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data" ContentType="application/vnd.openxmlformats-officedocument.model+data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Definition2.xml" ContentType="application/vnd.openxmlformats-officedocument.spreadsheetml.pivotCacheDefinition+xml"/>
  <Override PartName="/xl/pivotCache/pivotCacheDefinition3.xml" ContentType="application/vnd.openxmlformats-officedocument.spreadsheetml.pivotCacheDefinition+xml"/>
  <Override PartName="/xl/pivotCache/pivotCacheDefinition4.xml" ContentType="application/vnd.openxmlformats-officedocument.spreadsheetml.pivotCacheDefinition+xml"/>
  <Override PartName="/xl/pivotCache/pivotCacheDefinition5.xml" ContentType="application/vnd.openxmlformats-officedocument.spreadsheetml.pivotCacheDefinition+xml"/>
  <Override PartName="/xl/pivotCache/pivotCacheDefinition6.xml" ContentType="application/vnd.openxmlformats-officedocument.spreadsheetml.pivotCacheDefinition+xml"/>
  <Override PartName="/xl/pivotCache/pivotCacheDefinition7.xml" ContentType="application/vnd.openxmlformats-officedocument.spreadsheetml.pivotCacheDefinition+xml"/>
  <Override PartName="/xl/pivotCache/pivotCacheDefinition8.xml" ContentType="application/vnd.openxmlformats-officedocument.spreadsheetml.pivotCacheDefinition+xml"/>
  <Override PartName="/xl/pivotCache/pivotCacheDefinition9.xml" ContentType="application/vnd.openxmlformats-officedocument.spreadsheetml.pivotCacheDefinition+xml"/>
  <Override PartName="/xl/pivotCache/pivotCacheDefinition10.xml" ContentType="application/vnd.openxmlformats-officedocument.spreadsheetml.pivotCacheDefinition+xml"/>
  <Override PartName="/xl/pivotCache/pivotCacheDefinition11.xml" ContentType="application/vnd.openxmlformats-officedocument.spreadsheetml.pivotCacheDefinition+xml"/>
  <Override PartName="/xl/pivotCache/pivotCacheDefinition12.xml" ContentType="application/vnd.openxmlformats-officedocument.spreadsheetml.pivotCacheDefinition+xml"/>
  <Override PartName="/xl/pivotCache/pivotCacheDefinition13.xml" ContentType="application/vnd.openxmlformats-officedocument.spreadsheetml.pivotCacheDefinition+xml"/>
  <Override PartName="/xl/pivotCache/pivotCacheDefinition14.xml" ContentType="application/vnd.openxmlformats-officedocument.spreadsheetml.pivotCacheDefinition+xml"/>
  <Override PartName="/xl/pivotCache/pivotCacheDefinition15.xml" ContentType="application/vnd.openxmlformats-officedocument.spreadsheetml.pivotCacheDefinition+xml"/>
  <Override PartName="/xl/pivotCache/pivotCacheDefinition16.xml" ContentType="application/vnd.openxmlformats-officedocument.spreadsheetml.pivotCacheDefinition+xml"/>
  <Override PartName="/xl/pivotCache/pivotCacheDefinition17.xml" ContentType="application/vnd.openxmlformats-officedocument.spreadsheetml.pivotCacheDefinition+xml"/>
  <Override PartName="/xl/pivotCache/pivotCacheDefinition18.xml" ContentType="application/vnd.openxmlformats-officedocument.spreadsheetml.pivotCacheDefinition+xml"/>
  <Override PartName="/xl/pivotCache/pivotCacheDefinition19.xml" ContentType="application/vnd.openxmlformats-officedocument.spreadsheetml.pivotCacheDefinition+xml"/>
  <Override PartName="/xl/pivotCache/pivotCacheDefinition20.xml" ContentType="application/vnd.openxmlformats-officedocument.spreadsheetml.pivotCacheDefinition+xml"/>
  <Override PartName="/xl/pivotCache/pivotCacheDefinition21.xml" ContentType="application/vnd.openxmlformats-officedocument.spreadsheetml.pivotCacheDefinition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slicerCaches/slicerCache5.xml" ContentType="application/vnd.ms-excel.slicerCache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slicers/slicer1.xml" ContentType="application/vnd.ms-excel.slicer+xml"/>
  <Override PartName="/xl/drawings/drawing2.xml" ContentType="application/vnd.openxmlformats-officedocument.drawing+xml"/>
  <Override PartName="/xl/slicers/slicer2.xml" ContentType="application/vnd.ms-excel.slicer+xml"/>
  <Override PartName="/xl/pivotTables/pivotTable2.xml" ContentType="application/vnd.openxmlformats-officedocument.spreadsheetml.pivotTable+xml"/>
  <Override PartName="/xl/drawings/drawing3.xml" ContentType="application/vnd.openxmlformats-officedocument.drawing+xml"/>
  <Override PartName="/xl/slicers/slicer3.xml" ContentType="application/vnd.ms-excel.slicer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drawings/drawing4.xml" ContentType="application/vnd.openxmlformats-officedocument.drawing+xml"/>
  <Override PartName="/xl/slicers/slicer4.xml" ContentType="application/vnd.ms-excel.slicer+xml"/>
  <Override PartName="/xl/drawings/drawing5.xml" ContentType="application/vnd.openxmlformats-officedocument.drawing+xml"/>
  <Override PartName="/xl/slicers/slicer5.xml" ContentType="application/vnd.ms-excel.slicer+xml"/>
  <Override PartName="/xl/drawings/drawing6.xml" ContentType="application/vnd.openxmlformats-officedocument.drawing+xml"/>
  <Override PartName="/xl/slicers/slicer6.xml" ContentType="application/vnd.ms-excel.slicer+xml"/>
  <Override PartName="/xl/pivotTables/pivotTable7.xml" ContentType="application/vnd.openxmlformats-officedocument.spreadsheetml.pivotTable+xml"/>
  <Override PartName="/xl/drawings/drawing7.xml" ContentType="application/vnd.openxmlformats-officedocument.drawing+xml"/>
  <Override PartName="/xl/slicers/slicer7.xml" ContentType="application/vnd.ms-excel.slicer+xml"/>
  <Override PartName="/xl/pivotTables/pivotTable8.xml" ContentType="application/vnd.openxmlformats-officedocument.spreadsheetml.pivotTable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pivotTables/pivotTable11.xml" ContentType="application/vnd.openxmlformats-officedocument.spreadsheetml.pivotTable+xml"/>
  <Override PartName="/xl/pivotTables/pivotTable12.xml" ContentType="application/vnd.openxmlformats-officedocument.spreadsheetml.pivotTable+xml"/>
  <Override PartName="/xl/pivotTables/pivotTable13.xml" ContentType="application/vnd.openxmlformats-officedocument.spreadsheetml.pivotTable+xml"/>
  <Override PartName="/xl/drawings/drawing8.xml" ContentType="application/vnd.openxmlformats-officedocument.drawing+xml"/>
  <Override PartName="/xl/slicers/slicer8.xml" ContentType="application/vnd.ms-excel.slicer+xml"/>
  <Override PartName="/xl/drawings/drawing9.xml" ContentType="application/vnd.openxmlformats-officedocument.drawing+xml"/>
  <Override PartName="/xl/slicers/slicer9.xml" ContentType="application/vnd.ms-excel.slicer+xml"/>
  <Override PartName="/xl/pivotTables/pivotTable14.xml" ContentType="application/vnd.openxmlformats-officedocument.spreadsheetml.pivotTable+xml"/>
  <Override PartName="/xl/pivotTables/pivotTable15.xml" ContentType="application/vnd.openxmlformats-officedocument.spreadsheetml.pivotTable+xml"/>
  <Override PartName="/xl/pivotTables/pivotTable16.xml" ContentType="application/vnd.openxmlformats-officedocument.spreadsheetml.pivotTable+xml"/>
  <Override PartName="/xl/pivotTables/pivotTable17.xml" ContentType="application/vnd.openxmlformats-officedocument.spreadsheetml.pivot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customXml/itemProps7.xml" ContentType="application/vnd.openxmlformats-officedocument.customXmlProperties+xml"/>
  <Override PartName="/customXml/itemProps8.xml" ContentType="application/vnd.openxmlformats-officedocument.customXmlProperties+xml"/>
  <Override PartName="/customXml/itemProps9.xml" ContentType="application/vnd.openxmlformats-officedocument.customXmlProperties+xml"/>
  <Override PartName="/customXml/itemProps10.xml" ContentType="application/vnd.openxmlformats-officedocument.customXmlProperties+xml"/>
  <Override PartName="/customXml/itemProps11.xml" ContentType="application/vnd.openxmlformats-officedocument.customXmlProperties+xml"/>
  <Override PartName="/customXml/itemProps12.xml" ContentType="application/vnd.openxmlformats-officedocument.customXmlProperties+xml"/>
  <Override PartName="/customXml/itemProps13.xml" ContentType="application/vnd.openxmlformats-officedocument.customXmlProperties+xml"/>
  <Override PartName="/customXml/itemProps14.xml" ContentType="application/vnd.openxmlformats-officedocument.customXmlProperties+xml"/>
  <Override PartName="/customXml/itemProps15.xml" ContentType="application/vnd.openxmlformats-officedocument.customXmlProperties+xml"/>
  <Override PartName="/customXml/itemProps16.xml" ContentType="application/vnd.openxmlformats-officedocument.customXmlProperties+xml"/>
  <Override PartName="/customXml/itemProps17.xml" ContentType="application/vnd.openxmlformats-officedocument.customXmlProperties+xml"/>
  <Override PartName="/customXml/itemProps18.xml" ContentType="application/vnd.openxmlformats-officedocument.customXmlProperties+xml"/>
  <Override PartName="/customXml/itemProps19.xml" ContentType="application/vnd.openxmlformats-officedocument.customXmlProperties+xml"/>
  <Override PartName="/customXml/itemProps20.xml" ContentType="application/vnd.openxmlformats-officedocument.customXmlProperties+xml"/>
  <Override PartName="/customXml/itemProps21.xml" ContentType="application/vnd.openxmlformats-officedocument.customXmlProperties+xml"/>
  <Override PartName="/customXml/itemProps22.xml" ContentType="application/vnd.openxmlformats-officedocument.customXmlProperties+xml"/>
  <Override PartName="/customXml/itemProps23.xml" ContentType="application/vnd.openxmlformats-officedocument.customXmlProperties+xml"/>
  <Override PartName="/customXml/itemProps24.xml" ContentType="application/vnd.openxmlformats-officedocument.customXmlProperties+xml"/>
  <Override PartName="/customXml/itemProps25.xml" ContentType="application/vnd.openxmlformats-officedocument.customXmlProperties+xml"/>
  <Override PartName="/customXml/itemProps26.xml" ContentType="application/vnd.openxmlformats-officedocument.customXmlProperties+xml"/>
  <Override PartName="/customXml/itemProps27.xml" ContentType="application/vnd.openxmlformats-officedocument.customXmlProperties+xml"/>
  <Override PartName="/customXml/itemProps28.xml" ContentType="application/vnd.openxmlformats-officedocument.customXmlProperties+xml"/>
  <Override PartName="/customXml/itemProps29.xml" ContentType="application/vnd.openxmlformats-officedocument.customXmlProperties+xml"/>
  <Override PartName="/customXml/itemProps30.xml" ContentType="application/vnd.openxmlformats-officedocument.customXmlProperties+xml"/>
  <Override PartName="/customXml/itemProps31.xml" ContentType="application/vnd.openxmlformats-officedocument.customXmlProperties+xml"/>
  <Override PartName="/customXml/itemProps32.xml" ContentType="application/vnd.openxmlformats-officedocument.customXmlProperties+xml"/>
  <Override PartName="/customXml/itemProps33.xml" ContentType="application/vnd.openxmlformats-officedocument.customXmlProperties+xml"/>
  <Override PartName="/customXml/itemProps34.xml" ContentType="application/vnd.openxmlformats-officedocument.customXmlProperties+xml"/>
  <Override PartName="/customXml/itemProps35.xml" ContentType="application/vnd.openxmlformats-officedocument.customXmlProperties+xml"/>
  <Override PartName="/customXml/itemProps36.xml" ContentType="application/vnd.openxmlformats-officedocument.customXmlProperties+xml"/>
  <Override PartName="/customXml/itemProps37.xml" ContentType="application/vnd.openxmlformats-officedocument.customXmlProperties+xml"/>
  <Override PartName="/customXml/itemProps38.xml" ContentType="application/vnd.openxmlformats-officedocument.customXmlProperties+xml"/>
  <Override PartName="/customXml/itemProps39.xml" ContentType="application/vnd.openxmlformats-officedocument.customXmlProperties+xml"/>
  <Override PartName="/customXml/itemProps40.xml" ContentType="application/vnd.openxmlformats-officedocument.customXmlProperties+xml"/>
  <Override PartName="/customXml/itemProps41.xml" ContentType="application/vnd.openxmlformats-officedocument.customXmlProperties+xml"/>
  <Override PartName="/customXml/itemProps42.xml" ContentType="application/vnd.openxmlformats-officedocument.customXmlProperties+xml"/>
  <Override PartName="/customXml/itemProps43.xml" ContentType="application/vnd.openxmlformats-officedocument.customXmlProperties+xml"/>
  <Override PartName="/customXml/itemProps44.xml" ContentType="application/vnd.openxmlformats-officedocument.customXmlProperties+xml"/>
  <Override PartName="/customXml/itemProps45.xml" ContentType="application/vnd.openxmlformats-officedocument.customXmlProperties+xml"/>
  <Override PartName="/customXml/itemProps46.xml" ContentType="application/vnd.openxmlformats-officedocument.customXmlProperties+xml"/>
  <Override PartName="/customXml/itemProps47.xml" ContentType="application/vnd.openxmlformats-officedocument.customXmlProperties+xml"/>
  <Override PartName="/customXml/itemProps48.xml" ContentType="application/vnd.openxmlformats-officedocument.customXmlProperties+xml"/>
  <Override PartName="/customXml/itemProps49.xml" ContentType="application/vnd.openxmlformats-officedocument.customXmlProperties+xml"/>
  <Override PartName="/customXml/itemProps50.xml" ContentType="application/vnd.openxmlformats-officedocument.customXmlProperties+xml"/>
  <Override PartName="/customXml/itemProps51.xml" ContentType="application/vnd.openxmlformats-officedocument.customXmlProperties+xml"/>
  <Override PartName="/customXml/itemProps52.xml" ContentType="application/vnd.openxmlformats-officedocument.customXmlProperties+xml"/>
  <Override PartName="/customXml/itemProps53.xml" ContentType="application/vnd.openxmlformats-officedocument.customXmlProperties+xml"/>
  <Override PartName="/customXml/itemProps54.xml" ContentType="application/vnd.openxmlformats-officedocument.customXmlProperties+xml"/>
  <Override PartName="/customXml/itemProps55.xml" ContentType="application/vnd.openxmlformats-officedocument.customXmlProperties+xml"/>
  <Override PartName="/customXml/itemProps56.xml" ContentType="application/vnd.openxmlformats-officedocument.customXmlProperties+xml"/>
  <Override PartName="/customXml/itemProps57.xml" ContentType="application/vnd.openxmlformats-officedocument.customXmlProperties+xml"/>
  <Override PartName="/customXml/itemProps58.xml" ContentType="application/vnd.openxmlformats-officedocument.customXmlProperties+xml"/>
  <Override PartName="/customXml/itemProps59.xml" ContentType="application/vnd.openxmlformats-officedocument.customXmlProperties+xml"/>
  <Override PartName="/customXml/itemProps60.xml" ContentType="application/vnd.openxmlformats-officedocument.customXmlProperties+xml"/>
  <Override PartName="/customXml/itemProps61.xml" ContentType="application/vnd.openxmlformats-officedocument.customXmlProperties+xml"/>
  <Override PartName="/customXml/itemProps62.xml" ContentType="application/vnd.openxmlformats-officedocument.customXmlProperties+xml"/>
  <Override PartName="/customXml/itemProps63.xml" ContentType="application/vnd.openxmlformats-officedocument.customXmlProperties+xml"/>
  <Override PartName="/customXml/itemProps64.xml" ContentType="application/vnd.openxmlformats-officedocument.customXmlProperties+xml"/>
  <Override PartName="/customXml/itemProps65.xml" ContentType="application/vnd.openxmlformats-officedocument.customXmlProperties+xml"/>
  <Override PartName="/customXml/itemProps66.xml" ContentType="application/vnd.openxmlformats-officedocument.customXmlProperties+xml"/>
  <Override PartName="/customXml/itemProps67.xml" ContentType="application/vnd.openxmlformats-officedocument.customXmlProperties+xml"/>
  <Override PartName="/customXml/itemProps68.xml" ContentType="application/vnd.openxmlformats-officedocument.customXmlProperties+xml"/>
  <Override PartName="/customXml/itemProps69.xml" ContentType="application/vnd.openxmlformats-officedocument.customXmlProperties+xml"/>
  <Override PartName="/customXml/itemProps70.xml" ContentType="application/vnd.openxmlformats-officedocument.customXmlProperties+xml"/>
  <Override PartName="/customXml/itemProps71.xml" ContentType="application/vnd.openxmlformats-officedocument.customXmlProperties+xml"/>
  <Override PartName="/customXml/itemProps72.xml" ContentType="application/vnd.openxmlformats-officedocument.customXmlProperties+xml"/>
  <Override PartName="/customXml/itemProps73.xml" ContentType="application/vnd.openxmlformats-officedocument.customXmlProperties+xml"/>
  <Override PartName="/customXml/itemProps74.xml" ContentType="application/vnd.openxmlformats-officedocument.customXmlProperties+xml"/>
  <Override PartName="/customXml/itemProps75.xml" ContentType="application/vnd.openxmlformats-officedocument.customXmlProperties+xml"/>
  <Override PartName="/customXml/itemProps76.xml" ContentType="application/vnd.openxmlformats-officedocument.customXmlProperties+xml"/>
  <Override PartName="/customXml/itemProps77.xml" ContentType="application/vnd.openxmlformats-officedocument.customXmlProperties+xml"/>
  <Override PartName="/customXml/itemProps78.xml" ContentType="application/vnd.openxmlformats-officedocument.customXmlProperties+xml"/>
  <Override PartName="/customXml/itemProps79.xml" ContentType="application/vnd.openxmlformats-officedocument.customXmlProperties+xml"/>
  <Override PartName="/customXml/itemProps80.xml" ContentType="application/vnd.openxmlformats-officedocument.customXmlProperties+xml"/>
  <Override PartName="/customXml/itemProps81.xml" ContentType="application/vnd.openxmlformats-officedocument.customXmlProperties+xml"/>
  <Override PartName="/customXml/itemProps82.xml" ContentType="application/vnd.openxmlformats-officedocument.customXmlProperties+xml"/>
  <Override PartName="/customXml/itemProps83.xml" ContentType="application/vnd.openxmlformats-officedocument.customXmlProperties+xml"/>
  <Override PartName="/customXml/itemProps84.xml" ContentType="application/vnd.openxmlformats-officedocument.customXmlProperties+xml"/>
  <Override PartName="/customXml/itemProps85.xml" ContentType="application/vnd.openxmlformats-officedocument.customXmlProperties+xml"/>
  <Override PartName="/customXml/itemProps86.xml" ContentType="application/vnd.openxmlformats-officedocument.customXmlProperties+xml"/>
  <Override PartName="/customXml/itemProps87.xml" ContentType="application/vnd.openxmlformats-officedocument.customXmlProperties+xml"/>
  <Override PartName="/customXml/itemProps88.xml" ContentType="application/vnd.openxmlformats-officedocument.customXmlProperties+xml"/>
  <Override PartName="/customXml/itemProps89.xml" ContentType="application/vnd.openxmlformats-officedocument.customXmlProperties+xml"/>
  <Override PartName="/customXml/itemProps90.xml" ContentType="application/vnd.openxmlformats-officedocument.customXmlProperties+xml"/>
  <Override PartName="/customXml/itemProps91.xml" ContentType="application/vnd.openxmlformats-officedocument.customXmlProperties+xml"/>
  <Override PartName="/xl/volatileDependencies.xml" ContentType="application/vnd.openxmlformats-officedocument.spreadsheetml.volatileDependenc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7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Dropbox\!Сайт\6_Эффективность\Функции кубов\"/>
    </mc:Choice>
  </mc:AlternateContent>
  <xr:revisionPtr revIDLastSave="0" documentId="13_ncr:1_{DDB2F844-1CCA-408E-AE70-8CA9B8A84C72}" xr6:coauthVersionLast="36" xr6:coauthVersionMax="36" xr10:uidLastSave="{00000000-0000-0000-0000-000000000000}"/>
  <bookViews>
    <workbookView xWindow="480" yWindow="405" windowWidth="14355" windowHeight="6420" tabRatio="750" xr2:uid="{00000000-000D-0000-FFFF-FFFF00000000}"/>
  </bookViews>
  <sheets>
    <sheet name="Рис. 2" sheetId="34" r:id="rId1"/>
    <sheet name="Рис. 3" sheetId="35" r:id="rId2"/>
    <sheet name="Рис. 4" sheetId="36" r:id="rId3"/>
    <sheet name="Рис. 5б" sheetId="50" r:id="rId4"/>
    <sheet name="Рис. 10" sheetId="37" r:id="rId5"/>
    <sheet name="Рис. 11" sheetId="39" r:id="rId6"/>
    <sheet name="Рис. 12" sheetId="38" r:id="rId7"/>
    <sheet name="Рис. 14" sheetId="40" r:id="rId8"/>
    <sheet name="Рис. 15" sheetId="42" r:id="rId9"/>
    <sheet name="Рис. 16" sheetId="43" r:id="rId10"/>
    <sheet name="Рис. 17" sheetId="44" r:id="rId11"/>
    <sheet name="Рис. 18" sheetId="45" r:id="rId12"/>
    <sheet name="Рис. 19" sheetId="51" r:id="rId13"/>
    <sheet name="Рис. 20" sheetId="46" r:id="rId14"/>
    <sheet name="Рис. 21" sheetId="47" r:id="rId15"/>
    <sheet name="Рис. 22" sheetId="52" r:id="rId16"/>
    <sheet name="Рис. 23" sheetId="33" r:id="rId17"/>
    <sheet name="Рис. 24" sheetId="53" r:id="rId18"/>
    <sheet name="Рис. 24а-г" sheetId="63" r:id="rId19"/>
    <sheet name="Рис. 24д" sheetId="64" r:id="rId20"/>
    <sheet name="Рис. 25 и 26" sheetId="54" r:id="rId21"/>
    <sheet name="Рис. 27" sheetId="55" r:id="rId22"/>
    <sheet name="Рис. 28" sheetId="59" r:id="rId23"/>
    <sheet name="Рис. 29" sheetId="56" r:id="rId24"/>
    <sheet name="Рис. 30" sheetId="61" r:id="rId25"/>
    <sheet name="Рис. 32 и 33" sheetId="60" r:id="rId26"/>
    <sheet name="Рис. 34" sheetId="65" r:id="rId27"/>
    <sheet name="Рис. 35" sheetId="66" r:id="rId28"/>
    <sheet name="Рис. 36" sheetId="67" r:id="rId29"/>
    <sheet name="Рис. 37" sheetId="68" r:id="rId30"/>
    <sheet name="Рис. 39" sheetId="70" r:id="rId31"/>
    <sheet name="Рис. 40" sheetId="69" r:id="rId32"/>
    <sheet name="Рис. 44" sheetId="71" r:id="rId33"/>
  </sheets>
  <definedNames>
    <definedName name="множ1">'Рис. 25 и 26'!$B$1</definedName>
    <definedName name="множ2">'Рис. 25 и 26'!$B$2</definedName>
    <definedName name="множ3">'Рис. 25 и 26'!$B$3</definedName>
    <definedName name="Срез_CalendarYear">#N/A</definedName>
    <definedName name="Срез_Category">#N/A</definedName>
    <definedName name="Срез_Color">#N/A</definedName>
    <definedName name="Срез_Country">#N/A</definedName>
    <definedName name="Срез_MonthName">#N/A</definedName>
  </definedNames>
  <calcPr calcId="191029"/>
  <pivotCaches>
    <pivotCache cacheId="119" r:id="rId34"/>
    <pivotCache cacheId="120" r:id="rId35"/>
    <pivotCache cacheId="121" r:id="rId36"/>
    <pivotCache cacheId="122" r:id="rId37"/>
    <pivotCache cacheId="123" r:id="rId38"/>
    <pivotCache cacheId="124" r:id="rId39"/>
    <pivotCache cacheId="125" r:id="rId40"/>
    <pivotCache cacheId="126" r:id="rId41"/>
    <pivotCache cacheId="127" r:id="rId42"/>
    <pivotCache cacheId="128" r:id="rId43"/>
    <pivotCache cacheId="129" r:id="rId44"/>
    <pivotCache cacheId="130" r:id="rId45"/>
    <pivotCache cacheId="131" r:id="rId46"/>
    <pivotCache cacheId="132" r:id="rId47"/>
    <pivotCache cacheId="133" r:id="rId48"/>
    <pivotCache cacheId="134" r:id="rId49"/>
    <pivotCache cacheId="155" r:id="rId50"/>
    <pivotCache cacheId="176" r:id="rId51"/>
  </pivotCaches>
  <extLst>
    <ext xmlns:x14="http://schemas.microsoft.com/office/spreadsheetml/2009/9/main" uri="{876F7934-8845-4945-9796-88D515C7AA90}">
      <x14:pivotCaches>
        <pivotCache cacheId="66" r:id="rId52"/>
        <pivotCache cacheId="67" r:id="rId53"/>
        <pivotCache cacheId="68" r:id="rId54"/>
      </x14:pivotCaches>
    </ext>
    <ext xmlns:x14="http://schemas.microsoft.com/office/spreadsheetml/2009/9/main" uri="{BBE1A952-AA13-448e-AADC-164F8A28A991}">
      <x14:slicerCaches>
        <x14:slicerCache r:id="rId55"/>
        <x14:slicerCache r:id="rId56"/>
        <x14:slicerCache r:id="rId57"/>
        <x14:slicerCache r:id="rId58"/>
        <x14:slicerCache r:id="rId59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FCE2AD5D-F65C-4FA6-A056-5C36A1767C68}">
      <x15:dataModel>
        <x15:modelTables>
          <x15:modelTable id="b941353e-f5bb-4af5-b857-6488b5ce30cc" name="Customers" connection="Access AdventureWorks"/>
          <x15:modelTable id="040d1c03-f1f4-45d6-94cc-8c1cd1a8e8f4" name="Sales" connection="Access AdventureWorks"/>
          <x15:modelTable id="ea8e226b-75cd-4c24-ad25-b829906ffe1e" name="Products" connection="Access AdventureWorks"/>
          <x15:modelTable id="DimDate_fb129aee-02cc-4c0d-a4af-1b9e9a6cd9ce" name="Calendar" connection="Access AdventureWorks"/>
          <x15:modelTable id="DimSalesTerritory_bc0d4f26-03e5-4163-88eb-3667dae019f4" name="SalesTerritory" connection="Access AdventureWorks"/>
          <x15:modelTable id="PriceTiers" name="PriceTiers" connection="Connection2"/>
          <x15:modelTable id="MinListPrice" name="MinListPrice" connection="Connection1"/>
          <x15:modelTable id="Table" name="Exch Rates" connection="Connection"/>
        </x15:modelTables>
        <x15:modelRelationships>
          <x15:modelRelationship fromTable="Sales" fromColumn="ProductKey" toTable="Products" toColumn="ProductKey"/>
          <x15:modelRelationship fromTable="Sales" fromColumn="CustomerKey" toTable="Customers" toColumn="CustomerKey"/>
          <x15:modelRelationship fromTable="Sales" fromColumn="OrderDate" toTable="Calendar" toColumn="Date"/>
          <x15:modelRelationship fromTable="Sales" fromColumn="SalesTerritoryKey" toTable="SalesTerritory" toColumn="SalesTerritoryKey"/>
        </x15:modelRelationships>
        <x15:extLst>
          <ext xmlns:x16="http://schemas.microsoft.com/office/spreadsheetml/2014/11/main" uri="{9835A34E-60A6-4A7C-AAB8-D5F71C897F49}">
            <x16:modelTimeGroupings>
              <x16:modelTimeGrouping tableName="Customers" columnName="BirthDate" columnId="BirthDate">
                <x16:calculatedTimeColumn columnName="BirthDate (Год)" columnId="BirthDate (Год)" contentType="years" isSelected="1"/>
                <x16:calculatedTimeColumn columnName="BirthDate (Квартал)" columnId="BirthDate (Квартал)" contentType="quarters" isSelected="1"/>
                <x16:calculatedTimeColumn columnName="BirthDate (Индекс месяца)" columnId="BirthDate (Индекс месяца)" contentType="monthsindex" isSelected="1"/>
                <x16:calculatedTimeColumn columnName="BirthDate (Месяц)" columnId="BirthDate (Месяц)" contentType="months" isSelected="1"/>
              </x16:modelTimeGrouping>
            </x16:modelTimeGroupings>
          </ext>
        </x15:extLst>
      </x15:dataModel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A3" i="71" l="1"/>
  <c r="A4" i="71" s="1"/>
  <c r="F22" i="71"/>
  <c r="F28" i="71"/>
  <c r="F44" i="71"/>
  <c r="F26" i="71"/>
  <c r="F50" i="71"/>
  <c r="F43" i="71"/>
  <c r="F29" i="71"/>
  <c r="F45" i="71"/>
  <c r="F27" i="71"/>
  <c r="F32" i="71"/>
  <c r="F48" i="71"/>
  <c r="F34" i="71"/>
  <c r="F31" i="71"/>
  <c r="F47" i="71"/>
  <c r="F33" i="71"/>
  <c r="F53" i="71"/>
  <c r="F36" i="71"/>
  <c r="F52" i="71"/>
  <c r="F38" i="71"/>
  <c r="F35" i="71"/>
  <c r="F51" i="71"/>
  <c r="F37" i="71"/>
  <c r="F30" i="71"/>
  <c r="F24" i="71"/>
  <c r="F40" i="71"/>
  <c r="F49" i="71"/>
  <c r="F46" i="71"/>
  <c r="F39" i="71"/>
  <c r="F25" i="71"/>
  <c r="F41" i="71"/>
  <c r="F42" i="71"/>
  <c r="F23" i="71"/>
  <c r="D2" i="71"/>
  <c r="D3" i="71"/>
  <c r="E2" i="71"/>
  <c r="A5" i="71" l="1"/>
  <c r="D4" i="71"/>
  <c r="G51" i="71"/>
  <c r="G33" i="71"/>
  <c r="G29" i="71"/>
  <c r="G24" i="71"/>
  <c r="G31" i="71"/>
  <c r="G39" i="71"/>
  <c r="G28" i="71"/>
  <c r="G44" i="71"/>
  <c r="G48" i="71"/>
  <c r="G30" i="71"/>
  <c r="G42" i="71"/>
  <c r="G40" i="71"/>
  <c r="G38" i="71"/>
  <c r="G43" i="71"/>
  <c r="G25" i="71"/>
  <c r="G26" i="71"/>
  <c r="G50" i="71"/>
  <c r="G27" i="71"/>
  <c r="G49" i="71"/>
  <c r="G37" i="71"/>
  <c r="G47" i="71"/>
  <c r="G46" i="71"/>
  <c r="G41" i="71"/>
  <c r="G36" i="71"/>
  <c r="G53" i="71"/>
  <c r="G52" i="71"/>
  <c r="G34" i="71"/>
  <c r="G32" i="71"/>
  <c r="G45" i="71"/>
  <c r="G35" i="71"/>
  <c r="G23" i="71"/>
  <c r="B3" i="71"/>
  <c r="A6" i="71" l="1"/>
  <c r="C4" i="71"/>
  <c r="D5" i="71"/>
  <c r="E5" i="71"/>
  <c r="A7" i="71" l="1"/>
  <c r="B7" i="71"/>
  <c r="D6" i="71"/>
  <c r="A8" i="71" l="1"/>
  <c r="E3" i="71"/>
  <c r="C6" i="71"/>
  <c r="D7" i="71"/>
  <c r="E7" i="71"/>
  <c r="A9" i="71" l="1"/>
  <c r="B9" i="71"/>
  <c r="C8" i="71"/>
  <c r="D8" i="71"/>
  <c r="B4" i="71"/>
  <c r="A10" i="71" l="1"/>
  <c r="D9" i="71"/>
  <c r="E9" i="71"/>
  <c r="C5" i="71"/>
  <c r="B8" i="71"/>
  <c r="A11" i="71" l="1"/>
  <c r="B11" i="71"/>
  <c r="D10" i="71"/>
  <c r="C10" i="71"/>
  <c r="C9" i="71"/>
  <c r="A12" i="71" l="1"/>
  <c r="B12" i="71"/>
  <c r="E4" i="71"/>
  <c r="D11" i="71"/>
  <c r="C3" i="71"/>
  <c r="C11" i="71"/>
  <c r="B6" i="71"/>
  <c r="D12" i="71"/>
  <c r="E8" i="71"/>
  <c r="C12" i="71"/>
  <c r="C7" i="71"/>
  <c r="B10" i="71"/>
  <c r="E12" i="71"/>
  <c r="B5" i="71"/>
  <c r="E11" i="71"/>
  <c r="E10" i="71"/>
  <c r="C2" i="71"/>
  <c r="E6" i="71"/>
  <c r="B2" i="71"/>
  <c r="E10" i="44" l="1"/>
  <c r="B9" i="61"/>
  <c r="B2" i="37"/>
  <c r="E11" i="44"/>
  <c r="E18" i="63"/>
  <c r="B11" i="61"/>
  <c r="B5" i="42"/>
  <c r="B1" i="63"/>
  <c r="B3" i="51"/>
  <c r="F5" i="65"/>
  <c r="B6" i="35"/>
  <c r="G9" i="61"/>
  <c r="B5" i="68"/>
  <c r="B13" i="61"/>
  <c r="A2" i="46"/>
  <c r="C2" i="42"/>
  <c r="B3" i="35"/>
  <c r="A2" i="55"/>
  <c r="F9" i="61"/>
  <c r="B4" i="69"/>
  <c r="G18" i="60"/>
  <c r="B4" i="61"/>
  <c r="A1" i="55"/>
  <c r="B2" i="51"/>
  <c r="B8" i="61"/>
  <c r="G8" i="66"/>
  <c r="F11" i="61"/>
  <c r="B2" i="54"/>
  <c r="E3" i="70"/>
  <c r="E7" i="63"/>
  <c r="A5" i="52"/>
  <c r="A12" i="55"/>
  <c r="I8" i="66"/>
  <c r="C10" i="36"/>
  <c r="B5" i="69"/>
  <c r="B2" i="38"/>
  <c r="B7" i="61"/>
  <c r="F8" i="66"/>
  <c r="B2" i="39"/>
  <c r="B2" i="64"/>
  <c r="B13" i="59"/>
  <c r="E11" i="61"/>
  <c r="B3" i="40"/>
  <c r="F3" i="65"/>
  <c r="B6" i="68"/>
  <c r="C3" i="70"/>
  <c r="A10" i="55"/>
  <c r="C13" i="61"/>
  <c r="B6" i="42"/>
  <c r="B4" i="35"/>
  <c r="C4" i="43"/>
  <c r="E4" i="61"/>
  <c r="E8" i="66"/>
  <c r="D2" i="67"/>
  <c r="D9" i="61"/>
  <c r="D13" i="59"/>
  <c r="C5" i="42"/>
  <c r="D13" i="61"/>
  <c r="E9" i="61"/>
  <c r="D8" i="61"/>
  <c r="B4" i="42"/>
  <c r="B22" i="60"/>
  <c r="F13" i="59"/>
  <c r="G13" i="59"/>
  <c r="C7" i="61"/>
  <c r="G4" i="61"/>
  <c r="C8" i="61"/>
  <c r="E17" i="63"/>
  <c r="G8" i="61"/>
  <c r="B2" i="46"/>
  <c r="B7" i="68"/>
  <c r="C13" i="59"/>
  <c r="C6" i="68"/>
  <c r="D3" i="69"/>
  <c r="D5" i="69" s="1"/>
  <c r="F13" i="61"/>
  <c r="C11" i="61"/>
  <c r="C5" i="69"/>
  <c r="A3" i="55"/>
  <c r="B11" i="59"/>
  <c r="E11" i="59" s="1"/>
  <c r="A2" i="47"/>
  <c r="B2" i="67"/>
  <c r="G7" i="61"/>
  <c r="L3" i="60"/>
  <c r="G10" i="66"/>
  <c r="G13" i="61"/>
  <c r="D4" i="61"/>
  <c r="F8" i="61"/>
  <c r="D11" i="59"/>
  <c r="C7" i="68"/>
  <c r="F4" i="61"/>
  <c r="B7" i="35"/>
  <c r="B5" i="52"/>
  <c r="B12" i="59"/>
  <c r="E11" i="63"/>
  <c r="E10" i="43"/>
  <c r="D7" i="61"/>
  <c r="B5" i="59"/>
  <c r="G11" i="61"/>
  <c r="C5" i="43"/>
  <c r="F12" i="59"/>
  <c r="E10" i="66"/>
  <c r="F7" i="61"/>
  <c r="C4" i="61"/>
  <c r="E8" i="61"/>
  <c r="C5" i="59"/>
  <c r="C11" i="59"/>
  <c r="F3" i="69"/>
  <c r="E20" i="63"/>
  <c r="A6" i="55"/>
  <c r="B2" i="45"/>
  <c r="B6" i="59"/>
  <c r="E2" i="63"/>
  <c r="B6" i="69"/>
  <c r="C5" i="68"/>
  <c r="B10" i="61"/>
  <c r="H8" i="66"/>
  <c r="H10" i="66" s="1"/>
  <c r="E5" i="63"/>
  <c r="A7" i="55"/>
  <c r="B3" i="42"/>
  <c r="C3" i="42" s="1"/>
  <c r="A2" i="64"/>
  <c r="G20" i="60"/>
  <c r="G19" i="60"/>
  <c r="E7" i="61"/>
  <c r="B5" i="61"/>
  <c r="A11" i="55"/>
  <c r="B6" i="61"/>
  <c r="A5" i="55"/>
  <c r="C2" i="35"/>
  <c r="C7" i="35" s="1"/>
  <c r="H2" i="67"/>
  <c r="B8" i="59"/>
  <c r="B7" i="42"/>
  <c r="F6" i="61"/>
  <c r="C6" i="43"/>
  <c r="D6" i="61"/>
  <c r="B7" i="59"/>
  <c r="D11" i="61"/>
  <c r="C9" i="61"/>
  <c r="B4" i="68"/>
  <c r="D12" i="59"/>
  <c r="E3" i="69"/>
  <c r="D8" i="66"/>
  <c r="C7" i="59"/>
  <c r="F11" i="59"/>
  <c r="B7" i="69"/>
  <c r="K12" i="60"/>
  <c r="G6" i="59"/>
  <c r="C6" i="35"/>
  <c r="C3" i="35"/>
  <c r="B6" i="52"/>
  <c r="E13" i="61"/>
  <c r="F10" i="66"/>
  <c r="K10" i="60"/>
  <c r="D5" i="61"/>
  <c r="E8" i="59"/>
  <c r="D4" i="69"/>
  <c r="G12" i="59"/>
  <c r="G11" i="59"/>
  <c r="B9" i="59"/>
  <c r="A8" i="55"/>
  <c r="A9" i="55"/>
  <c r="C3" i="43"/>
  <c r="F6" i="59"/>
  <c r="D3" i="70"/>
  <c r="A4" i="55"/>
  <c r="B10" i="59"/>
  <c r="F10" i="59"/>
  <c r="B5" i="35"/>
  <c r="C5" i="35" s="1"/>
  <c r="B4" i="51"/>
  <c r="B4" i="59"/>
  <c r="C7" i="43"/>
  <c r="K6" i="60"/>
  <c r="D4" i="59"/>
  <c r="B12" i="61"/>
  <c r="E2" i="39"/>
  <c r="C8" i="66"/>
  <c r="C10" i="66" s="1"/>
  <c r="F10" i="61"/>
  <c r="E13" i="63"/>
  <c r="B1" i="54" a="1"/>
  <c r="F4" i="69"/>
  <c r="F5" i="69"/>
  <c r="F6" i="69"/>
  <c r="K7" i="60"/>
  <c r="K11" i="60"/>
  <c r="K5" i="60"/>
  <c r="K4" i="60"/>
  <c r="K13" i="60"/>
  <c r="K9" i="60"/>
  <c r="K8" i="60"/>
  <c r="C12" i="59"/>
  <c r="E12" i="59"/>
  <c r="D5" i="59"/>
  <c r="E5" i="59"/>
  <c r="F5" i="59"/>
  <c r="E6" i="59"/>
  <c r="D6" i="59"/>
  <c r="C6" i="59"/>
  <c r="C6" i="69"/>
  <c r="D6" i="69"/>
  <c r="E10" i="61"/>
  <c r="C10" i="61"/>
  <c r="D10" i="61"/>
  <c r="G10" i="61"/>
  <c r="F5" i="61"/>
  <c r="E5" i="61"/>
  <c r="C5" i="61"/>
  <c r="G5" i="61"/>
  <c r="C6" i="61"/>
  <c r="E6" i="61"/>
  <c r="D8" i="59"/>
  <c r="C8" i="59"/>
  <c r="F8" i="59"/>
  <c r="G8" i="59"/>
  <c r="F7" i="59"/>
  <c r="E7" i="59"/>
  <c r="G7" i="59"/>
  <c r="D9" i="59"/>
  <c r="E9" i="59"/>
  <c r="C9" i="59"/>
  <c r="G9" i="59"/>
  <c r="C10" i="59"/>
  <c r="E10" i="59"/>
  <c r="D10" i="59"/>
  <c r="G10" i="59"/>
  <c r="C4" i="59"/>
  <c r="E4" i="59"/>
  <c r="F4" i="59"/>
  <c r="G4" i="59"/>
  <c r="F12" i="61"/>
  <c r="D12" i="61"/>
  <c r="C12" i="61"/>
  <c r="E12" i="61"/>
  <c r="G12" i="61"/>
  <c r="B1" i="54" l="1"/>
  <c r="E4" i="69"/>
  <c r="C4" i="42"/>
  <c r="C4" i="69"/>
  <c r="C14" i="67"/>
  <c r="G5" i="59"/>
  <c r="E9" i="66"/>
  <c r="D5" i="68"/>
  <c r="C11" i="67"/>
  <c r="D6" i="68"/>
  <c r="M3" i="60"/>
  <c r="D10" i="66"/>
  <c r="E2" i="67"/>
  <c r="H9" i="66"/>
  <c r="C10" i="67"/>
  <c r="D7" i="59"/>
  <c r="C4" i="68"/>
  <c r="C4" i="35"/>
  <c r="C9" i="67"/>
  <c r="E10" i="67"/>
  <c r="D7" i="68"/>
  <c r="F9" i="59"/>
  <c r="C13" i="67"/>
  <c r="E6" i="67"/>
  <c r="C2" i="54"/>
  <c r="C5" i="67"/>
  <c r="E9" i="67"/>
  <c r="L9" i="60"/>
  <c r="E5" i="69"/>
  <c r="C12" i="67"/>
  <c r="E13" i="67"/>
  <c r="I2" i="67"/>
  <c r="E6" i="69"/>
  <c r="L7" i="60"/>
  <c r="C4" i="67"/>
  <c r="L11" i="60"/>
  <c r="L13" i="60"/>
  <c r="C7" i="69"/>
  <c r="L4" i="60"/>
  <c r="C7" i="42"/>
  <c r="C6" i="42"/>
  <c r="L10" i="60"/>
  <c r="C2" i="67"/>
  <c r="E14" i="67"/>
  <c r="C1" i="54"/>
  <c r="L12" i="60"/>
  <c r="B2" i="47"/>
  <c r="E5" i="67"/>
  <c r="C9" i="66"/>
  <c r="C7" i="67"/>
  <c r="E7" i="67"/>
  <c r="G9" i="66"/>
  <c r="L5" i="60"/>
  <c r="C8" i="67"/>
  <c r="E12" i="67"/>
  <c r="F9" i="66"/>
  <c r="G6" i="61"/>
  <c r="E13" i="59"/>
  <c r="C6" i="67"/>
  <c r="E4" i="67"/>
  <c r="L6" i="60"/>
  <c r="E3" i="67"/>
  <c r="C3" i="67"/>
  <c r="E8" i="67"/>
  <c r="L8" i="60"/>
  <c r="D9" i="66"/>
  <c r="E11" i="67"/>
  <c r="I10" i="66"/>
  <c r="I9" i="66"/>
  <c r="D4" i="68" l="1"/>
  <c r="M6" i="60"/>
  <c r="M11" i="60"/>
  <c r="D7" i="69"/>
  <c r="M10" i="60"/>
  <c r="M7" i="60"/>
  <c r="M4" i="60"/>
  <c r="M13" i="60"/>
  <c r="M8" i="60"/>
  <c r="M9" i="60"/>
  <c r="M5" i="60"/>
  <c r="M12" i="60"/>
  <c r="N12" i="60" l="1"/>
  <c r="N5" i="60"/>
  <c r="N9" i="60"/>
  <c r="N8" i="60"/>
  <c r="N13" i="60"/>
  <c r="N4" i="60"/>
  <c r="N7" i="60"/>
  <c r="N10" i="60"/>
  <c r="N11" i="60"/>
  <c r="N6" i="60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name="Access AdventureWorks" type="100" refreshedVersion="0">
    <extLst>
      <ext xmlns:x15="http://schemas.microsoft.com/office/spreadsheetml/2010/11/main" uri="{DE250136-89BD-433C-8126-D09CA5730AF9}">
        <x15:connection id="4dc1b8c6-68dc-42e6-b26c-71a842e7c313"/>
      </ext>
    </extLst>
  </connection>
  <connection id="2" xr16:uid="{00000000-0015-0000-FFFF-FFFF01000000}" name="Connection" type="104" refreshedVersion="0" background="1">
    <extLst>
      <ext xmlns:x15="http://schemas.microsoft.com/office/spreadsheetml/2010/11/main" uri="{DE250136-89BD-433C-8126-D09CA5730AF9}">
        <x15:connection id="Table"/>
      </ext>
    </extLst>
  </connection>
  <connection id="3" xr16:uid="{00000000-0015-0000-FFFF-FFFF02000000}" name="Connection1" type="104" refreshedVersion="0" background="1">
    <extLst>
      <ext xmlns:x15="http://schemas.microsoft.com/office/spreadsheetml/2010/11/main" uri="{DE250136-89BD-433C-8126-D09CA5730AF9}">
        <x15:connection id="MinListPrice"/>
      </ext>
    </extLst>
  </connection>
  <connection id="4" xr16:uid="{00000000-0015-0000-FFFF-FFFF03000000}" name="Connection2" type="104" refreshedVersion="0" background="1">
    <extLst>
      <ext xmlns:x15="http://schemas.microsoft.com/office/spreadsheetml/2010/11/main" uri="{DE250136-89BD-433C-8126-D09CA5730AF9}">
        <x15:connection id="PriceTiers"/>
      </ext>
    </extLst>
  </connection>
  <connection id="5" xr16:uid="{00000000-0015-0000-FFFF-FFFF04000000}" keepAlive="1" name="ThisWorkbookDataModel" description="This connection is used by Excel for communication between the workbook and embedded PowerPivot data, and should not be manually edited or deleted." type="5" refreshedVersion="6" minRefreshableVersion="5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</connections>
</file>

<file path=xl/metadata.xml><?xml version="1.0" encoding="utf-8"?>
<metadata xmlns="http://schemas.openxmlformats.org/spreadsheetml/2006/main">
  <metadataTypes count="1">
    <metadataType name="XLMDX" minSupportedVersion="120000" copy="1" pasteAll="1" pasteValues="1" merge="1" splitFirst="1" rowColShift="1" clearFormats="1" clearComments="1" assign="1" coerce="1"/>
  </metadataTypes>
  <metadataStrings count="210">
    <s v="ThisWorkbookDataModel"/>
    <s v="[Calendar].[CalendarYear].&amp;[2004]"/>
    <s v="[Measures].[Total Sales]"/>
    <s v="[Calendar].[CalendarYear].&amp;[2003]"/>
    <s v="[Calendar].[CalendarYear].&amp;[2002]"/>
    <s v="[Calendar].[CalendarYear].[All]"/>
    <s v="[Calendar].[CalendarYear].&amp;[2001]"/>
    <s v="\$#,0;(\$#,0);\$#,0"/>
    <s v="[Products].[Category].&amp;[Bikes]"/>
    <s v="{[Calendar].[CalendarYear].&amp;[2001]}"/>
    <s v="[Products].[SubCategory].&amp;[Bike Stands]"/>
    <s v="[SalesTerritory].[Country].&amp;[United States]"/>
    <s v="[Products].[Color].&amp;[Red]"/>
    <s v="[Products].[Class].&amp;[H]"/>
    <s v="[SalesTerritory].[Continent].&amp;[North America]"/>
    <s v="[Products].[Color].&amp;[Silver]"/>
    <s v="{[Products].[Category].&amp;[Bikes]}"/>
    <s v="{[Products].[Color].&amp;[Red]}"/>
    <s v="{[Calendar].[CalendarYear].&amp;[2004]}"/>
    <s v="{[Calendar].[MonthName].&amp;[July]}"/>
    <s v="{[Calendar].[Date].[All].[7/1/2001],[Calendar].[Date].[All].[7/2/2001],[Calendar].[Date].[All].[7/3/2001],[Calendar].[Date].[All].[7/4/2001],[Calendar].[Date].[All].[7/5/2001],[Calendar].[Date].[All].[7/6/2001]}"/>
    <s v="{[Products].[Category].&amp;[Accessories]}"/>
    <s v="[Products].[Color].&amp;[Black]"/>
    <s v="[Products].[Color].&amp;[Blue]"/>
    <s v="[Products].[Color].&amp;[Grey]"/>
    <s v="[Products].[Color].&amp;[Multi]"/>
    <s v="[Products].[Color].&amp;[NA]"/>
    <s v="[Products].[Color].&amp;[Silver/Black]"/>
    <s v="[Products].[Color].&amp;[White]"/>
    <s v="[Products].[Color].&amp;[Yellow]"/>
    <s v="[Products].[ModelName].&amp;[Mountain-200]"/>
    <s v="[Products].[ModelName].&amp;[Road-150]"/>
    <s v="[Products].[ModelName].&amp;[Road-550-W]"/>
    <s v="[Products].[ModelName].&amp;[Road-250]"/>
    <s v="[Products].[ModelName].&amp;[Mountain-100]"/>
    <s v="[Products].[ModelName].&amp;[Touring-1000]"/>
    <s v="[Products].[ModelName].&amp;[Road-350-W]"/>
    <s v="[Products].[ModelName].&amp;[Road-650]"/>
    <s v="[Products].[ModelName].&amp;[Road-750]"/>
    <s v="[Products].[ModelName].&amp;[Touring-2000]"/>
    <s v="[Products].[ModelName].&amp;[Sport-100]"/>
    <s v="[Products].[ModelName].&amp;[Fender Set - Mountain]"/>
    <s v="[Products].[ModelName].&amp;[HL Mountain Tire]"/>
    <s v="[Products].[ModelName].&amp;[Hitch Rack - 4-Bike]"/>
    <s v="[Products].[ModelName].&amp;[ML Road Tire]"/>
    <s v="[Products].[ModelName].&amp;[ML Mountain Tire]"/>
    <s v="[Products].[ModelName].&amp;[Hydration Pack]"/>
    <s v="[Products].[ModelName].&amp;[HL Road Tire]"/>
    <s v="[Products].[ModelName].&amp;[All-Purpose Bike Stand]"/>
    <s v="[Products].[ModelName].&amp;[Touring Tire]"/>
    <s v="{[Calendar].[MonthName].&amp;[March]}"/>
    <s v="[Calendar].[MonthName].&amp;[March]"/>
    <s v="[Calendar].[MonthName].&amp;[February]"/>
    <s v="{[SalesTerritory].[Country].&amp;[United Kingdom],[SalesTerritory].[Country].&amp;[United States]}"/>
    <s v="[SalesTerritory].[Country].&amp;[United Kingdom]"/>
    <s v="{([Products].[Color].[All].[Red],[Products].[Category].[All].[Bikes]),([Products].[Color].[All].[Silver],[Products].[Category].[All].[Clothing])}"/>
    <s v="([Products].[Color].[All].[Red],[Products].[Category].[All].[Bikes])"/>
    <s v="{([Products].[Color].[All].[Red],[Products].[Category].[All].[Bikes]),_x000a_([Products].[Color].[All].[Silver],[Products].[Category].[All].[Clothing])}"/>
    <s v="(([Products].[Color].[All].[Red],[Products].[Category].[All].[Bikes]))"/>
    <s v="{[Products].[Color].[All].[Red],[Products].[Color].[All].[Silver]}"/>
    <s v="{[Products].[Category].[All]}"/>
    <s v="{[Products].[Color].&amp;[Black],[Products].[Color].&amp;[Blue],[Products].[Color].&amp;[Grey],[Products].[Color].&amp;[Multi],[Products].[Color].&amp;[NA],[Products].[Color].&amp;[Red],[Products].[Color].&amp;[Silver/Black],[Products].[Color].&amp;[Silver],[Products].[Color].&amp;[White]}"/>
    <s v="[Products].[Color].children"/>
    <s v="{([Products].[Color].[All].[Black],[Products].[Category].[All].[Bikes]),_x000a_([Products].[Color].[All].[Black],[Products].[Category].[All].[Clothing])}"/>
    <s v="{([Products].[Color].[All].[Blue],[Products].[Category].[All].[Bikes]),_x000a_([Products].[Color].[All].[Blue],[Products].[Category].[All].[Clothing])}"/>
    <s v="{([Products].[Color].[All].[White],[Products].[Category].[All].[Bikes]),_x000a_([Products].[Color].[All].[White],[Products].[Category].[All].[Clothing])}"/>
    <s v="{([Products].[Color].[All].[Multi],[Products].[Category].[All].[Bikes]),_x000a_([Products].[Color].[All].[Multi],[Products].[Category].[All].[Clothing])}"/>
    <s v="{([Products].[Color].[All].[Yellow],[Products].[Category].[All].[Bikes]),_x000a_([Products].[Color].[All].[Yellow],[Products].[Category].[All].[Clothing])}"/>
    <s v="{([Products].[Color].[All].[Red],[Products].[Category].[All].[Bikes]),_x000a_([Products].[Color].[All].[Red],[Products].[Category].[All].[Clothing])}"/>
    <s v="{([Products].[Color].[All].[Silver],[Products].[Category].[All].[Bikes]),_x000a_([Products].[Color].[All].[Silver],[Products].[Category].[All].[Clothing])}"/>
    <s v="[Products].[Color].[All].children"/>
    <s v="{[Calendar].[Date].[All].[7/1/2001]:[Calendar].[Date].[All].[7/6/2001]}"/>
    <s v="[SalesTerritory].[Territory].children"/>
    <s v="[SalesTerritory].[Territory].[Continent].&amp;[Europe]"/>
    <s v="[SalesTerritory].[Territory].[Continent].&amp;[North America]"/>
    <s v="[SalesTerritory].[Territory].[Continent].&amp;[Rest of the World]"/>
    <s v="[SalesTerritory].[Territory].Members"/>
    <s v="[SalesTerritory].[Territory].[All]"/>
    <s v="[SalesTerritory].[Territory].[Country].&amp;[France]"/>
    <s v="[SalesTerritory].[Territory].[Country].&amp;[United Kingdom]"/>
    <s v="[SalesTerritory].[Territory].[Country].&amp;[Germany]"/>
    <s v="[SalesTerritory].[Territory].[Country].&amp;[Canada]"/>
    <s v="[SalesTerritory].[Territory].[Country].&amp;[United States]"/>
    <s v="[SalesTerritory].[Territory].[Country].&amp;[NA]"/>
    <s v="[SalesTerritory].[Territory].[Country].&amp;[Australia]"/>
    <s v="[Calendar].[MonthName].&amp;[May]"/>
    <s v="[Calendar].[MonthName].&amp;[December]"/>
    <s v="[Products].[Category].&amp;[Accessories]"/>
    <s v="[Products].[Category].&amp;[Clothing]"/>
    <s v="[Products].[Category].&amp;[Components]"/>
    <s v="{[Calendar].[CalendarYear].&amp;[2003]}"/>
    <s v="[Products].[ModelName].&amp;[Classic Vest]"/>
    <s v="[Products].[ModelName].&amp;[Cable Lock]"/>
    <s v="[Products].[ModelName].&amp;[Bike Wash]"/>
    <s v="[Products].[ModelName].&amp;[Cycling Cap]"/>
    <s v="[Products].[ModelName].&amp;[Chain]"/>
    <s v="Profit Pct"/>
    <s v="[Measures].[Profit Pct]"/>
    <s v="Profit Pct Цель"/>
    <s v="[Measures].[_Profit Pct Goal]"/>
    <s v="Profit Pct Состояние"/>
    <s v="[Measures].[_Profit Pct Status]"/>
    <s v="0.0%;-0.0%;0.0%"/>
    <s v="[Customers].[BirthDate].&amp;[1966-04-08T00:00:00]"/>
    <s v="[Customers].[EmailAddress].&amp;[jon24@adventure-works.com]"/>
    <s v="[Customers].[FirstName].&amp;[Jon]"/>
    <s v="[Customers].[LastName].&amp;[Yang]"/>
    <s v="[Customers].[FirstName].&amp;[Eugene]"/>
    <s v="[Customers].[LastName].&amp;[Torres]"/>
    <s v="[Customers].[EmailAddress].&amp;[christy12@adventure-works.com]"/>
    <s v="[Customers].[FirstName].&amp;[Julio]"/>
    <s v="[Customers].[LastName].&amp;[Alvarez]"/>
    <s v="[Customers].[EmailAddress].&amp;[marco14@adventure-works.com]"/>
    <s v="[Customers].[FirstName].&amp;[Shannon]"/>
    <s v="[Customers].[LastName].&amp;[Suarez]"/>
    <s v="[Customers].[LastName].&amp;[Carlson]"/>
    <s v="[Customers].[EmailAddress].&amp;[eugene10@adventure-works.com]"/>
    <s v="[Customers].[LastName].&amp;[Johnson]"/>
    <s v="[Customers].[EmailAddress].&amp;[julio1@adventure-works.com]"/>
    <s v="[Customers].[FirstName].&amp;[Marco]"/>
    <s v="[Customers].[LastName].&amp;[Verhoff]"/>
    <s v="[Customers].[FirstName].&amp;[Ruben]"/>
    <s v="[Customers].[LastName].&amp;[Zhu]"/>
    <s v="[Customers].[FirstName].&amp;[Janet]"/>
    <s v="[Customers].[LastName].&amp;[Mehta]"/>
    <s v="[Customers].[FirstName].&amp;[Jacquelyn]"/>
    <s v="[Customers].[LastName].&amp;[Huang]"/>
    <s v="[Customers].[EmailAddress].&amp;[ruben35@adventure-works.com]"/>
    <s v="[Customers].[FirstName].&amp;[Elizabeth]"/>
    <s v="[Customers].[LastName].&amp;[Ruiz]"/>
    <s v="[Customers].[EmailAddress].&amp;[janet9@adventure-works.com]"/>
    <s v="[Customers].[FirstName].&amp;[Rob]"/>
    <s v="[Customers].[EmailAddress].&amp;[jacquelyn20@adventure-works.com]"/>
    <s v="[Customers].[FirstName].&amp;[Christy]"/>
    <s v="[Customers].[EmailAddress].&amp;[shannon38@adventure-works.com]"/>
    <s v="[Customers].[EmailAddress].&amp;[elizabeth5@adventure-works.com]"/>
    <s v="[Customers].[EmailAddress].&amp;[rob4@adventure-works.com]"/>
    <s v="Exists([Customers].[CustomerKey].[All].children,{[Customers].[BirthDate (Год)].[All].[1940]:[Customers].[BirthDate (Год)].[All].[1949]})"/>
    <s v="[Customers].[CustomerKey].&amp;[11017]"/>
    <s v="[Customers].[CustomerKey].&amp;[11150]"/>
    <s v="[Customers].[CustomerKey].&amp;[11179]"/>
    <s v="[Customers].[CustomerKey].&amp;[11183]"/>
    <s v="[Customers].[CustomerKey].&amp;[11181]"/>
    <s v="[Customers].[CustomerKey].&amp;[11178]"/>
    <s v="[Customers].[CustomerKey].&amp;[11151]"/>
    <s v="[Customers].[CustomerKey].&amp;[11180]"/>
    <s v="[Customers].[CustomerKey].&amp;[11184]"/>
    <s v="[Customers].[CustomerKey].&amp;[11177]"/>
    <s v="[Customers].[CustomerKey].&amp;[11185]"/>
    <s v="[Customers].[CustomerKey].&amp;[11182]"/>
    <s v="[Customers].[CustomerKey].&amp;[11018]"/>
    <s v="[Customers].[CustomerKey].&amp;[11028]"/>
    <s v="[Customers].[CustomerKey].&amp;[11032]"/>
    <s v="[Customers].[CustomerKey].&amp;[11038]"/>
    <s v="[Customers].[CustomerKey].&amp;[11134]"/>
    <s v="[Customers].[CustomerKey].&amp;[11025]"/>
    <s v="[Customers].[CustomerKey].&amp;[11029]"/>
    <s v="[Customers].[CustomerKey].&amp;[11033]"/>
    <s v="[Customers].[CustomerKey].&amp;[11039]"/>
    <s v="[Customers].[CustomerKey].&amp;[11148]"/>
    <s v="[Customers].[CustomerKey].&amp;[11026]"/>
    <s v="[Customers].[CustomerKey].&amp;[11030]"/>
    <s v="[Customers].[CustomerKey].&amp;[11034]"/>
    <s v="[Customers].[CustomerKey].&amp;[11044]"/>
    <s v="[Customers].[CustomerKey].&amp;[11149]"/>
    <s v="[Customers].[CustomerKey].&amp;[11027]"/>
    <s v="[Customers].[CustomerKey].&amp;[11031]"/>
    <s v="[Customers].[CustomerKey].&amp;[11035]"/>
    <s v="[Customers].[CustomerKey].&amp;[11126]"/>
    <s v="[Customers].[BirthDate].&amp;[1944-06-26T00:00:00]"/>
    <s v="[Customers].[BirthDate].&amp;[1944-10-09T00:00:00]"/>
    <s v="[Customers].[BirthDate].&amp;[1946-04-11T00:00:00]"/>
    <s v="[Customers].[BirthDate].&amp;[1947-06-11T00:00:00]"/>
    <s v="[Customers].[BirthDate].&amp;[1948-03-23T00:00:00]"/>
    <s v="[Customers].[BirthDate].&amp;[1946-02-26T00:00:00]"/>
    <s v="[Customers].[BirthDate].&amp;[1942-02-25T00:00:00]"/>
    <s v="[Customers].[BirthDate].&amp;[1943-01-02T00:00:00]"/>
    <s v="[Customers].[BirthDate].&amp;[1944-11-16T00:00:00]"/>
    <s v="[Customers].[BirthDate].&amp;[1945-12-23T00:00:00]"/>
    <s v="[Customers].[BirthDate].&amp;[1946-12-21T00:00:00]"/>
    <s v="[Customers].[BirthDate].&amp;[1947-09-23T00:00:00]"/>
    <s v="[Customers].[BirthDate].&amp;[1941-08-16T00:00:00]"/>
    <s v="[Customers].[BirthDate].&amp;[1944-10-08T00:00:00]"/>
    <s v="[Customers].[BirthDate].&amp;[1946-04-03T00:00:00]"/>
    <s v="[Customers].[BirthDate].&amp;[1947-02-22T00:00:00]"/>
    <s v="[Customers].[BirthDate].&amp;[1947-06-19T00:00:00]"/>
    <s v="[Customers].[BirthDate].&amp;[1949-05-24T00:00:00]"/>
    <s v="[Customers].[BirthDate].&amp;[1941-04-20T00:00:00]"/>
    <s v="[Customers].[BirthDate].&amp;[1943-08-24T00:00:00]"/>
    <s v="[Customers].[BirthDate].&amp;[1944-08-25T00:00:00]"/>
    <s v="[Customers].[BirthDate].&amp;[1941-03-15T00:00:00]"/>
    <s v="[Customers].[BirthDate].&amp;[1944-07-15T00:00:00]"/>
    <s v="[Customers].[BirthDate].&amp;[1948-12-17T00:00:00]"/>
    <s v="[Customers].[BirthDate].&amp;[1943-08-08T00:00:00]"/>
    <s v="[Customers].[BirthDate].&amp;[1946-12-07T00:00:00]"/>
    <s v="[Customers].[BirthDate].&amp;[1947-08-22T00:00:00]"/>
    <s v="[Customers].[BirthDate].&amp;[1948-02-24T00:00:00]"/>
    <s v="[Customers].[BirthDate].&amp;[1949-04-07T00:00:00]"/>
    <s v="[Customers].[BirthDate].&amp;[1943-06-14T00:00:00]"/>
    <s v="[Customers].[BirthDate].&amp;[1942-07-04T00:00:00]"/>
    <s v="[Customers].[BirthDate].&amp;[1965-05-14T00:00:00]"/>
    <s v="[Customers].[BirthDate].&amp;[1965-08-05T00:00:00]"/>
    <s v="[Customers].[BirthDate].&amp;[1964-04-01T00:00:00]"/>
    <s v="[Customers].[BirthDate].&amp;[1968-08-08T00:00:00]"/>
    <s v="[Customers].[BirthDate].&amp;[1965-08-12T00:00:00]"/>
    <s v="[Customers].[BirthDate].&amp;[1965-12-06T00:00:00]"/>
    <s v="[Customers].[BirthDate].&amp;[1964-02-06T00:00:00]"/>
    <s v="[Customers].[BirthDate].&amp;[1968-02-15T00:00:00]"/>
    <s v="[Customers].[BirthDate].&amp;[1964-05-09T00:00:00]"/>
    <s v="[Customers].[BirthDate].&amp;[1964-07-07T00:00:00]"/>
  </metadataStrings>
  <mdxMetadata count="375">
    <mdx n="0" f="m">
      <t c="1">
        <n x="1"/>
      </t>
    </mdx>
    <mdx n="0" f="m">
      <t c="1">
        <n x="2"/>
      </t>
    </mdx>
    <mdx n="0" f="m">
      <t c="1">
        <n x="3"/>
      </t>
    </mdx>
    <mdx n="0" f="m">
      <t c="1">
        <n x="4"/>
      </t>
    </mdx>
    <mdx n="0" f="m">
      <t c="1">
        <n x="5"/>
      </t>
    </mdx>
    <mdx n="0" f="m">
      <t c="1">
        <n x="6"/>
      </t>
    </mdx>
    <mdx n="0" f="v">
      <t c="2" si="7">
        <n x="2"/>
        <n x="8"/>
      </t>
    </mdx>
    <mdx n="0" f="v">
      <t c="0"/>
    </mdx>
    <mdx n="0" f="v">
      <t c="1" si="7">
        <n x="2"/>
      </t>
    </mdx>
    <mdx n="0" f="v">
      <t c="3" si="7">
        <n x="2"/>
        <n x="8"/>
        <n x="4"/>
      </t>
    </mdx>
    <mdx n="0" f="v">
      <t c="4" si="7">
        <n x="2"/>
        <n x="10"/>
        <n x="3"/>
        <n x="11"/>
      </t>
    </mdx>
    <mdx n="0" f="v">
      <t c="2" si="7">
        <n x="2"/>
        <n x="12"/>
      </t>
    </mdx>
    <mdx n="0" f="m">
      <t c="1">
        <n x="12"/>
      </t>
    </mdx>
    <mdx n="0" f="v">
      <t c="2" si="7">
        <n x="2"/>
        <n x="15"/>
      </t>
    </mdx>
    <mdx n="0" f="m">
      <t c="2">
        <n x="12"/>
        <n x="8"/>
      </t>
    </mdx>
    <mdx n="0" f="v">
      <t c="3" si="7">
        <n x="2"/>
        <n x="12"/>
        <n x="8"/>
      </t>
    </mdx>
    <mdx n="0" f="s">
      <ms ns="16" c="0"/>
    </mdx>
    <mdx n="0" f="s">
      <ms ns="17" c="0"/>
    </mdx>
    <mdx n="0" f="m">
      <t c="3">
        <n x="12"/>
        <n x="8"/>
        <n x="1"/>
      </t>
    </mdx>
    <mdx n="0" f="v">
      <t c="4" si="7">
        <n x="2"/>
        <n x="12"/>
        <n x="8"/>
        <n x="1"/>
      </t>
    </mdx>
    <mdx n="0" f="s">
      <ms ns="18" c="0"/>
    </mdx>
    <mdx n="0" f="s">
      <ms ns="9" c="0"/>
    </mdx>
    <mdx n="0" f="s">
      <ms ns="19" c="0"/>
    </mdx>
    <mdx n="0" f="s">
      <ms ns="20" c="0"/>
    </mdx>
    <mdx n="0" f="v">
      <t c="4" si="7">
        <n x="2"/>
        <n x="20" s="1"/>
        <n x="12"/>
        <n x="8"/>
      </t>
    </mdx>
    <mdx n="0" f="s">
      <ms ns="21" c="0"/>
    </mdx>
    <mdx n="0" f="r">
      <t c="1">
        <n x="22"/>
      </t>
    </mdx>
    <mdx n="0" f="r">
      <t c="1">
        <n x="23"/>
      </t>
    </mdx>
    <mdx n="0" f="r">
      <t c="1">
        <n x="12"/>
      </t>
    </mdx>
    <mdx n="0" f="r">
      <t c="1">
        <n x="24"/>
      </t>
    </mdx>
    <mdx n="0" f="r">
      <t c="1">
        <n x="25"/>
      </t>
    </mdx>
    <mdx n="0" f="r">
      <t c="1">
        <n x="26"/>
      </t>
    </mdx>
    <mdx n="0" f="r">
      <t c="1">
        <n x="15"/>
      </t>
    </mdx>
    <mdx n="0" f="r">
      <t c="1">
        <n x="27"/>
      </t>
    </mdx>
    <mdx n="0" f="r">
      <t c="1">
        <n x="28"/>
      </t>
    </mdx>
    <mdx n="0" f="r">
      <t c="1">
        <n x="29"/>
      </t>
    </mdx>
    <mdx n="0" f="r">
      <t c="1">
        <n x="30"/>
      </t>
    </mdx>
    <mdx n="0" f="r">
      <t c="1">
        <n x="31"/>
      </t>
    </mdx>
    <mdx n="0" f="r">
      <t c="1">
        <n x="32"/>
      </t>
    </mdx>
    <mdx n="0" f="r">
      <t c="1">
        <n x="33"/>
      </t>
    </mdx>
    <mdx n="0" f="r">
      <t c="1">
        <n x="34"/>
      </t>
    </mdx>
    <mdx n="0" f="r">
      <t c="1">
        <n x="35"/>
      </t>
    </mdx>
    <mdx n="0" f="r">
      <t c="1">
        <n x="36"/>
      </t>
    </mdx>
    <mdx n="0" f="r">
      <t c="1">
        <n x="37"/>
      </t>
    </mdx>
    <mdx n="0" f="r">
      <t c="1">
        <n x="38"/>
      </t>
    </mdx>
    <mdx n="0" f="r">
      <t c="1">
        <n x="39"/>
      </t>
    </mdx>
    <mdx n="0" f="r">
      <t c="1">
        <n x="40"/>
      </t>
    </mdx>
    <mdx n="0" f="v">
      <t c="3" si="7">
        <n x="2"/>
        <n x="6"/>
        <n x="30"/>
      </t>
    </mdx>
    <mdx n="0" f="v">
      <t c="3" si="7">
        <n x="2"/>
        <n x="4"/>
        <n x="30"/>
      </t>
    </mdx>
    <mdx n="0" f="v">
      <t c="3" si="7">
        <n x="2"/>
        <n x="3"/>
        <n x="30"/>
      </t>
    </mdx>
    <mdx n="0" f="v">
      <t c="3" si="7">
        <n x="2"/>
        <n x="1"/>
        <n x="30"/>
      </t>
    </mdx>
    <mdx n="0" f="v">
      <t c="2" si="7">
        <n x="2"/>
        <n x="30"/>
      </t>
    </mdx>
    <mdx n="0" f="v">
      <t c="3" si="7">
        <n x="2"/>
        <n x="6"/>
        <n x="31"/>
      </t>
    </mdx>
    <mdx n="0" f="v">
      <t c="2" si="7">
        <n x="2"/>
        <n x="31"/>
      </t>
    </mdx>
    <mdx n="0" f="v">
      <t c="3" si="7">
        <n x="2"/>
        <n x="1"/>
        <n x="33"/>
      </t>
    </mdx>
    <mdx n="0" f="v">
      <t c="3" si="7">
        <n x="2"/>
        <n x="3"/>
        <n x="35"/>
      </t>
    </mdx>
    <mdx n="0" f="v">
      <t c="3" si="7">
        <n x="2"/>
        <n x="4"/>
        <n x="36"/>
      </t>
    </mdx>
    <mdx n="0" f="v">
      <t c="3" si="7">
        <n x="2"/>
        <n x="6"/>
        <n x="32"/>
      </t>
    </mdx>
    <mdx n="0" f="v">
      <t c="2" si="7">
        <n x="2"/>
        <n x="32"/>
      </t>
    </mdx>
    <mdx n="0" f="v">
      <t c="3" si="7">
        <n x="2"/>
        <n x="1"/>
        <n x="34"/>
      </t>
    </mdx>
    <mdx n="0" f="v">
      <t c="3" si="7">
        <n x="2"/>
        <n x="3"/>
        <n x="38"/>
      </t>
    </mdx>
    <mdx n="0" f="v">
      <t c="3" si="7">
        <n x="2"/>
        <n x="4"/>
        <n x="37"/>
      </t>
    </mdx>
    <mdx n="0" f="v">
      <t c="3" si="7">
        <n x="2"/>
        <n x="4"/>
        <n x="33"/>
      </t>
    </mdx>
    <mdx n="0" f="v">
      <t c="2" si="7">
        <n x="2"/>
        <n x="35"/>
      </t>
    </mdx>
    <mdx n="0" f="v">
      <t c="3" si="7">
        <n x="2"/>
        <n x="1"/>
        <n x="36"/>
      </t>
    </mdx>
    <mdx n="0" f="v">
      <t c="3" si="7">
        <n x="2"/>
        <n x="4"/>
        <n x="34"/>
      </t>
    </mdx>
    <mdx n="0" f="v">
      <t c="2" si="7">
        <n x="2"/>
        <n x="38"/>
      </t>
    </mdx>
    <mdx n="0" f="v">
      <t c="3" si="7">
        <n x="2"/>
        <n x="1"/>
        <n x="37"/>
      </t>
    </mdx>
    <mdx n="0" f="v">
      <t c="3" si="7">
        <n x="2"/>
        <n x="3"/>
        <n x="33"/>
      </t>
    </mdx>
    <mdx n="0" f="v">
      <t c="3" si="7">
        <n x="2"/>
        <n x="6"/>
        <n x="36"/>
      </t>
    </mdx>
    <mdx n="0" f="v">
      <t c="3" si="7">
        <n x="2"/>
        <n x="3"/>
        <n x="34"/>
      </t>
    </mdx>
    <mdx n="0" f="v">
      <t c="3" si="7">
        <n x="2"/>
        <n x="6"/>
        <n x="37"/>
      </t>
    </mdx>
    <mdx n="0" f="v">
      <t c="3" si="7">
        <n x="2"/>
        <n x="4"/>
        <n x="31"/>
      </t>
    </mdx>
    <mdx n="0" f="v">
      <t c="3" si="7">
        <n x="2"/>
        <n x="6"/>
        <n x="33"/>
      </t>
    </mdx>
    <mdx n="0" f="v">
      <t c="2" si="7">
        <n x="2"/>
        <n x="33"/>
      </t>
    </mdx>
    <mdx n="0" f="v">
      <t c="3" si="7">
        <n x="2"/>
        <n x="1"/>
        <n x="35"/>
      </t>
    </mdx>
    <mdx n="0" f="v">
      <t c="3" si="7">
        <n x="2"/>
        <n x="3"/>
        <n x="36"/>
      </t>
    </mdx>
    <mdx n="0" f="v">
      <t c="3" si="7">
        <n x="2"/>
        <n x="4"/>
        <n x="32"/>
      </t>
    </mdx>
    <mdx n="0" f="v">
      <t c="3" si="7">
        <n x="2"/>
        <n x="6"/>
        <n x="34"/>
      </t>
    </mdx>
    <mdx n="0" f="v">
      <t c="2" si="7">
        <n x="2"/>
        <n x="34"/>
      </t>
    </mdx>
    <mdx n="0" f="v">
      <t c="3" si="7">
        <n x="2"/>
        <n x="1"/>
        <n x="38"/>
      </t>
    </mdx>
    <mdx n="0" f="v">
      <t c="3" si="7">
        <n x="2"/>
        <n x="3"/>
        <n x="37"/>
      </t>
    </mdx>
    <mdx n="0" f="v">
      <t c="3" si="7">
        <n x="2"/>
        <n x="3"/>
        <n x="31"/>
      </t>
    </mdx>
    <mdx n="0" f="v">
      <t c="3" si="7">
        <n x="2"/>
        <n x="6"/>
        <n x="35"/>
      </t>
    </mdx>
    <mdx n="0" f="v">
      <t c="3" si="7">
        <n x="2"/>
        <n x="3"/>
        <n x="32"/>
      </t>
    </mdx>
    <mdx n="0" f="v">
      <t c="3" si="7">
        <n x="2"/>
        <n x="6"/>
        <n x="38"/>
      </t>
    </mdx>
    <mdx n="0" f="v">
      <t c="3" si="7">
        <n x="2"/>
        <n x="1"/>
        <n x="31"/>
      </t>
    </mdx>
    <mdx n="0" f="v">
      <t c="3" si="7">
        <n x="2"/>
        <n x="4"/>
        <n x="35"/>
      </t>
    </mdx>
    <mdx n="0" f="v">
      <t c="2" si="7">
        <n x="2"/>
        <n x="36"/>
      </t>
    </mdx>
    <mdx n="0" f="v">
      <t c="3" si="7">
        <n x="2"/>
        <n x="1"/>
        <n x="32"/>
      </t>
    </mdx>
    <mdx n="0" f="v">
      <t c="3" si="7">
        <n x="2"/>
        <n x="4"/>
        <n x="38"/>
      </t>
    </mdx>
    <mdx n="0" f="v">
      <t c="2" si="7">
        <n x="2"/>
        <n x="37"/>
      </t>
    </mdx>
    <mdx n="0" f="v">
      <t c="3" si="7">
        <n x="2"/>
        <n x="6"/>
        <n x="39"/>
      </t>
    </mdx>
    <mdx n="0" f="v">
      <t c="3" si="7">
        <n x="2"/>
        <n x="4"/>
        <n x="39"/>
      </t>
    </mdx>
    <mdx n="0" f="v">
      <t c="3" si="7">
        <n x="2"/>
        <n x="3"/>
        <n x="39"/>
      </t>
    </mdx>
    <mdx n="0" f="v">
      <t c="3" si="7">
        <n x="2"/>
        <n x="1"/>
        <n x="39"/>
      </t>
    </mdx>
    <mdx n="0" f="v">
      <t c="2" si="7">
        <n x="2"/>
        <n x="39"/>
      </t>
    </mdx>
    <mdx n="0" f="r">
      <t c="1">
        <n x="41"/>
      </t>
    </mdx>
    <mdx n="0" f="r">
      <t c="1">
        <n x="42"/>
      </t>
    </mdx>
    <mdx n="0" f="r">
      <t c="1">
        <n x="43"/>
      </t>
    </mdx>
    <mdx n="0" f="r">
      <t c="1">
        <n x="44"/>
      </t>
    </mdx>
    <mdx n="0" f="r">
      <t c="1">
        <n x="45"/>
      </t>
    </mdx>
    <mdx n="0" f="r">
      <t c="1">
        <n x="46"/>
      </t>
    </mdx>
    <mdx n="0" f="r">
      <t c="1">
        <n x="47"/>
      </t>
    </mdx>
    <mdx n="0" f="r">
      <t c="1">
        <n x="48"/>
      </t>
    </mdx>
    <mdx n="0" f="r">
      <t c="1">
        <n x="49"/>
      </t>
    </mdx>
    <mdx n="0" f="v">
      <t c="3" si="7">
        <n x="2"/>
        <n x="1"/>
        <n x="40"/>
      </t>
    </mdx>
    <mdx n="0" f="v">
      <t c="3" si="7">
        <n x="2"/>
        <n x="6"/>
        <n x="40"/>
      </t>
    </mdx>
    <mdx n="0" f="v">
      <t c="2" si="7">
        <n x="2"/>
        <n x="40"/>
      </t>
    </mdx>
    <mdx n="0" f="v">
      <t c="3" si="7">
        <n x="2"/>
        <n x="4"/>
        <n x="40"/>
      </t>
    </mdx>
    <mdx n="0" f="v">
      <t c="3" si="7">
        <n x="2"/>
        <n x="3"/>
        <n x="40"/>
      </t>
    </mdx>
    <mdx n="0" f="v">
      <t c="3" si="7">
        <n x="2"/>
        <n x="3"/>
        <n x="47"/>
      </t>
    </mdx>
    <mdx n="0" f="v">
      <t c="3" si="7">
        <n x="2"/>
        <n x="3"/>
        <n x="43"/>
      </t>
    </mdx>
    <mdx n="0" f="v">
      <t c="3" si="7">
        <n x="2"/>
        <n x="3"/>
        <n x="46"/>
      </t>
    </mdx>
    <mdx n="0" f="v">
      <t c="3" si="7">
        <n x="2"/>
        <n x="3"/>
        <n x="42"/>
      </t>
    </mdx>
    <mdx n="0" f="v">
      <t c="3" si="7">
        <n x="2"/>
        <n x="4"/>
        <n x="47"/>
      </t>
    </mdx>
    <mdx n="0" f="v">
      <t c="3" si="7">
        <n x="2"/>
        <n x="4"/>
        <n x="43"/>
      </t>
    </mdx>
    <mdx n="0" f="v">
      <t c="3" si="7">
        <n x="2"/>
        <n x="4"/>
        <n x="46"/>
      </t>
    </mdx>
    <mdx n="0" f="v">
      <t c="3" si="7">
        <n x="2"/>
        <n x="4"/>
        <n x="42"/>
      </t>
    </mdx>
    <mdx n="0" f="v">
      <t c="3" si="7">
        <n x="2"/>
        <n x="1"/>
        <n x="47"/>
      </t>
    </mdx>
    <mdx n="0" f="v">
      <t c="3" si="7">
        <n x="2"/>
        <n x="6"/>
        <n x="47"/>
      </t>
    </mdx>
    <mdx n="0" f="v">
      <t c="2" si="7">
        <n x="2"/>
        <n x="47"/>
      </t>
    </mdx>
    <mdx n="0" f="v">
      <t c="3" si="7">
        <n x="2"/>
        <n x="1"/>
        <n x="43"/>
      </t>
    </mdx>
    <mdx n="0" f="v">
      <t c="3" si="7">
        <n x="2"/>
        <n x="6"/>
        <n x="43"/>
      </t>
    </mdx>
    <mdx n="0" f="v">
      <t c="2" si="7">
        <n x="2"/>
        <n x="43"/>
      </t>
    </mdx>
    <mdx n="0" f="v">
      <t c="3" si="7">
        <n x="2"/>
        <n x="1"/>
        <n x="46"/>
      </t>
    </mdx>
    <mdx n="0" f="v">
      <t c="3" si="7">
        <n x="2"/>
        <n x="6"/>
        <n x="46"/>
      </t>
    </mdx>
    <mdx n="0" f="v">
      <t c="2" si="7">
        <n x="2"/>
        <n x="46"/>
      </t>
    </mdx>
    <mdx n="0" f="v">
      <t c="3" si="7">
        <n x="2"/>
        <n x="1"/>
        <n x="42"/>
      </t>
    </mdx>
    <mdx n="0" f="v">
      <t c="3" si="7">
        <n x="2"/>
        <n x="6"/>
        <n x="42"/>
      </t>
    </mdx>
    <mdx n="0" f="v">
      <t c="2" si="7">
        <n x="2"/>
        <n x="42"/>
      </t>
    </mdx>
    <mdx n="0" f="v">
      <t c="3" si="7">
        <n x="2"/>
        <n x="1"/>
        <n x="49"/>
      </t>
    </mdx>
    <mdx n="0" f="v">
      <t c="3" si="7">
        <n x="2"/>
        <n x="6"/>
        <n x="49"/>
      </t>
    </mdx>
    <mdx n="0" f="v">
      <t c="2" si="7">
        <n x="2"/>
        <n x="49"/>
      </t>
    </mdx>
    <mdx n="0" f="v">
      <t c="3" si="7">
        <n x="2"/>
        <n x="4"/>
        <n x="49"/>
      </t>
    </mdx>
    <mdx n="0" f="v">
      <t c="3" si="7">
        <n x="2"/>
        <n x="3"/>
        <n x="49"/>
      </t>
    </mdx>
    <mdx n="0" f="v">
      <t c="3" si="7">
        <n x="2"/>
        <n x="1"/>
        <n x="45"/>
      </t>
    </mdx>
    <mdx n="0" f="v">
      <t c="3" si="7">
        <n x="2"/>
        <n x="6"/>
        <n x="45"/>
      </t>
    </mdx>
    <mdx n="0" f="v">
      <t c="2" si="7">
        <n x="2"/>
        <n x="45"/>
      </t>
    </mdx>
    <mdx n="0" f="v">
      <t c="3" si="7">
        <n x="2"/>
        <n x="4"/>
        <n x="45"/>
      </t>
    </mdx>
    <mdx n="0" f="v">
      <t c="3" si="7">
        <n x="2"/>
        <n x="3"/>
        <n x="45"/>
      </t>
    </mdx>
    <mdx n="0" f="v">
      <t c="3" si="7">
        <n x="2"/>
        <n x="1"/>
        <n x="48"/>
      </t>
    </mdx>
    <mdx n="0" f="v">
      <t c="3" si="7">
        <n x="2"/>
        <n x="6"/>
        <n x="48"/>
      </t>
    </mdx>
    <mdx n="0" f="v">
      <t c="2" si="7">
        <n x="2"/>
        <n x="48"/>
      </t>
    </mdx>
    <mdx n="0" f="v">
      <t c="3" si="7">
        <n x="2"/>
        <n x="4"/>
        <n x="48"/>
      </t>
    </mdx>
    <mdx n="0" f="v">
      <t c="3" si="7">
        <n x="2"/>
        <n x="3"/>
        <n x="48"/>
      </t>
    </mdx>
    <mdx n="0" f="v">
      <t c="3" si="7">
        <n x="2"/>
        <n x="1"/>
        <n x="41"/>
      </t>
    </mdx>
    <mdx n="0" f="v">
      <t c="3" si="7">
        <n x="2"/>
        <n x="6"/>
        <n x="41"/>
      </t>
    </mdx>
    <mdx n="0" f="v">
      <t c="2" si="7">
        <n x="2"/>
        <n x="41"/>
      </t>
    </mdx>
    <mdx n="0" f="v">
      <t c="3" si="7">
        <n x="2"/>
        <n x="4"/>
        <n x="41"/>
      </t>
    </mdx>
    <mdx n="0" f="v">
      <t c="3" si="7">
        <n x="2"/>
        <n x="3"/>
        <n x="41"/>
      </t>
    </mdx>
    <mdx n="0" f="v">
      <t c="3" si="7">
        <n x="2"/>
        <n x="1"/>
        <n x="44"/>
      </t>
    </mdx>
    <mdx n="0" f="v">
      <t c="3" si="7">
        <n x="2"/>
        <n x="3"/>
        <n x="44"/>
      </t>
    </mdx>
    <mdx n="0" f="v">
      <t c="3" si="7">
        <n x="2"/>
        <n x="4"/>
        <n x="44"/>
      </t>
    </mdx>
    <mdx n="0" f="v">
      <t c="3" si="7">
        <n x="2"/>
        <n x="6"/>
        <n x="44"/>
      </t>
    </mdx>
    <mdx n="0" f="v">
      <t c="2" si="7">
        <n x="2"/>
        <n x="44"/>
      </t>
    </mdx>
    <mdx n="0" f="s">
      <ms ns="50" c="0"/>
    </mdx>
    <mdx n="0" f="r">
      <t c="1">
        <n x="51"/>
      </t>
    </mdx>
    <mdx n="0" f="m">
      <t c="1">
        <n x="52"/>
      </t>
    </mdx>
    <mdx n="0" f="s">
      <ms ns="53" c="0"/>
    </mdx>
    <mdx n="0" f="r">
      <t c="1">
        <n x="54"/>
      </t>
    </mdx>
    <mdx n="0" f="s">
      <ms ns="55" c="0"/>
    </mdx>
    <mdx n="0" f="s">
      <ms ns="56" c="0"/>
    </mdx>
    <mdx n="0" f="s">
      <ms ns="57" c="0"/>
    </mdx>
    <mdx n="0" f="s">
      <ms ns="58" c="0"/>
    </mdx>
    <mdx n="0" f="s">
      <ms ns="59" c="0"/>
    </mdx>
    <mdx n="0" f="v">
      <t c="7" si="7">
        <n x="2"/>
        <n x="3"/>
        <n x="12"/>
        <n x="13"/>
        <n x="14"/>
        <n x="11"/>
        <n x="60" s="1"/>
      </t>
    </mdx>
    <mdx n="0" f="v">
      <t c="3" si="7">
        <n x="2"/>
        <n x="5"/>
        <n x="60" s="1"/>
      </t>
    </mdx>
    <mdx n="0" f="v">
      <t c="3" si="7">
        <n x="1"/>
        <n x="2"/>
        <n x="60" s="1"/>
      </t>
    </mdx>
    <mdx n="0" f="v">
      <t c="3" si="7">
        <n x="2"/>
        <n x="1"/>
        <n x="60" s="1"/>
      </t>
    </mdx>
    <mdx n="0" f="v">
      <t c="3" si="7">
        <n x="2"/>
        <n x="3"/>
        <n x="60" s="1"/>
      </t>
    </mdx>
    <mdx n="0" f="v">
      <t c="3" si="7">
        <n x="2"/>
        <n x="6"/>
        <n x="60" s="1"/>
      </t>
    </mdx>
    <mdx n="0" f="v">
      <t c="3" si="7">
        <n x="6"/>
        <n x="2"/>
        <n x="60" s="1"/>
      </t>
    </mdx>
    <mdx n="0" f="v">
      <t c="3" si="7">
        <n x="4"/>
        <n x="2"/>
        <n x="60" s="1"/>
      </t>
    </mdx>
    <mdx n="0" f="v">
      <t c="3" si="7">
        <n x="2"/>
        <n x="4"/>
        <n x="60" s="1"/>
      </t>
    </mdx>
    <mdx n="0" f="v">
      <t c="3" si="7">
        <n x="3"/>
        <n x="2"/>
        <n x="60" s="1"/>
      </t>
    </mdx>
    <mdx n="0" f="v">
      <t c="3" si="7">
        <n x="5"/>
        <n x="2"/>
        <n x="60" s="1"/>
      </t>
    </mdx>
    <mdx n="0" f="c">
      <ms ns="61" c="0"/>
    </mdx>
    <mdx n="0" f="c">
      <ms ns="62" c="0"/>
    </mdx>
    <mdx n="0" f="s">
      <ms ns="63" c="0"/>
    </mdx>
    <mdx n="0" f="s">
      <ms ns="64" c="0"/>
    </mdx>
    <mdx n="0" f="s">
      <ms ns="65" c="0"/>
    </mdx>
    <mdx n="0" f="s">
      <ms ns="66" c="0"/>
    </mdx>
    <mdx n="0" f="s">
      <ms ns="67" c="0"/>
    </mdx>
    <mdx n="0" f="s">
      <ms ns="68" c="0"/>
    </mdx>
    <mdx n="0" f="s">
      <ms ns="69" c="0"/>
    </mdx>
    <mdx n="0" f="c">
      <ms ns="63" c="0"/>
    </mdx>
    <mdx n="0" f="v">
      <t c="2" si="7">
        <n x="2"/>
        <n x="63" s="1"/>
      </t>
    </mdx>
    <mdx n="0" f="c">
      <ms ns="64" c="0"/>
    </mdx>
    <mdx n="0" f="c">
      <ms ns="65" c="0"/>
    </mdx>
    <mdx n="0" f="c">
      <ms ns="67" c="0"/>
    </mdx>
    <mdx n="0" f="c">
      <ms ns="68" c="0"/>
    </mdx>
    <mdx n="0" f="c">
      <ms ns="69" c="0"/>
    </mdx>
    <mdx n="0" f="c">
      <ms ns="66" c="0"/>
    </mdx>
    <mdx n="0" f="v">
      <t c="2" si="7">
        <n x="2"/>
        <n x="68" s="1"/>
      </t>
    </mdx>
    <mdx n="0" f="v">
      <t c="2" si="7">
        <n x="2"/>
        <n x="69" s="1"/>
      </t>
    </mdx>
    <mdx n="0" f="v">
      <t c="2" si="7">
        <n x="2"/>
        <n x="64" s="1"/>
      </t>
    </mdx>
    <mdx n="0" f="v">
      <t c="2" si="7">
        <n x="2"/>
        <n x="65" s="1"/>
      </t>
    </mdx>
    <mdx n="0" f="v">
      <t c="2" si="7">
        <n x="2"/>
        <n x="66" s="1"/>
      </t>
    </mdx>
    <mdx n="0" f="v">
      <t c="2" si="7">
        <n x="2"/>
        <n x="67" s="1"/>
      </t>
    </mdx>
    <mdx n="0" f="s">
      <ms ns="70" c="0"/>
    </mdx>
    <mdx n="0" f="s">
      <ms ns="71" c="0"/>
    </mdx>
    <mdx n="0" f="v">
      <t c="4" si="7">
        <n x="2"/>
        <n x="71" s="1"/>
        <n x="12"/>
        <n x="8"/>
      </t>
    </mdx>
    <mdx n="0" f="s">
      <ms ns="72" c="0"/>
    </mdx>
    <mdx n="0" f="r">
      <t c="1">
        <n x="73"/>
      </t>
    </mdx>
    <mdx n="0" f="r">
      <t c="1">
        <n x="74"/>
      </t>
    </mdx>
    <mdx n="0" f="r">
      <t c="1">
        <n x="75"/>
      </t>
    </mdx>
    <mdx n="0" f="s">
      <ms ns="76" c="0"/>
    </mdx>
    <mdx n="0" f="r">
      <t c="1">
        <n x="77"/>
      </t>
    </mdx>
    <mdx n="0" f="r">
      <t c="1">
        <n x="78"/>
      </t>
    </mdx>
    <mdx n="0" f="r">
      <t c="1">
        <n x="79"/>
      </t>
    </mdx>
    <mdx n="0" f="r">
      <t c="1">
        <n x="80"/>
      </t>
    </mdx>
    <mdx n="0" f="r">
      <t c="1">
        <n x="81"/>
      </t>
    </mdx>
    <mdx n="0" f="r">
      <t c="1">
        <n x="82"/>
      </t>
    </mdx>
    <mdx n="0" f="r">
      <t c="1">
        <n x="83"/>
      </t>
    </mdx>
    <mdx n="0" f="r">
      <t c="1">
        <n x="84"/>
      </t>
    </mdx>
    <mdx n="0" f="m">
      <t c="1">
        <n x="85"/>
      </t>
    </mdx>
    <mdx n="0" f="m">
      <t c="1">
        <n x="86"/>
      </t>
    </mdx>
    <mdx n="0" f="r">
      <t c="1">
        <n x="8"/>
      </t>
    </mdx>
    <mdx n="0" f="v">
      <t c="3" si="7">
        <n x="2"/>
        <n x="3"/>
        <n x="8"/>
      </t>
    </mdx>
    <mdx n="0" f="r">
      <t c="1">
        <n x="87"/>
      </t>
    </mdx>
    <mdx n="0" f="r">
      <t c="1">
        <n x="88"/>
      </t>
    </mdx>
    <mdx n="0" f="r">
      <t c="1">
        <n x="89"/>
      </t>
    </mdx>
    <mdx n="0" f="v">
      <t c="3" si="7">
        <n x="2"/>
        <n x="3"/>
        <n x="88"/>
      </t>
    </mdx>
    <mdx n="0" f="v">
      <t c="3" si="7">
        <n x="2"/>
        <n x="3"/>
        <n x="89"/>
      </t>
    </mdx>
    <mdx n="0" f="v">
      <t c="3" si="7">
        <n x="2"/>
        <n x="3"/>
        <n x="87"/>
      </t>
    </mdx>
    <mdx n="0" f="s">
      <ms ns="90" c="0"/>
    </mdx>
    <mdx n="0" f="r">
      <t c="1">
        <n x="3"/>
      </t>
    </mdx>
    <mdx n="0" f="v">
      <t c="3" si="7">
        <n x="2"/>
        <n x="8"/>
        <n x="90" s="1"/>
      </t>
    </mdx>
    <mdx n="0" f="r">
      <t c="1">
        <n x="91"/>
      </t>
    </mdx>
    <mdx n="0" f="r">
      <t c="1">
        <n x="92"/>
      </t>
    </mdx>
    <mdx n="0" f="r">
      <t c="1">
        <n x="93"/>
      </t>
    </mdx>
    <mdx n="0" f="r">
      <t c="1">
        <n x="94"/>
      </t>
    </mdx>
    <mdx n="0" f="r">
      <t c="1">
        <n x="95"/>
      </t>
    </mdx>
    <mdx n="0" f="v">
      <t c="5" si="7">
        <n x="2"/>
        <n x="37"/>
        <n x="90" s="1"/>
        <n x="50" s="1"/>
        <n x="53" s="1"/>
      </t>
    </mdx>
    <mdx n="0" f="v">
      <t c="5" si="7">
        <n x="2"/>
        <n x="32"/>
        <n x="90" s="1"/>
        <n x="50" s="1"/>
        <n x="53" s="1"/>
      </t>
    </mdx>
    <mdx n="0" f="v">
      <t c="5" si="7">
        <n x="2"/>
        <n x="30"/>
        <n x="90" s="1"/>
        <n x="50" s="1"/>
        <n x="53" s="1"/>
      </t>
    </mdx>
    <mdx n="0" f="v">
      <t c="5" si="7">
        <n x="2"/>
        <n x="33"/>
        <n x="53" s="1"/>
        <n x="90" s="1"/>
        <n x="52"/>
      </t>
    </mdx>
    <mdx n="0" f="v">
      <t c="5" si="7">
        <n x="2"/>
        <n x="32"/>
        <n x="53" s="1"/>
        <n x="90" s="1"/>
        <n x="52"/>
      </t>
    </mdx>
    <mdx n="0" f="v">
      <t c="5" si="7">
        <n x="2"/>
        <n x="30"/>
        <n x="53" s="1"/>
        <n x="90" s="1"/>
        <n x="52"/>
      </t>
    </mdx>
    <mdx n="0" f="v">
      <t c="5" si="7">
        <n x="2"/>
        <n x="37"/>
        <n x="53" s="1"/>
        <n x="90" s="1"/>
        <n x="52"/>
      </t>
    </mdx>
    <mdx n="0" f="v">
      <t c="5" si="7">
        <n x="2"/>
        <n x="48"/>
        <n x="90" s="1"/>
        <n x="50" s="1"/>
        <n x="53" s="1"/>
      </t>
    </mdx>
    <mdx n="0" f="v">
      <t c="5" si="7">
        <n x="2"/>
        <n x="93"/>
        <n x="90" s="1"/>
        <n x="50" s="1"/>
        <n x="53" s="1"/>
      </t>
    </mdx>
    <mdx n="0" f="v">
      <t c="5" si="7">
        <n x="2"/>
        <n x="92"/>
        <n x="90" s="1"/>
        <n x="50" s="1"/>
        <n x="53" s="1"/>
      </t>
    </mdx>
    <mdx n="0" f="v">
      <t c="5" si="7">
        <n x="2"/>
        <n x="33"/>
        <n x="53" s="1"/>
        <n x="90" s="1"/>
        <n x="51"/>
      </t>
    </mdx>
    <mdx n="0" f="v">
      <t c="5" si="7">
        <n x="2"/>
        <n x="95"/>
        <n x="90" s="1"/>
        <n x="50" s="1"/>
        <n x="53" s="1"/>
      </t>
    </mdx>
    <mdx n="0" f="v">
      <t c="5" si="7">
        <n x="2"/>
        <n x="91"/>
        <n x="90" s="1"/>
        <n x="50" s="1"/>
        <n x="53" s="1"/>
      </t>
    </mdx>
    <mdx n="0" f="v">
      <t c="5" si="7">
        <n x="2"/>
        <n x="94"/>
        <n x="90" s="1"/>
        <n x="50" s="1"/>
        <n x="53" s="1"/>
      </t>
    </mdx>
    <mdx n="0" f="v">
      <t c="5" si="7">
        <n x="2"/>
        <n x="94"/>
        <n x="53" s="1"/>
        <n x="90" s="1"/>
        <n x="52"/>
      </t>
    </mdx>
    <mdx n="0" f="v">
      <t c="5" si="7">
        <n x="2"/>
        <n x="95"/>
        <n x="53" s="1"/>
        <n x="90" s="1"/>
        <n x="52"/>
      </t>
    </mdx>
    <mdx n="0" f="v">
      <t c="5" si="7">
        <n x="2"/>
        <n x="93"/>
        <n x="53" s="1"/>
        <n x="90" s="1"/>
        <n x="52"/>
      </t>
    </mdx>
    <mdx n="0" f="v">
      <t c="5" si="7">
        <n x="2"/>
        <n x="92"/>
        <n x="53" s="1"/>
        <n x="90" s="1"/>
        <n x="52"/>
      </t>
    </mdx>
    <mdx n="0" f="v">
      <t c="5" si="7">
        <n x="2"/>
        <n x="91"/>
        <n x="53" s="1"/>
        <n x="90" s="1"/>
        <n x="52"/>
      </t>
    </mdx>
    <mdx n="0" f="v">
      <t c="5" si="7">
        <n x="2"/>
        <n x="48"/>
        <n x="53" s="1"/>
        <n x="90" s="1"/>
        <n x="52"/>
      </t>
    </mdx>
    <mdx n="0" f="k">
      <k n="97" np="96" p="v"/>
    </mdx>
    <mdx n="0" f="k">
      <k n="99" np="98" p="g"/>
    </mdx>
    <mdx n="0" f="k">
      <k n="101" np="100" p="s"/>
    </mdx>
    <mdx n="0" f="v">
      <t c="3" si="102">
        <n x="97"/>
        <n x="8"/>
        <n x="3"/>
      </t>
    </mdx>
    <mdx n="0" f="v">
      <t c="3" si="102">
        <n x="97"/>
        <n x="87"/>
        <n x="3"/>
      </t>
    </mdx>
    <mdx n="0" f="v">
      <t c="3" si="102">
        <n x="97"/>
        <n x="88"/>
        <n x="3"/>
      </t>
    </mdx>
    <mdx n="0" f="k">
      <k n="99" np="96" p="g"/>
    </mdx>
    <mdx n="0" f="k">
      <k n="101" np="96" p="s"/>
    </mdx>
    <mdx n="0" f="v">
      <t c="3">
        <n x="99"/>
        <n x="8"/>
        <n x="3"/>
      </t>
    </mdx>
    <mdx n="0" f="v">
      <t c="3">
        <n x="99"/>
        <n x="87"/>
        <n x="3"/>
      </t>
    </mdx>
    <mdx n="0" f="v">
      <t c="3">
        <n x="99"/>
        <n x="88"/>
        <n x="3"/>
      </t>
    </mdx>
    <mdx n="0" f="v">
      <t c="3">
        <n x="101"/>
        <n x="8"/>
        <n x="3"/>
      </t>
    </mdx>
    <mdx n="0" f="v">
      <t c="3">
        <n x="101"/>
        <n x="87"/>
        <n x="3"/>
      </t>
    </mdx>
    <mdx n="0" f="v">
      <t c="3">
        <n x="101"/>
        <n x="88"/>
        <n x="3"/>
      </t>
    </mdx>
    <mdx n="0" f="m">
      <t c="1">
        <n x="104"/>
      </t>
    </mdx>
    <mdx n="0" f="m">
      <t c="1">
        <n x="105"/>
      </t>
    </mdx>
    <mdx n="0" f="m">
      <t c="1">
        <n x="106"/>
      </t>
    </mdx>
    <mdx n="0" f="m">
      <t c="1">
        <n x="107"/>
      </t>
    </mdx>
    <mdx n="0" f="m">
      <t c="1">
        <n x="108"/>
      </t>
    </mdx>
    <mdx n="0" f="m">
      <t c="1">
        <n x="109"/>
      </t>
    </mdx>
    <mdx n="0" f="m">
      <t c="1">
        <n x="110"/>
      </t>
    </mdx>
    <mdx n="0" f="m">
      <t c="1">
        <n x="111"/>
      </t>
    </mdx>
    <mdx n="0" f="m">
      <t c="1">
        <n x="112"/>
      </t>
    </mdx>
    <mdx n="0" f="m">
      <t c="1">
        <n x="113"/>
      </t>
    </mdx>
    <mdx n="0" f="m">
      <t c="1">
        <n x="114"/>
      </t>
    </mdx>
    <mdx n="0" f="m">
      <t c="1">
        <n x="115"/>
      </t>
    </mdx>
    <mdx n="0" f="m">
      <t c="1">
        <n x="116"/>
      </t>
    </mdx>
    <mdx n="0" f="m">
      <t c="1">
        <n x="117"/>
      </t>
    </mdx>
    <mdx n="0" f="m">
      <t c="1">
        <n x="118"/>
      </t>
    </mdx>
    <mdx n="0" f="m">
      <t c="1">
        <n x="119"/>
      </t>
    </mdx>
    <mdx n="0" f="m">
      <t c="1">
        <n x="120"/>
      </t>
    </mdx>
    <mdx n="0" f="m">
      <t c="1">
        <n x="121"/>
      </t>
    </mdx>
    <mdx n="0" f="m">
      <t c="1">
        <n x="122"/>
      </t>
    </mdx>
    <mdx n="0" f="m">
      <t c="1">
        <n x="123"/>
      </t>
    </mdx>
    <mdx n="0" f="m">
      <t c="1">
        <n x="124"/>
      </t>
    </mdx>
    <mdx n="0" f="m">
      <t c="1">
        <n x="125"/>
      </t>
    </mdx>
    <mdx n="0" f="m">
      <t c="1">
        <n x="126"/>
      </t>
    </mdx>
    <mdx n="0" f="m">
      <t c="1">
        <n x="127"/>
      </t>
    </mdx>
    <mdx n="0" f="m">
      <t c="1">
        <n x="128"/>
      </t>
    </mdx>
    <mdx n="0" f="m">
      <t c="1">
        <n x="129"/>
      </t>
    </mdx>
    <mdx n="0" f="m">
      <t c="1">
        <n x="130"/>
      </t>
    </mdx>
    <mdx n="0" f="m">
      <t c="1">
        <n x="131"/>
      </t>
    </mdx>
    <mdx n="0" f="m">
      <t c="1">
        <n x="132"/>
      </t>
    </mdx>
    <mdx n="0" f="m">
      <t c="1">
        <n x="133"/>
      </t>
    </mdx>
    <mdx n="0" f="m">
      <t c="1">
        <n x="134"/>
      </t>
    </mdx>
    <mdx n="0" f="m">
      <t c="1">
        <n x="135"/>
      </t>
    </mdx>
    <mdx n="0" f="m">
      <t c="1">
        <n x="136"/>
      </t>
    </mdx>
    <mdx n="0" f="s">
      <ms ns="137" c="0"/>
    </mdx>
    <mdx n="0" f="r">
      <t c="1">
        <n x="138"/>
      </t>
    </mdx>
    <mdx n="0" f="r">
      <t c="1">
        <n x="139"/>
      </t>
    </mdx>
    <mdx n="0" f="r">
      <t c="1">
        <n x="140"/>
      </t>
    </mdx>
    <mdx n="0" f="r">
      <t c="1">
        <n x="141"/>
      </t>
    </mdx>
    <mdx n="0" f="r">
      <t c="1">
        <n x="142"/>
      </t>
    </mdx>
    <mdx n="0" f="r">
      <t c="1">
        <n x="143"/>
      </t>
    </mdx>
    <mdx n="0" f="r">
      <t c="1">
        <n x="144"/>
      </t>
    </mdx>
    <mdx n="0" f="r">
      <t c="1">
        <n x="145"/>
      </t>
    </mdx>
    <mdx n="0" f="r">
      <t c="1">
        <n x="146"/>
      </t>
    </mdx>
    <mdx n="0" f="r">
      <t c="1">
        <n x="147"/>
      </t>
    </mdx>
    <mdx n="0" f="r">
      <t c="1">
        <n x="148"/>
      </t>
    </mdx>
    <mdx n="0" f="r">
      <t c="1">
        <n x="149"/>
      </t>
    </mdx>
    <mdx n="0" f="r">
      <t c="1">
        <n x="150"/>
      </t>
    </mdx>
    <mdx n="0" f="r">
      <t c="1">
        <n x="151"/>
      </t>
    </mdx>
    <mdx n="0" f="r">
      <t c="1">
        <n x="152"/>
      </t>
    </mdx>
    <mdx n="0" f="r">
      <t c="1">
        <n x="153"/>
      </t>
    </mdx>
    <mdx n="0" f="r">
      <t c="1">
        <n x="154"/>
      </t>
    </mdx>
    <mdx n="0" f="r">
      <t c="1">
        <n x="155"/>
      </t>
    </mdx>
    <mdx n="0" f="r">
      <t c="1">
        <n x="156"/>
      </t>
    </mdx>
    <mdx n="0" f="r">
      <t c="1">
        <n x="157"/>
      </t>
    </mdx>
    <mdx n="0" f="r">
      <t c="1">
        <n x="158"/>
      </t>
    </mdx>
    <mdx n="0" f="r">
      <t c="1">
        <n x="159"/>
      </t>
    </mdx>
    <mdx n="0" f="r">
      <t c="1">
        <n x="160"/>
      </t>
    </mdx>
    <mdx n="0" f="r">
      <t c="1">
        <n x="161"/>
      </t>
    </mdx>
    <mdx n="0" f="r">
      <t c="1">
        <n x="162"/>
      </t>
    </mdx>
    <mdx n="0" f="r">
      <t c="1">
        <n x="163"/>
      </t>
    </mdx>
    <mdx n="0" f="r">
      <t c="1">
        <n x="164"/>
      </t>
    </mdx>
    <mdx n="0" f="r">
      <t c="1">
        <n x="165"/>
      </t>
    </mdx>
    <mdx n="0" f="r">
      <t c="1">
        <n x="166"/>
      </t>
    </mdx>
    <mdx n="0" f="r">
      <t c="1">
        <n x="167"/>
      </t>
    </mdx>
    <mdx n="0" f="r">
      <t c="1">
        <n x="168"/>
      </t>
    </mdx>
    <mdx n="0" f="m">
      <t c="1">
        <n x="169"/>
      </t>
    </mdx>
    <mdx n="0" f="m">
      <t c="1">
        <n x="170"/>
      </t>
    </mdx>
    <mdx n="0" f="m">
      <t c="1">
        <n x="171"/>
      </t>
    </mdx>
    <mdx n="0" f="m">
      <t c="1">
        <n x="172"/>
      </t>
    </mdx>
    <mdx n="0" f="m">
      <t c="1">
        <n x="173"/>
      </t>
    </mdx>
    <mdx n="0" f="m">
      <t c="1">
        <n x="174"/>
      </t>
    </mdx>
    <mdx n="0" f="m">
      <t c="1">
        <n x="175"/>
      </t>
    </mdx>
    <mdx n="0" f="m">
      <t c="1">
        <n x="176"/>
      </t>
    </mdx>
    <mdx n="0" f="m">
      <t c="1">
        <n x="177"/>
      </t>
    </mdx>
    <mdx n="0" f="m">
      <t c="1">
        <n x="178"/>
      </t>
    </mdx>
    <mdx n="0" f="m">
      <t c="1">
        <n x="179"/>
      </t>
    </mdx>
    <mdx n="0" f="m">
      <t c="1">
        <n x="180"/>
      </t>
    </mdx>
    <mdx n="0" f="m">
      <t c="1">
        <n x="181"/>
      </t>
    </mdx>
    <mdx n="0" f="m">
      <t c="1">
        <n x="182"/>
      </t>
    </mdx>
    <mdx n="0" f="m">
      <t c="1">
        <n x="183"/>
      </t>
    </mdx>
    <mdx n="0" f="m">
      <t c="1">
        <n x="184"/>
      </t>
    </mdx>
    <mdx n="0" f="m">
      <t c="1">
        <n x="185"/>
      </t>
    </mdx>
    <mdx n="0" f="m">
      <t c="1">
        <n x="186"/>
      </t>
    </mdx>
    <mdx n="0" f="m">
      <t c="1">
        <n x="187"/>
      </t>
    </mdx>
    <mdx n="0" f="m">
      <t c="1">
        <n x="188"/>
      </t>
    </mdx>
    <mdx n="0" f="m">
      <t c="1">
        <n x="189"/>
      </t>
    </mdx>
    <mdx n="0" f="m">
      <t c="1">
        <n x="190"/>
      </t>
    </mdx>
    <mdx n="0" f="m">
      <t c="1">
        <n x="191"/>
      </t>
    </mdx>
    <mdx n="0" f="m">
      <t c="1">
        <n x="192"/>
      </t>
    </mdx>
    <mdx n="0" f="m">
      <t c="1">
        <n x="193"/>
      </t>
    </mdx>
    <mdx n="0" f="m">
      <t c="1">
        <n x="194"/>
      </t>
    </mdx>
    <mdx n="0" f="m">
      <t c="1">
        <n x="195"/>
      </t>
    </mdx>
    <mdx n="0" f="m">
      <t c="1">
        <n x="196"/>
      </t>
    </mdx>
    <mdx n="0" f="m">
      <t c="1">
        <n x="197"/>
      </t>
    </mdx>
    <mdx n="0" f="m">
      <t c="1">
        <n x="198"/>
      </t>
    </mdx>
    <mdx n="0" f="m">
      <t c="1">
        <n x="199"/>
      </t>
    </mdx>
    <mdx n="0" f="m">
      <t c="1">
        <n x="103"/>
      </t>
    </mdx>
    <mdx n="0" f="m">
      <t c="1">
        <n x="200"/>
      </t>
    </mdx>
    <mdx n="0" f="m">
      <t c="1">
        <n x="201"/>
      </t>
    </mdx>
    <mdx n="0" f="m">
      <t c="1">
        <n x="202"/>
      </t>
    </mdx>
    <mdx n="0" f="m">
      <t c="1">
        <n x="203"/>
      </t>
    </mdx>
    <mdx n="0" f="m">
      <t c="1">
        <n x="204"/>
      </t>
    </mdx>
    <mdx n="0" f="m">
      <t c="1">
        <n x="205"/>
      </t>
    </mdx>
    <mdx n="0" f="m">
      <t c="1">
        <n x="206"/>
      </t>
    </mdx>
    <mdx n="0" f="m">
      <t c="1">
        <n x="207"/>
      </t>
    </mdx>
    <mdx n="0" f="m">
      <t c="1">
        <n x="208"/>
      </t>
    </mdx>
    <mdx n="0" f="m">
      <t c="1">
        <n x="209"/>
      </t>
    </mdx>
  </mdxMetadata>
  <valueMetadata count="375">
    <bk>
      <rc t="1" v="0"/>
    </bk>
    <bk>
      <rc t="1" v="1"/>
    </bk>
    <bk>
      <rc t="1" v="2"/>
    </bk>
    <bk>
      <rc t="1" v="3"/>
    </bk>
    <bk>
      <rc t="1" v="4"/>
    </bk>
    <bk>
      <rc t="1" v="5"/>
    </bk>
    <bk>
      <rc t="1" v="6"/>
    </bk>
    <bk>
      <rc t="1" v="7"/>
    </bk>
    <bk>
      <rc t="1" v="8"/>
    </bk>
    <bk>
      <rc t="1" v="9"/>
    </bk>
    <bk>
      <rc t="1" v="10"/>
    </bk>
    <bk>
      <rc t="1" v="11"/>
    </bk>
    <bk>
      <rc t="1" v="12"/>
    </bk>
    <bk>
      <rc t="1" v="13"/>
    </bk>
    <bk>
      <rc t="1" v="14"/>
    </bk>
    <bk>
      <rc t="1" v="15"/>
    </bk>
    <bk>
      <rc t="1" v="16"/>
    </bk>
    <bk>
      <rc t="1" v="17"/>
    </bk>
    <bk>
      <rc t="1" v="18"/>
    </bk>
    <bk>
      <rc t="1" v="19"/>
    </bk>
    <bk>
      <rc t="1" v="20"/>
    </bk>
    <bk>
      <rc t="1" v="21"/>
    </bk>
    <bk>
      <rc t="1" v="22"/>
    </bk>
    <bk>
      <rc t="1" v="23"/>
    </bk>
    <bk>
      <rc t="1" v="24"/>
    </bk>
    <bk>
      <rc t="1" v="25"/>
    </bk>
    <bk>
      <rc t="1" v="26"/>
    </bk>
    <bk>
      <rc t="1" v="27"/>
    </bk>
    <bk>
      <rc t="1" v="28"/>
    </bk>
    <bk>
      <rc t="1" v="29"/>
    </bk>
    <bk>
      <rc t="1" v="30"/>
    </bk>
    <bk>
      <rc t="1" v="31"/>
    </bk>
    <bk>
      <rc t="1" v="32"/>
    </bk>
    <bk>
      <rc t="1" v="33"/>
    </bk>
    <bk>
      <rc t="1" v="34"/>
    </bk>
    <bk>
      <rc t="1" v="35"/>
    </bk>
    <bk>
      <rc t="1" v="36"/>
    </bk>
    <bk>
      <rc t="1" v="37"/>
    </bk>
    <bk>
      <rc t="1" v="38"/>
    </bk>
    <bk>
      <rc t="1" v="39"/>
    </bk>
    <bk>
      <rc t="1" v="40"/>
    </bk>
    <bk>
      <rc t="1" v="41"/>
    </bk>
    <bk>
      <rc t="1" v="42"/>
    </bk>
    <bk>
      <rc t="1" v="43"/>
    </bk>
    <bk>
      <rc t="1" v="44"/>
    </bk>
    <bk>
      <rc t="1" v="45"/>
    </bk>
    <bk>
      <rc t="1" v="46"/>
    </bk>
    <bk>
      <rc t="1" v="47"/>
    </bk>
    <bk>
      <rc t="1" v="48"/>
    </bk>
    <bk>
      <rc t="1" v="49"/>
    </bk>
    <bk>
      <rc t="1" v="50"/>
    </bk>
    <bk>
      <rc t="1" v="51"/>
    </bk>
    <bk>
      <rc t="1" v="52"/>
    </bk>
    <bk>
      <rc t="1" v="53"/>
    </bk>
    <bk>
      <rc t="1" v="54"/>
    </bk>
    <bk>
      <rc t="1" v="55"/>
    </bk>
    <bk>
      <rc t="1" v="56"/>
    </bk>
    <bk>
      <rc t="1" v="57"/>
    </bk>
    <bk>
      <rc t="1" v="58"/>
    </bk>
    <bk>
      <rc t="1" v="59"/>
    </bk>
    <bk>
      <rc t="1" v="60"/>
    </bk>
    <bk>
      <rc t="1" v="61"/>
    </bk>
    <bk>
      <rc t="1" v="62"/>
    </bk>
    <bk>
      <rc t="1" v="63"/>
    </bk>
    <bk>
      <rc t="1" v="64"/>
    </bk>
    <bk>
      <rc t="1" v="65"/>
    </bk>
    <bk>
      <rc t="1" v="66"/>
    </bk>
    <bk>
      <rc t="1" v="67"/>
    </bk>
    <bk>
      <rc t="1" v="68"/>
    </bk>
    <bk>
      <rc t="1" v="69"/>
    </bk>
    <bk>
      <rc t="1" v="70"/>
    </bk>
    <bk>
      <rc t="1" v="71"/>
    </bk>
    <bk>
      <rc t="1" v="72"/>
    </bk>
    <bk>
      <rc t="1" v="73"/>
    </bk>
    <bk>
      <rc t="1" v="74"/>
    </bk>
    <bk>
      <rc t="1" v="75"/>
    </bk>
    <bk>
      <rc t="1" v="76"/>
    </bk>
    <bk>
      <rc t="1" v="77"/>
    </bk>
    <bk>
      <rc t="1" v="78"/>
    </bk>
    <bk>
      <rc t="1" v="79"/>
    </bk>
    <bk>
      <rc t="1" v="80"/>
    </bk>
    <bk>
      <rc t="1" v="81"/>
    </bk>
    <bk>
      <rc t="1" v="82"/>
    </bk>
    <bk>
      <rc t="1" v="83"/>
    </bk>
    <bk>
      <rc t="1" v="84"/>
    </bk>
    <bk>
      <rc t="1" v="85"/>
    </bk>
    <bk>
      <rc t="1" v="86"/>
    </bk>
    <bk>
      <rc t="1" v="87"/>
    </bk>
    <bk>
      <rc t="1" v="88"/>
    </bk>
    <bk>
      <rc t="1" v="89"/>
    </bk>
    <bk>
      <rc t="1" v="90"/>
    </bk>
    <bk>
      <rc t="1" v="91"/>
    </bk>
    <bk>
      <rc t="1" v="92"/>
    </bk>
    <bk>
      <rc t="1" v="93"/>
    </bk>
    <bk>
      <rc t="1" v="94"/>
    </bk>
    <bk>
      <rc t="1" v="95"/>
    </bk>
    <bk>
      <rc t="1" v="96"/>
    </bk>
    <bk>
      <rc t="1" v="97"/>
    </bk>
    <bk>
      <rc t="1" v="98"/>
    </bk>
    <bk>
      <rc t="1" v="99"/>
    </bk>
    <bk>
      <rc t="1" v="100"/>
    </bk>
    <bk>
      <rc t="1" v="101"/>
    </bk>
    <bk>
      <rc t="1" v="102"/>
    </bk>
    <bk>
      <rc t="1" v="103"/>
    </bk>
    <bk>
      <rc t="1" v="104"/>
    </bk>
    <bk>
      <rc t="1" v="105"/>
    </bk>
    <bk>
      <rc t="1" v="106"/>
    </bk>
    <bk>
      <rc t="1" v="107"/>
    </bk>
    <bk>
      <rc t="1" v="108"/>
    </bk>
    <bk>
      <rc t="1" v="109"/>
    </bk>
    <bk>
      <rc t="1" v="110"/>
    </bk>
    <bk>
      <rc t="1" v="111"/>
    </bk>
    <bk>
      <rc t="1" v="112"/>
    </bk>
    <bk>
      <rc t="1" v="113"/>
    </bk>
    <bk>
      <rc t="1" v="114"/>
    </bk>
    <bk>
      <rc t="1" v="115"/>
    </bk>
    <bk>
      <rc t="1" v="116"/>
    </bk>
    <bk>
      <rc t="1" v="117"/>
    </bk>
    <bk>
      <rc t="1" v="118"/>
    </bk>
    <bk>
      <rc t="1" v="119"/>
    </bk>
    <bk>
      <rc t="1" v="120"/>
    </bk>
    <bk>
      <rc t="1" v="121"/>
    </bk>
    <bk>
      <rc t="1" v="122"/>
    </bk>
    <bk>
      <rc t="1" v="123"/>
    </bk>
    <bk>
      <rc t="1" v="124"/>
    </bk>
    <bk>
      <rc t="1" v="125"/>
    </bk>
    <bk>
      <rc t="1" v="126"/>
    </bk>
    <bk>
      <rc t="1" v="127"/>
    </bk>
    <bk>
      <rc t="1" v="128"/>
    </bk>
    <bk>
      <rc t="1" v="129"/>
    </bk>
    <bk>
      <rc t="1" v="130"/>
    </bk>
    <bk>
      <rc t="1" v="131"/>
    </bk>
    <bk>
      <rc t="1" v="132"/>
    </bk>
    <bk>
      <rc t="1" v="133"/>
    </bk>
    <bk>
      <rc t="1" v="134"/>
    </bk>
    <bk>
      <rc t="1" v="135"/>
    </bk>
    <bk>
      <rc t="1" v="136"/>
    </bk>
    <bk>
      <rc t="1" v="137"/>
    </bk>
    <bk>
      <rc t="1" v="138"/>
    </bk>
    <bk>
      <rc t="1" v="139"/>
    </bk>
    <bk>
      <rc t="1" v="140"/>
    </bk>
    <bk>
      <rc t="1" v="141"/>
    </bk>
    <bk>
      <rc t="1" v="142"/>
    </bk>
    <bk>
      <rc t="1" v="143"/>
    </bk>
    <bk>
      <rc t="1" v="144"/>
    </bk>
    <bk>
      <rc t="1" v="145"/>
    </bk>
    <bk>
      <rc t="1" v="146"/>
    </bk>
    <bk>
      <rc t="1" v="147"/>
    </bk>
    <bk>
      <rc t="1" v="148"/>
    </bk>
    <bk>
      <rc t="1" v="149"/>
    </bk>
    <bk>
      <rc t="1" v="150"/>
    </bk>
    <bk>
      <rc t="1" v="151"/>
    </bk>
    <bk>
      <rc t="1" v="152"/>
    </bk>
    <bk>
      <rc t="1" v="153"/>
    </bk>
    <bk>
      <rc t="1" v="154"/>
    </bk>
    <bk>
      <rc t="1" v="155"/>
    </bk>
    <bk>
      <rc t="1" v="156"/>
    </bk>
    <bk>
      <rc t="1" v="157"/>
    </bk>
    <bk>
      <rc t="1" v="158"/>
    </bk>
    <bk>
      <rc t="1" v="159"/>
    </bk>
    <bk>
      <rc t="1" v="160"/>
    </bk>
    <bk>
      <rc t="1" v="161"/>
    </bk>
    <bk>
      <rc t="1" v="162"/>
    </bk>
    <bk>
      <rc t="1" v="163"/>
    </bk>
    <bk>
      <rc t="1" v="164"/>
    </bk>
    <bk>
      <rc t="1" v="165"/>
    </bk>
    <bk>
      <rc t="1" v="166"/>
    </bk>
    <bk>
      <rc t="1" v="167"/>
    </bk>
    <bk>
      <rc t="1" v="168"/>
    </bk>
    <bk>
      <rc t="1" v="169"/>
    </bk>
    <bk>
      <rc t="1" v="170"/>
    </bk>
    <bk>
      <rc t="1" v="171"/>
    </bk>
    <bk>
      <rc t="1" v="172"/>
    </bk>
    <bk>
      <rc t="1" v="173"/>
    </bk>
    <bk>
      <rc t="1" v="174"/>
    </bk>
    <bk>
      <rc t="1" v="175"/>
    </bk>
    <bk>
      <rc t="1" v="176"/>
    </bk>
    <bk>
      <rc t="1" v="177"/>
    </bk>
    <bk>
      <rc t="1" v="178"/>
    </bk>
    <bk>
      <rc t="1" v="179"/>
    </bk>
    <bk>
      <rc t="1" v="180"/>
    </bk>
    <bk>
      <rc t="1" v="181"/>
    </bk>
    <bk>
      <rc t="1" v="182"/>
    </bk>
    <bk>
      <rc t="1" v="183"/>
    </bk>
    <bk>
      <rc t="1" v="184"/>
    </bk>
    <bk>
      <rc t="1" v="185"/>
    </bk>
    <bk>
      <rc t="1" v="186"/>
    </bk>
    <bk>
      <rc t="1" v="187"/>
    </bk>
    <bk>
      <rc t="1" v="188"/>
    </bk>
    <bk>
      <rc t="1" v="189"/>
    </bk>
    <bk>
      <rc t="1" v="190"/>
    </bk>
    <bk>
      <rc t="1" v="191"/>
    </bk>
    <bk>
      <rc t="1" v="192"/>
    </bk>
    <bk>
      <rc t="1" v="193"/>
    </bk>
    <bk>
      <rc t="1" v="194"/>
    </bk>
    <bk>
      <rc t="1" v="195"/>
    </bk>
    <bk>
      <rc t="1" v="196"/>
    </bk>
    <bk>
      <rc t="1" v="197"/>
    </bk>
    <bk>
      <rc t="1" v="198"/>
    </bk>
    <bk>
      <rc t="1" v="199"/>
    </bk>
    <bk>
      <rc t="1" v="200"/>
    </bk>
    <bk>
      <rc t="1" v="201"/>
    </bk>
    <bk>
      <rc t="1" v="202"/>
    </bk>
    <bk>
      <rc t="1" v="203"/>
    </bk>
    <bk>
      <rc t="1" v="204"/>
    </bk>
    <bk>
      <rc t="1" v="205"/>
    </bk>
    <bk>
      <rc t="1" v="206"/>
    </bk>
    <bk>
      <rc t="1" v="207"/>
    </bk>
    <bk>
      <rc t="1" v="208"/>
    </bk>
    <bk>
      <rc t="1" v="209"/>
    </bk>
    <bk>
      <rc t="1" v="210"/>
    </bk>
    <bk>
      <rc t="1" v="211"/>
    </bk>
    <bk>
      <rc t="1" v="212"/>
    </bk>
    <bk>
      <rc t="1" v="213"/>
    </bk>
    <bk>
      <rc t="1" v="214"/>
    </bk>
    <bk>
      <rc t="1" v="215"/>
    </bk>
    <bk>
      <rc t="1" v="216"/>
    </bk>
    <bk>
      <rc t="1" v="217"/>
    </bk>
    <bk>
      <rc t="1" v="218"/>
    </bk>
    <bk>
      <rc t="1" v="219"/>
    </bk>
    <bk>
      <rc t="1" v="220"/>
    </bk>
    <bk>
      <rc t="1" v="221"/>
    </bk>
    <bk>
      <rc t="1" v="222"/>
    </bk>
    <bk>
      <rc t="1" v="223"/>
    </bk>
    <bk>
      <rc t="1" v="224"/>
    </bk>
    <bk>
      <rc t="1" v="225"/>
    </bk>
    <bk>
      <rc t="1" v="226"/>
    </bk>
    <bk>
      <rc t="1" v="227"/>
    </bk>
    <bk>
      <rc t="1" v="228"/>
    </bk>
    <bk>
      <rc t="1" v="229"/>
    </bk>
    <bk>
      <rc t="1" v="230"/>
    </bk>
    <bk>
      <rc t="1" v="231"/>
    </bk>
    <bk>
      <rc t="1" v="232"/>
    </bk>
    <bk>
      <rc t="1" v="233"/>
    </bk>
    <bk>
      <rc t="1" v="234"/>
    </bk>
    <bk>
      <rc t="1" v="235"/>
    </bk>
    <bk>
      <rc t="1" v="236"/>
    </bk>
    <bk>
      <rc t="1" v="237"/>
    </bk>
    <bk>
      <rc t="1" v="238"/>
    </bk>
    <bk>
      <rc t="1" v="239"/>
    </bk>
    <bk>
      <rc t="1" v="240"/>
    </bk>
    <bk>
      <rc t="1" v="241"/>
    </bk>
    <bk>
      <rc t="1" v="242"/>
    </bk>
    <bk>
      <rc t="1" v="243"/>
    </bk>
    <bk>
      <rc t="1" v="244"/>
    </bk>
    <bk>
      <rc t="1" v="245"/>
    </bk>
    <bk>
      <rc t="1" v="246"/>
    </bk>
    <bk>
      <rc t="1" v="247"/>
    </bk>
    <bk>
      <rc t="1" v="248"/>
    </bk>
    <bk>
      <rc t="1" v="249"/>
    </bk>
    <bk>
      <rc t="1" v="250"/>
    </bk>
    <bk>
      <rc t="1" v="251"/>
    </bk>
    <bk>
      <rc t="1" v="252"/>
    </bk>
    <bk>
      <rc t="1" v="253"/>
    </bk>
    <bk>
      <rc t="1" v="254"/>
    </bk>
    <bk>
      <rc t="1" v="255"/>
    </bk>
    <bk>
      <rc t="1" v="256"/>
    </bk>
    <bk>
      <rc t="1" v="257"/>
    </bk>
    <bk>
      <rc t="1" v="258"/>
    </bk>
    <bk>
      <rc t="1" v="259"/>
    </bk>
    <bk>
      <rc t="1" v="260"/>
    </bk>
    <bk>
      <rc t="1" v="261"/>
    </bk>
    <bk>
      <rc t="1" v="262"/>
    </bk>
    <bk>
      <rc t="1" v="263"/>
    </bk>
    <bk>
      <rc t="1" v="264"/>
    </bk>
    <bk>
      <rc t="1" v="265"/>
    </bk>
    <bk>
      <rc t="1" v="266"/>
    </bk>
    <bk>
      <rc t="1" v="267"/>
    </bk>
    <bk>
      <rc t="1" v="268"/>
    </bk>
    <bk>
      <rc t="1" v="269"/>
    </bk>
    <bk>
      <rc t="1" v="270"/>
    </bk>
    <bk>
      <rc t="1" v="271"/>
    </bk>
    <bk>
      <rc t="1" v="272"/>
    </bk>
    <bk>
      <rc t="1" v="273"/>
    </bk>
    <bk>
      <rc t="1" v="274"/>
    </bk>
    <bk>
      <rc t="1" v="275"/>
    </bk>
    <bk>
      <rc t="1" v="276"/>
    </bk>
    <bk>
      <rc t="1" v="277"/>
    </bk>
    <bk>
      <rc t="1" v="278"/>
    </bk>
    <bk>
      <rc t="1" v="279"/>
    </bk>
    <bk>
      <rc t="1" v="280"/>
    </bk>
    <bk>
      <rc t="1" v="281"/>
    </bk>
    <bk>
      <rc t="1" v="282"/>
    </bk>
    <bk>
      <rc t="1" v="283"/>
    </bk>
    <bk>
      <rc t="1" v="284"/>
    </bk>
    <bk>
      <rc t="1" v="285"/>
    </bk>
    <bk>
      <rc t="1" v="286"/>
    </bk>
    <bk>
      <rc t="1" v="287"/>
    </bk>
    <bk>
      <rc t="1" v="288"/>
    </bk>
    <bk>
      <rc t="1" v="289"/>
    </bk>
    <bk>
      <rc t="1" v="290"/>
    </bk>
    <bk>
      <rc t="1" v="291"/>
    </bk>
    <bk>
      <rc t="1" v="292"/>
    </bk>
    <bk>
      <rc t="1" v="293"/>
    </bk>
    <bk>
      <rc t="1" v="294"/>
    </bk>
    <bk>
      <rc t="1" v="295"/>
    </bk>
    <bk>
      <rc t="1" v="296"/>
    </bk>
    <bk>
      <rc t="1" v="297"/>
    </bk>
    <bk>
      <rc t="1" v="298"/>
    </bk>
    <bk>
      <rc t="1" v="299"/>
    </bk>
    <bk>
      <rc t="1" v="300"/>
    </bk>
    <bk>
      <rc t="1" v="301"/>
    </bk>
    <bk>
      <rc t="1" v="302"/>
    </bk>
    <bk>
      <rc t="1" v="303"/>
    </bk>
    <bk>
      <rc t="1" v="304"/>
    </bk>
    <bk>
      <rc t="1" v="305"/>
    </bk>
    <bk>
      <rc t="1" v="306"/>
    </bk>
    <bk>
      <rc t="1" v="307"/>
    </bk>
    <bk>
      <rc t="1" v="308"/>
    </bk>
    <bk>
      <rc t="1" v="309"/>
    </bk>
    <bk>
      <rc t="1" v="310"/>
    </bk>
    <bk>
      <rc t="1" v="311"/>
    </bk>
    <bk>
      <rc t="1" v="312"/>
    </bk>
    <bk>
      <rc t="1" v="313"/>
    </bk>
    <bk>
      <rc t="1" v="314"/>
    </bk>
    <bk>
      <rc t="1" v="315"/>
    </bk>
    <bk>
      <rc t="1" v="316"/>
    </bk>
    <bk>
      <rc t="1" v="317"/>
    </bk>
    <bk>
      <rc t="1" v="318"/>
    </bk>
    <bk>
      <rc t="1" v="319"/>
    </bk>
    <bk>
      <rc t="1" v="320"/>
    </bk>
    <bk>
      <rc t="1" v="321"/>
    </bk>
    <bk>
      <rc t="1" v="322"/>
    </bk>
    <bk>
      <rc t="1" v="323"/>
    </bk>
    <bk>
      <rc t="1" v="324"/>
    </bk>
    <bk>
      <rc t="1" v="325"/>
    </bk>
    <bk>
      <rc t="1" v="326"/>
    </bk>
    <bk>
      <rc t="1" v="327"/>
    </bk>
    <bk>
      <rc t="1" v="328"/>
    </bk>
    <bk>
      <rc t="1" v="329"/>
    </bk>
    <bk>
      <rc t="1" v="330"/>
    </bk>
    <bk>
      <rc t="1" v="331"/>
    </bk>
    <bk>
      <rc t="1" v="332"/>
    </bk>
    <bk>
      <rc t="1" v="333"/>
    </bk>
    <bk>
      <rc t="1" v="334"/>
    </bk>
    <bk>
      <rc t="1" v="335"/>
    </bk>
    <bk>
      <rc t="1" v="336"/>
    </bk>
    <bk>
      <rc t="1" v="337"/>
    </bk>
    <bk>
      <rc t="1" v="338"/>
    </bk>
    <bk>
      <rc t="1" v="339"/>
    </bk>
    <bk>
      <rc t="1" v="340"/>
    </bk>
    <bk>
      <rc t="1" v="341"/>
    </bk>
    <bk>
      <rc t="1" v="342"/>
    </bk>
    <bk>
      <rc t="1" v="343"/>
    </bk>
    <bk>
      <rc t="1" v="344"/>
    </bk>
    <bk>
      <rc t="1" v="345"/>
    </bk>
    <bk>
      <rc t="1" v="346"/>
    </bk>
    <bk>
      <rc t="1" v="347"/>
    </bk>
    <bk>
      <rc t="1" v="348"/>
    </bk>
    <bk>
      <rc t="1" v="349"/>
    </bk>
    <bk>
      <rc t="1" v="350"/>
    </bk>
    <bk>
      <rc t="1" v="351"/>
    </bk>
    <bk>
      <rc t="1" v="352"/>
    </bk>
    <bk>
      <rc t="1" v="353"/>
    </bk>
    <bk>
      <rc t="1" v="354"/>
    </bk>
    <bk>
      <rc t="1" v="355"/>
    </bk>
    <bk>
      <rc t="1" v="356"/>
    </bk>
    <bk>
      <rc t="1" v="357"/>
    </bk>
    <bk>
      <rc t="1" v="358"/>
    </bk>
    <bk>
      <rc t="1" v="359"/>
    </bk>
    <bk>
      <rc t="1" v="360"/>
    </bk>
    <bk>
      <rc t="1" v="361"/>
    </bk>
    <bk>
      <rc t="1" v="362"/>
    </bk>
    <bk>
      <rc t="1" v="363"/>
    </bk>
    <bk>
      <rc t="1" v="364"/>
    </bk>
    <bk>
      <rc t="1" v="365"/>
    </bk>
    <bk>
      <rc t="1" v="366"/>
    </bk>
    <bk>
      <rc t="1" v="367"/>
    </bk>
    <bk>
      <rc t="1" v="368"/>
    </bk>
    <bk>
      <rc t="1" v="369"/>
    </bk>
    <bk>
      <rc t="1" v="370"/>
    </bk>
    <bk>
      <rc t="1" v="371"/>
    </bk>
    <bk>
      <rc t="1" v="372"/>
    </bk>
    <bk>
      <rc t="1" v="373"/>
    </bk>
    <bk>
      <rc t="1" v="374"/>
    </bk>
  </valueMetadata>
</metadata>
</file>

<file path=xl/sharedStrings.xml><?xml version="1.0" encoding="utf-8"?>
<sst xmlns="http://schemas.openxmlformats.org/spreadsheetml/2006/main" count="55720" uniqueCount="19647">
  <si>
    <t>Total Sales</t>
  </si>
  <si>
    <t>Функция</t>
  </si>
  <si>
    <t>Описание</t>
  </si>
  <si>
    <t>КУБЗНАЧЕНИЕ
CUBEVALUE</t>
  </si>
  <si>
    <t>КУБМНОЖ
CUBESET</t>
  </si>
  <si>
    <t>КУБПОРЭЛЕМЕНТ
CUBERANKEDMEMBER</t>
  </si>
  <si>
    <t>КУБСВОЙСТВОЭЛЕМЕНТА
CUBEMEMBERPROPERTY</t>
  </si>
  <si>
    <t>КУБЧИСЛОЭЛМНОЖ
CUBESETCOUNT</t>
  </si>
  <si>
    <t>КУБЭЛЕМЕНТ
CUBEMEMBER</t>
  </si>
  <si>
    <t>КУБЭЛЕМЕНТКИП
CUBKIPEMEMBER</t>
  </si>
  <si>
    <t>Названия строк</t>
  </si>
  <si>
    <t>Общий итог</t>
  </si>
  <si>
    <t>Bikes</t>
  </si>
  <si>
    <t>Accessories</t>
  </si>
  <si>
    <t>Clothing</t>
  </si>
  <si>
    <t>Components</t>
  </si>
  <si>
    <t>Mountain Bikes</t>
  </si>
  <si>
    <t>Road Bikes</t>
  </si>
  <si>
    <t>Touring Bikes</t>
  </si>
  <si>
    <t>Road-150</t>
  </si>
  <si>
    <t>Road-250</t>
  </si>
  <si>
    <t>Road-350-W</t>
  </si>
  <si>
    <t>Road-450</t>
  </si>
  <si>
    <t>Road-550-W</t>
  </si>
  <si>
    <t>Road-650</t>
  </si>
  <si>
    <t>Road-750</t>
  </si>
  <si>
    <t>Category</t>
  </si>
  <si>
    <t>SubCategory</t>
  </si>
  <si>
    <t>ModelName</t>
  </si>
  <si>
    <t>ProductName</t>
  </si>
  <si>
    <t>Road-350-W Yellow, 40</t>
  </si>
  <si>
    <t>Road-350-W Yellow, 42</t>
  </si>
  <si>
    <t>Road-350-W Yellow, 44</t>
  </si>
  <si>
    <t>Road-350-W Yellow, 48</t>
  </si>
  <si>
    <t>[Red]</t>
  </si>
  <si>
    <t>[Silver]</t>
  </si>
  <si>
    <t>[Red] и [Silver]</t>
  </si>
  <si>
    <t>[Products].[Color].[All].[Red]</t>
  </si>
  <si>
    <t>[Products].[Category].[All].[Bikes]</t>
  </si>
  <si>
    <t>Color</t>
  </si>
  <si>
    <t>Red</t>
  </si>
  <si>
    <t>CalendarYear</t>
  </si>
  <si>
    <t>2004</t>
  </si>
  <si>
    <t>[Calendar].[CalendarYear].[All].[2004]</t>
  </si>
  <si>
    <t>Возвращает элемент или кортеж из куба.</t>
  </si>
  <si>
    <t>Возвращает значение свойства элемента куба OLAP (не работает с моделями Power Pivot).</t>
  </si>
  <si>
    <t>Аргумент</t>
  </si>
  <si>
    <t>Без сортировки</t>
  </si>
  <si>
    <t>По возрастанию по параметру "сорт_по"</t>
  </si>
  <si>
    <t>По убыванию по параметру "сорт_по"</t>
  </si>
  <si>
    <t>По возрастанию в алфавитном порядке</t>
  </si>
  <si>
    <t>По убыванию  в алфавитном порядке</t>
  </si>
  <si>
    <t>В порядке натурального возрастания</t>
  </si>
  <si>
    <t>В порядке натурального убывания</t>
  </si>
  <si>
    <t>2001</t>
  </si>
  <si>
    <t>Названия столбцов</t>
  </si>
  <si>
    <t>MonthName</t>
  </si>
  <si>
    <t>July</t>
  </si>
  <si>
    <t xml:space="preserve">Возвращает массив элементов (кортежей) для их последующего использования в других функциях КУБ(). </t>
  </si>
  <si>
    <t>Mountain-200</t>
  </si>
  <si>
    <t>Touring-1000</t>
  </si>
  <si>
    <t>Touring-2000</t>
  </si>
  <si>
    <t xml:space="preserve"> </t>
  </si>
  <si>
    <t>Модели</t>
  </si>
  <si>
    <t>Итого</t>
  </si>
  <si>
    <t>Sport-100</t>
  </si>
  <si>
    <t>HL Mountain Tire</t>
  </si>
  <si>
    <t>Fender Set - Mountain</t>
  </si>
  <si>
    <t>Hydration Pack</t>
  </si>
  <si>
    <t>All-Purpose Bike Stand</t>
  </si>
  <si>
    <t>Hitch Rack - 4-Bike</t>
  </si>
  <si>
    <t>ML Mountain Tire</t>
  </si>
  <si>
    <t>HL Road Tire</t>
  </si>
  <si>
    <t>Touring Tire</t>
  </si>
  <si>
    <t>ML Road Tire</t>
  </si>
  <si>
    <t>ТОП-10 моделей по объему продаж</t>
  </si>
  <si>
    <t>ТОП-10 моделей аксессуаров по объему продаж</t>
  </si>
  <si>
    <t>ТОП-10</t>
  </si>
  <si>
    <t>Изменение</t>
  </si>
  <si>
    <t>Mountain-400-W</t>
  </si>
  <si>
    <t>[Measures].[Total Sales]</t>
  </si>
  <si>
    <t>Country</t>
  </si>
  <si>
    <t>March</t>
  </si>
  <si>
    <t>Значение</t>
  </si>
  <si>
    <t>Формула</t>
  </si>
  <si>
    <t>=КУБПОРЭЛЕМЕНТ("ThisWorkbookDataModel";Срез_Country;1)</t>
  </si>
  <si>
    <t>=КУБПОРЭЛЕМЕНТ("ThisWorkbookDataModel";Срез_CalendarYear;1)</t>
  </si>
  <si>
    <t>=КУБПОРЭЛЕМЕНТ("ThisWorkbookDataModel";Срез_MonthName;1)</t>
  </si>
  <si>
    <t>(несколько элементов)</t>
  </si>
  <si>
    <t>[Products].[Color].[All].[Silver]</t>
  </si>
  <si>
    <t>[Products].[Category].[All].[Clothing]</t>
  </si>
  <si>
    <t>([Products].[Color].[All].[Red],[Products].[Category].[All].[Bikes])</t>
  </si>
  <si>
    <t>([Products].[Color].[All].[Silver],[Products].[Category].[All].[Clothing])</t>
  </si>
  <si>
    <t>"</t>
  </si>
  <si>
    <t>{</t>
  </si>
  <si>
    <t>(</t>
  </si>
  <si>
    <t>,</t>
  </si>
  <si>
    <t>)</t>
  </si>
  <si>
    <t>}</t>
  </si>
  <si>
    <t>;</t>
  </si>
  <si>
    <t>"Два набора"</t>
  </si>
  <si>
    <t>=КУБМНОЖ("ThisWorkbookDataModel";</t>
  </si>
  <si>
    <t xml:space="preserve">открывающая кавычка аргумента Выражение_множества </t>
  </si>
  <si>
    <t>открывающая фигурная скобка набора</t>
  </si>
  <si>
    <t>открывающая скобка Кортежа1</t>
  </si>
  <si>
    <t>Элемент1а</t>
  </si>
  <si>
    <t>разделитель элементов внутри кортежа</t>
  </si>
  <si>
    <t>Элемент1б</t>
  </si>
  <si>
    <t>закрывающая скобка Кортежа1</t>
  </si>
  <si>
    <t>разделитель кортежей</t>
  </si>
  <si>
    <t>открывающая скобка Кортежа2</t>
  </si>
  <si>
    <t>Элемент2а</t>
  </si>
  <si>
    <t>Элемент2б</t>
  </si>
  <si>
    <t>закрывающая скобка Кортежа2</t>
  </si>
  <si>
    <t>закрывающая фигурная скобка набора</t>
  </si>
  <si>
    <t xml:space="preserve">закрывающая кавычка аргумента Выражение_множества </t>
  </si>
  <si>
    <t>разделитель аргументов</t>
  </si>
  <si>
    <t>текстовая строка аргумента Подпись</t>
  </si>
  <si>
    <t>закрывающая скобка аргументов функции КУБМНОЖ</t>
  </si>
  <si>
    <t>первый аргумент функции Подкючение</t>
  </si>
  <si>
    <t>Фрагмент формулы</t>
  </si>
  <si>
    <t>Пояснение</t>
  </si>
  <si>
    <t>Black</t>
  </si>
  <si>
    <t>Blue</t>
  </si>
  <si>
    <t>Multi</t>
  </si>
  <si>
    <t>Silver</t>
  </si>
  <si>
    <t>White</t>
  </si>
  <si>
    <t>Yellow</t>
  </si>
  <si>
    <t>Возвращает число элементов (кортежей) в множестве.</t>
  </si>
  <si>
    <t>Вклад</t>
  </si>
  <si>
    <t>Touring-3000</t>
  </si>
  <si>
    <t>2003</t>
  </si>
  <si>
    <t>Вклад товарных групп в объем продаж</t>
  </si>
  <si>
    <t>Profit Pct</t>
  </si>
  <si>
    <t>Profit Pct Состояние</t>
  </si>
  <si>
    <t>Profit Pct Цель</t>
  </si>
  <si>
    <t>Рентабельность продаж товарных групп</t>
  </si>
  <si>
    <t>Мера [Profit Pct]</t>
  </si>
  <si>
    <t>Свойства меры</t>
  </si>
  <si>
    <t>по порядку</t>
  </si>
  <si>
    <t>по названию</t>
  </si>
  <si>
    <t>ЗначениеКИП</t>
  </si>
  <si>
    <t>ЦельКИП</t>
  </si>
  <si>
    <t>СостояниеКИП</t>
  </si>
  <si>
    <t>Имя, возвращаемое функцией КУБЭЛЕМЕНТКИП()</t>
  </si>
  <si>
    <t xml:space="preserve">Возвращает значение меры из куба. </t>
  </si>
  <si>
    <t>Возвращает n-й элемент множества.</t>
  </si>
  <si>
    <t>Возвращает имя и свойство ключевого показателя эффективности</t>
  </si>
  <si>
    <t>Jon</t>
  </si>
  <si>
    <t>Eugene</t>
  </si>
  <si>
    <t>Ruben</t>
  </si>
  <si>
    <t>Christy</t>
  </si>
  <si>
    <t>Elizabeth</t>
  </si>
  <si>
    <t>Julio</t>
  </si>
  <si>
    <t>Janet</t>
  </si>
  <si>
    <t>Marco</t>
  </si>
  <si>
    <t>Rob</t>
  </si>
  <si>
    <t>Shannon</t>
  </si>
  <si>
    <t>Jacquelyn</t>
  </si>
  <si>
    <t>Curtis</t>
  </si>
  <si>
    <t>Lauren</t>
  </si>
  <si>
    <t>Ian</t>
  </si>
  <si>
    <t>Sydney</t>
  </si>
  <si>
    <t>Chloe</t>
  </si>
  <si>
    <t>Wyatt</t>
  </si>
  <si>
    <t>Clarence</t>
  </si>
  <si>
    <t>Luke</t>
  </si>
  <si>
    <t>Jordan</t>
  </si>
  <si>
    <t>Destiny</t>
  </si>
  <si>
    <t>Ethan</t>
  </si>
  <si>
    <t>Seth</t>
  </si>
  <si>
    <t>Russell</t>
  </si>
  <si>
    <t>Alejandro</t>
  </si>
  <si>
    <t>Harold</t>
  </si>
  <si>
    <t>Jessie</t>
  </si>
  <si>
    <t>Jill</t>
  </si>
  <si>
    <t>Jimmy</t>
  </si>
  <si>
    <t>Bethany</t>
  </si>
  <si>
    <t>Theresa</t>
  </si>
  <si>
    <t>Denise</t>
  </si>
  <si>
    <t>Jaime</t>
  </si>
  <si>
    <t>Ebony</t>
  </si>
  <si>
    <t>Wendy</t>
  </si>
  <si>
    <t>Jennifer</t>
  </si>
  <si>
    <t>Diana</t>
  </si>
  <si>
    <t>Marc</t>
  </si>
  <si>
    <t>Jesse</t>
  </si>
  <si>
    <t>Amanda</t>
  </si>
  <si>
    <t>Megan</t>
  </si>
  <si>
    <t>Nathan</t>
  </si>
  <si>
    <t>Adam</t>
  </si>
  <si>
    <t>Leonard</t>
  </si>
  <si>
    <t>Christine</t>
  </si>
  <si>
    <t>Jaclyn</t>
  </si>
  <si>
    <t>Jeremy</t>
  </si>
  <si>
    <t>Carol</t>
  </si>
  <si>
    <t>Alan</t>
  </si>
  <si>
    <t>Daniel</t>
  </si>
  <si>
    <t>Heidi</t>
  </si>
  <si>
    <t>Ana</t>
  </si>
  <si>
    <t>Deanna</t>
  </si>
  <si>
    <t>Gilbert</t>
  </si>
  <si>
    <t>Michele</t>
  </si>
  <si>
    <t>Carl</t>
  </si>
  <si>
    <t>Ashlee</t>
  </si>
  <si>
    <t>Todd</t>
  </si>
  <si>
    <t>Noah</t>
  </si>
  <si>
    <t>Angela</t>
  </si>
  <si>
    <t>Chase</t>
  </si>
  <si>
    <t>Jessica</t>
  </si>
  <si>
    <t>Grace</t>
  </si>
  <si>
    <t>Caleb</t>
  </si>
  <si>
    <t>Tiffany</t>
  </si>
  <si>
    <t>Carolyn</t>
  </si>
  <si>
    <t>Willie</t>
  </si>
  <si>
    <t>Linda</t>
  </si>
  <si>
    <t>Casey</t>
  </si>
  <si>
    <t>Amy</t>
  </si>
  <si>
    <t>Levi</t>
  </si>
  <si>
    <t>Felicia</t>
  </si>
  <si>
    <t>Blake</t>
  </si>
  <si>
    <t>Leah</t>
  </si>
  <si>
    <t>Gina</t>
  </si>
  <si>
    <t>Donald</t>
  </si>
  <si>
    <t>Damien</t>
  </si>
  <si>
    <t>Savannah</t>
  </si>
  <si>
    <t>Alyssa</t>
  </si>
  <si>
    <t>Lucas</t>
  </si>
  <si>
    <t>Emily</t>
  </si>
  <si>
    <t>Ryan</t>
  </si>
  <si>
    <t>Tamara</t>
  </si>
  <si>
    <t>Hunter</t>
  </si>
  <si>
    <t>Abigail</t>
  </si>
  <si>
    <t>Trevor</t>
  </si>
  <si>
    <t>Dalton</t>
  </si>
  <si>
    <t>Cheryl</t>
  </si>
  <si>
    <t>Aimee</t>
  </si>
  <si>
    <t>Cedric</t>
  </si>
  <si>
    <t>Chad</t>
  </si>
  <si>
    <t>Andrés</t>
  </si>
  <si>
    <t>Edwin</t>
  </si>
  <si>
    <t>Mallory</t>
  </si>
  <si>
    <t>Latasha</t>
  </si>
  <si>
    <t>Abby</t>
  </si>
  <si>
    <t>Julia</t>
  </si>
  <si>
    <t>Cassie</t>
  </si>
  <si>
    <t>Edgar</t>
  </si>
  <si>
    <t>Candace</t>
  </si>
  <si>
    <t>Bianca</t>
  </si>
  <si>
    <t>Kari</t>
  </si>
  <si>
    <t>Meredith</t>
  </si>
  <si>
    <t>Crystal</t>
  </si>
  <si>
    <t>Micheal</t>
  </si>
  <si>
    <t>Leslie</t>
  </si>
  <si>
    <t>Alvin</t>
  </si>
  <si>
    <t>Clinton</t>
  </si>
  <si>
    <t>April</t>
  </si>
  <si>
    <t>Evan</t>
  </si>
  <si>
    <t>Beth</t>
  </si>
  <si>
    <t>Orlando</t>
  </si>
  <si>
    <t>Byron</t>
  </si>
  <si>
    <t>Philip</t>
  </si>
  <si>
    <t>Ross</t>
  </si>
  <si>
    <t>Dana</t>
  </si>
  <si>
    <t>Shaun</t>
  </si>
  <si>
    <t>Jan</t>
  </si>
  <si>
    <t>Samantha</t>
  </si>
  <si>
    <t>Caroline</t>
  </si>
  <si>
    <t>Melissa</t>
  </si>
  <si>
    <t>Larry</t>
  </si>
  <si>
    <t>Marcus</t>
  </si>
  <si>
    <t>Brianna</t>
  </si>
  <si>
    <t>Jasmine</t>
  </si>
  <si>
    <t>Tanya</t>
  </si>
  <si>
    <t>Javier</t>
  </si>
  <si>
    <t>Nicole</t>
  </si>
  <si>
    <t>Eduardo</t>
  </si>
  <si>
    <t>Jonathan</t>
  </si>
  <si>
    <t>Edward</t>
  </si>
  <si>
    <t>Karla</t>
  </si>
  <si>
    <t>Ernest</t>
  </si>
  <si>
    <t>Theodore</t>
  </si>
  <si>
    <t>Melinda</t>
  </si>
  <si>
    <t>James</t>
  </si>
  <si>
    <t>Maria</t>
  </si>
  <si>
    <t>Hannah</t>
  </si>
  <si>
    <t>Jason</t>
  </si>
  <si>
    <t>Maurice</t>
  </si>
  <si>
    <t>Gabriel</t>
  </si>
  <si>
    <t>Devin</t>
  </si>
  <si>
    <t>Jocelyn</t>
  </si>
  <si>
    <t>Ashley</t>
  </si>
  <si>
    <t>David</t>
  </si>
  <si>
    <t>Bryce</t>
  </si>
  <si>
    <t>Gabrielle</t>
  </si>
  <si>
    <t>Sarah</t>
  </si>
  <si>
    <t>Nicholas</t>
  </si>
  <si>
    <t>Luis</t>
  </si>
  <si>
    <t>Mason</t>
  </si>
  <si>
    <t>Jose</t>
  </si>
  <si>
    <t>Molly</t>
  </si>
  <si>
    <t>Stephanie</t>
  </si>
  <si>
    <t>Meghan</t>
  </si>
  <si>
    <t>Catherine</t>
  </si>
  <si>
    <t>Lawrence</t>
  </si>
  <si>
    <t>Carson</t>
  </si>
  <si>
    <t>Kristi</t>
  </si>
  <si>
    <t>Jacqueline</t>
  </si>
  <si>
    <t>Alfredo</t>
  </si>
  <si>
    <t>Andrea</t>
  </si>
  <si>
    <t>Brooke</t>
  </si>
  <si>
    <t>Alexia</t>
  </si>
  <si>
    <t>Danielle</t>
  </si>
  <si>
    <t>Allison</t>
  </si>
  <si>
    <t>Charles</t>
  </si>
  <si>
    <t>Natalie</t>
  </si>
  <si>
    <t>Olivia</t>
  </si>
  <si>
    <t>Erica</t>
  </si>
  <si>
    <t>Alexandra</t>
  </si>
  <si>
    <t>Hailey</t>
  </si>
  <si>
    <t>Madison</t>
  </si>
  <si>
    <t>Marshall</t>
  </si>
  <si>
    <t>Adrian</t>
  </si>
  <si>
    <t>Amber</t>
  </si>
  <si>
    <t>Dennis</t>
  </si>
  <si>
    <t>Anna</t>
  </si>
  <si>
    <t>Angel</t>
  </si>
  <si>
    <t>Mayra</t>
  </si>
  <si>
    <t>Latoya</t>
  </si>
  <si>
    <t>Anne</t>
  </si>
  <si>
    <t>Lisa</t>
  </si>
  <si>
    <t>Robin</t>
  </si>
  <si>
    <t>Alexis</t>
  </si>
  <si>
    <t>Ricky</t>
  </si>
  <si>
    <t>Claudia</t>
  </si>
  <si>
    <t>Tristan</t>
  </si>
  <si>
    <t>Cindy</t>
  </si>
  <si>
    <t>Xavier</t>
  </si>
  <si>
    <t>José</t>
  </si>
  <si>
    <t>Johnathan</t>
  </si>
  <si>
    <t>Colin</t>
  </si>
  <si>
    <t>Katelyn</t>
  </si>
  <si>
    <t>Victoria</t>
  </si>
  <si>
    <t>Trinity</t>
  </si>
  <si>
    <t>Taylor</t>
  </si>
  <si>
    <t>Robert</t>
  </si>
  <si>
    <t>Kyle</t>
  </si>
  <si>
    <t>Jenny</t>
  </si>
  <si>
    <t>Nancy</t>
  </si>
  <si>
    <t>Christian</t>
  </si>
  <si>
    <t>Arturo</t>
  </si>
  <si>
    <t>Henry</t>
  </si>
  <si>
    <t>Jenna</t>
  </si>
  <si>
    <t>Haley</t>
  </si>
  <si>
    <t>Fernando</t>
  </si>
  <si>
    <t>Cameron</t>
  </si>
  <si>
    <t>Spencer</t>
  </si>
  <si>
    <t>Sean</t>
  </si>
  <si>
    <t>Micah</t>
  </si>
  <si>
    <t>Erin</t>
  </si>
  <si>
    <t>Sara</t>
  </si>
  <si>
    <t>Mya</t>
  </si>
  <si>
    <t>Jade</t>
  </si>
  <si>
    <t>Morgan</t>
  </si>
  <si>
    <t>Terrance</t>
  </si>
  <si>
    <t>Zachary</t>
  </si>
  <si>
    <t>Elijah</t>
  </si>
  <si>
    <t>Rafael</t>
  </si>
  <si>
    <t>Julian</t>
  </si>
  <si>
    <t>Andy</t>
  </si>
  <si>
    <t>Carla</t>
  </si>
  <si>
    <t>Jerome</t>
  </si>
  <si>
    <t>Frank</t>
  </si>
  <si>
    <t>Melody</t>
  </si>
  <si>
    <t>Randy</t>
  </si>
  <si>
    <t>Arthur</t>
  </si>
  <si>
    <t>Roy</t>
  </si>
  <si>
    <t>Shawn</t>
  </si>
  <si>
    <t>Mindy</t>
  </si>
  <si>
    <t>Cara</t>
  </si>
  <si>
    <t>Raymond</t>
  </si>
  <si>
    <t>Carrie</t>
  </si>
  <si>
    <t>Roberto</t>
  </si>
  <si>
    <t>Terrence</t>
  </si>
  <si>
    <t>Ramon</t>
  </si>
  <si>
    <t>Cynthia</t>
  </si>
  <si>
    <t>Jarrod</t>
  </si>
  <si>
    <t>Tyrone</t>
  </si>
  <si>
    <t>Brittney</t>
  </si>
  <si>
    <t>Virginia</t>
  </si>
  <si>
    <t>Calvin</t>
  </si>
  <si>
    <t>Alicia</t>
  </si>
  <si>
    <t>Lacey</t>
  </si>
  <si>
    <t>Carly</t>
  </si>
  <si>
    <t>Francisco</t>
  </si>
  <si>
    <t>Lance</t>
  </si>
  <si>
    <t>Gary</t>
  </si>
  <si>
    <t>Mitchell</t>
  </si>
  <si>
    <t>Marie</t>
  </si>
  <si>
    <t>Miguel</t>
  </si>
  <si>
    <t>Joseph</t>
  </si>
  <si>
    <t>Karl</t>
  </si>
  <si>
    <t>Lindsay</t>
  </si>
  <si>
    <t>Kurt</t>
  </si>
  <si>
    <t>George</t>
  </si>
  <si>
    <t>Brenda</t>
  </si>
  <si>
    <t>Franklin</t>
  </si>
  <si>
    <t>Kelli</t>
  </si>
  <si>
    <t>Bonnie</t>
  </si>
  <si>
    <t>Mario</t>
  </si>
  <si>
    <t>Darren</t>
  </si>
  <si>
    <t>Katrina</t>
  </si>
  <si>
    <t>Dustin</t>
  </si>
  <si>
    <t>Pamela</t>
  </si>
  <si>
    <t>Ariana</t>
  </si>
  <si>
    <t>Kristopher</t>
  </si>
  <si>
    <t>Desiree</t>
  </si>
  <si>
    <t>Bryant</t>
  </si>
  <si>
    <t>Dominique</t>
  </si>
  <si>
    <t>Andre</t>
  </si>
  <si>
    <t>Sergio</t>
  </si>
  <si>
    <t>Erika</t>
  </si>
  <si>
    <t>Tina</t>
  </si>
  <si>
    <t>Brett</t>
  </si>
  <si>
    <t>Stanley</t>
  </si>
  <si>
    <t>Tasha</t>
  </si>
  <si>
    <t>Melvin</t>
  </si>
  <si>
    <t>Victor</t>
  </si>
  <si>
    <t>Laura</t>
  </si>
  <si>
    <t>Alisha</t>
  </si>
  <si>
    <t>Louis</t>
  </si>
  <si>
    <t>Grant</t>
  </si>
  <si>
    <t>Jay</t>
  </si>
  <si>
    <t>Kenneth</t>
  </si>
  <si>
    <t>Cesar</t>
  </si>
  <si>
    <t>Billy</t>
  </si>
  <si>
    <t>Darryl</t>
  </si>
  <si>
    <t>Colleen</t>
  </si>
  <si>
    <t>Adrienne</t>
  </si>
  <si>
    <t>Erick</t>
  </si>
  <si>
    <t>Jermaine</t>
  </si>
  <si>
    <t>Deborah</t>
  </si>
  <si>
    <t>Danny</t>
  </si>
  <si>
    <t>Dawn</t>
  </si>
  <si>
    <t>Francis</t>
  </si>
  <si>
    <t>Pedro</t>
  </si>
  <si>
    <t>Brandy</t>
  </si>
  <si>
    <t>Jared</t>
  </si>
  <si>
    <t>Isabella</t>
  </si>
  <si>
    <t>Roger</t>
  </si>
  <si>
    <t>Katherine</t>
  </si>
  <si>
    <t>Jada</t>
  </si>
  <si>
    <t>Joan</t>
  </si>
  <si>
    <t>Austin</t>
  </si>
  <si>
    <t>Andrew</t>
  </si>
  <si>
    <t>Nina</t>
  </si>
  <si>
    <t>Logan</t>
  </si>
  <si>
    <t>Dakota</t>
  </si>
  <si>
    <t>Justin</t>
  </si>
  <si>
    <t>Alberto</t>
  </si>
  <si>
    <t>Aidan</t>
  </si>
  <si>
    <t>Sheena</t>
  </si>
  <si>
    <t>Joel</t>
  </si>
  <si>
    <t>Reginald</t>
  </si>
  <si>
    <t>Deb</t>
  </si>
  <si>
    <t>Eddie</t>
  </si>
  <si>
    <t>Sharon</t>
  </si>
  <si>
    <t>Alexandria</t>
  </si>
  <si>
    <t>Ivan</t>
  </si>
  <si>
    <t>Frederick</t>
  </si>
  <si>
    <t>Whitney</t>
  </si>
  <si>
    <t>Briana</t>
  </si>
  <si>
    <t>Jorge</t>
  </si>
  <si>
    <t>Erik</t>
  </si>
  <si>
    <t>Troy</t>
  </si>
  <si>
    <t>Kristin</t>
  </si>
  <si>
    <t>Meagan</t>
  </si>
  <si>
    <t>Jackson</t>
  </si>
  <si>
    <t>Trisha</t>
  </si>
  <si>
    <t>Clayton</t>
  </si>
  <si>
    <t>Kevin</t>
  </si>
  <si>
    <t>Stacey</t>
  </si>
  <si>
    <t>Darrell</t>
  </si>
  <si>
    <t>Armando</t>
  </si>
  <si>
    <t>Corey</t>
  </si>
  <si>
    <t>Sebastian</t>
  </si>
  <si>
    <t>Janelle</t>
  </si>
  <si>
    <t>Geoffrey</t>
  </si>
  <si>
    <t>Keith</t>
  </si>
  <si>
    <t>Dwayne</t>
  </si>
  <si>
    <t>Brian</t>
  </si>
  <si>
    <t>Sierra</t>
  </si>
  <si>
    <t>Mariah</t>
  </si>
  <si>
    <t>Isaiah</t>
  </si>
  <si>
    <t>Antonio</t>
  </si>
  <si>
    <t>Thomas</t>
  </si>
  <si>
    <t>Samuel</t>
  </si>
  <si>
    <t>Kimberly</t>
  </si>
  <si>
    <t>Angelica</t>
  </si>
  <si>
    <t>Naomi</t>
  </si>
  <si>
    <t>Gabriella</t>
  </si>
  <si>
    <t>Patricia</t>
  </si>
  <si>
    <t>Miranda</t>
  </si>
  <si>
    <t>Jeremiah</t>
  </si>
  <si>
    <t>Susan</t>
  </si>
  <si>
    <t>Johnny</t>
  </si>
  <si>
    <t>Kaylee</t>
  </si>
  <si>
    <t>Kaitlyn</t>
  </si>
  <si>
    <t>Greg</t>
  </si>
  <si>
    <t>Cody</t>
  </si>
  <si>
    <t>Jonathon</t>
  </si>
  <si>
    <t>Mackenzie</t>
  </si>
  <si>
    <t>Zoe</t>
  </si>
  <si>
    <t>Shelby</t>
  </si>
  <si>
    <t>Benjamin</t>
  </si>
  <si>
    <t>Emma</t>
  </si>
  <si>
    <t>Omar</t>
  </si>
  <si>
    <t>Aaron</t>
  </si>
  <si>
    <t>Vincent</t>
  </si>
  <si>
    <t>Randall</t>
  </si>
  <si>
    <t>Peter</t>
  </si>
  <si>
    <t>Isaac</t>
  </si>
  <si>
    <t>Gavin</t>
  </si>
  <si>
    <t>Carlos</t>
  </si>
  <si>
    <t>Barbara</t>
  </si>
  <si>
    <t>Jerry</t>
  </si>
  <si>
    <t>Bailey</t>
  </si>
  <si>
    <t>Timothy</t>
  </si>
  <si>
    <t>Isabel</t>
  </si>
  <si>
    <t>Brendan</t>
  </si>
  <si>
    <t>Richard</t>
  </si>
  <si>
    <t>Juan</t>
  </si>
  <si>
    <t>Mary</t>
  </si>
  <si>
    <t>Joe</t>
  </si>
  <si>
    <t>Rohinton</t>
  </si>
  <si>
    <t>Sophia</t>
  </si>
  <si>
    <t>Oscar</t>
  </si>
  <si>
    <t>Garrett</t>
  </si>
  <si>
    <t>Tyler</t>
  </si>
  <si>
    <t>Cassidy</t>
  </si>
  <si>
    <t>Joshua</t>
  </si>
  <si>
    <t>Faith</t>
  </si>
  <si>
    <t>Nathaniel</t>
  </si>
  <si>
    <t>Jillian</t>
  </si>
  <si>
    <t>Patrick</t>
  </si>
  <si>
    <t>Jamie</t>
  </si>
  <si>
    <t>Ann</t>
  </si>
  <si>
    <t>Stacy</t>
  </si>
  <si>
    <t>Drew</t>
  </si>
  <si>
    <t>Kate</t>
  </si>
  <si>
    <t>Nichole</t>
  </si>
  <si>
    <t>Rachael</t>
  </si>
  <si>
    <t>Rebecca</t>
  </si>
  <si>
    <t>Warren</t>
  </si>
  <si>
    <t>Mathew</t>
  </si>
  <si>
    <t>Dorothy</t>
  </si>
  <si>
    <t>Courtney</t>
  </si>
  <si>
    <t>Dylan</t>
  </si>
  <si>
    <t>Katie</t>
  </si>
  <si>
    <t>Kelsey</t>
  </si>
  <si>
    <t>Audrey</t>
  </si>
  <si>
    <t>Christopher</t>
  </si>
  <si>
    <t>Alex</t>
  </si>
  <si>
    <t>Melanie</t>
  </si>
  <si>
    <t>Max</t>
  </si>
  <si>
    <t>Diane</t>
  </si>
  <si>
    <t>Kathryn</t>
  </si>
  <si>
    <t>Kara</t>
  </si>
  <si>
    <t>Joanna</t>
  </si>
  <si>
    <t>Tonya</t>
  </si>
  <si>
    <t>Rosa</t>
  </si>
  <si>
    <t>Kelvin</t>
  </si>
  <si>
    <t>Veronica</t>
  </si>
  <si>
    <t>Kristina</t>
  </si>
  <si>
    <t>Donna</t>
  </si>
  <si>
    <t>Adriana</t>
  </si>
  <si>
    <t>Monica</t>
  </si>
  <si>
    <t>Kayla</t>
  </si>
  <si>
    <t>Jacob</t>
  </si>
  <si>
    <t>Kristen</t>
  </si>
  <si>
    <t>Gerald</t>
  </si>
  <si>
    <t>Summer</t>
  </si>
  <si>
    <t>Ricardo</t>
  </si>
  <si>
    <t>Madeline</t>
  </si>
  <si>
    <t>Alexa</t>
  </si>
  <si>
    <t>Makayla</t>
  </si>
  <si>
    <t>Arianna</t>
  </si>
  <si>
    <t>John</t>
  </si>
  <si>
    <t>Caitlin</t>
  </si>
  <si>
    <t>Wesley</t>
  </si>
  <si>
    <t>Brandi</t>
  </si>
  <si>
    <t>Tammy</t>
  </si>
  <si>
    <t>Kristy</t>
  </si>
  <si>
    <t>Suzanne</t>
  </si>
  <si>
    <t>Hector</t>
  </si>
  <si>
    <t>Jack</t>
  </si>
  <si>
    <t>Kelly</t>
  </si>
  <si>
    <t>Brandon</t>
  </si>
  <si>
    <t>Steven</t>
  </si>
  <si>
    <t>William</t>
  </si>
  <si>
    <t>Holly</t>
  </si>
  <si>
    <t>Christina</t>
  </si>
  <si>
    <t>Bradley</t>
  </si>
  <si>
    <t>Shawna</t>
  </si>
  <si>
    <t>Julie</t>
  </si>
  <si>
    <t>Kathleen</t>
  </si>
  <si>
    <t>Isabelle</t>
  </si>
  <si>
    <t>Kendra</t>
  </si>
  <si>
    <t>Ruth</t>
  </si>
  <si>
    <t>Kristine</t>
  </si>
  <si>
    <t>Robyn</t>
  </si>
  <si>
    <t>Kaitlin</t>
  </si>
  <si>
    <t>Emmanuel</t>
  </si>
  <si>
    <t>Bruce</t>
  </si>
  <si>
    <t>Clifford</t>
  </si>
  <si>
    <t>Nelson</t>
  </si>
  <si>
    <t>Nicolas</t>
  </si>
  <si>
    <t>Cristina</t>
  </si>
  <si>
    <t>Shane</t>
  </si>
  <si>
    <t>Walter</t>
  </si>
  <si>
    <t>Brad</t>
  </si>
  <si>
    <t>Margaret</t>
  </si>
  <si>
    <t>Jake</t>
  </si>
  <si>
    <t>Dale</t>
  </si>
  <si>
    <t>Gloria</t>
  </si>
  <si>
    <t>Glenn</t>
  </si>
  <si>
    <t>Preston</t>
  </si>
  <si>
    <t>Andres</t>
  </si>
  <si>
    <t>Alison</t>
  </si>
  <si>
    <t>Monique</t>
  </si>
  <si>
    <t>Rodney</t>
  </si>
  <si>
    <t>Stefanie</t>
  </si>
  <si>
    <t>Bridget</t>
  </si>
  <si>
    <t>Albert</t>
  </si>
  <si>
    <t>Tara</t>
  </si>
  <si>
    <t>Krystal</t>
  </si>
  <si>
    <t>Cole</t>
  </si>
  <si>
    <t>Misty</t>
  </si>
  <si>
    <t>Cassandra</t>
  </si>
  <si>
    <t>Wayne</t>
  </si>
  <si>
    <t>Jeffery</t>
  </si>
  <si>
    <t>Priscilla</t>
  </si>
  <si>
    <t>Lori</t>
  </si>
  <si>
    <t>Brittany</t>
  </si>
  <si>
    <t>Heather</t>
  </si>
  <si>
    <t>Cory</t>
  </si>
  <si>
    <t>Steve</t>
  </si>
  <si>
    <t>Chelsea</t>
  </si>
  <si>
    <t>Autumn</t>
  </si>
  <si>
    <t>Paula</t>
  </si>
  <si>
    <t>Toni</t>
  </si>
  <si>
    <t>Barry</t>
  </si>
  <si>
    <t>Manuel</t>
  </si>
  <si>
    <t>Phillip</t>
  </si>
  <si>
    <t>Mandy</t>
  </si>
  <si>
    <t>Carmen</t>
  </si>
  <si>
    <t>Derek</t>
  </si>
  <si>
    <t>Lydia</t>
  </si>
  <si>
    <t>Kellie</t>
  </si>
  <si>
    <t>Tracy</t>
  </si>
  <si>
    <t>Sandra</t>
  </si>
  <si>
    <t>Derrick</t>
  </si>
  <si>
    <t>Tamer</t>
  </si>
  <si>
    <t>Rachel</t>
  </si>
  <si>
    <t>Martin</t>
  </si>
  <si>
    <t>Joy</t>
  </si>
  <si>
    <t>Krista</t>
  </si>
  <si>
    <t>Irving</t>
  </si>
  <si>
    <t>Mohamed</t>
  </si>
  <si>
    <t>Yolanda</t>
  </si>
  <si>
    <t>Renee</t>
  </si>
  <si>
    <t>Rebekah</t>
  </si>
  <si>
    <t>Teresa</t>
  </si>
  <si>
    <t>Lindsey</t>
  </si>
  <si>
    <t>Jordyn</t>
  </si>
  <si>
    <t>Connor</t>
  </si>
  <si>
    <t>Connie</t>
  </si>
  <si>
    <t>Marvin</t>
  </si>
  <si>
    <t>Ronnie</t>
  </si>
  <si>
    <t>Douglas</t>
  </si>
  <si>
    <t>Ralph</t>
  </si>
  <si>
    <t>Evelyn</t>
  </si>
  <si>
    <t>Raul</t>
  </si>
  <si>
    <t>Michelle</t>
  </si>
  <si>
    <t>Mandar</t>
  </si>
  <si>
    <t>Kirk</t>
  </si>
  <si>
    <t>Alexander</t>
  </si>
  <si>
    <t>Vanessa</t>
  </si>
  <si>
    <t>Devon</t>
  </si>
  <si>
    <t>Paige</t>
  </si>
  <si>
    <t>Jésus</t>
  </si>
  <si>
    <t>Madalena</t>
  </si>
  <si>
    <t>Wilson</t>
  </si>
  <si>
    <t>Craig</t>
  </si>
  <si>
    <t>Gregory</t>
  </si>
  <si>
    <t>Anthony</t>
  </si>
  <si>
    <t>Natasha</t>
  </si>
  <si>
    <t>Matthew</t>
  </si>
  <si>
    <t>Allen</t>
  </si>
  <si>
    <t>Brent</t>
  </si>
  <si>
    <t>Florian</t>
  </si>
  <si>
    <t>Bob</t>
  </si>
  <si>
    <t>Neil</t>
  </si>
  <si>
    <t>Eric</t>
  </si>
  <si>
    <t>Bryan</t>
  </si>
  <si>
    <t>Gail</t>
  </si>
  <si>
    <t>Martha</t>
  </si>
  <si>
    <t>Simon</t>
  </si>
  <si>
    <t>Valerie</t>
  </si>
  <si>
    <t>Ken</t>
  </si>
  <si>
    <t>Karen</t>
  </si>
  <si>
    <t>Sabrina</t>
  </si>
  <si>
    <t>Mikael</t>
  </si>
  <si>
    <t>Nuan</t>
  </si>
  <si>
    <t>Gerrit</t>
  </si>
  <si>
    <t>Ronald</t>
  </si>
  <si>
    <t>Terry</t>
  </si>
  <si>
    <t>Tony</t>
  </si>
  <si>
    <t>Sheila</t>
  </si>
  <si>
    <t>Dominic</t>
  </si>
  <si>
    <t>Marissa</t>
  </si>
  <si>
    <t>Candice</t>
  </si>
  <si>
    <t>Tommy</t>
  </si>
  <si>
    <t>Riley</t>
  </si>
  <si>
    <t>Raquel</t>
  </si>
  <si>
    <t>Michael</t>
  </si>
  <si>
    <t>Lee</t>
  </si>
  <si>
    <t>Daisy</t>
  </si>
  <si>
    <t>Tabitha</t>
  </si>
  <si>
    <t>Bobby</t>
  </si>
  <si>
    <t>Jodi</t>
  </si>
  <si>
    <t>Marcel</t>
  </si>
  <si>
    <t>Lloyd</t>
  </si>
  <si>
    <t>Maurizio</t>
  </si>
  <si>
    <t>Don</t>
  </si>
  <si>
    <t>Vadim</t>
  </si>
  <si>
    <t>Judith</t>
  </si>
  <si>
    <t>K.</t>
  </si>
  <si>
    <t>Regina</t>
  </si>
  <si>
    <t>Josue</t>
  </si>
  <si>
    <t>Yvonne</t>
  </si>
  <si>
    <t>Paul</t>
  </si>
  <si>
    <t>Scot</t>
  </si>
  <si>
    <t>Sriniwa</t>
  </si>
  <si>
    <t>Janice</t>
  </si>
  <si>
    <t>Begoña</t>
  </si>
  <si>
    <t>Mike</t>
  </si>
  <si>
    <t>Sam</t>
  </si>
  <si>
    <t>Ramón</t>
  </si>
  <si>
    <t>Scott</t>
  </si>
  <si>
    <t>Birgit</t>
  </si>
  <si>
    <t>Masaki</t>
  </si>
  <si>
    <t>Alice</t>
  </si>
  <si>
    <t>María</t>
  </si>
  <si>
    <t>Punya</t>
  </si>
  <si>
    <t>Lorrin</t>
  </si>
  <si>
    <t>Osarumwense</t>
  </si>
  <si>
    <t>Ajay</t>
  </si>
  <si>
    <t>Pieter</t>
  </si>
  <si>
    <t>Muniraju</t>
  </si>
  <si>
    <t>Norimichi</t>
  </si>
  <si>
    <t>Alexandre</t>
  </si>
  <si>
    <t>Alma</t>
  </si>
  <si>
    <t>Lolan</t>
  </si>
  <si>
    <t>Anibal</t>
  </si>
  <si>
    <t>Sylvia</t>
  </si>
  <si>
    <t>Niñia</t>
  </si>
  <si>
    <t>Phil</t>
  </si>
  <si>
    <t>Carol Ann</t>
  </si>
  <si>
    <t>Ioannis</t>
  </si>
  <si>
    <t>Rakesh</t>
  </si>
  <si>
    <t>Jim</t>
  </si>
  <si>
    <t>Liz</t>
  </si>
  <si>
    <t>Hany</t>
  </si>
  <si>
    <t>Gretchen</t>
  </si>
  <si>
    <t>Yiroyuki</t>
  </si>
  <si>
    <t>Pablo</t>
  </si>
  <si>
    <t>Stuart</t>
  </si>
  <si>
    <t>Pearlie</t>
  </si>
  <si>
    <t>Juha-Pekka</t>
  </si>
  <si>
    <t>Giraldo</t>
  </si>
  <si>
    <t>Justine</t>
  </si>
  <si>
    <t>Dave</t>
  </si>
  <si>
    <t>Elena</t>
  </si>
  <si>
    <t>Lane</t>
  </si>
  <si>
    <t>Bernard</t>
  </si>
  <si>
    <t>César</t>
  </si>
  <si>
    <t>Giorgio</t>
  </si>
  <si>
    <t>Desirée</t>
  </si>
  <si>
    <t>Irma</t>
  </si>
  <si>
    <t>Arif</t>
  </si>
  <si>
    <t>Masato</t>
  </si>
  <si>
    <t>Shish</t>
  </si>
  <si>
    <t>Petr</t>
  </si>
  <si>
    <t>Britta</t>
  </si>
  <si>
    <t>Daisuke</t>
  </si>
  <si>
    <t>Mark</t>
  </si>
  <si>
    <t>Marty</t>
  </si>
  <si>
    <t>Y.</t>
  </si>
  <si>
    <t>Bharat</t>
  </si>
  <si>
    <t>Abhijit</t>
  </si>
  <si>
    <t>Kern</t>
  </si>
  <si>
    <t>Mircea</t>
  </si>
  <si>
    <t>Ram</t>
  </si>
  <si>
    <t>Rodrigo</t>
  </si>
  <si>
    <t>Jarred</t>
  </si>
  <si>
    <t>Anders</t>
  </si>
  <si>
    <t>Dianne</t>
  </si>
  <si>
    <t>Lanna</t>
  </si>
  <si>
    <t>Cathy</t>
  </si>
  <si>
    <t>Shirleen</t>
  </si>
  <si>
    <t>Peggy</t>
  </si>
  <si>
    <t>Sunil</t>
  </si>
  <si>
    <t>Rolando</t>
  </si>
  <si>
    <t>Ben</t>
  </si>
  <si>
    <t>Renée</t>
  </si>
  <si>
    <t>Alícia</t>
  </si>
  <si>
    <t>Jeff</t>
  </si>
  <si>
    <t>CustomerKey</t>
  </si>
  <si>
    <t>FirstName</t>
  </si>
  <si>
    <t>LastName</t>
  </si>
  <si>
    <t>Yang</t>
  </si>
  <si>
    <t>Huang</t>
  </si>
  <si>
    <t>Torres</t>
  </si>
  <si>
    <t>Zhu</t>
  </si>
  <si>
    <t>Johnson</t>
  </si>
  <si>
    <t>Ruiz</t>
  </si>
  <si>
    <t>Alvarez</t>
  </si>
  <si>
    <t>Mehta</t>
  </si>
  <si>
    <t>Verhoff</t>
  </si>
  <si>
    <t>Carlson</t>
  </si>
  <si>
    <t>Suarez</t>
  </si>
  <si>
    <t>Lu</t>
  </si>
  <si>
    <t>Walker</t>
  </si>
  <si>
    <t>Jenkins</t>
  </si>
  <si>
    <t>Bennett</t>
  </si>
  <si>
    <t>Young</t>
  </si>
  <si>
    <t>Hill</t>
  </si>
  <si>
    <t>Wang</t>
  </si>
  <si>
    <t>Rai</t>
  </si>
  <si>
    <t>Lal</t>
  </si>
  <si>
    <t>King</t>
  </si>
  <si>
    <t>Zhang</t>
  </si>
  <si>
    <t>Edwards</t>
  </si>
  <si>
    <t>Xie</t>
  </si>
  <si>
    <t>Beck</t>
  </si>
  <si>
    <t>Sai</t>
  </si>
  <si>
    <t>Zhao</t>
  </si>
  <si>
    <t>Jimenez</t>
  </si>
  <si>
    <t>Moreno</t>
  </si>
  <si>
    <t>Yuan</t>
  </si>
  <si>
    <t>Ramos</t>
  </si>
  <si>
    <t>Stone</t>
  </si>
  <si>
    <t>Nath</t>
  </si>
  <si>
    <t>Gonzalez</t>
  </si>
  <si>
    <t>Dominguez</t>
  </si>
  <si>
    <t>Garcia</t>
  </si>
  <si>
    <t>Hernandez</t>
  </si>
  <si>
    <t>Murphy</t>
  </si>
  <si>
    <t>Carter</t>
  </si>
  <si>
    <t>Sanchez</t>
  </si>
  <si>
    <t>Simmons</t>
  </si>
  <si>
    <t>Flores</t>
  </si>
  <si>
    <t>Nara</t>
  </si>
  <si>
    <t>Powell</t>
  </si>
  <si>
    <t>Zheng</t>
  </si>
  <si>
    <t>Lopez</t>
  </si>
  <si>
    <t>Price</t>
  </si>
  <si>
    <t>Munoz</t>
  </si>
  <si>
    <t>Raje</t>
  </si>
  <si>
    <t>Andersen</t>
  </si>
  <si>
    <t>Diaz</t>
  </si>
  <si>
    <t>Zhou</t>
  </si>
  <si>
    <t>Gao</t>
  </si>
  <si>
    <t>Reed</t>
  </si>
  <si>
    <t>Henderson</t>
  </si>
  <si>
    <t>Butler</t>
  </si>
  <si>
    <t>Liang</t>
  </si>
  <si>
    <t>Navarro</t>
  </si>
  <si>
    <t>Raji</t>
  </si>
  <si>
    <t>Serrano</t>
  </si>
  <si>
    <t>Luo</t>
  </si>
  <si>
    <t>Ye</t>
  </si>
  <si>
    <t>Arun</t>
  </si>
  <si>
    <t>Anderson</t>
  </si>
  <si>
    <t>Chander</t>
  </si>
  <si>
    <t>Baker</t>
  </si>
  <si>
    <t>Cox</t>
  </si>
  <si>
    <t>Phillips</t>
  </si>
  <si>
    <t>Brown</t>
  </si>
  <si>
    <t>Davis</t>
  </si>
  <si>
    <t>Perez</t>
  </si>
  <si>
    <t>He</t>
  </si>
  <si>
    <t>Ma</t>
  </si>
  <si>
    <t>Kumar</t>
  </si>
  <si>
    <t>Anand</t>
  </si>
  <si>
    <t>Rubio</t>
  </si>
  <si>
    <t>Chande</t>
  </si>
  <si>
    <t>Fernandez</t>
  </si>
  <si>
    <t>Liu</t>
  </si>
  <si>
    <t>Lin</t>
  </si>
  <si>
    <t>Kapoor</t>
  </si>
  <si>
    <t>Gutierrez</t>
  </si>
  <si>
    <t>Blanco</t>
  </si>
  <si>
    <t>Cai</t>
  </si>
  <si>
    <t>Deng</t>
  </si>
  <si>
    <t>Zeng</t>
  </si>
  <si>
    <t>Jiménez</t>
  </si>
  <si>
    <t>Vazquez</t>
  </si>
  <si>
    <t>Long</t>
  </si>
  <si>
    <t>Wright</t>
  </si>
  <si>
    <t>Rivera</t>
  </si>
  <si>
    <t>Richardson</t>
  </si>
  <si>
    <t>Griffin</t>
  </si>
  <si>
    <t>Townsend</t>
  </si>
  <si>
    <t>Harris</t>
  </si>
  <si>
    <t>Ramirez</t>
  </si>
  <si>
    <t>Patterson</t>
  </si>
  <si>
    <t>Coleman</t>
  </si>
  <si>
    <t>Goel</t>
  </si>
  <si>
    <t>Wu</t>
  </si>
  <si>
    <t>Gill</t>
  </si>
  <si>
    <t>Shen</t>
  </si>
  <si>
    <t>Williams</t>
  </si>
  <si>
    <t>Robinson</t>
  </si>
  <si>
    <t>Roberts</t>
  </si>
  <si>
    <t>Hughes</t>
  </si>
  <si>
    <t>Tang</t>
  </si>
  <si>
    <t>Wood</t>
  </si>
  <si>
    <t>Brooks</t>
  </si>
  <si>
    <t>Martinez</t>
  </si>
  <si>
    <t>Barnes</t>
  </si>
  <si>
    <t>Rodriguez</t>
  </si>
  <si>
    <t>Howard</t>
  </si>
  <si>
    <t>Adams</t>
  </si>
  <si>
    <t>Cooper</t>
  </si>
  <si>
    <t>Morris</t>
  </si>
  <si>
    <t>Gray</t>
  </si>
  <si>
    <t>Romero</t>
  </si>
  <si>
    <t>Sanders</t>
  </si>
  <si>
    <t>Foster</t>
  </si>
  <si>
    <t>Evans</t>
  </si>
  <si>
    <t>Campbell</t>
  </si>
  <si>
    <t>Miller</t>
  </si>
  <si>
    <t>Perry</t>
  </si>
  <si>
    <t>Cook</t>
  </si>
  <si>
    <t>Li</t>
  </si>
  <si>
    <t>Chavez</t>
  </si>
  <si>
    <t>Jones</t>
  </si>
  <si>
    <t>Stewart</t>
  </si>
  <si>
    <t>Turner</t>
  </si>
  <si>
    <t>Prasad</t>
  </si>
  <si>
    <t>Patel</t>
  </si>
  <si>
    <t>Thompson</t>
  </si>
  <si>
    <t>Vance</t>
  </si>
  <si>
    <t>Collins</t>
  </si>
  <si>
    <t>Chapman</t>
  </si>
  <si>
    <t>Clark</t>
  </si>
  <si>
    <t>Lewis</t>
  </si>
  <si>
    <t>Gonzales</t>
  </si>
  <si>
    <t>Ward</t>
  </si>
  <si>
    <t>Raman</t>
  </si>
  <si>
    <t>She</t>
  </si>
  <si>
    <t>Ortega</t>
  </si>
  <si>
    <t>Malhotra</t>
  </si>
  <si>
    <t>Shan</t>
  </si>
  <si>
    <t>Sun</t>
  </si>
  <si>
    <t>Xu</t>
  </si>
  <si>
    <t>Jai</t>
  </si>
  <si>
    <t>Robinett</t>
  </si>
  <si>
    <t>Pal</t>
  </si>
  <si>
    <t>McDonald</t>
  </si>
  <si>
    <t>Schmidt</t>
  </si>
  <si>
    <t>Hayes</t>
  </si>
  <si>
    <t>Becker</t>
  </si>
  <si>
    <t>Hu</t>
  </si>
  <si>
    <t>Weber</t>
  </si>
  <si>
    <t>Gomez</t>
  </si>
  <si>
    <t>Kim</t>
  </si>
  <si>
    <t>Muñoz</t>
  </si>
  <si>
    <t>Sanz</t>
  </si>
  <si>
    <t>Subram</t>
  </si>
  <si>
    <t>Chandra</t>
  </si>
  <si>
    <t>Rogers</t>
  </si>
  <si>
    <t>Peterson</t>
  </si>
  <si>
    <t>Harui</t>
  </si>
  <si>
    <t>Washington</t>
  </si>
  <si>
    <t>Green</t>
  </si>
  <si>
    <t>Chow</t>
  </si>
  <si>
    <t>Srini</t>
  </si>
  <si>
    <t>Madan</t>
  </si>
  <si>
    <t>Sharma</t>
  </si>
  <si>
    <t>Smith</t>
  </si>
  <si>
    <t>Moore</t>
  </si>
  <si>
    <t>Chen</t>
  </si>
  <si>
    <t>Hall</t>
  </si>
  <si>
    <t>Parker</t>
  </si>
  <si>
    <t>Weisman</t>
  </si>
  <si>
    <t>Wadia</t>
  </si>
  <si>
    <t>Alonso</t>
  </si>
  <si>
    <t>Travers</t>
  </si>
  <si>
    <t>Bell</t>
  </si>
  <si>
    <t>Ashe</t>
  </si>
  <si>
    <t>Rana</t>
  </si>
  <si>
    <t>Saunders</t>
  </si>
  <si>
    <t>Sandberg</t>
  </si>
  <si>
    <t>Salavaria</t>
  </si>
  <si>
    <t>Suri</t>
  </si>
  <si>
    <t>Guo</t>
  </si>
  <si>
    <t>Wedge</t>
  </si>
  <si>
    <t>Johnsen</t>
  </si>
  <si>
    <t>Kovar</t>
  </si>
  <si>
    <t>Goldstein</t>
  </si>
  <si>
    <t>Harrison</t>
  </si>
  <si>
    <t>Browning</t>
  </si>
  <si>
    <t>Ferrier</t>
  </si>
  <si>
    <t>Watson</t>
  </si>
  <si>
    <t>Wagner</t>
  </si>
  <si>
    <t>Van</t>
  </si>
  <si>
    <t>Salah</t>
  </si>
  <si>
    <t>Samant</t>
  </si>
  <si>
    <t>Nason</t>
  </si>
  <si>
    <t>Thorpe</t>
  </si>
  <si>
    <t>Sandstone</t>
  </si>
  <si>
    <t>Moyer</t>
  </si>
  <si>
    <t>Pais</t>
  </si>
  <si>
    <t>Bhat</t>
  </si>
  <si>
    <t>Kovár</t>
  </si>
  <si>
    <t>West</t>
  </si>
  <si>
    <t>Kennedy</t>
  </si>
  <si>
    <t>Stiller</t>
  </si>
  <si>
    <t>Winston</t>
  </si>
  <si>
    <t>Pearson</t>
  </si>
  <si>
    <t>Sánchez</t>
  </si>
  <si>
    <t>Ray</t>
  </si>
  <si>
    <t>Straatsma</t>
  </si>
  <si>
    <t>Rowe</t>
  </si>
  <si>
    <t>Albrecht</t>
  </si>
  <si>
    <t>Isla</t>
  </si>
  <si>
    <t>Nicholls</t>
  </si>
  <si>
    <t>Ware</t>
  </si>
  <si>
    <t>Sandidge</t>
  </si>
  <si>
    <t>Sands</t>
  </si>
  <si>
    <t>Sandoval</t>
  </si>
  <si>
    <t>Saraiva</t>
  </si>
  <si>
    <t>Oliver</t>
  </si>
  <si>
    <t>Truempy</t>
  </si>
  <si>
    <t>Macagno</t>
  </si>
  <si>
    <t>Zimmerman</t>
  </si>
  <si>
    <t>Roessler</t>
  </si>
  <si>
    <t>Sazanovich</t>
  </si>
  <si>
    <t>Louverdis</t>
  </si>
  <si>
    <t>Saravan</t>
  </si>
  <si>
    <t>Schare</t>
  </si>
  <si>
    <t>Simpson</t>
  </si>
  <si>
    <t>Schleger</t>
  </si>
  <si>
    <t>Suurs</t>
  </si>
  <si>
    <t>Raheem</t>
  </si>
  <si>
    <t>Schulte</t>
  </si>
  <si>
    <t>Schultz</t>
  </si>
  <si>
    <t>Johnston</t>
  </si>
  <si>
    <t>Narayanan</t>
  </si>
  <si>
    <t>Winter</t>
  </si>
  <si>
    <t>Hurtado</t>
  </si>
  <si>
    <t>Seamans</t>
  </si>
  <si>
    <t>Goldberg</t>
  </si>
  <si>
    <t>Holt</t>
  </si>
  <si>
    <t>Seely</t>
  </si>
  <si>
    <t>Sutton</t>
  </si>
  <si>
    <t>Seidel</t>
  </si>
  <si>
    <t>Umeda</t>
  </si>
  <si>
    <t>Selikoff</t>
  </si>
  <si>
    <t>Sullivan</t>
  </si>
  <si>
    <t>Serventi</t>
  </si>
  <si>
    <t>Several</t>
  </si>
  <si>
    <t>Shakespear</t>
  </si>
  <si>
    <t>Palit</t>
  </si>
  <si>
    <t>Smith-Bates</t>
  </si>
  <si>
    <t>Sneath</t>
  </si>
  <si>
    <t>Cabello</t>
  </si>
  <si>
    <t>Snowden</t>
  </si>
  <si>
    <t>Agbonile</t>
  </si>
  <si>
    <t>So</t>
  </si>
  <si>
    <t>Solanki</t>
  </si>
  <si>
    <t>Castro</t>
  </si>
  <si>
    <t>Wycoff</t>
  </si>
  <si>
    <t>Pulipalyam</t>
  </si>
  <si>
    <t>Yonekura</t>
  </si>
  <si>
    <t>Severino</t>
  </si>
  <si>
    <t>Lobao</t>
  </si>
  <si>
    <t>Son</t>
  </si>
  <si>
    <t>Song</t>
  </si>
  <si>
    <t>Sotelo</t>
  </si>
  <si>
    <t>Sousa</t>
  </si>
  <si>
    <t>Rockne</t>
  </si>
  <si>
    <t>Rodgers</t>
  </si>
  <si>
    <t>Xylaras</t>
  </si>
  <si>
    <t>Uittenbogaard</t>
  </si>
  <si>
    <t>Javier Castrejón</t>
  </si>
  <si>
    <t>Tangirala</t>
  </si>
  <si>
    <t>Rodman</t>
  </si>
  <si>
    <t>Rothenberg</t>
  </si>
  <si>
    <t>Rothkugel</t>
  </si>
  <si>
    <t>Morcos</t>
  </si>
  <si>
    <t>Weadock</t>
  </si>
  <si>
    <t>Rivas</t>
  </si>
  <si>
    <t>Sato</t>
  </si>
  <si>
    <t>Rovira Diez</t>
  </si>
  <si>
    <t>Rousey</t>
  </si>
  <si>
    <t>Champion</t>
  </si>
  <si>
    <t>Cannata</t>
  </si>
  <si>
    <t>Railson</t>
  </si>
  <si>
    <t>Ruggiero</t>
  </si>
  <si>
    <t>Rusek</t>
  </si>
  <si>
    <t>Zukowski</t>
  </si>
  <si>
    <t>Posti</t>
  </si>
  <si>
    <t>Rusko</t>
  </si>
  <si>
    <t>Natsuhara</t>
  </si>
  <si>
    <t>Sabella</t>
  </si>
  <si>
    <t>Velez Amezaga</t>
  </si>
  <si>
    <t>Sacksteder</t>
  </si>
  <si>
    <t>Thames</t>
  </si>
  <si>
    <t>Ready</t>
  </si>
  <si>
    <t>Saddow</t>
  </si>
  <si>
    <t>Veronesi</t>
  </si>
  <si>
    <t>Shepard</t>
  </si>
  <si>
    <t>Sheperdigian</t>
  </si>
  <si>
    <t>Sherman</t>
  </si>
  <si>
    <t>Sherwood</t>
  </si>
  <si>
    <t>Shimshoni</t>
  </si>
  <si>
    <t>Shock</t>
  </si>
  <si>
    <t>Pritchett</t>
  </si>
  <si>
    <t>Rizaldy</t>
  </si>
  <si>
    <t>Short</t>
  </si>
  <si>
    <t>Leitão</t>
  </si>
  <si>
    <t>Kawai</t>
  </si>
  <si>
    <t>Shridhar</t>
  </si>
  <si>
    <t>Lazecky</t>
  </si>
  <si>
    <t>Yanagishima</t>
  </si>
  <si>
    <t>Bebbington</t>
  </si>
  <si>
    <t>Ptaszynski</t>
  </si>
  <si>
    <t>Yong</t>
  </si>
  <si>
    <t>Mirchandani</t>
  </si>
  <si>
    <t>Thakur</t>
  </si>
  <si>
    <t>Rienstra</t>
  </si>
  <si>
    <t>Sims</t>
  </si>
  <si>
    <t>Singer</t>
  </si>
  <si>
    <t>Singh</t>
  </si>
  <si>
    <t>Thirunavukkarasu</t>
  </si>
  <si>
    <t>Bendixen</t>
  </si>
  <si>
    <t>Skelly</t>
  </si>
  <si>
    <t>Skjønaa</t>
  </si>
  <si>
    <t>Slattengren</t>
  </si>
  <si>
    <t>Slaven</t>
  </si>
  <si>
    <t>Sloan</t>
  </si>
  <si>
    <t>Lan</t>
  </si>
  <si>
    <t>Tanara</t>
  </si>
  <si>
    <t>Lauer</t>
  </si>
  <si>
    <t>Uppal</t>
  </si>
  <si>
    <t>Belson</t>
  </si>
  <si>
    <t>Hee</t>
  </si>
  <si>
    <t>EmailAddress</t>
  </si>
  <si>
    <t>jon24@adventure-works.com</t>
  </si>
  <si>
    <t>eugene10@adventure-works.com</t>
  </si>
  <si>
    <t>ruben35@adventure-works.com</t>
  </si>
  <si>
    <t>christy12@adventure-works.com</t>
  </si>
  <si>
    <t>elizabeth5@adventure-works.com</t>
  </si>
  <si>
    <t>julio1@adventure-works.com</t>
  </si>
  <si>
    <t>janet9@adventure-works.com</t>
  </si>
  <si>
    <t>marco14@adventure-works.com</t>
  </si>
  <si>
    <t>rob4@adventure-works.com</t>
  </si>
  <si>
    <t>shannon38@adventure-works.com</t>
  </si>
  <si>
    <t>jacquelyn20@adventure-works.com</t>
  </si>
  <si>
    <t>curtis9@adventure-works.com</t>
  </si>
  <si>
    <t>lauren41@adventure-works.com</t>
  </si>
  <si>
    <t>ian47@adventure-works.com</t>
  </si>
  <si>
    <t>sydney23@adventure-works.com</t>
  </si>
  <si>
    <t>chloe23@adventure-works.com</t>
  </si>
  <si>
    <t>wyatt32@adventure-works.com</t>
  </si>
  <si>
    <t>shannon1@adventure-works.com</t>
  </si>
  <si>
    <t>clarence32@adventure-works.com</t>
  </si>
  <si>
    <t>luke18@adventure-works.com</t>
  </si>
  <si>
    <t>jordan73@adventure-works.com</t>
  </si>
  <si>
    <t>destiny7@adventure-works.com</t>
  </si>
  <si>
    <t>ethan20@adventure-works.com</t>
  </si>
  <si>
    <t>seth46@adventure-works.com</t>
  </si>
  <si>
    <t>russell7@adventure-works.com</t>
  </si>
  <si>
    <t>alejandro45@adventure-works.com</t>
  </si>
  <si>
    <t>harold3@adventure-works.com</t>
  </si>
  <si>
    <t>jessie16@adventure-works.com</t>
  </si>
  <si>
    <t>jill13@adventure-works.com</t>
  </si>
  <si>
    <t>jimmy9@adventure-works.com</t>
  </si>
  <si>
    <t>bethany10@adventure-works.com</t>
  </si>
  <si>
    <t>theresa13@adventure-works.com</t>
  </si>
  <si>
    <t>denise10@adventure-works.com</t>
  </si>
  <si>
    <t>jaime41@adventure-works.com</t>
  </si>
  <si>
    <t>ebony19@adventure-works.com</t>
  </si>
  <si>
    <t>wendy12@adventure-works.com</t>
  </si>
  <si>
    <t>jennifer93@adventure-works.com</t>
  </si>
  <si>
    <t>chloe27@adventure-works.com</t>
  </si>
  <si>
    <t>diana2@adventure-works.com</t>
  </si>
  <si>
    <t>marc3@adventure-works.com</t>
  </si>
  <si>
    <t>jesse15@adventure-works.com</t>
  </si>
  <si>
    <t>amanda53@adventure-works.com</t>
  </si>
  <si>
    <t>megan28@adventure-works.com</t>
  </si>
  <si>
    <t>nathan11@adventure-works.com</t>
  </si>
  <si>
    <t>adam10@adventure-works.com</t>
  </si>
  <si>
    <t>leonard18@adventure-works.com</t>
  </si>
  <si>
    <t>christine4@adventure-works.com</t>
  </si>
  <si>
    <t>jaclyn12@adventure-works.com</t>
  </si>
  <si>
    <t>jeremy26@adventure-works.com</t>
  </si>
  <si>
    <t>carol8@adventure-works.com</t>
  </si>
  <si>
    <t>alan23@adventure-works.com</t>
  </si>
  <si>
    <t>daniel18@adventure-works.com</t>
  </si>
  <si>
    <t>heidi19@adventure-works.com</t>
  </si>
  <si>
    <t>ana0@adventure-works.com</t>
  </si>
  <si>
    <t>deanna33@adventure-works.com</t>
  </si>
  <si>
    <t>gilbert35@adventure-works.com</t>
  </si>
  <si>
    <t>michele19@adventure-works.com</t>
  </si>
  <si>
    <t>carl12@adventure-works.com</t>
  </si>
  <si>
    <t>marc6@adventure-works.com</t>
  </si>
  <si>
    <t>ashlee19@adventure-works.com</t>
  </si>
  <si>
    <t>jon28@adventure-works.com</t>
  </si>
  <si>
    <t>todd14@adventure-works.com</t>
  </si>
  <si>
    <t>noah5@adventure-works.com</t>
  </si>
  <si>
    <t>angela41@adventure-works.com</t>
  </si>
  <si>
    <t>chase21@adventure-works.com</t>
  </si>
  <si>
    <t>jessica29@adventure-works.com</t>
  </si>
  <si>
    <t>grace62@adventure-works.com</t>
  </si>
  <si>
    <t>caleb40@adventure-works.com</t>
  </si>
  <si>
    <t>tiffany17@adventure-works.com</t>
  </si>
  <si>
    <t>carolyn30@adventure-works.com</t>
  </si>
  <si>
    <t>willie40@adventure-works.com</t>
  </si>
  <si>
    <t>linda31@adventure-works.com</t>
  </si>
  <si>
    <t>casey6@adventure-works.com</t>
  </si>
  <si>
    <t>amy16@adventure-works.com</t>
  </si>
  <si>
    <t>levi6@adventure-works.com</t>
  </si>
  <si>
    <t>felicia4@adventure-works.com</t>
  </si>
  <si>
    <t>blake9@adventure-works.com</t>
  </si>
  <si>
    <t>leah7@adventure-works.com</t>
  </si>
  <si>
    <t>gina1@adventure-works.com</t>
  </si>
  <si>
    <t>donald20@adventure-works.com</t>
  </si>
  <si>
    <t>damien32@adventure-works.com</t>
  </si>
  <si>
    <t>savannah39@adventure-works.com</t>
  </si>
  <si>
    <t>angela17@adventure-works.com</t>
  </si>
  <si>
    <t>alyssa37@adventure-works.com</t>
  </si>
  <si>
    <t>lucas7@adventure-works.com</t>
  </si>
  <si>
    <t>emily1@adventure-works.com</t>
  </si>
  <si>
    <t>ryan43@adventure-works.com</t>
  </si>
  <si>
    <t>tamara6@adventure-works.com</t>
  </si>
  <si>
    <t>hunter64@adventure-works.com</t>
  </si>
  <si>
    <t>abigail25@adventure-works.com</t>
  </si>
  <si>
    <t>trevor18@adventure-works.com</t>
  </si>
  <si>
    <t>dalton37@adventure-works.com</t>
  </si>
  <si>
    <t>cheryl4@adventure-works.com</t>
  </si>
  <si>
    <t>aimee13@adventure-works.com</t>
  </si>
  <si>
    <t>cedric15@adventure-works.com</t>
  </si>
  <si>
    <t>chad9@adventure-works.com</t>
  </si>
  <si>
    <t>andrés18@adventure-works.com</t>
  </si>
  <si>
    <t>edwin39@adventure-works.com</t>
  </si>
  <si>
    <t>mallory7@adventure-works.com</t>
  </si>
  <si>
    <t>adam2@adventure-works.com</t>
  </si>
  <si>
    <t>latasha10@adventure-works.com</t>
  </si>
  <si>
    <t>abby4@adventure-works.com</t>
  </si>
  <si>
    <t>julia7@adventure-works.com</t>
  </si>
  <si>
    <t>cassie13@adventure-works.com</t>
  </si>
  <si>
    <t>edgar11@adventure-works.com</t>
  </si>
  <si>
    <t>candace15@adventure-works.com</t>
  </si>
  <si>
    <t>jessie9@adventure-works.com</t>
  </si>
  <si>
    <t>bianca7@adventure-works.com</t>
  </si>
  <si>
    <t>kari25@adventure-works.com</t>
  </si>
  <si>
    <t>ruben1@adventure-works.com</t>
  </si>
  <si>
    <t>curtis5@adventure-works.com</t>
  </si>
  <si>
    <t>meredith34@adventure-works.com</t>
  </si>
  <si>
    <t>crystal3@adventure-works.com</t>
  </si>
  <si>
    <t>micheal11@adventure-works.com</t>
  </si>
  <si>
    <t>leslie7@adventure-works.com</t>
  </si>
  <si>
    <t>alvin20@adventure-works.com</t>
  </si>
  <si>
    <t>clinton14@adventure-works.com</t>
  </si>
  <si>
    <t>april1@adventure-works.com</t>
  </si>
  <si>
    <t>alvin21@adventure-works.com</t>
  </si>
  <si>
    <t>evan8@adventure-works.com</t>
  </si>
  <si>
    <t>beth8@adventure-works.com</t>
  </si>
  <si>
    <t>orlando19@adventure-works.com</t>
  </si>
  <si>
    <t>byron9@adventure-works.com</t>
  </si>
  <si>
    <t>philip4@adventure-works.com</t>
  </si>
  <si>
    <t>ross1@adventure-works.com</t>
  </si>
  <si>
    <t>dana2@adventure-works.com</t>
  </si>
  <si>
    <t>shaun16@adventure-works.com</t>
  </si>
  <si>
    <t>jan11@adventure-works.com</t>
  </si>
  <si>
    <t>samantha35@adventure-works.com</t>
  </si>
  <si>
    <t>julia17@adventure-works.com</t>
  </si>
  <si>
    <t>caroline21@adventure-works.com</t>
  </si>
  <si>
    <t>amanda7@adventure-works.com</t>
  </si>
  <si>
    <t>melissa31@adventure-works.com</t>
  </si>
  <si>
    <t>angela23@adventure-works.com</t>
  </si>
  <si>
    <t>larry14@adventure-works.com</t>
  </si>
  <si>
    <t>marcus14@adventure-works.com</t>
  </si>
  <si>
    <t>brianna30@adventure-works.com</t>
  </si>
  <si>
    <t>jasmine7@adventure-works.com</t>
  </si>
  <si>
    <t>lauren23@adventure-works.com</t>
  </si>
  <si>
    <t>tanya2@adventure-works.com</t>
  </si>
  <si>
    <t>javier1@adventure-works.com</t>
  </si>
  <si>
    <t>nicole42@adventure-works.com</t>
  </si>
  <si>
    <t>eduardo55@adventure-works.com</t>
  </si>
  <si>
    <t>jonathan4@adventure-works.com</t>
  </si>
  <si>
    <t>edward48@adventure-works.com</t>
  </si>
  <si>
    <t>jasmine46@adventure-works.com</t>
  </si>
  <si>
    <t>karla20@adventure-works.com</t>
  </si>
  <si>
    <t>ernest6@adventure-works.com</t>
  </si>
  <si>
    <t>ross32@adventure-works.com</t>
  </si>
  <si>
    <t>theodore14@adventure-works.com</t>
  </si>
  <si>
    <t>russell6@adventure-works.com</t>
  </si>
  <si>
    <t>melinda9@adventure-works.com</t>
  </si>
  <si>
    <t>james77@adventure-works.com</t>
  </si>
  <si>
    <t>angela34@adventure-works.com</t>
  </si>
  <si>
    <t>megan25@adventure-works.com</t>
  </si>
  <si>
    <t>hunter50@adventure-works.com</t>
  </si>
  <si>
    <t>maria47@adventure-works.com</t>
  </si>
  <si>
    <t>hannah32@adventure-works.com</t>
  </si>
  <si>
    <t>jason46@adventure-works.com</t>
  </si>
  <si>
    <t>brianna57@adventure-works.com</t>
  </si>
  <si>
    <t>maurice4@adventure-works.com</t>
  </si>
  <si>
    <t>emily27@adventure-works.com</t>
  </si>
  <si>
    <t>chase10@adventure-works.com</t>
  </si>
  <si>
    <t>gabriel21@adventure-works.com</t>
  </si>
  <si>
    <t>devin63@adventure-works.com</t>
  </si>
  <si>
    <t>jocelyn18@adventure-works.com</t>
  </si>
  <si>
    <t>ashley18@adventure-works.com</t>
  </si>
  <si>
    <t>jasmine43@adventure-works.com</t>
  </si>
  <si>
    <t>david83@adventure-works.com</t>
  </si>
  <si>
    <t>bryce8@adventure-works.com</t>
  </si>
  <si>
    <t>carol5@adventure-works.com</t>
  </si>
  <si>
    <t>jonathan43@adventure-works.com</t>
  </si>
  <si>
    <t>gabrielle58@adventure-works.com</t>
  </si>
  <si>
    <t>sarah13@adventure-works.com</t>
  </si>
  <si>
    <t>nicholas19@adventure-works.com</t>
  </si>
  <si>
    <t>luis24@adventure-works.com</t>
  </si>
  <si>
    <t>mason25@adventure-works.com</t>
  </si>
  <si>
    <t>jose6@adventure-works.com</t>
  </si>
  <si>
    <t>nathan55@adventure-works.com</t>
  </si>
  <si>
    <t>molly18@adventure-works.com</t>
  </si>
  <si>
    <t>april18@adventure-works.com</t>
  </si>
  <si>
    <t>devin13@adventure-works.com</t>
  </si>
  <si>
    <t>stephanie19@adventure-works.com</t>
  </si>
  <si>
    <t>jasmine19@adventure-works.com</t>
  </si>
  <si>
    <t>meghan3@adventure-works.com</t>
  </si>
  <si>
    <t>ashley31@adventure-works.com</t>
  </si>
  <si>
    <t>sarah25@adventure-works.com</t>
  </si>
  <si>
    <t>jennifer63@adventure-works.com</t>
  </si>
  <si>
    <t>catherine16@adventure-works.com</t>
  </si>
  <si>
    <t>lawrence14@adventure-works.com</t>
  </si>
  <si>
    <t>carson17@adventure-works.com</t>
  </si>
  <si>
    <t>kristi39@adventure-works.com</t>
  </si>
  <si>
    <t>james79@adventure-works.com</t>
  </si>
  <si>
    <t>ian72@adventure-works.com</t>
  </si>
  <si>
    <t>jacqueline0@adventure-works.com</t>
  </si>
  <si>
    <t>megan55@adventure-works.com</t>
  </si>
  <si>
    <t>alfredo10@adventure-works.com</t>
  </si>
  <si>
    <t>andrea18@adventure-works.com</t>
  </si>
  <si>
    <t>brooke3@adventure-works.com</t>
  </si>
  <si>
    <t>jacqueline1@adventure-works.com</t>
  </si>
  <si>
    <t>jason18@adventure-works.com</t>
  </si>
  <si>
    <t>amanda37@adventure-works.com</t>
  </si>
  <si>
    <t>alexia0@adventure-works.com</t>
  </si>
  <si>
    <t>luis21@adventure-works.com</t>
  </si>
  <si>
    <t>destiny33@adventure-works.com</t>
  </si>
  <si>
    <t>abby13@adventure-works.com</t>
  </si>
  <si>
    <t>blake60@adventure-works.com</t>
  </si>
  <si>
    <t>danielle12@adventure-works.com</t>
  </si>
  <si>
    <t>maria4@adventure-works.com</t>
  </si>
  <si>
    <t>allison21@adventure-works.com</t>
  </si>
  <si>
    <t>edward50@adventure-works.com</t>
  </si>
  <si>
    <t>samantha42@adventure-works.com</t>
  </si>
  <si>
    <t>chloe4@adventure-works.com</t>
  </si>
  <si>
    <t>stephanie11@adventure-works.com</t>
  </si>
  <si>
    <t>charles9@adventure-works.com</t>
  </si>
  <si>
    <t>ana7@adventure-works.com</t>
  </si>
  <si>
    <t>jasmine32@adventure-works.com</t>
  </si>
  <si>
    <t>natalie58@adventure-works.com</t>
  </si>
  <si>
    <t>olivia4@adventure-works.com</t>
  </si>
  <si>
    <t>charles69@adventure-works.com</t>
  </si>
  <si>
    <t>erica5@adventure-works.com</t>
  </si>
  <si>
    <t>nathan3@adventure-works.com</t>
  </si>
  <si>
    <t>alexandra11@adventure-works.com</t>
  </si>
  <si>
    <t>hailey30@adventure-works.com</t>
  </si>
  <si>
    <t>tiffany3@adventure-works.com</t>
  </si>
  <si>
    <t>madison22@adventure-works.com</t>
  </si>
  <si>
    <t>sydney26@adventure-works.com</t>
  </si>
  <si>
    <t>marshall35@adventure-works.com</t>
  </si>
  <si>
    <t>ashley3@adventure-works.com</t>
  </si>
  <si>
    <t>adrian21@adventure-works.com</t>
  </si>
  <si>
    <t>amber4@adventure-works.com</t>
  </si>
  <si>
    <t>dennis1@adventure-works.com</t>
  </si>
  <si>
    <t>hailey38@adventure-works.com</t>
  </si>
  <si>
    <t>todd5@adventure-works.com</t>
  </si>
  <si>
    <t>anna46@adventure-works.com</t>
  </si>
  <si>
    <t>angel24@adventure-works.com</t>
  </si>
  <si>
    <t>jeremy29@adventure-works.com</t>
  </si>
  <si>
    <t>clarence36@adventure-works.com</t>
  </si>
  <si>
    <t>mayra9@adventure-works.com</t>
  </si>
  <si>
    <t>latoya18@adventure-works.com</t>
  </si>
  <si>
    <t>anne4@adventure-works.com</t>
  </si>
  <si>
    <t>lisa24@adventure-works.com</t>
  </si>
  <si>
    <t>larry9@adventure-works.com</t>
  </si>
  <si>
    <t>robin2@adventure-works.com</t>
  </si>
  <si>
    <t>alexis28@adventure-works.com</t>
  </si>
  <si>
    <t>ricky15@adventure-works.com</t>
  </si>
  <si>
    <t>latasha21@adventure-works.com</t>
  </si>
  <si>
    <t>claudia7@adventure-works.com</t>
  </si>
  <si>
    <t>tristan19@adventure-works.com</t>
  </si>
  <si>
    <t>cindy3@adventure-works.com</t>
  </si>
  <si>
    <t>shannon4@adventure-works.com</t>
  </si>
  <si>
    <t>xavier51@adventure-works.com</t>
  </si>
  <si>
    <t>nicholas16@adventure-works.com</t>
  </si>
  <si>
    <t>josé54@adventure-works.com</t>
  </si>
  <si>
    <t>johnathan5@adventure-works.com</t>
  </si>
  <si>
    <t>colin8@adventure-works.com</t>
  </si>
  <si>
    <t>katelyn42@adventure-works.com</t>
  </si>
  <si>
    <t>jacqueline9@adventure-works.com</t>
  </si>
  <si>
    <t>xavier26@adventure-works.com</t>
  </si>
  <si>
    <t>victoria24@adventure-works.com</t>
  </si>
  <si>
    <t>katelyn1@adventure-works.com</t>
  </si>
  <si>
    <t>stephanie52@adventure-works.com</t>
  </si>
  <si>
    <t>jennifer88@adventure-works.com</t>
  </si>
  <si>
    <t>trinity9@adventure-works.com</t>
  </si>
  <si>
    <t>eduardo13@adventure-works.com</t>
  </si>
  <si>
    <t>elizabeth7@adventure-works.com</t>
  </si>
  <si>
    <t>taylor14@adventure-works.com</t>
  </si>
  <si>
    <t>david55@adventure-works.com</t>
  </si>
  <si>
    <t>katelyn33@adventure-works.com</t>
  </si>
  <si>
    <t>ryan19@adventure-works.com</t>
  </si>
  <si>
    <t>robert82@adventure-works.com</t>
  </si>
  <si>
    <t>danielle23@adventure-works.com</t>
  </si>
  <si>
    <t>lauren35@adventure-works.com</t>
  </si>
  <si>
    <t>nathan26@adventure-works.com</t>
  </si>
  <si>
    <t>kyle11@adventure-works.com</t>
  </si>
  <si>
    <t>jenny40@adventure-works.com</t>
  </si>
  <si>
    <t>nancy7@adventure-works.com</t>
  </si>
  <si>
    <t>charles15@adventure-works.com</t>
  </si>
  <si>
    <t>jonathan35@adventure-works.com</t>
  </si>
  <si>
    <t>amanda3@adventure-works.com</t>
  </si>
  <si>
    <t>robert45@adventure-works.com</t>
  </si>
  <si>
    <t>megan53@adventure-works.com</t>
  </si>
  <si>
    <t>christian46@adventure-works.com</t>
  </si>
  <si>
    <t>arturo33@adventure-works.com</t>
  </si>
  <si>
    <t>theresa12@adventure-works.com</t>
  </si>
  <si>
    <t>jeremy2@adventure-works.com</t>
  </si>
  <si>
    <t>hunter16@adventure-works.com</t>
  </si>
  <si>
    <t>henry16@adventure-works.com</t>
  </si>
  <si>
    <t>cindy19@adventure-works.com</t>
  </si>
  <si>
    <t>maria53@adventure-works.com</t>
  </si>
  <si>
    <t>katelyn26@adventure-works.com</t>
  </si>
  <si>
    <t>jenna19@adventure-works.com</t>
  </si>
  <si>
    <t>seth42@adventure-works.com</t>
  </si>
  <si>
    <t>luke28@adventure-works.com</t>
  </si>
  <si>
    <t>dalton18@adventure-works.com</t>
  </si>
  <si>
    <t>taylor67@adventure-works.com</t>
  </si>
  <si>
    <t>haley10@adventure-works.com</t>
  </si>
  <si>
    <t>noah2@adventure-works.com</t>
  </si>
  <si>
    <t>jon46@adventure-works.com</t>
  </si>
  <si>
    <t>orlando14@adventure-works.com</t>
  </si>
  <si>
    <t>fernando47@adventure-works.com</t>
  </si>
  <si>
    <t>cameron38@adventure-works.com</t>
  </si>
  <si>
    <t>spencer22@adventure-works.com</t>
  </si>
  <si>
    <t>julia72@adventure-works.com</t>
  </si>
  <si>
    <t>julia38@adventure-works.com</t>
  </si>
  <si>
    <t>sean31@adventure-works.com</t>
  </si>
  <si>
    <t>micah19@adventure-works.com</t>
  </si>
  <si>
    <t>hunter53@adventure-works.com</t>
  </si>
  <si>
    <t>ian57@adventure-works.com</t>
  </si>
  <si>
    <t>victoria20@adventure-works.com</t>
  </si>
  <si>
    <t>erin7@adventure-works.com</t>
  </si>
  <si>
    <t>gabrielle63@adventure-works.com</t>
  </si>
  <si>
    <t>sara10@adventure-works.com</t>
  </si>
  <si>
    <t>trevor6@adventure-works.com</t>
  </si>
  <si>
    <t>mya13@adventure-works.com</t>
  </si>
  <si>
    <t>hailey12@adventure-works.com</t>
  </si>
  <si>
    <t>luke52@adventure-works.com</t>
  </si>
  <si>
    <t>victoria66@adventure-works.com</t>
  </si>
  <si>
    <t>jessica54@adventure-works.com</t>
  </si>
  <si>
    <t>jade13@adventure-works.com</t>
  </si>
  <si>
    <t>morgan19@adventure-works.com</t>
  </si>
  <si>
    <t>terrance9@adventure-works.com</t>
  </si>
  <si>
    <t>sydney78@adventure-works.com</t>
  </si>
  <si>
    <t>jose33@adventure-works.com</t>
  </si>
  <si>
    <t>zachary39@adventure-works.com</t>
  </si>
  <si>
    <t>elijah7@adventure-works.com</t>
  </si>
  <si>
    <t>rafael26@adventure-works.com</t>
  </si>
  <si>
    <t>jaime48@adventure-works.com</t>
  </si>
  <si>
    <t>julian20@adventure-works.com</t>
  </si>
  <si>
    <t>andy9@adventure-works.com</t>
  </si>
  <si>
    <t>ryan38@adventure-works.com</t>
  </si>
  <si>
    <t>samantha32@adventure-works.com</t>
  </si>
  <si>
    <t>deanna44@adventure-works.com</t>
  </si>
  <si>
    <t>emily6@adventure-works.com</t>
  </si>
  <si>
    <t>nicole4@adventure-works.com</t>
  </si>
  <si>
    <t>carla14@adventure-works.com</t>
  </si>
  <si>
    <t>shaun21@adventure-works.com</t>
  </si>
  <si>
    <t>jerome7@adventure-works.com</t>
  </si>
  <si>
    <t>frank17@adventure-works.com</t>
  </si>
  <si>
    <t>dennis25@adventure-works.com</t>
  </si>
  <si>
    <t>melody8@adventure-works.com</t>
  </si>
  <si>
    <t>randy24@adventure-works.com</t>
  </si>
  <si>
    <t>marshall0@adventure-works.com</t>
  </si>
  <si>
    <t>arthur41@adventure-works.com</t>
  </si>
  <si>
    <t>jessie3@adventure-works.com</t>
  </si>
  <si>
    <t>robin13@adventure-works.com</t>
  </si>
  <si>
    <t>deanna37@adventure-works.com</t>
  </si>
  <si>
    <t>roy30@adventure-works.com</t>
  </si>
  <si>
    <t>shawn19@adventure-works.com</t>
  </si>
  <si>
    <t>mindy10@adventure-works.com</t>
  </si>
  <si>
    <t>cara5@adventure-works.com</t>
  </si>
  <si>
    <t>anne19@adventure-works.com</t>
  </si>
  <si>
    <t>raymond20@adventure-works.com</t>
  </si>
  <si>
    <t>carrie19@adventure-works.com</t>
  </si>
  <si>
    <t>deanna45@adventure-works.com</t>
  </si>
  <si>
    <t>roberto11@adventure-works.com</t>
  </si>
  <si>
    <t>terrence15@adventure-works.com</t>
  </si>
  <si>
    <t>ramon9@adventure-works.com</t>
  </si>
  <si>
    <t>cynthia9@adventure-works.com</t>
  </si>
  <si>
    <t>jarrod9@adventure-works.com</t>
  </si>
  <si>
    <t>tyrone15@adventure-works.com</t>
  </si>
  <si>
    <t>cindy22@adventure-works.com</t>
  </si>
  <si>
    <t>damien26@adventure-works.com</t>
  </si>
  <si>
    <t>julian5@adventure-works.com</t>
  </si>
  <si>
    <t>jennifer6@adventure-works.com</t>
  </si>
  <si>
    <t>brittney12@adventure-works.com</t>
  </si>
  <si>
    <t>virginia4@adventure-works.com</t>
  </si>
  <si>
    <t>calvin15@adventure-works.com</t>
  </si>
  <si>
    <t>edward28@adventure-works.com</t>
  </si>
  <si>
    <t>ashlee11@adventure-works.com</t>
  </si>
  <si>
    <t>alicia3@adventure-works.com</t>
  </si>
  <si>
    <t>lacey1@adventure-works.com</t>
  </si>
  <si>
    <t>wendy8@adventure-works.com</t>
  </si>
  <si>
    <t>carly5@adventure-works.com</t>
  </si>
  <si>
    <t>jimmy26@adventure-works.com</t>
  </si>
  <si>
    <t>francisco19@adventure-works.com</t>
  </si>
  <si>
    <t>lance14@adventure-works.com</t>
  </si>
  <si>
    <t>david22@adventure-works.com</t>
  </si>
  <si>
    <t>shannon15@adventure-works.com</t>
  </si>
  <si>
    <t>gary25@adventure-works.com</t>
  </si>
  <si>
    <t>mitchell7@adventure-works.com</t>
  </si>
  <si>
    <t>meredith11@adventure-works.com</t>
  </si>
  <si>
    <t>edward59@adventure-works.com</t>
  </si>
  <si>
    <t>marie37@adventure-works.com</t>
  </si>
  <si>
    <t>tiffany1@adventure-works.com</t>
  </si>
  <si>
    <t>miguel24@adventure-works.com</t>
  </si>
  <si>
    <t>jaclyn22@adventure-works.com</t>
  </si>
  <si>
    <t>megan44@adventure-works.com</t>
  </si>
  <si>
    <t>joseph21@adventure-works.com</t>
  </si>
  <si>
    <t>karl11@adventure-works.com</t>
  </si>
  <si>
    <t>christine16@adventure-works.com</t>
  </si>
  <si>
    <t>lindsay3@adventure-works.com</t>
  </si>
  <si>
    <t>willie8@adventure-works.com</t>
  </si>
  <si>
    <t>kurt12@adventure-works.com</t>
  </si>
  <si>
    <t>george13@adventure-works.com</t>
  </si>
  <si>
    <t>beth13@adventure-works.com</t>
  </si>
  <si>
    <t>ian27@adventure-works.com</t>
  </si>
  <si>
    <t>latoya9@adventure-works.com</t>
  </si>
  <si>
    <t>colin41@adventure-works.com</t>
  </si>
  <si>
    <t>brenda17@adventure-works.com</t>
  </si>
  <si>
    <t>franklin38@adventure-works.com</t>
  </si>
  <si>
    <t>linda25@adventure-works.com</t>
  </si>
  <si>
    <t>kelli21@adventure-works.com</t>
  </si>
  <si>
    <t>nancy13@adventure-works.com</t>
  </si>
  <si>
    <t>megan12@adventure-works.com</t>
  </si>
  <si>
    <t>bonnie25@adventure-works.com</t>
  </si>
  <si>
    <t>latoya4@adventure-works.com</t>
  </si>
  <si>
    <t>mario0@adventure-works.com</t>
  </si>
  <si>
    <t>darren36@adventure-works.com</t>
  </si>
  <si>
    <t>jacqueline23@adventure-works.com</t>
  </si>
  <si>
    <t>maurice20@adventure-works.com</t>
  </si>
  <si>
    <t>devin69@adventure-works.com</t>
  </si>
  <si>
    <t>sydney40@adventure-works.com</t>
  </si>
  <si>
    <t>megan27@adventure-works.com</t>
  </si>
  <si>
    <t>ian76@adventure-works.com</t>
  </si>
  <si>
    <t>randy25@adventure-works.com</t>
  </si>
  <si>
    <t>katrina19@adventure-works.com</t>
  </si>
  <si>
    <t>lacey32@adventure-works.com</t>
  </si>
  <si>
    <t>rafael20@adventure-works.com</t>
  </si>
  <si>
    <t>kyle43@adventure-works.com</t>
  </si>
  <si>
    <t>jordan59@adventure-works.com</t>
  </si>
  <si>
    <t>amy19@adventure-works.com</t>
  </si>
  <si>
    <t>dustin1@adventure-works.com</t>
  </si>
  <si>
    <t>jasmine22@adventure-works.com</t>
  </si>
  <si>
    <t>pamela18@adventure-works.com</t>
  </si>
  <si>
    <t>ariana5@adventure-works.com</t>
  </si>
  <si>
    <t>kristopher12@adventure-works.com</t>
  </si>
  <si>
    <t>desiree9@adventure-works.com</t>
  </si>
  <si>
    <t>deanna24@adventure-works.com</t>
  </si>
  <si>
    <t>marco17@adventure-works.com</t>
  </si>
  <si>
    <t>casey7@adventure-works.com</t>
  </si>
  <si>
    <t>bryant14@adventure-works.com</t>
  </si>
  <si>
    <t>dominique7@adventure-works.com</t>
  </si>
  <si>
    <t>maurice11@adventure-works.com</t>
  </si>
  <si>
    <t>andre16@adventure-works.com</t>
  </si>
  <si>
    <t>robin5@adventure-works.com</t>
  </si>
  <si>
    <t>taylor13@adventure-works.com</t>
  </si>
  <si>
    <t>alfredo7@adventure-works.com</t>
  </si>
  <si>
    <t>jenny39@adventure-works.com</t>
  </si>
  <si>
    <t>janet12@adventure-works.com</t>
  </si>
  <si>
    <t>sergio4@adventure-works.com</t>
  </si>
  <si>
    <t>erika0@adventure-works.com</t>
  </si>
  <si>
    <t>joseph20@adventure-works.com</t>
  </si>
  <si>
    <t>grace67@adventure-works.com</t>
  </si>
  <si>
    <t>tina15@adventure-works.com</t>
  </si>
  <si>
    <t>kari3@adventure-works.com</t>
  </si>
  <si>
    <t>bethany19@adventure-works.com</t>
  </si>
  <si>
    <t>jennifer15@adventure-works.com</t>
  </si>
  <si>
    <t>kyle5@adventure-works.com</t>
  </si>
  <si>
    <t>alvin19@adventure-works.com</t>
  </si>
  <si>
    <t>brett13@adventure-works.com</t>
  </si>
  <si>
    <t>ruben30@adventure-works.com</t>
  </si>
  <si>
    <t>erika18@adventure-works.com</t>
  </si>
  <si>
    <t>stanley5@adventure-works.com</t>
  </si>
  <si>
    <t>melinda5@adventure-works.com</t>
  </si>
  <si>
    <t>ross38@adventure-works.com</t>
  </si>
  <si>
    <t>jon35@adventure-works.com</t>
  </si>
  <si>
    <t>jaime12@adventure-works.com</t>
  </si>
  <si>
    <t>bianca3@adventure-works.com</t>
  </si>
  <si>
    <t>tasha1@adventure-works.com</t>
  </si>
  <si>
    <t>melvin13@adventure-works.com</t>
  </si>
  <si>
    <t>victor7@adventure-works.com</t>
  </si>
  <si>
    <t>laura14@adventure-works.com</t>
  </si>
  <si>
    <t>alisha45@adventure-works.com</t>
  </si>
  <si>
    <t>alejandro8@adventure-works.com</t>
  </si>
  <si>
    <t>louis23@adventure-works.com</t>
  </si>
  <si>
    <t>grant6@adventure-works.com</t>
  </si>
  <si>
    <t>arturo21@adventure-works.com</t>
  </si>
  <si>
    <t>jaclyn37@adventure-works.com</t>
  </si>
  <si>
    <t>edwin44@adventure-works.com</t>
  </si>
  <si>
    <t>jay49@adventure-works.com</t>
  </si>
  <si>
    <t>latasha19@adventure-works.com</t>
  </si>
  <si>
    <t>kenneth7@adventure-works.com</t>
  </si>
  <si>
    <t>grace52@adventure-works.com</t>
  </si>
  <si>
    <t>melvin5@adventure-works.com</t>
  </si>
  <si>
    <t>cesar12@adventure-works.com</t>
  </si>
  <si>
    <t>erika7@adventure-works.com</t>
  </si>
  <si>
    <t>tristan12@adventure-works.com</t>
  </si>
  <si>
    <t>billy5@adventure-works.com</t>
  </si>
  <si>
    <t>darryl6@adventure-works.com</t>
  </si>
  <si>
    <t>colleen16@adventure-works.com</t>
  </si>
  <si>
    <t>erica19@adventure-works.com</t>
  </si>
  <si>
    <t>adrienne8@adventure-works.com</t>
  </si>
  <si>
    <t>calvin13@adventure-works.com</t>
  </si>
  <si>
    <t>erick5@adventure-works.com</t>
  </si>
  <si>
    <t>donald4@adventure-works.com</t>
  </si>
  <si>
    <t>ariana17@adventure-works.com</t>
  </si>
  <si>
    <t>morgan26@adventure-works.com</t>
  </si>
  <si>
    <t>jermaine15@adventure-works.com</t>
  </si>
  <si>
    <t>deborah21@adventure-works.com</t>
  </si>
  <si>
    <t>danny22@adventure-works.com</t>
  </si>
  <si>
    <t>andre20@adventure-works.com</t>
  </si>
  <si>
    <t>terrence16@adventure-works.com</t>
  </si>
  <si>
    <t>dawn8@adventure-works.com</t>
  </si>
  <si>
    <t>jimmy14@adventure-works.com</t>
  </si>
  <si>
    <t>francis3@adventure-works.com</t>
  </si>
  <si>
    <t>gary31@adventure-works.com</t>
  </si>
  <si>
    <t>katrina17@adventure-works.com</t>
  </si>
  <si>
    <t>arturo14@adventure-works.com</t>
  </si>
  <si>
    <t>pedro4@adventure-works.com</t>
  </si>
  <si>
    <t>sarah40@adventure-works.com</t>
  </si>
  <si>
    <t>brandy20@adventure-works.com</t>
  </si>
  <si>
    <t>jared8@adventure-works.com</t>
  </si>
  <si>
    <t>dennis8@adventure-works.com</t>
  </si>
  <si>
    <t>jordan45@adventure-works.com</t>
  </si>
  <si>
    <t>jasmine48@adventure-works.com</t>
  </si>
  <si>
    <t>nicholas6@adventure-works.com</t>
  </si>
  <si>
    <t>isabella30@adventure-works.com</t>
  </si>
  <si>
    <t>elizabeth11@adventure-works.com</t>
  </si>
  <si>
    <t>roger4@adventure-works.com</t>
  </si>
  <si>
    <t>seth40@adventure-works.com</t>
  </si>
  <si>
    <t>caleb4@adventure-works.com</t>
  </si>
  <si>
    <t>natalie50@adventure-works.com</t>
  </si>
  <si>
    <t>alyssa38@adventure-works.com</t>
  </si>
  <si>
    <t>dalton67@adventure-works.com</t>
  </si>
  <si>
    <t>shannon6@adventure-works.com</t>
  </si>
  <si>
    <t>mya17@adventure-works.com</t>
  </si>
  <si>
    <t>katherine44@adventure-works.com</t>
  </si>
  <si>
    <t>edward62@adventure-works.com</t>
  </si>
  <si>
    <t>jerome8@adventure-works.com</t>
  </si>
  <si>
    <t>jada14@adventure-works.com</t>
  </si>
  <si>
    <t>ariana4@adventure-works.com</t>
  </si>
  <si>
    <t>christian26@adventure-works.com</t>
  </si>
  <si>
    <t>lucas22@adventure-works.com</t>
  </si>
  <si>
    <t>alyssa11@adventure-works.com</t>
  </si>
  <si>
    <t>ariana19@adventure-works.com</t>
  </si>
  <si>
    <t>katherine48@adventure-works.com</t>
  </si>
  <si>
    <t>jenna14@adventure-works.com</t>
  </si>
  <si>
    <t>joan7@adventure-works.com</t>
  </si>
  <si>
    <t>austin14@adventure-works.com</t>
  </si>
  <si>
    <t>andrew24@adventure-works.com</t>
  </si>
  <si>
    <t>nina7@adventure-works.com</t>
  </si>
  <si>
    <t>lauren24@adventure-works.com</t>
  </si>
  <si>
    <t>ebony35@adventure-works.com</t>
  </si>
  <si>
    <t>cameron39@adventure-works.com</t>
  </si>
  <si>
    <t>devin32@adventure-works.com</t>
  </si>
  <si>
    <t>logan25@adventure-works.com</t>
  </si>
  <si>
    <t>dakota3@adventure-works.com</t>
  </si>
  <si>
    <t>nicole9@adventure-works.com</t>
  </si>
  <si>
    <t>justin10@adventure-works.com</t>
  </si>
  <si>
    <t>alberto11@adventure-works.com</t>
  </si>
  <si>
    <t>aidan4@adventure-works.com</t>
  </si>
  <si>
    <t>alejandro30@adventure-works.com</t>
  </si>
  <si>
    <t>sheena13@adventure-works.com</t>
  </si>
  <si>
    <t>joel14@adventure-works.com</t>
  </si>
  <si>
    <t>reginald20@adventure-works.com</t>
  </si>
  <si>
    <t>christine10@adventure-works.com</t>
  </si>
  <si>
    <t>cindy6@adventure-works.com</t>
  </si>
  <si>
    <t>raymond21@adventure-works.com</t>
  </si>
  <si>
    <t>crystal17@adventure-works.com</t>
  </si>
  <si>
    <t>deb4@adventure-works.com</t>
  </si>
  <si>
    <t>shannon26@adventure-works.com</t>
  </si>
  <si>
    <t>eddie21@adventure-works.com</t>
  </si>
  <si>
    <t>sharon12@adventure-works.com</t>
  </si>
  <si>
    <t>sydney37@adventure-works.com</t>
  </si>
  <si>
    <t>alexandria5@adventure-works.com</t>
  </si>
  <si>
    <t>lucas10@adventure-works.com</t>
  </si>
  <si>
    <t>felicia16@adventure-works.com</t>
  </si>
  <si>
    <t>ivan3@adventure-works.com</t>
  </si>
  <si>
    <t>frederick12@adventure-works.com</t>
  </si>
  <si>
    <t>whitney7@adventure-works.com</t>
  </si>
  <si>
    <t>briana12@adventure-works.com</t>
  </si>
  <si>
    <t>jarrod17@adventure-works.com</t>
  </si>
  <si>
    <t>cesar7@adventure-works.com</t>
  </si>
  <si>
    <t>jorge19@adventure-works.com</t>
  </si>
  <si>
    <t>erik4@adventure-works.com</t>
  </si>
  <si>
    <t>april8@adventure-works.com</t>
  </si>
  <si>
    <t>carla24@adventure-works.com</t>
  </si>
  <si>
    <t>alexia13@adventure-works.com</t>
  </si>
  <si>
    <t>troy5@adventure-works.com</t>
  </si>
  <si>
    <t>kristin14@adventure-works.com</t>
  </si>
  <si>
    <t>joel5@adventure-works.com</t>
  </si>
  <si>
    <t>billy8@adventure-works.com</t>
  </si>
  <si>
    <t>meagan13@adventure-works.com</t>
  </si>
  <si>
    <t>karla6@adventure-works.com</t>
  </si>
  <si>
    <t>jackson37@adventure-works.com</t>
  </si>
  <si>
    <t>micah1@adventure-works.com</t>
  </si>
  <si>
    <t>janet22@adventure-works.com</t>
  </si>
  <si>
    <t>trisha0@adventure-works.com</t>
  </si>
  <si>
    <t>clayton38@adventure-works.com</t>
  </si>
  <si>
    <t>melvin12@adventure-works.com</t>
  </si>
  <si>
    <t>cindy2@adventure-works.com</t>
  </si>
  <si>
    <t>claudia14@adventure-works.com</t>
  </si>
  <si>
    <t>karla5@adventure-works.com</t>
  </si>
  <si>
    <t>devin33@adventure-works.com</t>
  </si>
  <si>
    <t>kari21@adventure-works.com</t>
  </si>
  <si>
    <t>alberto10@adventure-works.com</t>
  </si>
  <si>
    <t>kevin20@adventure-works.com</t>
  </si>
  <si>
    <t>candace14@adventure-works.com</t>
  </si>
  <si>
    <t>ebony4@adventure-works.com</t>
  </si>
  <si>
    <t>erika2@adventure-works.com</t>
  </si>
  <si>
    <t>stacey12@adventure-works.com</t>
  </si>
  <si>
    <t>darrell9@adventure-works.com</t>
  </si>
  <si>
    <t>armando6@adventure-works.com</t>
  </si>
  <si>
    <t>corey16@adventure-works.com</t>
  </si>
  <si>
    <t>sebastian12@adventure-works.com</t>
  </si>
  <si>
    <t>roger41@adventure-works.com</t>
  </si>
  <si>
    <t>janelle2@adventure-works.com</t>
  </si>
  <si>
    <t>meredith24@adventure-works.com</t>
  </si>
  <si>
    <t>melody3@adventure-works.com</t>
  </si>
  <si>
    <t>linda36@adventure-works.com</t>
  </si>
  <si>
    <t>ivan8@adventure-works.com</t>
  </si>
  <si>
    <t>larry16@adventure-works.com</t>
  </si>
  <si>
    <t>geoffrey16@adventure-works.com</t>
  </si>
  <si>
    <t>edgar21@adventure-works.com</t>
  </si>
  <si>
    <t>heidi15@adventure-works.com</t>
  </si>
  <si>
    <t>melody17@adventure-works.com</t>
  </si>
  <si>
    <t>clinton3@adventure-works.com</t>
  </si>
  <si>
    <t>cesar6@adventure-works.com</t>
  </si>
  <si>
    <t>eugene13@adventure-works.com</t>
  </si>
  <si>
    <t>blake47@adventure-works.com</t>
  </si>
  <si>
    <t>ernest7@adventure-works.com</t>
  </si>
  <si>
    <t>keith16@adventure-works.com</t>
  </si>
  <si>
    <t>meredith8@adventure-works.com</t>
  </si>
  <si>
    <t>katrina8@adventure-works.com</t>
  </si>
  <si>
    <t>dwayne9@adventure-works.com</t>
  </si>
  <si>
    <t>casey20@adventure-works.com</t>
  </si>
  <si>
    <t>sean8@adventure-works.com</t>
  </si>
  <si>
    <t>brian19@adventure-works.com</t>
  </si>
  <si>
    <t>sierra15@adventure-works.com</t>
  </si>
  <si>
    <t>megan23@adventure-works.com</t>
  </si>
  <si>
    <t>leah19@adventure-works.com</t>
  </si>
  <si>
    <t>gabriel53@adventure-works.com</t>
  </si>
  <si>
    <t>angela10@adventure-works.com</t>
  </si>
  <si>
    <t>ryan39@adventure-works.com</t>
  </si>
  <si>
    <t>zachary37@adventure-works.com</t>
  </si>
  <si>
    <t>destiny26@adventure-works.com</t>
  </si>
  <si>
    <t>dalton76@adventure-works.com</t>
  </si>
  <si>
    <t>mariah6@adventure-works.com</t>
  </si>
  <si>
    <t>isaiah45@adventure-works.com</t>
  </si>
  <si>
    <t>haley27@adventure-works.com</t>
  </si>
  <si>
    <t>antonio1@adventure-works.com</t>
  </si>
  <si>
    <t>alexandra30@adventure-works.com</t>
  </si>
  <si>
    <t>thomas71@adventure-works.com</t>
  </si>
  <si>
    <t>samuel33@adventure-works.com</t>
  </si>
  <si>
    <t>darrell4@adventure-works.com</t>
  </si>
  <si>
    <t>kimberly14@adventure-works.com</t>
  </si>
  <si>
    <t>morgan15@adventure-works.com</t>
  </si>
  <si>
    <t>antonio8@adventure-works.com</t>
  </si>
  <si>
    <t>angelica7@adventure-works.com</t>
  </si>
  <si>
    <t>chloe40@adventure-works.com</t>
  </si>
  <si>
    <t>james41@adventure-works.com</t>
  </si>
  <si>
    <t>morgan81@adventure-works.com</t>
  </si>
  <si>
    <t>naomi7@adventure-works.com</t>
  </si>
  <si>
    <t>charles52@adventure-works.com</t>
  </si>
  <si>
    <t>gabriella27@adventure-works.com</t>
  </si>
  <si>
    <t>anna41@adventure-works.com</t>
  </si>
  <si>
    <t>randy8@adventure-works.com</t>
  </si>
  <si>
    <t>kevin50@adventure-works.com</t>
  </si>
  <si>
    <t>ian12@adventure-works.com</t>
  </si>
  <si>
    <t>caleb19@adventure-works.com</t>
  </si>
  <si>
    <t>patricia18@adventure-works.com</t>
  </si>
  <si>
    <t>samuel19@adventure-works.com</t>
  </si>
  <si>
    <t>sydney15@adventure-works.com</t>
  </si>
  <si>
    <t>ariana22@adventure-works.com</t>
  </si>
  <si>
    <t>tamara21@adventure-works.com</t>
  </si>
  <si>
    <t>katelyn35@adventure-works.com</t>
  </si>
  <si>
    <t>megan39@adventure-works.com</t>
  </si>
  <si>
    <t>robert53@adventure-works.com</t>
  </si>
  <si>
    <t>miguel32@adventure-works.com</t>
  </si>
  <si>
    <t>miranda17@adventure-works.com</t>
  </si>
  <si>
    <t>jeremiah39@adventure-works.com</t>
  </si>
  <si>
    <t>ethan24@adventure-works.com</t>
  </si>
  <si>
    <t>seth2@adventure-works.com</t>
  </si>
  <si>
    <t>alyssa30@adventure-works.com</t>
  </si>
  <si>
    <t>janet18@adventure-works.com</t>
  </si>
  <si>
    <t>angel30@adventure-works.com</t>
  </si>
  <si>
    <t>blake7@adventure-works.com</t>
  </si>
  <si>
    <t>jada15@adventure-works.com</t>
  </si>
  <si>
    <t>isabella25@adventure-works.com</t>
  </si>
  <si>
    <t>jacqueline8@adventure-works.com</t>
  </si>
  <si>
    <t>jessica51@adventure-works.com</t>
  </si>
  <si>
    <t>chad13@adventure-works.com</t>
  </si>
  <si>
    <t>susan19@adventure-works.com</t>
  </si>
  <si>
    <t>morgan49@adventure-works.com</t>
  </si>
  <si>
    <t>devin16@adventure-works.com</t>
  </si>
  <si>
    <t>alan24@adventure-works.com</t>
  </si>
  <si>
    <t>charles27@adventure-works.com</t>
  </si>
  <si>
    <t>johnny16@adventure-works.com</t>
  </si>
  <si>
    <t>dalton80@adventure-works.com</t>
  </si>
  <si>
    <t>kaylee31@adventure-works.com</t>
  </si>
  <si>
    <t>abigail50@adventure-works.com</t>
  </si>
  <si>
    <t>kaitlyn46@adventure-works.com</t>
  </si>
  <si>
    <t>greg10@adventure-works.com</t>
  </si>
  <si>
    <t>devin40@adventure-works.com</t>
  </si>
  <si>
    <t>jose15@adventure-works.com</t>
  </si>
  <si>
    <t>luke33@adventure-works.com</t>
  </si>
  <si>
    <t>cody5@adventure-works.com</t>
  </si>
  <si>
    <t>victoria26@adventure-works.com</t>
  </si>
  <si>
    <t>ian62@adventure-works.com</t>
  </si>
  <si>
    <t>caroline15@adventure-works.com</t>
  </si>
  <si>
    <t>kaitlyn29@adventure-works.com</t>
  </si>
  <si>
    <t>caleb14@adventure-works.com</t>
  </si>
  <si>
    <t>hailey42@adventure-works.com</t>
  </si>
  <si>
    <t>jonathon16@adventure-works.com</t>
  </si>
  <si>
    <t>logan33@adventure-works.com</t>
  </si>
  <si>
    <t>mackenzie29@adventure-works.com</t>
  </si>
  <si>
    <t>eduardo21@adventure-works.com</t>
  </si>
  <si>
    <t>jackson51@adventure-works.com</t>
  </si>
  <si>
    <t>chase5@adventure-works.com</t>
  </si>
  <si>
    <t>xavier76@adventure-works.com</t>
  </si>
  <si>
    <t>david56@adventure-works.com</t>
  </si>
  <si>
    <t>jenny11@adventure-works.com</t>
  </si>
  <si>
    <t>kaylee39@adventure-works.com</t>
  </si>
  <si>
    <t>evan45@adventure-works.com</t>
  </si>
  <si>
    <t>brooke9@adventure-works.com</t>
  </si>
  <si>
    <t>blake39@adventure-works.com</t>
  </si>
  <si>
    <t>natalie5@adventure-works.com</t>
  </si>
  <si>
    <t>elizabeth6@adventure-works.com</t>
  </si>
  <si>
    <t>hailey45@adventure-works.com</t>
  </si>
  <si>
    <t>zoe6@adventure-works.com</t>
  </si>
  <si>
    <t>daniel23@adventure-works.com</t>
  </si>
  <si>
    <t>shelby19@adventure-works.com</t>
  </si>
  <si>
    <t>kyle19@adventure-works.com</t>
  </si>
  <si>
    <t>alexandria9@adventure-works.com</t>
  </si>
  <si>
    <t>chloe28@adventure-works.com</t>
  </si>
  <si>
    <t>evan2@adventure-works.com</t>
  </si>
  <si>
    <t>marcus3@adventure-works.com</t>
  </si>
  <si>
    <t>sarah5@adventure-works.com</t>
  </si>
  <si>
    <t>blake32@adventure-works.com</t>
  </si>
  <si>
    <t>morgan48@adventure-works.com</t>
  </si>
  <si>
    <t>jennifer92@adventure-works.com</t>
  </si>
  <si>
    <t>julian13@adventure-works.com</t>
  </si>
  <si>
    <t>luke24@adventure-works.com</t>
  </si>
  <si>
    <t>jason39@adventure-works.com</t>
  </si>
  <si>
    <t>jose20@adventure-works.com</t>
  </si>
  <si>
    <t>micah4@adventure-works.com</t>
  </si>
  <si>
    <t>benjamin43@adventure-works.com</t>
  </si>
  <si>
    <t>logan64@adventure-works.com</t>
  </si>
  <si>
    <t>caleb36@adventure-works.com</t>
  </si>
  <si>
    <t>emma40@adventure-works.com</t>
  </si>
  <si>
    <t>tanya10@adventure-works.com</t>
  </si>
  <si>
    <t>erick20@adventure-works.com</t>
  </si>
  <si>
    <t>kristi27@adventure-works.com</t>
  </si>
  <si>
    <t>omar2@adventure-works.com</t>
  </si>
  <si>
    <t>sydney16@adventure-works.com</t>
  </si>
  <si>
    <t>sebastian16@adventure-works.com</t>
  </si>
  <si>
    <t>megan17@adventure-works.com</t>
  </si>
  <si>
    <t>elijah20@adventure-works.com</t>
  </si>
  <si>
    <t>aaron51@adventure-works.com</t>
  </si>
  <si>
    <t>jan18@adventure-works.com</t>
  </si>
  <si>
    <t>tamara27@adventure-works.com</t>
  </si>
  <si>
    <t>edward43@adventure-works.com</t>
  </si>
  <si>
    <t>chase3@adventure-works.com</t>
  </si>
  <si>
    <t>stephanie54@adventure-works.com</t>
  </si>
  <si>
    <t>allison31@adventure-works.com</t>
  </si>
  <si>
    <t>seth74@adventure-works.com</t>
  </si>
  <si>
    <t>destiny5@adventure-works.com</t>
  </si>
  <si>
    <t>blake30@adventure-works.com</t>
  </si>
  <si>
    <t>eduardo10@adventure-works.com</t>
  </si>
  <si>
    <t>latoya0@adventure-works.com</t>
  </si>
  <si>
    <t>victoria63@adventure-works.com</t>
  </si>
  <si>
    <t>lauren64@adventure-works.com</t>
  </si>
  <si>
    <t>felicia20@adventure-works.com</t>
  </si>
  <si>
    <t>janet27@adventure-works.com</t>
  </si>
  <si>
    <t>willie31@adventure-works.com</t>
  </si>
  <si>
    <t>linda37@adventure-works.com</t>
  </si>
  <si>
    <t>vincent21@adventure-works.com</t>
  </si>
  <si>
    <t>colin30@adventure-works.com</t>
  </si>
  <si>
    <t>dawn42@adventure-works.com</t>
  </si>
  <si>
    <t>melody7@adventure-works.com</t>
  </si>
  <si>
    <t>edgar15@adventure-works.com</t>
  </si>
  <si>
    <t>randall2@adventure-works.com</t>
  </si>
  <si>
    <t>ross15@adventure-works.com</t>
  </si>
  <si>
    <t>jessie36@adventure-works.com</t>
  </si>
  <si>
    <t>marc15@adventure-works.com</t>
  </si>
  <si>
    <t>candace12@adventure-works.com</t>
  </si>
  <si>
    <t>meagan8@adventure-works.com</t>
  </si>
  <si>
    <t>clayton34@adventure-works.com</t>
  </si>
  <si>
    <t>haley53@adventure-works.com</t>
  </si>
  <si>
    <t>peter21@adventure-works.com</t>
  </si>
  <si>
    <t>isaac16@adventure-works.com</t>
  </si>
  <si>
    <t>cameron48@adventure-works.com</t>
  </si>
  <si>
    <t>gavin20@adventure-works.com</t>
  </si>
  <si>
    <t>emma25@adventure-works.com</t>
  </si>
  <si>
    <t>sierra3@adventure-works.com</t>
  </si>
  <si>
    <t>seth38@adventure-works.com</t>
  </si>
  <si>
    <t>miranda9@adventure-works.com</t>
  </si>
  <si>
    <t>haley24@adventure-works.com</t>
  </si>
  <si>
    <t>sarah14@adventure-works.com</t>
  </si>
  <si>
    <t>jessica43@adventure-works.com</t>
  </si>
  <si>
    <t>carlos7@adventure-works.com</t>
  </si>
  <si>
    <t>barbara42@adventure-works.com</t>
  </si>
  <si>
    <t>sara37@adventure-works.com</t>
  </si>
  <si>
    <t>jose42@adventure-works.com</t>
  </si>
  <si>
    <t>theodore3@adventure-works.com</t>
  </si>
  <si>
    <t>ian82@adventure-works.com</t>
  </si>
  <si>
    <t>jerry20@adventure-works.com</t>
  </si>
  <si>
    <t>destiny43@adventure-works.com</t>
  </si>
  <si>
    <t>bailey27@adventure-works.com</t>
  </si>
  <si>
    <t>timothy34@adventure-works.com</t>
  </si>
  <si>
    <t>chase13@adventure-works.com</t>
  </si>
  <si>
    <t>alexia7@adventure-works.com</t>
  </si>
  <si>
    <t>xavier87@adventure-works.com</t>
  </si>
  <si>
    <t>lauren51@adventure-works.com</t>
  </si>
  <si>
    <t>nicole11@adventure-works.com</t>
  </si>
  <si>
    <t>isabel7@adventure-works.com</t>
  </si>
  <si>
    <t>devin44@adventure-works.com</t>
  </si>
  <si>
    <t>brendan13@adventure-works.com</t>
  </si>
  <si>
    <t>jessie7@adventure-works.com</t>
  </si>
  <si>
    <t>jennifer19@adventure-works.com</t>
  </si>
  <si>
    <t>aaron30@adventure-works.com</t>
  </si>
  <si>
    <t>madison9@adventure-works.com</t>
  </si>
  <si>
    <t>jan15@adventure-works.com</t>
  </si>
  <si>
    <t>haley44@adventure-works.com</t>
  </si>
  <si>
    <t>richard25@adventure-works.com</t>
  </si>
  <si>
    <t>jennifer52@adventure-works.com</t>
  </si>
  <si>
    <t>lucas48@adventure-works.com</t>
  </si>
  <si>
    <t>james57@adventure-works.com</t>
  </si>
  <si>
    <t>juan16@adventure-works.com</t>
  </si>
  <si>
    <t>antonio13@adventure-works.com</t>
  </si>
  <si>
    <t>abigail22@adventure-works.com</t>
  </si>
  <si>
    <t>andrew27@adventure-works.com</t>
  </si>
  <si>
    <t>mary40@adventure-works.com</t>
  </si>
  <si>
    <t>dalton84@adventure-works.com</t>
  </si>
  <si>
    <t>hannah33@adventure-works.com</t>
  </si>
  <si>
    <t>joe35@adventure-works.com</t>
  </si>
  <si>
    <t>morgan29@adventure-works.com</t>
  </si>
  <si>
    <t>daniel8@adventure-works.com</t>
  </si>
  <si>
    <t>jose23@adventure-works.com</t>
  </si>
  <si>
    <t>katelyn45@adventure-works.com</t>
  </si>
  <si>
    <t>austin40@adventure-works.com</t>
  </si>
  <si>
    <t>rohinton1@adventure-works.com</t>
  </si>
  <si>
    <t>morgan3@adventure-works.com</t>
  </si>
  <si>
    <t>jill6@adventure-works.com</t>
  </si>
  <si>
    <t>aimee17@adventure-works.com</t>
  </si>
  <si>
    <t>jessie6@adventure-works.com</t>
  </si>
  <si>
    <t>sara43@adventure-works.com</t>
  </si>
  <si>
    <t>katherine88@adventure-works.com</t>
  </si>
  <si>
    <t>sophia5@adventure-works.com</t>
  </si>
  <si>
    <t>taylor63@adventure-works.com</t>
  </si>
  <si>
    <t>christian18@adventure-works.com</t>
  </si>
  <si>
    <t>zoe13@adventure-works.com</t>
  </si>
  <si>
    <t>oscar9@adventure-works.com</t>
  </si>
  <si>
    <t>fernando55@adventure-works.com</t>
  </si>
  <si>
    <t>elijah21@adventure-works.com</t>
  </si>
  <si>
    <t>garrett9@adventure-works.com</t>
  </si>
  <si>
    <t>haley38@adventure-works.com</t>
  </si>
  <si>
    <t>justin48@adventure-works.com</t>
  </si>
  <si>
    <t>tyler9@adventure-works.com</t>
  </si>
  <si>
    <t>julian12@adventure-works.com</t>
  </si>
  <si>
    <t>sean41@adventure-works.com</t>
  </si>
  <si>
    <t>justin38@adventure-works.com</t>
  </si>
  <si>
    <t>christy34@adventure-works.com</t>
  </si>
  <si>
    <t>michele39@adventure-works.com</t>
  </si>
  <si>
    <t>natalie71@adventure-works.com</t>
  </si>
  <si>
    <t>savannah18@adventure-works.com</t>
  </si>
  <si>
    <t>cassidy23@adventure-works.com</t>
  </si>
  <si>
    <t>joshua23@adventure-works.com</t>
  </si>
  <si>
    <t>faith36@adventure-works.com</t>
  </si>
  <si>
    <t>brooke7@adventure-works.com</t>
  </si>
  <si>
    <t>jada23@adventure-works.com</t>
  </si>
  <si>
    <t>kyle15@adventure-works.com</t>
  </si>
  <si>
    <t>grace2@adventure-works.com</t>
  </si>
  <si>
    <t>jason40@adventure-works.com</t>
  </si>
  <si>
    <t>christian44@adventure-works.com</t>
  </si>
  <si>
    <t>seth26@adventure-works.com</t>
  </si>
  <si>
    <t>isabella56@adventure-works.com</t>
  </si>
  <si>
    <t>jordan2@adventure-works.com</t>
  </si>
  <si>
    <t>blake16@adventure-works.com</t>
  </si>
  <si>
    <t>nicole23@adventure-works.com</t>
  </si>
  <si>
    <t>katherine58@adventure-works.com</t>
  </si>
  <si>
    <t>olivia40@adventure-works.com</t>
  </si>
  <si>
    <t>jessica26@adventure-works.com</t>
  </si>
  <si>
    <t>elizabeth19@adventure-works.com</t>
  </si>
  <si>
    <t>chloe54@adventure-works.com</t>
  </si>
  <si>
    <t>lucas46@adventure-works.com</t>
  </si>
  <si>
    <t>nathaniel0@adventure-works.com</t>
  </si>
  <si>
    <t>jessica17@adventure-works.com</t>
  </si>
  <si>
    <t>kaitlyn13@adventure-works.com</t>
  </si>
  <si>
    <t>jillian15@adventure-works.com</t>
  </si>
  <si>
    <t>dalton46@adventure-works.com</t>
  </si>
  <si>
    <t>faith9@adventure-works.com</t>
  </si>
  <si>
    <t>ryan27@adventure-works.com</t>
  </si>
  <si>
    <t>adrian15@adventure-works.com</t>
  </si>
  <si>
    <t>jonathan54@adventure-works.com</t>
  </si>
  <si>
    <t>madison13@adventure-works.com</t>
  </si>
  <si>
    <t>alexis45@adventure-works.com</t>
  </si>
  <si>
    <t>christine12@adventure-works.com</t>
  </si>
  <si>
    <t>edgar6@adventure-works.com</t>
  </si>
  <si>
    <t>melissa40@adventure-works.com</t>
  </si>
  <si>
    <t>richard30@adventure-works.com</t>
  </si>
  <si>
    <t>patrick27@adventure-works.com</t>
  </si>
  <si>
    <t>hannah9@adventure-works.com</t>
  </si>
  <si>
    <t>latoya2@adventure-works.com</t>
  </si>
  <si>
    <t>kurt9@adventure-works.com</t>
  </si>
  <si>
    <t>katelyn30@adventure-works.com</t>
  </si>
  <si>
    <t>joseph19@adventure-works.com</t>
  </si>
  <si>
    <t>aaron3@adventure-works.com</t>
  </si>
  <si>
    <t>blake58@adventure-works.com</t>
  </si>
  <si>
    <t>whitney15@adventure-works.com</t>
  </si>
  <si>
    <t>jamie20@adventure-works.com</t>
  </si>
  <si>
    <t>julio23@adventure-works.com</t>
  </si>
  <si>
    <t>orlando18@adventure-works.com</t>
  </si>
  <si>
    <t>ann23@adventure-works.com</t>
  </si>
  <si>
    <t>dustin16@adventure-works.com</t>
  </si>
  <si>
    <t>frank26@adventure-works.com</t>
  </si>
  <si>
    <t>orlando5@adventure-works.com</t>
  </si>
  <si>
    <t>angela7@adventure-works.com</t>
  </si>
  <si>
    <t>brenda25@adventure-works.com</t>
  </si>
  <si>
    <t>byron12@adventure-works.com</t>
  </si>
  <si>
    <t>stacy6@adventure-works.com</t>
  </si>
  <si>
    <t>drew13@adventure-works.com</t>
  </si>
  <si>
    <t>kate18@adventure-works.com</t>
  </si>
  <si>
    <t>kaylee18@adventure-works.com</t>
  </si>
  <si>
    <t>isaiah6@adventure-works.com</t>
  </si>
  <si>
    <t>gabriella1@adventure-works.com</t>
  </si>
  <si>
    <t>sarah18@adventure-works.com</t>
  </si>
  <si>
    <t>rafael27@adventure-works.com</t>
  </si>
  <si>
    <t>nichole0@adventure-works.com</t>
  </si>
  <si>
    <t>jaclyn21@adventure-works.com</t>
  </si>
  <si>
    <t>rachael1@adventure-works.com</t>
  </si>
  <si>
    <t>rachael5@adventure-works.com</t>
  </si>
  <si>
    <t>rebecca3@adventure-works.com</t>
  </si>
  <si>
    <t>meagan11@adventure-works.com</t>
  </si>
  <si>
    <t>philip17@adventure-works.com</t>
  </si>
  <si>
    <t>joe14@adventure-works.com</t>
  </si>
  <si>
    <t>roy40@adventure-works.com</t>
  </si>
  <si>
    <t>kaylee35@adventure-works.com</t>
  </si>
  <si>
    <t>warren2@adventure-works.com</t>
  </si>
  <si>
    <t>adrienne1@adventure-works.com</t>
  </si>
  <si>
    <t>gilbert11@adventure-works.com</t>
  </si>
  <si>
    <t>james80@adventure-works.com</t>
  </si>
  <si>
    <t>sarah42@adventure-works.com</t>
  </si>
  <si>
    <t>ian50@adventure-works.com</t>
  </si>
  <si>
    <t>ashlee18@adventure-works.com</t>
  </si>
  <si>
    <t>eduardo60@adventure-works.com</t>
  </si>
  <si>
    <t>nicole32@adventure-works.com</t>
  </si>
  <si>
    <t>isabella83@adventure-works.com</t>
  </si>
  <si>
    <t>virginia21@adventure-works.com</t>
  </si>
  <si>
    <t>jaclyn40@adventure-works.com</t>
  </si>
  <si>
    <t>marcus34@adventure-works.com</t>
  </si>
  <si>
    <t>elizabeth35@adventure-works.com</t>
  </si>
  <si>
    <t>mathew17@adventure-works.com</t>
  </si>
  <si>
    <t>justin27@adventure-works.com</t>
  </si>
  <si>
    <t>jessica56@adventure-works.com</t>
  </si>
  <si>
    <t>hunter51@adventure-works.com</t>
  </si>
  <si>
    <t>devin35@adventure-works.com</t>
  </si>
  <si>
    <t>seth67@adventure-works.com</t>
  </si>
  <si>
    <t>kevin16@adventure-works.com</t>
  </si>
  <si>
    <t>tyler11@adventure-works.com</t>
  </si>
  <si>
    <t>adam34@adventure-works.com</t>
  </si>
  <si>
    <t>george25@adventure-works.com</t>
  </si>
  <si>
    <t>dawn7@adventure-works.com</t>
  </si>
  <si>
    <t>rachael18@adventure-works.com</t>
  </si>
  <si>
    <t>dennis7@adventure-works.com</t>
  </si>
  <si>
    <t>brandy6@adventure-works.com</t>
  </si>
  <si>
    <t>jenny21@adventure-works.com</t>
  </si>
  <si>
    <t>tasha5@adventure-works.com</t>
  </si>
  <si>
    <t>julia63@adventure-works.com</t>
  </si>
  <si>
    <t>jordan39@adventure-works.com</t>
  </si>
  <si>
    <t>lacey18@adventure-works.com</t>
  </si>
  <si>
    <t>dorothy3@adventure-works.com</t>
  </si>
  <si>
    <t>courtney16@adventure-works.com</t>
  </si>
  <si>
    <t>joseph23@adventure-works.com</t>
  </si>
  <si>
    <t>gabriel45@adventure-works.com</t>
  </si>
  <si>
    <t>alexandria27@adventure-works.com</t>
  </si>
  <si>
    <t>courtney14@adventure-works.com</t>
  </si>
  <si>
    <t>dylan28@adventure-works.com</t>
  </si>
  <si>
    <t>elizabeth9@adventure-works.com</t>
  </si>
  <si>
    <t>ana19@adventure-works.com</t>
  </si>
  <si>
    <t>anne5@adventure-works.com</t>
  </si>
  <si>
    <t>alexandra47@adventure-works.com</t>
  </si>
  <si>
    <t>antonio10@adventure-works.com</t>
  </si>
  <si>
    <t>sharon4@adventure-works.com</t>
  </si>
  <si>
    <t>katie3@adventure-works.com</t>
  </si>
  <si>
    <t>rafael44@adventure-works.com</t>
  </si>
  <si>
    <t>latasha7@adventure-works.com</t>
  </si>
  <si>
    <t>kelsey19@adventure-works.com</t>
  </si>
  <si>
    <t>randy14@adventure-works.com</t>
  </si>
  <si>
    <t>bailey22@adventure-works.com</t>
  </si>
  <si>
    <t>amanda58@adventure-works.com</t>
  </si>
  <si>
    <t>katherine73@adventure-works.com</t>
  </si>
  <si>
    <t>caroline5@adventure-works.com</t>
  </si>
  <si>
    <t>randy15@adventure-works.com</t>
  </si>
  <si>
    <t>destiny16@adventure-works.com</t>
  </si>
  <si>
    <t>audrey19@adventure-works.com</t>
  </si>
  <si>
    <t>bonnie17@adventure-works.com</t>
  </si>
  <si>
    <t>jackson15@adventure-works.com</t>
  </si>
  <si>
    <t>christopher25@adventure-works.com</t>
  </si>
  <si>
    <t>kimberly13@adventure-works.com</t>
  </si>
  <si>
    <t>alexandria33@adventure-works.com</t>
  </si>
  <si>
    <t>alexandra37@adventure-works.com</t>
  </si>
  <si>
    <t>cheryl24@adventure-works.com</t>
  </si>
  <si>
    <t>alex35@adventure-works.com</t>
  </si>
  <si>
    <t>melanie27@adventure-works.com</t>
  </si>
  <si>
    <t>max5@adventure-works.com</t>
  </si>
  <si>
    <t>diane19@adventure-works.com</t>
  </si>
  <si>
    <t>kathryn14@adventure-works.com</t>
  </si>
  <si>
    <t>kara20@adventure-works.com</t>
  </si>
  <si>
    <t>joanna13@adventure-works.com</t>
  </si>
  <si>
    <t>frederick14@adventure-works.com</t>
  </si>
  <si>
    <t>tonya14@adventure-works.com</t>
  </si>
  <si>
    <t>rosa1@adventure-works.com</t>
  </si>
  <si>
    <t>leah16@adventure-works.com</t>
  </si>
  <si>
    <t>kelvin11@adventure-works.com</t>
  </si>
  <si>
    <t>veronica9@adventure-works.com</t>
  </si>
  <si>
    <t>kristina1@adventure-works.com</t>
  </si>
  <si>
    <t>donna9@adventure-works.com</t>
  </si>
  <si>
    <t>johnny11@adventure-works.com</t>
  </si>
  <si>
    <t>ashley47@adventure-works.com</t>
  </si>
  <si>
    <t>shannon5@adventure-works.com</t>
  </si>
  <si>
    <t>adriana17@adventure-works.com</t>
  </si>
  <si>
    <t>audrey8@adventure-works.com</t>
  </si>
  <si>
    <t>jarrod0@adventure-works.com</t>
  </si>
  <si>
    <t>gilbert23@adventure-works.com</t>
  </si>
  <si>
    <t>richard59@adventure-works.com</t>
  </si>
  <si>
    <t>shannon12@adventure-works.com</t>
  </si>
  <si>
    <t>sharon13@adventure-works.com</t>
  </si>
  <si>
    <t>ann22@adventure-works.com</t>
  </si>
  <si>
    <t>max16@adventure-works.com</t>
  </si>
  <si>
    <t>morgan24@adventure-works.com</t>
  </si>
  <si>
    <t>monica11@adventure-works.com</t>
  </si>
  <si>
    <t>kayla20@adventure-works.com</t>
  </si>
  <si>
    <t>devin65@adventure-works.com</t>
  </si>
  <si>
    <t>jacob11@adventure-works.com</t>
  </si>
  <si>
    <t>meredith40@adventure-works.com</t>
  </si>
  <si>
    <t>david48@adventure-works.com</t>
  </si>
  <si>
    <t>devin43@adventure-works.com</t>
  </si>
  <si>
    <t>gabrielle10@adventure-works.com</t>
  </si>
  <si>
    <t>olivia27@adventure-works.com</t>
  </si>
  <si>
    <t>deborah11@adventure-works.com</t>
  </si>
  <si>
    <t>jose56@adventure-works.com</t>
  </si>
  <si>
    <t>fernando2@adventure-works.com</t>
  </si>
  <si>
    <t>samuel32@adventure-works.com</t>
  </si>
  <si>
    <t>logan22@adventure-works.com</t>
  </si>
  <si>
    <t>lucas60@adventure-works.com</t>
  </si>
  <si>
    <t>haley21@adventure-works.com</t>
  </si>
  <si>
    <t>sarah23@adventure-works.com</t>
  </si>
  <si>
    <t>damien16@adventure-works.com</t>
  </si>
  <si>
    <t>ana12@adventure-works.com</t>
  </si>
  <si>
    <t>logan5@adventure-works.com</t>
  </si>
  <si>
    <t>tyler17@adventure-works.com</t>
  </si>
  <si>
    <t>kristen15@adventure-works.com</t>
  </si>
  <si>
    <t>julian11@adventure-works.com</t>
  </si>
  <si>
    <t>gerald39@adventure-works.com</t>
  </si>
  <si>
    <t>summer14@adventure-works.com</t>
  </si>
  <si>
    <t>patricia7@adventure-works.com</t>
  </si>
  <si>
    <t>george10@adventure-works.com</t>
  </si>
  <si>
    <t>ricardo17@adventure-works.com</t>
  </si>
  <si>
    <t>richard85@adventure-works.com</t>
  </si>
  <si>
    <t>seth15@adventure-works.com</t>
  </si>
  <si>
    <t>alex39@adventure-works.com</t>
  </si>
  <si>
    <t>carson9@adventure-works.com</t>
  </si>
  <si>
    <t>madeline18@adventure-works.com</t>
  </si>
  <si>
    <t>luis19@adventure-works.com</t>
  </si>
  <si>
    <t>alexa20@adventure-works.com</t>
  </si>
  <si>
    <t>alexandra68@adventure-works.com</t>
  </si>
  <si>
    <t>kayla30@adventure-works.com</t>
  </si>
  <si>
    <t>angela22@adventure-works.com</t>
  </si>
  <si>
    <t>aaron49@adventure-works.com</t>
  </si>
  <si>
    <t>isaiah39@adventure-works.com</t>
  </si>
  <si>
    <t>makayla11@adventure-works.com</t>
  </si>
  <si>
    <t>cedric14@adventure-works.com</t>
  </si>
  <si>
    <t>luke11@adventure-works.com</t>
  </si>
  <si>
    <t>arianna31@adventure-works.com</t>
  </si>
  <si>
    <t>ian69@adventure-works.com</t>
  </si>
  <si>
    <t>madeline2@adventure-works.com</t>
  </si>
  <si>
    <t>chloe6@adventure-works.com</t>
  </si>
  <si>
    <t>jason4@adventure-works.com</t>
  </si>
  <si>
    <t>andrew22@adventure-works.com</t>
  </si>
  <si>
    <t>bryce2@adventure-works.com</t>
  </si>
  <si>
    <t>edward58@adventure-works.com</t>
  </si>
  <si>
    <t>xavier15@adventure-works.com</t>
  </si>
  <si>
    <t>john50@adventure-works.com</t>
  </si>
  <si>
    <t>isaiah24@adventure-works.com</t>
  </si>
  <si>
    <t>wyatt60@adventure-works.com</t>
  </si>
  <si>
    <t>aaron17@adventure-works.com</t>
  </si>
  <si>
    <t>maria30@adventure-works.com</t>
  </si>
  <si>
    <t>garrett6@adventure-works.com</t>
  </si>
  <si>
    <t>luke22@adventure-works.com</t>
  </si>
  <si>
    <t>robert78@adventure-works.com</t>
  </si>
  <si>
    <t>tristan4@adventure-works.com</t>
  </si>
  <si>
    <t>thomas68@adventure-works.com</t>
  </si>
  <si>
    <t>megan57@adventure-works.com</t>
  </si>
  <si>
    <t>cameron16@adventure-works.com</t>
  </si>
  <si>
    <t>chloe80@adventure-works.com</t>
  </si>
  <si>
    <t>nicole47@adventure-works.com</t>
  </si>
  <si>
    <t>jose39@adventure-works.com</t>
  </si>
  <si>
    <t>nathaniel9@adventure-works.com</t>
  </si>
  <si>
    <t>grace26@adventure-works.com</t>
  </si>
  <si>
    <t>kaitlyn10@adventure-works.com</t>
  </si>
  <si>
    <t>lauren0@adventure-works.com</t>
  </si>
  <si>
    <t>kayla43@adventure-works.com</t>
  </si>
  <si>
    <t>aidan8@adventure-works.com</t>
  </si>
  <si>
    <t>tyler20@adventure-works.com</t>
  </si>
  <si>
    <t>emily20@adventure-works.com</t>
  </si>
  <si>
    <t>sean29@adventure-works.com</t>
  </si>
  <si>
    <t>lauren33@adventure-works.com</t>
  </si>
  <si>
    <t>nathaniel10@adventure-works.com</t>
  </si>
  <si>
    <t>savannah32@adventure-works.com</t>
  </si>
  <si>
    <t>eddie7@adventure-works.com</t>
  </si>
  <si>
    <t>austin48@adventure-works.com</t>
  </si>
  <si>
    <t>levi1@adventure-works.com</t>
  </si>
  <si>
    <t>bailey13@adventure-works.com</t>
  </si>
  <si>
    <t>austin17@adventure-works.com</t>
  </si>
  <si>
    <t>caitlin1@adventure-works.com</t>
  </si>
  <si>
    <t>sean49@adventure-works.com</t>
  </si>
  <si>
    <t>grace18@adventure-works.com</t>
  </si>
  <si>
    <t>sydney86@adventure-works.com</t>
  </si>
  <si>
    <t>jon33@adventure-works.com</t>
  </si>
  <si>
    <t>logan13@adventure-works.com</t>
  </si>
  <si>
    <t>devin53@adventure-works.com</t>
  </si>
  <si>
    <t>chloe45@adventure-works.com</t>
  </si>
  <si>
    <t>mariah8@adventure-works.com</t>
  </si>
  <si>
    <t>abigail68@adventure-works.com</t>
  </si>
  <si>
    <t>isaiah31@adventure-works.com</t>
  </si>
  <si>
    <t>nathan13@adventure-works.com</t>
  </si>
  <si>
    <t>james96@adventure-works.com</t>
  </si>
  <si>
    <t>morgan85@adventure-works.com</t>
  </si>
  <si>
    <t>bianca14@adventure-works.com</t>
  </si>
  <si>
    <t>jacqueline18@adventure-works.com</t>
  </si>
  <si>
    <t>arianna5@adventure-works.com</t>
  </si>
  <si>
    <t>nathan7@adventure-works.com</t>
  </si>
  <si>
    <t>charles58@adventure-works.com</t>
  </si>
  <si>
    <t>chloe55@adventure-works.com</t>
  </si>
  <si>
    <t>amanda15@adventure-works.com</t>
  </si>
  <si>
    <t>cameron23@adventure-works.com</t>
  </si>
  <si>
    <t>miguel72@adventure-works.com</t>
  </si>
  <si>
    <t>keith17@adventure-works.com</t>
  </si>
  <si>
    <t>xavier55@adventure-works.com</t>
  </si>
  <si>
    <t>logan58@adventure-works.com</t>
  </si>
  <si>
    <t>destiny54@adventure-works.com</t>
  </si>
  <si>
    <t>wesley16@adventure-works.com</t>
  </si>
  <si>
    <t>brandi13@adventure-works.com</t>
  </si>
  <si>
    <t>diana21@adventure-works.com</t>
  </si>
  <si>
    <t>tammy13@adventure-works.com</t>
  </si>
  <si>
    <t>grace4@adventure-works.com</t>
  </si>
  <si>
    <t>kristy7@adventure-works.com</t>
  </si>
  <si>
    <t>wendy5@adventure-works.com</t>
  </si>
  <si>
    <t>suzanne10@adventure-works.com</t>
  </si>
  <si>
    <t>randall14@adventure-works.com</t>
  </si>
  <si>
    <t>kaitlyn72@adventure-works.com</t>
  </si>
  <si>
    <t>colleen27@adventure-works.com</t>
  </si>
  <si>
    <t>hector6@adventure-works.com</t>
  </si>
  <si>
    <t>fernando9@adventure-works.com</t>
  </si>
  <si>
    <t>blake41@adventure-works.com</t>
  </si>
  <si>
    <t>jack51@adventure-works.com</t>
  </si>
  <si>
    <t>colin34@adventure-works.com</t>
  </si>
  <si>
    <t>franklin5@adventure-works.com</t>
  </si>
  <si>
    <t>oscar6@adventure-works.com</t>
  </si>
  <si>
    <t>kaitlyn45@adventure-works.com</t>
  </si>
  <si>
    <t>gabriella11@adventure-works.com</t>
  </si>
  <si>
    <t>logan31@adventure-works.com</t>
  </si>
  <si>
    <t>kelly11@adventure-works.com</t>
  </si>
  <si>
    <t>brandon11@adventure-works.com</t>
  </si>
  <si>
    <t>xavier8@adventure-works.com</t>
  </si>
  <si>
    <t>taylor35@adventure-works.com</t>
  </si>
  <si>
    <t>gabrielle1@adventure-works.com</t>
  </si>
  <si>
    <t>bailey33@adventure-works.com</t>
  </si>
  <si>
    <t>logan24@adventure-works.com</t>
  </si>
  <si>
    <t>steven12@adventure-works.com</t>
  </si>
  <si>
    <t>adrian9@adventure-works.com</t>
  </si>
  <si>
    <t>kaitlyn54@adventure-works.com</t>
  </si>
  <si>
    <t>hailey55@adventure-works.com</t>
  </si>
  <si>
    <t>gabriella44@adventure-works.com</t>
  </si>
  <si>
    <t>bonnie27@adventure-works.com</t>
  </si>
  <si>
    <t>william8@adventure-works.com</t>
  </si>
  <si>
    <t>kyle36@adventure-works.com</t>
  </si>
  <si>
    <t>kaitlyn11@adventure-works.com</t>
  </si>
  <si>
    <t>jaclyn0@adventure-works.com</t>
  </si>
  <si>
    <t>alexandria40@adventure-works.com</t>
  </si>
  <si>
    <t>luke43@adventure-works.com</t>
  </si>
  <si>
    <t>aaron24@adventure-works.com</t>
  </si>
  <si>
    <t>noah11@adventure-works.com</t>
  </si>
  <si>
    <t>caleb9@adventure-works.com</t>
  </si>
  <si>
    <t>jared21@adventure-works.com</t>
  </si>
  <si>
    <t>sebastian21@adventure-works.com</t>
  </si>
  <si>
    <t>hunter45@adventure-works.com</t>
  </si>
  <si>
    <t>abigail16@adventure-works.com</t>
  </si>
  <si>
    <t>sara22@adventure-works.com</t>
  </si>
  <si>
    <t>alyssa35@adventure-works.com</t>
  </si>
  <si>
    <t>eduardo62@adventure-works.com</t>
  </si>
  <si>
    <t>dalton44@adventure-works.com</t>
  </si>
  <si>
    <t>charles42@adventure-works.com</t>
  </si>
  <si>
    <t>luke27@adventure-works.com</t>
  </si>
  <si>
    <t>cody0@adventure-works.com</t>
  </si>
  <si>
    <t>kevin44@adventure-works.com</t>
  </si>
  <si>
    <t>ethan27@adventure-works.com</t>
  </si>
  <si>
    <t>alexis3@adventure-works.com</t>
  </si>
  <si>
    <t>holly13@adventure-works.com</t>
  </si>
  <si>
    <t>katelyn2@adventure-works.com</t>
  </si>
  <si>
    <t>erin8@adventure-works.com</t>
  </si>
  <si>
    <t>emily19@adventure-works.com</t>
  </si>
  <si>
    <t>isaiah26@adventure-works.com</t>
  </si>
  <si>
    <t>kaitlyn77@adventure-works.com</t>
  </si>
  <si>
    <t>bryant8@adventure-works.com</t>
  </si>
  <si>
    <t>ruben14@adventure-works.com</t>
  </si>
  <si>
    <t>ashley11@adventure-works.com</t>
  </si>
  <si>
    <t>sophia18@adventure-works.com</t>
  </si>
  <si>
    <t>justin14@adventure-works.com</t>
  </si>
  <si>
    <t>melissa8@adventure-works.com</t>
  </si>
  <si>
    <t>jocelyn22@adventure-works.com</t>
  </si>
  <si>
    <t>caleb12@adventure-works.com</t>
  </si>
  <si>
    <t>destiny64@adventure-works.com</t>
  </si>
  <si>
    <t>erin22@adventure-works.com</t>
  </si>
  <si>
    <t>alexis5@adventure-works.com</t>
  </si>
  <si>
    <t>adam47@adventure-works.com</t>
  </si>
  <si>
    <t>noah42@adventure-works.com</t>
  </si>
  <si>
    <t>christina7@adventure-works.com</t>
  </si>
  <si>
    <t>rafael33@adventure-works.com</t>
  </si>
  <si>
    <t>mindy11@adventure-works.com</t>
  </si>
  <si>
    <t>xavier45@adventure-works.com</t>
  </si>
  <si>
    <t>zachary10@adventure-works.com</t>
  </si>
  <si>
    <t>bradley13@adventure-works.com</t>
  </si>
  <si>
    <t>madison45@adventure-works.com</t>
  </si>
  <si>
    <t>sierra7@adventure-works.com</t>
  </si>
  <si>
    <t>samuel42@adventure-works.com</t>
  </si>
  <si>
    <t>dominique17@adventure-works.com</t>
  </si>
  <si>
    <t>mindy16@adventure-works.com</t>
  </si>
  <si>
    <t>alan22@adventure-works.com</t>
  </si>
  <si>
    <t>victor10@adventure-works.com</t>
  </si>
  <si>
    <t>shawna3@adventure-works.com</t>
  </si>
  <si>
    <t>alejandro35@adventure-works.com</t>
  </si>
  <si>
    <t>julie19@adventure-works.com</t>
  </si>
  <si>
    <t>karla0@adventure-works.com</t>
  </si>
  <si>
    <t>gerald5@adventure-works.com</t>
  </si>
  <si>
    <t>kyle34@adventure-works.com</t>
  </si>
  <si>
    <t>mitchell4@adventure-works.com</t>
  </si>
  <si>
    <t>kurt17@adventure-works.com</t>
  </si>
  <si>
    <t>virginia12@adventure-works.com</t>
  </si>
  <si>
    <t>brandi2@adventure-works.com</t>
  </si>
  <si>
    <t>jenny14@adventure-works.com</t>
  </si>
  <si>
    <t>felicia14@adventure-works.com</t>
  </si>
  <si>
    <t>tristan5@adventure-works.com</t>
  </si>
  <si>
    <t>kathleen21@adventure-works.com</t>
  </si>
  <si>
    <t>faith31@adventure-works.com</t>
  </si>
  <si>
    <t>kelsey13@adventure-works.com</t>
  </si>
  <si>
    <t>mayra17@adventure-works.com</t>
  </si>
  <si>
    <t>kari22@adventure-works.com</t>
  </si>
  <si>
    <t>wesley19@adventure-works.com</t>
  </si>
  <si>
    <t>isabelle9@adventure-works.com</t>
  </si>
  <si>
    <t>sean51@adventure-works.com</t>
  </si>
  <si>
    <t>jerry7@adventure-works.com</t>
  </si>
  <si>
    <t>clarence15@adventure-works.com</t>
  </si>
  <si>
    <t>donna15@adventure-works.com</t>
  </si>
  <si>
    <t>kendra13@adventure-works.com</t>
  </si>
  <si>
    <t>ruth12@adventure-works.com</t>
  </si>
  <si>
    <t>monica12@adventure-works.com</t>
  </si>
  <si>
    <t>alberto17@adventure-works.com</t>
  </si>
  <si>
    <t>clayton27@adventure-works.com</t>
  </si>
  <si>
    <t>kristine21@adventure-works.com</t>
  </si>
  <si>
    <t>gilbert14@adventure-works.com</t>
  </si>
  <si>
    <t>kristy19@adventure-works.com</t>
  </si>
  <si>
    <t>amy13@adventure-works.com</t>
  </si>
  <si>
    <t>francisco20@adventure-works.com</t>
  </si>
  <si>
    <t>shawn8@adventure-works.com</t>
  </si>
  <si>
    <t>brandy8@adventure-works.com</t>
  </si>
  <si>
    <t>devin7@adventure-works.com</t>
  </si>
  <si>
    <t>jessie27@adventure-works.com</t>
  </si>
  <si>
    <t>andrea26@adventure-works.com</t>
  </si>
  <si>
    <t>troy0@adventure-works.com</t>
  </si>
  <si>
    <t>omar4@adventure-works.com</t>
  </si>
  <si>
    <t>jenny15@adventure-works.com</t>
  </si>
  <si>
    <t>calvin1@adventure-works.com</t>
  </si>
  <si>
    <t>robyn3@adventure-works.com</t>
  </si>
  <si>
    <t>wendy16@adventure-works.com</t>
  </si>
  <si>
    <t>ross22@adventure-works.com</t>
  </si>
  <si>
    <t>jamie5@adventure-works.com</t>
  </si>
  <si>
    <t>cindy7@adventure-works.com</t>
  </si>
  <si>
    <t>melinda4@adventure-works.com</t>
  </si>
  <si>
    <t>kaitlin19@adventure-works.com</t>
  </si>
  <si>
    <t>morgan47@adventure-works.com</t>
  </si>
  <si>
    <t>emmanuel13@adventure-works.com</t>
  </si>
  <si>
    <t>bruce27@adventure-works.com</t>
  </si>
  <si>
    <t>alan21@adventure-works.com</t>
  </si>
  <si>
    <t>tiffany7@adventure-works.com</t>
  </si>
  <si>
    <t>clifford13@adventure-works.com</t>
  </si>
  <si>
    <t>edwin33@adventure-works.com</t>
  </si>
  <si>
    <t>warren32@adventure-works.com</t>
  </si>
  <si>
    <t>ebony38@adventure-works.com</t>
  </si>
  <si>
    <t>tyrone3@adventure-works.com</t>
  </si>
  <si>
    <t>justin16@adventure-works.com</t>
  </si>
  <si>
    <t>nelson17@adventure-works.com</t>
  </si>
  <si>
    <t>javier6@adventure-works.com</t>
  </si>
  <si>
    <t>adriana8@adventure-works.com</t>
  </si>
  <si>
    <t>alisha34@adventure-works.com</t>
  </si>
  <si>
    <t>beth24@adventure-works.com</t>
  </si>
  <si>
    <t>meredith28@adventure-works.com</t>
  </si>
  <si>
    <t>mathew15@adventure-works.com</t>
  </si>
  <si>
    <t>theresa1@adventure-works.com</t>
  </si>
  <si>
    <t>janelle17@adventure-works.com</t>
  </si>
  <si>
    <t>nicolas2@adventure-works.com</t>
  </si>
  <si>
    <t>todd19@adventure-works.com</t>
  </si>
  <si>
    <t>cristina17@adventure-works.com</t>
  </si>
  <si>
    <t>bethany18@adventure-works.com</t>
  </si>
  <si>
    <t>nathan2@adventure-works.com</t>
  </si>
  <si>
    <t>andre6@adventure-works.com</t>
  </si>
  <si>
    <t>sara2@adventure-works.com</t>
  </si>
  <si>
    <t>joseph15@adventure-works.com</t>
  </si>
  <si>
    <t>kaylee15@adventure-works.com</t>
  </si>
  <si>
    <t>johnathan1@adventure-works.com</t>
  </si>
  <si>
    <t>nicolas5@adventure-works.com</t>
  </si>
  <si>
    <t>tammy15@adventure-works.com</t>
  </si>
  <si>
    <t>shane7@adventure-works.com</t>
  </si>
  <si>
    <t>dwayne1@adventure-works.com</t>
  </si>
  <si>
    <t>francisco11@adventure-works.com</t>
  </si>
  <si>
    <t>felicia15@adventure-works.com</t>
  </si>
  <si>
    <t>crystal1@adventure-works.com</t>
  </si>
  <si>
    <t>walter9@adventure-works.com</t>
  </si>
  <si>
    <t>adriana19@adventure-works.com</t>
  </si>
  <si>
    <t>nichole16@adventure-works.com</t>
  </si>
  <si>
    <t>kevin9@adventure-works.com</t>
  </si>
  <si>
    <t>kristi1@adventure-works.com</t>
  </si>
  <si>
    <t>alejandro11@adventure-works.com</t>
  </si>
  <si>
    <t>xavier83@adventure-works.com</t>
  </si>
  <si>
    <t>logan27@adventure-works.com</t>
  </si>
  <si>
    <t>brad1@adventure-works.com</t>
  </si>
  <si>
    <t>margaret25@adventure-works.com</t>
  </si>
  <si>
    <t>omar34@adventure-works.com</t>
  </si>
  <si>
    <t>stacy8@adventure-works.com</t>
  </si>
  <si>
    <t>stanley4@adventure-works.com</t>
  </si>
  <si>
    <t>jake10@adventure-works.com</t>
  </si>
  <si>
    <t>jaime37@adventure-works.com</t>
  </si>
  <si>
    <t>jill27@adventure-works.com</t>
  </si>
  <si>
    <t>ann24@adventure-works.com</t>
  </si>
  <si>
    <t>alejandro32@adventure-works.com</t>
  </si>
  <si>
    <t>carl0@adventure-works.com</t>
  </si>
  <si>
    <t>kristina10@adventure-works.com</t>
  </si>
  <si>
    <t>shannon10@adventure-works.com</t>
  </si>
  <si>
    <t>cheryl6@adventure-works.com</t>
  </si>
  <si>
    <t>rosa20@adventure-works.com</t>
  </si>
  <si>
    <t>kari14@adventure-works.com</t>
  </si>
  <si>
    <t>lawrence6@adventure-works.com</t>
  </si>
  <si>
    <t>dale7@adventure-works.com</t>
  </si>
  <si>
    <t>gloria3@adventure-works.com</t>
  </si>
  <si>
    <t>glenn9@adventure-works.com</t>
  </si>
  <si>
    <t>edwin17@adventure-works.com</t>
  </si>
  <si>
    <t>eugene14@adventure-works.com</t>
  </si>
  <si>
    <t>bonnie16@adventure-works.com</t>
  </si>
  <si>
    <t>preston11@adventure-works.com</t>
  </si>
  <si>
    <t>meagan2@adventure-works.com</t>
  </si>
  <si>
    <t>andres14@adventure-works.com</t>
  </si>
  <si>
    <t>terrance17@adventure-works.com</t>
  </si>
  <si>
    <t>roy26@adventure-works.com</t>
  </si>
  <si>
    <t>francisco7@adventure-works.com</t>
  </si>
  <si>
    <t>wyatt52@adventure-works.com</t>
  </si>
  <si>
    <t>dustin20@adventure-works.com</t>
  </si>
  <si>
    <t>monica4@adventure-works.com</t>
  </si>
  <si>
    <t>clayton29@adventure-works.com</t>
  </si>
  <si>
    <t>stacy4@adventure-works.com</t>
  </si>
  <si>
    <t>katie10@adventure-works.com</t>
  </si>
  <si>
    <t>morgan22@adventure-works.com</t>
  </si>
  <si>
    <t>gloria4@adventure-works.com</t>
  </si>
  <si>
    <t>dominique18@adventure-works.com</t>
  </si>
  <si>
    <t>alison14@adventure-works.com</t>
  </si>
  <si>
    <t>wesley15@adventure-works.com</t>
  </si>
  <si>
    <t>summer6@adventure-works.com</t>
  </si>
  <si>
    <t>jimmy18@adventure-works.com</t>
  </si>
  <si>
    <t>lacey41@adventure-works.com</t>
  </si>
  <si>
    <t>logan44@adventure-works.com</t>
  </si>
  <si>
    <t>cara0@adventure-works.com</t>
  </si>
  <si>
    <t>ramon0@adventure-works.com</t>
  </si>
  <si>
    <t>joe41@adventure-works.com</t>
  </si>
  <si>
    <t>lance22@adventure-works.com</t>
  </si>
  <si>
    <t>monique18@adventure-works.com</t>
  </si>
  <si>
    <t>julia68@adventure-works.com</t>
  </si>
  <si>
    <t>susan21@adventure-works.com</t>
  </si>
  <si>
    <t>lacey4@adventure-works.com</t>
  </si>
  <si>
    <t>veronica13@adventure-works.com</t>
  </si>
  <si>
    <t>mario18@adventure-works.com</t>
  </si>
  <si>
    <t>dana19@adventure-works.com</t>
  </si>
  <si>
    <t>thomas25@adventure-works.com</t>
  </si>
  <si>
    <t>kayla16@adventure-works.com</t>
  </si>
  <si>
    <t>erin23@adventure-works.com</t>
  </si>
  <si>
    <t>alex27@adventure-works.com</t>
  </si>
  <si>
    <t>stephanie16@adventure-works.com</t>
  </si>
  <si>
    <t>trinity4@adventure-works.com</t>
  </si>
  <si>
    <t>rodney15@adventure-works.com</t>
  </si>
  <si>
    <t>terrence8@adventure-works.com</t>
  </si>
  <si>
    <t>preston19@adventure-works.com</t>
  </si>
  <si>
    <t>stefanie10@adventure-works.com</t>
  </si>
  <si>
    <t>darren12@adventure-works.com</t>
  </si>
  <si>
    <t>isaac5@adventure-works.com</t>
  </si>
  <si>
    <t>marie5@adventure-works.com</t>
  </si>
  <si>
    <t>jarrod12@adventure-works.com</t>
  </si>
  <si>
    <t>holly19@adventure-works.com</t>
  </si>
  <si>
    <t>christopher6@adventure-works.com</t>
  </si>
  <si>
    <t>brianna25@adventure-works.com</t>
  </si>
  <si>
    <t>bridget17@adventure-works.com</t>
  </si>
  <si>
    <t>omar26@adventure-works.com</t>
  </si>
  <si>
    <t>johnny9@adventure-works.com</t>
  </si>
  <si>
    <t>tamara33@adventure-works.com</t>
  </si>
  <si>
    <t>albert4@adventure-works.com</t>
  </si>
  <si>
    <t>jacquelyn11@adventure-works.com</t>
  </si>
  <si>
    <t>tara22@adventure-works.com</t>
  </si>
  <si>
    <t>katherine33@adventure-works.com</t>
  </si>
  <si>
    <t>meredith38@adventure-works.com</t>
  </si>
  <si>
    <t>casey8@adventure-works.com</t>
  </si>
  <si>
    <t>albert8@adventure-works.com</t>
  </si>
  <si>
    <t>denise18@adventure-works.com</t>
  </si>
  <si>
    <t>olivia46@adventure-works.com</t>
  </si>
  <si>
    <t>nichole18@adventure-works.com</t>
  </si>
  <si>
    <t>brenda9@adventure-works.com</t>
  </si>
  <si>
    <t>erika14@adventure-works.com</t>
  </si>
  <si>
    <t>kyle39@adventure-works.com</t>
  </si>
  <si>
    <t>susan14@adventure-works.com</t>
  </si>
  <si>
    <t>shaun17@adventure-works.com</t>
  </si>
  <si>
    <t>ashley20@adventure-works.com</t>
  </si>
  <si>
    <t>henry4@adventure-works.com</t>
  </si>
  <si>
    <t>andy5@adventure-works.com</t>
  </si>
  <si>
    <t>kimberly19@adventure-works.com</t>
  </si>
  <si>
    <t>albert9@adventure-works.com</t>
  </si>
  <si>
    <t>henry24@adventure-works.com</t>
  </si>
  <si>
    <t>krystal17@adventure-works.com</t>
  </si>
  <si>
    <t>cole18@adventure-works.com</t>
  </si>
  <si>
    <t>ross29@adventure-works.com</t>
  </si>
  <si>
    <t>shawn23@adventure-works.com</t>
  </si>
  <si>
    <t>jon31@adventure-works.com</t>
  </si>
  <si>
    <t>savannah35@adventure-works.com</t>
  </si>
  <si>
    <t>mariah34@adventure-works.com</t>
  </si>
  <si>
    <t>kevin21@adventure-works.com</t>
  </si>
  <si>
    <t>mackenzie41@adventure-works.com</t>
  </si>
  <si>
    <t>james32@adventure-works.com</t>
  </si>
  <si>
    <t>ethan25@adventure-works.com</t>
  </si>
  <si>
    <t>brianna36@adventure-works.com</t>
  </si>
  <si>
    <t>veronica19@adventure-works.com</t>
  </si>
  <si>
    <t>alexis41@adventure-works.com</t>
  </si>
  <si>
    <t>robert60@adventure-works.com</t>
  </si>
  <si>
    <t>destiny30@adventure-works.com</t>
  </si>
  <si>
    <t>spencer25@adventure-works.com</t>
  </si>
  <si>
    <t>cameron6@adventure-works.com</t>
  </si>
  <si>
    <t>hailey43@adventure-works.com</t>
  </si>
  <si>
    <t>sarah17@adventure-works.com</t>
  </si>
  <si>
    <t>rebecca13@adventure-works.com</t>
  </si>
  <si>
    <t>brandon33@adventure-works.com</t>
  </si>
  <si>
    <t>cody11@adventure-works.com</t>
  </si>
  <si>
    <t>kimberly24@adventure-works.com</t>
  </si>
  <si>
    <t>sean26@adventure-works.com</t>
  </si>
  <si>
    <t>melvin19@adventure-works.com</t>
  </si>
  <si>
    <t>kaitlyn38@adventure-works.com</t>
  </si>
  <si>
    <t>wyatt11@adventure-works.com</t>
  </si>
  <si>
    <t>nathan53@adventure-works.com</t>
  </si>
  <si>
    <t>antonio0@adventure-works.com</t>
  </si>
  <si>
    <t>thomas31@adventure-works.com</t>
  </si>
  <si>
    <t>christy8@adventure-works.com</t>
  </si>
  <si>
    <t>albert5@adventure-works.com</t>
  </si>
  <si>
    <t>jeremy8@adventure-works.com</t>
  </si>
  <si>
    <t>bailey17@adventure-works.com</t>
  </si>
  <si>
    <t>megan51@adventure-works.com</t>
  </si>
  <si>
    <t>francisco3@adventure-works.com</t>
  </si>
  <si>
    <t>trevor15@adventure-works.com</t>
  </si>
  <si>
    <t>allison8@adventure-works.com</t>
  </si>
  <si>
    <t>garrett3@adventure-works.com</t>
  </si>
  <si>
    <t>mackenzie28@adventure-works.com</t>
  </si>
  <si>
    <t>cameron49@adventure-works.com</t>
  </si>
  <si>
    <t>jasmine21@adventure-works.com</t>
  </si>
  <si>
    <t>carson22@adventure-works.com</t>
  </si>
  <si>
    <t>hailey11@adventure-works.com</t>
  </si>
  <si>
    <t>dylan39@adventure-works.com</t>
  </si>
  <si>
    <t>cody21@adventure-works.com</t>
  </si>
  <si>
    <t>anna40@adventure-works.com</t>
  </si>
  <si>
    <t>sean25@adventure-works.com</t>
  </si>
  <si>
    <t>madison36@adventure-works.com</t>
  </si>
  <si>
    <t>samuel20@adventure-works.com</t>
  </si>
  <si>
    <t>benjamin58@adventure-works.com</t>
  </si>
  <si>
    <t>thomas28@adventure-works.com</t>
  </si>
  <si>
    <t>misty19@adventure-works.com</t>
  </si>
  <si>
    <t>veronica22@adventure-works.com</t>
  </si>
  <si>
    <t>stefanie17@adventure-works.com</t>
  </si>
  <si>
    <t>dominique4@adventure-works.com</t>
  </si>
  <si>
    <t>ruth6@adventure-works.com</t>
  </si>
  <si>
    <t>levi0@adventure-works.com</t>
  </si>
  <si>
    <t>todd7@adventure-works.com</t>
  </si>
  <si>
    <t>jared23@adventure-works.com</t>
  </si>
  <si>
    <t>cassandra3@adventure-works.com</t>
  </si>
  <si>
    <t>willie17@adventure-works.com</t>
  </si>
  <si>
    <t>jennifer31@adventure-works.com</t>
  </si>
  <si>
    <t>wayne21@adventure-works.com</t>
  </si>
  <si>
    <t>shane12@adventure-works.com</t>
  </si>
  <si>
    <t>barbara27@adventure-works.com</t>
  </si>
  <si>
    <t>lacey35@adventure-works.com</t>
  </si>
  <si>
    <t>jeffery0@adventure-works.com</t>
  </si>
  <si>
    <t>sergio6@adventure-works.com</t>
  </si>
  <si>
    <t>tammy2@adventure-works.com</t>
  </si>
  <si>
    <t>logan36@adventure-works.com</t>
  </si>
  <si>
    <t>rodney1@adventure-works.com</t>
  </si>
  <si>
    <t>robin10@adventure-works.com</t>
  </si>
  <si>
    <t>ruben15@adventure-works.com</t>
  </si>
  <si>
    <t>priscilla3@adventure-works.com</t>
  </si>
  <si>
    <t>meredith27@adventure-works.com</t>
  </si>
  <si>
    <t>victor4@adventure-works.com</t>
  </si>
  <si>
    <t>jerome14@adventure-works.com</t>
  </si>
  <si>
    <t>amanda55@adventure-works.com</t>
  </si>
  <si>
    <t>lori19@adventure-works.com</t>
  </si>
  <si>
    <t>veronica14@adventure-works.com</t>
  </si>
  <si>
    <t>kristen8@adventure-works.com</t>
  </si>
  <si>
    <t>willie12@adventure-works.com</t>
  </si>
  <si>
    <t>jay21@adventure-works.com</t>
  </si>
  <si>
    <t>wayne20@adventure-works.com</t>
  </si>
  <si>
    <t>trisha13@adventure-works.com</t>
  </si>
  <si>
    <t>alvin7@adventure-works.com</t>
  </si>
  <si>
    <t>brittany0@adventure-works.com</t>
  </si>
  <si>
    <t>dwayne14@adventure-works.com</t>
  </si>
  <si>
    <t>abby7@adventure-works.com</t>
  </si>
  <si>
    <t>lucas19@adventure-works.com</t>
  </si>
  <si>
    <t>melanie36@adventure-works.com</t>
  </si>
  <si>
    <t>ashlee14@adventure-works.com</t>
  </si>
  <si>
    <t>eduardo65@adventure-works.com</t>
  </si>
  <si>
    <t>heather1@adventure-works.com</t>
  </si>
  <si>
    <t>kathleen16@adventure-works.com</t>
  </si>
  <si>
    <t>cory4@adventure-works.com</t>
  </si>
  <si>
    <t>darren21@adventure-works.com</t>
  </si>
  <si>
    <t>casey2@adventure-works.com</t>
  </si>
  <si>
    <t>arthur35@adventure-works.com</t>
  </si>
  <si>
    <t>dalton13@adventure-works.com</t>
  </si>
  <si>
    <t>preston18@adventure-works.com</t>
  </si>
  <si>
    <t>ian81@adventure-works.com</t>
  </si>
  <si>
    <t>nichole22@adventure-works.com</t>
  </si>
  <si>
    <t>marc12@adventure-works.com</t>
  </si>
  <si>
    <t>roberto18@adventure-works.com</t>
  </si>
  <si>
    <t>grant17@adventure-works.com</t>
  </si>
  <si>
    <t>carolyn23@adventure-works.com</t>
  </si>
  <si>
    <t>austin31@adventure-works.com</t>
  </si>
  <si>
    <t>lacey9@adventure-works.com</t>
  </si>
  <si>
    <t>shelby16@adventure-works.com</t>
  </si>
  <si>
    <t>shawna16@adventure-works.com</t>
  </si>
  <si>
    <t>alexa0@adventure-works.com</t>
  </si>
  <si>
    <t>jacquelyn13@adventure-works.com</t>
  </si>
  <si>
    <t>casey34@adventure-works.com</t>
  </si>
  <si>
    <t>seth12@adventure-works.com</t>
  </si>
  <si>
    <t>meredith36@adventure-works.com</t>
  </si>
  <si>
    <t>brandy16@adventure-works.com</t>
  </si>
  <si>
    <t>steve5@adventure-works.com</t>
  </si>
  <si>
    <t>kate8@adventure-works.com</t>
  </si>
  <si>
    <t>chelsea21@adventure-works.com</t>
  </si>
  <si>
    <t>michele53@adventure-works.com</t>
  </si>
  <si>
    <t>josé81@adventure-works.com</t>
  </si>
  <si>
    <t>devin5@adventure-works.com</t>
  </si>
  <si>
    <t>isaiah41@adventure-works.com</t>
  </si>
  <si>
    <t>isabel6@adventure-works.com</t>
  </si>
  <si>
    <t>autumn11@adventure-works.com</t>
  </si>
  <si>
    <t>jose46@adventure-works.com</t>
  </si>
  <si>
    <t>luis12@adventure-works.com</t>
  </si>
  <si>
    <t>katie13@adventure-works.com</t>
  </si>
  <si>
    <t>clifford1@adventure-works.com</t>
  </si>
  <si>
    <t>javier7@adventure-works.com</t>
  </si>
  <si>
    <t>terrence6@adventure-works.com</t>
  </si>
  <si>
    <t>paula18@adventure-works.com</t>
  </si>
  <si>
    <t>marc16@adventure-works.com</t>
  </si>
  <si>
    <t>levi9@adventure-works.com</t>
  </si>
  <si>
    <t>jonathan23@adventure-works.com</t>
  </si>
  <si>
    <t>preston3@adventure-works.com</t>
  </si>
  <si>
    <t>ruben28@adventure-works.com</t>
  </si>
  <si>
    <t>bruce1@adventure-works.com</t>
  </si>
  <si>
    <t>marc5@adventure-works.com</t>
  </si>
  <si>
    <t>clarence28@adventure-works.com</t>
  </si>
  <si>
    <t>bradley19@adventure-works.com</t>
  </si>
  <si>
    <t>alexandra46@adventure-works.com</t>
  </si>
  <si>
    <t>donna3@adventure-works.com</t>
  </si>
  <si>
    <t>austin18@adventure-works.com</t>
  </si>
  <si>
    <t>julio18@adventure-works.com</t>
  </si>
  <si>
    <t>bruce33@adventure-works.com</t>
  </si>
  <si>
    <t>toni16@adventure-works.com</t>
  </si>
  <si>
    <t>barry19@adventure-works.com</t>
  </si>
  <si>
    <t>edgar5@adventure-works.com</t>
  </si>
  <si>
    <t>manuel1@adventure-works.com</t>
  </si>
  <si>
    <t>phillip18@adventure-works.com</t>
  </si>
  <si>
    <t>amanda44@adventure-works.com</t>
  </si>
  <si>
    <t>emmanuel15@adventure-works.com</t>
  </si>
  <si>
    <t>mandy16@adventure-works.com</t>
  </si>
  <si>
    <t>trisha2@adventure-works.com</t>
  </si>
  <si>
    <t>kristina2@adventure-works.com</t>
  </si>
  <si>
    <t>alejandro10@adventure-works.com</t>
  </si>
  <si>
    <t>marshall4@adventure-works.com</t>
  </si>
  <si>
    <t>kendra11@adventure-works.com</t>
  </si>
  <si>
    <t>omar5@adventure-works.com</t>
  </si>
  <si>
    <t>carmen9@adventure-works.com</t>
  </si>
  <si>
    <t>stacey10@adventure-works.com</t>
  </si>
  <si>
    <t>kristin16@adventure-works.com</t>
  </si>
  <si>
    <t>casey31@adventure-works.com</t>
  </si>
  <si>
    <t>jennifer17@adventure-works.com</t>
  </si>
  <si>
    <t>alisha40@adventure-works.com</t>
  </si>
  <si>
    <t>grant19@adventure-works.com</t>
  </si>
  <si>
    <t>derek12@adventure-works.com</t>
  </si>
  <si>
    <t>jaclyn25@adventure-works.com</t>
  </si>
  <si>
    <t>walter6@adventure-works.com</t>
  </si>
  <si>
    <t>francis18@adventure-works.com</t>
  </si>
  <si>
    <t>gavin7@adventure-works.com</t>
  </si>
  <si>
    <t>lydia18@adventure-works.com</t>
  </si>
  <si>
    <t>cedric23@adventure-works.com</t>
  </si>
  <si>
    <t>kristina16@adventure-works.com</t>
  </si>
  <si>
    <t>carmen13@adventure-works.com</t>
  </si>
  <si>
    <t>tyrone21@adventure-works.com</t>
  </si>
  <si>
    <t>brittney14@adventure-works.com</t>
  </si>
  <si>
    <t>ian15@adventure-works.com</t>
  </si>
  <si>
    <t>kellie4@adventure-works.com</t>
  </si>
  <si>
    <t>danny13@adventure-works.com</t>
  </si>
  <si>
    <t>tracy14@adventure-works.com</t>
  </si>
  <si>
    <t>ruben20@adventure-works.com</t>
  </si>
  <si>
    <t>mario14@adventure-works.com</t>
  </si>
  <si>
    <t>meredith6@adventure-works.com</t>
  </si>
  <si>
    <t>amy11@adventure-works.com</t>
  </si>
  <si>
    <t>benjamin25@adventure-works.com</t>
  </si>
  <si>
    <t>sandra22@adventure-works.com</t>
  </si>
  <si>
    <t>mathew11@adventure-works.com</t>
  </si>
  <si>
    <t>armando9@adventure-works.com</t>
  </si>
  <si>
    <t>franklin0@adventure-works.com</t>
  </si>
  <si>
    <t>alexandra39@adventure-works.com</t>
  </si>
  <si>
    <t>jillian16@adventure-works.com</t>
  </si>
  <si>
    <t>larry11@adventure-works.com</t>
  </si>
  <si>
    <t>randy2@adventure-works.com</t>
  </si>
  <si>
    <t>francisco9@adventure-works.com</t>
  </si>
  <si>
    <t>cole21@adventure-works.com</t>
  </si>
  <si>
    <t>nathan58@adventure-works.com</t>
  </si>
  <si>
    <t>carol26@adventure-works.com</t>
  </si>
  <si>
    <t>arthur6@adventure-works.com</t>
  </si>
  <si>
    <t>tamara3@adventure-works.com</t>
  </si>
  <si>
    <t>brett20@adventure-works.com</t>
  </si>
  <si>
    <t>linda33@adventure-works.com</t>
  </si>
  <si>
    <t>wendy10@adventure-works.com</t>
  </si>
  <si>
    <t>manuel9@adventure-works.com</t>
  </si>
  <si>
    <t>shannon33@adventure-works.com</t>
  </si>
  <si>
    <t>joel8@adventure-works.com</t>
  </si>
  <si>
    <t>lance13@adventure-works.com</t>
  </si>
  <si>
    <t>nathan42@adventure-works.com</t>
  </si>
  <si>
    <t>kelsey3@adventure-works.com</t>
  </si>
  <si>
    <t>jake14@adventure-works.com</t>
  </si>
  <si>
    <t>dawn32@adventure-works.com</t>
  </si>
  <si>
    <t>priscilla16@adventure-works.com</t>
  </si>
  <si>
    <t>maurice9@adventure-works.com</t>
  </si>
  <si>
    <t>barry18@adventure-works.com</t>
  </si>
  <si>
    <t>micheal17@adventure-works.com</t>
  </si>
  <si>
    <t>jesse18@adventure-works.com</t>
  </si>
  <si>
    <t>jamie15@adventure-works.com</t>
  </si>
  <si>
    <t>carly12@adventure-works.com</t>
  </si>
  <si>
    <t>cassie7@adventure-works.com</t>
  </si>
  <si>
    <t>leah15@adventure-works.com</t>
  </si>
  <si>
    <t>arturo17@adventure-works.com</t>
  </si>
  <si>
    <t>russell19@adventure-works.com</t>
  </si>
  <si>
    <t>kevin18@adventure-works.com</t>
  </si>
  <si>
    <t>clarence8@adventure-works.com</t>
  </si>
  <si>
    <t>bonnie24@adventure-works.com</t>
  </si>
  <si>
    <t>shannon39@adventure-works.com</t>
  </si>
  <si>
    <t>derrick2@adventure-works.com</t>
  </si>
  <si>
    <t>brad21@adventure-works.com</t>
  </si>
  <si>
    <t>tamer0@adventure-works.com</t>
  </si>
  <si>
    <t>leonard20@adventure-works.com</t>
  </si>
  <si>
    <t>sebastian2@adventure-works.com</t>
  </si>
  <si>
    <t>ruben18@adventure-works.com</t>
  </si>
  <si>
    <t>angel9@adventure-works.com</t>
  </si>
  <si>
    <t>willie33@adventure-works.com</t>
  </si>
  <si>
    <t>jimmy22@adventure-works.com</t>
  </si>
  <si>
    <t>kristina20@adventure-works.com</t>
  </si>
  <si>
    <t>rachel31@adventure-works.com</t>
  </si>
  <si>
    <t>audrey3@adventure-works.com</t>
  </si>
  <si>
    <t>kenneth5@adventure-works.com</t>
  </si>
  <si>
    <t>colleen45@adventure-works.com</t>
  </si>
  <si>
    <t>lori14@adventure-works.com</t>
  </si>
  <si>
    <t>omar40@adventure-works.com</t>
  </si>
  <si>
    <t>aaron52@adventure-works.com</t>
  </si>
  <si>
    <t>martin10@adventure-works.com</t>
  </si>
  <si>
    <t>carolyn22@adventure-works.com</t>
  </si>
  <si>
    <t>nichole13@adventure-works.com</t>
  </si>
  <si>
    <t>briana13@adventure-works.com</t>
  </si>
  <si>
    <t>larry17@adventure-works.com</t>
  </si>
  <si>
    <t>blake40@adventure-works.com</t>
  </si>
  <si>
    <t>audrey17@adventure-works.com</t>
  </si>
  <si>
    <t>joy2@adventure-works.com</t>
  </si>
  <si>
    <t>damien31@adventure-works.com</t>
  </si>
  <si>
    <t>toni21@adventure-works.com</t>
  </si>
  <si>
    <t>deborah16@adventure-works.com</t>
  </si>
  <si>
    <t>jessie11@adventure-works.com</t>
  </si>
  <si>
    <t>morgan12@adventure-works.com</t>
  </si>
  <si>
    <t>krista13@adventure-works.com</t>
  </si>
  <si>
    <t>joy18@adventure-works.com</t>
  </si>
  <si>
    <t>jessie18@adventure-works.com</t>
  </si>
  <si>
    <t>maria25@adventure-works.com</t>
  </si>
  <si>
    <t>melissa5@adventure-works.com</t>
  </si>
  <si>
    <t>irving0@adventure-works.com</t>
  </si>
  <si>
    <t>sarah19@adventure-works.com</t>
  </si>
  <si>
    <t>alan10@adventure-works.com</t>
  </si>
  <si>
    <t>carson13@adventure-works.com</t>
  </si>
  <si>
    <t>colin25@adventure-works.com</t>
  </si>
  <si>
    <t>jimmy15@adventure-works.com</t>
  </si>
  <si>
    <t>holly15@adventure-works.com</t>
  </si>
  <si>
    <t>michele63@adventure-works.com</t>
  </si>
  <si>
    <t>cedric4@adventure-works.com</t>
  </si>
  <si>
    <t>dana9@adventure-works.com</t>
  </si>
  <si>
    <t>stacy14@adventure-works.com</t>
  </si>
  <si>
    <t>george27@adventure-works.com</t>
  </si>
  <si>
    <t>christy2@adventure-works.com</t>
  </si>
  <si>
    <t>kari13@adventure-works.com</t>
  </si>
  <si>
    <t>laura15@adventure-works.com</t>
  </si>
  <si>
    <t>shaun4@adventure-works.com</t>
  </si>
  <si>
    <t>jaclyn28@adventure-works.com</t>
  </si>
  <si>
    <t>trisha3@adventure-works.com</t>
  </si>
  <si>
    <t>marshall2@adventure-works.com</t>
  </si>
  <si>
    <t>stacy10@adventure-works.com</t>
  </si>
  <si>
    <t>tamara23@adventure-works.com</t>
  </si>
  <si>
    <t>roger5@adventure-works.com</t>
  </si>
  <si>
    <t>rafael37@adventure-works.com</t>
  </si>
  <si>
    <t>glenn12@adventure-works.com</t>
  </si>
  <si>
    <t>ruth22@adventure-works.com</t>
  </si>
  <si>
    <t>jay13@adventure-works.com</t>
  </si>
  <si>
    <t>kari23@adventure-works.com</t>
  </si>
  <si>
    <t>stacey21@adventure-works.com</t>
  </si>
  <si>
    <t>brenda12@adventure-works.com</t>
  </si>
  <si>
    <t>mohamed2@adventure-works.com</t>
  </si>
  <si>
    <t>amy10@adventure-works.com</t>
  </si>
  <si>
    <t>mindy12@adventure-works.com</t>
  </si>
  <si>
    <t>gary22@adventure-works.com</t>
  </si>
  <si>
    <t>yolanda9@adventure-works.com</t>
  </si>
  <si>
    <t>renee17@adventure-works.com</t>
  </si>
  <si>
    <t>barbara45@adventure-works.com</t>
  </si>
  <si>
    <t>andre15@adventure-works.com</t>
  </si>
  <si>
    <t>louis11@adventure-works.com</t>
  </si>
  <si>
    <t>ian19@adventure-works.com</t>
  </si>
  <si>
    <t>bonnie18@adventure-works.com</t>
  </si>
  <si>
    <t>ian18@adventure-works.com</t>
  </si>
  <si>
    <t>dalton43@adventure-works.com</t>
  </si>
  <si>
    <t>heather18@adventure-works.com</t>
  </si>
  <si>
    <t>arthur33@adventure-works.com</t>
  </si>
  <si>
    <t>deborah7@adventure-works.com</t>
  </si>
  <si>
    <t>colleen11@adventure-works.com</t>
  </si>
  <si>
    <t>eddie14@adventure-works.com</t>
  </si>
  <si>
    <t>dale2@adventure-works.com</t>
  </si>
  <si>
    <t>hannah25@adventure-works.com</t>
  </si>
  <si>
    <t>tammy6@adventure-works.com</t>
  </si>
  <si>
    <t>cheryl3@adventure-works.com</t>
  </si>
  <si>
    <t>nicolas13@adventure-works.com</t>
  </si>
  <si>
    <t>rebekah17@adventure-works.com</t>
  </si>
  <si>
    <t>latasha1@adventure-works.com</t>
  </si>
  <si>
    <t>kurt11@adventure-works.com</t>
  </si>
  <si>
    <t>eddie1@adventure-works.com</t>
  </si>
  <si>
    <t>gabrielle17@adventure-works.com</t>
  </si>
  <si>
    <t>kurt19@adventure-works.com</t>
  </si>
  <si>
    <t>amanda25@adventure-works.com</t>
  </si>
  <si>
    <t>jeremiah44@adventure-works.com</t>
  </si>
  <si>
    <t>jose31@adventure-works.com</t>
  </si>
  <si>
    <t>karla21@adventure-works.com</t>
  </si>
  <si>
    <t>steven24@adventure-works.com</t>
  </si>
  <si>
    <t>todd17@adventure-works.com</t>
  </si>
  <si>
    <t>lacey34@adventure-works.com</t>
  </si>
  <si>
    <t>margaret15@adventure-works.com</t>
  </si>
  <si>
    <t>donald15@adventure-works.com</t>
  </si>
  <si>
    <t>diana1@adventure-works.com</t>
  </si>
  <si>
    <t>brett1@adventure-works.com</t>
  </si>
  <si>
    <t>melinda15@adventure-works.com</t>
  </si>
  <si>
    <t>evan43@adventure-works.com</t>
  </si>
  <si>
    <t>kathryn17@adventure-works.com</t>
  </si>
  <si>
    <t>raymond1@adventure-works.com</t>
  </si>
  <si>
    <t>samantha19@adventure-works.com</t>
  </si>
  <si>
    <t>carl7@adventure-works.com</t>
  </si>
  <si>
    <t>anna68@adventure-works.com</t>
  </si>
  <si>
    <t>rafael7@adventure-works.com</t>
  </si>
  <si>
    <t>juan2@adventure-works.com</t>
  </si>
  <si>
    <t>colleen21@adventure-works.com</t>
  </si>
  <si>
    <t>grace30@adventure-works.com</t>
  </si>
  <si>
    <t>miguel22@adventure-works.com</t>
  </si>
  <si>
    <t>teresa15@adventure-works.com</t>
  </si>
  <si>
    <t>priscilla4@adventure-works.com</t>
  </si>
  <si>
    <t>jonathon1@adventure-works.com</t>
  </si>
  <si>
    <t>ramon10@adventure-works.com</t>
  </si>
  <si>
    <t>lindsey1@adventure-works.com</t>
  </si>
  <si>
    <t>chloe78@adventure-works.com</t>
  </si>
  <si>
    <t>antonio14@adventure-works.com</t>
  </si>
  <si>
    <t>sara7@adventure-works.com</t>
  </si>
  <si>
    <t>stephanie22@adventure-works.com</t>
  </si>
  <si>
    <t>jada1@adventure-works.com</t>
  </si>
  <si>
    <t>krista1@adventure-works.com</t>
  </si>
  <si>
    <t>alexandra13@adventure-works.com</t>
  </si>
  <si>
    <t>jonathan60@adventure-works.com</t>
  </si>
  <si>
    <t>chloe85@adventure-works.com</t>
  </si>
  <si>
    <t>alexandra77@adventure-works.com</t>
  </si>
  <si>
    <t>robyn11@adventure-works.com</t>
  </si>
  <si>
    <t>jordyn17@adventure-works.com</t>
  </si>
  <si>
    <t>christopher18@adventure-works.com</t>
  </si>
  <si>
    <t>johnathan3@adventure-works.com</t>
  </si>
  <si>
    <t>thomas26@adventure-works.com</t>
  </si>
  <si>
    <t>charles44@adventure-works.com</t>
  </si>
  <si>
    <t>morgan33@adventure-works.com</t>
  </si>
  <si>
    <t>abigail60@adventure-works.com</t>
  </si>
  <si>
    <t>samantha10@adventure-works.com</t>
  </si>
  <si>
    <t>kristen13@adventure-works.com</t>
  </si>
  <si>
    <t>connor15@adventure-works.com</t>
  </si>
  <si>
    <t>blake43@adventure-works.com</t>
  </si>
  <si>
    <t>joseph16@adventure-works.com</t>
  </si>
  <si>
    <t>connie3@adventure-works.com</t>
  </si>
  <si>
    <t>mason18@adventure-works.com</t>
  </si>
  <si>
    <t>jeremy39@adventure-works.com</t>
  </si>
  <si>
    <t>emma44@adventure-works.com</t>
  </si>
  <si>
    <t>elizabeth39@adventure-works.com</t>
  </si>
  <si>
    <t>jerome9@adventure-works.com</t>
  </si>
  <si>
    <t>jonathan36@adventure-works.com</t>
  </si>
  <si>
    <t>javier15@adventure-works.com</t>
  </si>
  <si>
    <t>james43@adventure-works.com</t>
  </si>
  <si>
    <t>katelyn20@adventure-works.com</t>
  </si>
  <si>
    <t>amanda52@adventure-works.com</t>
  </si>
  <si>
    <t>jamie26@adventure-works.com</t>
  </si>
  <si>
    <t>brandon25@adventure-works.com</t>
  </si>
  <si>
    <t>angelica15@adventure-works.com</t>
  </si>
  <si>
    <t>blake12@adventure-works.com</t>
  </si>
  <si>
    <t>jessie22@adventure-works.com</t>
  </si>
  <si>
    <t>megan15@adventure-works.com</t>
  </si>
  <si>
    <t>antonio16@adventure-works.com</t>
  </si>
  <si>
    <t>jason21@adventure-works.com</t>
  </si>
  <si>
    <t>patrick16@adventure-works.com</t>
  </si>
  <si>
    <t>andy15@adventure-works.com</t>
  </si>
  <si>
    <t>george8@adventure-works.com</t>
  </si>
  <si>
    <t>lacey14@adventure-works.com</t>
  </si>
  <si>
    <t>melody16@adventure-works.com</t>
  </si>
  <si>
    <t>alan16@adventure-works.com</t>
  </si>
  <si>
    <t>heather3@adventure-works.com</t>
  </si>
  <si>
    <t>jaclyn39@adventure-works.com</t>
  </si>
  <si>
    <t>marvin7@adventure-works.com</t>
  </si>
  <si>
    <t>ronnie19@adventure-works.com</t>
  </si>
  <si>
    <t>nina8@adventure-works.com</t>
  </si>
  <si>
    <t>marc24@adventure-works.com</t>
  </si>
  <si>
    <t>michele43@adventure-works.com</t>
  </si>
  <si>
    <t>chase23@adventure-works.com</t>
  </si>
  <si>
    <t>marc20@adventure-works.com</t>
  </si>
  <si>
    <t>brandi19@adventure-works.com</t>
  </si>
  <si>
    <t>reginald3@adventure-works.com</t>
  </si>
  <si>
    <t>casey10@adventure-works.com</t>
  </si>
  <si>
    <t>dominique11@adventure-works.com</t>
  </si>
  <si>
    <t>tammy14@adventure-works.com</t>
  </si>
  <si>
    <t>theodore20@adventure-works.com</t>
  </si>
  <si>
    <t>curtis20@adventure-works.com</t>
  </si>
  <si>
    <t>nicolas14@adventure-works.com</t>
  </si>
  <si>
    <t>derek4@adventure-works.com</t>
  </si>
  <si>
    <t>cesar3@adventure-works.com</t>
  </si>
  <si>
    <t>alexandra19@adventure-works.com</t>
  </si>
  <si>
    <t>bethany4@adventure-works.com</t>
  </si>
  <si>
    <t>kristopher11@adventure-works.com</t>
  </si>
  <si>
    <t>kelvin39@adventure-works.com</t>
  </si>
  <si>
    <t>caleb38@adventure-works.com</t>
  </si>
  <si>
    <t>nicolas12@adventure-works.com</t>
  </si>
  <si>
    <t>carol12@adventure-works.com</t>
  </si>
  <si>
    <t>micah13@adventure-works.com</t>
  </si>
  <si>
    <t>russell16@adventure-works.com</t>
  </si>
  <si>
    <t>kathryn7@adventure-works.com</t>
  </si>
  <si>
    <t>douglas13@adventure-works.com</t>
  </si>
  <si>
    <t>sheena18@adventure-works.com</t>
  </si>
  <si>
    <t>kelsey2@adventure-works.com</t>
  </si>
  <si>
    <t>karl7@adventure-works.com</t>
  </si>
  <si>
    <t>rodney3@adventure-works.com</t>
  </si>
  <si>
    <t>nicole10@adventure-works.com</t>
  </si>
  <si>
    <t>ralph0@adventure-works.com</t>
  </si>
  <si>
    <t>dominique13@adventure-works.com</t>
  </si>
  <si>
    <t>naomi20@adventure-works.com</t>
  </si>
  <si>
    <t>yolanda3@adventure-works.com</t>
  </si>
  <si>
    <t>kelvin17@adventure-works.com</t>
  </si>
  <si>
    <t>summer7@adventure-works.com</t>
  </si>
  <si>
    <t>gerald4@adventure-works.com</t>
  </si>
  <si>
    <t>angela30@adventure-works.com</t>
  </si>
  <si>
    <t>bridget18@adventure-works.com</t>
  </si>
  <si>
    <t>colin39@adventure-works.com</t>
  </si>
  <si>
    <t>brittney10@adventure-works.com</t>
  </si>
  <si>
    <t>adam38@adventure-works.com</t>
  </si>
  <si>
    <t>johnny22@adventure-works.com</t>
  </si>
  <si>
    <t>brandy1@adventure-works.com</t>
  </si>
  <si>
    <t>teresa19@adventure-works.com</t>
  </si>
  <si>
    <t>evelyn5@adventure-works.com</t>
  </si>
  <si>
    <t>reginald16@adventure-works.com</t>
  </si>
  <si>
    <t>philip2@adventure-works.com</t>
  </si>
  <si>
    <t>rosa8@adventure-works.com</t>
  </si>
  <si>
    <t>raul7@adventure-works.com</t>
  </si>
  <si>
    <t>adriana15@adventure-works.com</t>
  </si>
  <si>
    <t>evelyn19@adventure-works.com</t>
  </si>
  <si>
    <t>jillian10@adventure-works.com</t>
  </si>
  <si>
    <t>robyn4@adventure-works.com</t>
  </si>
  <si>
    <t>melinda16@adventure-works.com</t>
  </si>
  <si>
    <t>caleb20@adventure-works.com</t>
  </si>
  <si>
    <t>michelle6@adventure-works.com</t>
  </si>
  <si>
    <t>brandy14@adventure-works.com</t>
  </si>
  <si>
    <t>janelle12@adventure-works.com</t>
  </si>
  <si>
    <t>laura16@adventure-works.com</t>
  </si>
  <si>
    <t>julie23@adventure-works.com</t>
  </si>
  <si>
    <t>alisha28@adventure-works.com</t>
  </si>
  <si>
    <t>tyrone7@adventure-works.com</t>
  </si>
  <si>
    <t>leah2@adventure-works.com</t>
  </si>
  <si>
    <t>olivia57@adventure-works.com</t>
  </si>
  <si>
    <t>mandar2@adventure-works.com</t>
  </si>
  <si>
    <t>kirk3@adventure-works.com</t>
  </si>
  <si>
    <t>brianna50@adventure-works.com</t>
  </si>
  <si>
    <t>blake18@adventure-works.com</t>
  </si>
  <si>
    <t>alexander4@adventure-works.com</t>
  </si>
  <si>
    <t>gilbert10@adventure-works.com</t>
  </si>
  <si>
    <t>elijah37@adventure-works.com</t>
  </si>
  <si>
    <t>luis22@adventure-works.com</t>
  </si>
  <si>
    <t>isabella34@adventure-works.com</t>
  </si>
  <si>
    <t>eduardo24@adventure-works.com</t>
  </si>
  <si>
    <t>stephanie12@adventure-works.com</t>
  </si>
  <si>
    <t>megan5@adventure-works.com</t>
  </si>
  <si>
    <t>jonathan62@adventure-works.com</t>
  </si>
  <si>
    <t>jocelyn10@adventure-works.com</t>
  </si>
  <si>
    <t>brendan10@adventure-works.com</t>
  </si>
  <si>
    <t>melissa22@adventure-works.com</t>
  </si>
  <si>
    <t>james66@adventure-works.com</t>
  </si>
  <si>
    <t>steven8@adventure-works.com</t>
  </si>
  <si>
    <t>kaylee42@adventure-works.com</t>
  </si>
  <si>
    <t>brian17@adventure-works.com</t>
  </si>
  <si>
    <t>brittany14@adventure-works.com</t>
  </si>
  <si>
    <t>natalie89@adventure-works.com</t>
  </si>
  <si>
    <t>destiny10@adventure-works.com</t>
  </si>
  <si>
    <t>victoria50@adventure-works.com</t>
  </si>
  <si>
    <t>alyssa6@adventure-works.com</t>
  </si>
  <si>
    <t>madeline6@adventure-works.com</t>
  </si>
  <si>
    <t>ana4@adventure-works.com</t>
  </si>
  <si>
    <t>carlos14@adventure-works.com</t>
  </si>
  <si>
    <t>robert57@adventure-works.com</t>
  </si>
  <si>
    <t>julia46@adventure-works.com</t>
  </si>
  <si>
    <t>john27@adventure-works.com</t>
  </si>
  <si>
    <t>thomas35@adventure-works.com</t>
  </si>
  <si>
    <t>alexandra2@adventure-works.com</t>
  </si>
  <si>
    <t>philip16@adventure-works.com</t>
  </si>
  <si>
    <t>julia84@adventure-works.com</t>
  </si>
  <si>
    <t>tyler19@adventure-works.com</t>
  </si>
  <si>
    <t>kelsey10@adventure-works.com</t>
  </si>
  <si>
    <t>robert62@adventure-works.com</t>
  </si>
  <si>
    <t>sebastian18@adventure-works.com</t>
  </si>
  <si>
    <t>brianna26@adventure-works.com</t>
  </si>
  <si>
    <t>benjamin42@adventure-works.com</t>
  </si>
  <si>
    <t>jill4@adventure-works.com</t>
  </si>
  <si>
    <t>kaitlyn86@adventure-works.com</t>
  </si>
  <si>
    <t>natalie26@adventure-works.com</t>
  </si>
  <si>
    <t>vanessa20@adventure-works.com</t>
  </si>
  <si>
    <t>brooke13@adventure-works.com</t>
  </si>
  <si>
    <t>carlos39@adventure-works.com</t>
  </si>
  <si>
    <t>kelly9@adventure-works.com</t>
  </si>
  <si>
    <t>wyatt23@adventure-works.com</t>
  </si>
  <si>
    <t>jennifer74@adventure-works.com</t>
  </si>
  <si>
    <t>fernando26@adventure-works.com</t>
  </si>
  <si>
    <t>devon12@adventure-works.com</t>
  </si>
  <si>
    <t>mackenzie12@adventure-works.com</t>
  </si>
  <si>
    <t>sara16@adventure-works.com</t>
  </si>
  <si>
    <t>savannah25@adventure-works.com</t>
  </si>
  <si>
    <t>carol15@adventure-works.com</t>
  </si>
  <si>
    <t>vanessa19@adventure-works.com</t>
  </si>
  <si>
    <t>grace13@adventure-works.com</t>
  </si>
  <si>
    <t>ann20@adventure-works.com</t>
  </si>
  <si>
    <t>tyler4@adventure-works.com</t>
  </si>
  <si>
    <t>jonathan52@adventure-works.com</t>
  </si>
  <si>
    <t>jason13@adventure-works.com</t>
  </si>
  <si>
    <t>robert54@adventure-works.com</t>
  </si>
  <si>
    <t>renee6@adventure-works.com</t>
  </si>
  <si>
    <t>megan10@adventure-works.com</t>
  </si>
  <si>
    <t>edward19@adventure-works.com</t>
  </si>
  <si>
    <t>eduardo41@adventure-works.com</t>
  </si>
  <si>
    <t>steven29@adventure-works.com</t>
  </si>
  <si>
    <t>maria6@adventure-works.com</t>
  </si>
  <si>
    <t>morgan35@adventure-works.com</t>
  </si>
  <si>
    <t>caleb32@adventure-works.com</t>
  </si>
  <si>
    <t>jose26@adventure-works.com</t>
  </si>
  <si>
    <t>jessica9@adventure-works.com</t>
  </si>
  <si>
    <t>seth24@adventure-works.com</t>
  </si>
  <si>
    <t>isaiah17@adventure-works.com</t>
  </si>
  <si>
    <t>adam24@adventure-works.com</t>
  </si>
  <si>
    <t>morgan55@adventure-works.com</t>
  </si>
  <si>
    <t>mary29@adventure-works.com</t>
  </si>
  <si>
    <t>blake63@adventure-works.com</t>
  </si>
  <si>
    <t>jennifer85@adventure-works.com</t>
  </si>
  <si>
    <t>catherine15@adventure-works.com</t>
  </si>
  <si>
    <t>pedro23@adventure-works.com</t>
  </si>
  <si>
    <t>theresa0@adventure-works.com</t>
  </si>
  <si>
    <t>marshall12@adventure-works.com</t>
  </si>
  <si>
    <t>isabella52@adventure-works.com</t>
  </si>
  <si>
    <t>jennifer9@adventure-works.com</t>
  </si>
  <si>
    <t>sydney51@adventure-works.com</t>
  </si>
  <si>
    <t>ashley22@adventure-works.com</t>
  </si>
  <si>
    <t>kimberly17@adventure-works.com</t>
  </si>
  <si>
    <t>jennifer5@adventure-works.com</t>
  </si>
  <si>
    <t>marcus10@adventure-works.com</t>
  </si>
  <si>
    <t>xavier60@adventure-works.com</t>
  </si>
  <si>
    <t>cody14@adventure-works.com</t>
  </si>
  <si>
    <t>dennis15@adventure-works.com</t>
  </si>
  <si>
    <t>fernando18@adventure-works.com</t>
  </si>
  <si>
    <t>paige13@adventure-works.com</t>
  </si>
  <si>
    <t>richard14@adventure-works.com</t>
  </si>
  <si>
    <t>angela11@adventure-works.com</t>
  </si>
  <si>
    <t>carl16@adventure-works.com</t>
  </si>
  <si>
    <t>carolyn1@adventure-works.com</t>
  </si>
  <si>
    <t>adrian13@adventure-works.com</t>
  </si>
  <si>
    <t>marc17@adventure-works.com</t>
  </si>
  <si>
    <t>marcus7@adventure-works.com</t>
  </si>
  <si>
    <t>hunter47@adventure-works.com</t>
  </si>
  <si>
    <t>destiny1@adventure-works.com</t>
  </si>
  <si>
    <t>danielle10@adventure-works.com</t>
  </si>
  <si>
    <t>christina10@adventure-works.com</t>
  </si>
  <si>
    <t>max10@adventure-works.com</t>
  </si>
  <si>
    <t>joe43@adventure-works.com</t>
  </si>
  <si>
    <t>brittany9@adventure-works.com</t>
  </si>
  <si>
    <t>gabriella33@adventure-works.com</t>
  </si>
  <si>
    <t>adam48@adventure-works.com</t>
  </si>
  <si>
    <t>hailey46@adventure-works.com</t>
  </si>
  <si>
    <t>rachel19@adventure-works.com</t>
  </si>
  <si>
    <t>felicia5@adventure-works.com</t>
  </si>
  <si>
    <t>barbara47@adventure-works.com</t>
  </si>
  <si>
    <t>carly17@adventure-works.com</t>
  </si>
  <si>
    <t>leslie4@adventure-works.com</t>
  </si>
  <si>
    <t>jésus15@adventure-works.com</t>
  </si>
  <si>
    <t>ernest20@adventure-works.com</t>
  </si>
  <si>
    <t>xavier46@adventure-works.com</t>
  </si>
  <si>
    <t>anna55@adventure-works.com</t>
  </si>
  <si>
    <t>grant18@adventure-works.com</t>
  </si>
  <si>
    <t>jaclyn4@adventure-works.com</t>
  </si>
  <si>
    <t>nina3@adventure-works.com</t>
  </si>
  <si>
    <t>mayra14@adventure-works.com</t>
  </si>
  <si>
    <t>nichole2@adventure-works.com</t>
  </si>
  <si>
    <t>rafael38@adventure-works.com</t>
  </si>
  <si>
    <t>clarence37@adventure-works.com</t>
  </si>
  <si>
    <t>roger25@adventure-works.com</t>
  </si>
  <si>
    <t>jill11@adventure-works.com</t>
  </si>
  <si>
    <t>randy4@adventure-works.com</t>
  </si>
  <si>
    <t>desiree0@adventure-works.com</t>
  </si>
  <si>
    <t>whitney10@adventure-works.com</t>
  </si>
  <si>
    <t>brooke11@adventure-works.com</t>
  </si>
  <si>
    <t>alberto8@adventure-works.com</t>
  </si>
  <si>
    <t>mindy4@adventure-works.com</t>
  </si>
  <si>
    <t>erica9@adventure-works.com</t>
  </si>
  <si>
    <t>anne22@adventure-works.com</t>
  </si>
  <si>
    <t>krystal20@adventure-works.com</t>
  </si>
  <si>
    <t>vincent9@adventure-works.com</t>
  </si>
  <si>
    <t>james92@adventure-works.com</t>
  </si>
  <si>
    <t>rebecca10@adventure-works.com</t>
  </si>
  <si>
    <t>antonio18@adventure-works.com</t>
  </si>
  <si>
    <t>xavier59@adventure-works.com</t>
  </si>
  <si>
    <t>brendan3@adventure-works.com</t>
  </si>
  <si>
    <t>destiny31@adventure-works.com</t>
  </si>
  <si>
    <t>madalena0@adventure-works.com</t>
  </si>
  <si>
    <t>kendra3@adventure-works.com</t>
  </si>
  <si>
    <t>rafael17@adventure-works.com</t>
  </si>
  <si>
    <t>dominique9@adventure-works.com</t>
  </si>
  <si>
    <t>marc10@adventure-works.com</t>
  </si>
  <si>
    <t>reginald2@adventure-works.com</t>
  </si>
  <si>
    <t>colleen20@adventure-works.com</t>
  </si>
  <si>
    <t>jeremy27@adventure-works.com</t>
  </si>
  <si>
    <t>dalton14@adventure-works.com</t>
  </si>
  <si>
    <t>jennifer89@adventure-works.com</t>
  </si>
  <si>
    <t>sophia19@adventure-works.com</t>
  </si>
  <si>
    <t>hunter26@adventure-works.com</t>
  </si>
  <si>
    <t>kevin45@adventure-works.com</t>
  </si>
  <si>
    <t>xavier31@adventure-works.com</t>
  </si>
  <si>
    <t>kelsey6@adventure-works.com</t>
  </si>
  <si>
    <t>kristy11@adventure-works.com</t>
  </si>
  <si>
    <t>virginia15@adventure-works.com</t>
  </si>
  <si>
    <t>terrence12@adventure-works.com</t>
  </si>
  <si>
    <t>wilson0@adventure-works.com</t>
  </si>
  <si>
    <t>trisha10@adventure-works.com</t>
  </si>
  <si>
    <t>roy19@adventure-works.com</t>
  </si>
  <si>
    <t>cameron45@adventure-works.com</t>
  </si>
  <si>
    <t>alison12@adventure-works.com</t>
  </si>
  <si>
    <t>brenda11@adventure-works.com</t>
  </si>
  <si>
    <t>katrina10@adventure-works.com</t>
  </si>
  <si>
    <t>anne2@adventure-works.com</t>
  </si>
  <si>
    <t>jonathan74@adventure-works.com</t>
  </si>
  <si>
    <t>rodney10@adventure-works.com</t>
  </si>
  <si>
    <t>alexis46@adventure-works.com</t>
  </si>
  <si>
    <t>autumn1@adventure-works.com</t>
  </si>
  <si>
    <t>dennis24@adventure-works.com</t>
  </si>
  <si>
    <t>ethan33@adventure-works.com</t>
  </si>
  <si>
    <t>jared20@adventure-works.com</t>
  </si>
  <si>
    <t>vincent11@adventure-works.com</t>
  </si>
  <si>
    <t>bryce11@adventure-works.com</t>
  </si>
  <si>
    <t>patrick12@adventure-works.com</t>
  </si>
  <si>
    <t>morgan52@adventure-works.com</t>
  </si>
  <si>
    <t>destiny57@adventure-works.com</t>
  </si>
  <si>
    <t>ramon5@adventure-works.com</t>
  </si>
  <si>
    <t>keith3@adventure-works.com</t>
  </si>
  <si>
    <t>eugene18@adventure-works.com</t>
  </si>
  <si>
    <t>ethan43@adventure-works.com</t>
  </si>
  <si>
    <t>eduardo2@adventure-works.com</t>
  </si>
  <si>
    <t>jessica48@adventure-works.com</t>
  </si>
  <si>
    <t>dalton42@adventure-works.com</t>
  </si>
  <si>
    <t>morgan14@adventure-works.com</t>
  </si>
  <si>
    <t>carson6@adventure-works.com</t>
  </si>
  <si>
    <t>olivia15@adventure-works.com</t>
  </si>
  <si>
    <t>alexandria39@adventure-works.com</t>
  </si>
  <si>
    <t>adam45@adventure-works.com</t>
  </si>
  <si>
    <t>emma18@adventure-works.com</t>
  </si>
  <si>
    <t>thomas82@adventure-works.com</t>
  </si>
  <si>
    <t>emma27@adventure-works.com</t>
  </si>
  <si>
    <t>sydney62@adventure-works.com</t>
  </si>
  <si>
    <t>grace59@adventure-works.com</t>
  </si>
  <si>
    <t>kelvin27@adventure-works.com</t>
  </si>
  <si>
    <t>craig8@adventure-works.com</t>
  </si>
  <si>
    <t>alejandro44@adventure-works.com</t>
  </si>
  <si>
    <t>michele15@adventure-works.com</t>
  </si>
  <si>
    <t>edwin43@adventure-works.com</t>
  </si>
  <si>
    <t>denise15@adventure-works.com</t>
  </si>
  <si>
    <t>krista2@adventure-works.com</t>
  </si>
  <si>
    <t>juan15@adventure-works.com</t>
  </si>
  <si>
    <t>jordyn14@adventure-works.com</t>
  </si>
  <si>
    <t>luis10@adventure-works.com</t>
  </si>
  <si>
    <t>daniel10@adventure-works.com</t>
  </si>
  <si>
    <t>blake36@adventure-works.com</t>
  </si>
  <si>
    <t>jeremy19@adventure-works.com</t>
  </si>
  <si>
    <t>megan58@adventure-works.com</t>
  </si>
  <si>
    <t>elizabeth47@adventure-works.com</t>
  </si>
  <si>
    <t>wayne5@adventure-works.com</t>
  </si>
  <si>
    <t>deanna25@adventure-works.com</t>
  </si>
  <si>
    <t>william29@adventure-works.com</t>
  </si>
  <si>
    <t>michelle9@adventure-works.com</t>
  </si>
  <si>
    <t>antonio22@adventure-works.com</t>
  </si>
  <si>
    <t>jordan18@adventure-works.com</t>
  </si>
  <si>
    <t>jonathan24@adventure-works.com</t>
  </si>
  <si>
    <t>dalton57@adventure-works.com</t>
  </si>
  <si>
    <t>miguel66@adventure-works.com</t>
  </si>
  <si>
    <t>jay38@adventure-works.com</t>
  </si>
  <si>
    <t>jeremy14@adventure-works.com</t>
  </si>
  <si>
    <t>alex21@adventure-works.com</t>
  </si>
  <si>
    <t>mariah23@adventure-works.com</t>
  </si>
  <si>
    <t>brendan19@adventure-works.com</t>
  </si>
  <si>
    <t>gregory24@adventure-works.com</t>
  </si>
  <si>
    <t>whitney4@adventure-works.com</t>
  </si>
  <si>
    <t>ebony30@adventure-works.com</t>
  </si>
  <si>
    <t>mary22@adventure-works.com</t>
  </si>
  <si>
    <t>curtis2@adventure-works.com</t>
  </si>
  <si>
    <t>cheryl12@adventure-works.com</t>
  </si>
  <si>
    <t>levi13@adventure-works.com</t>
  </si>
  <si>
    <t>hannah36@adventure-works.com</t>
  </si>
  <si>
    <t>bianca11@adventure-works.com</t>
  </si>
  <si>
    <t>bryant19@adventure-works.com</t>
  </si>
  <si>
    <t>claudia0@adventure-works.com</t>
  </si>
  <si>
    <t>clarence2@adventure-works.com</t>
  </si>
  <si>
    <t>tyrone2@adventure-works.com</t>
  </si>
  <si>
    <t>evelyn20@adventure-works.com</t>
  </si>
  <si>
    <t>sydney5@adventure-works.com</t>
  </si>
  <si>
    <t>jaclyn19@adventure-works.com</t>
  </si>
  <si>
    <t>levi3@adventure-works.com</t>
  </si>
  <si>
    <t>latasha5@adventure-works.com</t>
  </si>
  <si>
    <t>catherine9@adventure-works.com</t>
  </si>
  <si>
    <t>kelli44@adventure-works.com</t>
  </si>
  <si>
    <t>marco4@adventure-works.com</t>
  </si>
  <si>
    <t>alejandro23@adventure-works.com</t>
  </si>
  <si>
    <t>lydia0@adventure-works.com</t>
  </si>
  <si>
    <t>shane18@adventure-works.com</t>
  </si>
  <si>
    <t>colleen1@adventure-works.com</t>
  </si>
  <si>
    <t>joy16@adventure-works.com</t>
  </si>
  <si>
    <t>dalton5@adventure-works.com</t>
  </si>
  <si>
    <t>briana3@adventure-works.com</t>
  </si>
  <si>
    <t>casey38@adventure-works.com</t>
  </si>
  <si>
    <t>devon5@adventure-works.com</t>
  </si>
  <si>
    <t>sara24@adventure-works.com</t>
  </si>
  <si>
    <t>johnny19@adventure-works.com</t>
  </si>
  <si>
    <t>virginia20@adventure-works.com</t>
  </si>
  <si>
    <t>jacqueline16@adventure-works.com</t>
  </si>
  <si>
    <t>teresa8@adventure-works.com</t>
  </si>
  <si>
    <t>carmen3@adventure-works.com</t>
  </si>
  <si>
    <t>jamie17@adventure-works.com</t>
  </si>
  <si>
    <t>walter16@adventure-works.com</t>
  </si>
  <si>
    <t>xavier6@adventure-works.com</t>
  </si>
  <si>
    <t>hannah11@adventure-works.com</t>
  </si>
  <si>
    <t>destiny23@adventure-works.com</t>
  </si>
  <si>
    <t>gilbert9@adventure-works.com</t>
  </si>
  <si>
    <t>gabriella4@adventure-works.com</t>
  </si>
  <si>
    <t>cedric8@adventure-works.com</t>
  </si>
  <si>
    <t>tyler18@adventure-works.com</t>
  </si>
  <si>
    <t>linda23@adventure-works.com</t>
  </si>
  <si>
    <t>lacey17@adventure-works.com</t>
  </si>
  <si>
    <t>ethan41@adventure-works.com</t>
  </si>
  <si>
    <t>gabrielle36@adventure-works.com</t>
  </si>
  <si>
    <t>jack49@adventure-works.com</t>
  </si>
  <si>
    <t>aaron29@adventure-works.com</t>
  </si>
  <si>
    <t>jay40@adventure-works.com</t>
  </si>
  <si>
    <t>bradley11@adventure-works.com</t>
  </si>
  <si>
    <t>heidi21@adventure-works.com</t>
  </si>
  <si>
    <t>casey5@adventure-works.com</t>
  </si>
  <si>
    <t>roberto16@adventure-works.com</t>
  </si>
  <si>
    <t>willie24@adventure-works.com</t>
  </si>
  <si>
    <t>jose68@adventure-works.com</t>
  </si>
  <si>
    <t>nina18@adventure-works.com</t>
  </si>
  <si>
    <t>noah53@adventure-works.com</t>
  </si>
  <si>
    <t>olivia38@adventure-works.com</t>
  </si>
  <si>
    <t>wyatt24@adventure-works.com</t>
  </si>
  <si>
    <t>kyle21@adventure-works.com</t>
  </si>
  <si>
    <t>mario3@adventure-works.com</t>
  </si>
  <si>
    <t>hannah23@adventure-works.com</t>
  </si>
  <si>
    <t>caleb17@adventure-works.com</t>
  </si>
  <si>
    <t>sebastian19@adventure-works.com</t>
  </si>
  <si>
    <t>catherine12@adventure-works.com</t>
  </si>
  <si>
    <t>isabella86@adventure-works.com</t>
  </si>
  <si>
    <t>dalton71@adventure-works.com</t>
  </si>
  <si>
    <t>gabriella17@adventure-works.com</t>
  </si>
  <si>
    <t>noah56@adventure-works.com</t>
  </si>
  <si>
    <t>kurt16@adventure-works.com</t>
  </si>
  <si>
    <t>taylor3@adventure-works.com</t>
  </si>
  <si>
    <t>megan43@adventure-works.com</t>
  </si>
  <si>
    <t>adrian18@adventure-works.com</t>
  </si>
  <si>
    <t>leslie20@adventure-works.com</t>
  </si>
  <si>
    <t>brian24@adventure-works.com</t>
  </si>
  <si>
    <t>jeremy22@adventure-works.com</t>
  </si>
  <si>
    <t>christian21@adventure-works.com</t>
  </si>
  <si>
    <t>miguel38@adventure-works.com</t>
  </si>
  <si>
    <t>william28@adventure-works.com</t>
  </si>
  <si>
    <t>marcus77@adventure-works.com</t>
  </si>
  <si>
    <t>evan46@adventure-works.com</t>
  </si>
  <si>
    <t>anthony14@adventure-works.com</t>
  </si>
  <si>
    <t>gloria9@adventure-works.com</t>
  </si>
  <si>
    <t>jonathan21@adventure-works.com</t>
  </si>
  <si>
    <t>emma19@adventure-works.com</t>
  </si>
  <si>
    <t>hunter49@adventure-works.com</t>
  </si>
  <si>
    <t>kevin37@adventure-works.com</t>
  </si>
  <si>
    <t>kevin48@adventure-works.com</t>
  </si>
  <si>
    <t>aaron7@adventure-works.com</t>
  </si>
  <si>
    <t>kimberly6@adventure-works.com</t>
  </si>
  <si>
    <t>katherine71@adventure-works.com</t>
  </si>
  <si>
    <t>cindy25@adventure-works.com</t>
  </si>
  <si>
    <t>timothy28@adventure-works.com</t>
  </si>
  <si>
    <t>jessica53@adventure-works.com</t>
  </si>
  <si>
    <t>nicholas7@adventure-works.com</t>
  </si>
  <si>
    <t>natasha8@adventure-works.com</t>
  </si>
  <si>
    <t>bailey11@adventure-works.com</t>
  </si>
  <si>
    <t>savannah30@adventure-works.com</t>
  </si>
  <si>
    <t>jerome10@adventure-works.com</t>
  </si>
  <si>
    <t>emily37@adventure-works.com</t>
  </si>
  <si>
    <t>kenneth14@adventure-works.com</t>
  </si>
  <si>
    <t>cassidy19@adventure-works.com</t>
  </si>
  <si>
    <t>alexandria38@adventure-works.com</t>
  </si>
  <si>
    <t>ethan11@adventure-works.com</t>
  </si>
  <si>
    <t>james48@adventure-works.com</t>
  </si>
  <si>
    <t>logan32@adventure-works.com</t>
  </si>
  <si>
    <t>courtney15@adventure-works.com</t>
  </si>
  <si>
    <t>elijah43@adventure-works.com</t>
  </si>
  <si>
    <t>colleen33@adventure-works.com</t>
  </si>
  <si>
    <t>mary24@adventure-works.com</t>
  </si>
  <si>
    <t>julian18@adventure-works.com</t>
  </si>
  <si>
    <t>melissa13@adventure-works.com</t>
  </si>
  <si>
    <t>rafael34@adventure-works.com</t>
  </si>
  <si>
    <t>isabella49@adventure-works.com</t>
  </si>
  <si>
    <t>madeline20@adventure-works.com</t>
  </si>
  <si>
    <t>arturo4@adventure-works.com</t>
  </si>
  <si>
    <t>noah69@adventure-works.com</t>
  </si>
  <si>
    <t>amanda19@adventure-works.com</t>
  </si>
  <si>
    <t>jésus18@adventure-works.com</t>
  </si>
  <si>
    <t>jenna10@adventure-works.com</t>
  </si>
  <si>
    <t>alexander12@adventure-works.com</t>
  </si>
  <si>
    <t>thomas4@adventure-works.com</t>
  </si>
  <si>
    <t>dylan24@adventure-works.com</t>
  </si>
  <si>
    <t>chloe83@adventure-works.com</t>
  </si>
  <si>
    <t>alexia4@adventure-works.com</t>
  </si>
  <si>
    <t>kaitlyn14@adventure-works.com</t>
  </si>
  <si>
    <t>richard61@adventure-works.com</t>
  </si>
  <si>
    <t>robert81@adventure-works.com</t>
  </si>
  <si>
    <t>jonathan72@adventure-works.com</t>
  </si>
  <si>
    <t>robert36@adventure-works.com</t>
  </si>
  <si>
    <t>devin86@adventure-works.com</t>
  </si>
  <si>
    <t>john39@adventure-works.com</t>
  </si>
  <si>
    <t>matthew16@adventure-works.com</t>
  </si>
  <si>
    <t>blake64@adventure-works.com</t>
  </si>
  <si>
    <t>natalie15@adventure-works.com</t>
  </si>
  <si>
    <t>kyle23@adventure-works.com</t>
  </si>
  <si>
    <t>alyssa4@adventure-works.com</t>
  </si>
  <si>
    <t>jose24@adventure-works.com</t>
  </si>
  <si>
    <t>angel38@adventure-works.com</t>
  </si>
  <si>
    <t>hailey53@adventure-works.com</t>
  </si>
  <si>
    <t>zachary24@adventure-works.com</t>
  </si>
  <si>
    <t>isabella73@adventure-works.com</t>
  </si>
  <si>
    <t>ryan10@adventure-works.com</t>
  </si>
  <si>
    <t>jordan48@adventure-works.com</t>
  </si>
  <si>
    <t>raymond6@adventure-works.com</t>
  </si>
  <si>
    <t>bianca9@adventure-works.com</t>
  </si>
  <si>
    <t>carly2@adventure-works.com</t>
  </si>
  <si>
    <t>beth3@adventure-works.com</t>
  </si>
  <si>
    <t>lance15@adventure-works.com</t>
  </si>
  <si>
    <t>abby10@adventure-works.com</t>
  </si>
  <si>
    <t>jon12@adventure-works.com</t>
  </si>
  <si>
    <t>anne14@adventure-works.com</t>
  </si>
  <si>
    <t>allen13@adventure-works.com</t>
  </si>
  <si>
    <t>james28@adventure-works.com</t>
  </si>
  <si>
    <t>lindsey14@adventure-works.com</t>
  </si>
  <si>
    <t>jaime39@adventure-works.com</t>
  </si>
  <si>
    <t>kate19@adventure-works.com</t>
  </si>
  <si>
    <t>melanie47@adventure-works.com</t>
  </si>
  <si>
    <t>luke46@adventure-works.com</t>
  </si>
  <si>
    <t>samuel23@adventure-works.com</t>
  </si>
  <si>
    <t>matthew13@adventure-works.com</t>
  </si>
  <si>
    <t>katherine56@adventure-works.com</t>
  </si>
  <si>
    <t>rachel17@adventure-works.com</t>
  </si>
  <si>
    <t>mason28@adventure-works.com</t>
  </si>
  <si>
    <t>ryan49@adventure-works.com</t>
  </si>
  <si>
    <t>jordan37@adventure-works.com</t>
  </si>
  <si>
    <t>elizabeth26@adventure-works.com</t>
  </si>
  <si>
    <t>joshua24@adventure-works.com</t>
  </si>
  <si>
    <t>carlos17@adventure-works.com</t>
  </si>
  <si>
    <t>sarah3@adventure-works.com</t>
  </si>
  <si>
    <t>nathan62@adventure-works.com</t>
  </si>
  <si>
    <t>jorge23@adventure-works.com</t>
  </si>
  <si>
    <t>rachel40@adventure-works.com</t>
  </si>
  <si>
    <t>bailey35@adventure-works.com</t>
  </si>
  <si>
    <t>brent3@adventure-works.com</t>
  </si>
  <si>
    <t>madison35@adventure-works.com</t>
  </si>
  <si>
    <t>dakota17@adventure-works.com</t>
  </si>
  <si>
    <t>victoria61@adventure-works.com</t>
  </si>
  <si>
    <t>kara13@adventure-works.com</t>
  </si>
  <si>
    <t>hannah18@adventure-works.com</t>
  </si>
  <si>
    <t>brandon50@adventure-works.com</t>
  </si>
  <si>
    <t>jackson42@adventure-works.com</t>
  </si>
  <si>
    <t>alexandria6@adventure-works.com</t>
  </si>
  <si>
    <t>jordan61@adventure-works.com</t>
  </si>
  <si>
    <t>nina5@adventure-works.com</t>
  </si>
  <si>
    <t>paula20@adventure-works.com</t>
  </si>
  <si>
    <t>barbara21@adventure-works.com</t>
  </si>
  <si>
    <t>cassidy12@adventure-works.com</t>
  </si>
  <si>
    <t>jasmine10@adventure-works.com</t>
  </si>
  <si>
    <t>seth10@adventure-works.com</t>
  </si>
  <si>
    <t>arthur43@adventure-works.com</t>
  </si>
  <si>
    <t>anna51@adventure-works.com</t>
  </si>
  <si>
    <t>vanessa4@adventure-works.com</t>
  </si>
  <si>
    <t>timothy44@adventure-works.com</t>
  </si>
  <si>
    <t>angela48@adventure-works.com</t>
  </si>
  <si>
    <t>cole6@adventure-works.com</t>
  </si>
  <si>
    <t>jonathan71@adventure-works.com</t>
  </si>
  <si>
    <t>sara5@adventure-works.com</t>
  </si>
  <si>
    <t>oscar5@adventure-works.com</t>
  </si>
  <si>
    <t>kaitlyn57@adventure-works.com</t>
  </si>
  <si>
    <t>michelle23@adventure-works.com</t>
  </si>
  <si>
    <t>kaitlyn17@adventure-works.com</t>
  </si>
  <si>
    <t>angela29@adventure-works.com</t>
  </si>
  <si>
    <t>miguel49@adventure-works.com</t>
  </si>
  <si>
    <t>isabella85@adventure-works.com</t>
  </si>
  <si>
    <t>natalie29@adventure-works.com</t>
  </si>
  <si>
    <t>megan64@adventure-works.com</t>
  </si>
  <si>
    <t>jordan71@adventure-works.com</t>
  </si>
  <si>
    <t>lucas24@adventure-works.com</t>
  </si>
  <si>
    <t>angel16@adventure-works.com</t>
  </si>
  <si>
    <t>jeremiah30@adventure-works.com</t>
  </si>
  <si>
    <t>amber12@adventure-works.com</t>
  </si>
  <si>
    <t>charles60@adventure-works.com</t>
  </si>
  <si>
    <t>jasmine3@adventure-works.com</t>
  </si>
  <si>
    <t>arianna3@adventure-works.com</t>
  </si>
  <si>
    <t>elizabeth40@adventure-works.com</t>
  </si>
  <si>
    <t>adam46@adventure-works.com</t>
  </si>
  <si>
    <t>florian1@adventure-works.com</t>
  </si>
  <si>
    <t>marcus30@adventure-works.com</t>
  </si>
  <si>
    <t>bob8@adventure-works.com</t>
  </si>
  <si>
    <t>isabelle18@adventure-works.com</t>
  </si>
  <si>
    <t>albert16@adventure-works.com</t>
  </si>
  <si>
    <t>jake1@adventure-works.com</t>
  </si>
  <si>
    <t>maria33@adventure-works.com</t>
  </si>
  <si>
    <t>lauren68@adventure-works.com</t>
  </si>
  <si>
    <t>neil7@adventure-works.com</t>
  </si>
  <si>
    <t>tara16@adventure-works.com</t>
  </si>
  <si>
    <t>melanie42@adventure-works.com</t>
  </si>
  <si>
    <t>alyssa49@adventure-works.com</t>
  </si>
  <si>
    <t>deanna40@adventure-works.com</t>
  </si>
  <si>
    <t>lauren11@adventure-works.com</t>
  </si>
  <si>
    <t>jada22@adventure-works.com</t>
  </si>
  <si>
    <t>nicole19@adventure-works.com</t>
  </si>
  <si>
    <t>natalie45@adventure-works.com</t>
  </si>
  <si>
    <t>lucas42@adventure-works.com</t>
  </si>
  <si>
    <t>brandon32@adventure-works.com</t>
  </si>
  <si>
    <t>melanie16@adventure-works.com</t>
  </si>
  <si>
    <t>caitlin18@adventure-works.com</t>
  </si>
  <si>
    <t>dalton60@adventure-works.com</t>
  </si>
  <si>
    <t>gregory18@adventure-works.com</t>
  </si>
  <si>
    <t>rachel27@adventure-works.com</t>
  </si>
  <si>
    <t>noah44@adventure-works.com</t>
  </si>
  <si>
    <t>kaitlyn15@adventure-works.com</t>
  </si>
  <si>
    <t>isaac3@adventure-works.com</t>
  </si>
  <si>
    <t>mariah35@adventure-works.com</t>
  </si>
  <si>
    <t>joseph11@adventure-works.com</t>
  </si>
  <si>
    <t>jordyn5@adventure-works.com</t>
  </si>
  <si>
    <t>eric49@adventure-works.com</t>
  </si>
  <si>
    <t>jackson5@adventure-works.com</t>
  </si>
  <si>
    <t>stefanie6@adventure-works.com</t>
  </si>
  <si>
    <t>blake65@adventure-works.com</t>
  </si>
  <si>
    <t>alexandra45@adventure-works.com</t>
  </si>
  <si>
    <t>ian42@adventure-works.com</t>
  </si>
  <si>
    <t>jada13@adventure-works.com</t>
  </si>
  <si>
    <t>cameron28@adventure-works.com</t>
  </si>
  <si>
    <t>destiny29@adventure-works.com</t>
  </si>
  <si>
    <t>sydney88@adventure-works.com</t>
  </si>
  <si>
    <t>natalie77@adventure-works.com</t>
  </si>
  <si>
    <t>luke20@adventure-works.com</t>
  </si>
  <si>
    <t>austin44@adventure-works.com</t>
  </si>
  <si>
    <t>savannah22@adventure-works.com</t>
  </si>
  <si>
    <t>kyle1@adventure-works.com</t>
  </si>
  <si>
    <t>mariah9@adventure-works.com</t>
  </si>
  <si>
    <t>blake51@adventure-works.com</t>
  </si>
  <si>
    <t>sydney39@adventure-works.com</t>
  </si>
  <si>
    <t>isaac24@adventure-works.com</t>
  </si>
  <si>
    <t>michelle15@adventure-works.com</t>
  </si>
  <si>
    <t>marco18@adventure-works.com</t>
  </si>
  <si>
    <t>jason26@adventure-works.com</t>
  </si>
  <si>
    <t>jerry19@adventure-works.com</t>
  </si>
  <si>
    <t>thomas54@adventure-works.com</t>
  </si>
  <si>
    <t>alexandra10@adventure-works.com</t>
  </si>
  <si>
    <t>bailey16@adventure-works.com</t>
  </si>
  <si>
    <t>katherine61@adventure-works.com</t>
  </si>
  <si>
    <t>vanessa7@adventure-works.com</t>
  </si>
  <si>
    <t>richard100@adventure-works.com</t>
  </si>
  <si>
    <t>natalie63@adventure-works.com</t>
  </si>
  <si>
    <t>mario21@adventure-works.com</t>
  </si>
  <si>
    <t>danielle24@adventure-works.com</t>
  </si>
  <si>
    <t>samuel9@adventure-works.com</t>
  </si>
  <si>
    <t>miranda7@adventure-works.com</t>
  </si>
  <si>
    <t>marshall23@adventure-works.com</t>
  </si>
  <si>
    <t>madison11@adventure-works.com</t>
  </si>
  <si>
    <t>julia4@adventure-works.com</t>
  </si>
  <si>
    <t>brenda8@adventure-works.com</t>
  </si>
  <si>
    <t>hunter28@adventure-works.com</t>
  </si>
  <si>
    <t>willie27@adventure-works.com</t>
  </si>
  <si>
    <t>matthew24@adventure-works.com</t>
  </si>
  <si>
    <t>gabriel23@adventure-works.com</t>
  </si>
  <si>
    <t>david60@adventure-works.com</t>
  </si>
  <si>
    <t>adam41@adventure-works.com</t>
  </si>
  <si>
    <t>logan6@adventure-works.com</t>
  </si>
  <si>
    <t>edward47@adventure-works.com</t>
  </si>
  <si>
    <t>julia33@adventure-works.com</t>
  </si>
  <si>
    <t>erin18@adventure-works.com</t>
  </si>
  <si>
    <t>gabriel35@adventure-works.com</t>
  </si>
  <si>
    <t>jennifer40@adventure-works.com</t>
  </si>
  <si>
    <t>kelvin24@adventure-works.com</t>
  </si>
  <si>
    <t>ethan14@adventure-works.com</t>
  </si>
  <si>
    <t>craig6@adventure-works.com</t>
  </si>
  <si>
    <t>cassandra12@adventure-works.com</t>
  </si>
  <si>
    <t>katherine43@adventure-works.com</t>
  </si>
  <si>
    <t>cory14@adventure-works.com</t>
  </si>
  <si>
    <t>jillian8@adventure-works.com</t>
  </si>
  <si>
    <t>jacquelyn16@adventure-works.com</t>
  </si>
  <si>
    <t>rafael11@adventure-works.com</t>
  </si>
  <si>
    <t>fernando39@adventure-works.com</t>
  </si>
  <si>
    <t>miguel6@adventure-works.com</t>
  </si>
  <si>
    <t>marcus94@adventure-works.com</t>
  </si>
  <si>
    <t>richard32@adventure-works.com</t>
  </si>
  <si>
    <t>ian77@adventure-works.com</t>
  </si>
  <si>
    <t>devin78@adventure-works.com</t>
  </si>
  <si>
    <t>lauren53@adventure-works.com</t>
  </si>
  <si>
    <t>jordan33@adventure-works.com</t>
  </si>
  <si>
    <t>alyssa56@adventure-works.com</t>
  </si>
  <si>
    <t>jacqueline14@adventure-works.com</t>
  </si>
  <si>
    <t>alex8@adventure-works.com</t>
  </si>
  <si>
    <t>jasmine9@adventure-works.com</t>
  </si>
  <si>
    <t>jose78@adventure-works.com</t>
  </si>
  <si>
    <t>taylor49@adventure-works.com</t>
  </si>
  <si>
    <t>connor19@adventure-works.com</t>
  </si>
  <si>
    <t>marcus82@adventure-works.com</t>
  </si>
  <si>
    <t>gabrielle35@adventure-works.com</t>
  </si>
  <si>
    <t>edward69@adventure-works.com</t>
  </si>
  <si>
    <t>bryan4@adventure-works.com</t>
  </si>
  <si>
    <t>dalton47@adventure-works.com</t>
  </si>
  <si>
    <t>jessie33@adventure-works.com</t>
  </si>
  <si>
    <t>kaitlyn18@adventure-works.com</t>
  </si>
  <si>
    <t>tracy11@adventure-works.com</t>
  </si>
  <si>
    <t>gail7@adventure-works.com</t>
  </si>
  <si>
    <t>ethan9@adventure-works.com</t>
  </si>
  <si>
    <t>chloe86@adventure-works.com</t>
  </si>
  <si>
    <t>arturo8@adventure-works.com</t>
  </si>
  <si>
    <t>sydney70@adventure-works.com</t>
  </si>
  <si>
    <t>omar0@adventure-works.com</t>
  </si>
  <si>
    <t>paula17@adventure-works.com</t>
  </si>
  <si>
    <t>jasmine11@adventure-works.com</t>
  </si>
  <si>
    <t>abby14@adventure-works.com</t>
  </si>
  <si>
    <t>logan55@adventure-works.com</t>
  </si>
  <si>
    <t>katelyn37@adventure-works.com</t>
  </si>
  <si>
    <t>destiny36@adventure-works.com</t>
  </si>
  <si>
    <t>catherine11@adventure-works.com</t>
  </si>
  <si>
    <t>jerome3@adventure-works.com</t>
  </si>
  <si>
    <t>victoria4@adventure-works.com</t>
  </si>
  <si>
    <t>robin12@adventure-works.com</t>
  </si>
  <si>
    <t>kaitlyn0@adventure-works.com</t>
  </si>
  <si>
    <t>amanda11@adventure-works.com</t>
  </si>
  <si>
    <t>benjamin22@adventure-works.com</t>
  </si>
  <si>
    <t>kaitlyn85@adventure-works.com</t>
  </si>
  <si>
    <t>sydney59@adventure-works.com</t>
  </si>
  <si>
    <t>eric13@adventure-works.com</t>
  </si>
  <si>
    <t>joan3@adventure-works.com</t>
  </si>
  <si>
    <t>devin54@adventure-works.com</t>
  </si>
  <si>
    <t>jasmine20@adventure-works.com</t>
  </si>
  <si>
    <t>anthony12@adventure-works.com</t>
  </si>
  <si>
    <t>jay17@adventure-works.com</t>
  </si>
  <si>
    <t>tammy11@adventure-works.com</t>
  </si>
  <si>
    <t>martha20@adventure-works.com</t>
  </si>
  <si>
    <t>sydney49@adventure-works.com</t>
  </si>
  <si>
    <t>bryce0@adventure-works.com</t>
  </si>
  <si>
    <t>kristopher16@adventure-works.com</t>
  </si>
  <si>
    <t>mariah3@adventure-works.com</t>
  </si>
  <si>
    <t>bryce15@adventure-works.com</t>
  </si>
  <si>
    <t>jaclyn35@adventure-works.com</t>
  </si>
  <si>
    <t>eric25@adventure-works.com</t>
  </si>
  <si>
    <t>simon3@adventure-works.com</t>
  </si>
  <si>
    <t>logan39@adventure-works.com</t>
  </si>
  <si>
    <t>elizabeth28@adventure-works.com</t>
  </si>
  <si>
    <t>charles29@adventure-works.com</t>
  </si>
  <si>
    <t>timothy46@adventure-works.com</t>
  </si>
  <si>
    <t>katherine27@adventure-works.com</t>
  </si>
  <si>
    <t>alexia6@adventure-works.com</t>
  </si>
  <si>
    <t>katelyn19@adventure-works.com</t>
  </si>
  <si>
    <t>anna58@adventure-works.com</t>
  </si>
  <si>
    <t>hunter44@adventure-works.com</t>
  </si>
  <si>
    <t>haley37@adventure-works.com</t>
  </si>
  <si>
    <t>christian15@adventure-works.com</t>
  </si>
  <si>
    <t>marcus18@adventure-works.com</t>
  </si>
  <si>
    <t>thomas83@adventure-works.com</t>
  </si>
  <si>
    <t>rebekah21@adventure-works.com</t>
  </si>
  <si>
    <t>emily15@adventure-works.com</t>
  </si>
  <si>
    <t>laura23@adventure-works.com</t>
  </si>
  <si>
    <t>jennifer50@adventure-works.com</t>
  </si>
  <si>
    <t>edward42@adventure-works.com</t>
  </si>
  <si>
    <t>natalie14@adventure-works.com</t>
  </si>
  <si>
    <t>christian3@adventure-works.com</t>
  </si>
  <si>
    <t>valerie12@adventure-works.com</t>
  </si>
  <si>
    <t>byron7@adventure-works.com</t>
  </si>
  <si>
    <t>micheal1@adventure-works.com</t>
  </si>
  <si>
    <t>lucas89@adventure-works.com</t>
  </si>
  <si>
    <t>deborah14@adventure-works.com</t>
  </si>
  <si>
    <t>joel13@adventure-works.com</t>
  </si>
  <si>
    <t>olivia36@adventure-works.com</t>
  </si>
  <si>
    <t>molly4@adventure-works.com</t>
  </si>
  <si>
    <t>clayton13@adventure-works.com</t>
  </si>
  <si>
    <t>deborah20@adventure-works.com</t>
  </si>
  <si>
    <t>theodore1@adventure-works.com</t>
  </si>
  <si>
    <t>beth10@adventure-works.com</t>
  </si>
  <si>
    <t>jamie25@adventure-works.com</t>
  </si>
  <si>
    <t>willie16@adventure-works.com</t>
  </si>
  <si>
    <t>margaret4@adventure-works.com</t>
  </si>
  <si>
    <t>cassandra21@adventure-works.com</t>
  </si>
  <si>
    <t>lucas14@adventure-works.com</t>
  </si>
  <si>
    <t>jon43@adventure-works.com</t>
  </si>
  <si>
    <t>ernest4@adventure-works.com</t>
  </si>
  <si>
    <t>ken3@adventure-works.com</t>
  </si>
  <si>
    <t>abigail73@adventure-works.com</t>
  </si>
  <si>
    <t>lindsay6@adventure-works.com</t>
  </si>
  <si>
    <t>cara12@adventure-works.com</t>
  </si>
  <si>
    <t>harold8@adventure-works.com</t>
  </si>
  <si>
    <t>nicolas7@adventure-works.com</t>
  </si>
  <si>
    <t>brendan17@adventure-works.com</t>
  </si>
  <si>
    <t>lucas64@adventure-works.com</t>
  </si>
  <si>
    <t>carol13@adventure-works.com</t>
  </si>
  <si>
    <t>sandra18@adventure-works.com</t>
  </si>
  <si>
    <t>logan60@adventure-works.com</t>
  </si>
  <si>
    <t>adrienne2@adventure-works.com</t>
  </si>
  <si>
    <t>cheryl18@adventure-works.com</t>
  </si>
  <si>
    <t>cassandra4@adventure-works.com</t>
  </si>
  <si>
    <t>krystal4@adventure-works.com</t>
  </si>
  <si>
    <t>tonya12@adventure-works.com</t>
  </si>
  <si>
    <t>carmen1@adventure-works.com</t>
  </si>
  <si>
    <t>pamela21@adventure-works.com</t>
  </si>
  <si>
    <t>krystal2@adventure-works.com</t>
  </si>
  <si>
    <t>tyrone10@adventure-works.com</t>
  </si>
  <si>
    <t>melody14@adventure-works.com</t>
  </si>
  <si>
    <t>eduardo58@adventure-works.com</t>
  </si>
  <si>
    <t>beth12@adventure-works.com</t>
  </si>
  <si>
    <t>omar37@adventure-works.com</t>
  </si>
  <si>
    <t>arianna34@adventure-works.com</t>
  </si>
  <si>
    <t>jill14@adventure-works.com</t>
  </si>
  <si>
    <t>vanessa5@adventure-works.com</t>
  </si>
  <si>
    <t>roger22@adventure-works.com</t>
  </si>
  <si>
    <t>paula23@adventure-works.com</t>
  </si>
  <si>
    <t>ashlee12@adventure-works.com</t>
  </si>
  <si>
    <t>sharon14@adventure-works.com</t>
  </si>
  <si>
    <t>phillip12@adventure-works.com</t>
  </si>
  <si>
    <t>joy1@adventure-works.com</t>
  </si>
  <si>
    <t>brad9@adventure-works.com</t>
  </si>
  <si>
    <t>mitchell10@adventure-works.com</t>
  </si>
  <si>
    <t>michele40@adventure-works.com</t>
  </si>
  <si>
    <t>bridget13@adventure-works.com</t>
  </si>
  <si>
    <t>richard21@adventure-works.com</t>
  </si>
  <si>
    <t>joe9@adventure-works.com</t>
  </si>
  <si>
    <t>jacob18@adventure-works.com</t>
  </si>
  <si>
    <t>trevor11@adventure-works.com</t>
  </si>
  <si>
    <t>jessica30@adventure-works.com</t>
  </si>
  <si>
    <t>paula9@adventure-works.com</t>
  </si>
  <si>
    <t>tammy9@adventure-works.com</t>
  </si>
  <si>
    <t>alisha43@adventure-works.com</t>
  </si>
  <si>
    <t>stacey4@adventure-works.com</t>
  </si>
  <si>
    <t>karen21@adventure-works.com</t>
  </si>
  <si>
    <t>lori18@adventure-works.com</t>
  </si>
  <si>
    <t>andres7@adventure-works.com</t>
  </si>
  <si>
    <t>gary21@adventure-works.com</t>
  </si>
  <si>
    <t>bryant4@adventure-works.com</t>
  </si>
  <si>
    <t>phillip6@adventure-works.com</t>
  </si>
  <si>
    <t>sabrina9@adventure-works.com</t>
  </si>
  <si>
    <t>tiffany10@adventure-works.com</t>
  </si>
  <si>
    <t>mikael1@adventure-works.com</t>
  </si>
  <si>
    <t>anne21@adventure-works.com</t>
  </si>
  <si>
    <t>max6@adventure-works.com</t>
  </si>
  <si>
    <t>marcus25@adventure-works.com</t>
  </si>
  <si>
    <t>benjamin48@adventure-works.com</t>
  </si>
  <si>
    <t>allen12@adventure-works.com</t>
  </si>
  <si>
    <t>shaun3@adventure-works.com</t>
  </si>
  <si>
    <t>edwin35@adventure-works.com</t>
  </si>
  <si>
    <t>brenda18@adventure-works.com</t>
  </si>
  <si>
    <t>alicia1@adventure-works.com</t>
  </si>
  <si>
    <t>tamara20@adventure-works.com</t>
  </si>
  <si>
    <t>theodore12@adventure-works.com</t>
  </si>
  <si>
    <t>karl19@adventure-works.com</t>
  </si>
  <si>
    <t>alan6@adventure-works.com</t>
  </si>
  <si>
    <t>carol24@adventure-works.com</t>
  </si>
  <si>
    <t>albert15@adventure-works.com</t>
  </si>
  <si>
    <t>martha14@adventure-works.com</t>
  </si>
  <si>
    <t>blake62@adventure-works.com</t>
  </si>
  <si>
    <t>isaiah9@adventure-works.com</t>
  </si>
  <si>
    <t>savannah17@adventure-works.com</t>
  </si>
  <si>
    <t>larry10@adventure-works.com</t>
  </si>
  <si>
    <t>kristina13@adventure-works.com</t>
  </si>
  <si>
    <t>deb5@adventure-works.com</t>
  </si>
  <si>
    <t>cameron42@adventure-works.com</t>
  </si>
  <si>
    <t>louis20@adventure-works.com</t>
  </si>
  <si>
    <t>latasha8@adventure-works.com</t>
  </si>
  <si>
    <t>gabriella23@adventure-works.com</t>
  </si>
  <si>
    <t>deanna36@adventure-works.com</t>
  </si>
  <si>
    <t>jessica49@adventure-works.com</t>
  </si>
  <si>
    <t>cole23@adventure-works.com</t>
  </si>
  <si>
    <t>billy2@adventure-works.com</t>
  </si>
  <si>
    <t>lance11@adventure-works.com</t>
  </si>
  <si>
    <t>keith8@adventure-works.com</t>
  </si>
  <si>
    <t>valerie16@adventure-works.com</t>
  </si>
  <si>
    <t>marie44@adventure-works.com</t>
  </si>
  <si>
    <t>tanya9@adventure-works.com</t>
  </si>
  <si>
    <t>virginia16@adventure-works.com</t>
  </si>
  <si>
    <t>molly16@adventure-works.com</t>
  </si>
  <si>
    <t>nuan3@adventure-works.com</t>
  </si>
  <si>
    <t>gerrit0@adventure-works.com</t>
  </si>
  <si>
    <t>drew10@adventure-works.com</t>
  </si>
  <si>
    <t>levi10@adventure-works.com</t>
  </si>
  <si>
    <t>karla8@adventure-works.com</t>
  </si>
  <si>
    <t>ramon4@adventure-works.com</t>
  </si>
  <si>
    <t>omar29@adventure-works.com</t>
  </si>
  <si>
    <t>marshall5@adventure-works.com</t>
  </si>
  <si>
    <t>hailey25@adventure-works.com</t>
  </si>
  <si>
    <t>derek10@adventure-works.com</t>
  </si>
  <si>
    <t>julie22@adventure-works.com</t>
  </si>
  <si>
    <t>jacquelyn22@adventure-works.com</t>
  </si>
  <si>
    <t>cole9@adventure-works.com</t>
  </si>
  <si>
    <t>gerald29@adventure-works.com</t>
  </si>
  <si>
    <t>jay19@adventure-works.com</t>
  </si>
  <si>
    <t>arturo13@adventure-works.com</t>
  </si>
  <si>
    <t>damien7@adventure-works.com</t>
  </si>
  <si>
    <t>melody2@adventure-works.com</t>
  </si>
  <si>
    <t>alan29@adventure-works.com</t>
  </si>
  <si>
    <t>mitchell13@adventure-works.com</t>
  </si>
  <si>
    <t>nicole58@adventure-works.com</t>
  </si>
  <si>
    <t>jason36@adventure-works.com</t>
  </si>
  <si>
    <t>johnathan9@adventure-works.com</t>
  </si>
  <si>
    <t>natasha21@adventure-works.com</t>
  </si>
  <si>
    <t>kaitlin10@adventure-works.com</t>
  </si>
  <si>
    <t>karla7@adventure-works.com</t>
  </si>
  <si>
    <t>brenda10@adventure-works.com</t>
  </si>
  <si>
    <t>joe16@adventure-works.com</t>
  </si>
  <si>
    <t>cheryl9@adventure-works.com</t>
  </si>
  <si>
    <t>juan5@adventure-works.com</t>
  </si>
  <si>
    <t>alexis43@adventure-works.com</t>
  </si>
  <si>
    <t>kurt1@adventure-works.com</t>
  </si>
  <si>
    <t>jarrod18@adventure-works.com</t>
  </si>
  <si>
    <t>victoria35@adventure-works.com</t>
  </si>
  <si>
    <t>diana3@adventure-works.com</t>
  </si>
  <si>
    <t>colin18@adventure-works.com</t>
  </si>
  <si>
    <t>rachael3@adventure-works.com</t>
  </si>
  <si>
    <t>adrian2@adventure-works.com</t>
  </si>
  <si>
    <t>cassie15@adventure-works.com</t>
  </si>
  <si>
    <t>ronald7@adventure-works.com</t>
  </si>
  <si>
    <t>kristi8@adventure-works.com</t>
  </si>
  <si>
    <t>eugene23@adventure-works.com</t>
  </si>
  <si>
    <t>terry10@adventure-works.com</t>
  </si>
  <si>
    <t>armando8@adventure-works.com</t>
  </si>
  <si>
    <t>arturo34@adventure-works.com</t>
  </si>
  <si>
    <t>rebekah39@adventure-works.com</t>
  </si>
  <si>
    <t>jessie29@adventure-works.com</t>
  </si>
  <si>
    <t>jerry10@adventure-works.com</t>
  </si>
  <si>
    <t>tamara11@adventure-works.com</t>
  </si>
  <si>
    <t>tony18@adventure-works.com</t>
  </si>
  <si>
    <t>shawn15@adventure-works.com</t>
  </si>
  <si>
    <t>christopher23@adventure-works.com</t>
  </si>
  <si>
    <t>faith30@adventure-works.com</t>
  </si>
  <si>
    <t>kaylee22@adventure-works.com</t>
  </si>
  <si>
    <t>wyatt53@adventure-works.com</t>
  </si>
  <si>
    <t>clayton28@adventure-works.com</t>
  </si>
  <si>
    <t>ethan37@adventure-works.com</t>
  </si>
  <si>
    <t>andre10@adventure-works.com</t>
  </si>
  <si>
    <t>miguel39@adventure-works.com</t>
  </si>
  <si>
    <t>melvin4@adventure-works.com</t>
  </si>
  <si>
    <t>larry4@adventure-works.com</t>
  </si>
  <si>
    <t>kristi28@adventure-works.com</t>
  </si>
  <si>
    <t>teresa3@adventure-works.com</t>
  </si>
  <si>
    <t>andres0@adventure-works.com</t>
  </si>
  <si>
    <t>stanley19@adventure-works.com</t>
  </si>
  <si>
    <t>kristy12@adventure-works.com</t>
  </si>
  <si>
    <t>brittney21@adventure-works.com</t>
  </si>
  <si>
    <t>frank25@adventure-works.com</t>
  </si>
  <si>
    <t>benjamin39@adventure-works.com</t>
  </si>
  <si>
    <t>sandra26@adventure-works.com</t>
  </si>
  <si>
    <t>drew2@adventure-works.com</t>
  </si>
  <si>
    <t>stanley6@adventure-works.com</t>
  </si>
  <si>
    <t>george7@adventure-works.com</t>
  </si>
  <si>
    <t>brian35@adventure-works.com</t>
  </si>
  <si>
    <t>warren9@adventure-works.com</t>
  </si>
  <si>
    <t>sandra9@adventure-works.com</t>
  </si>
  <si>
    <t>jan4@adventure-works.com</t>
  </si>
  <si>
    <t>adam51@adventure-works.com</t>
  </si>
  <si>
    <t>fernando27@adventure-works.com</t>
  </si>
  <si>
    <t>sheila12@adventure-works.com</t>
  </si>
  <si>
    <t>francis10@adventure-works.com</t>
  </si>
  <si>
    <t>briana11@adventure-works.com</t>
  </si>
  <si>
    <t>peter17@adventure-works.com</t>
  </si>
  <si>
    <t>mario2@adventure-works.com</t>
  </si>
  <si>
    <t>ruben21@adventure-works.com</t>
  </si>
  <si>
    <t>teresa18@adventure-works.com</t>
  </si>
  <si>
    <t>claudia13@adventure-works.com</t>
  </si>
  <si>
    <t>ariana14@adventure-works.com</t>
  </si>
  <si>
    <t>curtis3@adventure-works.com</t>
  </si>
  <si>
    <t>dominic19@adventure-works.com</t>
  </si>
  <si>
    <t>savannah4@adventure-works.com</t>
  </si>
  <si>
    <t>christian38@adventure-works.com</t>
  </si>
  <si>
    <t>katherine50@adventure-works.com</t>
  </si>
  <si>
    <t>jésus6@adventure-works.com</t>
  </si>
  <si>
    <t>catherine21@adventure-works.com</t>
  </si>
  <si>
    <t>rachel67@adventure-works.com</t>
  </si>
  <si>
    <t>evan12@adventure-works.com</t>
  </si>
  <si>
    <t>haley51@adventure-works.com</t>
  </si>
  <si>
    <t>jessie38@adventure-works.com</t>
  </si>
  <si>
    <t>mackenzie2@adventure-works.com</t>
  </si>
  <si>
    <t>victoria6@adventure-works.com</t>
  </si>
  <si>
    <t>blake38@adventure-works.com</t>
  </si>
  <si>
    <t>kaitlyn61@adventure-works.com</t>
  </si>
  <si>
    <t>austin39@adventure-works.com</t>
  </si>
  <si>
    <t>jennifer76@adventure-works.com</t>
  </si>
  <si>
    <t>zachary49@adventure-works.com</t>
  </si>
  <si>
    <t>destiny13@adventure-works.com</t>
  </si>
  <si>
    <t>thomas48@adventure-works.com</t>
  </si>
  <si>
    <t>nancy21@adventure-works.com</t>
  </si>
  <si>
    <t>alexander10@adventure-works.com</t>
  </si>
  <si>
    <t>amanda12@adventure-works.com</t>
  </si>
  <si>
    <t>eduardo84@adventure-works.com</t>
  </si>
  <si>
    <t>brandon28@adventure-works.com</t>
  </si>
  <si>
    <t>audrey15@adventure-works.com</t>
  </si>
  <si>
    <t>marcus52@adventure-works.com</t>
  </si>
  <si>
    <t>isaac32@adventure-works.com</t>
  </si>
  <si>
    <t>cameron43@adventure-works.com</t>
  </si>
  <si>
    <t>lucas83@adventure-works.com</t>
  </si>
  <si>
    <t>luke38@adventure-works.com</t>
  </si>
  <si>
    <t>leonard15@adventure-works.com</t>
  </si>
  <si>
    <t>charles19@adventure-works.com</t>
  </si>
  <si>
    <t>nathan1@adventure-works.com</t>
  </si>
  <si>
    <t>austin36@adventure-works.com</t>
  </si>
  <si>
    <t>paula22@adventure-works.com</t>
  </si>
  <si>
    <t>taylor1@adventure-works.com</t>
  </si>
  <si>
    <t>jason24@adventure-works.com</t>
  </si>
  <si>
    <t>walter12@adventure-works.com</t>
  </si>
  <si>
    <t>jan6@adventure-works.com</t>
  </si>
  <si>
    <t>julian0@adventure-works.com</t>
  </si>
  <si>
    <t>sydney46@adventure-works.com</t>
  </si>
  <si>
    <t>kristi36@adventure-works.com</t>
  </si>
  <si>
    <t>dennis19@adventure-works.com</t>
  </si>
  <si>
    <t>cole17@adventure-works.com</t>
  </si>
  <si>
    <t>garrett7@adventure-works.com</t>
  </si>
  <si>
    <t>jose53@adventure-works.com</t>
  </si>
  <si>
    <t>jason3@adventure-works.com</t>
  </si>
  <si>
    <t>jada3@adventure-works.com</t>
  </si>
  <si>
    <t>haley4@adventure-works.com</t>
  </si>
  <si>
    <t>benjamin5@adventure-works.com</t>
  </si>
  <si>
    <t>isabella65@adventure-works.com</t>
  </si>
  <si>
    <t>alvin35@adventure-works.com</t>
  </si>
  <si>
    <t>andrew25@adventure-works.com</t>
  </si>
  <si>
    <t>janelle7@adventure-works.com</t>
  </si>
  <si>
    <t>brian16@adventure-works.com</t>
  </si>
  <si>
    <t>josé79@adventure-works.com</t>
  </si>
  <si>
    <t>julio8@adventure-works.com</t>
  </si>
  <si>
    <t>raymond7@adventure-works.com</t>
  </si>
  <si>
    <t>allison16@adventure-works.com</t>
  </si>
  <si>
    <t>isabella38@adventure-works.com</t>
  </si>
  <si>
    <t>rebecca12@adventure-works.com</t>
  </si>
  <si>
    <t>paige28@adventure-works.com</t>
  </si>
  <si>
    <t>luke35@adventure-works.com</t>
  </si>
  <si>
    <t>kaylee40@adventure-works.com</t>
  </si>
  <si>
    <t>jordyn19@adventure-works.com</t>
  </si>
  <si>
    <t>alexandria36@adventure-works.com</t>
  </si>
  <si>
    <t>jackson44@adventure-works.com</t>
  </si>
  <si>
    <t>brian20@adventure-works.com</t>
  </si>
  <si>
    <t>logan11@adventure-works.com</t>
  </si>
  <si>
    <t>gavin9@adventure-works.com</t>
  </si>
  <si>
    <t>stephanie15@adventure-works.com</t>
  </si>
  <si>
    <t>stephanie55@adventure-works.com</t>
  </si>
  <si>
    <t>jaime26@adventure-works.com</t>
  </si>
  <si>
    <t>joe37@adventure-works.com</t>
  </si>
  <si>
    <t>linda20@adventure-works.com</t>
  </si>
  <si>
    <t>ross27@adventure-works.com</t>
  </si>
  <si>
    <t>brendan6@adventure-works.com</t>
  </si>
  <si>
    <t>gerald14@adventure-works.com</t>
  </si>
  <si>
    <t>victor8@adventure-works.com</t>
  </si>
  <si>
    <t>michele34@adventure-works.com</t>
  </si>
  <si>
    <t>dana8@adventure-works.com</t>
  </si>
  <si>
    <t>steve20@adventure-works.com</t>
  </si>
  <si>
    <t>patricia16@adventure-works.com</t>
  </si>
  <si>
    <t>miguel36@adventure-works.com</t>
  </si>
  <si>
    <t>manuel19@adventure-works.com</t>
  </si>
  <si>
    <t>roger10@adventure-works.com</t>
  </si>
  <si>
    <t>manuel13@adventure-works.com</t>
  </si>
  <si>
    <t>monica20@adventure-works.com</t>
  </si>
  <si>
    <t>dominique3@adventure-works.com</t>
  </si>
  <si>
    <t>kelli12@adventure-works.com</t>
  </si>
  <si>
    <t>logan47@adventure-works.com</t>
  </si>
  <si>
    <t>spencer23@adventure-works.com</t>
  </si>
  <si>
    <t>clayton20@adventure-works.com</t>
  </si>
  <si>
    <t>jon11@adventure-works.com</t>
  </si>
  <si>
    <t>glenn22@adventure-works.com</t>
  </si>
  <si>
    <t>kari16@adventure-works.com</t>
  </si>
  <si>
    <t>julie15@adventure-works.com</t>
  </si>
  <si>
    <t>nina1@adventure-works.com</t>
  </si>
  <si>
    <t>audrey1@adventure-works.com</t>
  </si>
  <si>
    <t>charles12@adventure-works.com</t>
  </si>
  <si>
    <t>jason14@adventure-works.com</t>
  </si>
  <si>
    <t>mallory8@adventure-works.com</t>
  </si>
  <si>
    <t>carl13@adventure-works.com</t>
  </si>
  <si>
    <t>martha19@adventure-works.com</t>
  </si>
  <si>
    <t>franklin14@adventure-works.com</t>
  </si>
  <si>
    <t>tammy12@adventure-works.com</t>
  </si>
  <si>
    <t>bryan16@adventure-works.com</t>
  </si>
  <si>
    <t>logan26@adventure-works.com</t>
  </si>
  <si>
    <t>colleen36@adventure-works.com</t>
  </si>
  <si>
    <t>tina14@adventure-works.com</t>
  </si>
  <si>
    <t>krystal19@adventure-works.com</t>
  </si>
  <si>
    <t>dawn29@adventure-works.com</t>
  </si>
  <si>
    <t>gabriel49@adventure-works.com</t>
  </si>
  <si>
    <t>bryant13@adventure-works.com</t>
  </si>
  <si>
    <t>frederick10@adventure-works.com</t>
  </si>
  <si>
    <t>richard31@adventure-works.com</t>
  </si>
  <si>
    <t>lisa12@adventure-works.com</t>
  </si>
  <si>
    <t>vanessa3@adventure-works.com</t>
  </si>
  <si>
    <t>sandra8@adventure-works.com</t>
  </si>
  <si>
    <t>joanna6@adventure-works.com</t>
  </si>
  <si>
    <t>kristen12@adventure-works.com</t>
  </si>
  <si>
    <t>sarah0@adventure-works.com</t>
  </si>
  <si>
    <t>lacey20@adventure-works.com</t>
  </si>
  <si>
    <t>marissa3@adventure-works.com</t>
  </si>
  <si>
    <t>jenny8@adventure-works.com</t>
  </si>
  <si>
    <t>dawn40@adventure-works.com</t>
  </si>
  <si>
    <t>max13@adventure-works.com</t>
  </si>
  <si>
    <t>danny5@adventure-works.com</t>
  </si>
  <si>
    <t>allen15@adventure-works.com</t>
  </si>
  <si>
    <t>jay36@adventure-works.com</t>
  </si>
  <si>
    <t>margaret26@adventure-works.com</t>
  </si>
  <si>
    <t>destiny50@adventure-works.com</t>
  </si>
  <si>
    <t>kelvin34@adventure-works.com</t>
  </si>
  <si>
    <t>candice2@adventure-works.com</t>
  </si>
  <si>
    <t>nathan71@adventure-works.com</t>
  </si>
  <si>
    <t>jessie31@adventure-works.com</t>
  </si>
  <si>
    <t>randall20@adventure-works.com</t>
  </si>
  <si>
    <t>andrea11@adventure-works.com</t>
  </si>
  <si>
    <t>eddie5@adventure-works.com</t>
  </si>
  <si>
    <t>priscilla20@adventure-works.com</t>
  </si>
  <si>
    <t>noah68@adventure-works.com</t>
  </si>
  <si>
    <t>naomi19@adventure-works.com</t>
  </si>
  <si>
    <t>hailey19@adventure-works.com</t>
  </si>
  <si>
    <t>dominic10@adventure-works.com</t>
  </si>
  <si>
    <t>alyssa22@adventure-works.com</t>
  </si>
  <si>
    <t>jill29@adventure-works.com</t>
  </si>
  <si>
    <t>manuel6@adventure-works.com</t>
  </si>
  <si>
    <t>tommy9@adventure-works.com</t>
  </si>
  <si>
    <t>clayton26@adventure-works.com</t>
  </si>
  <si>
    <t>kenneth3@adventure-works.com</t>
  </si>
  <si>
    <t>warren38@adventure-works.com</t>
  </si>
  <si>
    <t>phillip15@adventure-works.com</t>
  </si>
  <si>
    <t>shawn18@adventure-works.com</t>
  </si>
  <si>
    <t>lisa22@adventure-works.com</t>
  </si>
  <si>
    <t>kurt3@adventure-works.com</t>
  </si>
  <si>
    <t>melissa36@adventure-works.com</t>
  </si>
  <si>
    <t>preston17@adventure-works.com</t>
  </si>
  <si>
    <t>anthony1@adventure-works.com</t>
  </si>
  <si>
    <t>seth8@adventure-works.com</t>
  </si>
  <si>
    <t>ian16@adventure-works.com</t>
  </si>
  <si>
    <t>connor18@adventure-works.com</t>
  </si>
  <si>
    <t>kyle29@adventure-works.com</t>
  </si>
  <si>
    <t>sarah38@adventure-works.com</t>
  </si>
  <si>
    <t>ian28@adventure-works.com</t>
  </si>
  <si>
    <t>victoria16@adventure-works.com</t>
  </si>
  <si>
    <t>melanie35@adventure-works.com</t>
  </si>
  <si>
    <t>kristin3@adventure-works.com</t>
  </si>
  <si>
    <t>olivia44@adventure-works.com</t>
  </si>
  <si>
    <t>hailey2@adventure-works.com</t>
  </si>
  <si>
    <t>andrew30@adventure-works.com</t>
  </si>
  <si>
    <t>kevin12@adventure-works.com</t>
  </si>
  <si>
    <t>robin8@adventure-works.com</t>
  </si>
  <si>
    <t>mariah21@adventure-works.com</t>
  </si>
  <si>
    <t>mya14@adventure-works.com</t>
  </si>
  <si>
    <t>luke10@adventure-works.com</t>
  </si>
  <si>
    <t>shelby18@adventure-works.com</t>
  </si>
  <si>
    <t>anna8@adventure-works.com</t>
  </si>
  <si>
    <t>jonathan73@adventure-works.com</t>
  </si>
  <si>
    <t>sarah41@adventure-works.com</t>
  </si>
  <si>
    <t>alyssa51@adventure-works.com</t>
  </si>
  <si>
    <t>russell14@adventure-works.com</t>
  </si>
  <si>
    <t>alyssa63@adventure-works.com</t>
  </si>
  <si>
    <t>samantha3@adventure-works.com</t>
  </si>
  <si>
    <t>sebastian15@adventure-works.com</t>
  </si>
  <si>
    <t>adam25@adventure-works.com</t>
  </si>
  <si>
    <t>sebastian7@adventure-works.com</t>
  </si>
  <si>
    <t>derrick4@adventure-works.com</t>
  </si>
  <si>
    <t>marshall29@adventure-works.com</t>
  </si>
  <si>
    <t>jasmine42@adventure-works.com</t>
  </si>
  <si>
    <t>mariah24@adventure-works.com</t>
  </si>
  <si>
    <t>brandon26@adventure-works.com</t>
  </si>
  <si>
    <t>jada11@adventure-works.com</t>
  </si>
  <si>
    <t>brian23@adventure-works.com</t>
  </si>
  <si>
    <t>rachel11@adventure-works.com</t>
  </si>
  <si>
    <t>nathan43@adventure-works.com</t>
  </si>
  <si>
    <t>ian5@adventure-works.com</t>
  </si>
  <si>
    <t>robert73@adventure-works.com</t>
  </si>
  <si>
    <t>jennifer12@adventure-works.com</t>
  </si>
  <si>
    <t>aaron14@adventure-works.com</t>
  </si>
  <si>
    <t>spencer24@adventure-works.com</t>
  </si>
  <si>
    <t>dalton35@adventure-works.com</t>
  </si>
  <si>
    <t>robyn1@adventure-works.com</t>
  </si>
  <si>
    <t>isabella8@adventure-works.com</t>
  </si>
  <si>
    <t>hailey52@adventure-works.com</t>
  </si>
  <si>
    <t>carol19@adventure-works.com</t>
  </si>
  <si>
    <t>richard27@adventure-works.com</t>
  </si>
  <si>
    <t>cameron44@adventure-works.com</t>
  </si>
  <si>
    <t>isaac29@adventure-works.com</t>
  </si>
  <si>
    <t>oscar2@adventure-works.com</t>
  </si>
  <si>
    <t>jeremiah33@adventure-works.com</t>
  </si>
  <si>
    <t>elijah45@adventure-works.com</t>
  </si>
  <si>
    <t>natalie83@adventure-works.com</t>
  </si>
  <si>
    <t>christian19@adventure-works.com</t>
  </si>
  <si>
    <t>courtney0@adventure-works.com</t>
  </si>
  <si>
    <t>misty4@adventure-works.com</t>
  </si>
  <si>
    <t>alyssa66@adventure-works.com</t>
  </si>
  <si>
    <t>riley0@adventure-works.com</t>
  </si>
  <si>
    <t>isabelle13@adventure-works.com</t>
  </si>
  <si>
    <t>andrea3@adventure-works.com</t>
  </si>
  <si>
    <t>caroline16@adventure-works.com</t>
  </si>
  <si>
    <t>angela45@adventure-works.com</t>
  </si>
  <si>
    <t>abigail9@adventure-works.com</t>
  </si>
  <si>
    <t>allison42@adventure-works.com</t>
  </si>
  <si>
    <t>eduardo71@adventure-works.com</t>
  </si>
  <si>
    <t>samuel52@adventure-works.com</t>
  </si>
  <si>
    <t>armando16@adventure-works.com</t>
  </si>
  <si>
    <t>grace24@adventure-works.com</t>
  </si>
  <si>
    <t>amanda2@adventure-works.com</t>
  </si>
  <si>
    <t>joseph9@adventure-works.com</t>
  </si>
  <si>
    <t>jackson18@adventure-works.com</t>
  </si>
  <si>
    <t>steven21@adventure-works.com</t>
  </si>
  <si>
    <t>hannah22@adventure-works.com</t>
  </si>
  <si>
    <t>wyatt54@adventure-works.com</t>
  </si>
  <si>
    <t>dalton28@adventure-works.com</t>
  </si>
  <si>
    <t>gabriel14@adventure-works.com</t>
  </si>
  <si>
    <t>nathaniel20@adventure-works.com</t>
  </si>
  <si>
    <t>robert34@adventure-works.com</t>
  </si>
  <si>
    <t>samantha31@adventure-works.com</t>
  </si>
  <si>
    <t>luke47@adventure-works.com</t>
  </si>
  <si>
    <t>timothy19@adventure-works.com</t>
  </si>
  <si>
    <t>isabella91@adventure-works.com</t>
  </si>
  <si>
    <t>luis49@adventure-works.com</t>
  </si>
  <si>
    <t>kimberly25@adventure-works.com</t>
  </si>
  <si>
    <t>nathan65@adventure-works.com</t>
  </si>
  <si>
    <t>victoria39@adventure-works.com</t>
  </si>
  <si>
    <t>alejandro24@adventure-works.com</t>
  </si>
  <si>
    <t>eduardo75@adventure-works.com</t>
  </si>
  <si>
    <t>emma61@adventure-works.com</t>
  </si>
  <si>
    <t>brittany21@adventure-works.com</t>
  </si>
  <si>
    <t>seth57@adventure-works.com</t>
  </si>
  <si>
    <t>kelly22@adventure-works.com</t>
  </si>
  <si>
    <t>andrew17@adventure-works.com</t>
  </si>
  <si>
    <t>yolanda5@adventure-works.com</t>
  </si>
  <si>
    <t>jason6@adventure-works.com</t>
  </si>
  <si>
    <t>megan60@adventure-works.com</t>
  </si>
  <si>
    <t>susan26@adventure-works.com</t>
  </si>
  <si>
    <t>dwayne16@adventure-works.com</t>
  </si>
  <si>
    <t>meredith26@adventure-works.com</t>
  </si>
  <si>
    <t>dylan10@adventure-works.com</t>
  </si>
  <si>
    <t>franklin9@adventure-works.com</t>
  </si>
  <si>
    <t>theresa4@adventure-works.com</t>
  </si>
  <si>
    <t>eddie17@adventure-works.com</t>
  </si>
  <si>
    <t>andres17@adventure-works.com</t>
  </si>
  <si>
    <t>dawn18@adventure-works.com</t>
  </si>
  <si>
    <t>meredith30@adventure-works.com</t>
  </si>
  <si>
    <t>diane6@adventure-works.com</t>
  </si>
  <si>
    <t>ebony39@adventure-works.com</t>
  </si>
  <si>
    <t>lacey42@adventure-works.com</t>
  </si>
  <si>
    <t>shawna20@adventure-works.com</t>
  </si>
  <si>
    <t>dawn4@adventure-works.com</t>
  </si>
  <si>
    <t>veronica3@adventure-works.com</t>
  </si>
  <si>
    <t>jasmine18@adventure-works.com</t>
  </si>
  <si>
    <t>barry11@adventure-works.com</t>
  </si>
  <si>
    <t>darren35@adventure-works.com</t>
  </si>
  <si>
    <t>glenn1@adventure-works.com</t>
  </si>
  <si>
    <t>lydia5@adventure-works.com</t>
  </si>
  <si>
    <t>roy18@adventure-works.com</t>
  </si>
  <si>
    <t>pedro11@adventure-works.com</t>
  </si>
  <si>
    <t>bianca8@adventure-works.com</t>
  </si>
  <si>
    <t>eugene21@adventure-works.com</t>
  </si>
  <si>
    <t>bethany13@adventure-works.com</t>
  </si>
  <si>
    <t>tina4@adventure-works.com</t>
  </si>
  <si>
    <t>johnny15@adventure-works.com</t>
  </si>
  <si>
    <t>emmanuel8@adventure-works.com</t>
  </si>
  <si>
    <t>alexandra67@adventure-works.com</t>
  </si>
  <si>
    <t>zoe4@adventure-works.com</t>
  </si>
  <si>
    <t>chloe73@adventure-works.com</t>
  </si>
  <si>
    <t>margaret11@adventure-works.com</t>
  </si>
  <si>
    <t>joy17@adventure-works.com</t>
  </si>
  <si>
    <t>clarence30@adventure-works.com</t>
  </si>
  <si>
    <t>logan29@adventure-works.com</t>
  </si>
  <si>
    <t>adrian11@adventure-works.com</t>
  </si>
  <si>
    <t>alexis24@adventure-works.com</t>
  </si>
  <si>
    <t>chloe43@adventure-works.com</t>
  </si>
  <si>
    <t>eduardo43@adventure-works.com</t>
  </si>
  <si>
    <t>miguel12@adventure-works.com</t>
  </si>
  <si>
    <t>chloe69@adventure-works.com</t>
  </si>
  <si>
    <t>stephanie29@adventure-works.com</t>
  </si>
  <si>
    <t>jack23@adventure-works.com</t>
  </si>
  <si>
    <t>gregory7@adventure-works.com</t>
  </si>
  <si>
    <t>zachary9@adventure-works.com</t>
  </si>
  <si>
    <t>isaac21@adventure-works.com</t>
  </si>
  <si>
    <t>michele21@adventure-works.com</t>
  </si>
  <si>
    <t>marie23@adventure-works.com</t>
  </si>
  <si>
    <t>raquel2@adventure-works.com</t>
  </si>
  <si>
    <t>ethan48@adventure-works.com</t>
  </si>
  <si>
    <t>elijah19@adventure-works.com</t>
  </si>
  <si>
    <t>terry13@adventure-works.com</t>
  </si>
  <si>
    <t>hunter39@adventure-works.com</t>
  </si>
  <si>
    <t>jacqueline45@adventure-works.com</t>
  </si>
  <si>
    <t>angel6@adventure-works.com</t>
  </si>
  <si>
    <t>caitlin2@adventure-works.com</t>
  </si>
  <si>
    <t>noah8@adventure-works.com</t>
  </si>
  <si>
    <t>brianna22@adventure-works.com</t>
  </si>
  <si>
    <t>rebekah14@adventure-works.com</t>
  </si>
  <si>
    <t>karen13@adventure-works.com</t>
  </si>
  <si>
    <t>brandy5@adventure-works.com</t>
  </si>
  <si>
    <t>thomas69@adventure-works.com</t>
  </si>
  <si>
    <t>roger29@adventure-works.com</t>
  </si>
  <si>
    <t>eddie15@adventure-works.com</t>
  </si>
  <si>
    <t>jimmy19@adventure-works.com</t>
  </si>
  <si>
    <t>leslie17@adventure-works.com</t>
  </si>
  <si>
    <t>kurt8@adventure-works.com</t>
  </si>
  <si>
    <t>mary9@adventure-works.com</t>
  </si>
  <si>
    <t>chloe30@adventure-works.com</t>
  </si>
  <si>
    <t>nina17@adventure-works.com</t>
  </si>
  <si>
    <t>kathleen11@adventure-works.com</t>
  </si>
  <si>
    <t>kristine13@adventure-works.com</t>
  </si>
  <si>
    <t>michelle10@adventure-works.com</t>
  </si>
  <si>
    <t>taylor68@adventure-works.com</t>
  </si>
  <si>
    <t>beth20@adventure-works.com</t>
  </si>
  <si>
    <t>hannah8@adventure-works.com</t>
  </si>
  <si>
    <t>robert30@adventure-works.com</t>
  </si>
  <si>
    <t>chloe81@adventure-works.com</t>
  </si>
  <si>
    <t>carlos30@adventure-works.com</t>
  </si>
  <si>
    <t>patricia12@adventure-works.com</t>
  </si>
  <si>
    <t>christina17@adventure-works.com</t>
  </si>
  <si>
    <t>lawrence19@adventure-works.com</t>
  </si>
  <si>
    <t>ruben42@adventure-works.com</t>
  </si>
  <si>
    <t>arthur4@adventure-works.com</t>
  </si>
  <si>
    <t>melinda7@adventure-works.com</t>
  </si>
  <si>
    <t>dennis18@adventure-works.com</t>
  </si>
  <si>
    <t>hunter8@adventure-works.com</t>
  </si>
  <si>
    <t>amanda13@adventure-works.com</t>
  </si>
  <si>
    <t>lydia9@adventure-works.com</t>
  </si>
  <si>
    <t>madison28@adventure-works.com</t>
  </si>
  <si>
    <t>nathan21@adventure-works.com</t>
  </si>
  <si>
    <t>stephanie5@adventure-works.com</t>
  </si>
  <si>
    <t>danielle16@adventure-works.com</t>
  </si>
  <si>
    <t>stephanie60@adventure-works.com</t>
  </si>
  <si>
    <t>mary21@adventure-works.com</t>
  </si>
  <si>
    <t>thomas56@adventure-works.com</t>
  </si>
  <si>
    <t>tanya14@adventure-works.com</t>
  </si>
  <si>
    <t>cheryl23@adventure-works.com</t>
  </si>
  <si>
    <t>linda19@adventure-works.com</t>
  </si>
  <si>
    <t>wyatt40@adventure-works.com</t>
  </si>
  <si>
    <t>gina4@adventure-works.com</t>
  </si>
  <si>
    <t>manuel15@adventure-works.com</t>
  </si>
  <si>
    <t>nathaniel18@adventure-works.com</t>
  </si>
  <si>
    <t>jorge18@adventure-works.com</t>
  </si>
  <si>
    <t>tamara36@adventure-works.com</t>
  </si>
  <si>
    <t>reginald8@adventure-works.com</t>
  </si>
  <si>
    <t>alejandro34@adventure-works.com</t>
  </si>
  <si>
    <t>nelson19@adventure-works.com</t>
  </si>
  <si>
    <t>lance8@adventure-works.com</t>
  </si>
  <si>
    <t>johnny23@adventure-works.com</t>
  </si>
  <si>
    <t>rodney13@adventure-works.com</t>
  </si>
  <si>
    <t>cedric30@adventure-works.com</t>
  </si>
  <si>
    <t>naomi12@adventure-works.com</t>
  </si>
  <si>
    <t>madison20@adventure-works.com</t>
  </si>
  <si>
    <t>patrick4@adventure-works.com</t>
  </si>
  <si>
    <t>stacey3@adventure-works.com</t>
  </si>
  <si>
    <t>samuel21@adventure-works.com</t>
  </si>
  <si>
    <t>melody6@adventure-works.com</t>
  </si>
  <si>
    <t>larry22@adventure-works.com</t>
  </si>
  <si>
    <t>brent16@adventure-works.com</t>
  </si>
  <si>
    <t>joy15@adventure-works.com</t>
  </si>
  <si>
    <t>ricky8@adventure-works.com</t>
  </si>
  <si>
    <t>jack27@adventure-works.com</t>
  </si>
  <si>
    <t>allen7@adventure-works.com</t>
  </si>
  <si>
    <t>gabriel16@adventure-works.com</t>
  </si>
  <si>
    <t>barbara36@adventure-works.com</t>
  </si>
  <si>
    <t>robert72@adventure-works.com</t>
  </si>
  <si>
    <t>justin0@adventure-works.com</t>
  </si>
  <si>
    <t>bryan7@adventure-works.com</t>
  </si>
  <si>
    <t>ryan22@adventure-works.com</t>
  </si>
  <si>
    <t>lauren47@adventure-works.com</t>
  </si>
  <si>
    <t>cynthia13@adventure-works.com</t>
  </si>
  <si>
    <t>nicole63@adventure-works.com</t>
  </si>
  <si>
    <t>johnny12@adventure-works.com</t>
  </si>
  <si>
    <t>nathan49@adventure-works.com</t>
  </si>
  <si>
    <t>robert41@adventure-works.com</t>
  </si>
  <si>
    <t>nathan74@adventure-works.com</t>
  </si>
  <si>
    <t>maurice16@adventure-works.com</t>
  </si>
  <si>
    <t>harold12@adventure-works.com</t>
  </si>
  <si>
    <t>alexandra62@adventure-works.com</t>
  </si>
  <si>
    <t>kaitlyn62@adventure-works.com</t>
  </si>
  <si>
    <t>jennifer48@adventure-works.com</t>
  </si>
  <si>
    <t>logan62@adventure-works.com</t>
  </si>
  <si>
    <t>maurice19@adventure-works.com</t>
  </si>
  <si>
    <t>jillian7@adventure-works.com</t>
  </si>
  <si>
    <t>amanda41@adventure-works.com</t>
  </si>
  <si>
    <t>paige20@adventure-works.com</t>
  </si>
  <si>
    <t>samuel45@adventure-works.com</t>
  </si>
  <si>
    <t>johnathan10@adventure-works.com</t>
  </si>
  <si>
    <t>allison44@adventure-works.com</t>
  </si>
  <si>
    <t>rafael8@adventure-works.com</t>
  </si>
  <si>
    <t>alisha29@adventure-works.com</t>
  </si>
  <si>
    <t>franklin26@adventure-works.com</t>
  </si>
  <si>
    <t>lisa9@adventure-works.com</t>
  </si>
  <si>
    <t>monique12@adventure-works.com</t>
  </si>
  <si>
    <t>sydney18@adventure-works.com</t>
  </si>
  <si>
    <t>jackson25@adventure-works.com</t>
  </si>
  <si>
    <t>melissa6@adventure-works.com</t>
  </si>
  <si>
    <t>alexandra80@adventure-works.com</t>
  </si>
  <si>
    <t>thomas30@adventure-works.com</t>
  </si>
  <si>
    <t>aidan18@adventure-works.com</t>
  </si>
  <si>
    <t>dakota12@adventure-works.com</t>
  </si>
  <si>
    <t>michael42@adventure-works.com</t>
  </si>
  <si>
    <t>charles65@adventure-works.com</t>
  </si>
  <si>
    <t>natalie64@adventure-works.com</t>
  </si>
  <si>
    <t>chloe25@adventure-works.com</t>
  </si>
  <si>
    <t>samantha39@adventure-works.com</t>
  </si>
  <si>
    <t>brianna40@adventure-works.com</t>
  </si>
  <si>
    <t>emma29@adventure-works.com</t>
  </si>
  <si>
    <t>elizabeth33@adventure-works.com</t>
  </si>
  <si>
    <t>paige32@adventure-works.com</t>
  </si>
  <si>
    <t>gabrielle9@adventure-works.com</t>
  </si>
  <si>
    <t>devon16@adventure-works.com</t>
  </si>
  <si>
    <t>kaitlyn28@adventure-works.com</t>
  </si>
  <si>
    <t>erick13@adventure-works.com</t>
  </si>
  <si>
    <t>justin23@adventure-works.com</t>
  </si>
  <si>
    <t>shane21@adventure-works.com</t>
  </si>
  <si>
    <t>andy17@adventure-works.com</t>
  </si>
  <si>
    <t>lacey12@adventure-works.com</t>
  </si>
  <si>
    <t>ian13@adventure-works.com</t>
  </si>
  <si>
    <t>monica17@adventure-works.com</t>
  </si>
  <si>
    <t>rebekah36@adventure-works.com</t>
  </si>
  <si>
    <t>javier4@adventure-works.com</t>
  </si>
  <si>
    <t>brandon1@adventure-works.com</t>
  </si>
  <si>
    <t>ricardo7@adventure-works.com</t>
  </si>
  <si>
    <t>cassandra17@adventure-works.com</t>
  </si>
  <si>
    <t>clayton23@adventure-works.com</t>
  </si>
  <si>
    <t>louis17@adventure-works.com</t>
  </si>
  <si>
    <t>joy3@adventure-works.com</t>
  </si>
  <si>
    <t>vincent18@adventure-works.com</t>
  </si>
  <si>
    <t>meredith4@adventure-works.com</t>
  </si>
  <si>
    <t>meagan6@adventure-works.com</t>
  </si>
  <si>
    <t>ana16@adventure-works.com</t>
  </si>
  <si>
    <t>damien15@adventure-works.com</t>
  </si>
  <si>
    <t>jill28@adventure-works.com</t>
  </si>
  <si>
    <t>lee9@adventure-works.com</t>
  </si>
  <si>
    <t>jessie14@adventure-works.com</t>
  </si>
  <si>
    <t>toni10@adventure-works.com</t>
  </si>
  <si>
    <t>marcus83@adventure-works.com</t>
  </si>
  <si>
    <t>shaun10@adventure-works.com</t>
  </si>
  <si>
    <t>donald10@adventure-works.com</t>
  </si>
  <si>
    <t>billy9@adventure-works.com</t>
  </si>
  <si>
    <t>marie24@adventure-works.com</t>
  </si>
  <si>
    <t>luke36@adventure-works.com</t>
  </si>
  <si>
    <t>dylan51@adventure-works.com</t>
  </si>
  <si>
    <t>willie13@adventure-works.com</t>
  </si>
  <si>
    <t>olivia26@adventure-works.com</t>
  </si>
  <si>
    <t>preston16@adventure-works.com</t>
  </si>
  <si>
    <t>willie10@adventure-works.com</t>
  </si>
  <si>
    <t>craig7@adventure-works.com</t>
  </si>
  <si>
    <t>jay11@adventure-works.com</t>
  </si>
  <si>
    <t>brittney19@adventure-works.com</t>
  </si>
  <si>
    <t>claudia2@adventure-works.com</t>
  </si>
  <si>
    <t>brett14@adventure-works.com</t>
  </si>
  <si>
    <t>ebony15@adventure-works.com</t>
  </si>
  <si>
    <t>kari9@adventure-works.com</t>
  </si>
  <si>
    <t>natalie18@adventure-works.com</t>
  </si>
  <si>
    <t>elizabeth36@adventure-works.com</t>
  </si>
  <si>
    <t>pamela16@adventure-works.com</t>
  </si>
  <si>
    <t>edwin18@adventure-works.com</t>
  </si>
  <si>
    <t>carmen2@adventure-works.com</t>
  </si>
  <si>
    <t>rebekah26@adventure-works.com</t>
  </si>
  <si>
    <t>michele9@adventure-works.com</t>
  </si>
  <si>
    <t>carla17@adventure-works.com</t>
  </si>
  <si>
    <t>tonya10@adventure-works.com</t>
  </si>
  <si>
    <t>alberto4@adventure-works.com</t>
  </si>
  <si>
    <t>cynthia19@adventure-works.com</t>
  </si>
  <si>
    <t>mindy22@adventure-works.com</t>
  </si>
  <si>
    <t>kenneth13@adventure-works.com</t>
  </si>
  <si>
    <t>katie16@adventure-works.com</t>
  </si>
  <si>
    <t>claudia11@adventure-works.com</t>
  </si>
  <si>
    <t>henry5@adventure-works.com</t>
  </si>
  <si>
    <t>adriana2@adventure-works.com</t>
  </si>
  <si>
    <t>steve11@adventure-works.com</t>
  </si>
  <si>
    <t>robyn14@adventure-works.com</t>
  </si>
  <si>
    <t>caleb3@adventure-works.com</t>
  </si>
  <si>
    <t>frank22@adventure-works.com</t>
  </si>
  <si>
    <t>katrina3@adventure-works.com</t>
  </si>
  <si>
    <t>eugene15@adventure-works.com</t>
  </si>
  <si>
    <t>meagan18@adventure-works.com</t>
  </si>
  <si>
    <t>krista0@adventure-works.com</t>
  </si>
  <si>
    <t>candace2@adventure-works.com</t>
  </si>
  <si>
    <t>derrick0@adventure-works.com</t>
  </si>
  <si>
    <t>ronald3@adventure-works.com</t>
  </si>
  <si>
    <t>pamela7@adventure-works.com</t>
  </si>
  <si>
    <t>cassie16@adventure-works.com</t>
  </si>
  <si>
    <t>clinton12@adventure-works.com</t>
  </si>
  <si>
    <t>felicia12@adventure-works.com</t>
  </si>
  <si>
    <t>frank21@adventure-works.com</t>
  </si>
  <si>
    <t>daisy5@adventure-works.com</t>
  </si>
  <si>
    <t>samuel66@adventure-works.com</t>
  </si>
  <si>
    <t>colleen42@adventure-works.com</t>
  </si>
  <si>
    <t>marie40@adventure-works.com</t>
  </si>
  <si>
    <t>clayton19@adventure-works.com</t>
  </si>
  <si>
    <t>seth19@adventure-works.com</t>
  </si>
  <si>
    <t>chelsea11@adventure-works.com</t>
  </si>
  <si>
    <t>wesley7@adventure-works.com</t>
  </si>
  <si>
    <t>edwin1@adventure-works.com</t>
  </si>
  <si>
    <t>josé5@adventure-works.com</t>
  </si>
  <si>
    <t>eugene16@adventure-works.com</t>
  </si>
  <si>
    <t>craig16@adventure-works.com</t>
  </si>
  <si>
    <t>jenny27@adventure-works.com</t>
  </si>
  <si>
    <t>emma31@adventure-works.com</t>
  </si>
  <si>
    <t>erick7@adventure-works.com</t>
  </si>
  <si>
    <t>autumn17@adventure-works.com</t>
  </si>
  <si>
    <t>robyn5@adventure-works.com</t>
  </si>
  <si>
    <t>stacey5@adventure-works.com</t>
  </si>
  <si>
    <t>edwin20@adventure-works.com</t>
  </si>
  <si>
    <t>terrance14@adventure-works.com</t>
  </si>
  <si>
    <t>karl8@adventure-works.com</t>
  </si>
  <si>
    <t>christy9@adventure-works.com</t>
  </si>
  <si>
    <t>latasha9@adventure-works.com</t>
  </si>
  <si>
    <t>glenn11@adventure-works.com</t>
  </si>
  <si>
    <t>dawn1@adventure-works.com</t>
  </si>
  <si>
    <t>larry23@adventure-works.com</t>
  </si>
  <si>
    <t>tamara12@adventure-works.com</t>
  </si>
  <si>
    <t>alisha2@adventure-works.com</t>
  </si>
  <si>
    <t>heidi16@adventure-works.com</t>
  </si>
  <si>
    <t>alison4@adventure-works.com</t>
  </si>
  <si>
    <t>arturo39@adventure-works.com</t>
  </si>
  <si>
    <t>allen19@adventure-works.com</t>
  </si>
  <si>
    <t>luis4@adventure-works.com</t>
  </si>
  <si>
    <t>kari7@adventure-works.com</t>
  </si>
  <si>
    <t>omar6@adventure-works.com</t>
  </si>
  <si>
    <t>ricardo0@adventure-works.com</t>
  </si>
  <si>
    <t>gina9@adventure-works.com</t>
  </si>
  <si>
    <t>larry6@adventure-works.com</t>
  </si>
  <si>
    <t>abigail14@adventure-works.com</t>
  </si>
  <si>
    <t>kate10@adventure-works.com</t>
  </si>
  <si>
    <t>jay25@adventure-works.com</t>
  </si>
  <si>
    <t>maria17@adventure-works.com</t>
  </si>
  <si>
    <t>caroline17@adventure-works.com</t>
  </si>
  <si>
    <t>grace49@adventure-works.com</t>
  </si>
  <si>
    <t>rafael10@adventure-works.com</t>
  </si>
  <si>
    <t>gregory27@adventure-works.com</t>
  </si>
  <si>
    <t>jennifer94@adventure-works.com</t>
  </si>
  <si>
    <t>ana18@adventure-works.com</t>
  </si>
  <si>
    <t>devin15@adventure-works.com</t>
  </si>
  <si>
    <t>hunter57@adventure-works.com</t>
  </si>
  <si>
    <t>misty5@adventure-works.com</t>
  </si>
  <si>
    <t>eduardo9@adventure-works.com</t>
  </si>
  <si>
    <t>adam32@adventure-works.com</t>
  </si>
  <si>
    <t>alex4@adventure-works.com</t>
  </si>
  <si>
    <t>destiny28@adventure-works.com</t>
  </si>
  <si>
    <t>eduardo29@adventure-works.com</t>
  </si>
  <si>
    <t>tabitha34@adventure-works.com</t>
  </si>
  <si>
    <t>jonathan65@adventure-works.com</t>
  </si>
  <si>
    <t>elizabeth22@adventure-works.com</t>
  </si>
  <si>
    <t>james60@adventure-works.com</t>
  </si>
  <si>
    <t>haley35@adventure-works.com</t>
  </si>
  <si>
    <t>antonio12@adventure-works.com</t>
  </si>
  <si>
    <t>frank32@adventure-works.com</t>
  </si>
  <si>
    <t>meredith12@adventure-works.com</t>
  </si>
  <si>
    <t>jon39@adventure-works.com</t>
  </si>
  <si>
    <t>nina9@adventure-works.com</t>
  </si>
  <si>
    <t>karl9@adventure-works.com</t>
  </si>
  <si>
    <t>garrett18@adventure-works.com</t>
  </si>
  <si>
    <t>cory1@adventure-works.com</t>
  </si>
  <si>
    <t>lauren49@adventure-works.com</t>
  </si>
  <si>
    <t>isabella43@adventure-works.com</t>
  </si>
  <si>
    <t>tony3@adventure-works.com</t>
  </si>
  <si>
    <t>james19@adventure-works.com</t>
  </si>
  <si>
    <t>lucas43@adventure-works.com</t>
  </si>
  <si>
    <t>sydney13@adventure-works.com</t>
  </si>
  <si>
    <t>angel21@adventure-works.com</t>
  </si>
  <si>
    <t>edward24@adventure-works.com</t>
  </si>
  <si>
    <t>arthur11@adventure-works.com</t>
  </si>
  <si>
    <t>melody19@adventure-works.com</t>
  </si>
  <si>
    <t>jerry0@adventure-works.com</t>
  </si>
  <si>
    <t>olivia25@adventure-works.com</t>
  </si>
  <si>
    <t>taylor28@adventure-works.com</t>
  </si>
  <si>
    <t>isaac31@adventure-works.com</t>
  </si>
  <si>
    <t>daniel25@adventure-works.com</t>
  </si>
  <si>
    <t>brianna20@adventure-works.com</t>
  </si>
  <si>
    <t>seth63@adventure-works.com</t>
  </si>
  <si>
    <t>wyatt10@adventure-works.com</t>
  </si>
  <si>
    <t>taylor36@adventure-works.com</t>
  </si>
  <si>
    <t>kristine5@adventure-works.com</t>
  </si>
  <si>
    <t>derek3@adventure-works.com</t>
  </si>
  <si>
    <t>christina5@adventure-works.com</t>
  </si>
  <si>
    <t>jessica65@adventure-works.com</t>
  </si>
  <si>
    <t>jonathan57@adventure-works.com</t>
  </si>
  <si>
    <t>tyler1@adventure-works.com</t>
  </si>
  <si>
    <t>isabella15@adventure-works.com</t>
  </si>
  <si>
    <t>kyle37@adventure-works.com</t>
  </si>
  <si>
    <t>steven16@adventure-works.com</t>
  </si>
  <si>
    <t>hannah10@adventure-works.com</t>
  </si>
  <si>
    <t>benjamin21@adventure-works.com</t>
  </si>
  <si>
    <t>kristin18@adventure-works.com</t>
  </si>
  <si>
    <t>kaitlyn74@adventure-works.com</t>
  </si>
  <si>
    <t>jermaine1@adventure-works.com</t>
  </si>
  <si>
    <t>colin19@adventure-works.com</t>
  </si>
  <si>
    <t>ruben38@adventure-works.com</t>
  </si>
  <si>
    <t>april16@adventure-works.com</t>
  </si>
  <si>
    <t>briana14@adventure-works.com</t>
  </si>
  <si>
    <t>jacquelyn5@adventure-works.com</t>
  </si>
  <si>
    <t>brendan2@adventure-works.com</t>
  </si>
  <si>
    <t>byron11@adventure-works.com</t>
  </si>
  <si>
    <t>ross20@adventure-works.com</t>
  </si>
  <si>
    <t>marie41@adventure-works.com</t>
  </si>
  <si>
    <t>orlando20@adventure-works.com</t>
  </si>
  <si>
    <t>jon42@adventure-works.com</t>
  </si>
  <si>
    <t>erik6@adventure-works.com</t>
  </si>
  <si>
    <t>claudia6@adventure-works.com</t>
  </si>
  <si>
    <t>christian30@adventure-works.com</t>
  </si>
  <si>
    <t>katherine12@adventure-works.com</t>
  </si>
  <si>
    <t>carl15@adventure-works.com</t>
  </si>
  <si>
    <t>leonard24@adventure-works.com</t>
  </si>
  <si>
    <t>steve19@adventure-works.com</t>
  </si>
  <si>
    <t>seth90@adventure-works.com</t>
  </si>
  <si>
    <t>renee18@adventure-works.com</t>
  </si>
  <si>
    <t>amy27@adventure-works.com</t>
  </si>
  <si>
    <t>jackson30@adventure-works.com</t>
  </si>
  <si>
    <t>sydney74@adventure-works.com</t>
  </si>
  <si>
    <t>colin27@adventure-works.com</t>
  </si>
  <si>
    <t>jessie2@adventure-works.com</t>
  </si>
  <si>
    <t>crystal5@adventure-works.com</t>
  </si>
  <si>
    <t>joe23@adventure-works.com</t>
  </si>
  <si>
    <t>kyle9@adventure-works.com</t>
  </si>
  <si>
    <t>andrea19@adventure-works.com</t>
  </si>
  <si>
    <t>holly18@adventure-works.com</t>
  </si>
  <si>
    <t>matthew19@adventure-works.com</t>
  </si>
  <si>
    <t>timothy16@adventure-works.com</t>
  </si>
  <si>
    <t>jade15@adventure-works.com</t>
  </si>
  <si>
    <t>bobby2@adventure-works.com</t>
  </si>
  <si>
    <t>patrick20@adventure-works.com</t>
  </si>
  <si>
    <t>allison9@adventure-works.com</t>
  </si>
  <si>
    <t>gabriel38@adventure-works.com</t>
  </si>
  <si>
    <t>olivia51@adventure-works.com</t>
  </si>
  <si>
    <t>natalie76@adventure-works.com</t>
  </si>
  <si>
    <t>brandy18@adventure-works.com</t>
  </si>
  <si>
    <t>miranda14@adventure-works.com</t>
  </si>
  <si>
    <t>sean10@adventure-works.com</t>
  </si>
  <si>
    <t>beth4@adventure-works.com</t>
  </si>
  <si>
    <t>xavier37@adventure-works.com</t>
  </si>
  <si>
    <t>kurt2@adventure-works.com</t>
  </si>
  <si>
    <t>kristi37@adventure-works.com</t>
  </si>
  <si>
    <t>evelyn21@adventure-works.com</t>
  </si>
  <si>
    <t>tara20@adventure-works.com</t>
  </si>
  <si>
    <t>alex44@adventure-works.com</t>
  </si>
  <si>
    <t>nicole70@adventure-works.com</t>
  </si>
  <si>
    <t>emily8@adventure-works.com</t>
  </si>
  <si>
    <t>riley25@adventure-works.com</t>
  </si>
  <si>
    <t>melissa9@adventure-works.com</t>
  </si>
  <si>
    <t>erin24@adventure-works.com</t>
  </si>
  <si>
    <t>seth32@adventure-works.com</t>
  </si>
  <si>
    <t>ian25@adventure-works.com</t>
  </si>
  <si>
    <t>isabella47@adventure-works.com</t>
  </si>
  <si>
    <t>dalton45@adventure-works.com</t>
  </si>
  <si>
    <t>amanda18@adventure-works.com</t>
  </si>
  <si>
    <t>eduardo49@adventure-works.com</t>
  </si>
  <si>
    <t>samantha36@adventure-works.com</t>
  </si>
  <si>
    <t>franklin31@adventure-works.com</t>
  </si>
  <si>
    <t>roberto14@adventure-works.com</t>
  </si>
  <si>
    <t>natalie32@adventure-works.com</t>
  </si>
  <si>
    <t>mario16@adventure-works.com</t>
  </si>
  <si>
    <t>evan13@adventure-works.com</t>
  </si>
  <si>
    <t>anna23@adventure-works.com</t>
  </si>
  <si>
    <t>courtney11@adventure-works.com</t>
  </si>
  <si>
    <t>richard9@adventure-works.com</t>
  </si>
  <si>
    <t>devin83@adventure-works.com</t>
  </si>
  <si>
    <t>meghan12@adventure-works.com</t>
  </si>
  <si>
    <t>jeremiah9@adventure-works.com</t>
  </si>
  <si>
    <t>kaitlyn80@adventure-works.com</t>
  </si>
  <si>
    <t>ricardo11@adventure-works.com</t>
  </si>
  <si>
    <t>david59@adventure-works.com</t>
  </si>
  <si>
    <t>alexandra71@adventure-works.com</t>
  </si>
  <si>
    <t>faith25@adventure-works.com</t>
  </si>
  <si>
    <t>paula4@adventure-works.com</t>
  </si>
  <si>
    <t>cory12@adventure-works.com</t>
  </si>
  <si>
    <t>richard71@adventure-works.com</t>
  </si>
  <si>
    <t>kaylee6@adventure-works.com</t>
  </si>
  <si>
    <t>alexa16@adventure-works.com</t>
  </si>
  <si>
    <t>darren38@adventure-works.com</t>
  </si>
  <si>
    <t>marvin9@adventure-works.com</t>
  </si>
  <si>
    <t>rachel8@adventure-works.com</t>
  </si>
  <si>
    <t>maria64@adventure-works.com</t>
  </si>
  <si>
    <t>marissa0@adventure-works.com</t>
  </si>
  <si>
    <t>brittany10@adventure-works.com</t>
  </si>
  <si>
    <t>kaylee16@adventure-works.com</t>
  </si>
  <si>
    <t>ryan36@adventure-works.com</t>
  </si>
  <si>
    <t>logan1@adventure-works.com</t>
  </si>
  <si>
    <t>jason7@adventure-works.com</t>
  </si>
  <si>
    <t>justin31@adventure-works.com</t>
  </si>
  <si>
    <t>josé41@adventure-works.com</t>
  </si>
  <si>
    <t>jacob16@adventure-works.com</t>
  </si>
  <si>
    <t>devin85@adventure-works.com</t>
  </si>
  <si>
    <t>zoe22@adventure-works.com</t>
  </si>
  <si>
    <t>sierra1@adventure-works.com</t>
  </si>
  <si>
    <t>james82@adventure-works.com</t>
  </si>
  <si>
    <t>jeremy35@adventure-works.com</t>
  </si>
  <si>
    <t>brandon42@adventure-works.com</t>
  </si>
  <si>
    <t>jose22@adventure-works.com</t>
  </si>
  <si>
    <t>hailey50@adventure-works.com</t>
  </si>
  <si>
    <t>angelica19@adventure-works.com</t>
  </si>
  <si>
    <t>rachel7@adventure-works.com</t>
  </si>
  <si>
    <t>dylan53@adventure-works.com</t>
  </si>
  <si>
    <t>carrie17@adventure-works.com</t>
  </si>
  <si>
    <t>thomas20@adventure-works.com</t>
  </si>
  <si>
    <t>jasmine25@adventure-works.com</t>
  </si>
  <si>
    <t>eric32@adventure-works.com</t>
  </si>
  <si>
    <t>arianna22@adventure-works.com</t>
  </si>
  <si>
    <t>ashley1@adventure-works.com</t>
  </si>
  <si>
    <t>nicole51@adventure-works.com</t>
  </si>
  <si>
    <t>rachel58@adventure-works.com</t>
  </si>
  <si>
    <t>rachel9@adventure-works.com</t>
  </si>
  <si>
    <t>william21@adventure-works.com</t>
  </si>
  <si>
    <t>madison48@adventure-works.com</t>
  </si>
  <si>
    <t>ernest11@adventure-works.com</t>
  </si>
  <si>
    <t>rebecca25@adventure-works.com</t>
  </si>
  <si>
    <t>abigail17@adventure-works.com</t>
  </si>
  <si>
    <t>chloe18@adventure-works.com</t>
  </si>
  <si>
    <t>hannah26@adventure-works.com</t>
  </si>
  <si>
    <t>cara7@adventure-works.com</t>
  </si>
  <si>
    <t>jill9@adventure-works.com</t>
  </si>
  <si>
    <t>stefanie9@adventure-works.com</t>
  </si>
  <si>
    <t>victor18@adventure-works.com</t>
  </si>
  <si>
    <t>madison47@adventure-works.com</t>
  </si>
  <si>
    <t>emmanuel3@adventure-works.com</t>
  </si>
  <si>
    <t>cassie11@adventure-works.com</t>
  </si>
  <si>
    <t>lacey31@adventure-works.com</t>
  </si>
  <si>
    <t>sydney67@adventure-works.com</t>
  </si>
  <si>
    <t>kayla8@adventure-works.com</t>
  </si>
  <si>
    <t>antonio20@adventure-works.com</t>
  </si>
  <si>
    <t>jennifer68@adventure-works.com</t>
  </si>
  <si>
    <t>sophia12@adventure-works.com</t>
  </si>
  <si>
    <t>jennifer35@adventure-works.com</t>
  </si>
  <si>
    <t>john52@adventure-works.com</t>
  </si>
  <si>
    <t>mitchell18@adventure-works.com</t>
  </si>
  <si>
    <t>gabrielle39@adventure-works.com</t>
  </si>
  <si>
    <t>brian22@adventure-works.com</t>
  </si>
  <si>
    <t>jon44@adventure-works.com</t>
  </si>
  <si>
    <t>william27@adventure-works.com</t>
  </si>
  <si>
    <t>shelby5@adventure-works.com</t>
  </si>
  <si>
    <t>benjamin41@adventure-works.com</t>
  </si>
  <si>
    <t>patrick9@adventure-works.com</t>
  </si>
  <si>
    <t>benjamin6@adventure-works.com</t>
  </si>
  <si>
    <t>jeremiah25@adventure-works.com</t>
  </si>
  <si>
    <t>madison31@adventure-works.com</t>
  </si>
  <si>
    <t>lauren61@adventure-works.com</t>
  </si>
  <si>
    <t>logan9@adventure-works.com</t>
  </si>
  <si>
    <t>kevin17@adventure-works.com</t>
  </si>
  <si>
    <t>tyler14@adventure-works.com</t>
  </si>
  <si>
    <t>alex37@adventure-works.com</t>
  </si>
  <si>
    <t>jesse37@adventure-works.com</t>
  </si>
  <si>
    <t>kayla10@adventure-works.com</t>
  </si>
  <si>
    <t>alexandra53@adventure-works.com</t>
  </si>
  <si>
    <t>benjamin38@adventure-works.com</t>
  </si>
  <si>
    <t>thomas74@adventure-works.com</t>
  </si>
  <si>
    <t>jordan23@adventure-works.com</t>
  </si>
  <si>
    <t>cody6@adventure-works.com</t>
  </si>
  <si>
    <t>jose32@adventure-works.com</t>
  </si>
  <si>
    <t>chloe15@adventure-works.com</t>
  </si>
  <si>
    <t>beth22@adventure-works.com</t>
  </si>
  <si>
    <t>julia76@adventure-works.com</t>
  </si>
  <si>
    <t>elizabeth29@adventure-works.com</t>
  </si>
  <si>
    <t>dakota9@adventure-works.com</t>
  </si>
  <si>
    <t>logan42@adventure-works.com</t>
  </si>
  <si>
    <t>aidan21@adventure-works.com</t>
  </si>
  <si>
    <t>grace33@adventure-works.com</t>
  </si>
  <si>
    <t>angela40@adventure-works.com</t>
  </si>
  <si>
    <t>jeremy4@adventure-works.com</t>
  </si>
  <si>
    <t>gabriel39@adventure-works.com</t>
  </si>
  <si>
    <t>natalie44@adventure-works.com</t>
  </si>
  <si>
    <t>miguel27@adventure-works.com</t>
  </si>
  <si>
    <t>jacqueline39@adventure-works.com</t>
  </si>
  <si>
    <t>isabella18@adventure-works.com</t>
  </si>
  <si>
    <t>bryce19@adventure-works.com</t>
  </si>
  <si>
    <t>lauren40@adventure-works.com</t>
  </si>
  <si>
    <t>abigail35@adventure-works.com</t>
  </si>
  <si>
    <t>samantha2@adventure-works.com</t>
  </si>
  <si>
    <t>jackson38@adventure-works.com</t>
  </si>
  <si>
    <t>mary15@adventure-works.com</t>
  </si>
  <si>
    <t>noah30@adventure-works.com</t>
  </si>
  <si>
    <t>nicole53@adventure-works.com</t>
  </si>
  <si>
    <t>samantha25@adventure-works.com</t>
  </si>
  <si>
    <t>bailey23@adventure-works.com</t>
  </si>
  <si>
    <t>jonathan5@adventure-works.com</t>
  </si>
  <si>
    <t>seth23@adventure-works.com</t>
  </si>
  <si>
    <t>connor6@adventure-works.com</t>
  </si>
  <si>
    <t>jason22@adventure-works.com</t>
  </si>
  <si>
    <t>aidan15@adventure-works.com</t>
  </si>
  <si>
    <t>isaac15@adventure-works.com</t>
  </si>
  <si>
    <t>justin7@adventure-works.com</t>
  </si>
  <si>
    <t>sara33@adventure-works.com</t>
  </si>
  <si>
    <t>cameron17@adventure-works.com</t>
  </si>
  <si>
    <t>nathan18@adventure-works.com</t>
  </si>
  <si>
    <t>cindy23@adventure-works.com</t>
  </si>
  <si>
    <t>allison36@adventure-works.com</t>
  </si>
  <si>
    <t>katie8@adventure-works.com</t>
  </si>
  <si>
    <t>samuel11@adventure-works.com</t>
  </si>
  <si>
    <t>jasmine31@adventure-works.com</t>
  </si>
  <si>
    <t>ruben10@adventure-works.com</t>
  </si>
  <si>
    <t>katelyn44@adventure-works.com</t>
  </si>
  <si>
    <t>brianna64@adventure-works.com</t>
  </si>
  <si>
    <t>nicole3@adventure-works.com</t>
  </si>
  <si>
    <t>alex28@adventure-works.com</t>
  </si>
  <si>
    <t>stacy20@adventure-works.com</t>
  </si>
  <si>
    <t>eric60@adventure-works.com</t>
  </si>
  <si>
    <t>madison24@adventure-works.com</t>
  </si>
  <si>
    <t>bridget2@adventure-works.com</t>
  </si>
  <si>
    <t>samuel49@adventure-works.com</t>
  </si>
  <si>
    <t>danielle22@adventure-works.com</t>
  </si>
  <si>
    <t>christopher27@adventure-works.com</t>
  </si>
  <si>
    <t>alexandra48@adventure-works.com</t>
  </si>
  <si>
    <t>rachel5@adventure-works.com</t>
  </si>
  <si>
    <t>anna13@adventure-works.com</t>
  </si>
  <si>
    <t>tommy5@adventure-works.com</t>
  </si>
  <si>
    <t>ebony20@adventure-works.com</t>
  </si>
  <si>
    <t>ann19@adventure-works.com</t>
  </si>
  <si>
    <t>denise12@adventure-works.com</t>
  </si>
  <si>
    <t>bonnie10@adventure-works.com</t>
  </si>
  <si>
    <t>rodney5@adventure-works.com</t>
  </si>
  <si>
    <t>omar18@adventure-works.com</t>
  </si>
  <si>
    <t>lydia14@adventure-works.com</t>
  </si>
  <si>
    <t>carla12@adventure-works.com</t>
  </si>
  <si>
    <t>claudia12@adventure-works.com</t>
  </si>
  <si>
    <t>emily24@adventure-works.com</t>
  </si>
  <si>
    <t>kurt20@adventure-works.com</t>
  </si>
  <si>
    <t>casey41@adventure-works.com</t>
  </si>
  <si>
    <t>kaitlin5@adventure-works.com</t>
  </si>
  <si>
    <t>ethan29@adventure-works.com</t>
  </si>
  <si>
    <t>abigail57@adventure-works.com</t>
  </si>
  <si>
    <t>barbara16@adventure-works.com</t>
  </si>
  <si>
    <t>roberto8@adventure-works.com</t>
  </si>
  <si>
    <t>abby8@adventure-works.com</t>
  </si>
  <si>
    <t>dustin22@adventure-works.com</t>
  </si>
  <si>
    <t>krystal7@adventure-works.com</t>
  </si>
  <si>
    <t>clayton18@adventure-works.com</t>
  </si>
  <si>
    <t>katherine75@adventure-works.com</t>
  </si>
  <si>
    <t>carrie8@adventure-works.com</t>
  </si>
  <si>
    <t>randy9@adventure-works.com</t>
  </si>
  <si>
    <t>douglas5@adventure-works.com</t>
  </si>
  <si>
    <t>alex16@adventure-works.com</t>
  </si>
  <si>
    <t>heather10@adventure-works.com</t>
  </si>
  <si>
    <t>darryl1@adventure-works.com</t>
  </si>
  <si>
    <t>faith4@adventure-works.com</t>
  </si>
  <si>
    <t>christina22@adventure-works.com</t>
  </si>
  <si>
    <t>noah63@adventure-works.com</t>
  </si>
  <si>
    <t>maria48@adventure-works.com</t>
  </si>
  <si>
    <t>arturo44@adventure-works.com</t>
  </si>
  <si>
    <t>kristy13@adventure-works.com</t>
  </si>
  <si>
    <t>michele59@adventure-works.com</t>
  </si>
  <si>
    <t>daisy12@adventure-works.com</t>
  </si>
  <si>
    <t>leah12@adventure-works.com</t>
  </si>
  <si>
    <t>isaac33@adventure-works.com</t>
  </si>
  <si>
    <t>jodi7@adventure-works.com</t>
  </si>
  <si>
    <t>rafael19@adventure-works.com</t>
  </si>
  <si>
    <t>mathew16@adventure-works.com</t>
  </si>
  <si>
    <t>marcel0@adventure-works.com</t>
  </si>
  <si>
    <t>ashley40@adventure-works.com</t>
  </si>
  <si>
    <t>kelvin25@adventure-works.com</t>
  </si>
  <si>
    <t>eduardo5@adventure-works.com</t>
  </si>
  <si>
    <t>bryce21@adventure-works.com</t>
  </si>
  <si>
    <t>fernando35@adventure-works.com</t>
  </si>
  <si>
    <t>chloe53@adventure-works.com</t>
  </si>
  <si>
    <t>natalie61@adventure-works.com</t>
  </si>
  <si>
    <t>kaylee33@adventure-works.com</t>
  </si>
  <si>
    <t>seth11@adventure-works.com</t>
  </si>
  <si>
    <t>priscilla7@adventure-works.com</t>
  </si>
  <si>
    <t>kristopher18@adventure-works.com</t>
  </si>
  <si>
    <t>hannah28@adventure-works.com</t>
  </si>
  <si>
    <t>rachel38@adventure-works.com</t>
  </si>
  <si>
    <t>melanie3@adventure-works.com</t>
  </si>
  <si>
    <t>madison37@adventure-works.com</t>
  </si>
  <si>
    <t>katherine34@adventure-works.com</t>
  </si>
  <si>
    <t>rachel25@adventure-works.com</t>
  </si>
  <si>
    <t>anna25@adventure-works.com</t>
  </si>
  <si>
    <t>natalie3@adventure-works.com</t>
  </si>
  <si>
    <t>jonathan39@adventure-works.com</t>
  </si>
  <si>
    <t>luis3@adventure-works.com</t>
  </si>
  <si>
    <t>kyle17@adventure-works.com</t>
  </si>
  <si>
    <t>kevin54@adventure-works.com</t>
  </si>
  <si>
    <t>marcus95@adventure-works.com</t>
  </si>
  <si>
    <t>sydney2@adventure-works.com</t>
  </si>
  <si>
    <t>gabrielle54@adventure-works.com</t>
  </si>
  <si>
    <t>kimberly7@adventure-works.com</t>
  </si>
  <si>
    <t>todd21@adventure-works.com</t>
  </si>
  <si>
    <t>jade4@adventure-works.com</t>
  </si>
  <si>
    <t>alexander13@adventure-works.com</t>
  </si>
  <si>
    <t>mackenzie20@adventure-works.com</t>
  </si>
  <si>
    <t>marissa11@adventure-works.com</t>
  </si>
  <si>
    <t>charles17@adventure-works.com</t>
  </si>
  <si>
    <t>jessica63@adventure-works.com</t>
  </si>
  <si>
    <t>jack13@adventure-works.com</t>
  </si>
  <si>
    <t>lauren27@adventure-works.com</t>
  </si>
  <si>
    <t>andrea13@adventure-works.com</t>
  </si>
  <si>
    <t>amber13@adventure-works.com</t>
  </si>
  <si>
    <t>sean28@adventure-works.com</t>
  </si>
  <si>
    <t>miranda4@adventure-works.com</t>
  </si>
  <si>
    <t>charles10@adventure-works.com</t>
  </si>
  <si>
    <t>ariana6@adventure-works.com</t>
  </si>
  <si>
    <t>nicolas16@adventure-works.com</t>
  </si>
  <si>
    <t>kaylee1@adventure-works.com</t>
  </si>
  <si>
    <t>sara13@adventure-works.com</t>
  </si>
  <si>
    <t>nicholas0@adventure-works.com</t>
  </si>
  <si>
    <t>allison0@adventure-works.com</t>
  </si>
  <si>
    <t>amanda8@adventure-works.com</t>
  </si>
  <si>
    <t>isaiah33@adventure-works.com</t>
  </si>
  <si>
    <t>warren29@adventure-works.com</t>
  </si>
  <si>
    <t>julia5@adventure-works.com</t>
  </si>
  <si>
    <t>lauren54@adventure-works.com</t>
  </si>
  <si>
    <t>zoe7@adventure-works.com</t>
  </si>
  <si>
    <t>ernest0@adventure-works.com</t>
  </si>
  <si>
    <t>glenn6@adventure-works.com</t>
  </si>
  <si>
    <t>dylan17@adventure-works.com</t>
  </si>
  <si>
    <t>audrey14@adventure-works.com</t>
  </si>
  <si>
    <t>emma47@adventure-works.com</t>
  </si>
  <si>
    <t>aaron11@adventure-works.com</t>
  </si>
  <si>
    <t>gabrielle59@adventure-works.com</t>
  </si>
  <si>
    <t>nathaniel4@adventure-works.com</t>
  </si>
  <si>
    <t>kayla34@adventure-works.com</t>
  </si>
  <si>
    <t>chloe47@adventure-works.com</t>
  </si>
  <si>
    <t>brandon8@adventure-works.com</t>
  </si>
  <si>
    <t>benjamin28@adventure-works.com</t>
  </si>
  <si>
    <t>anna48@adventure-works.com</t>
  </si>
  <si>
    <t>benjamin16@adventure-works.com</t>
  </si>
  <si>
    <t>jesse6@adventure-works.com</t>
  </si>
  <si>
    <t>isaiah37@adventure-works.com</t>
  </si>
  <si>
    <t>carlos3@adventure-works.com</t>
  </si>
  <si>
    <t>blake27@adventure-works.com</t>
  </si>
  <si>
    <t>isaiah7@adventure-works.com</t>
  </si>
  <si>
    <t>logan15@adventure-works.com</t>
  </si>
  <si>
    <t>austin21@adventure-works.com</t>
  </si>
  <si>
    <t>timothy14@adventure-works.com</t>
  </si>
  <si>
    <t>amber17@adventure-works.com</t>
  </si>
  <si>
    <t>luke42@adventure-works.com</t>
  </si>
  <si>
    <t>kelly13@adventure-works.com</t>
  </si>
  <si>
    <t>dustin19@adventure-works.com</t>
  </si>
  <si>
    <t>blake31@adventure-works.com</t>
  </si>
  <si>
    <t>jeremiah43@adventure-works.com</t>
  </si>
  <si>
    <t>mackenzie36@adventure-works.com</t>
  </si>
  <si>
    <t>timothy30@adventure-works.com</t>
  </si>
  <si>
    <t>jeffery22@adventure-works.com</t>
  </si>
  <si>
    <t>eric22@adventure-works.com</t>
  </si>
  <si>
    <t>jennifer49@adventure-works.com</t>
  </si>
  <si>
    <t>isaac2@adventure-works.com</t>
  </si>
  <si>
    <t>dylan46@adventure-works.com</t>
  </si>
  <si>
    <t>sean19@adventure-works.com</t>
  </si>
  <si>
    <t>eric42@adventure-works.com</t>
  </si>
  <si>
    <t>grace36@adventure-works.com</t>
  </si>
  <si>
    <t>adam5@adventure-works.com</t>
  </si>
  <si>
    <t>amber15@adventure-works.com</t>
  </si>
  <si>
    <t>russell10@adventure-works.com</t>
  </si>
  <si>
    <t>troy17@adventure-works.com</t>
  </si>
  <si>
    <t>kyle32@adventure-works.com</t>
  </si>
  <si>
    <t>kayla37@adventure-works.com</t>
  </si>
  <si>
    <t>bryant15@adventure-works.com</t>
  </si>
  <si>
    <t>john48@adventure-works.com</t>
  </si>
  <si>
    <t>chloe12@adventure-works.com</t>
  </si>
  <si>
    <t>zachary44@adventure-works.com</t>
  </si>
  <si>
    <t>gabrielle11@adventure-works.com</t>
  </si>
  <si>
    <t>jade9@adventure-works.com</t>
  </si>
  <si>
    <t>jack4@adventure-works.com</t>
  </si>
  <si>
    <t>arturo22@adventure-works.com</t>
  </si>
  <si>
    <t>kayla28@adventure-works.com</t>
  </si>
  <si>
    <t>jesse43@adventure-works.com</t>
  </si>
  <si>
    <t>louis9@adventure-works.com</t>
  </si>
  <si>
    <t>olivia64@adventure-works.com</t>
  </si>
  <si>
    <t>joe24@adventure-works.com</t>
  </si>
  <si>
    <t>erika13@adventure-works.com</t>
  </si>
  <si>
    <t>leslie14@adventure-works.com</t>
  </si>
  <si>
    <t>cristina8@adventure-works.com</t>
  </si>
  <si>
    <t>omar39@adventure-works.com</t>
  </si>
  <si>
    <t>willie37@adventure-works.com</t>
  </si>
  <si>
    <t>alexis2@adventure-works.com</t>
  </si>
  <si>
    <t>brandi1@adventure-works.com</t>
  </si>
  <si>
    <t>micah11@adventure-works.com</t>
  </si>
  <si>
    <t>ross24@adventure-works.com</t>
  </si>
  <si>
    <t>shannon18@adventure-works.com</t>
  </si>
  <si>
    <t>natasha19@adventure-works.com</t>
  </si>
  <si>
    <t>marvin8@adventure-works.com</t>
  </si>
  <si>
    <t>veronica2@adventure-works.com</t>
  </si>
  <si>
    <t>gail5@adventure-works.com</t>
  </si>
  <si>
    <t>molly6@adventure-works.com</t>
  </si>
  <si>
    <t>james39@adventure-works.com</t>
  </si>
  <si>
    <t>lawrence21@adventure-works.com</t>
  </si>
  <si>
    <t>casey15@adventure-works.com</t>
  </si>
  <si>
    <t>olivia47@adventure-works.com</t>
  </si>
  <si>
    <t>tabitha39@adventure-works.com</t>
  </si>
  <si>
    <t>lloyd0@adventure-works.com</t>
  </si>
  <si>
    <t>drew19@adventure-works.com</t>
  </si>
  <si>
    <t>derrick11@adventure-works.com</t>
  </si>
  <si>
    <t>nichole9@adventure-works.com</t>
  </si>
  <si>
    <t>robert44@adventure-works.com</t>
  </si>
  <si>
    <t>haley47@adventure-works.com</t>
  </si>
  <si>
    <t>russell15@adventure-works.com</t>
  </si>
  <si>
    <t>shawn24@adventure-works.com</t>
  </si>
  <si>
    <t>nelson5@adventure-works.com</t>
  </si>
  <si>
    <t>diane15@adventure-works.com</t>
  </si>
  <si>
    <t>gerald15@adventure-works.com</t>
  </si>
  <si>
    <t>edward20@adventure-works.com</t>
  </si>
  <si>
    <t>maurizio0@adventure-works.com</t>
  </si>
  <si>
    <t>curtis1@adventure-works.com</t>
  </si>
  <si>
    <t>clifford8@adventure-works.com</t>
  </si>
  <si>
    <t>kara12@adventure-works.com</t>
  </si>
  <si>
    <t>riley2@adventure-works.com</t>
  </si>
  <si>
    <t>kate9@adventure-works.com</t>
  </si>
  <si>
    <t>tonya13@adventure-works.com</t>
  </si>
  <si>
    <t>evelyn1@adventure-works.com</t>
  </si>
  <si>
    <t>ian14@adventure-works.com</t>
  </si>
  <si>
    <t>lisa19@adventure-works.com</t>
  </si>
  <si>
    <t>deborah9@adventure-works.com</t>
  </si>
  <si>
    <t>eugene8@adventure-works.com</t>
  </si>
  <si>
    <t>jon29@adventure-works.com</t>
  </si>
  <si>
    <t>meghan2@adventure-works.com</t>
  </si>
  <si>
    <t>erik8@adventure-works.com</t>
  </si>
  <si>
    <t>shannon9@adventure-works.com</t>
  </si>
  <si>
    <t>abigail12@adventure-works.com</t>
  </si>
  <si>
    <t>gregory25@adventure-works.com</t>
  </si>
  <si>
    <t>ronnie16@adventure-works.com</t>
  </si>
  <si>
    <t>naomi13@adventure-works.com</t>
  </si>
  <si>
    <t>daniel20@adventure-works.com</t>
  </si>
  <si>
    <t>sharon20@adventure-works.com</t>
  </si>
  <si>
    <t>andrew9@adventure-works.com</t>
  </si>
  <si>
    <t>dylan48@adventure-works.com</t>
  </si>
  <si>
    <t>evan14@adventure-works.com</t>
  </si>
  <si>
    <t>zachary25@adventure-works.com</t>
  </si>
  <si>
    <t>anna43@adventure-works.com</t>
  </si>
  <si>
    <t>elizabeth34@adventure-works.com</t>
  </si>
  <si>
    <t>gloria21@adventure-works.com</t>
  </si>
  <si>
    <t>jerry22@adventure-works.com</t>
  </si>
  <si>
    <t>seth4@adventure-works.com</t>
  </si>
  <si>
    <t>trinity18@adventure-works.com</t>
  </si>
  <si>
    <t>clarence35@adventure-works.com</t>
  </si>
  <si>
    <t>kevin38@adventure-works.com</t>
  </si>
  <si>
    <t>maria3@adventure-works.com</t>
  </si>
  <si>
    <t>jack39@adventure-works.com</t>
  </si>
  <si>
    <t>dominic8@adventure-works.com</t>
  </si>
  <si>
    <t>ethan52@adventure-works.com</t>
  </si>
  <si>
    <t>charles37@adventure-works.com</t>
  </si>
  <si>
    <t>jenna13@adventure-works.com</t>
  </si>
  <si>
    <t>emma35@adventure-works.com</t>
  </si>
  <si>
    <t>andrea12@adventure-works.com</t>
  </si>
  <si>
    <t>nathan34@adventure-works.com</t>
  </si>
  <si>
    <t>elijah1@adventure-works.com</t>
  </si>
  <si>
    <t>luke51@adventure-works.com</t>
  </si>
  <si>
    <t>courtney7@adventure-works.com</t>
  </si>
  <si>
    <t>aidan2@adventure-works.com</t>
  </si>
  <si>
    <t>don7@adventure-works.com</t>
  </si>
  <si>
    <t>jose30@adventure-works.com</t>
  </si>
  <si>
    <t>mary28@adventure-works.com</t>
  </si>
  <si>
    <t>gabrielle22@adventure-works.com</t>
  </si>
  <si>
    <t>seth41@adventure-works.com</t>
  </si>
  <si>
    <t>austin12@adventure-works.com</t>
  </si>
  <si>
    <t>grant14@adventure-works.com</t>
  </si>
  <si>
    <t>robert64@adventure-works.com</t>
  </si>
  <si>
    <t>charles68@adventure-works.com</t>
  </si>
  <si>
    <t>elizabeth20@adventure-works.com</t>
  </si>
  <si>
    <t>victoria57@adventure-works.com</t>
  </si>
  <si>
    <t>madison5@adventure-works.com</t>
  </si>
  <si>
    <t>zachary28@adventure-works.com</t>
  </si>
  <si>
    <t>morgan68@adventure-works.com</t>
  </si>
  <si>
    <t>adriana22@adventure-works.com</t>
  </si>
  <si>
    <t>george12@adventure-works.com</t>
  </si>
  <si>
    <t>xavier27@adventure-works.com</t>
  </si>
  <si>
    <t>kevin47@adventure-works.com</t>
  </si>
  <si>
    <t>curtis10@adventure-works.com</t>
  </si>
  <si>
    <t>stacy16@adventure-works.com</t>
  </si>
  <si>
    <t>ian67@adventure-works.com</t>
  </si>
  <si>
    <t>jessica33@adventure-works.com</t>
  </si>
  <si>
    <t>melvin11@adventure-works.com</t>
  </si>
  <si>
    <t>heidi6@adventure-works.com</t>
  </si>
  <si>
    <t>stacy12@adventure-works.com</t>
  </si>
  <si>
    <t>noah0@adventure-works.com</t>
  </si>
  <si>
    <t>max8@adventure-works.com</t>
  </si>
  <si>
    <t>bonnie8@adventure-works.com</t>
  </si>
  <si>
    <t>ronald8@adventure-works.com</t>
  </si>
  <si>
    <t>kayla31@adventure-works.com</t>
  </si>
  <si>
    <t>renee5@adventure-works.com</t>
  </si>
  <si>
    <t>henry17@adventure-works.com</t>
  </si>
  <si>
    <t>tabitha28@adventure-works.com</t>
  </si>
  <si>
    <t>robert27@adventure-works.com</t>
  </si>
  <si>
    <t>michael53@adventure-works.com</t>
  </si>
  <si>
    <t>cristina10@adventure-works.com</t>
  </si>
  <si>
    <t>victor13@adventure-works.com</t>
  </si>
  <si>
    <t>gavin10@adventure-works.com</t>
  </si>
  <si>
    <t>tristan7@adventure-works.com</t>
  </si>
  <si>
    <t>tabitha6@adventure-works.com</t>
  </si>
  <si>
    <t>gerald41@adventure-works.com</t>
  </si>
  <si>
    <t>rosa0@adventure-works.com</t>
  </si>
  <si>
    <t>terry7@adventure-works.com</t>
  </si>
  <si>
    <t>ashlee8@adventure-works.com</t>
  </si>
  <si>
    <t>jerome20@adventure-works.com</t>
  </si>
  <si>
    <t>clayton36@adventure-works.com</t>
  </si>
  <si>
    <t>gilbert40@adventure-works.com</t>
  </si>
  <si>
    <t>crystal16@adventure-works.com</t>
  </si>
  <si>
    <t>michael38@adventure-works.com</t>
  </si>
  <si>
    <t>steve17@adventure-works.com</t>
  </si>
  <si>
    <t>colleen39@adventure-works.com</t>
  </si>
  <si>
    <t>katie7@adventure-works.com</t>
  </si>
  <si>
    <t>abby5@adventure-works.com</t>
  </si>
  <si>
    <t>riley13@adventure-works.com</t>
  </si>
  <si>
    <t>audrey7@adventure-works.com</t>
  </si>
  <si>
    <t>stacy1@adventure-works.com</t>
  </si>
  <si>
    <t>martha8@adventure-works.com</t>
  </si>
  <si>
    <t>kari15@adventure-works.com</t>
  </si>
  <si>
    <t>damien27@adventure-works.com</t>
  </si>
  <si>
    <t>brenda21@adventure-works.com</t>
  </si>
  <si>
    <t>cynthia14@adventure-works.com</t>
  </si>
  <si>
    <t>max17@adventure-works.com</t>
  </si>
  <si>
    <t>russell25@adventure-works.com</t>
  </si>
  <si>
    <t>molly19@adventure-works.com</t>
  </si>
  <si>
    <t>hunter1@adventure-works.com</t>
  </si>
  <si>
    <t>madison34@adventure-works.com</t>
  </si>
  <si>
    <t>christine6@adventure-works.com</t>
  </si>
  <si>
    <t>isabella27@adventure-works.com</t>
  </si>
  <si>
    <t>katherine92@adventure-works.com</t>
  </si>
  <si>
    <t>anna38@adventure-works.com</t>
  </si>
  <si>
    <t>diane7@adventure-works.com</t>
  </si>
  <si>
    <t>dana18@adventure-works.com</t>
  </si>
  <si>
    <t>drew21@adventure-works.com</t>
  </si>
  <si>
    <t>maurice15@adventure-works.com</t>
  </si>
  <si>
    <t>jessica62@adventure-works.com</t>
  </si>
  <si>
    <t>nelson9@adventure-works.com</t>
  </si>
  <si>
    <t>miguel33@adventure-works.com</t>
  </si>
  <si>
    <t>rebekah28@adventure-works.com</t>
  </si>
  <si>
    <t>stefanie14@adventure-works.com</t>
  </si>
  <si>
    <t>ernest12@adventure-works.com</t>
  </si>
  <si>
    <t>hector5@adventure-works.com</t>
  </si>
  <si>
    <t>gina15@adventure-works.com</t>
  </si>
  <si>
    <t>isabella2@adventure-works.com</t>
  </si>
  <si>
    <t>gilbert24@adventure-works.com</t>
  </si>
  <si>
    <t>barry12@adventure-works.com</t>
  </si>
  <si>
    <t>riley19@adventure-works.com</t>
  </si>
  <si>
    <t>ebony28@adventure-works.com</t>
  </si>
  <si>
    <t>melody20@adventure-works.com</t>
  </si>
  <si>
    <t>peter20@adventure-works.com</t>
  </si>
  <si>
    <t>dennis4@adventure-works.com</t>
  </si>
  <si>
    <t>darren26@adventure-works.com</t>
  </si>
  <si>
    <t>natasha20@adventure-works.com</t>
  </si>
  <si>
    <t>autumn13@adventure-works.com</t>
  </si>
  <si>
    <t>franklin30@adventure-works.com</t>
  </si>
  <si>
    <t>meagan1@adventure-works.com</t>
  </si>
  <si>
    <t>lee13@adventure-works.com</t>
  </si>
  <si>
    <t>blake5@adventure-works.com</t>
  </si>
  <si>
    <t>chelsea6@adventure-works.com</t>
  </si>
  <si>
    <t>kelsey14@adventure-works.com</t>
  </si>
  <si>
    <t>vadim0@adventure-works.com</t>
  </si>
  <si>
    <t>george5@adventure-works.com</t>
  </si>
  <si>
    <t>dwayne0@adventure-works.com</t>
  </si>
  <si>
    <t>audrey16@adventure-works.com</t>
  </si>
  <si>
    <t>karla4@adventure-works.com</t>
  </si>
  <si>
    <t>adam39@adventure-works.com</t>
  </si>
  <si>
    <t>derrick3@adventure-works.com</t>
  </si>
  <si>
    <t>nancy19@adventure-works.com</t>
  </si>
  <si>
    <t>deanna7@adventure-works.com</t>
  </si>
  <si>
    <t>kari39@adventure-works.com</t>
  </si>
  <si>
    <t>diane21@adventure-works.com</t>
  </si>
  <si>
    <t>louis8@adventure-works.com</t>
  </si>
  <si>
    <t>jarrod4@adventure-works.com</t>
  </si>
  <si>
    <t>arturo40@adventure-works.com</t>
  </si>
  <si>
    <t>misty2@adventure-works.com</t>
  </si>
  <si>
    <t>spencer8@adventure-works.com</t>
  </si>
  <si>
    <t>dana11@adventure-works.com</t>
  </si>
  <si>
    <t>desiree14@adventure-works.com</t>
  </si>
  <si>
    <t>austin1@adventure-works.com</t>
  </si>
  <si>
    <t>hailey14@adventure-works.com</t>
  </si>
  <si>
    <t>lauren10@adventure-works.com</t>
  </si>
  <si>
    <t>ariana20@adventure-works.com</t>
  </si>
  <si>
    <t>jennifer91@adventure-works.com</t>
  </si>
  <si>
    <t>brandi21@adventure-works.com</t>
  </si>
  <si>
    <t>timothy39@adventure-works.com</t>
  </si>
  <si>
    <t>fernando17@adventure-works.com</t>
  </si>
  <si>
    <t>fernando52@adventure-works.com</t>
  </si>
  <si>
    <t>nicole26@adventure-works.com</t>
  </si>
  <si>
    <t>alyssa61@adventure-works.com</t>
  </si>
  <si>
    <t>nathan68@adventure-works.com</t>
  </si>
  <si>
    <t>steven11@adventure-works.com</t>
  </si>
  <si>
    <t>marcus91@adventure-works.com</t>
  </si>
  <si>
    <t>andrea10@adventure-works.com</t>
  </si>
  <si>
    <t>jessica28@adventure-works.com</t>
  </si>
  <si>
    <t>eric28@adventure-works.com</t>
  </si>
  <si>
    <t>kathryn15@adventure-works.com</t>
  </si>
  <si>
    <t>gabrielle25@adventure-works.com</t>
  </si>
  <si>
    <t>kristi7@adventure-works.com</t>
  </si>
  <si>
    <t>judith4@adventure-works.com</t>
  </si>
  <si>
    <t>sydney31@adventure-works.com</t>
  </si>
  <si>
    <t>lauren25@adventure-works.com</t>
  </si>
  <si>
    <t>jasmine59@adventure-works.com</t>
  </si>
  <si>
    <t>drew8@adventure-works.com</t>
  </si>
  <si>
    <t>wyatt35@adventure-works.com</t>
  </si>
  <si>
    <t>kyle18@adventure-works.com</t>
  </si>
  <si>
    <t>savannah2@adventure-works.com</t>
  </si>
  <si>
    <t>gabrielle44@adventure-works.com</t>
  </si>
  <si>
    <t>james65@adventure-works.com</t>
  </si>
  <si>
    <t>connor45@adventure-works.com</t>
  </si>
  <si>
    <t>alexia10@adventure-works.com</t>
  </si>
  <si>
    <t>hunter67@adventure-works.com</t>
  </si>
  <si>
    <t>katelyn23@adventure-works.com</t>
  </si>
  <si>
    <t>rodney9@adventure-works.com</t>
  </si>
  <si>
    <t>rachel24@adventure-works.com</t>
  </si>
  <si>
    <t>katherine13@adventure-works.com</t>
  </si>
  <si>
    <t>arianna19@adventure-works.com</t>
  </si>
  <si>
    <t>amanda4@adventure-works.com</t>
  </si>
  <si>
    <t>spencer10@adventure-works.com</t>
  </si>
  <si>
    <t>ricardo2@adventure-works.com</t>
  </si>
  <si>
    <t>robert26@adventure-works.com</t>
  </si>
  <si>
    <t>sheena21@adventure-works.com</t>
  </si>
  <si>
    <t>morgan8@adventure-works.com</t>
  </si>
  <si>
    <t>benjamin19@adventure-works.com</t>
  </si>
  <si>
    <t>caitlin12@adventure-works.com</t>
  </si>
  <si>
    <t>shelby0@adventure-works.com</t>
  </si>
  <si>
    <t>emma8@adventure-works.com</t>
  </si>
  <si>
    <t>chloe10@adventure-works.com</t>
  </si>
  <si>
    <t>arianna27@adventure-works.com</t>
  </si>
  <si>
    <t>katherine15@adventure-works.com</t>
  </si>
  <si>
    <t>paige12@adventure-works.com</t>
  </si>
  <si>
    <t>adrian14@adventure-works.com</t>
  </si>
  <si>
    <t>mariah36@adventure-works.com</t>
  </si>
  <si>
    <t>erik12@adventure-works.com</t>
  </si>
  <si>
    <t>jason42@adventure-works.com</t>
  </si>
  <si>
    <t>sara9@adventure-works.com</t>
  </si>
  <si>
    <t>paige8@adventure-works.com</t>
  </si>
  <si>
    <t>andy20@adventure-works.com</t>
  </si>
  <si>
    <t>cynthia10@adventure-works.com</t>
  </si>
  <si>
    <t>ashley38@adventure-works.com</t>
  </si>
  <si>
    <t>juan29@adventure-works.com</t>
  </si>
  <si>
    <t>chelsea19@adventure-works.com</t>
  </si>
  <si>
    <t>roy3@adventure-works.com</t>
  </si>
  <si>
    <t>peter27@adventure-works.com</t>
  </si>
  <si>
    <t>cindy10@adventure-works.com</t>
  </si>
  <si>
    <t>andres9@adventure-works.com</t>
  </si>
  <si>
    <t>pedro15@adventure-works.com</t>
  </si>
  <si>
    <t>ronald5@adventure-works.com</t>
  </si>
  <si>
    <t>jermaine4@adventure-works.com</t>
  </si>
  <si>
    <t>rafael18@adventure-works.com</t>
  </si>
  <si>
    <t>bryan18@adventure-works.com</t>
  </si>
  <si>
    <t>brendan4@adventure-works.com</t>
  </si>
  <si>
    <t>mallory6@adventure-works.com</t>
  </si>
  <si>
    <t>cory19@adventure-works.com</t>
  </si>
  <si>
    <t>carmen14@adventure-works.com</t>
  </si>
  <si>
    <t>emma56@adventure-works.com</t>
  </si>
  <si>
    <t>whitney6@adventure-works.com</t>
  </si>
  <si>
    <t>lindsay12@adventure-works.com</t>
  </si>
  <si>
    <t>sebastian1@adventure-works.com</t>
  </si>
  <si>
    <t>samantha22@adventure-works.com</t>
  </si>
  <si>
    <t>frederick3@adventure-works.com</t>
  </si>
  <si>
    <t>alejandro4@adventure-works.com</t>
  </si>
  <si>
    <t>damien25@adventure-works.com</t>
  </si>
  <si>
    <t>steve10@adventure-works.com</t>
  </si>
  <si>
    <t>maria59@adventure-works.com</t>
  </si>
  <si>
    <t>katie20@adventure-works.com</t>
  </si>
  <si>
    <t>holly9@adventure-works.com</t>
  </si>
  <si>
    <t>adrienne10@adventure-works.com</t>
  </si>
  <si>
    <t>denise22@adventure-works.com</t>
  </si>
  <si>
    <t>jorge14@adventure-works.com</t>
  </si>
  <si>
    <t>krista10@adventure-works.com</t>
  </si>
  <si>
    <t>lacey0@adventure-works.com</t>
  </si>
  <si>
    <t>clayton15@adventure-works.com</t>
  </si>
  <si>
    <t>ross2@adventure-works.com</t>
  </si>
  <si>
    <t>leonard13@adventure-works.com</t>
  </si>
  <si>
    <t>jaclyn5@adventure-works.com</t>
  </si>
  <si>
    <t>justin28@adventure-works.com</t>
  </si>
  <si>
    <t>sydney30@adventure-works.com</t>
  </si>
  <si>
    <t>damien19@adventure-works.com</t>
  </si>
  <si>
    <t>edwin9@adventure-works.com</t>
  </si>
  <si>
    <t>derrick13@adventure-works.com</t>
  </si>
  <si>
    <t>bridget6@adventure-works.com</t>
  </si>
  <si>
    <t>troy3@adventure-works.com</t>
  </si>
  <si>
    <t>julio15@adventure-works.com</t>
  </si>
  <si>
    <t>bruce2@adventure-works.com</t>
  </si>
  <si>
    <t>susan24@adventure-works.com</t>
  </si>
  <si>
    <t>cristina1@adventure-works.com</t>
  </si>
  <si>
    <t>alicia9@adventure-works.com</t>
  </si>
  <si>
    <t>k0@adventure-works.com</t>
  </si>
  <si>
    <t>dalton29@adventure-works.com</t>
  </si>
  <si>
    <t>randy23@adventure-works.com</t>
  </si>
  <si>
    <t>stacy19@adventure-works.com</t>
  </si>
  <si>
    <t>jamie44@adventure-works.com</t>
  </si>
  <si>
    <t>rodney12@adventure-works.com</t>
  </si>
  <si>
    <t>michele28@adventure-works.com</t>
  </si>
  <si>
    <t>april17@adventure-works.com</t>
  </si>
  <si>
    <t>kayla35@adventure-works.com</t>
  </si>
  <si>
    <t>juan7@adventure-works.com</t>
  </si>
  <si>
    <t>regina3@adventure-works.com</t>
  </si>
  <si>
    <t>jaclyn15@adventure-works.com</t>
  </si>
  <si>
    <t>richard11@adventure-works.com</t>
  </si>
  <si>
    <t>misty18@adventure-works.com</t>
  </si>
  <si>
    <t>mandy13@adventure-works.com</t>
  </si>
  <si>
    <t>shawna0@adventure-works.com</t>
  </si>
  <si>
    <t>nelson16@adventure-works.com</t>
  </si>
  <si>
    <t>edwin11@adventure-works.com</t>
  </si>
  <si>
    <t>dale10@adventure-works.com</t>
  </si>
  <si>
    <t>sean21@adventure-works.com</t>
  </si>
  <si>
    <t>seth27@adventure-works.com</t>
  </si>
  <si>
    <t>stefanie4@adventure-works.com</t>
  </si>
  <si>
    <t>ross31@adventure-works.com</t>
  </si>
  <si>
    <t>angel8@adventure-works.com</t>
  </si>
  <si>
    <t>robert80@adventure-works.com</t>
  </si>
  <si>
    <t>arianna41@adventure-works.com</t>
  </si>
  <si>
    <t>kelli9@adventure-works.com</t>
  </si>
  <si>
    <t>autumn10@adventure-works.com</t>
  </si>
  <si>
    <t>jenny10@adventure-works.com</t>
  </si>
  <si>
    <t>dennis6@adventure-works.com</t>
  </si>
  <si>
    <t>suzanne21@adventure-works.com</t>
  </si>
  <si>
    <t>adrian10@adventure-works.com</t>
  </si>
  <si>
    <t>grace11@adventure-works.com</t>
  </si>
  <si>
    <t>jaime23@adventure-works.com</t>
  </si>
  <si>
    <t>blake44@adventure-works.com</t>
  </si>
  <si>
    <t>chloe77@adventure-works.com</t>
  </si>
  <si>
    <t>cory18@adventure-works.com</t>
  </si>
  <si>
    <t>amber11@adventure-works.com</t>
  </si>
  <si>
    <t>emma57@adventure-works.com</t>
  </si>
  <si>
    <t>julia6@adventure-works.com</t>
  </si>
  <si>
    <t>warren21@adventure-works.com</t>
  </si>
  <si>
    <t>randy5@adventure-works.com</t>
  </si>
  <si>
    <t>daniel9@adventure-works.com</t>
  </si>
  <si>
    <t>amanda16@adventure-works.com</t>
  </si>
  <si>
    <t>felicia0@adventure-works.com</t>
  </si>
  <si>
    <t>mary38@adventure-works.com</t>
  </si>
  <si>
    <t>christy14@adventure-works.com</t>
  </si>
  <si>
    <t>lucas21@adventure-works.com</t>
  </si>
  <si>
    <t>latasha11@adventure-works.com</t>
  </si>
  <si>
    <t>juan10@adventure-works.com</t>
  </si>
  <si>
    <t>nathan61@adventure-works.com</t>
  </si>
  <si>
    <t>kristi30@adventure-works.com</t>
  </si>
  <si>
    <t>felicia3@adventure-works.com</t>
  </si>
  <si>
    <t>tommy8@adventure-works.com</t>
  </si>
  <si>
    <t>tabitha24@adventure-works.com</t>
  </si>
  <si>
    <t>alejandro12@adventure-works.com</t>
  </si>
  <si>
    <t>jeffery19@adventure-works.com</t>
  </si>
  <si>
    <t>darryl7@adventure-works.com</t>
  </si>
  <si>
    <t>meredith43@adventure-works.com</t>
  </si>
  <si>
    <t>dana22@adventure-works.com</t>
  </si>
  <si>
    <t>hector17@adventure-works.com</t>
  </si>
  <si>
    <t>jay20@adventure-works.com</t>
  </si>
  <si>
    <t>derek1@adventure-works.com</t>
  </si>
  <si>
    <t>jaime44@adventure-works.com</t>
  </si>
  <si>
    <t>cedric5@adventure-works.com</t>
  </si>
  <si>
    <t>michele3@adventure-works.com</t>
  </si>
  <si>
    <t>george23@adventure-works.com</t>
  </si>
  <si>
    <t>michele20@adventure-works.com</t>
  </si>
  <si>
    <t>bryant20@adventure-works.com</t>
  </si>
  <si>
    <t>joel17@adventure-works.com</t>
  </si>
  <si>
    <t>valerie22@adventure-works.com</t>
  </si>
  <si>
    <t>tasha6@adventure-works.com</t>
  </si>
  <si>
    <t>casey4@adventure-works.com</t>
  </si>
  <si>
    <t>meghan14@adventure-works.com</t>
  </si>
  <si>
    <t>bonnie12@adventure-works.com</t>
  </si>
  <si>
    <t>frank20@adventure-works.com</t>
  </si>
  <si>
    <t>joshua8@adventure-works.com</t>
  </si>
  <si>
    <t>harold11@adventure-works.com</t>
  </si>
  <si>
    <t>kari26@adventure-works.com</t>
  </si>
  <si>
    <t>kurt13@adventure-works.com</t>
  </si>
  <si>
    <t>roger50@adventure-works.com</t>
  </si>
  <si>
    <t>patrick10@adventure-works.com</t>
  </si>
  <si>
    <t>jaime21@adventure-works.com</t>
  </si>
  <si>
    <t>regina2@adventure-works.com</t>
  </si>
  <si>
    <t>julio20@adventure-works.com</t>
  </si>
  <si>
    <t>lisa17@adventure-works.com</t>
  </si>
  <si>
    <t>max14@adventure-works.com</t>
  </si>
  <si>
    <t>margaret22@adventure-works.com</t>
  </si>
  <si>
    <t>jaime9@adventure-works.com</t>
  </si>
  <si>
    <t>kari6@adventure-works.com</t>
  </si>
  <si>
    <t>erik21@adventure-works.com</t>
  </si>
  <si>
    <t>alejandro18@adventure-works.com</t>
  </si>
  <si>
    <t>diana6@adventure-works.com</t>
  </si>
  <si>
    <t>dana20@adventure-works.com</t>
  </si>
  <si>
    <t>jessica27@adventure-works.com</t>
  </si>
  <si>
    <t>noah24@adventure-works.com</t>
  </si>
  <si>
    <t>alfredo11@adventure-works.com</t>
  </si>
  <si>
    <t>krista11@adventure-works.com</t>
  </si>
  <si>
    <t>whitney12@adventure-works.com</t>
  </si>
  <si>
    <t>tasha16@adventure-works.com</t>
  </si>
  <si>
    <t>elizabeth37@adventure-works.com</t>
  </si>
  <si>
    <t>alexa2@adventure-works.com</t>
  </si>
  <si>
    <t>sheila16@adventure-works.com</t>
  </si>
  <si>
    <t>dominique14@adventure-works.com</t>
  </si>
  <si>
    <t>jacob7@adventure-works.com</t>
  </si>
  <si>
    <t>jose76@adventure-works.com</t>
  </si>
  <si>
    <t>evelyn2@adventure-works.com</t>
  </si>
  <si>
    <t>daisy3@adventure-works.com</t>
  </si>
  <si>
    <t>kelvin5@adventure-works.com</t>
  </si>
  <si>
    <t>teresa11@adventure-works.com</t>
  </si>
  <si>
    <t>adrienne13@adventure-works.com</t>
  </si>
  <si>
    <t>kristin12@adventure-works.com</t>
  </si>
  <si>
    <t>latasha12@adventure-works.com</t>
  </si>
  <si>
    <t>robin15@adventure-works.com</t>
  </si>
  <si>
    <t>colleen22@adventure-works.com</t>
  </si>
  <si>
    <t>martin14@adventure-works.com</t>
  </si>
  <si>
    <t>troy15@adventure-works.com</t>
  </si>
  <si>
    <t>jermaine6@adventure-works.com</t>
  </si>
  <si>
    <t>adrian19@adventure-works.com</t>
  </si>
  <si>
    <t>johnny20@adventure-works.com</t>
  </si>
  <si>
    <t>wendy20@adventure-works.com</t>
  </si>
  <si>
    <t>jodi10@adventure-works.com</t>
  </si>
  <si>
    <t>gary4@adventure-works.com</t>
  </si>
  <si>
    <t>morgan71@adventure-works.com</t>
  </si>
  <si>
    <t>diana19@adventure-works.com</t>
  </si>
  <si>
    <t>alvin15@adventure-works.com</t>
  </si>
  <si>
    <t>brenda6@adventure-works.com</t>
  </si>
  <si>
    <t>shawn12@adventure-works.com</t>
  </si>
  <si>
    <t>allen4@adventure-works.com</t>
  </si>
  <si>
    <t>jonathan50@adventure-works.com</t>
  </si>
  <si>
    <t>ashley16@adventure-works.com</t>
  </si>
  <si>
    <t>tina13@adventure-works.com</t>
  </si>
  <si>
    <t>shannon31@adventure-works.com</t>
  </si>
  <si>
    <t>roy10@adventure-works.com</t>
  </si>
  <si>
    <t>colleen15@adventure-works.com</t>
  </si>
  <si>
    <t>meghan17@adventure-works.com</t>
  </si>
  <si>
    <t>janelle8@adventure-works.com</t>
  </si>
  <si>
    <t>leah4@adventure-works.com</t>
  </si>
  <si>
    <t>alicia4@adventure-works.com</t>
  </si>
  <si>
    <t>robert84@adventure-works.com</t>
  </si>
  <si>
    <t>erika5@adventure-works.com</t>
  </si>
  <si>
    <t>christian25@adventure-works.com</t>
  </si>
  <si>
    <t>mackenzie5@adventure-works.com</t>
  </si>
  <si>
    <t>dana5@adventure-works.com</t>
  </si>
  <si>
    <t>nelson21@adventure-works.com</t>
  </si>
  <si>
    <t>johnny4@adventure-works.com</t>
  </si>
  <si>
    <t>erika16@adventure-works.com</t>
  </si>
  <si>
    <t>brendan11@adventure-works.com</t>
  </si>
  <si>
    <t>abby9@adventure-works.com</t>
  </si>
  <si>
    <t>sergio17@adventure-works.com</t>
  </si>
  <si>
    <t>wendy4@adventure-works.com</t>
  </si>
  <si>
    <t>cory15@adventure-works.com</t>
  </si>
  <si>
    <t>manuel18@adventure-works.com</t>
  </si>
  <si>
    <t>wesley5@adventure-works.com</t>
  </si>
  <si>
    <t>angelica2@adventure-works.com</t>
  </si>
  <si>
    <t>jennifer84@adventure-works.com</t>
  </si>
  <si>
    <t>roger20@adventure-works.com</t>
  </si>
  <si>
    <t>lacey25@adventure-works.com</t>
  </si>
  <si>
    <t>jenny34@adventure-works.com</t>
  </si>
  <si>
    <t>raul15@adventure-works.com</t>
  </si>
  <si>
    <t>meagan12@adventure-works.com</t>
  </si>
  <si>
    <t>derek7@adventure-works.com</t>
  </si>
  <si>
    <t>emma0@adventure-works.com</t>
  </si>
  <si>
    <t>luke5@adventure-works.com</t>
  </si>
  <si>
    <t>monique0@adventure-works.com</t>
  </si>
  <si>
    <t>colin23@adventure-works.com</t>
  </si>
  <si>
    <t>diane20@adventure-works.com</t>
  </si>
  <si>
    <t>sandra27@adventure-works.com</t>
  </si>
  <si>
    <t>karl17@adventure-works.com</t>
  </si>
  <si>
    <t>kelvin21@adventure-works.com</t>
  </si>
  <si>
    <t>deanna43@adventure-works.com</t>
  </si>
  <si>
    <t>crystal12@adventure-works.com</t>
  </si>
  <si>
    <t>adriana11@adventure-works.com</t>
  </si>
  <si>
    <t>clarence38@adventure-works.com</t>
  </si>
  <si>
    <t>james40@adventure-works.com</t>
  </si>
  <si>
    <t>natalie6@adventure-works.com</t>
  </si>
  <si>
    <t>colleen34@adventure-works.com</t>
  </si>
  <si>
    <t>karl2@adventure-works.com</t>
  </si>
  <si>
    <t>meghan6@adventure-works.com</t>
  </si>
  <si>
    <t>kristen3@adventure-works.com</t>
  </si>
  <si>
    <t>joe27@adventure-works.com</t>
  </si>
  <si>
    <t>jamie22@adventure-works.com</t>
  </si>
  <si>
    <t>dylan15@adventure-works.com</t>
  </si>
  <si>
    <t>jordan62@adventure-works.com</t>
  </si>
  <si>
    <t>victoria9@adventure-works.com</t>
  </si>
  <si>
    <t>eric21@adventure-works.com</t>
  </si>
  <si>
    <t>candace3@adventure-works.com</t>
  </si>
  <si>
    <t>trinity7@adventure-works.com</t>
  </si>
  <si>
    <t>kaitlyn70@adventure-works.com</t>
  </si>
  <si>
    <t>victoria32@adventure-works.com</t>
  </si>
  <si>
    <t>savannah23@adventure-works.com</t>
  </si>
  <si>
    <t>carl21@adventure-works.com</t>
  </si>
  <si>
    <t>nina19@adventure-works.com</t>
  </si>
  <si>
    <t>sara45@adventure-works.com</t>
  </si>
  <si>
    <t>xavier81@adventure-works.com</t>
  </si>
  <si>
    <t>zachary35@adventure-works.com</t>
  </si>
  <si>
    <t>jermaine16@adventure-works.com</t>
  </si>
  <si>
    <t>destiny3@adventure-works.com</t>
  </si>
  <si>
    <t>alexandra63@adventure-works.com</t>
  </si>
  <si>
    <t>miguel51@adventure-works.com</t>
  </si>
  <si>
    <t>trinity16@adventure-works.com</t>
  </si>
  <si>
    <t>kristi21@adventure-works.com</t>
  </si>
  <si>
    <t>kristi13@adventure-works.com</t>
  </si>
  <si>
    <t>jorge13@adventure-works.com</t>
  </si>
  <si>
    <t>drew4@adventure-works.com</t>
  </si>
  <si>
    <t>jay51@adventure-works.com</t>
  </si>
  <si>
    <t>jillian1@adventure-works.com</t>
  </si>
  <si>
    <t>rosa6@adventure-works.com</t>
  </si>
  <si>
    <t>deanna12@adventure-works.com</t>
  </si>
  <si>
    <t>michele22@adventure-works.com</t>
  </si>
  <si>
    <t>mathew0@adventure-works.com</t>
  </si>
  <si>
    <t>jonathan30@adventure-works.com</t>
  </si>
  <si>
    <t>leah3@adventure-works.com</t>
  </si>
  <si>
    <t>benjamin36@adventure-works.com</t>
  </si>
  <si>
    <t>isaac0@adventure-works.com</t>
  </si>
  <si>
    <t>kayla44@adventure-works.com</t>
  </si>
  <si>
    <t>katherine21@adventure-works.com</t>
  </si>
  <si>
    <t>andres4@adventure-works.com</t>
  </si>
  <si>
    <t>tasha11@adventure-works.com</t>
  </si>
  <si>
    <t>samuel48@adventure-works.com</t>
  </si>
  <si>
    <t>erik19@adventure-works.com</t>
  </si>
  <si>
    <t>edwin6@adventure-works.com</t>
  </si>
  <si>
    <t>isaiah20@adventure-works.com</t>
  </si>
  <si>
    <t>elijah2@adventure-works.com</t>
  </si>
  <si>
    <t>lauren43@adventure-works.com</t>
  </si>
  <si>
    <t>joe5@adventure-works.com</t>
  </si>
  <si>
    <t>mindy6@adventure-works.com</t>
  </si>
  <si>
    <t>miranda13@adventure-works.com</t>
  </si>
  <si>
    <t>blake66@adventure-works.com</t>
  </si>
  <si>
    <t>david84@adventure-works.com</t>
  </si>
  <si>
    <t>deanna22@adventure-works.com</t>
  </si>
  <si>
    <t>shawna19@adventure-works.com</t>
  </si>
  <si>
    <t>maurice14@adventure-works.com</t>
  </si>
  <si>
    <t>josue0@adventure-works.com</t>
  </si>
  <si>
    <t>colleen30@adventure-works.com</t>
  </si>
  <si>
    <t>frank16@adventure-works.com</t>
  </si>
  <si>
    <t>kurt14@adventure-works.com</t>
  </si>
  <si>
    <t>kenneth6@adventure-works.com</t>
  </si>
  <si>
    <t>marcus54@adventure-works.com</t>
  </si>
  <si>
    <t>briana0@adventure-works.com</t>
  </si>
  <si>
    <t>amanda28@adventure-works.com</t>
  </si>
  <si>
    <t>alberto7@adventure-works.com</t>
  </si>
  <si>
    <t>desiree7@adventure-works.com</t>
  </si>
  <si>
    <t>ethan28@adventure-works.com</t>
  </si>
  <si>
    <t>willie30@adventure-works.com</t>
  </si>
  <si>
    <t>clayton2@adventure-works.com</t>
  </si>
  <si>
    <t>micah14@adventure-works.com</t>
  </si>
  <si>
    <t>troy7@adventure-works.com</t>
  </si>
  <si>
    <t>cynthia7@adventure-works.com</t>
  </si>
  <si>
    <t>ebony22@adventure-works.com</t>
  </si>
  <si>
    <t>pedro31@adventure-works.com</t>
  </si>
  <si>
    <t>yolanda19@adventure-works.com</t>
  </si>
  <si>
    <t>lori9@adventure-works.com</t>
  </si>
  <si>
    <t>harold2@adventure-works.com</t>
  </si>
  <si>
    <t>jermaine10@adventure-works.com</t>
  </si>
  <si>
    <t>calvin16@adventure-works.com</t>
  </si>
  <si>
    <t>jillian4@adventure-works.com</t>
  </si>
  <si>
    <t>alexia3@adventure-works.com</t>
  </si>
  <si>
    <t>omar15@adventure-works.com</t>
  </si>
  <si>
    <t>tammy20@adventure-works.com</t>
  </si>
  <si>
    <t>kathleen8@adventure-works.com</t>
  </si>
  <si>
    <t>kari17@adventure-works.com</t>
  </si>
  <si>
    <t>brandy19@adventure-works.com</t>
  </si>
  <si>
    <t>devon6@adventure-works.com</t>
  </si>
  <si>
    <t>jonathon5@adventure-works.com</t>
  </si>
  <si>
    <t>sergio20@adventure-works.com</t>
  </si>
  <si>
    <t>monique6@adventure-works.com</t>
  </si>
  <si>
    <t>geoffrey7@adventure-works.com</t>
  </si>
  <si>
    <t>neil18@adventure-works.com</t>
  </si>
  <si>
    <t>lauren32@adventure-works.com</t>
  </si>
  <si>
    <t>alexis17@adventure-works.com</t>
  </si>
  <si>
    <t>eduardo48@adventure-works.com</t>
  </si>
  <si>
    <t>kaitlyn64@adventure-works.com</t>
  </si>
  <si>
    <t>catherine20@adventure-works.com</t>
  </si>
  <si>
    <t>richard54@adventure-works.com</t>
  </si>
  <si>
    <t>abigail52@adventure-works.com</t>
  </si>
  <si>
    <t>jose50@adventure-works.com</t>
  </si>
  <si>
    <t>noah72@adventure-works.com</t>
  </si>
  <si>
    <t>jada6@adventure-works.com</t>
  </si>
  <si>
    <t>barry2@adventure-works.com</t>
  </si>
  <si>
    <t>carla5@adventure-works.com</t>
  </si>
  <si>
    <t>evan26@adventure-works.com</t>
  </si>
  <si>
    <t>dalton77@adventure-works.com</t>
  </si>
  <si>
    <t>matthew15@adventure-works.com</t>
  </si>
  <si>
    <t>chloe49@adventure-works.com</t>
  </si>
  <si>
    <t>franklin13@adventure-works.com</t>
  </si>
  <si>
    <t>kathleen14@adventure-works.com</t>
  </si>
  <si>
    <t>carolyn32@adventure-works.com</t>
  </si>
  <si>
    <t>jan12@adventure-works.com</t>
  </si>
  <si>
    <t>paige6@adventure-works.com</t>
  </si>
  <si>
    <t>peter24@adventure-works.com</t>
  </si>
  <si>
    <t>kristopher5@adventure-works.com</t>
  </si>
  <si>
    <t>briana16@adventure-works.com</t>
  </si>
  <si>
    <t>kendra4@adventure-works.com</t>
  </si>
  <si>
    <t>shannon7@adventure-works.com</t>
  </si>
  <si>
    <t>chloe17@adventure-works.com</t>
  </si>
  <si>
    <t>ariana9@adventure-works.com</t>
  </si>
  <si>
    <t>samuel25@adventure-works.com</t>
  </si>
  <si>
    <t>kyle12@adventure-works.com</t>
  </si>
  <si>
    <t>brandon16@adventure-works.com</t>
  </si>
  <si>
    <t>alexander3@adventure-works.com</t>
  </si>
  <si>
    <t>eric44@adventure-works.com</t>
  </si>
  <si>
    <t>megan26@adventure-works.com</t>
  </si>
  <si>
    <t>hailey41@adventure-works.com</t>
  </si>
  <si>
    <t>brandon17@adventure-works.com</t>
  </si>
  <si>
    <t>hunter55@adventure-works.com</t>
  </si>
  <si>
    <t>mya21@adventure-works.com</t>
  </si>
  <si>
    <t>hunter68@adventure-works.com</t>
  </si>
  <si>
    <t>elizabeth14@adventure-works.com</t>
  </si>
  <si>
    <t>eugene7@adventure-works.com</t>
  </si>
  <si>
    <t>jay16@adventure-works.com</t>
  </si>
  <si>
    <t>olivia19@adventure-works.com</t>
  </si>
  <si>
    <t>thomas46@adventure-works.com</t>
  </si>
  <si>
    <t>stephanie61@adventure-works.com</t>
  </si>
  <si>
    <t>logan10@adventure-works.com</t>
  </si>
  <si>
    <t>katelyn4@adventure-works.com</t>
  </si>
  <si>
    <t>edward38@adventure-works.com</t>
  </si>
  <si>
    <t>julia85@adventure-works.com</t>
  </si>
  <si>
    <t>megan36@adventure-works.com</t>
  </si>
  <si>
    <t>mason2@adventure-works.com</t>
  </si>
  <si>
    <t>michael50@adventure-works.com</t>
  </si>
  <si>
    <t>louis27@adventure-works.com</t>
  </si>
  <si>
    <t>chloe60@adventure-works.com</t>
  </si>
  <si>
    <t>nicole67@adventure-works.com</t>
  </si>
  <si>
    <t>joe6@adventure-works.com</t>
  </si>
  <si>
    <t>charles32@adventure-works.com</t>
  </si>
  <si>
    <t>seth62@adventure-works.com</t>
  </si>
  <si>
    <t>amy24@adventure-works.com</t>
  </si>
  <si>
    <t>brianna9@adventure-works.com</t>
  </si>
  <si>
    <t>haley29@adventure-works.com</t>
  </si>
  <si>
    <t>miranda8@adventure-works.com</t>
  </si>
  <si>
    <t>jacquelyn23@adventure-works.com</t>
  </si>
  <si>
    <t>victoria25@adventure-works.com</t>
  </si>
  <si>
    <t>jennifer44@adventure-works.com</t>
  </si>
  <si>
    <t>christy26@adventure-works.com</t>
  </si>
  <si>
    <t>dylan34@adventure-works.com</t>
  </si>
  <si>
    <t>amanda0@adventure-works.com</t>
  </si>
  <si>
    <t>brandon36@adventure-works.com</t>
  </si>
  <si>
    <t>alexandria17@adventure-works.com</t>
  </si>
  <si>
    <t>garrett23@adventure-works.com</t>
  </si>
  <si>
    <t>eduardo72@adventure-works.com</t>
  </si>
  <si>
    <t>katherine26@adventure-works.com</t>
  </si>
  <si>
    <t>alexis12@adventure-works.com</t>
  </si>
  <si>
    <t>rachel54@adventure-works.com</t>
  </si>
  <si>
    <t>grace44@adventure-works.com</t>
  </si>
  <si>
    <t>jade19@adventure-works.com</t>
  </si>
  <si>
    <t>eduardo68@adventure-works.com</t>
  </si>
  <si>
    <t>blake42@adventure-works.com</t>
  </si>
  <si>
    <t>evan41@adventure-works.com</t>
  </si>
  <si>
    <t>eduardo6@adventure-works.com</t>
  </si>
  <si>
    <t>renee14@adventure-works.com</t>
  </si>
  <si>
    <t>elijah24@adventure-works.com</t>
  </si>
  <si>
    <t>todd18@adventure-works.com</t>
  </si>
  <si>
    <t>paula6@adventure-works.com</t>
  </si>
  <si>
    <t>fernando11@adventure-works.com</t>
  </si>
  <si>
    <t>brianna37@adventure-works.com</t>
  </si>
  <si>
    <t>catherine8@adventure-works.com</t>
  </si>
  <si>
    <t>jacob8@adventure-works.com</t>
  </si>
  <si>
    <t>jason27@adventure-works.com</t>
  </si>
  <si>
    <t>marie27@adventure-works.com</t>
  </si>
  <si>
    <t>sydney66@adventure-works.com</t>
  </si>
  <si>
    <t>emily35@adventure-works.com</t>
  </si>
  <si>
    <t>marco15@adventure-works.com</t>
  </si>
  <si>
    <t>rachel65@adventure-works.com</t>
  </si>
  <si>
    <t>marie33@adventure-works.com</t>
  </si>
  <si>
    <t>noah21@adventure-works.com</t>
  </si>
  <si>
    <t>brittany3@adventure-works.com</t>
  </si>
  <si>
    <t>lacey37@adventure-works.com</t>
  </si>
  <si>
    <t>ashlee5@adventure-works.com</t>
  </si>
  <si>
    <t>carson2@adventure-works.com</t>
  </si>
  <si>
    <t>luke9@adventure-works.com</t>
  </si>
  <si>
    <t>ashley34@adventure-works.com</t>
  </si>
  <si>
    <t>charles24@adventure-works.com</t>
  </si>
  <si>
    <t>deanna34@adventure-works.com</t>
  </si>
  <si>
    <t>greg8@adventure-works.com</t>
  </si>
  <si>
    <t>stephanie62@adventure-works.com</t>
  </si>
  <si>
    <t>kathleen17@adventure-works.com</t>
  </si>
  <si>
    <t>steve14@adventure-works.com</t>
  </si>
  <si>
    <t>raymond18@adventure-works.com</t>
  </si>
  <si>
    <t>michele5@adventure-works.com</t>
  </si>
  <si>
    <t>corey7@adventure-works.com</t>
  </si>
  <si>
    <t>janelle14@adventure-works.com</t>
  </si>
  <si>
    <t>dawn35@adventure-works.com</t>
  </si>
  <si>
    <t>craig11@adventure-works.com</t>
  </si>
  <si>
    <t>danielle6@adventure-works.com</t>
  </si>
  <si>
    <t>logan0@adventure-works.com</t>
  </si>
  <si>
    <t>ryan37@adventure-works.com</t>
  </si>
  <si>
    <t>thomas19@adventure-works.com</t>
  </si>
  <si>
    <t>jennifer18@adventure-works.com</t>
  </si>
  <si>
    <t>justin24@adventure-works.com</t>
  </si>
  <si>
    <t>aidan19@adventure-works.com</t>
  </si>
  <si>
    <t>victoria42@adventure-works.com</t>
  </si>
  <si>
    <t>alyssa52@adventure-works.com</t>
  </si>
  <si>
    <t>alyssa12@adventure-works.com</t>
  </si>
  <si>
    <t>brandi0@adventure-works.com</t>
  </si>
  <si>
    <t>connor32@adventure-works.com</t>
  </si>
  <si>
    <t>jessica38@adventure-works.com</t>
  </si>
  <si>
    <t>cameron13@adventure-works.com</t>
  </si>
  <si>
    <t>miguel65@adventure-works.com</t>
  </si>
  <si>
    <t>kaitlyn26@adventure-works.com</t>
  </si>
  <si>
    <t>donna7@adventure-works.com</t>
  </si>
  <si>
    <t>alisha39@adventure-works.com</t>
  </si>
  <si>
    <t>megan49@adventure-works.com</t>
  </si>
  <si>
    <t>brianna10@adventure-works.com</t>
  </si>
  <si>
    <t>devin70@adventure-works.com</t>
  </si>
  <si>
    <t>amanda42@adventure-works.com</t>
  </si>
  <si>
    <t>nathan52@adventure-works.com</t>
  </si>
  <si>
    <t>alexa9@adventure-works.com</t>
  </si>
  <si>
    <t>kimberly16@adventure-works.com</t>
  </si>
  <si>
    <t>charles56@adventure-works.com</t>
  </si>
  <si>
    <t>xavier22@adventure-works.com</t>
  </si>
  <si>
    <t>destiny27@adventure-works.com</t>
  </si>
  <si>
    <t>nicholas10@adventure-works.com</t>
  </si>
  <si>
    <t>miguel20@adventure-works.com</t>
  </si>
  <si>
    <t>victoria1@adventure-works.com</t>
  </si>
  <si>
    <t>joan14@adventure-works.com</t>
  </si>
  <si>
    <t>jonathan34@adventure-works.com</t>
  </si>
  <si>
    <t>jordyn8@adventure-works.com</t>
  </si>
  <si>
    <t>sydney68@adventure-works.com</t>
  </si>
  <si>
    <t>rebekah22@adventure-works.com</t>
  </si>
  <si>
    <t>natalie74@adventure-works.com</t>
  </si>
  <si>
    <t>joseph26@adventure-works.com</t>
  </si>
  <si>
    <t>julia29@adventure-works.com</t>
  </si>
  <si>
    <t>karl4@adventure-works.com</t>
  </si>
  <si>
    <t>jose19@adventure-works.com</t>
  </si>
  <si>
    <t>mackenzie13@adventure-works.com</t>
  </si>
  <si>
    <t>samuel34@adventure-works.com</t>
  </si>
  <si>
    <t>rachel59@adventure-works.com</t>
  </si>
  <si>
    <t>connor29@adventure-works.com</t>
  </si>
  <si>
    <t>jeremiah27@adventure-works.com</t>
  </si>
  <si>
    <t>sydney80@adventure-works.com</t>
  </si>
  <si>
    <t>miguel50@adventure-works.com</t>
  </si>
  <si>
    <t>amanda35@adventure-works.com</t>
  </si>
  <si>
    <t>julia43@adventure-works.com</t>
  </si>
  <si>
    <t>olivia14@adventure-works.com</t>
  </si>
  <si>
    <t>eduardo77@adventure-works.com</t>
  </si>
  <si>
    <t>katherine84@adventure-works.com</t>
  </si>
  <si>
    <t>jay8@adventure-works.com</t>
  </si>
  <si>
    <t>ryan24@adventure-works.com</t>
  </si>
  <si>
    <t>donald11@adventure-works.com</t>
  </si>
  <si>
    <t>isaac9@adventure-works.com</t>
  </si>
  <si>
    <t>rachel42@adventure-works.com</t>
  </si>
  <si>
    <t>edward51@adventure-works.com</t>
  </si>
  <si>
    <t>alvin11@adventure-works.com</t>
  </si>
  <si>
    <t>angel1@adventure-works.com</t>
  </si>
  <si>
    <t>carlos35@adventure-works.com</t>
  </si>
  <si>
    <t>nathan48@adventure-works.com</t>
  </si>
  <si>
    <t>cameron37@adventure-works.com</t>
  </si>
  <si>
    <t>kelly25@adventure-works.com</t>
  </si>
  <si>
    <t>jack10@adventure-works.com</t>
  </si>
  <si>
    <t>rebecca23@adventure-works.com</t>
  </si>
  <si>
    <t>tina7@adventure-works.com</t>
  </si>
  <si>
    <t>cristina7@adventure-works.com</t>
  </si>
  <si>
    <t>jade12@adventure-works.com</t>
  </si>
  <si>
    <t>richard93@adventure-works.com</t>
  </si>
  <si>
    <t>aaron26@adventure-works.com</t>
  </si>
  <si>
    <t>alfredo6@adventure-works.com</t>
  </si>
  <si>
    <t>john49@adventure-works.com</t>
  </si>
  <si>
    <t>alvin30@adventure-works.com</t>
  </si>
  <si>
    <t>adam26@adventure-works.com</t>
  </si>
  <si>
    <t>brent8@adventure-works.com</t>
  </si>
  <si>
    <t>geoffrey10@adventure-works.com</t>
  </si>
  <si>
    <t>patricia5@adventure-works.com</t>
  </si>
  <si>
    <t>candace8@adventure-works.com</t>
  </si>
  <si>
    <t>arthur20@adventure-works.com</t>
  </si>
  <si>
    <t>mason21@adventure-works.com</t>
  </si>
  <si>
    <t>jon8@adventure-works.com</t>
  </si>
  <si>
    <t>christy20@adventure-works.com</t>
  </si>
  <si>
    <t>alejandro28@adventure-works.com</t>
  </si>
  <si>
    <t>francisco4@adventure-works.com</t>
  </si>
  <si>
    <t>roy16@adventure-works.com</t>
  </si>
  <si>
    <t>bob9@adventure-works.com</t>
  </si>
  <si>
    <t>levi7@adventure-works.com</t>
  </si>
  <si>
    <t>regina7@adventure-works.com</t>
  </si>
  <si>
    <t>omar22@adventure-works.com</t>
  </si>
  <si>
    <t>cedric28@adventure-works.com</t>
  </si>
  <si>
    <t>marshall40@adventure-works.com</t>
  </si>
  <si>
    <t>linda22@adventure-works.com</t>
  </si>
  <si>
    <t>alison20@adventure-works.com</t>
  </si>
  <si>
    <t>isabelle3@adventure-works.com</t>
  </si>
  <si>
    <t>ian41@adventure-works.com</t>
  </si>
  <si>
    <t>denise13@adventure-works.com</t>
  </si>
  <si>
    <t>donald2@adventure-works.com</t>
  </si>
  <si>
    <t>adriana18@adventure-works.com</t>
  </si>
  <si>
    <t>krystal16@adventure-works.com</t>
  </si>
  <si>
    <t>beth15@adventure-works.com</t>
  </si>
  <si>
    <t>bethany20@adventure-works.com</t>
  </si>
  <si>
    <t>alberto12@adventure-works.com</t>
  </si>
  <si>
    <t>tony17@adventure-works.com</t>
  </si>
  <si>
    <t>terrence7@adventure-works.com</t>
  </si>
  <si>
    <t>kristi11@adventure-works.com</t>
  </si>
  <si>
    <t>jacquelyn10@adventure-works.com</t>
  </si>
  <si>
    <t>elijah32@adventure-works.com</t>
  </si>
  <si>
    <t>caleb27@adventure-works.com</t>
  </si>
  <si>
    <t>emma62@adventure-works.com</t>
  </si>
  <si>
    <t>fernando3@adventure-works.com</t>
  </si>
  <si>
    <t>hailey60@adventure-works.com</t>
  </si>
  <si>
    <t>destiny12@adventure-works.com</t>
  </si>
  <si>
    <t>jennifer67@adventure-works.com</t>
  </si>
  <si>
    <t>abigail32@adventure-works.com</t>
  </si>
  <si>
    <t>cameron25@adventure-works.com</t>
  </si>
  <si>
    <t>kaitlyn65@adventure-works.com</t>
  </si>
  <si>
    <t>alyssa55@adventure-works.com</t>
  </si>
  <si>
    <t>jose51@adventure-works.com</t>
  </si>
  <si>
    <t>melanie7@adventure-works.com</t>
  </si>
  <si>
    <t>andrea42@adventure-works.com</t>
  </si>
  <si>
    <t>denise17@adventure-works.com</t>
  </si>
  <si>
    <t>jamie2@adventure-works.com</t>
  </si>
  <si>
    <t>audrey23@adventure-works.com</t>
  </si>
  <si>
    <t>katherine89@adventure-works.com</t>
  </si>
  <si>
    <t>samuel3@adventure-works.com</t>
  </si>
  <si>
    <t>jordan49@adventure-works.com</t>
  </si>
  <si>
    <t>kevin23@adventure-works.com</t>
  </si>
  <si>
    <t>jesse7@adventure-works.com</t>
  </si>
  <si>
    <t>evan10@adventure-works.com</t>
  </si>
  <si>
    <t>emily16@adventure-works.com</t>
  </si>
  <si>
    <t>kaitlyn55@adventure-works.com</t>
  </si>
  <si>
    <t>shannon3@adventure-works.com</t>
  </si>
  <si>
    <t>grace57@adventure-works.com</t>
  </si>
  <si>
    <t>eric33@adventure-works.com</t>
  </si>
  <si>
    <t>anna28@adventure-works.com</t>
  </si>
  <si>
    <t>craig9@adventure-works.com</t>
  </si>
  <si>
    <t>kelli42@adventure-works.com</t>
  </si>
  <si>
    <t>katelyn28@adventure-works.com</t>
  </si>
  <si>
    <t>alexandra36@adventure-works.com</t>
  </si>
  <si>
    <t>robert69@adventure-works.com</t>
  </si>
  <si>
    <t>keith25@adventure-works.com</t>
  </si>
  <si>
    <t>justin12@adventure-works.com</t>
  </si>
  <si>
    <t>nathaniel12@adventure-works.com</t>
  </si>
  <si>
    <t>caitlin6@adventure-works.com</t>
  </si>
  <si>
    <t>jared1@adventure-works.com</t>
  </si>
  <si>
    <t>gabriella14@adventure-works.com</t>
  </si>
  <si>
    <t>evan3@adventure-works.com</t>
  </si>
  <si>
    <t>hailey49@adventure-works.com</t>
  </si>
  <si>
    <t>megan47@adventure-works.com</t>
  </si>
  <si>
    <t>zachary12@adventure-works.com</t>
  </si>
  <si>
    <t>ernest21@adventure-works.com</t>
  </si>
  <si>
    <t>haley18@adventure-works.com</t>
  </si>
  <si>
    <t>jose17@adventure-works.com</t>
  </si>
  <si>
    <t>madeline12@adventure-works.com</t>
  </si>
  <si>
    <t>angela33@adventure-works.com</t>
  </si>
  <si>
    <t>carlos49@adventure-works.com</t>
  </si>
  <si>
    <t>shaun15@adventure-works.com</t>
  </si>
  <si>
    <t>thomas38@adventure-works.com</t>
  </si>
  <si>
    <t>richard73@adventure-works.com</t>
  </si>
  <si>
    <t>jennifer4@adventure-works.com</t>
  </si>
  <si>
    <t>desiree6@adventure-works.com</t>
  </si>
  <si>
    <t>kathryn1@adventure-works.com</t>
  </si>
  <si>
    <t>ethan16@adventure-works.com</t>
  </si>
  <si>
    <t>jonathan26@adventure-works.com</t>
  </si>
  <si>
    <t>dalton0@adventure-works.com</t>
  </si>
  <si>
    <t>marie20@adventure-works.com</t>
  </si>
  <si>
    <t>isabelle11@adventure-works.com</t>
  </si>
  <si>
    <t>megan37@adventure-works.com</t>
  </si>
  <si>
    <t>lucas79@adventure-works.com</t>
  </si>
  <si>
    <t>jason50@adventure-works.com</t>
  </si>
  <si>
    <t>madison1@adventure-works.com</t>
  </si>
  <si>
    <t>calvin20@adventure-works.com</t>
  </si>
  <si>
    <t>marshall32@adventure-works.com</t>
  </si>
  <si>
    <t>anna14@adventure-works.com</t>
  </si>
  <si>
    <t>steven23@adventure-works.com</t>
  </si>
  <si>
    <t>jordan69@adventure-works.com</t>
  </si>
  <si>
    <t>victoria12@adventure-works.com</t>
  </si>
  <si>
    <t>destiny40@adventure-works.com</t>
  </si>
  <si>
    <t>luis29@adventure-works.com</t>
  </si>
  <si>
    <t>raul17@adventure-works.com</t>
  </si>
  <si>
    <t>randall24@adventure-works.com</t>
  </si>
  <si>
    <t>zoe17@adventure-works.com</t>
  </si>
  <si>
    <t>andrea38@adventure-works.com</t>
  </si>
  <si>
    <t>emma58@adventure-works.com</t>
  </si>
  <si>
    <t>thomas64@adventure-works.com</t>
  </si>
  <si>
    <t>jennifer62@adventure-works.com</t>
  </si>
  <si>
    <t>robert20@adventure-works.com</t>
  </si>
  <si>
    <t>cassidy2@adventure-works.com</t>
  </si>
  <si>
    <t>morgan67@adventure-works.com</t>
  </si>
  <si>
    <t>richard45@adventure-works.com</t>
  </si>
  <si>
    <t>orlando8@adventure-works.com</t>
  </si>
  <si>
    <t>kaylee4@adventure-works.com</t>
  </si>
  <si>
    <t>tyler21@adventure-works.com</t>
  </si>
  <si>
    <t>ivan13@adventure-works.com</t>
  </si>
  <si>
    <t>zoe14@adventure-works.com</t>
  </si>
  <si>
    <t>hailey24@adventure-works.com</t>
  </si>
  <si>
    <t>dylan32@adventure-works.com</t>
  </si>
  <si>
    <t>nathaniel16@adventure-works.com</t>
  </si>
  <si>
    <t>hailey1@adventure-works.com</t>
  </si>
  <si>
    <t>devin51@adventure-works.com</t>
  </si>
  <si>
    <t>gabrielle15@adventure-works.com</t>
  </si>
  <si>
    <t>angel40@adventure-works.com</t>
  </si>
  <si>
    <t>kaitlyn63@adventure-works.com</t>
  </si>
  <si>
    <t>luke44@adventure-works.com</t>
  </si>
  <si>
    <t>eduardo56@adventure-works.com</t>
  </si>
  <si>
    <t>kyle40@adventure-works.com</t>
  </si>
  <si>
    <t>aaron15@adventure-works.com</t>
  </si>
  <si>
    <t>carmen10@adventure-works.com</t>
  </si>
  <si>
    <t>aaron22@adventure-works.com</t>
  </si>
  <si>
    <t>morgan60@adventure-works.com</t>
  </si>
  <si>
    <t>brianna54@adventure-works.com</t>
  </si>
  <si>
    <t>angel39@adventure-works.com</t>
  </si>
  <si>
    <t>anna54@adventure-works.com</t>
  </si>
  <si>
    <t>thomas67@adventure-works.com</t>
  </si>
  <si>
    <t>carlos6@adventure-works.com</t>
  </si>
  <si>
    <t>alvin9@adventure-works.com</t>
  </si>
  <si>
    <t>carly13@adventure-works.com</t>
  </si>
  <si>
    <t>mayra4@adventure-works.com</t>
  </si>
  <si>
    <t>diane18@adventure-works.com</t>
  </si>
  <si>
    <t>brittany5@adventure-works.com</t>
  </si>
  <si>
    <t>ruben13@adventure-works.com</t>
  </si>
  <si>
    <t>toni22@adventure-works.com</t>
  </si>
  <si>
    <t>jeffery21@adventure-works.com</t>
  </si>
  <si>
    <t>lindsey5@adventure-works.com</t>
  </si>
  <si>
    <t>christy39@adventure-works.com</t>
  </si>
  <si>
    <t>roy15@adventure-works.com</t>
  </si>
  <si>
    <t>victor16@adventure-works.com</t>
  </si>
  <si>
    <t>jessica15@adventure-works.com</t>
  </si>
  <si>
    <t>kristy5@adventure-works.com</t>
  </si>
  <si>
    <t>gilbert16@adventure-works.com</t>
  </si>
  <si>
    <t>marshall6@adventure-works.com</t>
  </si>
  <si>
    <t>darren11@adventure-works.com</t>
  </si>
  <si>
    <t>janet11@adventure-works.com</t>
  </si>
  <si>
    <t>naomi0@adventure-works.com</t>
  </si>
  <si>
    <t>joanna17@adventure-works.com</t>
  </si>
  <si>
    <t>andre19@adventure-works.com</t>
  </si>
  <si>
    <t>gilbert39@adventure-works.com</t>
  </si>
  <si>
    <t>terry23@adventure-works.com</t>
  </si>
  <si>
    <t>tanya18@adventure-works.com</t>
  </si>
  <si>
    <t>darryl15@adventure-works.com</t>
  </si>
  <si>
    <t>josue1@adventure-works.com</t>
  </si>
  <si>
    <t>naomi6@adventure-works.com</t>
  </si>
  <si>
    <t>warren23@adventure-works.com</t>
  </si>
  <si>
    <t>philip15@adventure-works.com</t>
  </si>
  <si>
    <t>clifford9@adventure-works.com</t>
  </si>
  <si>
    <t>alan9@adventure-works.com</t>
  </si>
  <si>
    <t>marco10@adventure-works.com</t>
  </si>
  <si>
    <t>ricky14@adventure-works.com</t>
  </si>
  <si>
    <t>faith29@adventure-works.com</t>
  </si>
  <si>
    <t>karl10@adventure-works.com</t>
  </si>
  <si>
    <t>jessica41@adventure-works.com</t>
  </si>
  <si>
    <t>michele58@adventure-works.com</t>
  </si>
  <si>
    <t>damien12@adventure-works.com</t>
  </si>
  <si>
    <t>melinda3@adventure-works.com</t>
  </si>
  <si>
    <t>faith14@adventure-works.com</t>
  </si>
  <si>
    <t>erika4@adventure-works.com</t>
  </si>
  <si>
    <t>janet13@adventure-works.com</t>
  </si>
  <si>
    <t>dawn39@adventure-works.com</t>
  </si>
  <si>
    <t>gabriel27@adventure-works.com</t>
  </si>
  <si>
    <t>levi12@adventure-works.com</t>
  </si>
  <si>
    <t>dominique10@adventure-works.com</t>
  </si>
  <si>
    <t>kelli7@adventure-works.com</t>
  </si>
  <si>
    <t>yvonne2@adventure-works.com</t>
  </si>
  <si>
    <t>molly7@adventure-works.com</t>
  </si>
  <si>
    <t>tyrone20@adventure-works.com</t>
  </si>
  <si>
    <t>clinton1@adventure-works.com</t>
  </si>
  <si>
    <t>eduardo11@adventure-works.com</t>
  </si>
  <si>
    <t>troy9@adventure-works.com</t>
  </si>
  <si>
    <t>brianna47@adventure-works.com</t>
  </si>
  <si>
    <t>meghan1@adventure-works.com</t>
  </si>
  <si>
    <t>nichole4@adventure-works.com</t>
  </si>
  <si>
    <t>clayton31@adventure-works.com</t>
  </si>
  <si>
    <t>gloria19@adventure-works.com</t>
  </si>
  <si>
    <t>ashlee17@adventure-works.com</t>
  </si>
  <si>
    <t>dalton72@adventure-works.com</t>
  </si>
  <si>
    <t>sheila0@adventure-works.com</t>
  </si>
  <si>
    <t>david71@adventure-works.com</t>
  </si>
  <si>
    <t>russell12@adventure-works.com</t>
  </si>
  <si>
    <t>rosa18@adventure-works.com</t>
  </si>
  <si>
    <t>melanie21@adventure-works.com</t>
  </si>
  <si>
    <t>gary11@adventure-works.com</t>
  </si>
  <si>
    <t>marco11@adventure-works.com</t>
  </si>
  <si>
    <t>cara10@adventure-works.com</t>
  </si>
  <si>
    <t>omar42@adventure-works.com</t>
  </si>
  <si>
    <t>savannah31@adventure-works.com</t>
  </si>
  <si>
    <t>javier8@adventure-works.com</t>
  </si>
  <si>
    <t>emma46@adventure-works.com</t>
  </si>
  <si>
    <t>dawn20@adventure-works.com</t>
  </si>
  <si>
    <t>edgar19@adventure-works.com</t>
  </si>
  <si>
    <t>melinda2@adventure-works.com</t>
  </si>
  <si>
    <t>ronnie2@adventure-works.com</t>
  </si>
  <si>
    <t>ann21@adventure-works.com</t>
  </si>
  <si>
    <t>barbara11@adventure-works.com</t>
  </si>
  <si>
    <t>gerald37@adventure-works.com</t>
  </si>
  <si>
    <t>levi15@adventure-works.com</t>
  </si>
  <si>
    <t>deanna26@adventure-works.com</t>
  </si>
  <si>
    <t>darryl10@adventure-works.com</t>
  </si>
  <si>
    <t>marcus72@adventure-works.com</t>
  </si>
  <si>
    <t>victoria27@adventure-works.com</t>
  </si>
  <si>
    <t>angela43@adventure-works.com</t>
  </si>
  <si>
    <t>april9@adventure-works.com</t>
  </si>
  <si>
    <t>brandon48@adventure-works.com</t>
  </si>
  <si>
    <t>megan38@adventure-works.com</t>
  </si>
  <si>
    <t>mandy3@adventure-works.com</t>
  </si>
  <si>
    <t>jill22@adventure-works.com</t>
  </si>
  <si>
    <t>kristi22@adventure-works.com</t>
  </si>
  <si>
    <t>bianca13@adventure-works.com</t>
  </si>
  <si>
    <t>hector15@adventure-works.com</t>
  </si>
  <si>
    <t>erick15@adventure-works.com</t>
  </si>
  <si>
    <t>paul8@adventure-works.com</t>
  </si>
  <si>
    <t>sergio21@adventure-works.com</t>
  </si>
  <si>
    <t>lawrence10@adventure-works.com</t>
  </si>
  <si>
    <t>kelvin13@adventure-works.com</t>
  </si>
  <si>
    <t>jon16@adventure-works.com</t>
  </si>
  <si>
    <t>tommy14@adventure-works.com</t>
  </si>
  <si>
    <t>jay37@adventure-works.com</t>
  </si>
  <si>
    <t>todd3@adventure-works.com</t>
  </si>
  <si>
    <t>alyssa31@adventure-works.com</t>
  </si>
  <si>
    <t>susan18@adventure-works.com</t>
  </si>
  <si>
    <t>robert24@adventure-works.com</t>
  </si>
  <si>
    <t>tasha0@adventure-works.com</t>
  </si>
  <si>
    <t>emma63@adventure-works.com</t>
  </si>
  <si>
    <t>heidi17@adventure-works.com</t>
  </si>
  <si>
    <t>jessie37@adventure-works.com</t>
  </si>
  <si>
    <t>tyrone18@adventure-works.com</t>
  </si>
  <si>
    <t>robin11@adventure-works.com</t>
  </si>
  <si>
    <t>pedro35@adventure-works.com</t>
  </si>
  <si>
    <t>jay6@adventure-works.com</t>
  </si>
  <si>
    <t>chase6@adventure-works.com</t>
  </si>
  <si>
    <t>stacey1@adventure-works.com</t>
  </si>
  <si>
    <t>clifford20@adventure-works.com</t>
  </si>
  <si>
    <t>julian6@adventure-works.com</t>
  </si>
  <si>
    <t>ryan52@adventure-works.com</t>
  </si>
  <si>
    <t>isabel3@adventure-works.com</t>
  </si>
  <si>
    <t>stephanie49@adventure-works.com</t>
  </si>
  <si>
    <t>bruce23@adventure-works.com</t>
  </si>
  <si>
    <t>damien10@adventure-works.com</t>
  </si>
  <si>
    <t>julia48@adventure-works.com</t>
  </si>
  <si>
    <t>susan11@adventure-works.com</t>
  </si>
  <si>
    <t>jonathon0@adventure-works.com</t>
  </si>
  <si>
    <t>eugene22@adventure-works.com</t>
  </si>
  <si>
    <t>jillian2@adventure-works.com</t>
  </si>
  <si>
    <t>ruth18@adventure-works.com</t>
  </si>
  <si>
    <t>alison15@adventure-works.com</t>
  </si>
  <si>
    <t>peter13@adventure-works.com</t>
  </si>
  <si>
    <t>gabriel12@adventure-works.com</t>
  </si>
  <si>
    <t>tina8@adventure-works.com</t>
  </si>
  <si>
    <t>robin16@adventure-works.com</t>
  </si>
  <si>
    <t>nina11@adventure-works.com</t>
  </si>
  <si>
    <t>chelsea10@adventure-works.com</t>
  </si>
  <si>
    <t>brandy7@adventure-works.com</t>
  </si>
  <si>
    <t>jeffery16@adventure-works.com</t>
  </si>
  <si>
    <t>whitney2@adventure-works.com</t>
  </si>
  <si>
    <t>hannah20@adventure-works.com</t>
  </si>
  <si>
    <t>bethany15@adventure-works.com</t>
  </si>
  <si>
    <t>isabella46@adventure-works.com</t>
  </si>
  <si>
    <t>roy8@adventure-works.com</t>
  </si>
  <si>
    <t>alexia5@adventure-works.com</t>
  </si>
  <si>
    <t>heather7@adventure-works.com</t>
  </si>
  <si>
    <t>lacey29@adventure-works.com</t>
  </si>
  <si>
    <t>jaime19@adventure-works.com</t>
  </si>
  <si>
    <t>cara13@adventure-works.com</t>
  </si>
  <si>
    <t>angela9@adventure-works.com</t>
  </si>
  <si>
    <t>kate1@adventure-works.com</t>
  </si>
  <si>
    <t>roger27@adventure-works.com</t>
  </si>
  <si>
    <t>trevor0@adventure-works.com</t>
  </si>
  <si>
    <t>faith3@adventure-works.com</t>
  </si>
  <si>
    <t>alisha23@adventure-works.com</t>
  </si>
  <si>
    <t>keith12@adventure-works.com</t>
  </si>
  <si>
    <t>mayra0@adventure-works.com</t>
  </si>
  <si>
    <t>philip13@adventure-works.com</t>
  </si>
  <si>
    <t>corey13@adventure-works.com</t>
  </si>
  <si>
    <t>sandra21@adventure-works.com</t>
  </si>
  <si>
    <t>leslie18@adventure-works.com</t>
  </si>
  <si>
    <t>alicia6@adventure-works.com</t>
  </si>
  <si>
    <t>lori16@adventure-works.com</t>
  </si>
  <si>
    <t>sheena12@adventure-works.com</t>
  </si>
  <si>
    <t>alexander22@adventure-works.com</t>
  </si>
  <si>
    <t>abigail51@adventure-works.com</t>
  </si>
  <si>
    <t>garrett24@adventure-works.com</t>
  </si>
  <si>
    <t>johnny8@adventure-works.com</t>
  </si>
  <si>
    <t>isabella55@adventure-works.com</t>
  </si>
  <si>
    <t>grace15@adventure-works.com</t>
  </si>
  <si>
    <t>chloe26@adventure-works.com</t>
  </si>
  <si>
    <t>angela32@adventure-works.com</t>
  </si>
  <si>
    <t>julian22@adventure-works.com</t>
  </si>
  <si>
    <t>emily23@adventure-works.com</t>
  </si>
  <si>
    <t>evan34@adventure-works.com</t>
  </si>
  <si>
    <t>austin2@adventure-works.com</t>
  </si>
  <si>
    <t>grace3@adventure-works.com</t>
  </si>
  <si>
    <t>kaitlin16@adventure-works.com</t>
  </si>
  <si>
    <t>kristen11@adventure-works.com</t>
  </si>
  <si>
    <t>bobby11@adventure-works.com</t>
  </si>
  <si>
    <t>margaret10@adventure-works.com</t>
  </si>
  <si>
    <t>crystal13@adventure-works.com</t>
  </si>
  <si>
    <t>connor7@adventure-works.com</t>
  </si>
  <si>
    <t>kari31@adventure-works.com</t>
  </si>
  <si>
    <t>edwin45@adventure-works.com</t>
  </si>
  <si>
    <t>arturo38@adventure-works.com</t>
  </si>
  <si>
    <t>erin5@adventure-works.com</t>
  </si>
  <si>
    <t>richard79@adventure-works.com</t>
  </si>
  <si>
    <t>xavier13@adventure-works.com</t>
  </si>
  <si>
    <t>garrett27@adventure-works.com</t>
  </si>
  <si>
    <t>xavier23@adventure-works.com</t>
  </si>
  <si>
    <t>louis12@adventure-works.com</t>
  </si>
  <si>
    <t>gilbert22@adventure-works.com</t>
  </si>
  <si>
    <t>priscilla19@adventure-works.com</t>
  </si>
  <si>
    <t>george15@adventure-works.com</t>
  </si>
  <si>
    <t>victoria22@adventure-works.com</t>
  </si>
  <si>
    <t>kelly10@adventure-works.com</t>
  </si>
  <si>
    <t>xavier67@adventure-works.com</t>
  </si>
  <si>
    <t>maria43@adventure-works.com</t>
  </si>
  <si>
    <t>christopher10@adventure-works.com</t>
  </si>
  <si>
    <t>dylan5@adventure-works.com</t>
  </si>
  <si>
    <t>natalie23@adventure-works.com</t>
  </si>
  <si>
    <t>michelle13@adventure-works.com</t>
  </si>
  <si>
    <t>jesse36@adventure-works.com</t>
  </si>
  <si>
    <t>brianna0@adventure-works.com</t>
  </si>
  <si>
    <t>josé64@adventure-works.com</t>
  </si>
  <si>
    <t>jackson24@adventure-works.com</t>
  </si>
  <si>
    <t>claudia3@adventure-works.com</t>
  </si>
  <si>
    <t>blake45@adventure-works.com</t>
  </si>
  <si>
    <t>katelyn24@adventure-works.com</t>
  </si>
  <si>
    <t>david52@adventure-works.com</t>
  </si>
  <si>
    <t>rebekah34@adventure-works.com</t>
  </si>
  <si>
    <t>edwin0@adventure-works.com</t>
  </si>
  <si>
    <t>marshall33@adventure-works.com</t>
  </si>
  <si>
    <t>cynthia24@adventure-works.com</t>
  </si>
  <si>
    <t>barbara13@adventure-works.com</t>
  </si>
  <si>
    <t>steve3@adventure-works.com</t>
  </si>
  <si>
    <t>colin13@adventure-works.com</t>
  </si>
  <si>
    <t>megan59@adventure-works.com</t>
  </si>
  <si>
    <t>ernest8@adventure-works.com</t>
  </si>
  <si>
    <t>renee9@adventure-works.com</t>
  </si>
  <si>
    <t>tonya15@adventure-works.com</t>
  </si>
  <si>
    <t>diane12@adventure-works.com</t>
  </si>
  <si>
    <t>edward71@adventure-works.com</t>
  </si>
  <si>
    <t>isaac10@adventure-works.com</t>
  </si>
  <si>
    <t>anne8@adventure-works.com</t>
  </si>
  <si>
    <t>victoria11@adventure-works.com</t>
  </si>
  <si>
    <t>alberto16@adventure-works.com</t>
  </si>
  <si>
    <t>katrina1@adventure-works.com</t>
  </si>
  <si>
    <t>bridget9@adventure-works.com</t>
  </si>
  <si>
    <t>bradley21@adventure-works.com</t>
  </si>
  <si>
    <t>brittney3@adventure-works.com</t>
  </si>
  <si>
    <t>dawn9@adventure-works.com</t>
  </si>
  <si>
    <t>devin22@adventure-works.com</t>
  </si>
  <si>
    <t>scot1@adventure-works.com</t>
  </si>
  <si>
    <t>natasha15@adventure-works.com</t>
  </si>
  <si>
    <t>christian16@adventure-works.com</t>
  </si>
  <si>
    <t>regina1@adventure-works.com</t>
  </si>
  <si>
    <t>barbara7@adventure-works.com</t>
  </si>
  <si>
    <t>logan48@adventure-works.com</t>
  </si>
  <si>
    <t>julian21@adventure-works.com</t>
  </si>
  <si>
    <t>monica13@adventure-works.com</t>
  </si>
  <si>
    <t>nicole48@adventure-works.com</t>
  </si>
  <si>
    <t>victoria7@adventure-works.com</t>
  </si>
  <si>
    <t>chloe84@adventure-works.com</t>
  </si>
  <si>
    <t>stanley23@adventure-works.com</t>
  </si>
  <si>
    <t>savannah9@adventure-works.com</t>
  </si>
  <si>
    <t>chase12@adventure-works.com</t>
  </si>
  <si>
    <t>logan61@adventure-works.com</t>
  </si>
  <si>
    <t>damien11@adventure-works.com</t>
  </si>
  <si>
    <t>sharon10@adventure-works.com</t>
  </si>
  <si>
    <t>lindsay7@adventure-works.com</t>
  </si>
  <si>
    <t>angela18@adventure-works.com</t>
  </si>
  <si>
    <t>marissa19@adventure-works.com</t>
  </si>
  <si>
    <t>danielle14@adventure-works.com</t>
  </si>
  <si>
    <t>robyn13@adventure-works.com</t>
  </si>
  <si>
    <t>devin59@adventure-works.com</t>
  </si>
  <si>
    <t>naomi8@adventure-works.com</t>
  </si>
  <si>
    <t>omar17@adventure-works.com</t>
  </si>
  <si>
    <t>manuel16@adventure-works.com</t>
  </si>
  <si>
    <t>tabitha3@adventure-works.com</t>
  </si>
  <si>
    <t>rebecca16@adventure-works.com</t>
  </si>
  <si>
    <t>marcus0@adventure-works.com</t>
  </si>
  <si>
    <t>devin10@adventure-works.com</t>
  </si>
  <si>
    <t>julia23@adventure-works.com</t>
  </si>
  <si>
    <t>julia31@adventure-works.com</t>
  </si>
  <si>
    <t>william24@adventure-works.com</t>
  </si>
  <si>
    <t>natalie17@adventure-works.com</t>
  </si>
  <si>
    <t>luis31@adventure-works.com</t>
  </si>
  <si>
    <t>haley15@adventure-works.com</t>
  </si>
  <si>
    <t>caleb48@adventure-works.com</t>
  </si>
  <si>
    <t>megan7@adventure-works.com</t>
  </si>
  <si>
    <t>mackenzie32@adventure-works.com</t>
  </si>
  <si>
    <t>julian14@adventure-works.com</t>
  </si>
  <si>
    <t>edward35@adventure-works.com</t>
  </si>
  <si>
    <t>gabrielle60@adventure-works.com</t>
  </si>
  <si>
    <t>destiny46@adventure-works.com</t>
  </si>
  <si>
    <t>rachel48@adventure-works.com</t>
  </si>
  <si>
    <t>taylor57@adventure-works.com</t>
  </si>
  <si>
    <t>oscar13@adventure-works.com</t>
  </si>
  <si>
    <t>jasmine4@adventure-works.com</t>
  </si>
  <si>
    <t>miranda2@adventure-works.com</t>
  </si>
  <si>
    <t>noah60@adventure-works.com</t>
  </si>
  <si>
    <t>luis16@adventure-works.com</t>
  </si>
  <si>
    <t>isabella68@adventure-works.com</t>
  </si>
  <si>
    <t>jonathan37@adventure-works.com</t>
  </si>
  <si>
    <t>abigail20@adventure-works.com</t>
  </si>
  <si>
    <t>joe30@adventure-works.com</t>
  </si>
  <si>
    <t>damien8@adventure-works.com</t>
  </si>
  <si>
    <t>sriniwa0@adventure-works.com</t>
  </si>
  <si>
    <t>adam44@adventure-works.com</t>
  </si>
  <si>
    <t>lauren7@adventure-works.com</t>
  </si>
  <si>
    <t>isabel0@adventure-works.com</t>
  </si>
  <si>
    <t>abigail53@adventure-works.com</t>
  </si>
  <si>
    <t>victoria14@adventure-works.com</t>
  </si>
  <si>
    <t>caleb25@adventure-works.com</t>
  </si>
  <si>
    <t>alexandra88@adventure-works.com</t>
  </si>
  <si>
    <t>zoe10@adventure-works.com</t>
  </si>
  <si>
    <t>ryan35@adventure-works.com</t>
  </si>
  <si>
    <t>gabriella31@adventure-works.com</t>
  </si>
  <si>
    <t>hailey10@adventure-works.com</t>
  </si>
  <si>
    <t>samuel53@adventure-works.com</t>
  </si>
  <si>
    <t>devin84@adventure-works.com</t>
  </si>
  <si>
    <t>eduardo38@adventure-works.com</t>
  </si>
  <si>
    <t>jordan57@adventure-works.com</t>
  </si>
  <si>
    <t>kevin15@adventure-works.com</t>
  </si>
  <si>
    <t>tyler13@adventure-works.com</t>
  </si>
  <si>
    <t>patrick21@adventure-works.com</t>
  </si>
  <si>
    <t>destiny2@adventure-works.com</t>
  </si>
  <si>
    <t>maurice3@adventure-works.com</t>
  </si>
  <si>
    <t>tristan6@adventure-works.com</t>
  </si>
  <si>
    <t>dakota0@adventure-works.com</t>
  </si>
  <si>
    <t>garrett22@adventure-works.com</t>
  </si>
  <si>
    <t>matthew10@adventure-works.com</t>
  </si>
  <si>
    <t>deanna41@adventure-works.com</t>
  </si>
  <si>
    <t>amanda9@adventure-works.com</t>
  </si>
  <si>
    <t>robert63@adventure-works.com</t>
  </si>
  <si>
    <t>james35@adventure-works.com</t>
  </si>
  <si>
    <t>jordan66@adventure-works.com</t>
  </si>
  <si>
    <t>pamela11@adventure-works.com</t>
  </si>
  <si>
    <t>yolanda4@adventure-works.com</t>
  </si>
  <si>
    <t>joanna9@adventure-works.com</t>
  </si>
  <si>
    <t>sophia6@adventure-works.com</t>
  </si>
  <si>
    <t>samuel61@adventure-works.com</t>
  </si>
  <si>
    <t>haley9@adventure-works.com</t>
  </si>
  <si>
    <t>isaiah32@adventure-works.com</t>
  </si>
  <si>
    <t>ian64@adventure-works.com</t>
  </si>
  <si>
    <t>wyatt42@adventure-works.com</t>
  </si>
  <si>
    <t>taylor42@adventure-works.com</t>
  </si>
  <si>
    <t>robert33@adventure-works.com</t>
  </si>
  <si>
    <t>abigail28@adventure-works.com</t>
  </si>
  <si>
    <t>janice4@adventure-works.com</t>
  </si>
  <si>
    <t>taylor56@adventure-works.com</t>
  </si>
  <si>
    <t>kaitlyn44@adventure-works.com</t>
  </si>
  <si>
    <t>steven25@adventure-works.com</t>
  </si>
  <si>
    <t>david65@adventure-works.com</t>
  </si>
  <si>
    <t>cassidy4@adventure-works.com</t>
  </si>
  <si>
    <t>caleb8@adventure-works.com</t>
  </si>
  <si>
    <t>maria58@adventure-works.com</t>
  </si>
  <si>
    <t>mya15@adventure-works.com</t>
  </si>
  <si>
    <t>antonio11@adventure-works.com</t>
  </si>
  <si>
    <t>logan19@adventure-works.com</t>
  </si>
  <si>
    <t>alex14@adventure-works.com</t>
  </si>
  <si>
    <t>brandon53@adventure-works.com</t>
  </si>
  <si>
    <t>emily13@adventure-works.com</t>
  </si>
  <si>
    <t>roberto1@adventure-works.com</t>
  </si>
  <si>
    <t>rebekah9@adventure-works.com</t>
  </si>
  <si>
    <t>colin7@adventure-works.com</t>
  </si>
  <si>
    <t>donald5@adventure-works.com</t>
  </si>
  <si>
    <t>roger35@adventure-works.com</t>
  </si>
  <si>
    <t>ricardo14@adventure-works.com</t>
  </si>
  <si>
    <t>omar1@adventure-works.com</t>
  </si>
  <si>
    <t>stanley14@adventure-works.com</t>
  </si>
  <si>
    <t>donna2@adventure-works.com</t>
  </si>
  <si>
    <t>gilbert5@adventure-works.com</t>
  </si>
  <si>
    <t>priscilla10@adventure-works.com</t>
  </si>
  <si>
    <t>karla22@adventure-works.com</t>
  </si>
  <si>
    <t>tiffany19@adventure-works.com</t>
  </si>
  <si>
    <t>micah23@adventure-works.com</t>
  </si>
  <si>
    <t>tabitha25@adventure-works.com</t>
  </si>
  <si>
    <t>clinton9@adventure-works.com</t>
  </si>
  <si>
    <t>nichole21@adventure-works.com</t>
  </si>
  <si>
    <t>amber19@adventure-works.com</t>
  </si>
  <si>
    <t>abigail48@adventure-works.com</t>
  </si>
  <si>
    <t>grace20@adventure-works.com</t>
  </si>
  <si>
    <t>sean33@adventure-works.com</t>
  </si>
  <si>
    <t>jennifer32@adventure-works.com</t>
  </si>
  <si>
    <t>jack18@adventure-works.com</t>
  </si>
  <si>
    <t>bailey0@adventure-works.com</t>
  </si>
  <si>
    <t>lucas34@adventure-works.com</t>
  </si>
  <si>
    <t>richard80@adventure-works.com</t>
  </si>
  <si>
    <t>damien9@adventure-works.com</t>
  </si>
  <si>
    <t>alexandria26@adventure-works.com</t>
  </si>
  <si>
    <t>wyatt7@adventure-works.com</t>
  </si>
  <si>
    <t>michelle14@adventure-works.com</t>
  </si>
  <si>
    <t>angela14@adventure-works.com</t>
  </si>
  <si>
    <t>katherine62@adventure-works.com</t>
  </si>
  <si>
    <t>erin9@adventure-works.com</t>
  </si>
  <si>
    <t>jenna16@adventure-works.com</t>
  </si>
  <si>
    <t>evan9@adventure-works.com</t>
  </si>
  <si>
    <t>julio6@adventure-works.com</t>
  </si>
  <si>
    <t>marshall22@adventure-works.com</t>
  </si>
  <si>
    <t>neil21@adventure-works.com</t>
  </si>
  <si>
    <t>ryan30@adventure-works.com</t>
  </si>
  <si>
    <t>samuel2@adventure-works.com</t>
  </si>
  <si>
    <t>nicole52@adventure-works.com</t>
  </si>
  <si>
    <t>logan72@adventure-works.com</t>
  </si>
  <si>
    <t>brianna63@adventure-works.com</t>
  </si>
  <si>
    <t>ashley24@adventure-works.com</t>
  </si>
  <si>
    <t>benjamin49@adventure-works.com</t>
  </si>
  <si>
    <t>madison0@adventure-works.com</t>
  </si>
  <si>
    <t>steven20@adventure-works.com</t>
  </si>
  <si>
    <t>jennifer71@adventure-works.com</t>
  </si>
  <si>
    <t>natalie38@adventure-works.com</t>
  </si>
  <si>
    <t>dakota18@adventure-works.com</t>
  </si>
  <si>
    <t>edward10@adventure-works.com</t>
  </si>
  <si>
    <t>sean22@adventure-works.com</t>
  </si>
  <si>
    <t>samuel54@adventure-works.com</t>
  </si>
  <si>
    <t>ryan9@adventure-works.com</t>
  </si>
  <si>
    <t>caitlin13@adventure-works.com</t>
  </si>
  <si>
    <t>christopher16@adventure-works.com</t>
  </si>
  <si>
    <t>marcus33@adventure-works.com</t>
  </si>
  <si>
    <t>gabrielle47@adventure-works.com</t>
  </si>
  <si>
    <t>kristopher3@adventure-works.com</t>
  </si>
  <si>
    <t>julia35@adventure-works.com</t>
  </si>
  <si>
    <t>xavier20@adventure-works.com</t>
  </si>
  <si>
    <t>nicole30@adventure-works.com</t>
  </si>
  <si>
    <t>gabrielle5@adventure-works.com</t>
  </si>
  <si>
    <t>gabriel5@adventure-works.com</t>
  </si>
  <si>
    <t>jose38@adventure-works.com</t>
  </si>
  <si>
    <t>alexis26@adventure-works.com</t>
  </si>
  <si>
    <t>nathan50@adventure-works.com</t>
  </si>
  <si>
    <t>devin1@adventure-works.com</t>
  </si>
  <si>
    <t>dalton89@adventure-works.com</t>
  </si>
  <si>
    <t>nicole46@adventure-works.com</t>
  </si>
  <si>
    <t>edward30@adventure-works.com</t>
  </si>
  <si>
    <t>savannah29@adventure-works.com</t>
  </si>
  <si>
    <t>eduardo78@adventure-works.com</t>
  </si>
  <si>
    <t>david67@adventure-works.com</t>
  </si>
  <si>
    <t>isabelle17@adventure-works.com</t>
  </si>
  <si>
    <t>spencer7@adventure-works.com</t>
  </si>
  <si>
    <t>olivia49@adventure-works.com</t>
  </si>
  <si>
    <t>kaitlyn24@adventure-works.com</t>
  </si>
  <si>
    <t>emily28@adventure-works.com</t>
  </si>
  <si>
    <t>melissa1@adventure-works.com</t>
  </si>
  <si>
    <t>marissa9@adventure-works.com</t>
  </si>
  <si>
    <t>maria63@adventure-works.com</t>
  </si>
  <si>
    <t>gabrielle16@adventure-works.com</t>
  </si>
  <si>
    <t>ricardo12@adventure-works.com</t>
  </si>
  <si>
    <t>paige22@adventure-works.com</t>
  </si>
  <si>
    <t>carol17@adventure-works.com</t>
  </si>
  <si>
    <t>joe20@adventure-works.com</t>
  </si>
  <si>
    <t>jordan67@adventure-works.com</t>
  </si>
  <si>
    <t>angelica4@adventure-works.com</t>
  </si>
  <si>
    <t>janelle15@adventure-works.com</t>
  </si>
  <si>
    <t>morgan21@adventure-works.com</t>
  </si>
  <si>
    <t>matthew22@adventure-works.com</t>
  </si>
  <si>
    <t>nicole50@adventure-works.com</t>
  </si>
  <si>
    <t>maria8@adventure-works.com</t>
  </si>
  <si>
    <t>grace34@adventure-works.com</t>
  </si>
  <si>
    <t>xavier2@adventure-works.com</t>
  </si>
  <si>
    <t>christopher7@adventure-works.com</t>
  </si>
  <si>
    <t>jessica11@adventure-works.com</t>
  </si>
  <si>
    <t>bradley3@adventure-works.com</t>
  </si>
  <si>
    <t>jeremy36@adventure-works.com</t>
  </si>
  <si>
    <t>emma51@adventure-works.com</t>
  </si>
  <si>
    <t>amber18@adventure-works.com</t>
  </si>
  <si>
    <t>thomas24@adventure-works.com</t>
  </si>
  <si>
    <t>shelby24@adventure-works.com</t>
  </si>
  <si>
    <t>devin24@adventure-works.com</t>
  </si>
  <si>
    <t>willie1@adventure-works.com</t>
  </si>
  <si>
    <t>isaac35@adventure-works.com</t>
  </si>
  <si>
    <t>jorge15@adventure-works.com</t>
  </si>
  <si>
    <t>byron4@adventure-works.com</t>
  </si>
  <si>
    <t>anne16@adventure-works.com</t>
  </si>
  <si>
    <t>cody9@adventure-works.com</t>
  </si>
  <si>
    <t>abby2@adventure-works.com</t>
  </si>
  <si>
    <t>max1@adventure-works.com</t>
  </si>
  <si>
    <t>ian23@adventure-works.com</t>
  </si>
  <si>
    <t>colin38@adventure-works.com</t>
  </si>
  <si>
    <t>erica7@adventure-works.com</t>
  </si>
  <si>
    <t>pamela3@adventure-works.com</t>
  </si>
  <si>
    <t>sebastian13@adventure-works.com</t>
  </si>
  <si>
    <t>maria32@adventure-works.com</t>
  </si>
  <si>
    <t>melissa25@adventure-works.com</t>
  </si>
  <si>
    <t>roy6@adventure-works.com</t>
  </si>
  <si>
    <t>steve9@adventure-works.com</t>
  </si>
  <si>
    <t>casey37@adventure-works.com</t>
  </si>
  <si>
    <t>pedro12@adventure-works.com</t>
  </si>
  <si>
    <t>ian22@adventure-works.com</t>
  </si>
  <si>
    <t>mathew5@adventure-works.com</t>
  </si>
  <si>
    <t>connie4@adventure-works.com</t>
  </si>
  <si>
    <t>evelyn11@adventure-works.com</t>
  </si>
  <si>
    <t>robyn0@adventure-works.com</t>
  </si>
  <si>
    <t>taylor48@adventure-works.com</t>
  </si>
  <si>
    <t>kelli5@adventure-works.com</t>
  </si>
  <si>
    <t>ashlee1@adventure-works.com</t>
  </si>
  <si>
    <t>reginald13@adventure-works.com</t>
  </si>
  <si>
    <t>leonard6@adventure-works.com</t>
  </si>
  <si>
    <t>danny12@adventure-works.com</t>
  </si>
  <si>
    <t>frederick18@adventure-works.com</t>
  </si>
  <si>
    <t>hector19@adventure-works.com</t>
  </si>
  <si>
    <t>ryan58@adventure-works.com</t>
  </si>
  <si>
    <t>alison10@adventure-works.com</t>
  </si>
  <si>
    <t>michele36@adventure-works.com</t>
  </si>
  <si>
    <t>margaret7@adventure-works.com</t>
  </si>
  <si>
    <t>jésus17@adventure-works.com</t>
  </si>
  <si>
    <t>antonio21@adventure-works.com</t>
  </si>
  <si>
    <t>miguel60@adventure-works.com</t>
  </si>
  <si>
    <t>katherine72@adventure-works.com</t>
  </si>
  <si>
    <t>francisco2@adventure-works.com</t>
  </si>
  <si>
    <t>isabella31@adventure-works.com</t>
  </si>
  <si>
    <t>makayla4@adventure-works.com</t>
  </si>
  <si>
    <t>alex10@adventure-works.com</t>
  </si>
  <si>
    <t>maria36@adventure-works.com</t>
  </si>
  <si>
    <t>jerry2@adventure-works.com</t>
  </si>
  <si>
    <t>brianna23@adventure-works.com</t>
  </si>
  <si>
    <t>sierra5@adventure-works.com</t>
  </si>
  <si>
    <t>taylor66@adventure-works.com</t>
  </si>
  <si>
    <t>caleb29@adventure-works.com</t>
  </si>
  <si>
    <t>miranda18@adventure-works.com</t>
  </si>
  <si>
    <t>caleb33@adventure-works.com</t>
  </si>
  <si>
    <t>alexis1@adventure-works.com</t>
  </si>
  <si>
    <t>catherine17@adventure-works.com</t>
  </si>
  <si>
    <t>stephanie6@adventure-works.com</t>
  </si>
  <si>
    <t>nicole43@adventure-works.com</t>
  </si>
  <si>
    <t>natalie53@adventure-works.com</t>
  </si>
  <si>
    <t>oscar18@adventure-works.com</t>
  </si>
  <si>
    <t>arturo23@adventure-works.com</t>
  </si>
  <si>
    <t>autumn21@adventure-works.com</t>
  </si>
  <si>
    <t>mindy18@adventure-works.com</t>
  </si>
  <si>
    <t>allison43@adventure-works.com</t>
  </si>
  <si>
    <t>trevor17@adventure-works.com</t>
  </si>
  <si>
    <t>charles47@adventure-works.com</t>
  </si>
  <si>
    <t>micah12@adventure-works.com</t>
  </si>
  <si>
    <t>bryce3@adventure-works.com</t>
  </si>
  <si>
    <t>lucas72@adventure-works.com</t>
  </si>
  <si>
    <t>emma12@adventure-works.com</t>
  </si>
  <si>
    <t>alyssa21@adventure-works.com</t>
  </si>
  <si>
    <t>jessica42@adventure-works.com</t>
  </si>
  <si>
    <t>kaitlyn48@adventure-works.com</t>
  </si>
  <si>
    <t>kayla4@adventure-works.com</t>
  </si>
  <si>
    <t>marcus17@adventure-works.com</t>
  </si>
  <si>
    <t>kenneth1@adventure-works.com</t>
  </si>
  <si>
    <t>jessica0@adventure-works.com</t>
  </si>
  <si>
    <t>jasmine61@adventure-works.com</t>
  </si>
  <si>
    <t>julian8@adventure-works.com</t>
  </si>
  <si>
    <t>jose57@adventure-works.com</t>
  </si>
  <si>
    <t>mary34@adventure-works.com</t>
  </si>
  <si>
    <t>marcus68@adventure-works.com</t>
  </si>
  <si>
    <t>haley56@adventure-works.com</t>
  </si>
  <si>
    <t>jordan47@adventure-works.com</t>
  </si>
  <si>
    <t>kristy3@adventure-works.com</t>
  </si>
  <si>
    <t>ian43@adventure-works.com</t>
  </si>
  <si>
    <t>jordan30@adventure-works.com</t>
  </si>
  <si>
    <t>bryce10@adventure-works.com</t>
  </si>
  <si>
    <t>adam35@adventure-works.com</t>
  </si>
  <si>
    <t>brandon7@adventure-works.com</t>
  </si>
  <si>
    <t>allison37@adventure-works.com</t>
  </si>
  <si>
    <t>frank15@adventure-works.com</t>
  </si>
  <si>
    <t>roger36@adventure-works.com</t>
  </si>
  <si>
    <t>gavin3@adventure-works.com</t>
  </si>
  <si>
    <t>jennifer95@adventure-works.com</t>
  </si>
  <si>
    <t>begoña0@adventure-works.com</t>
  </si>
  <si>
    <t>brad8@adventure-works.com</t>
  </si>
  <si>
    <t>james70@adventure-works.com</t>
  </si>
  <si>
    <t>hailey18@adventure-works.com</t>
  </si>
  <si>
    <t>bryce6@adventure-works.com</t>
  </si>
  <si>
    <t>kaitlyn71@adventure-works.com</t>
  </si>
  <si>
    <t>jason35@adventure-works.com</t>
  </si>
  <si>
    <t>natalie33@adventure-works.com</t>
  </si>
  <si>
    <t>eduardo82@adventure-works.com</t>
  </si>
  <si>
    <t>victoria45@adventure-works.com</t>
  </si>
  <si>
    <t>faith24@adventure-works.com</t>
  </si>
  <si>
    <t>amanda45@adventure-works.com</t>
  </si>
  <si>
    <t>destiny38@adventure-works.com</t>
  </si>
  <si>
    <t>jordyn18@adventure-works.com</t>
  </si>
  <si>
    <t>mike5@adventure-works.com</t>
  </si>
  <si>
    <t>albert11@adventure-works.com</t>
  </si>
  <si>
    <t>sierra9@adventure-works.com</t>
  </si>
  <si>
    <t>dylan14@adventure-works.com</t>
  </si>
  <si>
    <t>roy24@adventure-works.com</t>
  </si>
  <si>
    <t>chelsea13@adventure-works.com</t>
  </si>
  <si>
    <t>george14@adventure-works.com</t>
  </si>
  <si>
    <t>timothy45@adventure-works.com</t>
  </si>
  <si>
    <t>david47@adventure-works.com</t>
  </si>
  <si>
    <t>jacqueline19@adventure-works.com</t>
  </si>
  <si>
    <t>seth14@adventure-works.com</t>
  </si>
  <si>
    <t>shelby7@adventure-works.com</t>
  </si>
  <si>
    <t>sophia17@adventure-works.com</t>
  </si>
  <si>
    <t>sara25@adventure-works.com</t>
  </si>
  <si>
    <t>patrick8@adventure-works.com</t>
  </si>
  <si>
    <t>sydney73@adventure-works.com</t>
  </si>
  <si>
    <t>jacquelyn21@adventure-works.com</t>
  </si>
  <si>
    <t>nathan17@adventure-works.com</t>
  </si>
  <si>
    <t>karen9@adventure-works.com</t>
  </si>
  <si>
    <t>dalton53@adventure-works.com</t>
  </si>
  <si>
    <t>nicole16@adventure-works.com</t>
  </si>
  <si>
    <t>chloe46@adventure-works.com</t>
  </si>
  <si>
    <t>katherine49@adventure-works.com</t>
  </si>
  <si>
    <t>eric40@adventure-works.com</t>
  </si>
  <si>
    <t>jennifer16@adventure-works.com</t>
  </si>
  <si>
    <t>joan6@adventure-works.com</t>
  </si>
  <si>
    <t>javier0@adventure-works.com</t>
  </si>
  <si>
    <t>cindy12@adventure-works.com</t>
  </si>
  <si>
    <t>kathleen3@adventure-works.com</t>
  </si>
  <si>
    <t>mindy24@adventure-works.com</t>
  </si>
  <si>
    <t>erika3@adventure-works.com</t>
  </si>
  <si>
    <t>jodi1@adventure-works.com</t>
  </si>
  <si>
    <t>mackenzie21@adventure-works.com</t>
  </si>
  <si>
    <t>willie34@adventure-works.com</t>
  </si>
  <si>
    <t>amy23@adventure-works.com</t>
  </si>
  <si>
    <t>jenny6@adventure-works.com</t>
  </si>
  <si>
    <t>april15@adventure-works.com</t>
  </si>
  <si>
    <t>devin6@adventure-works.com</t>
  </si>
  <si>
    <t>kathryn20@adventure-works.com</t>
  </si>
  <si>
    <t>dennis9@adventure-works.com</t>
  </si>
  <si>
    <t>juan8@adventure-works.com</t>
  </si>
  <si>
    <t>bruce24@adventure-works.com</t>
  </si>
  <si>
    <t>janelle18@adventure-works.com</t>
  </si>
  <si>
    <t>cory9@adventure-works.com</t>
  </si>
  <si>
    <t>melinda0@adventure-works.com</t>
  </si>
  <si>
    <t>tony13@adventure-works.com</t>
  </si>
  <si>
    <t>michele45@adventure-works.com</t>
  </si>
  <si>
    <t>bethany22@adventure-works.com</t>
  </si>
  <si>
    <t>alfredo19@adventure-works.com</t>
  </si>
  <si>
    <t>jamie13@adventure-works.com</t>
  </si>
  <si>
    <t>kyle33@adventure-works.com</t>
  </si>
  <si>
    <t>daisy16@adventure-works.com</t>
  </si>
  <si>
    <t>louis7@adventure-works.com</t>
  </si>
  <si>
    <t>tanya15@adventure-works.com</t>
  </si>
  <si>
    <t>christine0@adventure-works.com</t>
  </si>
  <si>
    <t>grant23@adventure-works.com</t>
  </si>
  <si>
    <t>bethany2@adventure-works.com</t>
  </si>
  <si>
    <t>louis15@adventure-works.com</t>
  </si>
  <si>
    <t>teresa12@adventure-works.com</t>
  </si>
  <si>
    <t>amanda32@adventure-works.com</t>
  </si>
  <si>
    <t>lance4@adventure-works.com</t>
  </si>
  <si>
    <t>margaret27@adventure-works.com</t>
  </si>
  <si>
    <t>marie18@adventure-works.com</t>
  </si>
  <si>
    <t>victor21@adventure-works.com</t>
  </si>
  <si>
    <t>katie4@adventure-works.com</t>
  </si>
  <si>
    <t>abby18@adventure-works.com</t>
  </si>
  <si>
    <t>kurt18@adventure-works.com</t>
  </si>
  <si>
    <t>heidi11@adventure-works.com</t>
  </si>
  <si>
    <t>arthur34@adventure-works.com</t>
  </si>
  <si>
    <t>terrence3@adventure-works.com</t>
  </si>
  <si>
    <t>julia3@adventure-works.com</t>
  </si>
  <si>
    <t>ross21@adventure-works.com</t>
  </si>
  <si>
    <t>kenneth9@adventure-works.com</t>
  </si>
  <si>
    <t>warren3@adventure-works.com</t>
  </si>
  <si>
    <t>terrence23@adventure-works.com</t>
  </si>
  <si>
    <t>melanie14@adventure-works.com</t>
  </si>
  <si>
    <t>cindy21@adventure-works.com</t>
  </si>
  <si>
    <t>jordan27@adventure-works.com</t>
  </si>
  <si>
    <t>ruth7@adventure-works.com</t>
  </si>
  <si>
    <t>carolyn26@adventure-works.com</t>
  </si>
  <si>
    <t>olivia34@adventure-works.com</t>
  </si>
  <si>
    <t>jesse28@adventure-works.com</t>
  </si>
  <si>
    <t>jacqueline41@adventure-works.com</t>
  </si>
  <si>
    <t>kaylee26@adventure-works.com</t>
  </si>
  <si>
    <t>brett15@adventure-works.com</t>
  </si>
  <si>
    <t>thomas42@adventure-works.com</t>
  </si>
  <si>
    <t>charles39@adventure-works.com</t>
  </si>
  <si>
    <t>amanda38@adventure-works.com</t>
  </si>
  <si>
    <t>julia81@adventure-works.com</t>
  </si>
  <si>
    <t>angel2@adventure-works.com</t>
  </si>
  <si>
    <t>megan67@adventure-works.com</t>
  </si>
  <si>
    <t>darren13@adventure-works.com</t>
  </si>
  <si>
    <t>brandon30@adventure-works.com</t>
  </si>
  <si>
    <t>carlos28@adventure-works.com</t>
  </si>
  <si>
    <t>jacob13@adventure-works.com</t>
  </si>
  <si>
    <t>wyatt38@adventure-works.com</t>
  </si>
  <si>
    <t>maria7@adventure-works.com</t>
  </si>
  <si>
    <t>eric53@adventure-works.com</t>
  </si>
  <si>
    <t>rafael15@adventure-works.com</t>
  </si>
  <si>
    <t>wayne17@adventure-works.com</t>
  </si>
  <si>
    <t>craig15@adventure-works.com</t>
  </si>
  <si>
    <t>dana16@adventure-works.com</t>
  </si>
  <si>
    <t>chase9@adventure-works.com</t>
  </si>
  <si>
    <t>rebecca20@adventure-works.com</t>
  </si>
  <si>
    <t>wyatt15@adventure-works.com</t>
  </si>
  <si>
    <t>sebastian17@adventure-works.com</t>
  </si>
  <si>
    <t>nicholas18@adventure-works.com</t>
  </si>
  <si>
    <t>erin12@adventure-works.com</t>
  </si>
  <si>
    <t>ann12@adventure-works.com</t>
  </si>
  <si>
    <t>gabriel40@adventure-works.com</t>
  </si>
  <si>
    <t>madeline14@adventure-works.com</t>
  </si>
  <si>
    <t>isabel13@adventure-works.com</t>
  </si>
  <si>
    <t>megan19@adventure-works.com</t>
  </si>
  <si>
    <t>maria18@adventure-works.com</t>
  </si>
  <si>
    <t>gregory12@adventure-works.com</t>
  </si>
  <si>
    <t>alexandra42@adventure-works.com</t>
  </si>
  <si>
    <t>lucas63@adventure-works.com</t>
  </si>
  <si>
    <t>anna65@adventure-works.com</t>
  </si>
  <si>
    <t>alyssa50@adventure-works.com</t>
  </si>
  <si>
    <t>jesse17@adventure-works.com</t>
  </si>
  <si>
    <t>brendan12@adventure-works.com</t>
  </si>
  <si>
    <t>makayla10@adventure-works.com</t>
  </si>
  <si>
    <t>danny6@adventure-works.com</t>
  </si>
  <si>
    <t>bethany12@adventure-works.com</t>
  </si>
  <si>
    <t>maria2@adventure-works.com</t>
  </si>
  <si>
    <t>taylor44@adventure-works.com</t>
  </si>
  <si>
    <t>richard39@adventure-works.com</t>
  </si>
  <si>
    <t>michele57@adventure-works.com</t>
  </si>
  <si>
    <t>deanna8@adventure-works.com</t>
  </si>
  <si>
    <t>ebony5@adventure-works.com</t>
  </si>
  <si>
    <t>gina20@adventure-works.com</t>
  </si>
  <si>
    <t>diana9@adventure-works.com</t>
  </si>
  <si>
    <t>kathryn3@adventure-works.com</t>
  </si>
  <si>
    <t>eduardo17@adventure-works.com</t>
  </si>
  <si>
    <t>jennifer65@adventure-works.com</t>
  </si>
  <si>
    <t>julie21@adventure-works.com</t>
  </si>
  <si>
    <t>alisha5@adventure-works.com</t>
  </si>
  <si>
    <t>edwin2@adventure-works.com</t>
  </si>
  <si>
    <t>lindsey8@adventure-works.com</t>
  </si>
  <si>
    <t>tara19@adventure-works.com</t>
  </si>
  <si>
    <t>jerome4@adventure-works.com</t>
  </si>
  <si>
    <t>michele44@adventure-works.com</t>
  </si>
  <si>
    <t>raul2@adventure-works.com</t>
  </si>
  <si>
    <t>marie19@adventure-works.com</t>
  </si>
  <si>
    <t>ross23@adventure-works.com</t>
  </si>
  <si>
    <t>deborah10@adventure-works.com</t>
  </si>
  <si>
    <t>brandi17@adventure-works.com</t>
  </si>
  <si>
    <t>christy24@adventure-works.com</t>
  </si>
  <si>
    <t>angel27@adventure-works.com</t>
  </si>
  <si>
    <t>victoria58@adventure-works.com</t>
  </si>
  <si>
    <t>glenn17@adventure-works.com</t>
  </si>
  <si>
    <t>gilbert27@adventure-works.com</t>
  </si>
  <si>
    <t>kristine20@adventure-works.com</t>
  </si>
  <si>
    <t>clayton39@adventure-works.com</t>
  </si>
  <si>
    <t>troy23@adventure-works.com</t>
  </si>
  <si>
    <t>mindy7@adventure-works.com</t>
  </si>
  <si>
    <t>billy13@adventure-works.com</t>
  </si>
  <si>
    <t>laura18@adventure-works.com</t>
  </si>
  <si>
    <t>edwin24@adventure-works.com</t>
  </si>
  <si>
    <t>julie17@adventure-works.com</t>
  </si>
  <si>
    <t>russell21@adventure-works.com</t>
  </si>
  <si>
    <t>lindsey9@adventure-works.com</t>
  </si>
  <si>
    <t>carly8@adventure-works.com</t>
  </si>
  <si>
    <t>sean47@adventure-works.com</t>
  </si>
  <si>
    <t>steve23@adventure-works.com</t>
  </si>
  <si>
    <t>roger17@adventure-works.com</t>
  </si>
  <si>
    <t>sydney75@adventure-works.com</t>
  </si>
  <si>
    <t>deanna18@adventure-works.com</t>
  </si>
  <si>
    <t>adrienne16@adventure-works.com</t>
  </si>
  <si>
    <t>alison3@adventure-works.com</t>
  </si>
  <si>
    <t>orlando1@adventure-works.com</t>
  </si>
  <si>
    <t>omar20@adventure-works.com</t>
  </si>
  <si>
    <t>rosa22@adventure-works.com</t>
  </si>
  <si>
    <t>tracy6@adventure-works.com</t>
  </si>
  <si>
    <t>justin39@adventure-works.com</t>
  </si>
  <si>
    <t>stanley20@adventure-works.com</t>
  </si>
  <si>
    <t>kristine10@adventure-works.com</t>
  </si>
  <si>
    <t>kelli14@adventure-works.com</t>
  </si>
  <si>
    <t>sheena14@adventure-works.com</t>
  </si>
  <si>
    <t>desiree18@adventure-works.com</t>
  </si>
  <si>
    <t>diana20@adventure-works.com</t>
  </si>
  <si>
    <t>carl19@adventure-works.com</t>
  </si>
  <si>
    <t>bethany1@adventure-works.com</t>
  </si>
  <si>
    <t>hailey40@adventure-works.com</t>
  </si>
  <si>
    <t>gabriel1@adventure-works.com</t>
  </si>
  <si>
    <t>garrett14@adventure-works.com</t>
  </si>
  <si>
    <t>kelli20@adventure-works.com</t>
  </si>
  <si>
    <t>joel11@adventure-works.com</t>
  </si>
  <si>
    <t>kellie5@adventure-works.com</t>
  </si>
  <si>
    <t>joy19@adventure-works.com</t>
  </si>
  <si>
    <t>rachel63@adventure-works.com</t>
  </si>
  <si>
    <t>ruth9@adventure-works.com</t>
  </si>
  <si>
    <t>gloria13@adventure-works.com</t>
  </si>
  <si>
    <t>dustin14@adventure-works.com</t>
  </si>
  <si>
    <t>juan1@adventure-works.com</t>
  </si>
  <si>
    <t>emma1@adventure-works.com</t>
  </si>
  <si>
    <t>jésus8@adventure-works.com</t>
  </si>
  <si>
    <t>darren24@adventure-works.com</t>
  </si>
  <si>
    <t>maurice18@adventure-works.com</t>
  </si>
  <si>
    <t>jamie12@adventure-works.com</t>
  </si>
  <si>
    <t>luke4@adventure-works.com</t>
  </si>
  <si>
    <t>erin14@adventure-works.com</t>
  </si>
  <si>
    <t>joan17@adventure-works.com</t>
  </si>
  <si>
    <t>caleb43@adventure-works.com</t>
  </si>
  <si>
    <t>natalie9@adventure-works.com</t>
  </si>
  <si>
    <t>kristen10@adventure-works.com</t>
  </si>
  <si>
    <t>jonathan51@adventure-works.com</t>
  </si>
  <si>
    <t>jose74@adventure-works.com</t>
  </si>
  <si>
    <t>barbara10@adventure-works.com</t>
  </si>
  <si>
    <t>seth5@adventure-works.com</t>
  </si>
  <si>
    <t>sean43@adventure-works.com</t>
  </si>
  <si>
    <t>lacey10@adventure-works.com</t>
  </si>
  <si>
    <t>gregory14@adventure-works.com</t>
  </si>
  <si>
    <t>joel4@adventure-works.com</t>
  </si>
  <si>
    <t>xavier25@adventure-works.com</t>
  </si>
  <si>
    <t>francis15@adventure-works.com</t>
  </si>
  <si>
    <t>marc14@adventure-works.com</t>
  </si>
  <si>
    <t>raul8@adventure-works.com</t>
  </si>
  <si>
    <t>roy12@adventure-works.com</t>
  </si>
  <si>
    <t>levi5@adventure-works.com</t>
  </si>
  <si>
    <t>fernando14@adventure-works.com</t>
  </si>
  <si>
    <t>martha12@adventure-works.com</t>
  </si>
  <si>
    <t>tiffany15@adventure-works.com</t>
  </si>
  <si>
    <t>alejandro31@adventure-works.com</t>
  </si>
  <si>
    <t>janet30@adventure-works.com</t>
  </si>
  <si>
    <t>sam2@adventure-works.com</t>
  </si>
  <si>
    <t>sophia15@adventure-works.com</t>
  </si>
  <si>
    <t>margaret5@adventure-works.com</t>
  </si>
  <si>
    <t>samuel29@adventure-works.com</t>
  </si>
  <si>
    <t>shelby10@adventure-works.com</t>
  </si>
  <si>
    <t>justin44@adventure-works.com</t>
  </si>
  <si>
    <t>wyatt13@adventure-works.com</t>
  </si>
  <si>
    <t>joshua2@adventure-works.com</t>
  </si>
  <si>
    <t>melanie32@adventure-works.com</t>
  </si>
  <si>
    <t>shawna7@adventure-works.com</t>
  </si>
  <si>
    <t>jenna23@adventure-works.com</t>
  </si>
  <si>
    <t>isabelle5@adventure-works.com</t>
  </si>
  <si>
    <t>emily2@adventure-works.com</t>
  </si>
  <si>
    <t>lauren20@adventure-works.com</t>
  </si>
  <si>
    <t>isabel9@adventure-works.com</t>
  </si>
  <si>
    <t>molly17@adventure-works.com</t>
  </si>
  <si>
    <t>caleb18@adventure-works.com</t>
  </si>
  <si>
    <t>vanessa17@adventure-works.com</t>
  </si>
  <si>
    <t>sara23@adventure-works.com</t>
  </si>
  <si>
    <t>edward17@adventure-works.com</t>
  </si>
  <si>
    <t>gabriella42@adventure-works.com</t>
  </si>
  <si>
    <t>maria61@adventure-works.com</t>
  </si>
  <si>
    <t>jordan44@adventure-works.com</t>
  </si>
  <si>
    <t>hailey56@adventure-works.com</t>
  </si>
  <si>
    <t>marc9@adventure-works.com</t>
  </si>
  <si>
    <t>mariah28@adventure-works.com</t>
  </si>
  <si>
    <t>kayla5@adventure-works.com</t>
  </si>
  <si>
    <t>jennifer33@adventure-works.com</t>
  </si>
  <si>
    <t>brian14@adventure-works.com</t>
  </si>
  <si>
    <t>jada12@adventure-works.com</t>
  </si>
  <si>
    <t>james62@adventure-works.com</t>
  </si>
  <si>
    <t>philip7@adventure-works.com</t>
  </si>
  <si>
    <t>douglas7@adventure-works.com</t>
  </si>
  <si>
    <t>jay41@adventure-works.com</t>
  </si>
  <si>
    <t>arturo26@adventure-works.com</t>
  </si>
  <si>
    <t>mario17@adventure-works.com</t>
  </si>
  <si>
    <t>sergio0@adventure-works.com</t>
  </si>
  <si>
    <t>kari12@adventure-works.com</t>
  </si>
  <si>
    <t>xavier41@adventure-works.com</t>
  </si>
  <si>
    <t>bryan14@adventure-works.com</t>
  </si>
  <si>
    <t>tara12@adventure-works.com</t>
  </si>
  <si>
    <t>keith21@adventure-works.com</t>
  </si>
  <si>
    <t>andy14@adventure-works.com</t>
  </si>
  <si>
    <t>emmanuel10@adventure-works.com</t>
  </si>
  <si>
    <t>arturo29@adventure-works.com</t>
  </si>
  <si>
    <t>theodore18@adventure-works.com</t>
  </si>
  <si>
    <t>margaret21@adventure-works.com</t>
  </si>
  <si>
    <t>alexander18@adventure-works.com</t>
  </si>
  <si>
    <t>byron13@adventure-works.com</t>
  </si>
  <si>
    <t>raul14@adventure-works.com</t>
  </si>
  <si>
    <t>adriana6@adventure-works.com</t>
  </si>
  <si>
    <t>dakota4@adventure-works.com</t>
  </si>
  <si>
    <t>colleen10@adventure-works.com</t>
  </si>
  <si>
    <t>arthur9@adventure-works.com</t>
  </si>
  <si>
    <t>ebony29@adventure-works.com</t>
  </si>
  <si>
    <t>joy11@adventure-works.com</t>
  </si>
  <si>
    <t>stanley22@adventure-works.com</t>
  </si>
  <si>
    <t>leah13@adventure-works.com</t>
  </si>
  <si>
    <t>julia14@adventure-works.com</t>
  </si>
  <si>
    <t>kelly17@adventure-works.com</t>
  </si>
  <si>
    <t>andre3@adventure-works.com</t>
  </si>
  <si>
    <t>brian28@adventure-works.com</t>
  </si>
  <si>
    <t>noah15@adventure-works.com</t>
  </si>
  <si>
    <t>katrina16@adventure-works.com</t>
  </si>
  <si>
    <t>lacey38@adventure-works.com</t>
  </si>
  <si>
    <t>eddie8@adventure-works.com</t>
  </si>
  <si>
    <t>natasha3@adventure-works.com</t>
  </si>
  <si>
    <t>kurt4@adventure-works.com</t>
  </si>
  <si>
    <t>sergio8@adventure-works.com</t>
  </si>
  <si>
    <t>brandi3@adventure-works.com</t>
  </si>
  <si>
    <t>lisa15@adventure-works.com</t>
  </si>
  <si>
    <t>jorge11@adventure-works.com</t>
  </si>
  <si>
    <t>kendra8@adventure-works.com</t>
  </si>
  <si>
    <t>ryan6@adventure-works.com</t>
  </si>
  <si>
    <t>jaclyn29@adventure-works.com</t>
  </si>
  <si>
    <t>franklin34@adventure-works.com</t>
  </si>
  <si>
    <t>jermaine18@adventure-works.com</t>
  </si>
  <si>
    <t>john35@adventure-works.com</t>
  </si>
  <si>
    <t>mathew8@adventure-works.com</t>
  </si>
  <si>
    <t>taylor9@adventure-works.com</t>
  </si>
  <si>
    <t>steven18@adventure-works.com</t>
  </si>
  <si>
    <t>ethan1@adventure-works.com</t>
  </si>
  <si>
    <t>jésus10@adventure-works.com</t>
  </si>
  <si>
    <t>kaitlin6@adventure-works.com</t>
  </si>
  <si>
    <t>dawn25@adventure-works.com</t>
  </si>
  <si>
    <t>jimmy2@adventure-works.com</t>
  </si>
  <si>
    <t>jason45@adventure-works.com</t>
  </si>
  <si>
    <t>luke40@adventure-works.com</t>
  </si>
  <si>
    <t>dawn17@adventure-works.com</t>
  </si>
  <si>
    <t>erika15@adventure-works.com</t>
  </si>
  <si>
    <t>caitlin10@adventure-works.com</t>
  </si>
  <si>
    <t>kristine8@adventure-works.com</t>
  </si>
  <si>
    <t>kate17@adventure-works.com</t>
  </si>
  <si>
    <t>cheryl2@adventure-works.com</t>
  </si>
  <si>
    <t>casey39@adventure-works.com</t>
  </si>
  <si>
    <t>rebekah31@adventure-works.com</t>
  </si>
  <si>
    <t>karl0@adventure-works.com</t>
  </si>
  <si>
    <t>cassie4@adventure-works.com</t>
  </si>
  <si>
    <t>mayra1@adventure-works.com</t>
  </si>
  <si>
    <t>marco0@adventure-works.com</t>
  </si>
  <si>
    <t>deb3@adventure-works.com</t>
  </si>
  <si>
    <t>larry12@adventure-works.com</t>
  </si>
  <si>
    <t>kathleen2@adventure-works.com</t>
  </si>
  <si>
    <t>michele37@adventure-works.com</t>
  </si>
  <si>
    <t>carolyn2@adventure-works.com</t>
  </si>
  <si>
    <t>jodi5@adventure-works.com</t>
  </si>
  <si>
    <t>rosa7@adventure-works.com</t>
  </si>
  <si>
    <t>marissa14@adventure-works.com</t>
  </si>
  <si>
    <t>anna10@adventure-works.com</t>
  </si>
  <si>
    <t>alan8@adventure-works.com</t>
  </si>
  <si>
    <t>kara17@adventure-works.com</t>
  </si>
  <si>
    <t>alisha32@adventure-works.com</t>
  </si>
  <si>
    <t>ronald10@adventure-works.com</t>
  </si>
  <si>
    <t>orlando12@adventure-works.com</t>
  </si>
  <si>
    <t>michele4@adventure-works.com</t>
  </si>
  <si>
    <t>wesley17@adventure-works.com</t>
  </si>
  <si>
    <t>vanessa23@adventure-works.com</t>
  </si>
  <si>
    <t>olivia17@adventure-works.com</t>
  </si>
  <si>
    <t>dawn37@adventure-works.com</t>
  </si>
  <si>
    <t>jay46@adventure-works.com</t>
  </si>
  <si>
    <t>kurt21@adventure-works.com</t>
  </si>
  <si>
    <t>shawn5@adventure-works.com</t>
  </si>
  <si>
    <t>anna42@adventure-works.com</t>
  </si>
  <si>
    <t>adrian8@adventure-works.com</t>
  </si>
  <si>
    <t>victoria46@adventure-works.com</t>
  </si>
  <si>
    <t>alan12@adventure-works.com</t>
  </si>
  <si>
    <t>madison30@adventure-works.com</t>
  </si>
  <si>
    <t>tabitha5@adventure-works.com</t>
  </si>
  <si>
    <t>warren42@adventure-works.com</t>
  </si>
  <si>
    <t>dustin8@adventure-works.com</t>
  </si>
  <si>
    <t>ian56@adventure-works.com</t>
  </si>
  <si>
    <t>rachael7@adventure-works.com</t>
  </si>
  <si>
    <t>brianna66@adventure-works.com</t>
  </si>
  <si>
    <t>joel18@adventure-works.com</t>
  </si>
  <si>
    <t>frederick13@adventure-works.com</t>
  </si>
  <si>
    <t>megan21@adventure-works.com</t>
  </si>
  <si>
    <t>christian52@adventure-works.com</t>
  </si>
  <si>
    <t>theodore21@adventure-works.com</t>
  </si>
  <si>
    <t>brenda19@adventure-works.com</t>
  </si>
  <si>
    <t>jordyn15@adventure-works.com</t>
  </si>
  <si>
    <t>monique14@adventure-works.com</t>
  </si>
  <si>
    <t>dawn28@adventure-works.com</t>
  </si>
  <si>
    <t>julia59@adventure-works.com</t>
  </si>
  <si>
    <t>hunter62@adventure-works.com</t>
  </si>
  <si>
    <t>danielle5@adventure-works.com</t>
  </si>
  <si>
    <t>chloe74@adventure-works.com</t>
  </si>
  <si>
    <t>vanessa2@adventure-works.com</t>
  </si>
  <si>
    <t>jackson29@adventure-works.com</t>
  </si>
  <si>
    <t>christian45@adventure-works.com</t>
  </si>
  <si>
    <t>justin17@adventure-works.com</t>
  </si>
  <si>
    <t>erin10@adventure-works.com</t>
  </si>
  <si>
    <t>catherine13@adventure-works.com</t>
  </si>
  <si>
    <t>tracy17@adventure-works.com</t>
  </si>
  <si>
    <t>brent13@adventure-works.com</t>
  </si>
  <si>
    <t>veronica6@adventure-works.com</t>
  </si>
  <si>
    <t>brad17@adventure-works.com</t>
  </si>
  <si>
    <t>joe15@adventure-works.com</t>
  </si>
  <si>
    <t>ricardo9@adventure-works.com</t>
  </si>
  <si>
    <t>ronnie1@adventure-works.com</t>
  </si>
  <si>
    <t>manuel14@adventure-works.com</t>
  </si>
  <si>
    <t>troy6@adventure-works.com</t>
  </si>
  <si>
    <t>melvin0@adventure-works.com</t>
  </si>
  <si>
    <t>katrina20@adventure-works.com</t>
  </si>
  <si>
    <t>krystal6@adventure-works.com</t>
  </si>
  <si>
    <t>yolanda14@adventure-works.com</t>
  </si>
  <si>
    <t>misty23@adventure-works.com</t>
  </si>
  <si>
    <t>tonya0@adventure-works.com</t>
  </si>
  <si>
    <t>casey13@adventure-works.com</t>
  </si>
  <si>
    <t>sandra12@adventure-works.com</t>
  </si>
  <si>
    <t>damien4@adventure-works.com</t>
  </si>
  <si>
    <t>martha16@adventure-works.com</t>
  </si>
  <si>
    <t>arthur22@adventure-works.com</t>
  </si>
  <si>
    <t>cory5@adventure-works.com</t>
  </si>
  <si>
    <t>dominique12@adventure-works.com</t>
  </si>
  <si>
    <t>jonathon8@adventure-works.com</t>
  </si>
  <si>
    <t>priscilla14@adventure-works.com</t>
  </si>
  <si>
    <t>lacey27@adventure-works.com</t>
  </si>
  <si>
    <t>tommy6@adventure-works.com</t>
  </si>
  <si>
    <t>kristen18@adventure-works.com</t>
  </si>
  <si>
    <t>claudia18@adventure-works.com</t>
  </si>
  <si>
    <t>colin2@adventure-works.com</t>
  </si>
  <si>
    <t>meghan5@adventure-works.com</t>
  </si>
  <si>
    <t>arthur37@adventure-works.com</t>
  </si>
  <si>
    <t>stacey18@adventure-works.com</t>
  </si>
  <si>
    <t>christy3@adventure-works.com</t>
  </si>
  <si>
    <t>theodore16@adventure-works.com</t>
  </si>
  <si>
    <t>micah8@adventure-works.com</t>
  </si>
  <si>
    <t>jésus21@adventure-works.com</t>
  </si>
  <si>
    <t>jenny17@adventure-works.com</t>
  </si>
  <si>
    <t>eduardo80@adventure-works.com</t>
  </si>
  <si>
    <t>alicia10@adventure-works.com</t>
  </si>
  <si>
    <t>terrance1@adventure-works.com</t>
  </si>
  <si>
    <t>jake5@adventure-works.com</t>
  </si>
  <si>
    <t>darren44@adventure-works.com</t>
  </si>
  <si>
    <t>linda21@adventure-works.com</t>
  </si>
  <si>
    <t>frederick6@adventure-works.com</t>
  </si>
  <si>
    <t>christy27@adventure-works.com</t>
  </si>
  <si>
    <t>joe22@adventure-works.com</t>
  </si>
  <si>
    <t>gabriella26@adventure-works.com</t>
  </si>
  <si>
    <t>casey17@adventure-works.com</t>
  </si>
  <si>
    <t>mathew10@adventure-works.com</t>
  </si>
  <si>
    <t>angelica14@adventure-works.com</t>
  </si>
  <si>
    <t>derek14@adventure-works.com</t>
  </si>
  <si>
    <t>preston9@adventure-works.com</t>
  </si>
  <si>
    <t>candace16@adventure-works.com</t>
  </si>
  <si>
    <t>kelvin31@adventure-works.com</t>
  </si>
  <si>
    <t>kurt6@adventure-works.com</t>
  </si>
  <si>
    <t>colleen0@adventure-works.com</t>
  </si>
  <si>
    <t>mackenzie37@adventure-works.com</t>
  </si>
  <si>
    <t>susan16@adventure-works.com</t>
  </si>
  <si>
    <t>corey19@adventure-works.com</t>
  </si>
  <si>
    <t>ashlee9@adventure-works.com</t>
  </si>
  <si>
    <t>erick16@adventure-works.com</t>
  </si>
  <si>
    <t>caroline8@adventure-works.com</t>
  </si>
  <si>
    <t>colleen3@adventure-works.com</t>
  </si>
  <si>
    <t>julie4@adventure-works.com</t>
  </si>
  <si>
    <t>audrey13@adventure-works.com</t>
  </si>
  <si>
    <t>jon45@adventure-works.com</t>
  </si>
  <si>
    <t>ruben36@adventure-works.com</t>
  </si>
  <si>
    <t>joe25@adventure-works.com</t>
  </si>
  <si>
    <t>veronica4@adventure-works.com</t>
  </si>
  <si>
    <t>corey17@adventure-works.com</t>
  </si>
  <si>
    <t>leah1@adventure-works.com</t>
  </si>
  <si>
    <t>stefanie3@adventure-works.com</t>
  </si>
  <si>
    <t>zachary34@adventure-works.com</t>
  </si>
  <si>
    <t>dawn3@adventure-works.com</t>
  </si>
  <si>
    <t>kenneth17@adventure-works.com</t>
  </si>
  <si>
    <t>frank19@adventure-works.com</t>
  </si>
  <si>
    <t>justin45@adventure-works.com</t>
  </si>
  <si>
    <t>devin73@adventure-works.com</t>
  </si>
  <si>
    <t>vincent12@adventure-works.com</t>
  </si>
  <si>
    <t>leonard17@adventure-works.com</t>
  </si>
  <si>
    <t>zachary48@adventure-works.com</t>
  </si>
  <si>
    <t>andre17@adventure-works.com</t>
  </si>
  <si>
    <t>martin6@adventure-works.com</t>
  </si>
  <si>
    <t>shawn3@adventure-works.com</t>
  </si>
  <si>
    <t>clarence11@adventure-works.com</t>
  </si>
  <si>
    <t>jacquelyn1@adventure-works.com</t>
  </si>
  <si>
    <t>suzanne20@adventure-works.com</t>
  </si>
  <si>
    <t>andrew12@adventure-works.com</t>
  </si>
  <si>
    <t>cameron50@adventure-works.com</t>
  </si>
  <si>
    <t>gabrielle53@adventure-works.com</t>
  </si>
  <si>
    <t>kelli13@adventure-works.com</t>
  </si>
  <si>
    <t>kate14@adventure-works.com</t>
  </si>
  <si>
    <t>ramón19@adventure-works.com</t>
  </si>
  <si>
    <t>janet25@adventure-works.com</t>
  </si>
  <si>
    <t>tabitha9@adventure-works.com</t>
  </si>
  <si>
    <t>jill19@adventure-works.com</t>
  </si>
  <si>
    <t>scott11@adventure-works.com</t>
  </si>
  <si>
    <t>roy36@adventure-works.com</t>
  </si>
  <si>
    <t>toni11@adventure-works.com</t>
  </si>
  <si>
    <t>ricky16@adventure-works.com</t>
  </si>
  <si>
    <t>logan18@adventure-works.com</t>
  </si>
  <si>
    <t>ricky0@adventure-works.com</t>
  </si>
  <si>
    <t>gary16@adventure-works.com</t>
  </si>
  <si>
    <t>sydney81@adventure-works.com</t>
  </si>
  <si>
    <t>dylan50@adventure-works.com</t>
  </si>
  <si>
    <t>ebony31@adventure-works.com</t>
  </si>
  <si>
    <t>cassie2@adventure-works.com</t>
  </si>
  <si>
    <t>alison1@adventure-works.com</t>
  </si>
  <si>
    <t>kaitlin3@adventure-works.com</t>
  </si>
  <si>
    <t>kelvin35@adventure-works.com</t>
  </si>
  <si>
    <t>alvin25@adventure-works.com</t>
  </si>
  <si>
    <t>cassandra14@adventure-works.com</t>
  </si>
  <si>
    <t>whitney20@adventure-works.com</t>
  </si>
  <si>
    <t>cameron33@adventure-works.com</t>
  </si>
  <si>
    <t>birgit0@adventure-works.com</t>
  </si>
  <si>
    <t>byron6@adventure-works.com</t>
  </si>
  <si>
    <t>andres5@adventure-works.com</t>
  </si>
  <si>
    <t>albert7@adventure-works.com</t>
  </si>
  <si>
    <t>grant3@adventure-works.com</t>
  </si>
  <si>
    <t>nathaniel14@adventure-works.com</t>
  </si>
  <si>
    <t>claudia1@adventure-works.com</t>
  </si>
  <si>
    <t>francisco10@adventure-works.com</t>
  </si>
  <si>
    <t>rosa19@adventure-works.com</t>
  </si>
  <si>
    <t>jaime28@adventure-works.com</t>
  </si>
  <si>
    <t>haley13@adventure-works.com</t>
  </si>
  <si>
    <t>ruben32@adventure-works.com</t>
  </si>
  <si>
    <t>kelli43@adventure-works.com</t>
  </si>
  <si>
    <t>jenny22@adventure-works.com</t>
  </si>
  <si>
    <t>erick0@adventure-works.com</t>
  </si>
  <si>
    <t>danny1@adventure-works.com</t>
  </si>
  <si>
    <t>evan44@adventure-works.com</t>
  </si>
  <si>
    <t>dennis11@adventure-works.com</t>
  </si>
  <si>
    <t>renee8@adventure-works.com</t>
  </si>
  <si>
    <t>colin32@adventure-works.com</t>
  </si>
  <si>
    <t>julia52@adventure-works.com</t>
  </si>
  <si>
    <t>mason32@adventure-works.com</t>
  </si>
  <si>
    <t>fernando7@adventure-works.com</t>
  </si>
  <si>
    <t>leonard21@adventure-works.com</t>
  </si>
  <si>
    <t>chelsea14@adventure-works.com</t>
  </si>
  <si>
    <t>xavier42@adventure-works.com</t>
  </si>
  <si>
    <t>anna44@adventure-works.com</t>
  </si>
  <si>
    <t>rachel53@adventure-works.com</t>
  </si>
  <si>
    <t>makayla18@adventure-works.com</t>
  </si>
  <si>
    <t>kaitlyn12@adventure-works.com</t>
  </si>
  <si>
    <t>abigail58@adventure-works.com</t>
  </si>
  <si>
    <t>nicole36@adventure-works.com</t>
  </si>
  <si>
    <t>isabella36@adventure-works.com</t>
  </si>
  <si>
    <t>heather0@adventure-works.com</t>
  </si>
  <si>
    <t>destiny9@adventure-works.com</t>
  </si>
  <si>
    <t>ronnie0@adventure-works.com</t>
  </si>
  <si>
    <t>alvin22@adventure-works.com</t>
  </si>
  <si>
    <t>ashlee20@adventure-works.com</t>
  </si>
  <si>
    <t>emily3@adventure-works.com</t>
  </si>
  <si>
    <t>lee14@adventure-works.com</t>
  </si>
  <si>
    <t>shane15@adventure-works.com</t>
  </si>
  <si>
    <t>stacey16@adventure-works.com</t>
  </si>
  <si>
    <t>rosa12@adventure-works.com</t>
  </si>
  <si>
    <t>sophia8@adventure-works.com</t>
  </si>
  <si>
    <t>linda34@adventure-works.com</t>
  </si>
  <si>
    <t>taylor16@adventure-works.com</t>
  </si>
  <si>
    <t>allison25@adventure-works.com</t>
  </si>
  <si>
    <t>levi4@adventure-works.com</t>
  </si>
  <si>
    <t>benjamin54@adventure-works.com</t>
  </si>
  <si>
    <t>sarah15@adventure-works.com</t>
  </si>
  <si>
    <t>megan52@adventure-works.com</t>
  </si>
  <si>
    <t>nicole17@adventure-works.com</t>
  </si>
  <si>
    <t>curtis14@adventure-works.com</t>
  </si>
  <si>
    <t>ricardo6@adventure-works.com</t>
  </si>
  <si>
    <t>kristi23@adventure-works.com</t>
  </si>
  <si>
    <t>amanda29@adventure-works.com</t>
  </si>
  <si>
    <t>jack11@adventure-works.com</t>
  </si>
  <si>
    <t>ian73@adventure-works.com</t>
  </si>
  <si>
    <t>amber10@adventure-works.com</t>
  </si>
  <si>
    <t>carlos27@adventure-works.com</t>
  </si>
  <si>
    <t>louis31@adventure-works.com</t>
  </si>
  <si>
    <t>kristy15@adventure-works.com</t>
  </si>
  <si>
    <t>christy35@adventure-works.com</t>
  </si>
  <si>
    <t>joel20@adventure-works.com</t>
  </si>
  <si>
    <t>robin9@adventure-works.com</t>
  </si>
  <si>
    <t>kristine9@adventure-works.com</t>
  </si>
  <si>
    <t>lawrence7@adventure-works.com</t>
  </si>
  <si>
    <t>tabitha20@adventure-works.com</t>
  </si>
  <si>
    <t>rafael25@adventure-works.com</t>
  </si>
  <si>
    <t>aimee6@adventure-works.com</t>
  </si>
  <si>
    <t>paula12@adventure-works.com</t>
  </si>
  <si>
    <t>jay32@adventure-works.com</t>
  </si>
  <si>
    <t>ethan2@adventure-works.com</t>
  </si>
  <si>
    <t>mandy15@adventure-works.com</t>
  </si>
  <si>
    <t>dwayne15@adventure-works.com</t>
  </si>
  <si>
    <t>claudia19@adventure-works.com</t>
  </si>
  <si>
    <t>wyatt56@adventure-works.com</t>
  </si>
  <si>
    <t>mallory0@adventure-works.com</t>
  </si>
  <si>
    <t>dominic2@adventure-works.com</t>
  </si>
  <si>
    <t>billy15@adventure-works.com</t>
  </si>
  <si>
    <t>laura25@adventure-works.com</t>
  </si>
  <si>
    <t>patricia15@adventure-works.com</t>
  </si>
  <si>
    <t>denise21@adventure-works.com</t>
  </si>
  <si>
    <t>karla16@adventure-works.com</t>
  </si>
  <si>
    <t>jacqueline2@adventure-works.com</t>
  </si>
  <si>
    <t>jenny33@adventure-works.com</t>
  </si>
  <si>
    <t>derrick15@adventure-works.com</t>
  </si>
  <si>
    <t>kellie17@adventure-works.com</t>
  </si>
  <si>
    <t>roy25@adventure-works.com</t>
  </si>
  <si>
    <t>carla9@adventure-works.com</t>
  </si>
  <si>
    <t>jorge12@adventure-works.com</t>
  </si>
  <si>
    <t>suzanne12@adventure-works.com</t>
  </si>
  <si>
    <t>tony19@adventure-works.com</t>
  </si>
  <si>
    <t>dalton34@adventure-works.com</t>
  </si>
  <si>
    <t>katelyn5@adventure-works.com</t>
  </si>
  <si>
    <t>jose28@adventure-works.com</t>
  </si>
  <si>
    <t>masaki0@adventure-works.com</t>
  </si>
  <si>
    <t>gavin14@adventure-works.com</t>
  </si>
  <si>
    <t>trevor20@adventure-works.com</t>
  </si>
  <si>
    <t>morgan77@adventure-works.com</t>
  </si>
  <si>
    <t>xavier69@adventure-works.com</t>
  </si>
  <si>
    <t>sean13@adventure-works.com</t>
  </si>
  <si>
    <t>barbara20@adventure-works.com</t>
  </si>
  <si>
    <t>gabriel24@adventure-works.com</t>
  </si>
  <si>
    <t>jacob3@adventure-works.com</t>
  </si>
  <si>
    <t>miguel48@adventure-works.com</t>
  </si>
  <si>
    <t>charles4@adventure-works.com</t>
  </si>
  <si>
    <t>cole19@adventure-works.com</t>
  </si>
  <si>
    <t>tommy13@adventure-works.com</t>
  </si>
  <si>
    <t>mariah14@adventure-works.com</t>
  </si>
  <si>
    <t>nicole13@adventure-works.com</t>
  </si>
  <si>
    <t>natalie35@adventure-works.com</t>
  </si>
  <si>
    <t>douglas12@adventure-works.com</t>
  </si>
  <si>
    <t>emma16@adventure-works.com</t>
  </si>
  <si>
    <t>melissa18@adventure-works.com</t>
  </si>
  <si>
    <t>kelly23@adventure-works.com</t>
  </si>
  <si>
    <t>steven3@adventure-works.com</t>
  </si>
  <si>
    <t>ramon11@adventure-works.com</t>
  </si>
  <si>
    <t>cory2@adventure-works.com</t>
  </si>
  <si>
    <t>elijah0@adventure-works.com</t>
  </si>
  <si>
    <t>alan15@adventure-works.com</t>
  </si>
  <si>
    <t>mitchell11@adventure-works.com</t>
  </si>
  <si>
    <t>ariana21@adventure-works.com</t>
  </si>
  <si>
    <t>lacey30@adventure-works.com</t>
  </si>
  <si>
    <t>krista7@adventure-works.com</t>
  </si>
  <si>
    <t>brianna41@adventure-works.com</t>
  </si>
  <si>
    <t>alexander7@adventure-works.com</t>
  </si>
  <si>
    <t>patrick11@adventure-works.com</t>
  </si>
  <si>
    <t>aaron5@adventure-works.com</t>
  </si>
  <si>
    <t>seth76@adventure-works.com</t>
  </si>
  <si>
    <t>aaron45@adventure-works.com</t>
  </si>
  <si>
    <t>mason42@adventure-works.com</t>
  </si>
  <si>
    <t>rachel16@adventure-works.com</t>
  </si>
  <si>
    <t>alex18@adventure-works.com</t>
  </si>
  <si>
    <t>olivia43@adventure-works.com</t>
  </si>
  <si>
    <t>richard18@adventure-works.com</t>
  </si>
  <si>
    <t>mackenzie9@adventure-works.com</t>
  </si>
  <si>
    <t>justin4@adventure-works.com</t>
  </si>
  <si>
    <t>jasmine26@adventure-works.com</t>
  </si>
  <si>
    <t>sydney41@adventure-works.com</t>
  </si>
  <si>
    <t>angel12@adventure-works.com</t>
  </si>
  <si>
    <t>franklin39@adventure-works.com</t>
  </si>
  <si>
    <t>juan6@adventure-works.com</t>
  </si>
  <si>
    <t>thomas65@adventure-works.com</t>
  </si>
  <si>
    <t>dalton12@adventure-works.com</t>
  </si>
  <si>
    <t>summer5@adventure-works.com</t>
  </si>
  <si>
    <t>rafael4@adventure-works.com</t>
  </si>
  <si>
    <t>eduardo47@adventure-works.com</t>
  </si>
  <si>
    <t>tyler23@adventure-works.com</t>
  </si>
  <si>
    <t>charles67@adventure-works.com</t>
  </si>
  <si>
    <t>ian21@adventure-works.com</t>
  </si>
  <si>
    <t>morgan6@adventure-works.com</t>
  </si>
  <si>
    <t>david61@adventure-works.com</t>
  </si>
  <si>
    <t>eduardo52@adventure-works.com</t>
  </si>
  <si>
    <t>sarah44@adventure-works.com</t>
  </si>
  <si>
    <t>dalton20@adventure-works.com</t>
  </si>
  <si>
    <t>cameron10@adventure-works.com</t>
  </si>
  <si>
    <t>blake70@adventure-works.com</t>
  </si>
  <si>
    <t>morgan66@adventure-works.com</t>
  </si>
  <si>
    <t>carlos18@adventure-works.com</t>
  </si>
  <si>
    <t>dylan25@adventure-works.com</t>
  </si>
  <si>
    <t>lucas33@adventure-works.com</t>
  </si>
  <si>
    <t>grace50@adventure-works.com</t>
  </si>
  <si>
    <t>chloe76@adventure-works.com</t>
  </si>
  <si>
    <t>christian42@adventure-works.com</t>
  </si>
  <si>
    <t>lucas91@adventure-works.com</t>
  </si>
  <si>
    <t>nicole12@adventure-works.com</t>
  </si>
  <si>
    <t>ronnie13@adventure-works.com</t>
  </si>
  <si>
    <t>jennifer42@adventure-works.com</t>
  </si>
  <si>
    <t>hunter52@adventure-works.com</t>
  </si>
  <si>
    <t>leonard8@adventure-works.com</t>
  </si>
  <si>
    <t>maria16@adventure-works.com</t>
  </si>
  <si>
    <t>savannah41@adventure-works.com</t>
  </si>
  <si>
    <t>taylor5@adventure-works.com</t>
  </si>
  <si>
    <t>regina14@adventure-works.com</t>
  </si>
  <si>
    <t>kaitlyn37@adventure-works.com</t>
  </si>
  <si>
    <t>evan21@adventure-works.com</t>
  </si>
  <si>
    <t>latasha0@adventure-works.com</t>
  </si>
  <si>
    <t>stephanie44@adventure-works.com</t>
  </si>
  <si>
    <t>jordan32@adventure-works.com</t>
  </si>
  <si>
    <t>jasmine45@adventure-works.com</t>
  </si>
  <si>
    <t>lucas39@adventure-works.com</t>
  </si>
  <si>
    <t>marcus80@adventure-works.com</t>
  </si>
  <si>
    <t>adam20@adventure-works.com</t>
  </si>
  <si>
    <t>fernando23@adventure-works.com</t>
  </si>
  <si>
    <t>louis4@adventure-works.com</t>
  </si>
  <si>
    <t>virginia1@adventure-works.com</t>
  </si>
  <si>
    <t>jessica34@adventure-works.com</t>
  </si>
  <si>
    <t>bailey2@adventure-works.com</t>
  </si>
  <si>
    <t>michael52@adventure-works.com</t>
  </si>
  <si>
    <t>luis23@adventure-works.com</t>
  </si>
  <si>
    <t>alexa7@adventure-works.com</t>
  </si>
  <si>
    <t>carson21@adventure-works.com</t>
  </si>
  <si>
    <t>isabella35@adventure-works.com</t>
  </si>
  <si>
    <t>jacob4@adventure-works.com</t>
  </si>
  <si>
    <t>julia28@adventure-works.com</t>
  </si>
  <si>
    <t>evan5@adventure-works.com</t>
  </si>
  <si>
    <t>gabrielle3@adventure-works.com</t>
  </si>
  <si>
    <t>dalton81@adventure-works.com</t>
  </si>
  <si>
    <t>isabella5@adventure-works.com</t>
  </si>
  <si>
    <t>mary23@adventure-works.com</t>
  </si>
  <si>
    <t>marshall7@adventure-works.com</t>
  </si>
  <si>
    <t>stacy3@adventure-works.com</t>
  </si>
  <si>
    <t>randall8@adventure-works.com</t>
  </si>
  <si>
    <t>susan33@adventure-works.com</t>
  </si>
  <si>
    <t>roberto15@adventure-works.com</t>
  </si>
  <si>
    <t>jeffery2@adventure-works.com</t>
  </si>
  <si>
    <t>logan37@adventure-works.com</t>
  </si>
  <si>
    <t>wayne10@adventure-works.com</t>
  </si>
  <si>
    <t>alexandra89@adventure-works.com</t>
  </si>
  <si>
    <t>theodore15@adventure-works.com</t>
  </si>
  <si>
    <t>isaiah21@adventure-works.com</t>
  </si>
  <si>
    <t>richard90@adventure-works.com</t>
  </si>
  <si>
    <t>morgan62@adventure-works.com</t>
  </si>
  <si>
    <t>noah36@adventure-works.com</t>
  </si>
  <si>
    <t>david69@adventure-works.com</t>
  </si>
  <si>
    <t>elizabeth15@adventure-works.com</t>
  </si>
  <si>
    <t>jonathan20@adventure-works.com</t>
  </si>
  <si>
    <t>julia70@adventure-works.com</t>
  </si>
  <si>
    <t>xavier70@adventure-works.com</t>
  </si>
  <si>
    <t>james54@adventure-works.com</t>
  </si>
  <si>
    <t>jenny7@adventure-works.com</t>
  </si>
  <si>
    <t>jimmy21@adventure-works.com</t>
  </si>
  <si>
    <t>emma17@adventure-works.com</t>
  </si>
  <si>
    <t>andrea37@adventure-works.com</t>
  </si>
  <si>
    <t>james55@adventure-works.com</t>
  </si>
  <si>
    <t>eduardo23@adventure-works.com</t>
  </si>
  <si>
    <t>jessica58@adventure-works.com</t>
  </si>
  <si>
    <t>jonathan32@adventure-works.com</t>
  </si>
  <si>
    <t>jessica31@adventure-works.com</t>
  </si>
  <si>
    <t>kevin25@adventure-works.com</t>
  </si>
  <si>
    <t>kate0@adventure-works.com</t>
  </si>
  <si>
    <t>christina14@adventure-works.com</t>
  </si>
  <si>
    <t>seth33@adventure-works.com</t>
  </si>
  <si>
    <t>evelyn9@adventure-works.com</t>
  </si>
  <si>
    <t>erin21@adventure-works.com</t>
  </si>
  <si>
    <t>lawrence5@adventure-works.com</t>
  </si>
  <si>
    <t>jan17@adventure-works.com</t>
  </si>
  <si>
    <t>jack29@adventure-works.com</t>
  </si>
  <si>
    <t>haley3@adventure-works.com</t>
  </si>
  <si>
    <t>luis30@adventure-works.com</t>
  </si>
  <si>
    <t>timothy35@adventure-works.com</t>
  </si>
  <si>
    <t>kaitlyn42@adventure-works.com</t>
  </si>
  <si>
    <t>grace42@adventure-works.com</t>
  </si>
  <si>
    <t>jordyn20@adventure-works.com</t>
  </si>
  <si>
    <t>alexandra50@adventure-works.com</t>
  </si>
  <si>
    <t>katelyn43@adventure-works.com</t>
  </si>
  <si>
    <t>xavier9@adventure-works.com</t>
  </si>
  <si>
    <t>vanessa11@adventure-works.com</t>
  </si>
  <si>
    <t>andrea22@adventure-works.com</t>
  </si>
  <si>
    <t>anna57@adventure-works.com</t>
  </si>
  <si>
    <t>samuel65@adventure-works.com</t>
  </si>
  <si>
    <t>damien18@adventure-works.com</t>
  </si>
  <si>
    <t>leslie8@adventure-works.com</t>
  </si>
  <si>
    <t>samantha44@adventure-works.com</t>
  </si>
  <si>
    <t>jackson3@adventure-works.com</t>
  </si>
  <si>
    <t>katelyn39@adventure-works.com</t>
  </si>
  <si>
    <t>devin23@adventure-works.com</t>
  </si>
  <si>
    <t>morgan31@adventure-works.com</t>
  </si>
  <si>
    <t>edgar3@adventure-works.com</t>
  </si>
  <si>
    <t>ruben31@adventure-works.com</t>
  </si>
  <si>
    <t>robert59@adventure-works.com</t>
  </si>
  <si>
    <t>tyler10@adventure-works.com</t>
  </si>
  <si>
    <t>richard46@adventure-works.com</t>
  </si>
  <si>
    <t>garrett26@adventure-works.com</t>
  </si>
  <si>
    <t>aidan13@adventure-works.com</t>
  </si>
  <si>
    <t>cody8@adventure-works.com</t>
  </si>
  <si>
    <t>arianna9@adventure-works.com</t>
  </si>
  <si>
    <t>daniel21@adventure-works.com</t>
  </si>
  <si>
    <t>timothy22@adventure-works.com</t>
  </si>
  <si>
    <t>natalie39@adventure-works.com</t>
  </si>
  <si>
    <t>rebecca4@adventure-works.com</t>
  </si>
  <si>
    <t>isaac11@adventure-works.com</t>
  </si>
  <si>
    <t>abigail63@adventure-works.com</t>
  </si>
  <si>
    <t>chloe82@adventure-works.com</t>
  </si>
  <si>
    <t>natalie55@adventure-works.com</t>
  </si>
  <si>
    <t>lauren14@adventure-works.com</t>
  </si>
  <si>
    <t>angel19@adventure-works.com</t>
  </si>
  <si>
    <t>whitney19@adventure-works.com</t>
  </si>
  <si>
    <t>miguel2@adventure-works.com</t>
  </si>
  <si>
    <t>ricky7@adventure-works.com</t>
  </si>
  <si>
    <t>shawn2@adventure-works.com</t>
  </si>
  <si>
    <t>ian26@adventure-works.com</t>
  </si>
  <si>
    <t>arianna38@adventure-works.com</t>
  </si>
  <si>
    <t>janet31@adventure-works.com</t>
  </si>
  <si>
    <t>brittany11@adventure-works.com</t>
  </si>
  <si>
    <t>sarah1@adventure-works.com</t>
  </si>
  <si>
    <t>kristi19@adventure-works.com</t>
  </si>
  <si>
    <t>chloe32@adventure-works.com</t>
  </si>
  <si>
    <t>ryan25@adventure-works.com</t>
  </si>
  <si>
    <t>caleb7@adventure-works.com</t>
  </si>
  <si>
    <t>dalton56@adventure-works.com</t>
  </si>
  <si>
    <t>marcus62@adventure-works.com</t>
  </si>
  <si>
    <t>alexandra49@adventure-works.com</t>
  </si>
  <si>
    <t>mason26@adventure-works.com</t>
  </si>
  <si>
    <t>cheryl15@adventure-works.com</t>
  </si>
  <si>
    <t>brett12@adventure-works.com</t>
  </si>
  <si>
    <t>alexandria32@adventure-works.com</t>
  </si>
  <si>
    <t>kaitlin13@adventure-works.com</t>
  </si>
  <si>
    <t>eduardo89@adventure-works.com</t>
  </si>
  <si>
    <t>edwin34@adventure-works.com</t>
  </si>
  <si>
    <t>emma11@adventure-works.com</t>
  </si>
  <si>
    <t>connor11@adventure-works.com</t>
  </si>
  <si>
    <t>julia66@adventure-works.com</t>
  </si>
  <si>
    <t>spencer12@adventure-works.com</t>
  </si>
  <si>
    <t>rodney14@adventure-works.com</t>
  </si>
  <si>
    <t>rebekah18@adventure-works.com</t>
  </si>
  <si>
    <t>bryan22@adventure-works.com</t>
  </si>
  <si>
    <t>savannah36@adventure-works.com</t>
  </si>
  <si>
    <t>kristen9@adventure-works.com</t>
  </si>
  <si>
    <t>dalton21@adventure-works.com</t>
  </si>
  <si>
    <t>adam49@adventure-works.com</t>
  </si>
  <si>
    <t>donald8@adventure-works.com</t>
  </si>
  <si>
    <t>michele48@adventure-works.com</t>
  </si>
  <si>
    <t>bruce21@adventure-works.com</t>
  </si>
  <si>
    <t>alice3@adventure-works.com</t>
  </si>
  <si>
    <t>craig20@adventure-works.com</t>
  </si>
  <si>
    <t>abigail49@adventure-works.com</t>
  </si>
  <si>
    <t>bailey21@adventure-works.com</t>
  </si>
  <si>
    <t>jenny24@adventure-works.com</t>
  </si>
  <si>
    <t>amy12@adventure-works.com</t>
  </si>
  <si>
    <t>kaitlyn69@adventure-works.com</t>
  </si>
  <si>
    <t>veronica16@adventure-works.com</t>
  </si>
  <si>
    <t>alejandro46@adventure-works.com</t>
  </si>
  <si>
    <t>brianna46@adventure-works.com</t>
  </si>
  <si>
    <t>teresa4@adventure-works.com</t>
  </si>
  <si>
    <t>savannah24@adventure-works.com</t>
  </si>
  <si>
    <t>emma21@adventure-works.com</t>
  </si>
  <si>
    <t>luis11@adventure-works.com</t>
  </si>
  <si>
    <t>connor30@adventure-works.com</t>
  </si>
  <si>
    <t>cassidy1@adventure-works.com</t>
  </si>
  <si>
    <t>thomas76@adventure-works.com</t>
  </si>
  <si>
    <t>paige36@adventure-works.com</t>
  </si>
  <si>
    <t>fernando5@adventure-works.com</t>
  </si>
  <si>
    <t>nathaniel15@adventure-works.com</t>
  </si>
  <si>
    <t>austin8@adventure-works.com</t>
  </si>
  <si>
    <t>seth7@adventure-works.com</t>
  </si>
  <si>
    <t>pedro32@adventure-works.com</t>
  </si>
  <si>
    <t>carson15@adventure-works.com</t>
  </si>
  <si>
    <t>paige29@adventure-works.com</t>
  </si>
  <si>
    <t>faith7@adventure-works.com</t>
  </si>
  <si>
    <t>zachary4@adventure-works.com</t>
  </si>
  <si>
    <t>faith10@adventure-works.com</t>
  </si>
  <si>
    <t>gavin2@adventure-works.com</t>
  </si>
  <si>
    <t>kristi4@adventure-works.com</t>
  </si>
  <si>
    <t>amanda43@adventure-works.com</t>
  </si>
  <si>
    <t>noah45@adventure-works.com</t>
  </si>
  <si>
    <t>ian61@adventure-works.com</t>
  </si>
  <si>
    <t>jackson35@adventure-works.com</t>
  </si>
  <si>
    <t>katherine42@adventure-works.com</t>
  </si>
  <si>
    <t>alexia14@adventure-works.com</t>
  </si>
  <si>
    <t>lucas41@adventure-works.com</t>
  </si>
  <si>
    <t>katherine51@adventure-works.com</t>
  </si>
  <si>
    <t>paige41@adventure-works.com</t>
  </si>
  <si>
    <t>benjamin37@adventure-works.com</t>
  </si>
  <si>
    <t>sandra19@adventure-works.com</t>
  </si>
  <si>
    <t>noah41@adventure-works.com</t>
  </si>
  <si>
    <t>jeremy37@adventure-works.com</t>
  </si>
  <si>
    <t>kaitlyn49@adventure-works.com</t>
  </si>
  <si>
    <t>jill5@adventure-works.com</t>
  </si>
  <si>
    <t>hunter12@adventure-works.com</t>
  </si>
  <si>
    <t>jillian17@adventure-works.com</t>
  </si>
  <si>
    <t>gabriel32@adventure-works.com</t>
  </si>
  <si>
    <t>rodney2@adventure-works.com</t>
  </si>
  <si>
    <t>adam23@adventure-works.com</t>
  </si>
  <si>
    <t>sara42@adventure-works.com</t>
  </si>
  <si>
    <t>miguel19@adventure-works.com</t>
  </si>
  <si>
    <t>brian27@adventure-works.com</t>
  </si>
  <si>
    <t>emma36@adventure-works.com</t>
  </si>
  <si>
    <t>zachary19@adventure-works.com</t>
  </si>
  <si>
    <t>brianna51@adventure-works.com</t>
  </si>
  <si>
    <t>lucas71@adventure-works.com</t>
  </si>
  <si>
    <t>russell20@adventure-works.com</t>
  </si>
  <si>
    <t>deanna38@adventure-works.com</t>
  </si>
  <si>
    <t>taylor70@adventure-works.com</t>
  </si>
  <si>
    <t>destiny21@adventure-works.com</t>
  </si>
  <si>
    <t>natalie66@adventure-works.com</t>
  </si>
  <si>
    <t>jennifer24@adventure-works.com</t>
  </si>
  <si>
    <t>chloe64@adventure-works.com</t>
  </si>
  <si>
    <t>miranda5@adventure-works.com</t>
  </si>
  <si>
    <t>ashley8@adventure-works.com</t>
  </si>
  <si>
    <t>dylan44@adventure-works.com</t>
  </si>
  <si>
    <t>joanna11@adventure-works.com</t>
  </si>
  <si>
    <t>krista12@adventure-works.com</t>
  </si>
  <si>
    <t>priscilla21@adventure-works.com</t>
  </si>
  <si>
    <t>hunter61@adventure-works.com</t>
  </si>
  <si>
    <t>samuel22@adventure-works.com</t>
  </si>
  <si>
    <t>connor34@adventure-works.com</t>
  </si>
  <si>
    <t>wyatt64@adventure-works.com</t>
  </si>
  <si>
    <t>brianna43@adventure-works.com</t>
  </si>
  <si>
    <t>sara39@adventure-works.com</t>
  </si>
  <si>
    <t>joan12@adventure-works.com</t>
  </si>
  <si>
    <t>gabriella34@adventure-works.com</t>
  </si>
  <si>
    <t>michael45@adventure-works.com</t>
  </si>
  <si>
    <t>kelly15@adventure-works.com</t>
  </si>
  <si>
    <t>hailey31@adventure-works.com</t>
  </si>
  <si>
    <t>jeremiah26@adventure-works.com</t>
  </si>
  <si>
    <t>mandy19@adventure-works.com</t>
  </si>
  <si>
    <t>andrea44@adventure-works.com</t>
  </si>
  <si>
    <t>ashley45@adventure-works.com</t>
  </si>
  <si>
    <t>nicole29@adventure-works.com</t>
  </si>
  <si>
    <t>karen34@adventure-works.com</t>
  </si>
  <si>
    <t>jeremiah5@adventure-works.com</t>
  </si>
  <si>
    <t>jacqueline22@adventure-works.com</t>
  </si>
  <si>
    <t>ryan48@adventure-works.com</t>
  </si>
  <si>
    <t>jordan22@adventure-works.com</t>
  </si>
  <si>
    <t>brianna7@adventure-works.com</t>
  </si>
  <si>
    <t>grace35@adventure-works.com</t>
  </si>
  <si>
    <t>suzanne13@adventure-works.com</t>
  </si>
  <si>
    <t>emily45@adventure-works.com</t>
  </si>
  <si>
    <t>grace10@adventure-works.com</t>
  </si>
  <si>
    <t>alexandria12@adventure-works.com</t>
  </si>
  <si>
    <t>carson8@adventure-works.com</t>
  </si>
  <si>
    <t>lauren37@adventure-works.com</t>
  </si>
  <si>
    <t>jordan9@adventure-works.com</t>
  </si>
  <si>
    <t>savannah34@adventure-works.com</t>
  </si>
  <si>
    <t>kenneth15@adventure-works.com</t>
  </si>
  <si>
    <t>ernest1@adventure-works.com</t>
  </si>
  <si>
    <t>ariana0@adventure-works.com</t>
  </si>
  <si>
    <t>adam3@adventure-works.com</t>
  </si>
  <si>
    <t>connor4@adventure-works.com</t>
  </si>
  <si>
    <t>tyler0@adventure-works.com</t>
  </si>
  <si>
    <t>isabella12@adventure-works.com</t>
  </si>
  <si>
    <t>ana21@adventure-works.com</t>
  </si>
  <si>
    <t>derek17@adventure-works.com</t>
  </si>
  <si>
    <t>preston4@adventure-works.com</t>
  </si>
  <si>
    <t>kendra21@adventure-works.com</t>
  </si>
  <si>
    <t>natasha10@adventure-works.com</t>
  </si>
  <si>
    <t>krystal11@adventure-works.com</t>
  </si>
  <si>
    <t>cristina3@adventure-works.com</t>
  </si>
  <si>
    <t>jessie41@adventure-works.com</t>
  </si>
  <si>
    <t>rafael40@adventure-works.com</t>
  </si>
  <si>
    <t>deanna15@adventure-works.com</t>
  </si>
  <si>
    <t>shawn16@adventure-works.com</t>
  </si>
  <si>
    <t>willie20@adventure-works.com</t>
  </si>
  <si>
    <t>shaun9@adventure-works.com</t>
  </si>
  <si>
    <t>tasha21@adventure-works.com</t>
  </si>
  <si>
    <t>destiny20@adventure-works.com</t>
  </si>
  <si>
    <t>louis40@adventure-works.com</t>
  </si>
  <si>
    <t>gerald27@adventure-works.com</t>
  </si>
  <si>
    <t>brandi8@adventure-works.com</t>
  </si>
  <si>
    <t>christy10@adventure-works.com</t>
  </si>
  <si>
    <t>jaclyn1@adventure-works.com</t>
  </si>
  <si>
    <t>stephanie21@adventure-works.com</t>
  </si>
  <si>
    <t>cedric2@adventure-works.com</t>
  </si>
  <si>
    <t>lori17@adventure-works.com</t>
  </si>
  <si>
    <t>adrienne4@adventure-works.com</t>
  </si>
  <si>
    <t>thomas60@adventure-works.com</t>
  </si>
  <si>
    <t>christy17@adventure-works.com</t>
  </si>
  <si>
    <t>margaret12@adventure-works.com</t>
  </si>
  <si>
    <t>tammy22@adventure-works.com</t>
  </si>
  <si>
    <t>kaitlin1@adventure-works.com</t>
  </si>
  <si>
    <t>jonathon14@adventure-works.com</t>
  </si>
  <si>
    <t>ruben5@adventure-works.com</t>
  </si>
  <si>
    <t>aimee12@adventure-works.com</t>
  </si>
  <si>
    <t>neil15@adventure-works.com</t>
  </si>
  <si>
    <t>ronald14@adventure-works.com</t>
  </si>
  <si>
    <t>jenny16@adventure-works.com</t>
  </si>
  <si>
    <t>tracy16@adventure-works.com</t>
  </si>
  <si>
    <t>katelyn3@adventure-works.com</t>
  </si>
  <si>
    <t>jennifer60@adventure-works.com</t>
  </si>
  <si>
    <t>morgan23@adventure-works.com</t>
  </si>
  <si>
    <t>priscilla12@adventure-works.com</t>
  </si>
  <si>
    <t>byron10@adventure-works.com</t>
  </si>
  <si>
    <t>edwin23@adventure-works.com</t>
  </si>
  <si>
    <t>xavier7@adventure-works.com</t>
  </si>
  <si>
    <t>jésus11@adventure-works.com</t>
  </si>
  <si>
    <t>wayne8@adventure-works.com</t>
  </si>
  <si>
    <t>crystal15@adventure-works.com</t>
  </si>
  <si>
    <t>leslie5@adventure-works.com</t>
  </si>
  <si>
    <t>tammy3@adventure-works.com</t>
  </si>
  <si>
    <t>devon17@adventure-works.com</t>
  </si>
  <si>
    <t>seth88@adventure-works.com</t>
  </si>
  <si>
    <t>julio13@adventure-works.com</t>
  </si>
  <si>
    <t>logan68@adventure-works.com</t>
  </si>
  <si>
    <t>samantha26@adventure-works.com</t>
  </si>
  <si>
    <t>deanna4@adventure-works.com</t>
  </si>
  <si>
    <t>willie29@adventure-works.com</t>
  </si>
  <si>
    <t>joel15@adventure-works.com</t>
  </si>
  <si>
    <t>vincent2@adventure-works.com</t>
  </si>
  <si>
    <t>shannon32@adventure-works.com</t>
  </si>
  <si>
    <t>andres16@adventure-works.com</t>
  </si>
  <si>
    <t>franklin23@adventure-works.com</t>
  </si>
  <si>
    <t>clifford18@adventure-works.com</t>
  </si>
  <si>
    <t>madison23@adventure-works.com</t>
  </si>
  <si>
    <t>gina6@adventure-works.com</t>
  </si>
  <si>
    <t>priscilla6@adventure-works.com</t>
  </si>
  <si>
    <t>susan22@adventure-works.com</t>
  </si>
  <si>
    <t>sydney71@adventure-works.com</t>
  </si>
  <si>
    <t>meredith14@adventure-works.com</t>
  </si>
  <si>
    <t>jenny37@adventure-works.com</t>
  </si>
  <si>
    <t>janet10@adventure-works.com</t>
  </si>
  <si>
    <t>clarence27@adventure-works.com</t>
  </si>
  <si>
    <t>jarrod14@adventure-works.com</t>
  </si>
  <si>
    <t>karen22@adventure-works.com</t>
  </si>
  <si>
    <t>alison19@adventure-works.com</t>
  </si>
  <si>
    <t>lydia8@adventure-works.com</t>
  </si>
  <si>
    <t>sara15@adventure-works.com</t>
  </si>
  <si>
    <t>isabella69@adventure-works.com</t>
  </si>
  <si>
    <t>michele14@adventure-works.com</t>
  </si>
  <si>
    <t>lucas66@adventure-works.com</t>
  </si>
  <si>
    <t>gabrielle52@adventure-works.com</t>
  </si>
  <si>
    <t>pedro29@adventure-works.com</t>
  </si>
  <si>
    <t>kaitlin7@adventure-works.com</t>
  </si>
  <si>
    <t>paige44@adventure-works.com</t>
  </si>
  <si>
    <t>natalie30@adventure-works.com</t>
  </si>
  <si>
    <t>makayla6@adventure-works.com</t>
  </si>
  <si>
    <t>fernando60@adventure-works.com</t>
  </si>
  <si>
    <t>gabrielle31@adventure-works.com</t>
  </si>
  <si>
    <t>janet32@adventure-works.com</t>
  </si>
  <si>
    <t>lauren52@adventure-works.com</t>
  </si>
  <si>
    <t>isabella6@adventure-works.com</t>
  </si>
  <si>
    <t>lucas73@adventure-works.com</t>
  </si>
  <si>
    <t>tabitha11@adventure-works.com</t>
  </si>
  <si>
    <t>richard38@adventure-works.com</t>
  </si>
  <si>
    <t>glenn10@adventure-works.com</t>
  </si>
  <si>
    <t>jason10@adventure-works.com</t>
  </si>
  <si>
    <t>melanie22@adventure-works.com</t>
  </si>
  <si>
    <t>jade14@adventure-works.com</t>
  </si>
  <si>
    <t>sean12@adventure-works.com</t>
  </si>
  <si>
    <t>makayla15@adventure-works.com</t>
  </si>
  <si>
    <t>seth60@adventure-works.com</t>
  </si>
  <si>
    <t>david36@adventure-works.com</t>
  </si>
  <si>
    <t>luis20@adventure-works.com</t>
  </si>
  <si>
    <t>sarah26@adventure-works.com</t>
  </si>
  <si>
    <t>juan31@adventure-works.com</t>
  </si>
  <si>
    <t>jennifer11@adventure-works.com</t>
  </si>
  <si>
    <t>hailey26@adventure-works.com</t>
  </si>
  <si>
    <t>steven19@adventure-works.com</t>
  </si>
  <si>
    <t>wyatt30@adventure-works.com</t>
  </si>
  <si>
    <t>jasmine58@adventure-works.com</t>
  </si>
  <si>
    <t>jack25@adventure-works.com</t>
  </si>
  <si>
    <t>devin52@adventure-works.com</t>
  </si>
  <si>
    <t>geoffrey15@adventure-works.com</t>
  </si>
  <si>
    <t>samuel71@adventure-works.com</t>
  </si>
  <si>
    <t>hailey37@adventure-works.com</t>
  </si>
  <si>
    <t>wyatt1@adventure-works.com</t>
  </si>
  <si>
    <t>mitchell14@adventure-works.com</t>
  </si>
  <si>
    <t>kellie2@adventure-works.com</t>
  </si>
  <si>
    <t>louis29@adventure-works.com</t>
  </si>
  <si>
    <t>katherine69@adventure-works.com</t>
  </si>
  <si>
    <t>rachel50@adventure-works.com</t>
  </si>
  <si>
    <t>edward8@adventure-works.com</t>
  </si>
  <si>
    <t>ryan55@adventure-works.com</t>
  </si>
  <si>
    <t>isaac30@adventure-works.com</t>
  </si>
  <si>
    <t>joshua1@adventure-works.com</t>
  </si>
  <si>
    <t>thomas8@adventure-works.com</t>
  </si>
  <si>
    <t>jada24@adventure-works.com</t>
  </si>
  <si>
    <t>emily9@adventure-works.com</t>
  </si>
  <si>
    <t>jasmine36@adventure-works.com</t>
  </si>
  <si>
    <t>katherine90@adventure-works.com</t>
  </si>
  <si>
    <t>jesse39@adventure-works.com</t>
  </si>
  <si>
    <t>david51@adventure-works.com</t>
  </si>
  <si>
    <t>angelica1@adventure-works.com</t>
  </si>
  <si>
    <t>amanda47@adventure-works.com</t>
  </si>
  <si>
    <t>isaac12@adventure-works.com</t>
  </si>
  <si>
    <t>richard78@adventure-works.com</t>
  </si>
  <si>
    <t>trisha11@adventure-works.com</t>
  </si>
  <si>
    <t>james20@adventure-works.com</t>
  </si>
  <si>
    <t>timothy21@adventure-works.com</t>
  </si>
  <si>
    <t>jenny32@adventure-works.com</t>
  </si>
  <si>
    <t>jessica35@adventure-works.com</t>
  </si>
  <si>
    <t>shane23@adventure-works.com</t>
  </si>
  <si>
    <t>eddie13@adventure-works.com</t>
  </si>
  <si>
    <t>karla23@adventure-works.com</t>
  </si>
  <si>
    <t>isaac23@adventure-works.com</t>
  </si>
  <si>
    <t>alejandro19@adventure-works.com</t>
  </si>
  <si>
    <t>alexa4@adventure-works.com</t>
  </si>
  <si>
    <t>clarence34@adventure-works.com</t>
  </si>
  <si>
    <t>ebony11@adventure-works.com</t>
  </si>
  <si>
    <t>gilbert15@adventure-works.com</t>
  </si>
  <si>
    <t>warren31@adventure-works.com</t>
  </si>
  <si>
    <t>haley17@adventure-works.com</t>
  </si>
  <si>
    <t>wyatt16@adventure-works.com</t>
  </si>
  <si>
    <t>franklin27@adventure-works.com</t>
  </si>
  <si>
    <t>douglas20@adventure-works.com</t>
  </si>
  <si>
    <t>mindy21@adventure-works.com</t>
  </si>
  <si>
    <t>cheryl7@adventure-works.com</t>
  </si>
  <si>
    <t>dennis10@adventure-works.com</t>
  </si>
  <si>
    <t>russell4@adventure-works.com</t>
  </si>
  <si>
    <t>vincent5@adventure-works.com</t>
  </si>
  <si>
    <t>deanna21@adventure-works.com</t>
  </si>
  <si>
    <t>christine9@adventure-works.com</t>
  </si>
  <si>
    <t>evelyn18@adventure-works.com</t>
  </si>
  <si>
    <t>lisa4@adventure-works.com</t>
  </si>
  <si>
    <t>spencer19@adventure-works.com</t>
  </si>
  <si>
    <t>ian70@adventure-works.com</t>
  </si>
  <si>
    <t>jacob6@adventure-works.com</t>
  </si>
  <si>
    <t>jacqueline32@adventure-works.com</t>
  </si>
  <si>
    <t>karl1@adventure-works.com</t>
  </si>
  <si>
    <t>virginia22@adventure-works.com</t>
  </si>
  <si>
    <t>jacqueline6@adventure-works.com</t>
  </si>
  <si>
    <t>calvin18@adventure-works.com</t>
  </si>
  <si>
    <t>damien3@adventure-works.com</t>
  </si>
  <si>
    <t>juan24@adventure-works.com</t>
  </si>
  <si>
    <t>kathleen18@adventure-works.com</t>
  </si>
  <si>
    <t>raquel10@adventure-works.com</t>
  </si>
  <si>
    <t>craig17@adventure-works.com</t>
  </si>
  <si>
    <t>kelsey9@adventure-works.com</t>
  </si>
  <si>
    <t>glenn2@adventure-works.com</t>
  </si>
  <si>
    <t>ricky10@adventure-works.com</t>
  </si>
  <si>
    <t>carolyn37@adventure-works.com</t>
  </si>
  <si>
    <t>francis9@adventure-works.com</t>
  </si>
  <si>
    <t>mandy4@adventure-works.com</t>
  </si>
  <si>
    <t>lawrence11@adventure-works.com</t>
  </si>
  <si>
    <t>gilbert3@adventure-works.com</t>
  </si>
  <si>
    <t>erika8@adventure-works.com</t>
  </si>
  <si>
    <t>krystal10@adventure-works.com</t>
  </si>
  <si>
    <t>maria19@adventure-works.com</t>
  </si>
  <si>
    <t>lance19@adventure-works.com</t>
  </si>
  <si>
    <t>tina16@adventure-works.com</t>
  </si>
  <si>
    <t>walter18@adventure-works.com</t>
  </si>
  <si>
    <t>michele26@adventure-works.com</t>
  </si>
  <si>
    <t>anna31@adventure-works.com</t>
  </si>
  <si>
    <t>joshua13@adventure-works.com</t>
  </si>
  <si>
    <t>harold0@adventure-works.com</t>
  </si>
  <si>
    <t>bridget3@adventure-works.com</t>
  </si>
  <si>
    <t>jordan7@adventure-works.com</t>
  </si>
  <si>
    <t>desiree5@adventure-works.com</t>
  </si>
  <si>
    <t>dustin5@adventure-works.com</t>
  </si>
  <si>
    <t>omar36@adventure-works.com</t>
  </si>
  <si>
    <t>dale12@adventure-works.com</t>
  </si>
  <si>
    <t>miranda12@adventure-works.com</t>
  </si>
  <si>
    <t>kellie11@adventure-works.com</t>
  </si>
  <si>
    <t>regina13@adventure-works.com</t>
  </si>
  <si>
    <t>micah17@adventure-works.com</t>
  </si>
  <si>
    <t>michael40@adventure-works.com</t>
  </si>
  <si>
    <t>alicia16@adventure-works.com</t>
  </si>
  <si>
    <t>carl18@adventure-works.com</t>
  </si>
  <si>
    <t>alicia0@adventure-works.com</t>
  </si>
  <si>
    <t>tonya16@adventure-works.com</t>
  </si>
  <si>
    <t>colleen14@adventure-works.com</t>
  </si>
  <si>
    <t>roy0@adventure-works.com</t>
  </si>
  <si>
    <t>margaret23@adventure-works.com</t>
  </si>
  <si>
    <t>carly16@adventure-works.com</t>
  </si>
  <si>
    <t>noah9@adventure-works.com</t>
  </si>
  <si>
    <t>darren14@adventure-works.com</t>
  </si>
  <si>
    <t>fernando30@adventure-works.com</t>
  </si>
  <si>
    <t>trisha19@adventure-works.com</t>
  </si>
  <si>
    <t>sean50@adventure-works.com</t>
  </si>
  <si>
    <t>kyle27@adventure-works.com</t>
  </si>
  <si>
    <t>kristy0@adventure-works.com</t>
  </si>
  <si>
    <t>julia78@adventure-works.com</t>
  </si>
  <si>
    <t>ian1@adventure-works.com</t>
  </si>
  <si>
    <t>grace60@adventure-works.com</t>
  </si>
  <si>
    <t>elijah48@adventure-works.com</t>
  </si>
  <si>
    <t>abigail2@adventure-works.com</t>
  </si>
  <si>
    <t>alyssa57@adventure-works.com</t>
  </si>
  <si>
    <t>kevin22@adventure-works.com</t>
  </si>
  <si>
    <t>jack34@adventure-works.com</t>
  </si>
  <si>
    <t>sarah45@adventure-works.com</t>
  </si>
  <si>
    <t>mary31@adventure-works.com</t>
  </si>
  <si>
    <t>jonathon9@adventure-works.com</t>
  </si>
  <si>
    <t>arturo12@adventure-works.com</t>
  </si>
  <si>
    <t>ian68@adventure-works.com</t>
  </si>
  <si>
    <t>elijah10@adventure-works.com</t>
  </si>
  <si>
    <t>nichole19@adventure-works.com</t>
  </si>
  <si>
    <t>isabella11@adventure-works.com</t>
  </si>
  <si>
    <t>tanya0@adventure-works.com</t>
  </si>
  <si>
    <t>deanna17@adventure-works.com</t>
  </si>
  <si>
    <t>francis12@adventure-works.com</t>
  </si>
  <si>
    <t>alyssa64@adventure-works.com</t>
  </si>
  <si>
    <t>henry8@adventure-works.com</t>
  </si>
  <si>
    <t>gerald8@adventure-works.com</t>
  </si>
  <si>
    <t>clayton21@adventure-works.com</t>
  </si>
  <si>
    <t>randall23@adventure-works.com</t>
  </si>
  <si>
    <t>billy19@adventure-works.com</t>
  </si>
  <si>
    <t>dwayne11@adventure-works.com</t>
  </si>
  <si>
    <t>mallory10@adventure-works.com</t>
  </si>
  <si>
    <t>jenny43@adventure-works.com</t>
  </si>
  <si>
    <t>jorge7@adventure-works.com</t>
  </si>
  <si>
    <t>kellie12@adventure-works.com</t>
  </si>
  <si>
    <t>alexandra90@adventure-works.com</t>
  </si>
  <si>
    <t>ruth11@adventure-works.com</t>
  </si>
  <si>
    <t>victor20@adventure-works.com</t>
  </si>
  <si>
    <t>joanna4@adventure-works.com</t>
  </si>
  <si>
    <t>tommy4@adventure-works.com</t>
  </si>
  <si>
    <t>lucas77@adventure-works.com</t>
  </si>
  <si>
    <t>jaclyn44@adventure-works.com</t>
  </si>
  <si>
    <t>ivan4@adventure-works.com</t>
  </si>
  <si>
    <t>nicolas19@adventure-works.com</t>
  </si>
  <si>
    <t>ruth8@adventure-works.com</t>
  </si>
  <si>
    <t>terrence4@adventure-works.com</t>
  </si>
  <si>
    <t>haley46@adventure-works.com</t>
  </si>
  <si>
    <t>neil11@adventure-works.com</t>
  </si>
  <si>
    <t>edgar10@adventure-works.com</t>
  </si>
  <si>
    <t>warren4@adventure-works.com</t>
  </si>
  <si>
    <t>deborah12@adventure-works.com</t>
  </si>
  <si>
    <t>amy22@adventure-works.com</t>
  </si>
  <si>
    <t>alejandro3@adventure-works.com</t>
  </si>
  <si>
    <t>kimberly21@adventure-works.com</t>
  </si>
  <si>
    <t>mayra3@adventure-works.com</t>
  </si>
  <si>
    <t>raquel5@adventure-works.com</t>
  </si>
  <si>
    <t>lisa21@adventure-works.com</t>
  </si>
  <si>
    <t>carolyn28@adventure-works.com</t>
  </si>
  <si>
    <t>marvin17@adventure-works.com</t>
  </si>
  <si>
    <t>stacey23@adventure-works.com</t>
  </si>
  <si>
    <t>tiffany0@adventure-works.com</t>
  </si>
  <si>
    <t>brianna1@adventure-works.com</t>
  </si>
  <si>
    <t>alan17@adventure-works.com</t>
  </si>
  <si>
    <t>kate6@adventure-works.com</t>
  </si>
  <si>
    <t>derek18@adventure-works.com</t>
  </si>
  <si>
    <t>rafael35@adventure-works.com</t>
  </si>
  <si>
    <t>tonya5@adventure-works.com</t>
  </si>
  <si>
    <t>paige5@adventure-works.com</t>
  </si>
  <si>
    <t>paul4@adventure-works.com</t>
  </si>
  <si>
    <t>jamie11@adventure-works.com</t>
  </si>
  <si>
    <t>michelle11@adventure-works.com</t>
  </si>
  <si>
    <t>jasmine6@adventure-works.com</t>
  </si>
  <si>
    <t>latoya19@adventure-works.com</t>
  </si>
  <si>
    <t>keith4@adventure-works.com</t>
  </si>
  <si>
    <t>jonathan42@adventure-works.com</t>
  </si>
  <si>
    <t>misty17@adventure-works.com</t>
  </si>
  <si>
    <t>luis52@adventure-works.com</t>
  </si>
  <si>
    <t>miguel63@adventure-works.com</t>
  </si>
  <si>
    <t>chase18@adventure-works.com</t>
  </si>
  <si>
    <t>marcus5@adventure-works.com</t>
  </si>
  <si>
    <t>jordyn9@adventure-works.com</t>
  </si>
  <si>
    <t>ian63@adventure-works.com</t>
  </si>
  <si>
    <t>joy4@adventure-works.com</t>
  </si>
  <si>
    <t>andy12@adventure-works.com</t>
  </si>
  <si>
    <t>william19@adventure-works.com</t>
  </si>
  <si>
    <t>tristan0@adventure-works.com</t>
  </si>
  <si>
    <t>timothy4@adventure-works.com</t>
  </si>
  <si>
    <t>jeremiah6@adventure-works.com</t>
  </si>
  <si>
    <t>edgar17@adventure-works.com</t>
  </si>
  <si>
    <t>sara28@adventure-works.com</t>
  </si>
  <si>
    <t>ariana16@adventure-works.com</t>
  </si>
  <si>
    <t>cassie6@adventure-works.com</t>
  </si>
  <si>
    <t>ebony34@adventure-works.com</t>
  </si>
  <si>
    <t>terrence9@adventure-works.com</t>
  </si>
  <si>
    <t>drew20@adventure-works.com</t>
  </si>
  <si>
    <t>bruce31@adventure-works.com</t>
  </si>
  <si>
    <t>ivan11@adventure-works.com</t>
  </si>
  <si>
    <t>shaun20@adventure-works.com</t>
  </si>
  <si>
    <t>mary14@adventure-works.com</t>
  </si>
  <si>
    <t>brandon45@adventure-works.com</t>
  </si>
  <si>
    <t>sydney7@adventure-works.com</t>
  </si>
  <si>
    <t>maría35@adventure-works.com</t>
  </si>
  <si>
    <t>kyle25@adventure-works.com</t>
  </si>
  <si>
    <t>blake13@adventure-works.com</t>
  </si>
  <si>
    <t>miguel45@adventure-works.com</t>
  </si>
  <si>
    <t>benjamin50@adventure-works.com</t>
  </si>
  <si>
    <t>ian48@adventure-works.com</t>
  </si>
  <si>
    <t>thomas12@adventure-works.com</t>
  </si>
  <si>
    <t>devin12@adventure-works.com</t>
  </si>
  <si>
    <t>trinity8@adventure-works.com</t>
  </si>
  <si>
    <t>alisha27@adventure-works.com</t>
  </si>
  <si>
    <t>ethan35@adventure-works.com</t>
  </si>
  <si>
    <t>edwin38@adventure-works.com</t>
  </si>
  <si>
    <t>kaylee17@adventure-works.com</t>
  </si>
  <si>
    <t>sarah34@adventure-works.com</t>
  </si>
  <si>
    <t>ryan20@adventure-works.com</t>
  </si>
  <si>
    <t>jason19@adventure-works.com</t>
  </si>
  <si>
    <t>sheila13@adventure-works.com</t>
  </si>
  <si>
    <t>jaclyn24@adventure-works.com</t>
  </si>
  <si>
    <t>isabel2@adventure-works.com</t>
  </si>
  <si>
    <t>zachary15@adventure-works.com</t>
  </si>
  <si>
    <t>alexandra6@adventure-works.com</t>
  </si>
  <si>
    <t>nathan45@adventure-works.com</t>
  </si>
  <si>
    <t>krystal18@adventure-works.com</t>
  </si>
  <si>
    <t>blake25@adventure-works.com</t>
  </si>
  <si>
    <t>craig21@adventure-works.com</t>
  </si>
  <si>
    <t>raymond11@adventure-works.com</t>
  </si>
  <si>
    <t>grace17@adventure-works.com</t>
  </si>
  <si>
    <t>alexandra55@adventure-works.com</t>
  </si>
  <si>
    <t>aidan20@adventure-works.com</t>
  </si>
  <si>
    <t>garrett12@adventure-works.com</t>
  </si>
  <si>
    <t>abigail39@adventure-works.com</t>
  </si>
  <si>
    <t>blake21@adventure-works.com</t>
  </si>
  <si>
    <t>angela3@adventure-works.com</t>
  </si>
  <si>
    <t>dylan38@adventure-works.com</t>
  </si>
  <si>
    <t>jordan26@adventure-works.com</t>
  </si>
  <si>
    <t>veronica15@adventure-works.com</t>
  </si>
  <si>
    <t>katherine19@adventure-works.com</t>
  </si>
  <si>
    <t>eduardo19@adventure-works.com</t>
  </si>
  <si>
    <t>alexandra5@adventure-works.com</t>
  </si>
  <si>
    <t>kaylee44@adventure-works.com</t>
  </si>
  <si>
    <t>ian84@adventure-works.com</t>
  </si>
  <si>
    <t>emily7@adventure-works.com</t>
  </si>
  <si>
    <t>noah48@adventure-works.com</t>
  </si>
  <si>
    <t>bryce18@adventure-works.com</t>
  </si>
  <si>
    <t>greg9@adventure-works.com</t>
  </si>
  <si>
    <t>gabriella40@adventure-works.com</t>
  </si>
  <si>
    <t>tamara37@adventure-works.com</t>
  </si>
  <si>
    <t>mariah17@adventure-works.com</t>
  </si>
  <si>
    <t>elizabeth46@adventure-works.com</t>
  </si>
  <si>
    <t>thomas66@adventure-works.com</t>
  </si>
  <si>
    <t>christina6@adventure-works.com</t>
  </si>
  <si>
    <t>morgan42@adventure-works.com</t>
  </si>
  <si>
    <t>jennifer72@adventure-works.com</t>
  </si>
  <si>
    <t>kaylee32@adventure-works.com</t>
  </si>
  <si>
    <t>hailey16@adventure-works.com</t>
  </si>
  <si>
    <t>nicholas17@adventure-works.com</t>
  </si>
  <si>
    <t>dawn44@adventure-works.com</t>
  </si>
  <si>
    <t>raymond2@adventure-works.com</t>
  </si>
  <si>
    <t>lee5@adventure-works.com</t>
  </si>
  <si>
    <t>victoria43@adventure-works.com</t>
  </si>
  <si>
    <t>brianna28@adventure-works.com</t>
  </si>
  <si>
    <t>thomas13@adventure-works.com</t>
  </si>
  <si>
    <t>katherine30@adventure-works.com</t>
  </si>
  <si>
    <t>hunter36@adventure-works.com</t>
  </si>
  <si>
    <t>arianna17@adventure-works.com</t>
  </si>
  <si>
    <t>spencer11@adventure-works.com</t>
  </si>
  <si>
    <t>austin9@adventure-works.com</t>
  </si>
  <si>
    <t>donna10@adventure-works.com</t>
  </si>
  <si>
    <t>adam16@adventure-works.com</t>
  </si>
  <si>
    <t>xavier35@adventure-works.com</t>
  </si>
  <si>
    <t>wyatt39@adventure-works.com</t>
  </si>
  <si>
    <t>edward2@adventure-works.com</t>
  </si>
  <si>
    <t>grace46@adventure-works.com</t>
  </si>
  <si>
    <t>mariah29@adventure-works.com</t>
  </si>
  <si>
    <t>cameron40@adventure-works.com</t>
  </si>
  <si>
    <t>alyssa65@adventure-works.com</t>
  </si>
  <si>
    <t>edward13@adventure-works.com</t>
  </si>
  <si>
    <t>evan7@adventure-works.com</t>
  </si>
  <si>
    <t>natalie59@adventure-works.com</t>
  </si>
  <si>
    <t>marcus61@adventure-works.com</t>
  </si>
  <si>
    <t>jasmine53@adventure-works.com</t>
  </si>
  <si>
    <t>richard92@adventure-works.com</t>
  </si>
  <si>
    <t>natalie48@adventure-works.com</t>
  </si>
  <si>
    <t>edward31@adventure-works.com</t>
  </si>
  <si>
    <t>kristin4@adventure-works.com</t>
  </si>
  <si>
    <t>bailey8@adventure-works.com</t>
  </si>
  <si>
    <t>natasha4@adventure-works.com</t>
  </si>
  <si>
    <t>pamela14@adventure-works.com</t>
  </si>
  <si>
    <t>sydney83@adventure-works.com</t>
  </si>
  <si>
    <t>zachary21@adventure-works.com</t>
  </si>
  <si>
    <t>jackson47@adventure-works.com</t>
  </si>
  <si>
    <t>samuel4@adventure-works.com</t>
  </si>
  <si>
    <t>isabelle2@adventure-works.com</t>
  </si>
  <si>
    <t>mitchell16@adventure-works.com</t>
  </si>
  <si>
    <t>hailey3@adventure-works.com</t>
  </si>
  <si>
    <t>edward56@adventure-works.com</t>
  </si>
  <si>
    <t>dylan22@adventure-works.com</t>
  </si>
  <si>
    <t>trevor1@adventure-works.com</t>
  </si>
  <si>
    <t>katherine97@adventure-works.com</t>
  </si>
  <si>
    <t>jason32@adventure-works.com</t>
  </si>
  <si>
    <t>cassidy3@adventure-works.com</t>
  </si>
  <si>
    <t>megan35@adventure-works.com</t>
  </si>
  <si>
    <t>sara49@adventure-works.com</t>
  </si>
  <si>
    <t>jesse20@adventure-works.com</t>
  </si>
  <si>
    <t>nicholas9@adventure-works.com</t>
  </si>
  <si>
    <t>jeremy6@adventure-works.com</t>
  </si>
  <si>
    <t>arianna44@adventure-works.com</t>
  </si>
  <si>
    <t>thomas40@adventure-works.com</t>
  </si>
  <si>
    <t>wyatt51@adventure-works.com</t>
  </si>
  <si>
    <t>jeremiah19@adventure-works.com</t>
  </si>
  <si>
    <t>ian34@adventure-works.com</t>
  </si>
  <si>
    <t>jaime20@adventure-works.com</t>
  </si>
  <si>
    <t>grace43@adventure-works.com</t>
  </si>
  <si>
    <t>meredith35@adventure-works.com</t>
  </si>
  <si>
    <t>ebony37@adventure-works.com</t>
  </si>
  <si>
    <t>jose55@adventure-works.com</t>
  </si>
  <si>
    <t>jackson45@adventure-works.com</t>
  </si>
  <si>
    <t>alexandria43@adventure-works.com</t>
  </si>
  <si>
    <t>miranda21@adventure-works.com</t>
  </si>
  <si>
    <t>renee0@adventure-works.com</t>
  </si>
  <si>
    <t>kristine18@adventure-works.com</t>
  </si>
  <si>
    <t>lucas0@adventure-works.com</t>
  </si>
  <si>
    <t>emma45@adventure-works.com</t>
  </si>
  <si>
    <t>taylor43@adventure-works.com</t>
  </si>
  <si>
    <t>logan34@adventure-works.com</t>
  </si>
  <si>
    <t>armando18@adventure-works.com</t>
  </si>
  <si>
    <t>blake4@adventure-works.com</t>
  </si>
  <si>
    <t>marissa13@adventure-works.com</t>
  </si>
  <si>
    <t>nathan41@adventure-works.com</t>
  </si>
  <si>
    <t>jason44@adventure-works.com</t>
  </si>
  <si>
    <t>jack35@adventure-works.com</t>
  </si>
  <si>
    <t>grace7@adventure-works.com</t>
  </si>
  <si>
    <t>kyle50@adventure-works.com</t>
  </si>
  <si>
    <t>amanda21@adventure-works.com</t>
  </si>
  <si>
    <t>candice21@adventure-works.com</t>
  </si>
  <si>
    <t>mathew1@adventure-works.com</t>
  </si>
  <si>
    <t>corey9@adventure-works.com</t>
  </si>
  <si>
    <t>tabitha41@adventure-works.com</t>
  </si>
  <si>
    <t>maria46@adventure-works.com</t>
  </si>
  <si>
    <t>daniel17@adventure-works.com</t>
  </si>
  <si>
    <t>marcus44@adventure-works.com</t>
  </si>
  <si>
    <t>cesar16@adventure-works.com</t>
  </si>
  <si>
    <t>marc22@adventure-works.com</t>
  </si>
  <si>
    <t>wayne9@adventure-works.com</t>
  </si>
  <si>
    <t>molly1@adventure-works.com</t>
  </si>
  <si>
    <t>anna63@adventure-works.com</t>
  </si>
  <si>
    <t>hunter38@adventure-works.com</t>
  </si>
  <si>
    <t>alexandria15@adventure-works.com</t>
  </si>
  <si>
    <t>alexis15@adventure-works.com</t>
  </si>
  <si>
    <t>caroline3@adventure-works.com</t>
  </si>
  <si>
    <t>makayla7@adventure-works.com</t>
  </si>
  <si>
    <t>jason11@adventure-works.com</t>
  </si>
  <si>
    <t>tabitha10@adventure-works.com</t>
  </si>
  <si>
    <t>cesar0@adventure-works.com</t>
  </si>
  <si>
    <t>micheal16@adventure-works.com</t>
  </si>
  <si>
    <t>cedric9@adventure-works.com</t>
  </si>
  <si>
    <t>lacey15@adventure-works.com</t>
  </si>
  <si>
    <t>thomas18@adventure-works.com</t>
  </si>
  <si>
    <t>daniel19@adventure-works.com</t>
  </si>
  <si>
    <t>wendy13@adventure-works.com</t>
  </si>
  <si>
    <t>taylor10@adventure-works.com</t>
  </si>
  <si>
    <t>marcus35@adventure-works.com</t>
  </si>
  <si>
    <t>destiny55@adventure-works.com</t>
  </si>
  <si>
    <t>reginald6@adventure-works.com</t>
  </si>
  <si>
    <t>jordan20@adventure-works.com</t>
  </si>
  <si>
    <t>lucas61@adventure-works.com</t>
  </si>
  <si>
    <t>adam50@adventure-works.com</t>
  </si>
  <si>
    <t>tristan17@adventure-works.com</t>
  </si>
  <si>
    <t>anna7@adventure-works.com</t>
  </si>
  <si>
    <t>whitney1@adventure-works.com</t>
  </si>
  <si>
    <t>chloe8@adventure-works.com</t>
  </si>
  <si>
    <t>devin68@adventure-works.com</t>
  </si>
  <si>
    <t>isaac6@adventure-works.com</t>
  </si>
  <si>
    <t>nathan6@adventure-works.com</t>
  </si>
  <si>
    <t>fernando32@adventure-works.com</t>
  </si>
  <si>
    <t>robert32@adventure-works.com</t>
  </si>
  <si>
    <t>colleen18@adventure-works.com</t>
  </si>
  <si>
    <t>benjamin55@adventure-works.com</t>
  </si>
  <si>
    <t>courtney9@adventure-works.com</t>
  </si>
  <si>
    <t>brianna31@adventure-works.com</t>
  </si>
  <si>
    <t>grace6@adventure-works.com</t>
  </si>
  <si>
    <t>gloria11@adventure-works.com</t>
  </si>
  <si>
    <t>kristen19@adventure-works.com</t>
  </si>
  <si>
    <t>bridget19@adventure-works.com</t>
  </si>
  <si>
    <t>meredith22@adventure-works.com</t>
  </si>
  <si>
    <t>eduardo86@adventure-works.com</t>
  </si>
  <si>
    <t>wyatt55@adventure-works.com</t>
  </si>
  <si>
    <t>melanie33@adventure-works.com</t>
  </si>
  <si>
    <t>alejandro33@adventure-works.com</t>
  </si>
  <si>
    <t>kaylee38@adventure-works.com</t>
  </si>
  <si>
    <t>jonathan59@adventure-works.com</t>
  </si>
  <si>
    <t>mason22@adventure-works.com</t>
  </si>
  <si>
    <t>victoria40@adventure-works.com</t>
  </si>
  <si>
    <t>julia56@adventure-works.com</t>
  </si>
  <si>
    <t>summer18@adventure-works.com</t>
  </si>
  <si>
    <t>emma13@adventure-works.com</t>
  </si>
  <si>
    <t>william16@adventure-works.com</t>
  </si>
  <si>
    <t>emily33@adventure-works.com</t>
  </si>
  <si>
    <t>matthew11@adventure-works.com</t>
  </si>
  <si>
    <t>ian3@adventure-works.com</t>
  </si>
  <si>
    <t>kari40@adventure-works.com</t>
  </si>
  <si>
    <t>kaylee7@adventure-works.com</t>
  </si>
  <si>
    <t>samantha14@adventure-works.com</t>
  </si>
  <si>
    <t>zachary27@adventure-works.com</t>
  </si>
  <si>
    <t>jeremiah14@adventure-works.com</t>
  </si>
  <si>
    <t>julia62@adventure-works.com</t>
  </si>
  <si>
    <t>alexandra9@adventure-works.com</t>
  </si>
  <si>
    <t>rachel20@adventure-works.com</t>
  </si>
  <si>
    <t>nathaniel22@adventure-works.com</t>
  </si>
  <si>
    <t>dylan6@adventure-works.com</t>
  </si>
  <si>
    <t>mya2@adventure-works.com</t>
  </si>
  <si>
    <t>carlos20@adventure-works.com</t>
  </si>
  <si>
    <t>james42@adventure-works.com</t>
  </si>
  <si>
    <t>lucas11@adventure-works.com</t>
  </si>
  <si>
    <t>caroline6@adventure-works.com</t>
  </si>
  <si>
    <t>punya0@adventure-works.com</t>
  </si>
  <si>
    <t>marcus4@adventure-works.com</t>
  </si>
  <si>
    <t>albert14@adventure-works.com</t>
  </si>
  <si>
    <t>justin50@adventure-works.com</t>
  </si>
  <si>
    <t>megan18@adventure-works.com</t>
  </si>
  <si>
    <t>jack26@adventure-works.com</t>
  </si>
  <si>
    <t>noah54@adventure-works.com</t>
  </si>
  <si>
    <t>jack5@adventure-works.com</t>
  </si>
  <si>
    <t>katherine77@adventure-works.com</t>
  </si>
  <si>
    <t>stephanie8@adventure-works.com</t>
  </si>
  <si>
    <t>lisa7@adventure-works.com</t>
  </si>
  <si>
    <t>seth69@adventure-works.com</t>
  </si>
  <si>
    <t>cassidy11@adventure-works.com</t>
  </si>
  <si>
    <t>curtis13@adventure-works.com</t>
  </si>
  <si>
    <t>gavin1@adventure-works.com</t>
  </si>
  <si>
    <t>melanie12@adventure-works.com</t>
  </si>
  <si>
    <t>garrett15@adventure-works.com</t>
  </si>
  <si>
    <t>spencer13@adventure-works.com</t>
  </si>
  <si>
    <t>bryan6@adventure-works.com</t>
  </si>
  <si>
    <t>richard69@adventure-works.com</t>
  </si>
  <si>
    <t>michelle21@adventure-works.com</t>
  </si>
  <si>
    <t>benjamin53@adventure-works.com</t>
  </si>
  <si>
    <t>adrienne11@adventure-works.com</t>
  </si>
  <si>
    <t>sarah46@adventure-works.com</t>
  </si>
  <si>
    <t>cameron32@adventure-works.com</t>
  </si>
  <si>
    <t>sebastian9@adventure-works.com</t>
  </si>
  <si>
    <t>timothy3@adventure-works.com</t>
  </si>
  <si>
    <t>jose83@adventure-works.com</t>
  </si>
  <si>
    <t>dalton2@adventure-works.com</t>
  </si>
  <si>
    <t>anna35@adventure-works.com</t>
  </si>
  <si>
    <t>noah65@adventure-works.com</t>
  </si>
  <si>
    <t>jon36@adventure-works.com</t>
  </si>
  <si>
    <t>jacqueline29@adventure-works.com</t>
  </si>
  <si>
    <t>frederick15@adventure-works.com</t>
  </si>
  <si>
    <t>carlos10@adventure-works.com</t>
  </si>
  <si>
    <t>charles8@adventure-works.com</t>
  </si>
  <si>
    <t>anna50@adventure-works.com</t>
  </si>
  <si>
    <t>luis13@adventure-works.com</t>
  </si>
  <si>
    <t>courtney5@adventure-works.com</t>
  </si>
  <si>
    <t>dakota14@adventure-works.com</t>
  </si>
  <si>
    <t>mason19@adventure-works.com</t>
  </si>
  <si>
    <t>brittany8@adventure-works.com</t>
  </si>
  <si>
    <t>daniel4@adventure-works.com</t>
  </si>
  <si>
    <t>abigail40@adventure-works.com</t>
  </si>
  <si>
    <t>ramon3@adventure-works.com</t>
  </si>
  <si>
    <t>chloe34@adventure-works.com</t>
  </si>
  <si>
    <t>miranda6@adventure-works.com</t>
  </si>
  <si>
    <t>brianna48@adventure-works.com</t>
  </si>
  <si>
    <t>courtney20@adventure-works.com</t>
  </si>
  <si>
    <t>austin34@adventure-works.com</t>
  </si>
  <si>
    <t>samantha41@adventure-works.com</t>
  </si>
  <si>
    <t>mason38@adventure-works.com</t>
  </si>
  <si>
    <t>alfredo16@adventure-works.com</t>
  </si>
  <si>
    <t>dennis3@adventure-works.com</t>
  </si>
  <si>
    <t>roberto7@adventure-works.com</t>
  </si>
  <si>
    <t>tabitha32@adventure-works.com</t>
  </si>
  <si>
    <t>gilbert0@adventure-works.com</t>
  </si>
  <si>
    <t>cara14@adventure-works.com</t>
  </si>
  <si>
    <t>jimmy20@adventure-works.com</t>
  </si>
  <si>
    <t>gary23@adventure-works.com</t>
  </si>
  <si>
    <t>kaitlin11@adventure-works.com</t>
  </si>
  <si>
    <t>terry4@adventure-works.com</t>
  </si>
  <si>
    <t>ross8@adventure-works.com</t>
  </si>
  <si>
    <t>arturo28@adventure-works.com</t>
  </si>
  <si>
    <t>clarence12@adventure-works.com</t>
  </si>
  <si>
    <t>heather15@adventure-works.com</t>
  </si>
  <si>
    <t>haley58@adventure-works.com</t>
  </si>
  <si>
    <t>lorrin0@adventure-works.com</t>
  </si>
  <si>
    <t>gregory10@adventure-works.com</t>
  </si>
  <si>
    <t>wesley21@adventure-works.com</t>
  </si>
  <si>
    <t>rebecca17@adventure-works.com</t>
  </si>
  <si>
    <t>albert10@adventure-works.com</t>
  </si>
  <si>
    <t>leah9@adventure-works.com</t>
  </si>
  <si>
    <t>molly15@adventure-works.com</t>
  </si>
  <si>
    <t>gilbert30@adventure-works.com</t>
  </si>
  <si>
    <t>ronald16@adventure-works.com</t>
  </si>
  <si>
    <t>jessica24@adventure-works.com</t>
  </si>
  <si>
    <t>ethan10@adventure-works.com</t>
  </si>
  <si>
    <t>javier9@adventure-works.com</t>
  </si>
  <si>
    <t>linda30@adventure-works.com</t>
  </si>
  <si>
    <t>caroline20@adventure-works.com</t>
  </si>
  <si>
    <t>angela49@adventure-works.com</t>
  </si>
  <si>
    <t>carol16@adventure-works.com</t>
  </si>
  <si>
    <t>noah59@adventure-works.com</t>
  </si>
  <si>
    <t>jade8@adventure-works.com</t>
  </si>
  <si>
    <t>jodi4@adventure-works.com</t>
  </si>
  <si>
    <t>seth25@adventure-works.com</t>
  </si>
  <si>
    <t>natalie68@adventure-works.com</t>
  </si>
  <si>
    <t>jose7@adventure-works.com</t>
  </si>
  <si>
    <t>elizabeth51@adventure-works.com</t>
  </si>
  <si>
    <t>devin17@adventure-works.com</t>
  </si>
  <si>
    <t>zachary5@adventure-works.com</t>
  </si>
  <si>
    <t>steven14@adventure-works.com</t>
  </si>
  <si>
    <t>jaime40@adventure-works.com</t>
  </si>
  <si>
    <t>eduardo73@adventure-works.com</t>
  </si>
  <si>
    <t>olivia33@adventure-works.com</t>
  </si>
  <si>
    <t>gabrielle41@adventure-works.com</t>
  </si>
  <si>
    <t>emma24@adventure-works.com</t>
  </si>
  <si>
    <t>thomas7@adventure-works.com</t>
  </si>
  <si>
    <t>amber14@adventure-works.com</t>
  </si>
  <si>
    <t>kevin27@adventure-works.com</t>
  </si>
  <si>
    <t>rosa3@adventure-works.com</t>
  </si>
  <si>
    <t>eugene9@adventure-works.com</t>
  </si>
  <si>
    <t>lawrence1@adventure-works.com</t>
  </si>
  <si>
    <t>julio16@adventure-works.com</t>
  </si>
  <si>
    <t>joe17@adventure-works.com</t>
  </si>
  <si>
    <t>mackenzie4@adventure-works.com</t>
  </si>
  <si>
    <t>robert52@adventure-works.com</t>
  </si>
  <si>
    <t>anna20@adventure-works.com</t>
  </si>
  <si>
    <t>jenna0@adventure-works.com</t>
  </si>
  <si>
    <t>leslie1@adventure-works.com</t>
  </si>
  <si>
    <t>diana11@adventure-works.com</t>
  </si>
  <si>
    <t>jack21@adventure-works.com</t>
  </si>
  <si>
    <t>miguel40@adventure-works.com</t>
  </si>
  <si>
    <t>pedro13@adventure-works.com</t>
  </si>
  <si>
    <t>mary37@adventure-works.com</t>
  </si>
  <si>
    <t>jenna8@adventure-works.com</t>
  </si>
  <si>
    <t>alexandria1@adventure-works.com</t>
  </si>
  <si>
    <t>emily0@adventure-works.com</t>
  </si>
  <si>
    <t>justin3@adventure-works.com</t>
  </si>
  <si>
    <t>joan13@adventure-works.com</t>
  </si>
  <si>
    <t>hunter10@adventure-works.com</t>
  </si>
  <si>
    <t>madison27@adventure-works.com</t>
  </si>
  <si>
    <t>nathaniel7@adventure-works.com</t>
  </si>
  <si>
    <t>xavier54@adventure-works.com</t>
  </si>
  <si>
    <t>jesse14@adventure-works.com</t>
  </si>
  <si>
    <t>hector10@adventure-works.com</t>
  </si>
  <si>
    <t>cassidy14@adventure-works.com</t>
  </si>
  <si>
    <t>jack55@adventure-works.com</t>
  </si>
  <si>
    <t>pamela19@adventure-works.com</t>
  </si>
  <si>
    <t>nelson6@adventure-works.com</t>
  </si>
  <si>
    <t>kelvin36@adventure-works.com</t>
  </si>
  <si>
    <t>gabriel2@adventure-works.com</t>
  </si>
  <si>
    <t>mindy5@adventure-works.com</t>
  </si>
  <si>
    <t>timothy1@adventure-works.com</t>
  </si>
  <si>
    <t>martin17@adventure-works.com</t>
  </si>
  <si>
    <t>natalie0@adventure-works.com</t>
  </si>
  <si>
    <t>kristin8@adventure-works.com</t>
  </si>
  <si>
    <t>gary26@adventure-works.com</t>
  </si>
  <si>
    <t>david74@adventure-works.com</t>
  </si>
  <si>
    <t>tanya7@adventure-works.com</t>
  </si>
  <si>
    <t>rafael36@adventure-works.com</t>
  </si>
  <si>
    <t>cesar18@adventure-works.com</t>
  </si>
  <si>
    <t>jeremiah0@adventure-works.com</t>
  </si>
  <si>
    <t>lindsay11@adventure-works.com</t>
  </si>
  <si>
    <t>vincent14@adventure-works.com</t>
  </si>
  <si>
    <t>deanna28@adventure-works.com</t>
  </si>
  <si>
    <t>cheryl10@adventure-works.com</t>
  </si>
  <si>
    <t>jerome15@adventure-works.com</t>
  </si>
  <si>
    <t>johnathan6@adventure-works.com</t>
  </si>
  <si>
    <t>sheila14@adventure-works.com</t>
  </si>
  <si>
    <t>daniel15@adventure-works.com</t>
  </si>
  <si>
    <t>caroline22@adventure-works.com</t>
  </si>
  <si>
    <t>monique10@adventure-works.com</t>
  </si>
  <si>
    <t>maria31@adventure-works.com</t>
  </si>
  <si>
    <t>edgar16@adventure-works.com</t>
  </si>
  <si>
    <t>bridget5@adventure-works.com</t>
  </si>
  <si>
    <t>tracy8@adventure-works.com</t>
  </si>
  <si>
    <t>allen18@adventure-works.com</t>
  </si>
  <si>
    <t>alberto14@adventure-works.com</t>
  </si>
  <si>
    <t>leah10@adventure-works.com</t>
  </si>
  <si>
    <t>connor22@adventure-works.com</t>
  </si>
  <si>
    <t>kristine15@adventure-works.com</t>
  </si>
  <si>
    <t>nicole66@adventure-works.com</t>
  </si>
  <si>
    <t>nicolas0@adventure-works.com</t>
  </si>
  <si>
    <t>colin21@adventure-works.com</t>
  </si>
  <si>
    <t>colleen17@adventure-works.com</t>
  </si>
  <si>
    <t>alvin12@adventure-works.com</t>
  </si>
  <si>
    <t>randall10@adventure-works.com</t>
  </si>
  <si>
    <t>gerald9@adventure-works.com</t>
  </si>
  <si>
    <t>chad19@adventure-works.com</t>
  </si>
  <si>
    <t>tanya16@adventure-works.com</t>
  </si>
  <si>
    <t>cedric37@adventure-works.com</t>
  </si>
  <si>
    <t>franklin21@adventure-works.com</t>
  </si>
  <si>
    <t>geoffrey1@adventure-works.com</t>
  </si>
  <si>
    <t>leah5@adventure-works.com</t>
  </si>
  <si>
    <t>shawna12@adventure-works.com</t>
  </si>
  <si>
    <t>isaiah15@adventure-works.com</t>
  </si>
  <si>
    <t>deanna29@adventure-works.com</t>
  </si>
  <si>
    <t>kendra20@adventure-works.com</t>
  </si>
  <si>
    <t>stephanie64@adventure-works.com</t>
  </si>
  <si>
    <t>zoe9@adventure-works.com</t>
  </si>
  <si>
    <t>jill12@adventure-works.com</t>
  </si>
  <si>
    <t>seth71@adventure-works.com</t>
  </si>
  <si>
    <t>linda29@adventure-works.com</t>
  </si>
  <si>
    <t>kristopher19@adventure-works.com</t>
  </si>
  <si>
    <t>diana8@adventure-works.com</t>
  </si>
  <si>
    <t>kristopher6@adventure-works.com</t>
  </si>
  <si>
    <t>rachel23@adventure-works.com</t>
  </si>
  <si>
    <t>jacquelyn0@adventure-works.com</t>
  </si>
  <si>
    <t>terrance12@adventure-works.com</t>
  </si>
  <si>
    <t>valerie1@adventure-works.com</t>
  </si>
  <si>
    <t>jake11@adventure-works.com</t>
  </si>
  <si>
    <t>tommy10@adventure-works.com</t>
  </si>
  <si>
    <t>luis33@adventure-works.com</t>
  </si>
  <si>
    <t>nathan72@adventure-works.com</t>
  </si>
  <si>
    <t>grant5@adventure-works.com</t>
  </si>
  <si>
    <t>holly4@adventure-works.com</t>
  </si>
  <si>
    <t>leonard14@adventure-works.com</t>
  </si>
  <si>
    <t>crystal10@adventure-works.com</t>
  </si>
  <si>
    <t>brandi11@adventure-works.com</t>
  </si>
  <si>
    <t>ricky6@adventure-works.com</t>
  </si>
  <si>
    <t>diana4@adventure-works.com</t>
  </si>
  <si>
    <t>armando5@adventure-works.com</t>
  </si>
  <si>
    <t>kari10@adventure-works.com</t>
  </si>
  <si>
    <t>madison46@adventure-works.com</t>
  </si>
  <si>
    <t>alisha6@adventure-works.com</t>
  </si>
  <si>
    <t>jake21@adventure-works.com</t>
  </si>
  <si>
    <t>casey11@adventure-works.com</t>
  </si>
  <si>
    <t>tracy10@adventure-works.com</t>
  </si>
  <si>
    <t>mayra2@adventure-works.com</t>
  </si>
  <si>
    <t>pedro2@adventure-works.com</t>
  </si>
  <si>
    <t>kathleen13@adventure-works.com</t>
  </si>
  <si>
    <t>alejandro13@adventure-works.com</t>
  </si>
  <si>
    <t>jeffery4@adventure-works.com</t>
  </si>
  <si>
    <t>kari33@adventure-works.com</t>
  </si>
  <si>
    <t>darryl9@adventure-works.com</t>
  </si>
  <si>
    <t>sydney69@adventure-works.com</t>
  </si>
  <si>
    <t>bridget15@adventure-works.com</t>
  </si>
  <si>
    <t>kathleen6@adventure-works.com</t>
  </si>
  <si>
    <t>theodore22@adventure-works.com</t>
  </si>
  <si>
    <t>jaime3@adventure-works.com</t>
  </si>
  <si>
    <t>eduardo7@adventure-works.com</t>
  </si>
  <si>
    <t>ebony18@adventure-works.com</t>
  </si>
  <si>
    <t>robin17@adventure-works.com</t>
  </si>
  <si>
    <t>alejandro21@adventure-works.com</t>
  </si>
  <si>
    <t>robyn6@adventure-works.com</t>
  </si>
  <si>
    <t>shannon17@adventure-works.com</t>
  </si>
  <si>
    <t>erick6@adventure-works.com</t>
  </si>
  <si>
    <t>renee3@adventure-works.com</t>
  </si>
  <si>
    <t>melody12@adventure-works.com</t>
  </si>
  <si>
    <t>carlos46@adventure-works.com</t>
  </si>
  <si>
    <t>omar27@adventure-works.com</t>
  </si>
  <si>
    <t>philip19@adventure-works.com</t>
  </si>
  <si>
    <t>raquel3@adventure-works.com</t>
  </si>
  <si>
    <t>josue2@adventure-works.com</t>
  </si>
  <si>
    <t>frederick8@adventure-works.com</t>
  </si>
  <si>
    <t>stacy5@adventure-works.com</t>
  </si>
  <si>
    <t>casey18@adventure-works.com</t>
  </si>
  <si>
    <t>jay39@adventure-works.com</t>
  </si>
  <si>
    <t>michele12@adventure-works.com</t>
  </si>
  <si>
    <t>ronnie14@adventure-works.com</t>
  </si>
  <si>
    <t>kathryn12@adventure-works.com</t>
  </si>
  <si>
    <t>felicia10@adventure-works.com</t>
  </si>
  <si>
    <t>dale6@adventure-works.com</t>
  </si>
  <si>
    <t>arthur13@adventure-works.com</t>
  </si>
  <si>
    <t>emma26@adventure-works.com</t>
  </si>
  <si>
    <t>marvin14@adventure-works.com</t>
  </si>
  <si>
    <t>michelle18@adventure-works.com</t>
  </si>
  <si>
    <t>ramon13@adventure-works.com</t>
  </si>
  <si>
    <t>mario10@adventure-works.com</t>
  </si>
  <si>
    <t>clayton3@adventure-works.com</t>
  </si>
  <si>
    <t>paige37@adventure-works.com</t>
  </si>
  <si>
    <t>maria29@adventure-works.com</t>
  </si>
  <si>
    <t>valerie10@adventure-works.com</t>
  </si>
  <si>
    <t>audrey12@adventure-works.com</t>
  </si>
  <si>
    <t>carlos43@adventure-works.com</t>
  </si>
  <si>
    <t>noah6@adventure-works.com</t>
  </si>
  <si>
    <t>cameron26@adventure-works.com</t>
  </si>
  <si>
    <t>monique15@adventure-works.com</t>
  </si>
  <si>
    <t>michele47@adventure-works.com</t>
  </si>
  <si>
    <t>francisco23@adventure-works.com</t>
  </si>
  <si>
    <t>jacquelyn18@adventure-works.com</t>
  </si>
  <si>
    <t>mayra15@adventure-works.com</t>
  </si>
  <si>
    <t>jill23@adventure-works.com</t>
  </si>
  <si>
    <t>christine11@adventure-works.com</t>
  </si>
  <si>
    <t>larry5@adventure-works.com</t>
  </si>
  <si>
    <t>walter3@adventure-works.com</t>
  </si>
  <si>
    <t>isaiah11@adventure-works.com</t>
  </si>
  <si>
    <t>kelli33@adventure-works.com</t>
  </si>
  <si>
    <t>martha21@adventure-works.com</t>
  </si>
  <si>
    <t>ebony25@adventure-works.com</t>
  </si>
  <si>
    <t>alejandro39@adventure-works.com</t>
  </si>
  <si>
    <t>logan54@adventure-works.com</t>
  </si>
  <si>
    <t>jaime30@adventure-works.com</t>
  </si>
  <si>
    <t>wesley18@adventure-works.com</t>
  </si>
  <si>
    <t>alvin24@adventure-works.com</t>
  </si>
  <si>
    <t>warren0@adventure-works.com</t>
  </si>
  <si>
    <t>lindsey11@adventure-works.com</t>
  </si>
  <si>
    <t>ernest2@adventure-works.com</t>
  </si>
  <si>
    <t>shannon23@adventure-works.com</t>
  </si>
  <si>
    <t>ronald19@adventure-works.com</t>
  </si>
  <si>
    <t>roger45@adventure-works.com</t>
  </si>
  <si>
    <t>albert2@adventure-works.com</t>
  </si>
  <si>
    <t>dalton48@adventure-works.com</t>
  </si>
  <si>
    <t>wyatt37@adventure-works.com</t>
  </si>
  <si>
    <t>noah19@adventure-works.com</t>
  </si>
  <si>
    <t>melanie40@adventure-works.com</t>
  </si>
  <si>
    <t>aaron40@adventure-works.com</t>
  </si>
  <si>
    <t>bailey15@adventure-works.com</t>
  </si>
  <si>
    <t>emily18@adventure-works.com</t>
  </si>
  <si>
    <t>blake50@adventure-works.com</t>
  </si>
  <si>
    <t>jack43@adventure-works.com</t>
  </si>
  <si>
    <t>stephanie4@adventure-works.com</t>
  </si>
  <si>
    <t>richard95@adventure-works.com</t>
  </si>
  <si>
    <t>henry15@adventure-works.com</t>
  </si>
  <si>
    <t>melissa19@adventure-works.com</t>
  </si>
  <si>
    <t>sydney33@adventure-works.com</t>
  </si>
  <si>
    <t>robert65@adventure-works.com</t>
  </si>
  <si>
    <t>alejandro26@adventure-works.com</t>
  </si>
  <si>
    <t>natasha5@adventure-works.com</t>
  </si>
  <si>
    <t>tommy19@adventure-works.com</t>
  </si>
  <si>
    <t>fernando12@adventure-works.com</t>
  </si>
  <si>
    <t>danny16@adventure-works.com</t>
  </si>
  <si>
    <t>gabrielle21@adventure-works.com</t>
  </si>
  <si>
    <t>seth81@adventure-works.com</t>
  </si>
  <si>
    <t>sydney87@adventure-works.com</t>
  </si>
  <si>
    <t>tamara32@adventure-works.com</t>
  </si>
  <si>
    <t>drew1@adventure-works.com</t>
  </si>
  <si>
    <t>lori21@adventure-works.com</t>
  </si>
  <si>
    <t>mayra10@adventure-works.com</t>
  </si>
  <si>
    <t>julio19@adventure-works.com</t>
  </si>
  <si>
    <t>bianca15@adventure-works.com</t>
  </si>
  <si>
    <t>joel7@adventure-works.com</t>
  </si>
  <si>
    <t>mandy5@adventure-works.com</t>
  </si>
  <si>
    <t>blake8@adventure-works.com</t>
  </si>
  <si>
    <t>derrick5@adventure-works.com</t>
  </si>
  <si>
    <t>sharon15@adventure-works.com</t>
  </si>
  <si>
    <t>ronnie10@adventure-works.com</t>
  </si>
  <si>
    <t>omar38@adventure-works.com</t>
  </si>
  <si>
    <t>hailey35@adventure-works.com</t>
  </si>
  <si>
    <t>allen11@adventure-works.com</t>
  </si>
  <si>
    <t>renee10@adventure-works.com</t>
  </si>
  <si>
    <t>darrell16@adventure-works.com</t>
  </si>
  <si>
    <t>janet26@adventure-works.com</t>
  </si>
  <si>
    <t>theresa3@adventure-works.com</t>
  </si>
  <si>
    <t>victoria0@adventure-works.com</t>
  </si>
  <si>
    <t>keith6@adventure-works.com</t>
  </si>
  <si>
    <t>ruth21@adventure-works.com</t>
  </si>
  <si>
    <t>bethany6@adventure-works.com</t>
  </si>
  <si>
    <t>gina12@adventure-works.com</t>
  </si>
  <si>
    <t>calvin7@adventure-works.com</t>
  </si>
  <si>
    <t>jonathon11@adventure-works.com</t>
  </si>
  <si>
    <t>priscilla5@adventure-works.com</t>
  </si>
  <si>
    <t>warren22@adventure-works.com</t>
  </si>
  <si>
    <t>joanna20@adventure-works.com</t>
  </si>
  <si>
    <t>dustin17@adventure-works.com</t>
  </si>
  <si>
    <t>pedro19@adventure-works.com</t>
  </si>
  <si>
    <t>louis2@adventure-works.com</t>
  </si>
  <si>
    <t>lacey39@adventure-works.com</t>
  </si>
  <si>
    <t>phillip1@adventure-works.com</t>
  </si>
  <si>
    <t>aimee3@adventure-works.com</t>
  </si>
  <si>
    <t>tracy5@adventure-works.com</t>
  </si>
  <si>
    <t>cristina12@adventure-works.com</t>
  </si>
  <si>
    <t>suzanne23@adventure-works.com</t>
  </si>
  <si>
    <t>bruce26@adventure-works.com</t>
  </si>
  <si>
    <t>bradley9@adventure-works.com</t>
  </si>
  <si>
    <t>karen12@adventure-works.com</t>
  </si>
  <si>
    <t>shane13@adventure-works.com</t>
  </si>
  <si>
    <t>cory3@adventure-works.com</t>
  </si>
  <si>
    <t>shawna9@adventure-works.com</t>
  </si>
  <si>
    <t>bradley23@adventure-works.com</t>
  </si>
  <si>
    <t>carolyn38@adventure-works.com</t>
  </si>
  <si>
    <t>douglas6@adventure-works.com</t>
  </si>
  <si>
    <t>terrence1@adventure-works.com</t>
  </si>
  <si>
    <t>alfredo22@adventure-works.com</t>
  </si>
  <si>
    <t>chelsea9@adventure-works.com</t>
  </si>
  <si>
    <t>jeffery11@adventure-works.com</t>
  </si>
  <si>
    <t>barry9@adventure-works.com</t>
  </si>
  <si>
    <t>virginia11@adventure-works.com</t>
  </si>
  <si>
    <t>nelson12@adventure-works.com</t>
  </si>
  <si>
    <t>misty13@adventure-works.com</t>
  </si>
  <si>
    <t>tonya1@adventure-works.com</t>
  </si>
  <si>
    <t>heidi3@adventure-works.com</t>
  </si>
  <si>
    <t>ruben37@adventure-works.com</t>
  </si>
  <si>
    <t>kelli1@adventure-works.com</t>
  </si>
  <si>
    <t>tommy3@adventure-works.com</t>
  </si>
  <si>
    <t>david39@adventure-works.com</t>
  </si>
  <si>
    <t>steven10@adventure-works.com</t>
  </si>
  <si>
    <t>joe32@adventure-works.com</t>
  </si>
  <si>
    <t>riley36@adventure-works.com</t>
  </si>
  <si>
    <t>julio22@adventure-works.com</t>
  </si>
  <si>
    <t>jocelyn14@adventure-works.com</t>
  </si>
  <si>
    <t>erick8@adventure-works.com</t>
  </si>
  <si>
    <t>cheryl17@adventure-works.com</t>
  </si>
  <si>
    <t>sophia10@adventure-works.com</t>
  </si>
  <si>
    <t>alberto21@adventure-works.com</t>
  </si>
  <si>
    <t>frederick4@adventure-works.com</t>
  </si>
  <si>
    <t>brendan18@adventure-works.com</t>
  </si>
  <si>
    <t>latoya12@adventure-works.com</t>
  </si>
  <si>
    <t>shelby4@adventure-works.com</t>
  </si>
  <si>
    <t>ronnie8@adventure-works.com</t>
  </si>
  <si>
    <t>jaime0@adventure-works.com</t>
  </si>
  <si>
    <t>misty8@adventure-works.com</t>
  </si>
  <si>
    <t>ricardo8@adventure-works.com</t>
  </si>
  <si>
    <t>ebony8@adventure-works.com</t>
  </si>
  <si>
    <t>marie21@adventure-works.com</t>
  </si>
  <si>
    <t>meghan15@adventure-works.com</t>
  </si>
  <si>
    <t>colin9@adventure-works.com</t>
  </si>
  <si>
    <t>natalie46@adventure-works.com</t>
  </si>
  <si>
    <t>darren2@adventure-works.com</t>
  </si>
  <si>
    <t>warren5@adventure-works.com</t>
  </si>
  <si>
    <t>kellie9@adventure-works.com</t>
  </si>
  <si>
    <t>cassandra20@adventure-works.com</t>
  </si>
  <si>
    <t>nina20@adventure-works.com</t>
  </si>
  <si>
    <t>jeffery3@adventure-works.com</t>
  </si>
  <si>
    <t>erick17@adventure-works.com</t>
  </si>
  <si>
    <t>mayra20@adventure-works.com</t>
  </si>
  <si>
    <t>alisha16@adventure-works.com</t>
  </si>
  <si>
    <t>johnathan18@adventure-works.com</t>
  </si>
  <si>
    <t>kate11@adventure-works.com</t>
  </si>
  <si>
    <t>candace5@adventure-works.com</t>
  </si>
  <si>
    <t>daisy13@adventure-works.com</t>
  </si>
  <si>
    <t>valerie24@adventure-works.com</t>
  </si>
  <si>
    <t>armando3@adventure-works.com</t>
  </si>
  <si>
    <t>lisa11@adventure-works.com</t>
  </si>
  <si>
    <t>paige10@adventure-works.com</t>
  </si>
  <si>
    <t>fernando36@adventure-works.com</t>
  </si>
  <si>
    <t>francisco15@adventure-works.com</t>
  </si>
  <si>
    <t>carol22@adventure-works.com</t>
  </si>
  <si>
    <t>barbara43@adventure-works.com</t>
  </si>
  <si>
    <t>cedric12@adventure-works.com</t>
  </si>
  <si>
    <t>monica5@adventure-works.com</t>
  </si>
  <si>
    <t>cara9@adventure-works.com</t>
  </si>
  <si>
    <t>alfredo4@adventure-works.com</t>
  </si>
  <si>
    <t>tiffany13@adventure-works.com</t>
  </si>
  <si>
    <t>kristina3@adventure-works.com</t>
  </si>
  <si>
    <t>richard82@adventure-works.com</t>
  </si>
  <si>
    <t>sandra23@adventure-works.com</t>
  </si>
  <si>
    <t>richard42@adventure-works.com</t>
  </si>
  <si>
    <t>bradley7@adventure-works.com</t>
  </si>
  <si>
    <t>sabrina3@adventure-works.com</t>
  </si>
  <si>
    <t>cedric39@adventure-works.com</t>
  </si>
  <si>
    <t>april7@adventure-works.com</t>
  </si>
  <si>
    <t>tammy4@adventure-works.com</t>
  </si>
  <si>
    <t>byron5@adventure-works.com</t>
  </si>
  <si>
    <t>ramon21@adventure-works.com</t>
  </si>
  <si>
    <t>ross0@adventure-works.com</t>
  </si>
  <si>
    <t>gina10@adventure-works.com</t>
  </si>
  <si>
    <t>edwin37@adventure-works.com</t>
  </si>
  <si>
    <t>tonya2@adventure-works.com</t>
  </si>
  <si>
    <t>renee15@adventure-works.com</t>
  </si>
  <si>
    <t>franklin33@adventure-works.com</t>
  </si>
  <si>
    <t>michele55@adventure-works.com</t>
  </si>
  <si>
    <t>deanna9@adventure-works.com</t>
  </si>
  <si>
    <t>deanna13@adventure-works.com</t>
  </si>
  <si>
    <t>clarence26@adventure-works.com</t>
  </si>
  <si>
    <t>frank31@adventure-works.com</t>
  </si>
  <si>
    <t>karen24@adventure-works.com</t>
  </si>
  <si>
    <t>kathleen9@adventure-works.com</t>
  </si>
  <si>
    <t>wayne6@adventure-works.com</t>
  </si>
  <si>
    <t>haley43@adventure-works.com</t>
  </si>
  <si>
    <t>tiffany4@adventure-works.com</t>
  </si>
  <si>
    <t>kurt10@adventure-works.com</t>
  </si>
  <si>
    <t>peter10@adventure-works.com</t>
  </si>
  <si>
    <t>yolanda20@adventure-works.com</t>
  </si>
  <si>
    <t>armando2@adventure-works.com</t>
  </si>
  <si>
    <t>trisha17@adventure-works.com</t>
  </si>
  <si>
    <t>victor6@adventure-works.com</t>
  </si>
  <si>
    <t>terrence22@adventure-works.com</t>
  </si>
  <si>
    <t>nancy6@adventure-works.com</t>
  </si>
  <si>
    <t>benjamin13@adventure-works.com</t>
  </si>
  <si>
    <t>alisha19@adventure-works.com</t>
  </si>
  <si>
    <t>alexia17@adventure-works.com</t>
  </si>
  <si>
    <t>jessie25@adventure-works.com</t>
  </si>
  <si>
    <t>carmen8@adventure-works.com</t>
  </si>
  <si>
    <t>victor12@adventure-works.com</t>
  </si>
  <si>
    <t>shawna4@adventure-works.com</t>
  </si>
  <si>
    <t>cassie19@adventure-works.com</t>
  </si>
  <si>
    <t>evelyn3@adventure-works.com</t>
  </si>
  <si>
    <t>ethan34@adventure-works.com</t>
  </si>
  <si>
    <t>karen10@adventure-works.com</t>
  </si>
  <si>
    <t>bruce20@adventure-works.com</t>
  </si>
  <si>
    <t>bruce14@adventure-works.com</t>
  </si>
  <si>
    <t>kelli30@adventure-works.com</t>
  </si>
  <si>
    <t>logan71@adventure-works.com</t>
  </si>
  <si>
    <t>curtis4@adventure-works.com</t>
  </si>
  <si>
    <t>sheena3@adventure-works.com</t>
  </si>
  <si>
    <t>stanley9@adventure-works.com</t>
  </si>
  <si>
    <t>katie17@adventure-works.com</t>
  </si>
  <si>
    <t>kendra18@adventure-works.com</t>
  </si>
  <si>
    <t>toni6@adventure-works.com</t>
  </si>
  <si>
    <t>terry14@adventure-works.com</t>
  </si>
  <si>
    <t>latasha4@adventure-works.com</t>
  </si>
  <si>
    <t>alisha13@adventure-works.com</t>
  </si>
  <si>
    <t>patrick6@adventure-works.com</t>
  </si>
  <si>
    <t>sara19@adventure-works.com</t>
  </si>
  <si>
    <t>caroline2@adventure-works.com</t>
  </si>
  <si>
    <t>maria65@adventure-works.com</t>
  </si>
  <si>
    <t>stefanie5@adventure-works.com</t>
  </si>
  <si>
    <t>jake20@adventure-works.com</t>
  </si>
  <si>
    <t>trevor22@adventure-works.com</t>
  </si>
  <si>
    <t>haley20@adventure-works.com</t>
  </si>
  <si>
    <t>logan16@adventure-works.com</t>
  </si>
  <si>
    <t>riley8@adventure-works.com</t>
  </si>
  <si>
    <t>bailey29@adventure-works.com</t>
  </si>
  <si>
    <t>sara36@adventure-works.com</t>
  </si>
  <si>
    <t>jesse16@adventure-works.com</t>
  </si>
  <si>
    <t>dylan40@adventure-works.com</t>
  </si>
  <si>
    <t>alexandria34@adventure-works.com</t>
  </si>
  <si>
    <t>catherine14@adventure-works.com</t>
  </si>
  <si>
    <t>julia26@adventure-works.com</t>
  </si>
  <si>
    <t>steve21@adventure-works.com</t>
  </si>
  <si>
    <t>jackson49@adventure-works.com</t>
  </si>
  <si>
    <t>ethan51@adventure-works.com</t>
  </si>
  <si>
    <t>elijah41@adventure-works.com</t>
  </si>
  <si>
    <t>alyssa17@adventure-works.com</t>
  </si>
  <si>
    <t>katelyn29@adventure-works.com</t>
  </si>
  <si>
    <t>maria55@adventure-works.com</t>
  </si>
  <si>
    <t>robert37@adventure-works.com</t>
  </si>
  <si>
    <t>julia45@adventure-works.com</t>
  </si>
  <si>
    <t>courtney12@adventure-works.com</t>
  </si>
  <si>
    <t>andre14@adventure-works.com</t>
  </si>
  <si>
    <t>philip1@adventure-works.com</t>
  </si>
  <si>
    <t>ruben9@adventure-works.com</t>
  </si>
  <si>
    <t>victoria15@adventure-works.com</t>
  </si>
  <si>
    <t>paige33@adventure-works.com</t>
  </si>
  <si>
    <t>amanda51@adventure-works.com</t>
  </si>
  <si>
    <t>steven27@adventure-works.com</t>
  </si>
  <si>
    <t>osarumwense0@adventure-works.com</t>
  </si>
  <si>
    <t>jessica46@adventure-works.com</t>
  </si>
  <si>
    <t>christy36@adventure-works.com</t>
  </si>
  <si>
    <t>jaclyn23@adventure-works.com</t>
  </si>
  <si>
    <t>marcus59@adventure-works.com</t>
  </si>
  <si>
    <t>seth91@adventure-works.com</t>
  </si>
  <si>
    <t>melanie4@adventure-works.com</t>
  </si>
  <si>
    <t>lucas13@adventure-works.com</t>
  </si>
  <si>
    <t>chase14@adventure-works.com</t>
  </si>
  <si>
    <t>eduardo31@adventure-works.com</t>
  </si>
  <si>
    <t>grace0@adventure-works.com</t>
  </si>
  <si>
    <t>roy28@adventure-works.com</t>
  </si>
  <si>
    <t>thomas44@adventure-works.com</t>
  </si>
  <si>
    <t>ariana2@adventure-works.com</t>
  </si>
  <si>
    <t>sydney0@adventure-works.com</t>
  </si>
  <si>
    <t>edward44@adventure-works.com</t>
  </si>
  <si>
    <t>marcus47@adventure-works.com</t>
  </si>
  <si>
    <t>kyle22@adventure-works.com</t>
  </si>
  <si>
    <t>bailey26@adventure-works.com</t>
  </si>
  <si>
    <t>nicholas1@adventure-works.com</t>
  </si>
  <si>
    <t>chelsea20@adventure-works.com</t>
  </si>
  <si>
    <t>taylor31@adventure-works.com</t>
  </si>
  <si>
    <t>destiny45@adventure-works.com</t>
  </si>
  <si>
    <t>carson18@adventure-works.com</t>
  </si>
  <si>
    <t>laura22@adventure-works.com</t>
  </si>
  <si>
    <t>colin16@adventure-works.com</t>
  </si>
  <si>
    <t>samuel37@adventure-works.com</t>
  </si>
  <si>
    <t>austin23@adventure-works.com</t>
  </si>
  <si>
    <t>timothy20@adventure-works.com</t>
  </si>
  <si>
    <t>sophia7@adventure-works.com</t>
  </si>
  <si>
    <t>abigail67@adventure-works.com</t>
  </si>
  <si>
    <t>alexandria16@adventure-works.com</t>
  </si>
  <si>
    <t>richard19@adventure-works.com</t>
  </si>
  <si>
    <t>thomas29@adventure-works.com</t>
  </si>
  <si>
    <t>fernando56@adventure-works.com</t>
  </si>
  <si>
    <t>megan31@adventure-works.com</t>
  </si>
  <si>
    <t>shawn20@adventure-works.com</t>
  </si>
  <si>
    <t>isabella70@adventure-works.com</t>
  </si>
  <si>
    <t>madeline22@adventure-works.com</t>
  </si>
  <si>
    <t>justin8@adventure-works.com</t>
  </si>
  <si>
    <t>emily36@adventure-works.com</t>
  </si>
  <si>
    <t>calvin14@adventure-works.com</t>
  </si>
  <si>
    <t>leah17@adventure-works.com</t>
  </si>
  <si>
    <t>larry24@adventure-works.com</t>
  </si>
  <si>
    <t>franklin16@adventure-works.com</t>
  </si>
  <si>
    <t>roberto17@adventure-works.com</t>
  </si>
  <si>
    <t>elizabeth24@adventure-works.com</t>
  </si>
  <si>
    <t>kaitlyn9@adventure-works.com</t>
  </si>
  <si>
    <t>ann10@adventure-works.com</t>
  </si>
  <si>
    <t>adrienne12@adventure-works.com</t>
  </si>
  <si>
    <t>karen8@adventure-works.com</t>
  </si>
  <si>
    <t>melody9@adventure-works.com</t>
  </si>
  <si>
    <t>blake69@adventure-works.com</t>
  </si>
  <si>
    <t>carl3@adventure-works.com</t>
  </si>
  <si>
    <t>gabriel25@adventure-works.com</t>
  </si>
  <si>
    <t>walter21@adventure-works.com</t>
  </si>
  <si>
    <t>jennifer86@adventure-works.com</t>
  </si>
  <si>
    <t>anthony20@adventure-works.com</t>
  </si>
  <si>
    <t>deanna5@adventure-works.com</t>
  </si>
  <si>
    <t>riley1@adventure-works.com</t>
  </si>
  <si>
    <t>chad3@adventure-works.com</t>
  </si>
  <si>
    <t>katie18@adventure-works.com</t>
  </si>
  <si>
    <t>david25@adventure-works.com</t>
  </si>
  <si>
    <t>eugene5@adventure-works.com</t>
  </si>
  <si>
    <t>katrina5@adventure-works.com</t>
  </si>
  <si>
    <t>jaclyn6@adventure-works.com</t>
  </si>
  <si>
    <t>rebekah35@adventure-works.com</t>
  </si>
  <si>
    <t>mitchell1@adventure-works.com</t>
  </si>
  <si>
    <t>brendan0@adventure-works.com</t>
  </si>
  <si>
    <t>bryant0@adventure-works.com</t>
  </si>
  <si>
    <t>karen25@adventure-works.com</t>
  </si>
  <si>
    <t>calvin0@adventure-works.com</t>
  </si>
  <si>
    <t>arianna35@adventure-works.com</t>
  </si>
  <si>
    <t>trisha18@adventure-works.com</t>
  </si>
  <si>
    <t>isabella80@adventure-works.com</t>
  </si>
  <si>
    <t>jeremiah36@adventure-works.com</t>
  </si>
  <si>
    <t>jaime18@adventure-works.com</t>
  </si>
  <si>
    <t>bryan17@adventure-works.com</t>
  </si>
  <si>
    <t>tanya17@adventure-works.com</t>
  </si>
  <si>
    <t>misty14@adventure-works.com</t>
  </si>
  <si>
    <t>gabriel20@adventure-works.com</t>
  </si>
  <si>
    <t>alisha1@adventure-works.com</t>
  </si>
  <si>
    <t>randall15@adventure-works.com</t>
  </si>
  <si>
    <t>julian3@adventure-works.com</t>
  </si>
  <si>
    <t>raul13@adventure-works.com</t>
  </si>
  <si>
    <t>pedro40@adventure-works.com</t>
  </si>
  <si>
    <t>alisha17@adventure-works.com</t>
  </si>
  <si>
    <t>adam33@adventure-works.com</t>
  </si>
  <si>
    <t>alejandro25@adventure-works.com</t>
  </si>
  <si>
    <t>willie39@adventure-works.com</t>
  </si>
  <si>
    <t>brent0@adventure-works.com</t>
  </si>
  <si>
    <t>jill15@adventure-works.com</t>
  </si>
  <si>
    <t>carrie3@adventure-works.com</t>
  </si>
  <si>
    <t>bradley10@adventure-works.com</t>
  </si>
  <si>
    <t>reginald5@adventure-works.com</t>
  </si>
  <si>
    <t>tracy18@adventure-works.com</t>
  </si>
  <si>
    <t>chelsea5@adventure-works.com</t>
  </si>
  <si>
    <t>juan21@adventure-works.com</t>
  </si>
  <si>
    <t>neil4@adventure-works.com</t>
  </si>
  <si>
    <t>kristi26@adventure-works.com</t>
  </si>
  <si>
    <t>meagan10@adventure-works.com</t>
  </si>
  <si>
    <t>leonard16@adventure-works.com</t>
  </si>
  <si>
    <t>laura12@adventure-works.com</t>
  </si>
  <si>
    <t>lori6@adventure-works.com</t>
  </si>
  <si>
    <t>dennis16@adventure-works.com</t>
  </si>
  <si>
    <t>jeffery1@adventure-works.com</t>
  </si>
  <si>
    <t>nancy17@adventure-works.com</t>
  </si>
  <si>
    <t>danny3@adventure-works.com</t>
  </si>
  <si>
    <t>julie14@adventure-works.com</t>
  </si>
  <si>
    <t>max4@adventure-works.com</t>
  </si>
  <si>
    <t>louis24@adventure-works.com</t>
  </si>
  <si>
    <t>yolanda7@adventure-works.com</t>
  </si>
  <si>
    <t>walter13@adventure-works.com</t>
  </si>
  <si>
    <t>ivan7@adventure-works.com</t>
  </si>
  <si>
    <t>jenny30@adventure-works.com</t>
  </si>
  <si>
    <t>cedric27@adventure-works.com</t>
  </si>
  <si>
    <t>brandy13@adventure-works.com</t>
  </si>
  <si>
    <t>alfredo2@adventure-works.com</t>
  </si>
  <si>
    <t>karla3@adventure-works.com</t>
  </si>
  <si>
    <t>erika11@adventure-works.com</t>
  </si>
  <si>
    <t>louis25@adventure-works.com</t>
  </si>
  <si>
    <t>tiffany22@adventure-works.com</t>
  </si>
  <si>
    <t>lindsey21@adventure-works.com</t>
  </si>
  <si>
    <t>bruce6@adventure-works.com</t>
  </si>
  <si>
    <t>phillip20@adventure-works.com</t>
  </si>
  <si>
    <t>latoya15@adventure-works.com</t>
  </si>
  <si>
    <t>ann7@adventure-works.com</t>
  </si>
  <si>
    <t>katie11@adventure-works.com</t>
  </si>
  <si>
    <t>jaclyn14@adventure-works.com</t>
  </si>
  <si>
    <t>marc21@adventure-works.com</t>
  </si>
  <si>
    <t>sheena20@adventure-works.com</t>
  </si>
  <si>
    <t>ronald2@adventure-works.com</t>
  </si>
  <si>
    <t>ashley9@adventure-works.com</t>
  </si>
  <si>
    <t>susan10@adventure-works.com</t>
  </si>
  <si>
    <t>danny9@adventure-works.com</t>
  </si>
  <si>
    <t>thomas10@adventure-works.com</t>
  </si>
  <si>
    <t>felicia1@adventure-works.com</t>
  </si>
  <si>
    <t>brent5@adventure-works.com</t>
  </si>
  <si>
    <t>marc8@adventure-works.com</t>
  </si>
  <si>
    <t>carolyn40@adventure-works.com</t>
  </si>
  <si>
    <t>noah66@adventure-works.com</t>
  </si>
  <si>
    <t>vanessa8@adventure-works.com</t>
  </si>
  <si>
    <t>paige7@adventure-works.com</t>
  </si>
  <si>
    <t>joseph30@adventure-works.com</t>
  </si>
  <si>
    <t>miranda22@adventure-works.com</t>
  </si>
  <si>
    <t>adam29@adventure-works.com</t>
  </si>
  <si>
    <t>gabriella10@adventure-works.com</t>
  </si>
  <si>
    <t>brianna53@adventure-works.com</t>
  </si>
  <si>
    <t>janet16@adventure-works.com</t>
  </si>
  <si>
    <t>sophia1@adventure-works.com</t>
  </si>
  <si>
    <t>mackenzie14@adventure-works.com</t>
  </si>
  <si>
    <t>alexandria20@adventure-works.com</t>
  </si>
  <si>
    <t>vincent17@adventure-works.com</t>
  </si>
  <si>
    <t>andrew16@adventure-works.com</t>
  </si>
  <si>
    <t>nicole69@adventure-works.com</t>
  </si>
  <si>
    <t>eduardo12@adventure-works.com</t>
  </si>
  <si>
    <t>alisha14@adventure-works.com</t>
  </si>
  <si>
    <t>arthur10@adventure-works.com</t>
  </si>
  <si>
    <t>tony12@adventure-works.com</t>
  </si>
  <si>
    <t>christine7@adventure-works.com</t>
  </si>
  <si>
    <t>cesar4@adventure-works.com</t>
  </si>
  <si>
    <t>lindsay15@adventure-works.com</t>
  </si>
  <si>
    <t>misty21@adventure-works.com</t>
  </si>
  <si>
    <t>terrence14@adventure-works.com</t>
  </si>
  <si>
    <t>donna18@adventure-works.com</t>
  </si>
  <si>
    <t>pedro27@adventure-works.com</t>
  </si>
  <si>
    <t>alison16@adventure-works.com</t>
  </si>
  <si>
    <t>jeremiah12@adventure-works.com</t>
  </si>
  <si>
    <t>ricky21@adventure-works.com</t>
  </si>
  <si>
    <t>alvin13@adventure-works.com</t>
  </si>
  <si>
    <t>trisha12@adventure-works.com</t>
  </si>
  <si>
    <t>larry1@adventure-works.com</t>
  </si>
  <si>
    <t>rachel69@adventure-works.com</t>
  </si>
  <si>
    <t>gilbert19@adventure-works.com</t>
  </si>
  <si>
    <t>krista6@adventure-works.com</t>
  </si>
  <si>
    <t>cassie14@adventure-works.com</t>
  </si>
  <si>
    <t>bailey10@adventure-works.com</t>
  </si>
  <si>
    <t>jodi9@adventure-works.com</t>
  </si>
  <si>
    <t>stacy18@adventure-works.com</t>
  </si>
  <si>
    <t>evelyn12@adventure-works.com</t>
  </si>
  <si>
    <t>karla12@adventure-works.com</t>
  </si>
  <si>
    <t>jeffery15@adventure-works.com</t>
  </si>
  <si>
    <t>trisha16@adventure-works.com</t>
  </si>
  <si>
    <t>mandy7@adventure-works.com</t>
  </si>
  <si>
    <t>brad11@adventure-works.com</t>
  </si>
  <si>
    <t>preston2@adventure-works.com</t>
  </si>
  <si>
    <t>wendy11@adventure-works.com</t>
  </si>
  <si>
    <t>rachael11@adventure-works.com</t>
  </si>
  <si>
    <t>darrell15@adventure-works.com</t>
  </si>
  <si>
    <t>autumn7@adventure-works.com</t>
  </si>
  <si>
    <t>natalie75@adventure-works.com</t>
  </si>
  <si>
    <t>carla23@adventure-works.com</t>
  </si>
  <si>
    <t>heather4@adventure-works.com</t>
  </si>
  <si>
    <t>alexa13@adventure-works.com</t>
  </si>
  <si>
    <t>terry12@adventure-works.com</t>
  </si>
  <si>
    <t>lucas58@adventure-works.com</t>
  </si>
  <si>
    <t>rachael0@adventure-works.com</t>
  </si>
  <si>
    <t>jimmy11@adventure-works.com</t>
  </si>
  <si>
    <t>jaclyn3@adventure-works.com</t>
  </si>
  <si>
    <t>candace0@adventure-works.com</t>
  </si>
  <si>
    <t>mallory1@adventure-works.com</t>
  </si>
  <si>
    <t>carl1@adventure-works.com</t>
  </si>
  <si>
    <t>roberto9@adventure-works.com</t>
  </si>
  <si>
    <t>holly3@adventure-works.com</t>
  </si>
  <si>
    <t>heather21@adventure-works.com</t>
  </si>
  <si>
    <t>daisy14@adventure-works.com</t>
  </si>
  <si>
    <t>jaclyn43@adventure-works.com</t>
  </si>
  <si>
    <t>audrey5@adventure-works.com</t>
  </si>
  <si>
    <t>jennifer25@adventure-works.com</t>
  </si>
  <si>
    <t>louis21@adventure-works.com</t>
  </si>
  <si>
    <t>austin10@adventure-works.com</t>
  </si>
  <si>
    <t>denise11@adventure-works.com</t>
  </si>
  <si>
    <t>ajay1@adventure-works.com</t>
  </si>
  <si>
    <t>trisha21@adventure-works.com</t>
  </si>
  <si>
    <t>gloria6@adventure-works.com</t>
  </si>
  <si>
    <t>geoffrey5@adventure-works.com</t>
  </si>
  <si>
    <t>colin24@adventure-works.com</t>
  </si>
  <si>
    <t>diane22@adventure-works.com</t>
  </si>
  <si>
    <t>julie9@adventure-works.com</t>
  </si>
  <si>
    <t>wayne4@adventure-works.com</t>
  </si>
  <si>
    <t>shannon37@adventure-works.com</t>
  </si>
  <si>
    <t>yolanda0@adventure-works.com</t>
  </si>
  <si>
    <t>kelvin30@adventure-works.com</t>
  </si>
  <si>
    <t>margaret14@adventure-works.com</t>
  </si>
  <si>
    <t>amy9@adventure-works.com</t>
  </si>
  <si>
    <t>erica2@adventure-works.com</t>
  </si>
  <si>
    <t>mandy8@adventure-works.com</t>
  </si>
  <si>
    <t>lance9@adventure-works.com</t>
  </si>
  <si>
    <t>jennifer13@adventure-works.com</t>
  </si>
  <si>
    <t>miguel7@adventure-works.com</t>
  </si>
  <si>
    <t>arianna14@adventure-works.com</t>
  </si>
  <si>
    <t>eric16@adventure-works.com</t>
  </si>
  <si>
    <t>melody13@adventure-works.com</t>
  </si>
  <si>
    <t>justin25@adventure-works.com</t>
  </si>
  <si>
    <t>samantha4@adventure-works.com</t>
  </si>
  <si>
    <t>benjamin12@adventure-works.com</t>
  </si>
  <si>
    <t>aimee9@adventure-works.com</t>
  </si>
  <si>
    <t>luis32@adventure-works.com</t>
  </si>
  <si>
    <t>sebastian20@adventure-works.com</t>
  </si>
  <si>
    <t>antonio4@adventure-works.com</t>
  </si>
  <si>
    <t>jeremy5@adventure-works.com</t>
  </si>
  <si>
    <t>jackson16@adventure-works.com</t>
  </si>
  <si>
    <t>colleen12@adventure-works.com</t>
  </si>
  <si>
    <t>jay15@adventure-works.com</t>
  </si>
  <si>
    <t>jon5@adventure-works.com</t>
  </si>
  <si>
    <t>alvin38@adventure-works.com</t>
  </si>
  <si>
    <t>marcus92@adventure-works.com</t>
  </si>
  <si>
    <t>kellie3@adventure-works.com</t>
  </si>
  <si>
    <t>jerry16@adventure-works.com</t>
  </si>
  <si>
    <t>emmanuel4@adventure-works.com</t>
  </si>
  <si>
    <t>meredith1@adventure-works.com</t>
  </si>
  <si>
    <t>edwin10@adventure-works.com</t>
  </si>
  <si>
    <t>ricky3@adventure-works.com</t>
  </si>
  <si>
    <t>carla21@adventure-works.com</t>
  </si>
  <si>
    <t>audrey18@adventure-works.com</t>
  </si>
  <si>
    <t>nina13@adventure-works.com</t>
  </si>
  <si>
    <t>donna16@adventure-works.com</t>
  </si>
  <si>
    <t>arianna30@adventure-works.com</t>
  </si>
  <si>
    <t>russell22@adventure-works.com</t>
  </si>
  <si>
    <t>victoria44@adventure-works.com</t>
  </si>
  <si>
    <t>dalton30@adventure-works.com</t>
  </si>
  <si>
    <t>caleb34@adventure-works.com</t>
  </si>
  <si>
    <t>samantha40@adventure-works.com</t>
  </si>
  <si>
    <t>anna37@adventure-works.com</t>
  </si>
  <si>
    <t>alyssa19@adventure-works.com</t>
  </si>
  <si>
    <t>katelyn27@adventure-works.com</t>
  </si>
  <si>
    <t>jacob14@adventure-works.com</t>
  </si>
  <si>
    <t>emma50@adventure-works.com</t>
  </si>
  <si>
    <t>alexander2@adventure-works.com</t>
  </si>
  <si>
    <t>noah51@adventure-works.com</t>
  </si>
  <si>
    <t>robert68@adventure-works.com</t>
  </si>
  <si>
    <t>alvin37@adventure-works.com</t>
  </si>
  <si>
    <t>edward64@adventure-works.com</t>
  </si>
  <si>
    <t>alexander9@adventure-works.com</t>
  </si>
  <si>
    <t>trinity17@adventure-works.com</t>
  </si>
  <si>
    <t>oscar14@adventure-works.com</t>
  </si>
  <si>
    <t>alexandria18@adventure-works.com</t>
  </si>
  <si>
    <t>eric34@adventure-works.com</t>
  </si>
  <si>
    <t>marcus65@adventure-works.com</t>
  </si>
  <si>
    <t>erin16@adventure-works.com</t>
  </si>
  <si>
    <t>lucas75@adventure-works.com</t>
  </si>
  <si>
    <t>eduardo74@adventure-works.com</t>
  </si>
  <si>
    <t>daniel12@adventure-works.com</t>
  </si>
  <si>
    <t>alexandria31@adventure-works.com</t>
  </si>
  <si>
    <t>edwin7@adventure-works.com</t>
  </si>
  <si>
    <t>austin7@adventure-works.com</t>
  </si>
  <si>
    <t>mandy20@adventure-works.com</t>
  </si>
  <si>
    <t>tristan13@adventure-works.com</t>
  </si>
  <si>
    <t>jessica6@adventure-works.com</t>
  </si>
  <si>
    <t>jeremiah3@adventure-works.com</t>
  </si>
  <si>
    <t>stephanie53@adventure-works.com</t>
  </si>
  <si>
    <t>logan45@adventure-works.com</t>
  </si>
  <si>
    <t>michelle19@adventure-works.com</t>
  </si>
  <si>
    <t>abigail1@adventure-works.com</t>
  </si>
  <si>
    <t>madison19@adventure-works.com</t>
  </si>
  <si>
    <t>dalton62@adventure-works.com</t>
  </si>
  <si>
    <t>abigail59@adventure-works.com</t>
  </si>
  <si>
    <t>kaitlyn66@adventure-works.com</t>
  </si>
  <si>
    <t>katherine16@adventure-works.com</t>
  </si>
  <si>
    <t>isabella72@adventure-works.com</t>
  </si>
  <si>
    <t>natalie16@adventure-works.com</t>
  </si>
  <si>
    <t>nicole2@adventure-works.com</t>
  </si>
  <si>
    <t>miguel34@adventure-works.com</t>
  </si>
  <si>
    <t>kevin34@adventure-works.com</t>
  </si>
  <si>
    <t>carlos44@adventure-works.com</t>
  </si>
  <si>
    <t>julia86@adventure-works.com</t>
  </si>
  <si>
    <t>marcus81@adventure-works.com</t>
  </si>
  <si>
    <t>blake15@adventure-works.com</t>
  </si>
  <si>
    <t>jacqueline20@adventure-works.com</t>
  </si>
  <si>
    <t>jasmine56@adventure-works.com</t>
  </si>
  <si>
    <t>angela6@adventure-works.com</t>
  </si>
  <si>
    <t>sean52@adventure-works.com</t>
  </si>
  <si>
    <t>xavier78@adventure-works.com</t>
  </si>
  <si>
    <t>luke31@adventure-works.com</t>
  </si>
  <si>
    <t>louis37@adventure-works.com</t>
  </si>
  <si>
    <t>geoffrey18@adventure-works.com</t>
  </si>
  <si>
    <t>sara14@adventure-works.com</t>
  </si>
  <si>
    <t>jeremiah4@adventure-works.com</t>
  </si>
  <si>
    <t>joshua5@adventure-works.com</t>
  </si>
  <si>
    <t>kimberly5@adventure-works.com</t>
  </si>
  <si>
    <t>madeline5@adventure-works.com</t>
  </si>
  <si>
    <t>alicia17@adventure-works.com</t>
  </si>
  <si>
    <t>sheila11@adventure-works.com</t>
  </si>
  <si>
    <t>zachary2@adventure-works.com</t>
  </si>
  <si>
    <t>maria42@adventure-works.com</t>
  </si>
  <si>
    <t>cody1@adventure-works.com</t>
  </si>
  <si>
    <t>olivia59@adventure-works.com</t>
  </si>
  <si>
    <t>joshua7@adventure-works.com</t>
  </si>
  <si>
    <t>jack9@adventure-works.com</t>
  </si>
  <si>
    <t>mary20@adventure-works.com</t>
  </si>
  <si>
    <t>samuel68@adventure-works.com</t>
  </si>
  <si>
    <t>gabrielle43@adventure-works.com</t>
  </si>
  <si>
    <t>summer12@adventure-works.com</t>
  </si>
  <si>
    <t>emma41@adventure-works.com</t>
  </si>
  <si>
    <t>jonathan33@adventure-works.com</t>
  </si>
  <si>
    <t>dawn15@adventure-works.com</t>
  </si>
  <si>
    <t>rachel3@adventure-works.com</t>
  </si>
  <si>
    <t>riley40@adventure-works.com</t>
  </si>
  <si>
    <t>megan33@adventure-works.com</t>
  </si>
  <si>
    <t>taylor50@adventure-works.com</t>
  </si>
  <si>
    <t>christian34@adventure-works.com</t>
  </si>
  <si>
    <t>samuel60@adventure-works.com</t>
  </si>
  <si>
    <t>garrett5@adventure-works.com</t>
  </si>
  <si>
    <t>luke6@adventure-works.com</t>
  </si>
  <si>
    <t>justin19@adventure-works.com</t>
  </si>
  <si>
    <t>alexis27@adventure-works.com</t>
  </si>
  <si>
    <t>faith16@adventure-works.com</t>
  </si>
  <si>
    <t>victoria30@adventure-works.com</t>
  </si>
  <si>
    <t>cameron18@adventure-works.com</t>
  </si>
  <si>
    <t>jordan50@adventure-works.com</t>
  </si>
  <si>
    <t>seth52@adventure-works.com</t>
  </si>
  <si>
    <t>clayton22@adventure-works.com</t>
  </si>
  <si>
    <t>maria49@adventure-works.com</t>
  </si>
  <si>
    <t>richard41@adventure-works.com</t>
  </si>
  <si>
    <t>isabella24@adventure-works.com</t>
  </si>
  <si>
    <t>sheila18@adventure-works.com</t>
  </si>
  <si>
    <t>angela8@adventure-works.com</t>
  </si>
  <si>
    <t>joe28@adventure-works.com</t>
  </si>
  <si>
    <t>tabitha27@adventure-works.com</t>
  </si>
  <si>
    <t>mason34@adventure-works.com</t>
  </si>
  <si>
    <t>ross16@adventure-works.com</t>
  </si>
  <si>
    <t>shannon2@adventure-works.com</t>
  </si>
  <si>
    <t>colin3@adventure-works.com</t>
  </si>
  <si>
    <t>larry20@adventure-works.com</t>
  </si>
  <si>
    <t>renee20@adventure-works.com</t>
  </si>
  <si>
    <t>jennifer61@adventure-works.com</t>
  </si>
  <si>
    <t>derrick16@adventure-works.com</t>
  </si>
  <si>
    <t>willie22@adventure-works.com</t>
  </si>
  <si>
    <t>dale9@adventure-works.com</t>
  </si>
  <si>
    <t>bruce17@adventure-works.com</t>
  </si>
  <si>
    <t>caroline11@adventure-works.com</t>
  </si>
  <si>
    <t>george28@adventure-works.com</t>
  </si>
  <si>
    <t>alejandro9@adventure-works.com</t>
  </si>
  <si>
    <t>timothy17@adventure-works.com</t>
  </si>
  <si>
    <t>olivia12@adventure-works.com</t>
  </si>
  <si>
    <t>gregory5@adventure-works.com</t>
  </si>
  <si>
    <t>toni5@adventure-works.com</t>
  </si>
  <si>
    <t>faith13@adventure-works.com</t>
  </si>
  <si>
    <t>tina19@adventure-works.com</t>
  </si>
  <si>
    <t>clarence7@adventure-works.com</t>
  </si>
  <si>
    <t>adriana0@adventure-works.com</t>
  </si>
  <si>
    <t>toni0@adventure-works.com</t>
  </si>
  <si>
    <t>jamie7@adventure-works.com</t>
  </si>
  <si>
    <t>joy12@adventure-works.com</t>
  </si>
  <si>
    <t>darren34@adventure-works.com</t>
  </si>
  <si>
    <t>joel19@adventure-works.com</t>
  </si>
  <si>
    <t>robyn17@adventure-works.com</t>
  </si>
  <si>
    <t>jennifer37@adventure-works.com</t>
  </si>
  <si>
    <t>paige47@adventure-works.com</t>
  </si>
  <si>
    <t>hannah27@adventure-works.com</t>
  </si>
  <si>
    <t>nathaniel21@adventure-works.com</t>
  </si>
  <si>
    <t>james75@adventure-works.com</t>
  </si>
  <si>
    <t>natalie72@adventure-works.com</t>
  </si>
  <si>
    <t>brooke17@adventure-works.com</t>
  </si>
  <si>
    <t>angelica11@adventure-works.com</t>
  </si>
  <si>
    <t>eduardo37@adventure-works.com</t>
  </si>
  <si>
    <t>stacey2@adventure-works.com</t>
  </si>
  <si>
    <t>heidi2@adventure-works.com</t>
  </si>
  <si>
    <t>tanya5@adventure-works.com</t>
  </si>
  <si>
    <t>sharon22@adventure-works.com</t>
  </si>
  <si>
    <t>byron8@adventure-works.com</t>
  </si>
  <si>
    <t>dustin9@adventure-works.com</t>
  </si>
  <si>
    <t>devin31@adventure-works.com</t>
  </si>
  <si>
    <t>kari32@adventure-works.com</t>
  </si>
  <si>
    <t>tasha19@adventure-works.com</t>
  </si>
  <si>
    <t>clayton11@adventure-works.com</t>
  </si>
  <si>
    <t>johnny18@adventure-works.com</t>
  </si>
  <si>
    <t>brad18@adventure-works.com</t>
  </si>
  <si>
    <t>michele32@adventure-works.com</t>
  </si>
  <si>
    <t>tamara22@adventure-works.com</t>
  </si>
  <si>
    <t>kaitlin14@adventure-works.com</t>
  </si>
  <si>
    <t>marcus27@adventure-works.com</t>
  </si>
  <si>
    <t>jeremy16@adventure-works.com</t>
  </si>
  <si>
    <t>vincent19@adventure-works.com</t>
  </si>
  <si>
    <t>fernando41@adventure-works.com</t>
  </si>
  <si>
    <t>zachary18@adventure-works.com</t>
  </si>
  <si>
    <t>darren20@adventure-works.com</t>
  </si>
  <si>
    <t>jose61@adventure-works.com</t>
  </si>
  <si>
    <t>alexandra32@adventure-works.com</t>
  </si>
  <si>
    <t>pamela10@adventure-works.com</t>
  </si>
  <si>
    <t>timothy6@adventure-works.com</t>
  </si>
  <si>
    <t>angel37@adventure-works.com</t>
  </si>
  <si>
    <t>carol14@adventure-works.com</t>
  </si>
  <si>
    <t>evan15@adventure-works.com</t>
  </si>
  <si>
    <t>edward9@adventure-works.com</t>
  </si>
  <si>
    <t>michele16@adventure-works.com</t>
  </si>
  <si>
    <t>xavier56@adventure-works.com</t>
  </si>
  <si>
    <t>samuel12@adventure-works.com</t>
  </si>
  <si>
    <t>mya9@adventure-works.com</t>
  </si>
  <si>
    <t>alex7@adventure-works.com</t>
  </si>
  <si>
    <t>edwin27@adventure-works.com</t>
  </si>
  <si>
    <t>anne10@adventure-works.com</t>
  </si>
  <si>
    <t>gabrielle33@adventure-works.com</t>
  </si>
  <si>
    <t>juan11@adventure-works.com</t>
  </si>
  <si>
    <t>tristan21@adventure-works.com</t>
  </si>
  <si>
    <t>stephanie58@adventure-works.com</t>
  </si>
  <si>
    <t>alex25@adventure-works.com</t>
  </si>
  <si>
    <t>rafael6@adventure-works.com</t>
  </si>
  <si>
    <t>meghan20@adventure-works.com</t>
  </si>
  <si>
    <t>jeremiah24@adventure-works.com</t>
  </si>
  <si>
    <t>samuel15@adventure-works.com</t>
  </si>
  <si>
    <t>edward67@adventure-works.com</t>
  </si>
  <si>
    <t>jack30@adventure-works.com</t>
  </si>
  <si>
    <t>kevin56@adventure-works.com</t>
  </si>
  <si>
    <t>jonathan45@adventure-works.com</t>
  </si>
  <si>
    <t>john54@adventure-works.com</t>
  </si>
  <si>
    <t>albert18@adventure-works.com</t>
  </si>
  <si>
    <t>wyatt46@adventure-works.com</t>
  </si>
  <si>
    <t>thomas17@adventure-works.com</t>
  </si>
  <si>
    <t>marcus69@adventure-works.com</t>
  </si>
  <si>
    <t>lucas31@adventure-works.com</t>
  </si>
  <si>
    <t>hunter31@adventure-works.com</t>
  </si>
  <si>
    <t>donald3@adventure-works.com</t>
  </si>
  <si>
    <t>hailey27@adventure-works.com</t>
  </si>
  <si>
    <t>kathryn13@adventure-works.com</t>
  </si>
  <si>
    <t>ian33@adventure-works.com</t>
  </si>
  <si>
    <t>riley17@adventure-works.com</t>
  </si>
  <si>
    <t>victoria55@adventure-works.com</t>
  </si>
  <si>
    <t>kayla3@adventure-works.com</t>
  </si>
  <si>
    <t>dustin0@adventure-works.com</t>
  </si>
  <si>
    <t>dalton6@adventure-works.com</t>
  </si>
  <si>
    <t>riley11@adventure-works.com</t>
  </si>
  <si>
    <t>ian17@adventure-works.com</t>
  </si>
  <si>
    <t>pieter0@adventure-works.com</t>
  </si>
  <si>
    <t>ethan30@adventure-works.com</t>
  </si>
  <si>
    <t>jordan5@adventure-works.com</t>
  </si>
  <si>
    <t>sierra2@adventure-works.com</t>
  </si>
  <si>
    <t>julia87@adventure-works.com</t>
  </si>
  <si>
    <t>chloe21@adventure-works.com</t>
  </si>
  <si>
    <t>kelsey18@adventure-works.com</t>
  </si>
  <si>
    <t>alex32@adventure-works.com</t>
  </si>
  <si>
    <t>isabelle4@adventure-works.com</t>
  </si>
  <si>
    <t>muniraju0@adventure-works.com</t>
  </si>
  <si>
    <t>ruben22@adventure-works.com</t>
  </si>
  <si>
    <t>bailey41@adventure-works.com</t>
  </si>
  <si>
    <t>alexandra23@adventure-works.com</t>
  </si>
  <si>
    <t>lucas47@adventure-works.com</t>
  </si>
  <si>
    <t>anna67@adventure-works.com</t>
  </si>
  <si>
    <t>carol10@adventure-works.com</t>
  </si>
  <si>
    <t>mary33@adventure-works.com</t>
  </si>
  <si>
    <t>evan19@adventure-works.com</t>
  </si>
  <si>
    <t>john45@adventure-works.com</t>
  </si>
  <si>
    <t>dalton64@adventure-works.com</t>
  </si>
  <si>
    <t>bryce5@adventure-works.com</t>
  </si>
  <si>
    <t>madison38@adventure-works.com</t>
  </si>
  <si>
    <t>mya3@adventure-works.com</t>
  </si>
  <si>
    <t>emma64@adventure-works.com</t>
  </si>
  <si>
    <t>mason6@adventure-works.com</t>
  </si>
  <si>
    <t>cameron24@adventure-works.com</t>
  </si>
  <si>
    <t>danielle3@adventure-works.com</t>
  </si>
  <si>
    <t>andrea31@adventure-works.com</t>
  </si>
  <si>
    <t>kaitlyn31@adventure-works.com</t>
  </si>
  <si>
    <t>erin26@adventure-works.com</t>
  </si>
  <si>
    <t>emily30@adventure-works.com</t>
  </si>
  <si>
    <t>isabelle12@adventure-works.com</t>
  </si>
  <si>
    <t>patrick24@adventure-works.com</t>
  </si>
  <si>
    <t>william20@adventure-works.com</t>
  </si>
  <si>
    <t>emma9@adventure-works.com</t>
  </si>
  <si>
    <t>melinda8@adventure-works.com</t>
  </si>
  <si>
    <t>bryan13@adventure-works.com</t>
  </si>
  <si>
    <t>luis28@adventure-works.com</t>
  </si>
  <si>
    <t>haley42@adventure-works.com</t>
  </si>
  <si>
    <t>katherine9@adventure-works.com</t>
  </si>
  <si>
    <t>benjamin11@adventure-works.com</t>
  </si>
  <si>
    <t>monica7@adventure-works.com</t>
  </si>
  <si>
    <t>isabella84@adventure-works.com</t>
  </si>
  <si>
    <t>anna2@adventure-works.com</t>
  </si>
  <si>
    <t>valerie15@adventure-works.com</t>
  </si>
  <si>
    <t>eduardo33@adventure-works.com</t>
  </si>
  <si>
    <t>mackenzie22@adventure-works.com</t>
  </si>
  <si>
    <t>sydney79@adventure-works.com</t>
  </si>
  <si>
    <t>kristi32@adventure-works.com</t>
  </si>
  <si>
    <t>marcus28@adventure-works.com</t>
  </si>
  <si>
    <t>gabriella16@adventure-works.com</t>
  </si>
  <si>
    <t>isabel8@adventure-works.com</t>
  </si>
  <si>
    <t>norimichi0@adventure-works.com</t>
  </si>
  <si>
    <t>kyle10@adventure-works.com</t>
  </si>
  <si>
    <t>ashley44@adventure-works.com</t>
  </si>
  <si>
    <t>cynthia20@adventure-works.com</t>
  </si>
  <si>
    <t>patrick13@adventure-works.com</t>
  </si>
  <si>
    <t>gabrielle27@adventure-works.com</t>
  </si>
  <si>
    <t>paige18@adventure-works.com</t>
  </si>
  <si>
    <t>david35@adventure-works.com</t>
  </si>
  <si>
    <t>wyatt34@adventure-works.com</t>
  </si>
  <si>
    <t>katherine79@adventure-works.com</t>
  </si>
  <si>
    <t>ian36@adventure-works.com</t>
  </si>
  <si>
    <t>alyssa29@adventure-works.com</t>
  </si>
  <si>
    <t>bailey14@adventure-works.com</t>
  </si>
  <si>
    <t>taylor40@adventure-works.com</t>
  </si>
  <si>
    <t>alyssa58@adventure-works.com</t>
  </si>
  <si>
    <t>cody15@adventure-works.com</t>
  </si>
  <si>
    <t>seth28@adventure-works.com</t>
  </si>
  <si>
    <t>charles53@adventure-works.com</t>
  </si>
  <si>
    <t>spencer16@adventure-works.com</t>
  </si>
  <si>
    <t>carlos41@adventure-works.com</t>
  </si>
  <si>
    <t>mitchell15@adventure-works.com</t>
  </si>
  <si>
    <t>dominic14@adventure-works.com</t>
  </si>
  <si>
    <t>randall11@adventure-works.com</t>
  </si>
  <si>
    <t>cassandra10@adventure-works.com</t>
  </si>
  <si>
    <t>byron15@adventure-works.com</t>
  </si>
  <si>
    <t>anne13@adventure-works.com</t>
  </si>
  <si>
    <t>jay28@adventure-works.com</t>
  </si>
  <si>
    <t>derrick6@adventure-works.com</t>
  </si>
  <si>
    <t>tony15@adventure-works.com</t>
  </si>
  <si>
    <t>kristine2@adventure-works.com</t>
  </si>
  <si>
    <t>suzanne6@adventure-works.com</t>
  </si>
  <si>
    <t>martin13@adventure-works.com</t>
  </si>
  <si>
    <t>priscilla0@adventure-works.com</t>
  </si>
  <si>
    <t>carly10@adventure-works.com</t>
  </si>
  <si>
    <t>russell8@adventure-works.com</t>
  </si>
  <si>
    <t>adam4@adventure-works.com</t>
  </si>
  <si>
    <t>veronica7@adventure-works.com</t>
  </si>
  <si>
    <t>toni18@adventure-works.com</t>
  </si>
  <si>
    <t>edgar2@adventure-works.com</t>
  </si>
  <si>
    <t>thomas33@adventure-works.com</t>
  </si>
  <si>
    <t>alyssa15@adventure-works.com</t>
  </si>
  <si>
    <t>maria56@adventure-works.com</t>
  </si>
  <si>
    <t>isaac7@adventure-works.com</t>
  </si>
  <si>
    <t>cameron34@adventure-works.com</t>
  </si>
  <si>
    <t>brianna14@adventure-works.com</t>
  </si>
  <si>
    <t>joshua12@adventure-works.com</t>
  </si>
  <si>
    <t>carrie1@adventure-works.com</t>
  </si>
  <si>
    <t>jordan15@adventure-works.com</t>
  </si>
  <si>
    <t>blake33@adventure-works.com</t>
  </si>
  <si>
    <t>christy5@adventure-works.com</t>
  </si>
  <si>
    <t>hailey13@adventure-works.com</t>
  </si>
  <si>
    <t>jackson13@adventure-works.com</t>
  </si>
  <si>
    <t>kyle7@adventure-works.com</t>
  </si>
  <si>
    <t>isaiah35@adventure-works.com</t>
  </si>
  <si>
    <t>meredith25@adventure-works.com</t>
  </si>
  <si>
    <t>emmanuel7@adventure-works.com</t>
  </si>
  <si>
    <t>thomas57@adventure-works.com</t>
  </si>
  <si>
    <t>eric29@adventure-works.com</t>
  </si>
  <si>
    <t>charles23@adventure-works.com</t>
  </si>
  <si>
    <t>alex17@adventure-works.com</t>
  </si>
  <si>
    <t>dalton39@adventure-works.com</t>
  </si>
  <si>
    <t>jasmine13@adventure-works.com</t>
  </si>
  <si>
    <t>cristina19@adventure-works.com</t>
  </si>
  <si>
    <t>daniel14@adventure-works.com</t>
  </si>
  <si>
    <t>kyle26@adventure-works.com</t>
  </si>
  <si>
    <t>jason9@adventure-works.com</t>
  </si>
  <si>
    <t>robert23@adventure-works.com</t>
  </si>
  <si>
    <t>olivia45@adventure-works.com</t>
  </si>
  <si>
    <t>jordyn4@adventure-works.com</t>
  </si>
  <si>
    <t>kelli17@adventure-works.com</t>
  </si>
  <si>
    <t>brian15@adventure-works.com</t>
  </si>
  <si>
    <t>adam17@adventure-works.com</t>
  </si>
  <si>
    <t>melanie5@adventure-works.com</t>
  </si>
  <si>
    <t>melanie13@adventure-works.com</t>
  </si>
  <si>
    <t>anthony7@adventure-works.com</t>
  </si>
  <si>
    <t>james63@adventure-works.com</t>
  </si>
  <si>
    <t>isabelle1@adventure-works.com</t>
  </si>
  <si>
    <t>abigail55@adventure-works.com</t>
  </si>
  <si>
    <t>jesse41@adventure-works.com</t>
  </si>
  <si>
    <t>logan4@adventure-works.com</t>
  </si>
  <si>
    <t>sean7@adventure-works.com</t>
  </si>
  <si>
    <t>seth50@adventure-works.com</t>
  </si>
  <si>
    <t>david62@adventure-works.com</t>
  </si>
  <si>
    <t>jacqueline21@adventure-works.com</t>
  </si>
  <si>
    <t>emily26@adventure-works.com</t>
  </si>
  <si>
    <t>robert83@adventure-works.com</t>
  </si>
  <si>
    <t>makayla0@adventure-works.com</t>
  </si>
  <si>
    <t>sean27@adventure-works.com</t>
  </si>
  <si>
    <t>logan8@adventure-works.com</t>
  </si>
  <si>
    <t>olivia0@adventure-works.com</t>
  </si>
  <si>
    <t>antonio3@adventure-works.com</t>
  </si>
  <si>
    <t>miguel5@adventure-works.com</t>
  </si>
  <si>
    <t>carlos19@adventure-works.com</t>
  </si>
  <si>
    <t>claudia17@adventure-works.com</t>
  </si>
  <si>
    <t>preston13@adventure-works.com</t>
  </si>
  <si>
    <t>ann18@adventure-works.com</t>
  </si>
  <si>
    <t>derrick1@adventure-works.com</t>
  </si>
  <si>
    <t>aaron21@adventure-works.com</t>
  </si>
  <si>
    <t>mindy25@adventure-works.com</t>
  </si>
  <si>
    <t>tara8@adventure-works.com</t>
  </si>
  <si>
    <t>jaclyn38@adventure-works.com</t>
  </si>
  <si>
    <t>blake68@adventure-works.com</t>
  </si>
  <si>
    <t>ernest10@adventure-works.com</t>
  </si>
  <si>
    <t>kenneth8@adventure-works.com</t>
  </si>
  <si>
    <t>adriana9@adventure-works.com</t>
  </si>
  <si>
    <t>vincent6@adventure-works.com</t>
  </si>
  <si>
    <t>lacey8@adventure-works.com</t>
  </si>
  <si>
    <t>karl20@adventure-works.com</t>
  </si>
  <si>
    <t>darryl19@adventure-works.com</t>
  </si>
  <si>
    <t>marshall21@adventure-works.com</t>
  </si>
  <si>
    <t>micah21@adventure-works.com</t>
  </si>
  <si>
    <t>darren25@adventure-works.com</t>
  </si>
  <si>
    <t>ricardo3@adventure-works.com</t>
  </si>
  <si>
    <t>emma67@adventure-works.com</t>
  </si>
  <si>
    <t>glenn19@adventure-works.com</t>
  </si>
  <si>
    <t>rosa5@adventure-works.com</t>
  </si>
  <si>
    <t>francisco18@adventure-works.com</t>
  </si>
  <si>
    <t>rafael41@adventure-works.com</t>
  </si>
  <si>
    <t>seth43@adventure-works.com</t>
  </si>
  <si>
    <t>cassandra0@adventure-works.com</t>
  </si>
  <si>
    <t>susan13@adventure-works.com</t>
  </si>
  <si>
    <t>alberto18@adventure-works.com</t>
  </si>
  <si>
    <t>taylor53@adventure-works.com</t>
  </si>
  <si>
    <t>andy6@adventure-works.com</t>
  </si>
  <si>
    <t>jonathon7@adventure-works.com</t>
  </si>
  <si>
    <t>lacey28@adventure-works.com</t>
  </si>
  <si>
    <t>denise16@adventure-works.com</t>
  </si>
  <si>
    <t>denise4@adventure-works.com</t>
  </si>
  <si>
    <t>katrina21@adventure-works.com</t>
  </si>
  <si>
    <t>hailey58@adventure-works.com</t>
  </si>
  <si>
    <t>roger33@adventure-works.com</t>
  </si>
  <si>
    <t>evan23@adventure-works.com</t>
  </si>
  <si>
    <t>johnathan8@adventure-works.com</t>
  </si>
  <si>
    <t>brett4@adventure-works.com</t>
  </si>
  <si>
    <t>zachary1@adventure-works.com</t>
  </si>
  <si>
    <t>rafael16@adventure-works.com</t>
  </si>
  <si>
    <t>barbara50@adventure-works.com</t>
  </si>
  <si>
    <t>latasha6@adventure-works.com</t>
  </si>
  <si>
    <t>ashley37@adventure-works.com</t>
  </si>
  <si>
    <t>ricky1@adventure-works.com</t>
  </si>
  <si>
    <t>tamara17@adventure-works.com</t>
  </si>
  <si>
    <t>christy29@adventure-works.com</t>
  </si>
  <si>
    <t>adam43@adventure-works.com</t>
  </si>
  <si>
    <t>edgar18@adventure-works.com</t>
  </si>
  <si>
    <t>don6@adventure-works.com</t>
  </si>
  <si>
    <t>glenn13@adventure-works.com</t>
  </si>
  <si>
    <t>april12@adventure-works.com</t>
  </si>
  <si>
    <t>brooke8@adventure-works.com</t>
  </si>
  <si>
    <t>reginald12@adventure-works.com</t>
  </si>
  <si>
    <t>jacquelyn3@adventure-works.com</t>
  </si>
  <si>
    <t>gabrielle0@adventure-works.com</t>
  </si>
  <si>
    <t>olivia24@adventure-works.com</t>
  </si>
  <si>
    <t>alexandra31@adventure-works.com</t>
  </si>
  <si>
    <t>kari11@adventure-works.com</t>
  </si>
  <si>
    <t>samantha24@adventure-works.com</t>
  </si>
  <si>
    <t>james73@adventure-works.com</t>
  </si>
  <si>
    <t>isabella41@adventure-works.com</t>
  </si>
  <si>
    <t>christopher21@adventure-works.com</t>
  </si>
  <si>
    <t>isabella71@adventure-works.com</t>
  </si>
  <si>
    <t>frederick7@adventure-works.com</t>
  </si>
  <si>
    <t>devin66@adventure-works.com</t>
  </si>
  <si>
    <t>devin38@adventure-works.com</t>
  </si>
  <si>
    <t>morgan72@adventure-works.com</t>
  </si>
  <si>
    <t>luis51@adventure-works.com</t>
  </si>
  <si>
    <t>arthur44@adventure-works.com</t>
  </si>
  <si>
    <t>julie20@adventure-works.com</t>
  </si>
  <si>
    <t>natalie56@adventure-works.com</t>
  </si>
  <si>
    <t>noah25@adventure-works.com</t>
  </si>
  <si>
    <t>francisco6@adventure-works.com</t>
  </si>
  <si>
    <t>gary19@adventure-works.com</t>
  </si>
  <si>
    <t>dalton15@adventure-works.com</t>
  </si>
  <si>
    <t>theresa9@adventure-works.com</t>
  </si>
  <si>
    <t>aaron50@adventure-works.com</t>
  </si>
  <si>
    <t>robert55@adventure-works.com</t>
  </si>
  <si>
    <t>julia19@adventure-works.com</t>
  </si>
  <si>
    <t>cassidy0@adventure-works.com</t>
  </si>
  <si>
    <t>justin9@adventure-works.com</t>
  </si>
  <si>
    <t>andrea15@adventure-works.com</t>
  </si>
  <si>
    <t>connor50@adventure-works.com</t>
  </si>
  <si>
    <t>richard13@adventure-works.com</t>
  </si>
  <si>
    <t>miguel59@adventure-works.com</t>
  </si>
  <si>
    <t>jose48@adventure-works.com</t>
  </si>
  <si>
    <t>evan35@adventure-works.com</t>
  </si>
  <si>
    <t>hunter54@adventure-works.com</t>
  </si>
  <si>
    <t>patrick25@adventure-works.com</t>
  </si>
  <si>
    <t>michael46@adventure-works.com</t>
  </si>
  <si>
    <t>trinity1@adventure-works.com</t>
  </si>
  <si>
    <t>sara18@adventure-works.com</t>
  </si>
  <si>
    <t>dustin15@adventure-works.com</t>
  </si>
  <si>
    <t>mya4@adventure-works.com</t>
  </si>
  <si>
    <t>madison16@adventure-works.com</t>
  </si>
  <si>
    <t>seth17@adventure-works.com</t>
  </si>
  <si>
    <t>julia36@adventure-works.com</t>
  </si>
  <si>
    <t>megan34@adventure-works.com</t>
  </si>
  <si>
    <t>gabriella2@adventure-works.com</t>
  </si>
  <si>
    <t>angel10@adventure-works.com</t>
  </si>
  <si>
    <t>andrew14@adventure-works.com</t>
  </si>
  <si>
    <t>nathan15@adventure-works.com</t>
  </si>
  <si>
    <t>marvin2@adventure-works.com</t>
  </si>
  <si>
    <t>evan16@adventure-works.com</t>
  </si>
  <si>
    <t>andrea45@adventure-works.com</t>
  </si>
  <si>
    <t>jacob17@adventure-works.com</t>
  </si>
  <si>
    <t>jennifer8@adventure-works.com</t>
  </si>
  <si>
    <t>dawn30@adventure-works.com</t>
  </si>
  <si>
    <t>mario1@adventure-works.com</t>
  </si>
  <si>
    <t>cedric19@adventure-works.com</t>
  </si>
  <si>
    <t>aaron16@adventure-works.com</t>
  </si>
  <si>
    <t>tracy4@adventure-works.com</t>
  </si>
  <si>
    <t>kaitlyn60@adventure-works.com</t>
  </si>
  <si>
    <t>spencer2@adventure-works.com</t>
  </si>
  <si>
    <t>gabrielle55@adventure-works.com</t>
  </si>
  <si>
    <t>jason47@adventure-works.com</t>
  </si>
  <si>
    <t>casey36@adventure-works.com</t>
  </si>
  <si>
    <t>samuel6@adventure-works.com</t>
  </si>
  <si>
    <t>kyle45@adventure-works.com</t>
  </si>
  <si>
    <t>kristy4@adventure-works.com</t>
  </si>
  <si>
    <t>evan39@adventure-works.com</t>
  </si>
  <si>
    <t>abigail5@adventure-works.com</t>
  </si>
  <si>
    <t>taylor47@adventure-works.com</t>
  </si>
  <si>
    <t>brittany18@adventure-works.com</t>
  </si>
  <si>
    <t>lucas76@adventure-works.com</t>
  </si>
  <si>
    <t>miranda1@adventure-works.com</t>
  </si>
  <si>
    <t>alexandria42@adventure-works.com</t>
  </si>
  <si>
    <t>juan23@adventure-works.com</t>
  </si>
  <si>
    <t>gregory26@adventure-works.com</t>
  </si>
  <si>
    <t>russell9@adventure-works.com</t>
  </si>
  <si>
    <t>elijah31@adventure-works.com</t>
  </si>
  <si>
    <t>brandon37@adventure-works.com</t>
  </si>
  <si>
    <t>allison24@adventure-works.com</t>
  </si>
  <si>
    <t>carmen15@adventure-works.com</t>
  </si>
  <si>
    <t>morgan17@adventure-works.com</t>
  </si>
  <si>
    <t>jackson17@adventure-works.com</t>
  </si>
  <si>
    <t>kristine22@adventure-works.com</t>
  </si>
  <si>
    <t>andy8@adventure-works.com</t>
  </si>
  <si>
    <t>dylan42@adventure-works.com</t>
  </si>
  <si>
    <t>morgan13@adventure-works.com</t>
  </si>
  <si>
    <t>ana15@adventure-works.com</t>
  </si>
  <si>
    <t>isabelle6@adventure-works.com</t>
  </si>
  <si>
    <t>nicole35@adventure-works.com</t>
  </si>
  <si>
    <t>amanda61@adventure-works.com</t>
  </si>
  <si>
    <t>natalie2@adventure-works.com</t>
  </si>
  <si>
    <t>don4@adventure-works.com</t>
  </si>
  <si>
    <t>alexandria3@adventure-works.com</t>
  </si>
  <si>
    <t>gabriella29@adventure-works.com</t>
  </si>
  <si>
    <t>james58@adventure-works.com</t>
  </si>
  <si>
    <t>luis36@adventure-works.com</t>
  </si>
  <si>
    <t>dalton25@adventure-works.com</t>
  </si>
  <si>
    <t>katherine37@adventure-works.com</t>
  </si>
  <si>
    <t>deb8@adventure-works.com</t>
  </si>
  <si>
    <t>ariana8@adventure-works.com</t>
  </si>
  <si>
    <t>christian49@adventure-works.com</t>
  </si>
  <si>
    <t>faith11@adventure-works.com</t>
  </si>
  <si>
    <t>ethan8@adventure-works.com</t>
  </si>
  <si>
    <t>dalton83@adventure-works.com</t>
  </si>
  <si>
    <t>allison2@adventure-works.com</t>
  </si>
  <si>
    <t>jacqueline30@adventure-works.com</t>
  </si>
  <si>
    <t>hunter34@adventure-works.com</t>
  </si>
  <si>
    <t>robert35@adventure-works.com</t>
  </si>
  <si>
    <t>thomas50@adventure-works.com</t>
  </si>
  <si>
    <t>sebastian3@adventure-works.com</t>
  </si>
  <si>
    <t>miguel42@adventure-works.com</t>
  </si>
  <si>
    <t>olivia50@adventure-works.com</t>
  </si>
  <si>
    <t>sydney38@adventure-works.com</t>
  </si>
  <si>
    <t>ashley28@adventure-works.com</t>
  </si>
  <si>
    <t>luke13@adventure-works.com</t>
  </si>
  <si>
    <t>charles33@adventure-works.com</t>
  </si>
  <si>
    <t>elijah13@adventure-works.com</t>
  </si>
  <si>
    <t>ashley50@adventure-works.com</t>
  </si>
  <si>
    <t>miguel30@adventure-works.com</t>
  </si>
  <si>
    <t>thomas9@adventure-works.com</t>
  </si>
  <si>
    <t>adam7@adventure-works.com</t>
  </si>
  <si>
    <t>ashley39@adventure-works.com</t>
  </si>
  <si>
    <t>ana3@adventure-works.com</t>
  </si>
  <si>
    <t>ruben0@adventure-works.com</t>
  </si>
  <si>
    <t>miguel71@adventure-works.com</t>
  </si>
  <si>
    <t>austin35@adventure-works.com</t>
  </si>
  <si>
    <t>julia11@adventure-works.com</t>
  </si>
  <si>
    <t>devin62@adventure-works.com</t>
  </si>
  <si>
    <t>luke15@adventure-works.com</t>
  </si>
  <si>
    <t>evan47@adventure-works.com</t>
  </si>
  <si>
    <t>mallory4@adventure-works.com</t>
  </si>
  <si>
    <t>garrett17@adventure-works.com</t>
  </si>
  <si>
    <t>jarrod19@adventure-works.com</t>
  </si>
  <si>
    <t>kimberly11@adventure-works.com</t>
  </si>
  <si>
    <t>dalton68@adventure-works.com</t>
  </si>
  <si>
    <t>jonathan70@adventure-works.com</t>
  </si>
  <si>
    <t>bryan21@adventure-works.com</t>
  </si>
  <si>
    <t>cara11@adventure-works.com</t>
  </si>
  <si>
    <t>donald7@adventure-works.com</t>
  </si>
  <si>
    <t>kari24@adventure-works.com</t>
  </si>
  <si>
    <t>devin47@adventure-works.com</t>
  </si>
  <si>
    <t>katelyn14@adventure-works.com</t>
  </si>
  <si>
    <t>lauren5@adventure-works.com</t>
  </si>
  <si>
    <t>megan45@adventure-works.com</t>
  </si>
  <si>
    <t>chase11@adventure-works.com</t>
  </si>
  <si>
    <t>devin11@adventure-works.com</t>
  </si>
  <si>
    <t>eric62@adventure-works.com</t>
  </si>
  <si>
    <t>marco8@adventure-works.com</t>
  </si>
  <si>
    <t>jonathan19@adventure-works.com</t>
  </si>
  <si>
    <t>russell23@adventure-works.com</t>
  </si>
  <si>
    <t>monica2@adventure-works.com</t>
  </si>
  <si>
    <t>glenn5@adventure-works.com</t>
  </si>
  <si>
    <t>mathew7@adventure-works.com</t>
  </si>
  <si>
    <t>connor26@adventure-works.com</t>
  </si>
  <si>
    <t>steve6@adventure-works.com</t>
  </si>
  <si>
    <t>louis16@adventure-works.com</t>
  </si>
  <si>
    <t>emma10@adventure-works.com</t>
  </si>
  <si>
    <t>samuel44@adventure-works.com</t>
  </si>
  <si>
    <t>adrienne7@adventure-works.com</t>
  </si>
  <si>
    <t>priscilla15@adventure-works.com</t>
  </si>
  <si>
    <t>krystal13@adventure-works.com</t>
  </si>
  <si>
    <t>jodi15@adventure-works.com</t>
  </si>
  <si>
    <t>marco20@adventure-works.com</t>
  </si>
  <si>
    <t>elijah47@adventure-works.com</t>
  </si>
  <si>
    <t>tyler6@adventure-works.com</t>
  </si>
  <si>
    <t>jesse26@adventure-works.com</t>
  </si>
  <si>
    <t>felicia2@adventure-works.com</t>
  </si>
  <si>
    <t>sydney58@adventure-works.com</t>
  </si>
  <si>
    <t>christian41@adventure-works.com</t>
  </si>
  <si>
    <t>jonathan38@adventure-works.com</t>
  </si>
  <si>
    <t>jacqueline4@adventure-works.com</t>
  </si>
  <si>
    <t>eduardo26@adventure-works.com</t>
  </si>
  <si>
    <t>jonathan47@adventure-works.com</t>
  </si>
  <si>
    <t>rachel36@adventure-works.com</t>
  </si>
  <si>
    <t>madeline8@adventure-works.com</t>
  </si>
  <si>
    <t>cassandra1@adventure-works.com</t>
  </si>
  <si>
    <t>rachel4@adventure-works.com</t>
  </si>
  <si>
    <t>haley40@adventure-works.com</t>
  </si>
  <si>
    <t>alexandre1@adventure-works.com</t>
  </si>
  <si>
    <t>arianna32@adventure-works.com</t>
  </si>
  <si>
    <t>carmen12@adventure-works.com</t>
  </si>
  <si>
    <t>donald16@adventure-works.com</t>
  </si>
  <si>
    <t>katelyn8@adventure-works.com</t>
  </si>
  <si>
    <t>rosa23@adventure-works.com</t>
  </si>
  <si>
    <t>carl14@adventure-works.com</t>
  </si>
  <si>
    <t>kelli6@adventure-works.com</t>
  </si>
  <si>
    <t>jeremiah1@adventure-works.com</t>
  </si>
  <si>
    <t>jasmine47@adventure-works.com</t>
  </si>
  <si>
    <t>morgan2@adventure-works.com</t>
  </si>
  <si>
    <t>ian87@adventure-works.com</t>
  </si>
  <si>
    <t>lucas44@adventure-works.com</t>
  </si>
  <si>
    <t>hunter6@adventure-works.com</t>
  </si>
  <si>
    <t>seth85@adventure-works.com</t>
  </si>
  <si>
    <t>philip12@adventure-works.com</t>
  </si>
  <si>
    <t>billy22@adventure-works.com</t>
  </si>
  <si>
    <t>kaitlyn21@adventure-works.com</t>
  </si>
  <si>
    <t>marcus9@adventure-works.com</t>
  </si>
  <si>
    <t>marcus86@adventure-works.com</t>
  </si>
  <si>
    <t>brandon12@adventure-works.com</t>
  </si>
  <si>
    <t>devin55@adventure-works.com</t>
  </si>
  <si>
    <t>sydney9@adventure-works.com</t>
  </si>
  <si>
    <t>jackson52@adventure-works.com</t>
  </si>
  <si>
    <t>lauren65@adventure-works.com</t>
  </si>
  <si>
    <t>dalton3@adventure-works.com</t>
  </si>
  <si>
    <t>chloe16@adventure-works.com</t>
  </si>
  <si>
    <t>mya12@adventure-works.com</t>
  </si>
  <si>
    <t>dalton24@adventure-works.com</t>
  </si>
  <si>
    <t>justin34@adventure-works.com</t>
  </si>
  <si>
    <t>sara12@adventure-works.com</t>
  </si>
  <si>
    <t>mackenzie42@adventure-works.com</t>
  </si>
  <si>
    <t>natalie1@adventure-works.com</t>
  </si>
  <si>
    <t>seth89@adventure-works.com</t>
  </si>
  <si>
    <t>marcus1@adventure-works.com</t>
  </si>
  <si>
    <t>jeremiah28@adventure-works.com</t>
  </si>
  <si>
    <t>seth44@adventure-works.com</t>
  </si>
  <si>
    <t>amber2@adventure-works.com</t>
  </si>
  <si>
    <t>thomas45@adventure-works.com</t>
  </si>
  <si>
    <t>richard33@adventure-works.com</t>
  </si>
  <si>
    <t>carly15@adventure-works.com</t>
  </si>
  <si>
    <t>xavier17@adventure-works.com</t>
  </si>
  <si>
    <t>isaiah36@adventure-works.com</t>
  </si>
  <si>
    <t>anna15@adventure-works.com</t>
  </si>
  <si>
    <t>jason34@adventure-works.com</t>
  </si>
  <si>
    <t>wyatt8@adventure-works.com</t>
  </si>
  <si>
    <t>benjamin15@adventure-works.com</t>
  </si>
  <si>
    <t>kate5@adventure-works.com</t>
  </si>
  <si>
    <t>james93@adventure-works.com</t>
  </si>
  <si>
    <t>samuel17@adventure-works.com</t>
  </si>
  <si>
    <t>garrett16@adventure-works.com</t>
  </si>
  <si>
    <t>jackson26@adventure-works.com</t>
  </si>
  <si>
    <t>isaiah12@adventure-works.com</t>
  </si>
  <si>
    <t>noah49@adventure-works.com</t>
  </si>
  <si>
    <t>sophia16@adventure-works.com</t>
  </si>
  <si>
    <t>savannah7@adventure-works.com</t>
  </si>
  <si>
    <t>kyle46@adventure-works.com</t>
  </si>
  <si>
    <t>destiny48@adventure-works.com</t>
  </si>
  <si>
    <t>shelby17@adventure-works.com</t>
  </si>
  <si>
    <t>paige40@adventure-works.com</t>
  </si>
  <si>
    <t>robert47@adventure-works.com</t>
  </si>
  <si>
    <t>hunter40@adventure-works.com</t>
  </si>
  <si>
    <t>courtney13@adventure-works.com</t>
  </si>
  <si>
    <t>cindy1@adventure-works.com</t>
  </si>
  <si>
    <t>amanda26@adventure-works.com</t>
  </si>
  <si>
    <t>evan22@adventure-works.com</t>
  </si>
  <si>
    <t>david40@adventure-works.com</t>
  </si>
  <si>
    <t>kevin8@adventure-works.com</t>
  </si>
  <si>
    <t>jackson46@adventure-works.com</t>
  </si>
  <si>
    <t>melissa28@adventure-works.com</t>
  </si>
  <si>
    <t>katherine53@adventure-works.com</t>
  </si>
  <si>
    <t>eric59@adventure-works.com</t>
  </si>
  <si>
    <t>aidan1@adventure-works.com</t>
  </si>
  <si>
    <t>mackenzie7@adventure-works.com</t>
  </si>
  <si>
    <t>makayla12@adventure-works.com</t>
  </si>
  <si>
    <t>fernando4@adventure-works.com</t>
  </si>
  <si>
    <t>alexis13@adventure-works.com</t>
  </si>
  <si>
    <t>jared24@adventure-works.com</t>
  </si>
  <si>
    <t>ian86@adventure-works.com</t>
  </si>
  <si>
    <t>lauren15@adventure-works.com</t>
  </si>
  <si>
    <t>leslie0@adventure-works.com</t>
  </si>
  <si>
    <t>mackenzie26@adventure-works.com</t>
  </si>
  <si>
    <t>hailey6@adventure-works.com</t>
  </si>
  <si>
    <t>arianna21@adventure-works.com</t>
  </si>
  <si>
    <t>naomi21@adventure-works.com</t>
  </si>
  <si>
    <t>maria5@adventure-works.com</t>
  </si>
  <si>
    <t>oscar4@adventure-works.com</t>
  </si>
  <si>
    <t>amanda49@adventure-works.com</t>
  </si>
  <si>
    <t>jonathan48@adventure-works.com</t>
  </si>
  <si>
    <t>thomas23@adventure-works.com</t>
  </si>
  <si>
    <t>sierra17@adventure-works.com</t>
  </si>
  <si>
    <t>zoe1@adventure-works.com</t>
  </si>
  <si>
    <t>nicole41@adventure-works.com</t>
  </si>
  <si>
    <t>jackson19@adventure-works.com</t>
  </si>
  <si>
    <t>jack12@adventure-works.com</t>
  </si>
  <si>
    <t>melissa15@adventure-works.com</t>
  </si>
  <si>
    <t>samantha27@adventure-works.com</t>
  </si>
  <si>
    <t>arianna8@adventure-works.com</t>
  </si>
  <si>
    <t>dalton66@adventure-works.com</t>
  </si>
  <si>
    <t>aaron37@adventure-works.com</t>
  </si>
  <si>
    <t>logan23@adventure-works.com</t>
  </si>
  <si>
    <t>mayra7@adventure-works.com</t>
  </si>
  <si>
    <t>cedric1@adventure-works.com</t>
  </si>
  <si>
    <t>alicia11@adventure-works.com</t>
  </si>
  <si>
    <t>marco7@adventure-works.com</t>
  </si>
  <si>
    <t>regina20@adventure-works.com</t>
  </si>
  <si>
    <t>katrina11@adventure-works.com</t>
  </si>
  <si>
    <t>omar7@adventure-works.com</t>
  </si>
  <si>
    <t>tabitha22@adventure-works.com</t>
  </si>
  <si>
    <t>stanley11@adventure-works.com</t>
  </si>
  <si>
    <t>allen9@adventure-works.com</t>
  </si>
  <si>
    <t>marshall1@adventure-works.com</t>
  </si>
  <si>
    <t>joe7@adventure-works.com</t>
  </si>
  <si>
    <t>melvin10@adventure-works.com</t>
  </si>
  <si>
    <t>eugene17@adventure-works.com</t>
  </si>
  <si>
    <t>autumn19@adventure-works.com</t>
  </si>
  <si>
    <t>ronnie18@adventure-works.com</t>
  </si>
  <si>
    <t>jessica50@adventure-works.com</t>
  </si>
  <si>
    <t>cesar10@adventure-works.com</t>
  </si>
  <si>
    <t>ross18@adventure-works.com</t>
  </si>
  <si>
    <t>shawna15@adventure-works.com</t>
  </si>
  <si>
    <t>sydney85@adventure-works.com</t>
  </si>
  <si>
    <t>bryant11@adventure-works.com</t>
  </si>
  <si>
    <t>craig12@adventure-works.com</t>
  </si>
  <si>
    <t>joel1@adventure-works.com</t>
  </si>
  <si>
    <t>taylor30@adventure-works.com</t>
  </si>
  <si>
    <t>kristi17@adventure-works.com</t>
  </si>
  <si>
    <t>gerald30@adventure-works.com</t>
  </si>
  <si>
    <t>arthur32@adventure-works.com</t>
  </si>
  <si>
    <t>garrett20@adventure-works.com</t>
  </si>
  <si>
    <t>carla7@adventure-works.com</t>
  </si>
  <si>
    <t>joanna16@adventure-works.com</t>
  </si>
  <si>
    <t>shawn21@adventure-works.com</t>
  </si>
  <si>
    <t>george26@adventure-works.com</t>
  </si>
  <si>
    <t>stephanie3@adventure-works.com</t>
  </si>
  <si>
    <t>heather14@adventure-works.com</t>
  </si>
  <si>
    <t>erica8@adventure-works.com</t>
  </si>
  <si>
    <t>gabrielle20@adventure-works.com</t>
  </si>
  <si>
    <t>veronica8@adventure-works.com</t>
  </si>
  <si>
    <t>michele62@adventure-works.com</t>
  </si>
  <si>
    <t>dylan29@adventure-works.com</t>
  </si>
  <si>
    <t>misty7@adventure-works.com</t>
  </si>
  <si>
    <t>alma1@adventure-works.com</t>
  </si>
  <si>
    <t>thomas84@adventure-works.com</t>
  </si>
  <si>
    <t>kristopher13@adventure-works.com</t>
  </si>
  <si>
    <t>joe29@adventure-works.com</t>
  </si>
  <si>
    <t>tamara1@adventure-works.com</t>
  </si>
  <si>
    <t>lolan1@adventure-works.com</t>
  </si>
  <si>
    <t>colleen26@adventure-works.com</t>
  </si>
  <si>
    <t>brent6@adventure-works.com</t>
  </si>
  <si>
    <t>jaclyn36@adventure-works.com</t>
  </si>
  <si>
    <t>pedro9@adventure-works.com</t>
  </si>
  <si>
    <t>misty1@adventure-works.com</t>
  </si>
  <si>
    <t>brett16@adventure-works.com</t>
  </si>
  <si>
    <t>ross3@adventure-works.com</t>
  </si>
  <si>
    <t>leslie21@adventure-works.com</t>
  </si>
  <si>
    <t>alvin1@adventure-works.com</t>
  </si>
  <si>
    <t>steven26@adventure-works.com</t>
  </si>
  <si>
    <t>colleen37@adventure-works.com</t>
  </si>
  <si>
    <t>shawna8@adventure-works.com</t>
  </si>
  <si>
    <t>tommy12@adventure-works.com</t>
  </si>
  <si>
    <t>erica15@adventure-works.com</t>
  </si>
  <si>
    <t>rafael31@adventure-works.com</t>
  </si>
  <si>
    <t>regina6@adventure-works.com</t>
  </si>
  <si>
    <t>marshall36@adventure-works.com</t>
  </si>
  <si>
    <t>warren15@adventure-works.com</t>
  </si>
  <si>
    <t>eric51@adventure-works.com</t>
  </si>
  <si>
    <t>tara23@adventure-works.com</t>
  </si>
  <si>
    <t>todd6@adventure-works.com</t>
  </si>
  <si>
    <t>meredith17@adventure-works.com</t>
  </si>
  <si>
    <t>douglas4@adventure-works.com</t>
  </si>
  <si>
    <t>mindy17@adventure-works.com</t>
  </si>
  <si>
    <t>xavier40@adventure-works.com</t>
  </si>
  <si>
    <t>sheena1@adventure-works.com</t>
  </si>
  <si>
    <t>bradley20@adventure-works.com</t>
  </si>
  <si>
    <t>susan32@adventure-works.com</t>
  </si>
  <si>
    <t>claudia8@adventure-works.com</t>
  </si>
  <si>
    <t>johnathan14@adventure-works.com</t>
  </si>
  <si>
    <t>mariah32@adventure-works.com</t>
  </si>
  <si>
    <t>stacy13@adventure-works.com</t>
  </si>
  <si>
    <t>terrance4@adventure-works.com</t>
  </si>
  <si>
    <t>franklin4@adventure-works.com</t>
  </si>
  <si>
    <t>haley0@adventure-works.com</t>
  </si>
  <si>
    <t>jade0@adventure-works.com</t>
  </si>
  <si>
    <t>jesse2@adventure-works.com</t>
  </si>
  <si>
    <t>mariah2@adventure-works.com</t>
  </si>
  <si>
    <t>victoria59@adventure-works.com</t>
  </si>
  <si>
    <t>aaron9@adventure-works.com</t>
  </si>
  <si>
    <t>natalie12@adventure-works.com</t>
  </si>
  <si>
    <t>bailey24@adventure-works.com</t>
  </si>
  <si>
    <t>logan20@adventure-works.com</t>
  </si>
  <si>
    <t>kaitlyn73@adventure-works.com</t>
  </si>
  <si>
    <t>ian11@adventure-works.com</t>
  </si>
  <si>
    <t>connor10@adventure-works.com</t>
  </si>
  <si>
    <t>caleb26@adventure-works.com</t>
  </si>
  <si>
    <t>kaitlyn52@adventure-works.com</t>
  </si>
  <si>
    <t>abigail66@adventure-works.com</t>
  </si>
  <si>
    <t>emma59@adventure-works.com</t>
  </si>
  <si>
    <t>cody16@adventure-works.com</t>
  </si>
  <si>
    <t>cameron15@adventure-works.com</t>
  </si>
  <si>
    <t>kristopher1@adventure-works.com</t>
  </si>
  <si>
    <t>alexa22@adventure-works.com</t>
  </si>
  <si>
    <t>madison12@adventure-works.com</t>
  </si>
  <si>
    <t>carson14@adventure-works.com</t>
  </si>
  <si>
    <t>madeline15@adventure-works.com</t>
  </si>
  <si>
    <t>mason13@adventure-works.com</t>
  </si>
  <si>
    <t>benjamin14@adventure-works.com</t>
  </si>
  <si>
    <t>logan69@adventure-works.com</t>
  </si>
  <si>
    <t>sierra18@adventure-works.com</t>
  </si>
  <si>
    <t>logan53@adventure-works.com</t>
  </si>
  <si>
    <t>richard94@adventure-works.com</t>
  </si>
  <si>
    <t>eric27@adventure-works.com</t>
  </si>
  <si>
    <t>eric14@adventure-works.com</t>
  </si>
  <si>
    <t>oscar23@adventure-works.com</t>
  </si>
  <si>
    <t>melanie44@adventure-works.com</t>
  </si>
  <si>
    <t>samuel56@adventure-works.com</t>
  </si>
  <si>
    <t>dalton59@adventure-works.com</t>
  </si>
  <si>
    <t>lauren57@adventure-works.com</t>
  </si>
  <si>
    <t>edwin19@adventure-works.com</t>
  </si>
  <si>
    <t>adriana5@adventure-works.com</t>
  </si>
  <si>
    <t>mariah38@adventure-works.com</t>
  </si>
  <si>
    <t>edward33@adventure-works.com</t>
  </si>
  <si>
    <t>cody7@adventure-works.com</t>
  </si>
  <si>
    <t>sean30@adventure-works.com</t>
  </si>
  <si>
    <t>maria9@adventure-works.com</t>
  </si>
  <si>
    <t>ian75@adventure-works.com</t>
  </si>
  <si>
    <t>jonathan77@adventure-works.com</t>
  </si>
  <si>
    <t>dylan20@adventure-works.com</t>
  </si>
  <si>
    <t>william5@adventure-works.com</t>
  </si>
  <si>
    <t>caroline13@adventure-works.com</t>
  </si>
  <si>
    <t>julia73@adventure-works.com</t>
  </si>
  <si>
    <t>eduardo14@adventure-works.com</t>
  </si>
  <si>
    <t>destiny67@adventure-works.com</t>
  </si>
  <si>
    <t>richard28@adventure-works.com</t>
  </si>
  <si>
    <t>sara38@adventure-works.com</t>
  </si>
  <si>
    <t>jeremiah31@adventure-works.com</t>
  </si>
  <si>
    <t>peter26@adventure-works.com</t>
  </si>
  <si>
    <t>riley35@adventure-works.com</t>
  </si>
  <si>
    <t>danielle25@adventure-works.com</t>
  </si>
  <si>
    <t>miranda20@adventure-works.com</t>
  </si>
  <si>
    <t>olivia52@adventure-works.com</t>
  </si>
  <si>
    <t>caitlin19@adventure-works.com</t>
  </si>
  <si>
    <t>nathan25@adventure-works.com</t>
  </si>
  <si>
    <t>arianna16@adventure-works.com</t>
  </si>
  <si>
    <t>luis39@adventure-works.com</t>
  </si>
  <si>
    <t>melanie29@adventure-works.com</t>
  </si>
  <si>
    <t>calvin6@adventure-works.com</t>
  </si>
  <si>
    <t>kelli31@adventure-works.com</t>
  </si>
  <si>
    <t>katelyn10@adventure-works.com</t>
  </si>
  <si>
    <t>wayne11@adventure-works.com</t>
  </si>
  <si>
    <t>ebony36@adventure-works.com</t>
  </si>
  <si>
    <t>donna14@adventure-works.com</t>
  </si>
  <si>
    <t>sarah8@adventure-works.com</t>
  </si>
  <si>
    <t>gloria20@adventure-works.com</t>
  </si>
  <si>
    <t>joan16@adventure-works.com</t>
  </si>
  <si>
    <t>chad14@adventure-works.com</t>
  </si>
  <si>
    <t>lance12@adventure-works.com</t>
  </si>
  <si>
    <t>edwin36@adventure-works.com</t>
  </si>
  <si>
    <t>emily48@adventure-works.com</t>
  </si>
  <si>
    <t>jacqueline3@adventure-works.com</t>
  </si>
  <si>
    <t>bob7@adventure-works.com</t>
  </si>
  <si>
    <t>karl13@adventure-works.com</t>
  </si>
  <si>
    <t>dalton9@adventure-works.com</t>
  </si>
  <si>
    <t>morgan70@adventure-works.com</t>
  </si>
  <si>
    <t>carl2@adventure-works.com</t>
  </si>
  <si>
    <t>keith18@adventure-works.com</t>
  </si>
  <si>
    <t>erika1@adventure-works.com</t>
  </si>
  <si>
    <t>omar28@adventure-works.com</t>
  </si>
  <si>
    <t>cesar14@adventure-works.com</t>
  </si>
  <si>
    <t>darren31@adventure-works.com</t>
  </si>
  <si>
    <t>april0@adventure-works.com</t>
  </si>
  <si>
    <t>briana17@adventure-works.com</t>
  </si>
  <si>
    <t>melissa24@adventure-works.com</t>
  </si>
  <si>
    <t>david75@adventure-works.com</t>
  </si>
  <si>
    <t>luke23@adventure-works.com</t>
  </si>
  <si>
    <t>charles48@adventure-works.com</t>
  </si>
  <si>
    <t>brianna21@adventure-works.com</t>
  </si>
  <si>
    <t>darren32@adventure-works.com</t>
  </si>
  <si>
    <t>sydney44@adventure-works.com</t>
  </si>
  <si>
    <t>james23@adventure-works.com</t>
  </si>
  <si>
    <t>destiny34@adventure-works.com</t>
  </si>
  <si>
    <t>jeremiah21@adventure-works.com</t>
  </si>
  <si>
    <t>angelica21@adventure-works.com</t>
  </si>
  <si>
    <t>alexandra51@adventure-works.com</t>
  </si>
  <si>
    <t>alexis22@adventure-works.com</t>
  </si>
  <si>
    <t>anna60@adventure-works.com</t>
  </si>
  <si>
    <t>brianna18@adventure-works.com</t>
  </si>
  <si>
    <t>amanda36@adventure-works.com</t>
  </si>
  <si>
    <t>cassidy9@adventure-works.com</t>
  </si>
  <si>
    <t>edward46@adventure-works.com</t>
  </si>
  <si>
    <t>gabriel51@adventure-works.com</t>
  </si>
  <si>
    <t>jose45@adventure-works.com</t>
  </si>
  <si>
    <t>nathaniel2@adventure-works.com</t>
  </si>
  <si>
    <t>mary13@adventure-works.com</t>
  </si>
  <si>
    <t>mariah44@adventure-works.com</t>
  </si>
  <si>
    <t>kaitlyn25@adventure-works.com</t>
  </si>
  <si>
    <t>jordan75@adventure-works.com</t>
  </si>
  <si>
    <t>jacqueline46@adventure-works.com</t>
  </si>
  <si>
    <t>stephanie32@adventure-works.com</t>
  </si>
  <si>
    <t>jeremy32@adventure-works.com</t>
  </si>
  <si>
    <t>neil17@adventure-works.com</t>
  </si>
  <si>
    <t>logan35@adventure-works.com</t>
  </si>
  <si>
    <t>morgan64@adventure-works.com</t>
  </si>
  <si>
    <t>david81@adventure-works.com</t>
  </si>
  <si>
    <t>joy7@adventure-works.com</t>
  </si>
  <si>
    <t>meghan13@adventure-works.com</t>
  </si>
  <si>
    <t>candice10@adventure-works.com</t>
  </si>
  <si>
    <t>omar33@adventure-works.com</t>
  </si>
  <si>
    <t>micah7@adventure-works.com</t>
  </si>
  <si>
    <t>kayla25@adventure-works.com</t>
  </si>
  <si>
    <t>chloe3@adventure-works.com</t>
  </si>
  <si>
    <t>kristy1@adventure-works.com</t>
  </si>
  <si>
    <t>isabella7@adventure-works.com</t>
  </si>
  <si>
    <t>jeremy31@adventure-works.com</t>
  </si>
  <si>
    <t>theresa2@adventure-works.com</t>
  </si>
  <si>
    <t>diane17@adventure-works.com</t>
  </si>
  <si>
    <t>devin30@adventure-works.com</t>
  </si>
  <si>
    <t>james83@adventure-works.com</t>
  </si>
  <si>
    <t>sebastian4@adventure-works.com</t>
  </si>
  <si>
    <t>isaiah43@adventure-works.com</t>
  </si>
  <si>
    <t>carlos34@adventure-works.com</t>
  </si>
  <si>
    <t>michele31@adventure-works.com</t>
  </si>
  <si>
    <t>sheena19@adventure-works.com</t>
  </si>
  <si>
    <t>chad15@adventure-works.com</t>
  </si>
  <si>
    <t>lacey19@adventure-works.com</t>
  </si>
  <si>
    <t>brett5@adventure-works.com</t>
  </si>
  <si>
    <t>jasmine38@adventure-works.com</t>
  </si>
  <si>
    <t>gabrielle26@adventure-works.com</t>
  </si>
  <si>
    <t>anibal1@adventure-works.com</t>
  </si>
  <si>
    <t>terrance7@adventure-works.com</t>
  </si>
  <si>
    <t>abigail46@adventure-works.com</t>
  </si>
  <si>
    <t>dana21@adventure-works.com</t>
  </si>
  <si>
    <t>douglas18@adventure-works.com</t>
  </si>
  <si>
    <t>barbara17@adventure-works.com</t>
  </si>
  <si>
    <t>latoya8@adventure-works.com</t>
  </si>
  <si>
    <t>heather6@adventure-works.com</t>
  </si>
  <si>
    <t>kari20@adventure-works.com</t>
  </si>
  <si>
    <t>nina15@adventure-works.com</t>
  </si>
  <si>
    <t>kristopher17@adventure-works.com</t>
  </si>
  <si>
    <t>dale19@adventure-works.com</t>
  </si>
  <si>
    <t>grant7@adventure-works.com</t>
  </si>
  <si>
    <t>marshall34@adventure-works.com</t>
  </si>
  <si>
    <t>alyssa39@adventure-works.com</t>
  </si>
  <si>
    <t>kathleen12@adventure-works.com</t>
  </si>
  <si>
    <t>shawn4@adventure-works.com</t>
  </si>
  <si>
    <t>kristopher14@adventure-works.com</t>
  </si>
  <si>
    <t>shaun14@adventure-works.com</t>
  </si>
  <si>
    <t>natalie27@adventure-works.com</t>
  </si>
  <si>
    <t>karen14@adventure-works.com</t>
  </si>
  <si>
    <t>gregory21@adventure-works.com</t>
  </si>
  <si>
    <t>ruben6@adventure-works.com</t>
  </si>
  <si>
    <t>billy7@adventure-works.com</t>
  </si>
  <si>
    <t>willie11@adventure-works.com</t>
  </si>
  <si>
    <t>omar25@adventure-works.com</t>
  </si>
  <si>
    <t>darrell2@adventure-works.com</t>
  </si>
  <si>
    <t>mallory5@adventure-works.com</t>
  </si>
  <si>
    <t>hailey23@adventure-works.com</t>
  </si>
  <si>
    <t>adrian4@adventure-works.com</t>
  </si>
  <si>
    <t>briana9@adventure-works.com</t>
  </si>
  <si>
    <t>jacqueline35@adventure-works.com</t>
  </si>
  <si>
    <t>kaitlyn81@adventure-works.com</t>
  </si>
  <si>
    <t>shane6@adventure-works.com</t>
  </si>
  <si>
    <t>candice9@adventure-works.com</t>
  </si>
  <si>
    <t>johnathan4@adventure-works.com</t>
  </si>
  <si>
    <t>sergio10@adventure-works.com</t>
  </si>
  <si>
    <t>colleen7@adventure-works.com</t>
  </si>
  <si>
    <t>micah18@adventure-works.com</t>
  </si>
  <si>
    <t>chloe62@adventure-works.com</t>
  </si>
  <si>
    <t>stanley16@adventure-works.com</t>
  </si>
  <si>
    <t>katelyn38@adventure-works.com</t>
  </si>
  <si>
    <t>jake17@adventure-works.com</t>
  </si>
  <si>
    <t>cedric25@adventure-works.com</t>
  </si>
  <si>
    <t>priscilla11@adventure-works.com</t>
  </si>
  <si>
    <t>carrie14@adventure-works.com</t>
  </si>
  <si>
    <t>clarence13@adventure-works.com</t>
  </si>
  <si>
    <t>jamie6@adventure-works.com</t>
  </si>
  <si>
    <t>brad3@adventure-works.com</t>
  </si>
  <si>
    <t>sylvia1@adventure-works.com</t>
  </si>
  <si>
    <t>sara35@adventure-works.com</t>
  </si>
  <si>
    <t>gabriella41@adventure-works.com</t>
  </si>
  <si>
    <t>candace19@adventure-works.com</t>
  </si>
  <si>
    <t>micheal3@adventure-works.com</t>
  </si>
  <si>
    <t>casey19@adventure-works.com</t>
  </si>
  <si>
    <t>frank27@adventure-works.com</t>
  </si>
  <si>
    <t>evelyn13@adventure-works.com</t>
  </si>
  <si>
    <t>dana14@adventure-works.com</t>
  </si>
  <si>
    <t>valerie21@adventure-works.com</t>
  </si>
  <si>
    <t>charles36@adventure-works.com</t>
  </si>
  <si>
    <t>alvin41@adventure-works.com</t>
  </si>
  <si>
    <t>devon7@adventure-works.com</t>
  </si>
  <si>
    <t>raymond10@adventure-works.com</t>
  </si>
  <si>
    <t>sara40@adventure-works.com</t>
  </si>
  <si>
    <t>jamie35@adventure-works.com</t>
  </si>
  <si>
    <t>darryl17@adventure-works.com</t>
  </si>
  <si>
    <t>bethany5@adventure-works.com</t>
  </si>
  <si>
    <t>clifford4@adventure-works.com</t>
  </si>
  <si>
    <t>gerald17@adventure-works.com</t>
  </si>
  <si>
    <t>jeremy45@adventure-works.com</t>
  </si>
  <si>
    <t>tanya12@adventure-works.com</t>
  </si>
  <si>
    <t>kelli2@adventure-works.com</t>
  </si>
  <si>
    <t>marcus19@adventure-works.com</t>
  </si>
  <si>
    <t>candace17@adventure-works.com</t>
  </si>
  <si>
    <t>shawn7@adventure-works.com</t>
  </si>
  <si>
    <t>nancy11@adventure-works.com</t>
  </si>
  <si>
    <t>johnny3@adventure-works.com</t>
  </si>
  <si>
    <t>jessie26@adventure-works.com</t>
  </si>
  <si>
    <t>kelvin19@adventure-works.com</t>
  </si>
  <si>
    <t>candace4@adventure-works.com</t>
  </si>
  <si>
    <t>katherine64@adventure-works.com</t>
  </si>
  <si>
    <t>cedric10@adventure-works.com</t>
  </si>
  <si>
    <t>ricardo13@adventure-works.com</t>
  </si>
  <si>
    <t>bonnie11@adventure-works.com</t>
  </si>
  <si>
    <t>paula15@adventure-works.com</t>
  </si>
  <si>
    <t>lance1@adventure-works.com</t>
  </si>
  <si>
    <t>renee12@adventure-works.com</t>
  </si>
  <si>
    <t>clarence1@adventure-works.com</t>
  </si>
  <si>
    <t>aimee16@adventure-works.com</t>
  </si>
  <si>
    <t>louis3@adventure-works.com</t>
  </si>
  <si>
    <t>mandy17@adventure-works.com</t>
  </si>
  <si>
    <t>kaitlin9@adventure-works.com</t>
  </si>
  <si>
    <t>donna1@adventure-works.com</t>
  </si>
  <si>
    <t>alvin10@adventure-works.com</t>
  </si>
  <si>
    <t>ebony12@adventure-works.com</t>
  </si>
  <si>
    <t>warren13@adventure-works.com</t>
  </si>
  <si>
    <t>bethany3@adventure-works.com</t>
  </si>
  <si>
    <t>edgar4@adventure-works.com</t>
  </si>
  <si>
    <t>arturo2@adventure-works.com</t>
  </si>
  <si>
    <t>desiree10@adventure-works.com</t>
  </si>
  <si>
    <t>abby6@adventure-works.com</t>
  </si>
  <si>
    <t>danny8@adventure-works.com</t>
  </si>
  <si>
    <t>francis19@adventure-works.com</t>
  </si>
  <si>
    <t>ryan15@adventure-works.com</t>
  </si>
  <si>
    <t>jonathan17@adventure-works.com</t>
  </si>
  <si>
    <t>roberto12@adventure-works.com</t>
  </si>
  <si>
    <t>joanna2@adventure-works.com</t>
  </si>
  <si>
    <t>stacey14@adventure-works.com</t>
  </si>
  <si>
    <t>karl15@adventure-works.com</t>
  </si>
  <si>
    <t>regina11@adventure-works.com</t>
  </si>
  <si>
    <t>alejandro41@adventure-works.com</t>
  </si>
  <si>
    <t>wayne12@adventure-works.com</t>
  </si>
  <si>
    <t>christy38@adventure-works.com</t>
  </si>
  <si>
    <t>johnathan17@adventure-works.com</t>
  </si>
  <si>
    <t>lindsay22@adventure-works.com</t>
  </si>
  <si>
    <t>clifford0@adventure-works.com</t>
  </si>
  <si>
    <t>gilbert4@adventure-works.com</t>
  </si>
  <si>
    <t>roy14@adventure-works.com</t>
  </si>
  <si>
    <t>cassidy10@adventure-works.com</t>
  </si>
  <si>
    <t>rebekah0@adventure-works.com</t>
  </si>
  <si>
    <t>paula7@adventure-works.com</t>
  </si>
  <si>
    <t>omar43@adventure-works.com</t>
  </si>
  <si>
    <t>paige2@adventure-works.com</t>
  </si>
  <si>
    <t>dominic3@adventure-works.com</t>
  </si>
  <si>
    <t>lucas18@adventure-works.com</t>
  </si>
  <si>
    <t>crystal18@adventure-works.com</t>
  </si>
  <si>
    <t>marshall27@adventure-works.com</t>
  </si>
  <si>
    <t>brandi9@adventure-works.com</t>
  </si>
  <si>
    <t>jerry11@adventure-works.com</t>
  </si>
  <si>
    <t>roger46@adventure-works.com</t>
  </si>
  <si>
    <t>gilbert37@adventure-works.com</t>
  </si>
  <si>
    <t>alisha8@adventure-works.com</t>
  </si>
  <si>
    <t>allen16@adventure-works.com</t>
  </si>
  <si>
    <t>ruth15@adventure-works.com</t>
  </si>
  <si>
    <t>alberto1@adventure-works.com</t>
  </si>
  <si>
    <t>terrence20@adventure-works.com</t>
  </si>
  <si>
    <t>terrance19@adventure-works.com</t>
  </si>
  <si>
    <t>sergio11@adventure-works.com</t>
  </si>
  <si>
    <t>sergio1@adventure-works.com</t>
  </si>
  <si>
    <t>miguel9@adventure-works.com</t>
  </si>
  <si>
    <t>henry23@adventure-works.com</t>
  </si>
  <si>
    <t>austin20@adventure-works.com</t>
  </si>
  <si>
    <t>tammy10@adventure-works.com</t>
  </si>
  <si>
    <t>terry5@adventure-works.com</t>
  </si>
  <si>
    <t>dylan16@adventure-works.com</t>
  </si>
  <si>
    <t>anthony13@adventure-works.com</t>
  </si>
  <si>
    <t>gavin21@adventure-works.com</t>
  </si>
  <si>
    <t>kyle48@adventure-works.com</t>
  </si>
  <si>
    <t>jeremiah17@adventure-works.com</t>
  </si>
  <si>
    <t>morgan51@adventure-works.com</t>
  </si>
  <si>
    <t>nicole8@adventure-works.com</t>
  </si>
  <si>
    <t>abigail47@adventure-works.com</t>
  </si>
  <si>
    <t>brooke4@adventure-works.com</t>
  </si>
  <si>
    <t>sarah32@adventure-works.com</t>
  </si>
  <si>
    <t>taylor12@adventure-works.com</t>
  </si>
  <si>
    <t>savannah46@adventure-works.com</t>
  </si>
  <si>
    <t>chloe13@adventure-works.com</t>
  </si>
  <si>
    <t>sarah43@adventure-works.com</t>
  </si>
  <si>
    <t>jaime38@adventure-works.com</t>
  </si>
  <si>
    <t>xavier68@adventure-works.com</t>
  </si>
  <si>
    <t>alexis9@adventure-works.com</t>
  </si>
  <si>
    <t>devin42@adventure-works.com</t>
  </si>
  <si>
    <t>caitlin16@adventure-works.com</t>
  </si>
  <si>
    <t>alexis39@adventure-works.com</t>
  </si>
  <si>
    <t>nathan64@adventure-works.com</t>
  </si>
  <si>
    <t>allison38@adventure-works.com</t>
  </si>
  <si>
    <t>stanley13@adventure-works.com</t>
  </si>
  <si>
    <t>jay18@adventure-works.com</t>
  </si>
  <si>
    <t>paula14@adventure-works.com</t>
  </si>
  <si>
    <t>maria23@adventure-works.com</t>
  </si>
  <si>
    <t>terrance6@adventure-works.com</t>
  </si>
  <si>
    <t>arturo11@adventure-works.com</t>
  </si>
  <si>
    <t>brian34@adventure-works.com</t>
  </si>
  <si>
    <t>troy18@adventure-works.com</t>
  </si>
  <si>
    <t>eric47@adventure-works.com</t>
  </si>
  <si>
    <t>jared4@adventure-works.com</t>
  </si>
  <si>
    <t>sharon25@adventure-works.com</t>
  </si>
  <si>
    <t>bonnie5@adventure-works.com</t>
  </si>
  <si>
    <t>armando13@adventure-works.com</t>
  </si>
  <si>
    <t>bridget16@adventure-works.com</t>
  </si>
  <si>
    <t>geoffrey6@adventure-works.com</t>
  </si>
  <si>
    <t>benjamin52@adventure-works.com</t>
  </si>
  <si>
    <t>gregory15@adventure-works.com</t>
  </si>
  <si>
    <t>kelsey16@adventure-works.com</t>
  </si>
  <si>
    <t>shannon19@adventure-works.com</t>
  </si>
  <si>
    <t>franklin11@adventure-works.com</t>
  </si>
  <si>
    <t>alicia7@adventure-works.com</t>
  </si>
  <si>
    <t>dale0@adventure-works.com</t>
  </si>
  <si>
    <t>connor43@adventure-works.com</t>
  </si>
  <si>
    <t>dominic12@adventure-works.com</t>
  </si>
  <si>
    <t>kayla11@adventure-works.com</t>
  </si>
  <si>
    <t>emma14@adventure-works.com</t>
  </si>
  <si>
    <t>bridget20@adventure-works.com</t>
  </si>
  <si>
    <t>yolanda2@adventure-works.com</t>
  </si>
  <si>
    <t>meagan15@adventure-works.com</t>
  </si>
  <si>
    <t>nuan4@adventure-works.com</t>
  </si>
  <si>
    <t>keith11@adventure-works.com</t>
  </si>
  <si>
    <t>pedro10@adventure-works.com</t>
  </si>
  <si>
    <t>jacob9@adventure-works.com</t>
  </si>
  <si>
    <t>veronica12@adventure-works.com</t>
  </si>
  <si>
    <t>roger37@adventure-works.com</t>
  </si>
  <si>
    <t>jack38@adventure-works.com</t>
  </si>
  <si>
    <t>jesse27@adventure-works.com</t>
  </si>
  <si>
    <t>jennifer30@adventure-works.com</t>
  </si>
  <si>
    <t>tyrone14@adventure-works.com</t>
  </si>
  <si>
    <t>katie9@adventure-works.com</t>
  </si>
  <si>
    <t>arthur26@adventure-works.com</t>
  </si>
  <si>
    <t>nichole10@adventure-works.com</t>
  </si>
  <si>
    <t>paige27@adventure-works.com</t>
  </si>
  <si>
    <t>cassandra2@adventure-works.com</t>
  </si>
  <si>
    <t>tyrone8@adventure-works.com</t>
  </si>
  <si>
    <t>sierra14@adventure-works.com</t>
  </si>
  <si>
    <t>morgan18@adventure-works.com</t>
  </si>
  <si>
    <t>krista5@adventure-works.com</t>
  </si>
  <si>
    <t>ramon7@adventure-works.com</t>
  </si>
  <si>
    <t>valerie23@adventure-works.com</t>
  </si>
  <si>
    <t>kelli10@adventure-works.com</t>
  </si>
  <si>
    <t>bryant17@adventure-works.com</t>
  </si>
  <si>
    <t>heidi12@adventure-works.com</t>
  </si>
  <si>
    <t>roger42@adventure-works.com</t>
  </si>
  <si>
    <t>jenny29@adventure-works.com</t>
  </si>
  <si>
    <t>mandy11@adventure-works.com</t>
  </si>
  <si>
    <t>sarah12@adventure-works.com</t>
  </si>
  <si>
    <t>lance21@adventure-works.com</t>
  </si>
  <si>
    <t>tasha20@adventure-works.com</t>
  </si>
  <si>
    <t>jessica18@adventure-works.com</t>
  </si>
  <si>
    <t>lisa25@adventure-works.com</t>
  </si>
  <si>
    <t>darren42@adventure-works.com</t>
  </si>
  <si>
    <t>andy25@adventure-works.com</t>
  </si>
  <si>
    <t>michele50@adventure-works.com</t>
  </si>
  <si>
    <t>willie15@adventure-works.com</t>
  </si>
  <si>
    <t>raul9@adventure-works.com</t>
  </si>
  <si>
    <t>melanie15@adventure-works.com</t>
  </si>
  <si>
    <t>dwayne10@adventure-works.com</t>
  </si>
  <si>
    <t>jamie10@adventure-works.com</t>
  </si>
  <si>
    <t>alexandra33@adventure-works.com</t>
  </si>
  <si>
    <t>kristina9@adventure-works.com</t>
  </si>
  <si>
    <t>stanley10@adventure-works.com</t>
  </si>
  <si>
    <t>andres10@adventure-works.com</t>
  </si>
  <si>
    <t>karla11@adventure-works.com</t>
  </si>
  <si>
    <t>sergio18@adventure-works.com</t>
  </si>
  <si>
    <t>francis11@adventure-works.com</t>
  </si>
  <si>
    <t>edgar14@adventure-works.com</t>
  </si>
  <si>
    <t>raul1@adventure-works.com</t>
  </si>
  <si>
    <t>christy1@adventure-works.com</t>
  </si>
  <si>
    <t>shawn22@adventure-works.com</t>
  </si>
  <si>
    <t>russell13@adventure-works.com</t>
  </si>
  <si>
    <t>allison22@adventure-works.com</t>
  </si>
  <si>
    <t>felicia17@adventure-works.com</t>
  </si>
  <si>
    <t>bridget7@adventure-works.com</t>
  </si>
  <si>
    <t>dominic15@adventure-works.com</t>
  </si>
  <si>
    <t>gilbert21@adventure-works.com</t>
  </si>
  <si>
    <t>candice13@adventure-works.com</t>
  </si>
  <si>
    <t>raul3@adventure-works.com</t>
  </si>
  <si>
    <t>troy12@adventure-works.com</t>
  </si>
  <si>
    <t>nancy5@adventure-works.com</t>
  </si>
  <si>
    <t>renee11@adventure-works.com</t>
  </si>
  <si>
    <t>marcus78@adventure-works.com</t>
  </si>
  <si>
    <t>marco1@adventure-works.com</t>
  </si>
  <si>
    <t>jessie21@adventure-works.com</t>
  </si>
  <si>
    <t>kari19@adventure-works.com</t>
  </si>
  <si>
    <t>nancy18@adventure-works.com</t>
  </si>
  <si>
    <t>kaitlyn88@adventure-works.com</t>
  </si>
  <si>
    <t>max2@adventure-works.com</t>
  </si>
  <si>
    <t>clifford7@adventure-works.com</t>
  </si>
  <si>
    <t>bianca10@adventure-works.com</t>
  </si>
  <si>
    <t>kari27@adventure-works.com</t>
  </si>
  <si>
    <t>jaime14@adventure-works.com</t>
  </si>
  <si>
    <t>christian23@adventure-works.com</t>
  </si>
  <si>
    <t>brittney4@adventure-works.com</t>
  </si>
  <si>
    <t>denise7@adventure-works.com</t>
  </si>
  <si>
    <t>hannah34@adventure-works.com</t>
  </si>
  <si>
    <t>angela35@adventure-works.com</t>
  </si>
  <si>
    <t>gabriel47@adventure-works.com</t>
  </si>
  <si>
    <t>bailey42@adventure-works.com</t>
  </si>
  <si>
    <t>bailey28@adventure-works.com</t>
  </si>
  <si>
    <t>lisa20@adventure-works.com</t>
  </si>
  <si>
    <t>john40@adventure-works.com</t>
  </si>
  <si>
    <t>victoria5@adventure-works.com</t>
  </si>
  <si>
    <t>vanessa10@adventure-works.com</t>
  </si>
  <si>
    <t>adrian6@adventure-works.com</t>
  </si>
  <si>
    <t>alex40@adventure-works.com</t>
  </si>
  <si>
    <t>brooke15@adventure-works.com</t>
  </si>
  <si>
    <t>michelle3@adventure-works.com</t>
  </si>
  <si>
    <t>connor49@adventure-works.com</t>
  </si>
  <si>
    <t>latoya20@adventure-works.com</t>
  </si>
  <si>
    <t>jade7@adventure-works.com</t>
  </si>
  <si>
    <t>alexandra12@adventure-works.com</t>
  </si>
  <si>
    <t>robert88@adventure-works.com</t>
  </si>
  <si>
    <t>evan4@adventure-works.com</t>
  </si>
  <si>
    <t>katherine25@adventure-works.com</t>
  </si>
  <si>
    <t>garrett4@adventure-works.com</t>
  </si>
  <si>
    <t>angel29@adventure-works.com</t>
  </si>
  <si>
    <t>lauren58@adventure-works.com</t>
  </si>
  <si>
    <t>kaitlyn58@adventure-works.com</t>
  </si>
  <si>
    <t>kevin33@adventure-works.com</t>
  </si>
  <si>
    <t>lucas4@adventure-works.com</t>
  </si>
  <si>
    <t>samuel18@adventure-works.com</t>
  </si>
  <si>
    <t>margaret20@adventure-works.com</t>
  </si>
  <si>
    <t>karen11@adventure-works.com</t>
  </si>
  <si>
    <t>emmanuel11@adventure-works.com</t>
  </si>
  <si>
    <t>alejandro6@adventure-works.com</t>
  </si>
  <si>
    <t>shawna14@adventure-works.com</t>
  </si>
  <si>
    <t>bridget1@adventure-works.com</t>
  </si>
  <si>
    <t>gloria22@adventure-works.com</t>
  </si>
  <si>
    <t>cedric21@adventure-works.com</t>
  </si>
  <si>
    <t>randall1@adventure-works.com</t>
  </si>
  <si>
    <t>orlando16@adventure-works.com</t>
  </si>
  <si>
    <t>leah14@adventure-works.com</t>
  </si>
  <si>
    <t>robin3@adventure-works.com</t>
  </si>
  <si>
    <t>lawrence9@adventure-works.com</t>
  </si>
  <si>
    <t>patricia14@adventure-works.com</t>
  </si>
  <si>
    <t>ruben11@adventure-works.com</t>
  </si>
  <si>
    <t>barbara29@adventure-works.com</t>
  </si>
  <si>
    <t>candice19@adventure-works.com</t>
  </si>
  <si>
    <t>kellie10@adventure-works.com</t>
  </si>
  <si>
    <t>kristy9@adventure-works.com</t>
  </si>
  <si>
    <t>sydney65@adventure-works.com</t>
  </si>
  <si>
    <t>melissa38@adventure-works.com</t>
  </si>
  <si>
    <t>deanna47@adventure-works.com</t>
  </si>
  <si>
    <t>michele51@adventure-works.com</t>
  </si>
  <si>
    <t>marco3@adventure-works.com</t>
  </si>
  <si>
    <t>mackenzie33@adventure-works.com</t>
  </si>
  <si>
    <t>martin5@adventure-works.com</t>
  </si>
  <si>
    <t>max19@adventure-works.com</t>
  </si>
  <si>
    <t>dawn21@adventure-works.com</t>
  </si>
  <si>
    <t>eddie20@adventure-works.com</t>
  </si>
  <si>
    <t>todd15@adventure-works.com</t>
  </si>
  <si>
    <t>bethany9@adventure-works.com</t>
  </si>
  <si>
    <t>jake3@adventure-works.com</t>
  </si>
  <si>
    <t>terrance18@adventure-works.com</t>
  </si>
  <si>
    <t>kristi33@adventure-works.com</t>
  </si>
  <si>
    <t>alvin32@adventure-works.com</t>
  </si>
  <si>
    <t>alyssa14@adventure-works.com</t>
  </si>
  <si>
    <t>raymond14@adventure-works.com</t>
  </si>
  <si>
    <t>jake6@adventure-works.com</t>
  </si>
  <si>
    <t>martin18@adventure-works.com</t>
  </si>
  <si>
    <t>derek19@adventure-works.com</t>
  </si>
  <si>
    <t>tara5@adventure-works.com</t>
  </si>
  <si>
    <t>carla13@adventure-works.com</t>
  </si>
  <si>
    <t>suzanne5@adventure-works.com</t>
  </si>
  <si>
    <t>carl20@adventure-works.com</t>
  </si>
  <si>
    <t>allen14@adventure-works.com</t>
  </si>
  <si>
    <t>jay29@adventure-works.com</t>
  </si>
  <si>
    <t>kaitlyn75@adventure-works.com</t>
  </si>
  <si>
    <t>alvin33@adventure-works.com</t>
  </si>
  <si>
    <t>lacey3@adventure-works.com</t>
  </si>
  <si>
    <t>alfredo20@adventure-works.com</t>
  </si>
  <si>
    <t>stanley8@adventure-works.com</t>
  </si>
  <si>
    <t>tabitha23@adventure-works.com</t>
  </si>
  <si>
    <t>wendy14@adventure-works.com</t>
  </si>
  <si>
    <t>brad10@adventure-works.com</t>
  </si>
  <si>
    <t>gabriel30@adventure-works.com</t>
  </si>
  <si>
    <t>troy14@adventure-works.com</t>
  </si>
  <si>
    <t>harold6@adventure-works.com</t>
  </si>
  <si>
    <t>kari18@adventure-works.com</t>
  </si>
  <si>
    <t>deborah17@adventure-works.com</t>
  </si>
  <si>
    <t>meagan9@adventure-works.com</t>
  </si>
  <si>
    <t>marvin20@adventure-works.com</t>
  </si>
  <si>
    <t>ruben16@adventure-works.com</t>
  </si>
  <si>
    <t>wyatt2@adventure-works.com</t>
  </si>
  <si>
    <t>franklin12@adventure-works.com</t>
  </si>
  <si>
    <t>stefanie8@adventure-works.com</t>
  </si>
  <si>
    <t>keith22@adventure-works.com</t>
  </si>
  <si>
    <t>ross26@adventure-works.com</t>
  </si>
  <si>
    <t>eduardo85@adventure-works.com</t>
  </si>
  <si>
    <t>andy19@adventure-works.com</t>
  </si>
  <si>
    <t>mariah7@adventure-works.com</t>
  </si>
  <si>
    <t>roger34@adventure-works.com</t>
  </si>
  <si>
    <t>cristina4@adventure-works.com</t>
  </si>
  <si>
    <t>wesley14@adventure-works.com</t>
  </si>
  <si>
    <t>ivan15@adventure-works.com</t>
  </si>
  <si>
    <t>bradley24@adventure-works.com</t>
  </si>
  <si>
    <t>kari36@adventure-works.com</t>
  </si>
  <si>
    <t>holly17@adventure-works.com</t>
  </si>
  <si>
    <t>theresa14@adventure-works.com</t>
  </si>
  <si>
    <t>jodi14@adventure-works.com</t>
  </si>
  <si>
    <t>timothy37@adventure-works.com</t>
  </si>
  <si>
    <t>lawrence13@adventure-works.com</t>
  </si>
  <si>
    <t>destiny41@adventure-works.com</t>
  </si>
  <si>
    <t>gregory22@adventure-works.com</t>
  </si>
  <si>
    <t>dawn34@adventure-works.com</t>
  </si>
  <si>
    <t>jessica70@adventure-works.com</t>
  </si>
  <si>
    <t>eduardo54@adventure-works.com</t>
  </si>
  <si>
    <t>kimberly8@adventure-works.com</t>
  </si>
  <si>
    <t>victor14@adventure-works.com</t>
  </si>
  <si>
    <t>richard17@adventure-works.com</t>
  </si>
  <si>
    <t>richard37@adventure-works.com</t>
  </si>
  <si>
    <t>kaylee20@adventure-works.com</t>
  </si>
  <si>
    <t>jacqueline24@adventure-works.com</t>
  </si>
  <si>
    <t>gloria14@adventure-works.com</t>
  </si>
  <si>
    <t>carlos22@adventure-works.com</t>
  </si>
  <si>
    <t>ian20@adventure-works.com</t>
  </si>
  <si>
    <t>hailey20@adventure-works.com</t>
  </si>
  <si>
    <t>lauren42@adventure-works.com</t>
  </si>
  <si>
    <t>elizabeth18@adventure-works.com</t>
  </si>
  <si>
    <t>sabrina14@adventure-works.com</t>
  </si>
  <si>
    <t>jarrod20@adventure-works.com</t>
  </si>
  <si>
    <t>douglas23@adventure-works.com</t>
  </si>
  <si>
    <t>tina20@adventure-works.com</t>
  </si>
  <si>
    <t>richard74@adventure-works.com</t>
  </si>
  <si>
    <t>cindy24@adventure-works.com</t>
  </si>
  <si>
    <t>sydney14@adventure-works.com</t>
  </si>
  <si>
    <t>emily46@adventure-works.com</t>
  </si>
  <si>
    <t>dylan19@adventure-works.com</t>
  </si>
  <si>
    <t>wyatt19@adventure-works.com</t>
  </si>
  <si>
    <t>devin27@adventure-works.com</t>
  </si>
  <si>
    <t>nathaniel11@adventure-works.com</t>
  </si>
  <si>
    <t>lauren56@adventure-works.com</t>
  </si>
  <si>
    <t>alex46@adventure-works.com</t>
  </si>
  <si>
    <t>ethan15@adventure-works.com</t>
  </si>
  <si>
    <t>eduardo61@adventure-works.com</t>
  </si>
  <si>
    <t>hailey39@adventure-works.com</t>
  </si>
  <si>
    <t>billy18@adventure-works.com</t>
  </si>
  <si>
    <t>erick2@adventure-works.com</t>
  </si>
  <si>
    <t>hailey61@adventure-works.com</t>
  </si>
  <si>
    <t>erik11@adventure-works.com</t>
  </si>
  <si>
    <t>michael37@adventure-works.com</t>
  </si>
  <si>
    <t>rosa11@adventure-works.com</t>
  </si>
  <si>
    <t>mathew6@adventure-works.com</t>
  </si>
  <si>
    <t>casey1@adventure-works.com</t>
  </si>
  <si>
    <t>dwayne13@adventure-works.com</t>
  </si>
  <si>
    <t>diana10@adventure-works.com</t>
  </si>
  <si>
    <t>dylan30@adventure-works.com</t>
  </si>
  <si>
    <t>martin3@adventure-works.com</t>
  </si>
  <si>
    <t>erick11@adventure-works.com</t>
  </si>
  <si>
    <t>jan16@adventure-works.com</t>
  </si>
  <si>
    <t>morgan16@adventure-works.com</t>
  </si>
  <si>
    <t>eric36@adventure-works.com</t>
  </si>
  <si>
    <t>marcus45@adventure-works.com</t>
  </si>
  <si>
    <t>alexandra86@adventure-works.com</t>
  </si>
  <si>
    <t>brandy17@adventure-works.com</t>
  </si>
  <si>
    <t>charles30@adventure-works.com</t>
  </si>
  <si>
    <t>connor2@adventure-works.com</t>
  </si>
  <si>
    <t>timothy33@adventure-works.com</t>
  </si>
  <si>
    <t>elizabeth45@adventure-works.com</t>
  </si>
  <si>
    <t>robert71@adventure-works.com</t>
  </si>
  <si>
    <t>gabriella8@adventure-works.com</t>
  </si>
  <si>
    <t>aaron34@adventure-works.com</t>
  </si>
  <si>
    <t>kayla40@adventure-works.com</t>
  </si>
  <si>
    <t>stephanie57@adventure-works.com</t>
  </si>
  <si>
    <t>angel31@adventure-works.com</t>
  </si>
  <si>
    <t>adam8@adventure-works.com</t>
  </si>
  <si>
    <t>isabella13@adventure-works.com</t>
  </si>
  <si>
    <t>stephanie30@adventure-works.com</t>
  </si>
  <si>
    <t>stephanie23@adventure-works.com</t>
  </si>
  <si>
    <t>gabriel52@adventure-works.com</t>
  </si>
  <si>
    <t>arianna2@adventure-works.com</t>
  </si>
  <si>
    <t>edward70@adventure-works.com</t>
  </si>
  <si>
    <t>katelyn40@adventure-works.com</t>
  </si>
  <si>
    <t>nathan32@adventure-works.com</t>
  </si>
  <si>
    <t>anna36@adventure-works.com</t>
  </si>
  <si>
    <t>benjamin23@adventure-works.com</t>
  </si>
  <si>
    <t>cole10@adventure-works.com</t>
  </si>
  <si>
    <t>april5@adventure-works.com</t>
  </si>
  <si>
    <t>christian50@adventure-works.com</t>
  </si>
  <si>
    <t>arianna15@adventure-works.com</t>
  </si>
  <si>
    <t>devin76@adventure-works.com</t>
  </si>
  <si>
    <t>eric48@adventure-works.com</t>
  </si>
  <si>
    <t>morgan46@adventure-works.com</t>
  </si>
  <si>
    <t>angela2@adventure-works.com</t>
  </si>
  <si>
    <t>elijah28@adventure-works.com</t>
  </si>
  <si>
    <t>logan66@adventure-works.com</t>
  </si>
  <si>
    <t>edward5@adventure-works.com</t>
  </si>
  <si>
    <t>taylor39@adventure-works.com</t>
  </si>
  <si>
    <t>hunter42@adventure-works.com</t>
  </si>
  <si>
    <t>kaitlyn4@adventure-works.com</t>
  </si>
  <si>
    <t>noah71@adventure-works.com</t>
  </si>
  <si>
    <t>dalton87@adventure-works.com</t>
  </si>
  <si>
    <t>olivia65@adventure-works.com</t>
  </si>
  <si>
    <t>bryce17@adventure-works.com</t>
  </si>
  <si>
    <t>alexandria30@adventure-works.com</t>
  </si>
  <si>
    <t>javier14@adventure-works.com</t>
  </si>
  <si>
    <t>natasha14@adventure-works.com</t>
  </si>
  <si>
    <t>wyatt47@adventure-works.com</t>
  </si>
  <si>
    <t>nicole59@adventure-works.com</t>
  </si>
  <si>
    <t>ricardo19@adventure-works.com</t>
  </si>
  <si>
    <t>jonathan53@adventure-works.com</t>
  </si>
  <si>
    <t>kyle41@adventure-works.com</t>
  </si>
  <si>
    <t>caitlin0@adventure-works.com</t>
  </si>
  <si>
    <t>natalie80@adventure-works.com</t>
  </si>
  <si>
    <t>mackenzie19@adventure-works.com</t>
  </si>
  <si>
    <t>rachel45@adventure-works.com</t>
  </si>
  <si>
    <t>erin11@adventure-works.com</t>
  </si>
  <si>
    <t>henry19@adventure-works.com</t>
  </si>
  <si>
    <t>lucas57@adventure-works.com</t>
  </si>
  <si>
    <t>connie2@adventure-works.com</t>
  </si>
  <si>
    <t>maría10@adventure-works.com</t>
  </si>
  <si>
    <t>alexia16@adventure-works.com</t>
  </si>
  <si>
    <t>holly10@adventure-works.com</t>
  </si>
  <si>
    <t>tamara10@adventure-works.com</t>
  </si>
  <si>
    <t>kayla39@adventure-works.com</t>
  </si>
  <si>
    <t>stephanie27@adventure-works.com</t>
  </si>
  <si>
    <t>louis33@adventure-works.com</t>
  </si>
  <si>
    <t>cory7@adventure-works.com</t>
  </si>
  <si>
    <t>natalie79@adventure-works.com</t>
  </si>
  <si>
    <t>miguel58@adventure-works.com</t>
  </si>
  <si>
    <t>kaylee45@adventure-works.com</t>
  </si>
  <si>
    <t>ebony7@adventure-works.com</t>
  </si>
  <si>
    <t>lisa18@adventure-works.com</t>
  </si>
  <si>
    <t>francisco12@adventure-works.com</t>
  </si>
  <si>
    <t>lauren62@adventure-works.com</t>
  </si>
  <si>
    <t>nicolas4@adventure-works.com</t>
  </si>
  <si>
    <t>allison45@adventure-works.com</t>
  </si>
  <si>
    <t>alex50@adventure-works.com</t>
  </si>
  <si>
    <t>sydney25@adventure-works.com</t>
  </si>
  <si>
    <t>sydney42@adventure-works.com</t>
  </si>
  <si>
    <t>alan14@adventure-works.com</t>
  </si>
  <si>
    <t>warren30@adventure-works.com</t>
  </si>
  <si>
    <t>roger16@adventure-works.com</t>
  </si>
  <si>
    <t>wayne14@adventure-works.com</t>
  </si>
  <si>
    <t>ruben3@adventure-works.com</t>
  </si>
  <si>
    <t>edwin8@adventure-works.com</t>
  </si>
  <si>
    <t>ross34@adventure-works.com</t>
  </si>
  <si>
    <t>christopher12@adventure-works.com</t>
  </si>
  <si>
    <t>andrea5@adventure-works.com</t>
  </si>
  <si>
    <t>rosa16@adventure-works.com</t>
  </si>
  <si>
    <t>tasha12@adventure-works.com</t>
  </si>
  <si>
    <t>hector12@adventure-works.com</t>
  </si>
  <si>
    <t>ricky11@adventure-works.com</t>
  </si>
  <si>
    <t>brianna4@adventure-works.com</t>
  </si>
  <si>
    <t>alisha22@adventure-works.com</t>
  </si>
  <si>
    <t>judith6@adventure-works.com</t>
  </si>
  <si>
    <t>jonathan64@adventure-works.com</t>
  </si>
  <si>
    <t>isabella60@adventure-works.com</t>
  </si>
  <si>
    <t>emily41@adventure-works.com</t>
  </si>
  <si>
    <t>brianna11@adventure-works.com</t>
  </si>
  <si>
    <t>alexis36@adventure-works.com</t>
  </si>
  <si>
    <t>derek9@adventure-works.com</t>
  </si>
  <si>
    <t>tony10@adventure-works.com</t>
  </si>
  <si>
    <t>christy4@adventure-works.com</t>
  </si>
  <si>
    <t>olivia42@adventure-works.com</t>
  </si>
  <si>
    <t>robin14@adventure-works.com</t>
  </si>
  <si>
    <t>alex42@adventure-works.com</t>
  </si>
  <si>
    <t>kristen17@adventure-works.com</t>
  </si>
  <si>
    <t>gloria7@adventure-works.com</t>
  </si>
  <si>
    <t>amy14@adventure-works.com</t>
  </si>
  <si>
    <t>warren24@adventure-works.com</t>
  </si>
  <si>
    <t>cristina15@adventure-works.com</t>
  </si>
  <si>
    <t>tina10@adventure-works.com</t>
  </si>
  <si>
    <t>danny23@adventure-works.com</t>
  </si>
  <si>
    <t>casey33@adventure-works.com</t>
  </si>
  <si>
    <t>marshall24@adventure-works.com</t>
  </si>
  <si>
    <t>clarence40@adventure-works.com</t>
  </si>
  <si>
    <t>bianca12@adventure-works.com</t>
  </si>
  <si>
    <t>austin46@adventure-works.com</t>
  </si>
  <si>
    <t>lauren31@adventure-works.com</t>
  </si>
  <si>
    <t>john56@adventure-works.com</t>
  </si>
  <si>
    <t>sara8@adventure-works.com</t>
  </si>
  <si>
    <t>jermaine12@adventure-works.com</t>
  </si>
  <si>
    <t>cameron11@adventure-works.com</t>
  </si>
  <si>
    <t>mariah19@adventure-works.com</t>
  </si>
  <si>
    <t>nancy24@adventure-works.com</t>
  </si>
  <si>
    <t>shannon11@adventure-works.com</t>
  </si>
  <si>
    <t>brooke2@adventure-works.com</t>
  </si>
  <si>
    <t>eric38@adventure-works.com</t>
  </si>
  <si>
    <t>oscar17@adventure-works.com</t>
  </si>
  <si>
    <t>evan42@adventure-works.com</t>
  </si>
  <si>
    <t>sydney6@adventure-works.com</t>
  </si>
  <si>
    <t>rebecca14@adventure-works.com</t>
  </si>
  <si>
    <t>blake61@adventure-works.com</t>
  </si>
  <si>
    <t>christian51@adventure-works.com</t>
  </si>
  <si>
    <t>lucas17@adventure-works.com</t>
  </si>
  <si>
    <t>morgan82@adventure-works.com</t>
  </si>
  <si>
    <t>brianna8@adventure-works.com</t>
  </si>
  <si>
    <t>andrew13@adventure-works.com</t>
  </si>
  <si>
    <t>alexandra29@adventure-works.com</t>
  </si>
  <si>
    <t>tabitha35@adventure-works.com</t>
  </si>
  <si>
    <t>carlos42@adventure-works.com</t>
  </si>
  <si>
    <t>abigail41@adventure-works.com</t>
  </si>
  <si>
    <t>jordan4@adventure-works.com</t>
  </si>
  <si>
    <t>gilbert42@adventure-works.com</t>
  </si>
  <si>
    <t>clarence6@adventure-works.com</t>
  </si>
  <si>
    <t>justin32@adventure-works.com</t>
  </si>
  <si>
    <t>madison7@adventure-works.com</t>
  </si>
  <si>
    <t>lucas3@adventure-works.com</t>
  </si>
  <si>
    <t>gabrielle32@adventure-works.com</t>
  </si>
  <si>
    <t>charles34@adventure-works.com</t>
  </si>
  <si>
    <t>sheila4@adventure-works.com</t>
  </si>
  <si>
    <t>michelle4@adventure-works.com</t>
  </si>
  <si>
    <t>johnny10@adventure-works.com</t>
  </si>
  <si>
    <t>jordan52@adventure-works.com</t>
  </si>
  <si>
    <t>kevin35@adventure-works.com</t>
  </si>
  <si>
    <t>philip5@adventure-works.com</t>
  </si>
  <si>
    <t>jared10@adventure-works.com</t>
  </si>
  <si>
    <t>carly6@adventure-works.com</t>
  </si>
  <si>
    <t>jessica20@adventure-works.com</t>
  </si>
  <si>
    <t>alexandria7@adventure-works.com</t>
  </si>
  <si>
    <t>katherine54@adventure-works.com</t>
  </si>
  <si>
    <t>connor23@adventure-works.com</t>
  </si>
  <si>
    <t>emma32@adventure-works.com</t>
  </si>
  <si>
    <t>fernando24@adventure-works.com</t>
  </si>
  <si>
    <t>seth58@adventure-works.com</t>
  </si>
  <si>
    <t>brendan20@adventure-works.com</t>
  </si>
  <si>
    <t>bryant5@adventure-works.com</t>
  </si>
  <si>
    <t>jorge8@adventure-works.com</t>
  </si>
  <si>
    <t>jeremiah16@adventure-works.com</t>
  </si>
  <si>
    <t>louis28@adventure-works.com</t>
  </si>
  <si>
    <t>eric52@adventure-works.com</t>
  </si>
  <si>
    <t>ricky18@adventure-works.com</t>
  </si>
  <si>
    <t>katherine95@adventure-works.com</t>
  </si>
  <si>
    <t>john37@adventure-works.com</t>
  </si>
  <si>
    <t>tammy8@adventure-works.com</t>
  </si>
  <si>
    <t>megan30@adventure-works.com</t>
  </si>
  <si>
    <t>jenna2@adventure-works.com</t>
  </si>
  <si>
    <t>lisa14@adventure-works.com</t>
  </si>
  <si>
    <t>sara44@adventure-works.com</t>
  </si>
  <si>
    <t>caroline9@adventure-works.com</t>
  </si>
  <si>
    <t>emily14@adventure-works.com</t>
  </si>
  <si>
    <t>paige9@adventure-works.com</t>
  </si>
  <si>
    <t>isaiah1@adventure-works.com</t>
  </si>
  <si>
    <t>hailey34@adventure-works.com</t>
  </si>
  <si>
    <t>martin8@adventure-works.com</t>
  </si>
  <si>
    <t>juan28@adventure-works.com</t>
  </si>
  <si>
    <t>kyle2@adventure-works.com</t>
  </si>
  <si>
    <t>carol23@adventure-works.com</t>
  </si>
  <si>
    <t>james87@adventure-works.com</t>
  </si>
  <si>
    <t>bryce16@adventure-works.com</t>
  </si>
  <si>
    <t>faith15@adventure-works.com</t>
  </si>
  <si>
    <t>dylan41@adventure-works.com</t>
  </si>
  <si>
    <t>sara21@adventure-works.com</t>
  </si>
  <si>
    <t>patrick5@adventure-works.com</t>
  </si>
  <si>
    <t>nathan31@adventure-works.com</t>
  </si>
  <si>
    <t>steve22@adventure-works.com</t>
  </si>
  <si>
    <t>morgan34@adventure-works.com</t>
  </si>
  <si>
    <t>ian29@adventure-works.com</t>
  </si>
  <si>
    <t>emma49@adventure-works.com</t>
  </si>
  <si>
    <t>aidan10@adventure-works.com</t>
  </si>
  <si>
    <t>richard34@adventure-works.com</t>
  </si>
  <si>
    <t>kevin53@adventure-works.com</t>
  </si>
  <si>
    <t>james31@adventure-works.com</t>
  </si>
  <si>
    <t>isaac27@adventure-works.com</t>
  </si>
  <si>
    <t>marcus64@adventure-works.com</t>
  </si>
  <si>
    <t>olivia22@adventure-works.com</t>
  </si>
  <si>
    <t>carson12@adventure-works.com</t>
  </si>
  <si>
    <t>catherine4@adventure-works.com</t>
  </si>
  <si>
    <t>lee2@adventure-works.com</t>
  </si>
  <si>
    <t>jennifer58@adventure-works.com</t>
  </si>
  <si>
    <t>richard35@adventure-works.com</t>
  </si>
  <si>
    <t>evan32@adventure-works.com</t>
  </si>
  <si>
    <t>elijah4@adventure-works.com</t>
  </si>
  <si>
    <t>ricky5@adventure-works.com</t>
  </si>
  <si>
    <t>kaitlyn33@adventure-works.com</t>
  </si>
  <si>
    <t>gabriella32@adventure-works.com</t>
  </si>
  <si>
    <t>desiree13@adventure-works.com</t>
  </si>
  <si>
    <t>marcus85@adventure-works.com</t>
  </si>
  <si>
    <t>zoe8@adventure-works.com</t>
  </si>
  <si>
    <t>ronald12@adventure-works.com</t>
  </si>
  <si>
    <t>johnny13@adventure-works.com</t>
  </si>
  <si>
    <t>marcus37@adventure-works.com</t>
  </si>
  <si>
    <t>jasmine34@adventure-works.com</t>
  </si>
  <si>
    <t>chelsea17@adventure-works.com</t>
  </si>
  <si>
    <t>armando7@adventure-works.com</t>
  </si>
  <si>
    <t>bruce25@adventure-works.com</t>
  </si>
  <si>
    <t>pamela12@adventure-works.com</t>
  </si>
  <si>
    <t>geoffrey2@adventure-works.com</t>
  </si>
  <si>
    <t>orlando21@adventure-works.com</t>
  </si>
  <si>
    <t>valerie3@adventure-works.com</t>
  </si>
  <si>
    <t>tara3@adventure-works.com</t>
  </si>
  <si>
    <t>jennifer14@adventure-works.com</t>
  </si>
  <si>
    <t>willie14@adventure-works.com</t>
  </si>
  <si>
    <t>claudia10@adventure-works.com</t>
  </si>
  <si>
    <t>katie6@adventure-works.com</t>
  </si>
  <si>
    <t>jenny38@adventure-works.com</t>
  </si>
  <si>
    <t>joy9@adventure-works.com</t>
  </si>
  <si>
    <t>rebekah25@adventure-works.com</t>
  </si>
  <si>
    <t>meredith20@adventure-works.com</t>
  </si>
  <si>
    <t>cara17@adventure-works.com</t>
  </si>
  <si>
    <t>nancy22@adventure-works.com</t>
  </si>
  <si>
    <t>joe12@adventure-works.com</t>
  </si>
  <si>
    <t>douglas25@adventure-works.com</t>
  </si>
  <si>
    <t>madison42@adventure-works.com</t>
  </si>
  <si>
    <t>alexandria22@adventure-works.com</t>
  </si>
  <si>
    <t>ruben17@adventure-works.com</t>
  </si>
  <si>
    <t>jaime22@adventure-works.com</t>
  </si>
  <si>
    <t>dale13@adventure-works.com</t>
  </si>
  <si>
    <t>tony7@adventure-works.com</t>
  </si>
  <si>
    <t>darryl12@adventure-works.com</t>
  </si>
  <si>
    <t>javier13@adventure-works.com</t>
  </si>
  <si>
    <t>nichole1@adventure-works.com</t>
  </si>
  <si>
    <t>neil14@adventure-works.com</t>
  </si>
  <si>
    <t>clinton7@adventure-works.com</t>
  </si>
  <si>
    <t>corey5@adventure-works.com</t>
  </si>
  <si>
    <t>jimmy3@adventure-works.com</t>
  </si>
  <si>
    <t>chelsea3@adventure-works.com</t>
  </si>
  <si>
    <t>alvin2@adventure-works.com</t>
  </si>
  <si>
    <t>rosa10@adventure-works.com</t>
  </si>
  <si>
    <t>cedric16@adventure-works.com</t>
  </si>
  <si>
    <t>armando10@adventure-works.com</t>
  </si>
  <si>
    <t>walter11@adventure-works.com</t>
  </si>
  <si>
    <t>jonathon15@adventure-works.com</t>
  </si>
  <si>
    <t>phillip16@adventure-works.com</t>
  </si>
  <si>
    <t>tamara25@adventure-works.com</t>
  </si>
  <si>
    <t>darryl4@adventure-works.com</t>
  </si>
  <si>
    <t>lacey33@adventure-works.com</t>
  </si>
  <si>
    <t>niñia0@adventure-works.com</t>
  </si>
  <si>
    <t>ronnie9@adventure-works.com</t>
  </si>
  <si>
    <t>roy27@adventure-works.com</t>
  </si>
  <si>
    <t>adrienne0@adventure-works.com</t>
  </si>
  <si>
    <t>darrell17@adventure-works.com</t>
  </si>
  <si>
    <t>jose36@adventure-works.com</t>
  </si>
  <si>
    <t>jake13@adventure-works.com</t>
  </si>
  <si>
    <t>susan34@adventure-works.com</t>
  </si>
  <si>
    <t>arthur16@adventure-works.com</t>
  </si>
  <si>
    <t>erika6@adventure-works.com</t>
  </si>
  <si>
    <t>tabitha26@adventure-works.com</t>
  </si>
  <si>
    <t>phil0@adventure-works.com</t>
  </si>
  <si>
    <t>kristin2@adventure-works.com</t>
  </si>
  <si>
    <t>dominic9@adventure-works.com</t>
  </si>
  <si>
    <t>geoffrey13@adventure-works.com</t>
  </si>
  <si>
    <t>gloria8@adventure-works.com</t>
  </si>
  <si>
    <t>jay23@adventure-works.com</t>
  </si>
  <si>
    <t>abby17@adventure-works.com</t>
  </si>
  <si>
    <t>devon0@adventure-works.com</t>
  </si>
  <si>
    <t>katrina13@adventure-works.com</t>
  </si>
  <si>
    <t>jake15@adventure-works.com</t>
  </si>
  <si>
    <t>tanya1@adventure-works.com</t>
  </si>
  <si>
    <t>jeffery12@adventure-works.com</t>
  </si>
  <si>
    <t>lindsay16@adventure-works.com</t>
  </si>
  <si>
    <t>colin15@adventure-works.com</t>
  </si>
  <si>
    <t>george22@adventure-works.com</t>
  </si>
  <si>
    <t>brittney0@adventure-works.com</t>
  </si>
  <si>
    <t>tamara2@adventure-works.com</t>
  </si>
  <si>
    <t>kristine14@adventure-works.com</t>
  </si>
  <si>
    <t>marshall28@adventure-works.com</t>
  </si>
  <si>
    <t>janet21@adventure-works.com</t>
  </si>
  <si>
    <t>alexandra52@adventure-works.com</t>
  </si>
  <si>
    <t>kelly24@adventure-works.com</t>
  </si>
  <si>
    <t>charles59@adventure-works.com</t>
  </si>
  <si>
    <t>michael49@adventure-works.com</t>
  </si>
  <si>
    <t>sara20@adventure-works.com</t>
  </si>
  <si>
    <t>tamara5@adventure-works.com</t>
  </si>
  <si>
    <t>jamie8@adventure-works.com</t>
  </si>
  <si>
    <t>taylor55@adventure-works.com</t>
  </si>
  <si>
    <t>jordan6@adventure-works.com</t>
  </si>
  <si>
    <t>ethan49@adventure-works.com</t>
  </si>
  <si>
    <t>peter22@adventure-works.com</t>
  </si>
  <si>
    <t>jacob10@adventure-works.com</t>
  </si>
  <si>
    <t>stephanie66@adventure-works.com</t>
  </si>
  <si>
    <t>nathan16@adventure-works.com</t>
  </si>
  <si>
    <t>madeline17@adventure-works.com</t>
  </si>
  <si>
    <t>jordyn16@adventure-works.com</t>
  </si>
  <si>
    <t>grant2@adventure-works.com</t>
  </si>
  <si>
    <t>beth16@adventure-works.com</t>
  </si>
  <si>
    <t>laura11@adventure-works.com</t>
  </si>
  <si>
    <t>danielle4@adventure-works.com</t>
  </si>
  <si>
    <t>elijah23@adventure-works.com</t>
  </si>
  <si>
    <t>jordan41@adventure-works.com</t>
  </si>
  <si>
    <t>elizabeth16@adventure-works.com</t>
  </si>
  <si>
    <t>dalton33@adventure-works.com</t>
  </si>
  <si>
    <t>kaitlin20@adventure-works.com</t>
  </si>
  <si>
    <t>kevin26@adventure-works.com</t>
  </si>
  <si>
    <t>grace27@adventure-works.com</t>
  </si>
  <si>
    <t>ashley46@adventure-works.com</t>
  </si>
  <si>
    <t>jack16@adventure-works.com</t>
  </si>
  <si>
    <t>noah70@adventure-works.com</t>
  </si>
  <si>
    <t>jackson40@adventure-works.com</t>
  </si>
  <si>
    <t>eduardo70@adventure-works.com</t>
  </si>
  <si>
    <t>jessica66@adventure-works.com</t>
  </si>
  <si>
    <t>jocelyn12@adventure-works.com</t>
  </si>
  <si>
    <t>anne17@adventure-works.com</t>
  </si>
  <si>
    <t>jenna18@adventure-works.com</t>
  </si>
  <si>
    <t>katherine23@adventure-works.com</t>
  </si>
  <si>
    <t>anna24@adventure-works.com</t>
  </si>
  <si>
    <t>lauren16@adventure-works.com</t>
  </si>
  <si>
    <t>brittany20@adventure-works.com</t>
  </si>
  <si>
    <t>jacqueline17@adventure-works.com</t>
  </si>
  <si>
    <t>alexander5@adventure-works.com</t>
  </si>
  <si>
    <t>arthur1@adventure-works.com</t>
  </si>
  <si>
    <t>edward60@adventure-works.com</t>
  </si>
  <si>
    <t>fernando6@adventure-works.com</t>
  </si>
  <si>
    <t>bryce13@adventure-works.com</t>
  </si>
  <si>
    <t>jasmine29@adventure-works.com</t>
  </si>
  <si>
    <t>danielle17@adventure-works.com</t>
  </si>
  <si>
    <t>angela15@adventure-works.com</t>
  </si>
  <si>
    <t>jan10@adventure-works.com</t>
  </si>
  <si>
    <t>alexander17@adventure-works.com</t>
  </si>
  <si>
    <t>devin61@adventure-works.com</t>
  </si>
  <si>
    <t>marcus24@adventure-works.com</t>
  </si>
  <si>
    <t>carlos32@adventure-works.com</t>
  </si>
  <si>
    <t>wyatt43@adventure-works.com</t>
  </si>
  <si>
    <t>cesar15@adventure-works.com</t>
  </si>
  <si>
    <t>kate3@adventure-works.com</t>
  </si>
  <si>
    <t>alyssa25@adventure-works.com</t>
  </si>
  <si>
    <t>taylor25@adventure-works.com</t>
  </si>
  <si>
    <t>stephanie50@adventure-works.com</t>
  </si>
  <si>
    <t>victoria34@adventure-works.com</t>
  </si>
  <si>
    <t>joe45@adventure-works.com</t>
  </si>
  <si>
    <t>brad2@adventure-works.com</t>
  </si>
  <si>
    <t>brent19@adventure-works.com</t>
  </si>
  <si>
    <t>jillian12@adventure-works.com</t>
  </si>
  <si>
    <t>andres1@adventure-works.com</t>
  </si>
  <si>
    <t>peter8@adventure-works.com</t>
  </si>
  <si>
    <t>ronnie5@adventure-works.com</t>
  </si>
  <si>
    <t>virginia10@adventure-works.com</t>
  </si>
  <si>
    <t>colleen38@adventure-works.com</t>
  </si>
  <si>
    <t>adriana10@adventure-works.com</t>
  </si>
  <si>
    <t>linda28@adventure-works.com</t>
  </si>
  <si>
    <t>theodore2@adventure-works.com</t>
  </si>
  <si>
    <t>jessie10@adventure-works.com</t>
  </si>
  <si>
    <t>clarence31@adventure-works.com</t>
  </si>
  <si>
    <t>ruben25@adventure-works.com</t>
  </si>
  <si>
    <t>johnny1@adventure-works.com</t>
  </si>
  <si>
    <t>ramon8@adventure-works.com</t>
  </si>
  <si>
    <t>roger8@adventure-works.com</t>
  </si>
  <si>
    <t>madison25@adventure-works.com</t>
  </si>
  <si>
    <t>kayla12@adventure-works.com</t>
  </si>
  <si>
    <t>sharon24@adventure-works.com</t>
  </si>
  <si>
    <t>russell17@adventure-works.com</t>
  </si>
  <si>
    <t>kristy20@adventure-works.com</t>
  </si>
  <si>
    <t>whitney8@adventure-works.com</t>
  </si>
  <si>
    <t>grant10@adventure-works.com</t>
  </si>
  <si>
    <t>marcus13@adventure-works.com</t>
  </si>
  <si>
    <t>destiny15@adventure-works.com</t>
  </si>
  <si>
    <t>alexandria28@adventure-works.com</t>
  </si>
  <si>
    <t>jessica47@adventure-works.com</t>
  </si>
  <si>
    <t>richard99@adventure-works.com</t>
  </si>
  <si>
    <t>sean38@adventure-works.com</t>
  </si>
  <si>
    <t>kaitlyn40@adventure-works.com</t>
  </si>
  <si>
    <t>melissa30@adventure-works.com</t>
  </si>
  <si>
    <t>preston6@adventure-works.com</t>
  </si>
  <si>
    <t>aaron55@adventure-works.com</t>
  </si>
  <si>
    <t>beth17@adventure-works.com</t>
  </si>
  <si>
    <t>aidan6@adventure-works.com</t>
  </si>
  <si>
    <t>jose65@adventure-works.com</t>
  </si>
  <si>
    <t>alexandra72@adventure-works.com</t>
  </si>
  <si>
    <t>maria1@adventure-works.com</t>
  </si>
  <si>
    <t>jerry3@adventure-works.com</t>
  </si>
  <si>
    <t>caroline7@adventure-works.com</t>
  </si>
  <si>
    <t>terry11@adventure-works.com</t>
  </si>
  <si>
    <t>alex30@adventure-works.com</t>
  </si>
  <si>
    <t>jessica55@adventure-works.com</t>
  </si>
  <si>
    <t>jeremiah38@adventure-works.com</t>
  </si>
  <si>
    <t>seth79@adventure-works.com</t>
  </si>
  <si>
    <t>jose63@adventure-works.com</t>
  </si>
  <si>
    <t>luis7@adventure-works.com</t>
  </si>
  <si>
    <t>blake46@adventure-works.com</t>
  </si>
  <si>
    <t>andrea23@adventure-works.com</t>
  </si>
  <si>
    <t>ethan26@adventure-works.com</t>
  </si>
  <si>
    <t>megan22@adventure-works.com</t>
  </si>
  <si>
    <t>lindsey16@adventure-works.com</t>
  </si>
  <si>
    <t>ana11@adventure-works.com</t>
  </si>
  <si>
    <t>jonathan27@adventure-works.com</t>
  </si>
  <si>
    <t>brittany19@adventure-works.com</t>
  </si>
  <si>
    <t>alexis18@adventure-works.com</t>
  </si>
  <si>
    <t>devon2@adventure-works.com</t>
  </si>
  <si>
    <t>jesse0@adventure-works.com</t>
  </si>
  <si>
    <t>devin60@adventure-works.com</t>
  </si>
  <si>
    <t>arianna7@adventure-works.com</t>
  </si>
  <si>
    <t>william13@adventure-works.com</t>
  </si>
  <si>
    <t>louis6@adventure-works.com</t>
  </si>
  <si>
    <t>alexis8@adventure-works.com</t>
  </si>
  <si>
    <t>amber22@adventure-works.com</t>
  </si>
  <si>
    <t>danielle21@adventure-works.com</t>
  </si>
  <si>
    <t>glenn16@adventure-works.com</t>
  </si>
  <si>
    <t>katelyn25@adventure-works.com</t>
  </si>
  <si>
    <t>austin3@adventure-works.com</t>
  </si>
  <si>
    <t>brittney13@adventure-works.com</t>
  </si>
  <si>
    <t>shelby8@adventure-works.com</t>
  </si>
  <si>
    <t>christina13@adventure-works.com</t>
  </si>
  <si>
    <t>joseph22@adventure-works.com</t>
  </si>
  <si>
    <t>megan6@adventure-works.com</t>
  </si>
  <si>
    <t>hannah39@adventure-works.com</t>
  </si>
  <si>
    <t>brandon4@adventure-works.com</t>
  </si>
  <si>
    <t>jacqueline5@adventure-works.com</t>
  </si>
  <si>
    <t>carlos48@adventure-works.com</t>
  </si>
  <si>
    <t>fernando54@adventure-works.com</t>
  </si>
  <si>
    <t>dylan13@adventure-works.com</t>
  </si>
  <si>
    <t>jeremy44@adventure-works.com</t>
  </si>
  <si>
    <t>aaron41@adventure-works.com</t>
  </si>
  <si>
    <t>natalie28@adventure-works.com</t>
  </si>
  <si>
    <t>natalie86@adventure-works.com</t>
  </si>
  <si>
    <t>seth37@adventure-works.com</t>
  </si>
  <si>
    <t>carlos5@adventure-works.com</t>
  </si>
  <si>
    <t>ian7@adventure-works.com</t>
  </si>
  <si>
    <t>nicole25@adventure-works.com</t>
  </si>
  <si>
    <t>jordan63@adventure-works.com</t>
  </si>
  <si>
    <t>carolyn31@adventure-works.com</t>
  </si>
  <si>
    <t>jenny26@adventure-works.com</t>
  </si>
  <si>
    <t>jorge4@adventure-works.com</t>
  </si>
  <si>
    <t>franklin10@adventure-works.com</t>
  </si>
  <si>
    <t>grace47@adventure-works.com</t>
  </si>
  <si>
    <t>bonnie13@adventure-works.com</t>
  </si>
  <si>
    <t>jarrod15@adventure-works.com</t>
  </si>
  <si>
    <t>kendra6@adventure-works.com</t>
  </si>
  <si>
    <t>connor48@adventure-works.com</t>
  </si>
  <si>
    <t>joe33@adventure-works.com</t>
  </si>
  <si>
    <t>angelica12@adventure-works.com</t>
  </si>
  <si>
    <t>lydia15@adventure-works.com</t>
  </si>
  <si>
    <t>jimmy23@adventure-works.com</t>
  </si>
  <si>
    <t>roger12@adventure-works.com</t>
  </si>
  <si>
    <t>fernando20@adventure-works.com</t>
  </si>
  <si>
    <t>mackenzie43@adventure-works.com</t>
  </si>
  <si>
    <t>tabitha38@adventure-works.com</t>
  </si>
  <si>
    <t>terry21@adventure-works.com</t>
  </si>
  <si>
    <t>heidi9@adventure-works.com</t>
  </si>
  <si>
    <t>gary30@adventure-works.com</t>
  </si>
  <si>
    <t>jamie21@adventure-works.com</t>
  </si>
  <si>
    <t>rafael23@adventure-works.com</t>
  </si>
  <si>
    <t>diane25@adventure-works.com</t>
  </si>
  <si>
    <t>raul6@adventure-works.com</t>
  </si>
  <si>
    <t>jay22@adventure-works.com</t>
  </si>
  <si>
    <t>jay14@adventure-works.com</t>
  </si>
  <si>
    <t>riley39@adventure-works.com</t>
  </si>
  <si>
    <t>rodney11@adventure-works.com</t>
  </si>
  <si>
    <t>ernest14@adventure-works.com</t>
  </si>
  <si>
    <t>george21@adventure-works.com</t>
  </si>
  <si>
    <t>albert20@adventure-works.com</t>
  </si>
  <si>
    <t>kelsey17@adventure-works.com</t>
  </si>
  <si>
    <t>krystal0@adventure-works.com</t>
  </si>
  <si>
    <t>carolann0@adventure-works.com</t>
  </si>
  <si>
    <t>kristina14@adventure-works.com</t>
  </si>
  <si>
    <t>monique7@adventure-works.com</t>
  </si>
  <si>
    <t>joe40@adventure-works.com</t>
  </si>
  <si>
    <t>jessie35@adventure-works.com</t>
  </si>
  <si>
    <t>garrett11@adventure-works.com</t>
  </si>
  <si>
    <t>jerome0@adventure-works.com</t>
  </si>
  <si>
    <t>bailey39@adventure-works.com</t>
  </si>
  <si>
    <t>kelli16@adventure-works.com</t>
  </si>
  <si>
    <t>dennis12@adventure-works.com</t>
  </si>
  <si>
    <t>douglas22@adventure-works.com</t>
  </si>
  <si>
    <t>alisha11@adventure-works.com</t>
  </si>
  <si>
    <t>antonio19@adventure-works.com</t>
  </si>
  <si>
    <t>kelvin23@adventure-works.com</t>
  </si>
  <si>
    <t>deborah22@adventure-works.com</t>
  </si>
  <si>
    <t>denise5@adventure-works.com</t>
  </si>
  <si>
    <t>amanda20@adventure-works.com</t>
  </si>
  <si>
    <t>catherine2@adventure-works.com</t>
  </si>
  <si>
    <t>isabelle0@adventure-works.com</t>
  </si>
  <si>
    <t>sophia21@adventure-works.com</t>
  </si>
  <si>
    <t>jessica12@adventure-works.com</t>
  </si>
  <si>
    <t>xavier75@adventure-works.com</t>
  </si>
  <si>
    <t>connor21@adventure-works.com</t>
  </si>
  <si>
    <t>robert61@adventure-works.com</t>
  </si>
  <si>
    <t>kimberly3@adventure-works.com</t>
  </si>
  <si>
    <t>grace23@adventure-works.com</t>
  </si>
  <si>
    <t>angela46@adventure-works.com</t>
  </si>
  <si>
    <t>chad18@adventure-works.com</t>
  </si>
  <si>
    <t>amber6@adventure-works.com</t>
  </si>
  <si>
    <t>alyssa40@adventure-works.com</t>
  </si>
  <si>
    <t>connor36@adventure-works.com</t>
  </si>
  <si>
    <t>blake6@adventure-works.com</t>
  </si>
  <si>
    <t>cameron2@adventure-works.com</t>
  </si>
  <si>
    <t>olivia1@adventure-works.com</t>
  </si>
  <si>
    <t>sierra0@adventure-works.com</t>
  </si>
  <si>
    <t>hailey4@adventure-works.com</t>
  </si>
  <si>
    <t>noah14@adventure-works.com</t>
  </si>
  <si>
    <t>chloe24@adventure-works.com</t>
  </si>
  <si>
    <t>alexandra66@adventure-works.com</t>
  </si>
  <si>
    <t>roy35@adventure-works.com</t>
  </si>
  <si>
    <t>renee16@adventure-works.com</t>
  </si>
  <si>
    <t>bryce9@adventure-works.com</t>
  </si>
  <si>
    <t>olivia31@adventure-works.com</t>
  </si>
  <si>
    <t>angel15@adventure-works.com</t>
  </si>
  <si>
    <t>austin19@adventure-works.com</t>
  </si>
  <si>
    <t>andrea30@adventure-works.com</t>
  </si>
  <si>
    <t>stephanie36@adventure-works.com</t>
  </si>
  <si>
    <t>scott10@adventure-works.com</t>
  </si>
  <si>
    <t>krista9@adventure-works.com</t>
  </si>
  <si>
    <t>gina13@adventure-works.com</t>
  </si>
  <si>
    <t>trisha22@adventure-works.com</t>
  </si>
  <si>
    <t>ioannis0@adventure-works.com</t>
  </si>
  <si>
    <t>shawn17@adventure-works.com</t>
  </si>
  <si>
    <t>valerie2@adventure-works.com</t>
  </si>
  <si>
    <t>drew3@adventure-works.com</t>
  </si>
  <si>
    <t>colleen19@adventure-works.com</t>
  </si>
  <si>
    <t>wendy17@adventure-works.com</t>
  </si>
  <si>
    <t>kaylee2@adventure-works.com</t>
  </si>
  <si>
    <t>melissa35@adventure-works.com</t>
  </si>
  <si>
    <t>terrance3@adventure-works.com</t>
  </si>
  <si>
    <t>lawrence12@adventure-works.com</t>
  </si>
  <si>
    <t>sharon23@adventure-works.com</t>
  </si>
  <si>
    <t>valerie25@adventure-works.com</t>
  </si>
  <si>
    <t>louis38@adventure-works.com</t>
  </si>
  <si>
    <t>raymond8@adventure-works.com</t>
  </si>
  <si>
    <t>austin38@adventure-works.com</t>
  </si>
  <si>
    <t>gary18@adventure-works.com</t>
  </si>
  <si>
    <t>kelvin28@adventure-works.com</t>
  </si>
  <si>
    <t>franklin32@adventure-works.com</t>
  </si>
  <si>
    <t>jenny36@adventure-works.com</t>
  </si>
  <si>
    <t>gerald1@adventure-works.com</t>
  </si>
  <si>
    <t>kenneth2@adventure-works.com</t>
  </si>
  <si>
    <t>cesar2@adventure-works.com</t>
  </si>
  <si>
    <t>hunter22@adventure-works.com</t>
  </si>
  <si>
    <t>anna22@adventure-works.com</t>
  </si>
  <si>
    <t>jill30@adventure-works.com</t>
  </si>
  <si>
    <t>beth23@adventure-works.com</t>
  </si>
  <si>
    <t>cesar13@adventure-works.com</t>
  </si>
  <si>
    <t>christopher11@adventure-works.com</t>
  </si>
  <si>
    <t>tamara40@adventure-works.com</t>
  </si>
  <si>
    <t>dawn45@adventure-works.com</t>
  </si>
  <si>
    <t>darren7@adventure-works.com</t>
  </si>
  <si>
    <t>mindy9@adventure-works.com</t>
  </si>
  <si>
    <t>kristina17@adventure-works.com</t>
  </si>
  <si>
    <t>gina19@adventure-works.com</t>
  </si>
  <si>
    <t>tasha8@adventure-works.com</t>
  </si>
  <si>
    <t>charles20@adventure-works.com</t>
  </si>
  <si>
    <t>luis26@adventure-works.com</t>
  </si>
  <si>
    <t>darrell3@adventure-works.com</t>
  </si>
  <si>
    <t>veronica1@adventure-works.com</t>
  </si>
  <si>
    <t>dana3@adventure-works.com</t>
  </si>
  <si>
    <t>stephanie47@adventure-works.com</t>
  </si>
  <si>
    <t>javier11@adventure-works.com</t>
  </si>
  <si>
    <t>roy38@adventure-works.com</t>
  </si>
  <si>
    <t>katelyn11@adventure-works.com</t>
  </si>
  <si>
    <t>jenny35@adventure-works.com</t>
  </si>
  <si>
    <t>ethan31@adventure-works.com</t>
  </si>
  <si>
    <t>mariah41@adventure-works.com</t>
  </si>
  <si>
    <t>brett9@adventure-works.com</t>
  </si>
  <si>
    <t>steve12@adventure-works.com</t>
  </si>
  <si>
    <t>jay48@adventure-works.com</t>
  </si>
  <si>
    <t>clarence10@adventure-works.com</t>
  </si>
  <si>
    <t>summer16@adventure-works.com</t>
  </si>
  <si>
    <t>monica15@adventure-works.com</t>
  </si>
  <si>
    <t>jorge21@adventure-works.com</t>
  </si>
  <si>
    <t>hunter13@adventure-works.com</t>
  </si>
  <si>
    <t>kevin43@adventure-works.com</t>
  </si>
  <si>
    <t>barry16@adventure-works.com</t>
  </si>
  <si>
    <t>seth72@adventure-works.com</t>
  </si>
  <si>
    <t>katherine85@adventure-works.com</t>
  </si>
  <si>
    <t>brent1@adventure-works.com</t>
  </si>
  <si>
    <t>angela28@adventure-works.com</t>
  </si>
  <si>
    <t>haley1@adventure-works.com</t>
  </si>
  <si>
    <t>mary35@adventure-works.com</t>
  </si>
  <si>
    <t>alisha36@adventure-works.com</t>
  </si>
  <si>
    <t>trevor4@adventure-works.com</t>
  </si>
  <si>
    <t>joshua15@adventure-works.com</t>
  </si>
  <si>
    <t>karl3@adventure-works.com</t>
  </si>
  <si>
    <t>trisha7@adventure-works.com</t>
  </si>
  <si>
    <t>katie5@adventure-works.com</t>
  </si>
  <si>
    <t>deanna10@adventure-works.com</t>
  </si>
  <si>
    <t>aaron18@adventure-works.com</t>
  </si>
  <si>
    <t>stacey7@adventure-works.com</t>
  </si>
  <si>
    <t>destiny63@adventure-works.com</t>
  </si>
  <si>
    <t>jeremiah23@adventure-works.com</t>
  </si>
  <si>
    <t>jada4@adventure-works.com</t>
  </si>
  <si>
    <t>austin11@adventure-works.com</t>
  </si>
  <si>
    <t>alexis20@adventure-works.com</t>
  </si>
  <si>
    <t>katherine29@adventure-works.com</t>
  </si>
  <si>
    <t>rachel14@adventure-works.com</t>
  </si>
  <si>
    <t>julia27@adventure-works.com</t>
  </si>
  <si>
    <t>christopher4@adventure-works.com</t>
  </si>
  <si>
    <t>morgan91@adventure-works.com</t>
  </si>
  <si>
    <t>valerie8@adventure-works.com</t>
  </si>
  <si>
    <t>edgar7@adventure-works.com</t>
  </si>
  <si>
    <t>megan32@adventure-works.com</t>
  </si>
  <si>
    <t>xavier14@adventure-works.com</t>
  </si>
  <si>
    <t>gloria16@adventure-works.com</t>
  </si>
  <si>
    <t>tasha14@adventure-works.com</t>
  </si>
  <si>
    <t>bryce12@adventure-works.com</t>
  </si>
  <si>
    <t>jesse25@adventure-works.com</t>
  </si>
  <si>
    <t>caleb0@adventure-works.com</t>
  </si>
  <si>
    <t>mary30@adventure-works.com</t>
  </si>
  <si>
    <t>natalie7@adventure-works.com</t>
  </si>
  <si>
    <t>pieter1@adventure-works.com</t>
  </si>
  <si>
    <t>cristina9@adventure-works.com</t>
  </si>
  <si>
    <t>timothy8@adventure-works.com</t>
  </si>
  <si>
    <t>cole14@adventure-works.com</t>
  </si>
  <si>
    <t>ryan57@adventure-works.com</t>
  </si>
  <si>
    <t>oscar10@adventure-works.com</t>
  </si>
  <si>
    <t>russell5@adventure-works.com</t>
  </si>
  <si>
    <t>devin74@adventure-works.com</t>
  </si>
  <si>
    <t>suzanne1@adventure-works.com</t>
  </si>
  <si>
    <t>alex45@adventure-works.com</t>
  </si>
  <si>
    <t>amanda48@adventure-works.com</t>
  </si>
  <si>
    <t>dylan18@adventure-works.com</t>
  </si>
  <si>
    <t>mindy23@adventure-works.com</t>
  </si>
  <si>
    <t>colleen2@adventure-works.com</t>
  </si>
  <si>
    <t>rachel49@adventure-works.com</t>
  </si>
  <si>
    <t>justin2@adventure-works.com</t>
  </si>
  <si>
    <t>ashley21@adventure-works.com</t>
  </si>
  <si>
    <t>charles5@adventure-works.com</t>
  </si>
  <si>
    <t>paige3@adventure-works.com</t>
  </si>
  <si>
    <t>sophia11@adventure-works.com</t>
  </si>
  <si>
    <t>sierra10@adventure-works.com</t>
  </si>
  <si>
    <t>jose21@adventure-works.com</t>
  </si>
  <si>
    <t>nathan69@adventure-works.com</t>
  </si>
  <si>
    <t>jeremy40@adventure-works.com</t>
  </si>
  <si>
    <t>danny11@adventure-works.com</t>
  </si>
  <si>
    <t>abigail69@adventure-works.com</t>
  </si>
  <si>
    <t>jeremiah20@adventure-works.com</t>
  </si>
  <si>
    <t>adam14@adventure-works.com</t>
  </si>
  <si>
    <t>ian24@adventure-works.com</t>
  </si>
  <si>
    <t>xavier21@adventure-works.com</t>
  </si>
  <si>
    <t>anna21@adventure-works.com</t>
  </si>
  <si>
    <t>kaitlyn78@adventure-works.com</t>
  </si>
  <si>
    <t>makayla2@adventure-works.com</t>
  </si>
  <si>
    <t>tyler3@adventure-works.com</t>
  </si>
  <si>
    <t>aimee8@adventure-works.com</t>
  </si>
  <si>
    <t>sierra12@adventure-works.com</t>
  </si>
  <si>
    <t>ashlee6@adventure-works.com</t>
  </si>
  <si>
    <t>regina16@adventure-works.com</t>
  </si>
  <si>
    <t>angelica13@adventure-works.com</t>
  </si>
  <si>
    <t>savannah26@adventure-works.com</t>
  </si>
  <si>
    <t>chloe0@adventure-works.com</t>
  </si>
  <si>
    <t>nicole14@adventure-works.com</t>
  </si>
  <si>
    <t>isabella37@adventure-works.com</t>
  </si>
  <si>
    <t>maria51@adventure-works.com</t>
  </si>
  <si>
    <t>melissa11@adventure-works.com</t>
  </si>
  <si>
    <t>allison28@adventure-works.com</t>
  </si>
  <si>
    <t>austin41@adventure-works.com</t>
  </si>
  <si>
    <t>melanie31@adventure-works.com</t>
  </si>
  <si>
    <t>louis5@adventure-works.com</t>
  </si>
  <si>
    <t>julian1@adventure-works.com</t>
  </si>
  <si>
    <t>brian26@adventure-works.com</t>
  </si>
  <si>
    <t>rachel34@adventure-works.com</t>
  </si>
  <si>
    <t>brianna65@adventure-works.com</t>
  </si>
  <si>
    <t>jonathon3@adventure-works.com</t>
  </si>
  <si>
    <t>seth35@adventure-works.com</t>
  </si>
  <si>
    <t>alexander6@adventure-works.com</t>
  </si>
  <si>
    <t>anna49@adventure-works.com</t>
  </si>
  <si>
    <t>isaac37@adventure-works.com</t>
  </si>
  <si>
    <t>marcus58@adventure-works.com</t>
  </si>
  <si>
    <t>jessica57@adventure-works.com</t>
  </si>
  <si>
    <t>thomas73@adventure-works.com</t>
  </si>
  <si>
    <t>trevor2@adventure-works.com</t>
  </si>
  <si>
    <t>blake26@adventure-works.com</t>
  </si>
  <si>
    <t>grace64@adventure-works.com</t>
  </si>
  <si>
    <t>kaitlyn1@adventure-works.com</t>
  </si>
  <si>
    <t>morgan25@adventure-works.com</t>
  </si>
  <si>
    <t>fernando31@adventure-works.com</t>
  </si>
  <si>
    <t>olivia53@adventure-works.com</t>
  </si>
  <si>
    <t>destiny19@adventure-works.com</t>
  </si>
  <si>
    <t>brian32@adventure-works.com</t>
  </si>
  <si>
    <t>nathan29@adventure-works.com</t>
  </si>
  <si>
    <t>brittney2@adventure-works.com</t>
  </si>
  <si>
    <t>catherine18@adventure-works.com</t>
  </si>
  <si>
    <t>blake49@adventure-works.com</t>
  </si>
  <si>
    <t>jack53@adventure-works.com</t>
  </si>
  <si>
    <t>richard20@adventure-works.com</t>
  </si>
  <si>
    <t>luis41@adventure-works.com</t>
  </si>
  <si>
    <t>jason8@adventure-works.com</t>
  </si>
  <si>
    <t>anna45@adventure-works.com</t>
  </si>
  <si>
    <t>jordan70@adventure-works.com</t>
  </si>
  <si>
    <t>natasha13@adventure-works.com</t>
  </si>
  <si>
    <t>lee7@adventure-works.com</t>
  </si>
  <si>
    <t>ross35@adventure-works.com</t>
  </si>
  <si>
    <t>meghan16@adventure-works.com</t>
  </si>
  <si>
    <t>destiny42@adventure-works.com</t>
  </si>
  <si>
    <t>kaitlyn35@adventure-works.com</t>
  </si>
  <si>
    <t>emma60@adventure-works.com</t>
  </si>
  <si>
    <t>katherine5@adventure-works.com</t>
  </si>
  <si>
    <t>jason12@adventure-works.com</t>
  </si>
  <si>
    <t>isaiah5@adventure-works.com</t>
  </si>
  <si>
    <t>jordan31@adventure-works.com</t>
  </si>
  <si>
    <t>benjamin57@adventure-works.com</t>
  </si>
  <si>
    <t>sydney27@adventure-works.com</t>
  </si>
  <si>
    <t>hannah30@adventure-works.com</t>
  </si>
  <si>
    <t>vincent16@adventure-works.com</t>
  </si>
  <si>
    <t>mitchell8@adventure-works.com</t>
  </si>
  <si>
    <t>jorge6@adventure-works.com</t>
  </si>
  <si>
    <t>isaiah30@adventure-works.com</t>
  </si>
  <si>
    <t>felicia6@adventure-works.com</t>
  </si>
  <si>
    <t>kristopher4@adventure-works.com</t>
  </si>
  <si>
    <t>isaac13@adventure-works.com</t>
  </si>
  <si>
    <t>sophia22@adventure-works.com</t>
  </si>
  <si>
    <t>richard52@adventure-works.com</t>
  </si>
  <si>
    <t>cole0@adventure-works.com</t>
  </si>
  <si>
    <t>david70@adventure-works.com</t>
  </si>
  <si>
    <t>taylor34@adventure-works.com</t>
  </si>
  <si>
    <t>amanda6@adventure-works.com</t>
  </si>
  <si>
    <t>evelyn6@adventure-works.com</t>
  </si>
  <si>
    <t>dale17@adventure-works.com</t>
  </si>
  <si>
    <t>bruce35@adventure-works.com</t>
  </si>
  <si>
    <t>joe38@adventure-works.com</t>
  </si>
  <si>
    <t>billy11@adventure-works.com</t>
  </si>
  <si>
    <t>evelyn15@adventure-works.com</t>
  </si>
  <si>
    <t>victoria65@adventure-works.com</t>
  </si>
  <si>
    <t>maria20@adventure-works.com</t>
  </si>
  <si>
    <t>alicia15@adventure-works.com</t>
  </si>
  <si>
    <t>marie32@adventure-works.com</t>
  </si>
  <si>
    <t>sabrina7@adventure-works.com</t>
  </si>
  <si>
    <t>johnathan20@adventure-works.com</t>
  </si>
  <si>
    <t>mario12@adventure-works.com</t>
  </si>
  <si>
    <t>brent15@adventure-works.com</t>
  </si>
  <si>
    <t>curtis11@adventure-works.com</t>
  </si>
  <si>
    <t>maurice23@adventure-works.com</t>
  </si>
  <si>
    <t>corey12@adventure-works.com</t>
  </si>
  <si>
    <t>juan13@adventure-works.com</t>
  </si>
  <si>
    <t>chloe42@adventure-works.com</t>
  </si>
  <si>
    <t>nathan27@adventure-works.com</t>
  </si>
  <si>
    <t>natalie57@adventure-works.com</t>
  </si>
  <si>
    <t>anna27@adventure-works.com</t>
  </si>
  <si>
    <t>gabriella9@adventure-works.com</t>
  </si>
  <si>
    <t>robert56@adventure-works.com</t>
  </si>
  <si>
    <t>chloe48@adventure-works.com</t>
  </si>
  <si>
    <t>alexandra34@adventure-works.com</t>
  </si>
  <si>
    <t>abigail30@adventure-works.com</t>
  </si>
  <si>
    <t>jorge3@adventure-works.com</t>
  </si>
  <si>
    <t>adrian12@adventure-works.com</t>
  </si>
  <si>
    <t>cara18@adventure-works.com</t>
  </si>
  <si>
    <t>barbara32@adventure-works.com</t>
  </si>
  <si>
    <t>clayton35@adventure-works.com</t>
  </si>
  <si>
    <t>jodi20@adventure-works.com</t>
  </si>
  <si>
    <t>jésus14@adventure-works.com</t>
  </si>
  <si>
    <t>rachel26@adventure-works.com</t>
  </si>
  <si>
    <t>edwin26@adventure-works.com</t>
  </si>
  <si>
    <t>kelli45@adventure-works.com</t>
  </si>
  <si>
    <t>kelli26@adventure-works.com</t>
  </si>
  <si>
    <t>bryant7@adventure-works.com</t>
  </si>
  <si>
    <t>fernando15@adventure-works.com</t>
  </si>
  <si>
    <t>bruce36@adventure-works.com</t>
  </si>
  <si>
    <t>alfredo18@adventure-works.com</t>
  </si>
  <si>
    <t>alexandra3@adventure-works.com</t>
  </si>
  <si>
    <t>erick12@adventure-works.com</t>
  </si>
  <si>
    <t>maria26@adventure-works.com</t>
  </si>
  <si>
    <t>wesley22@adventure-works.com</t>
  </si>
  <si>
    <t>mackenzie31@adventure-works.com</t>
  </si>
  <si>
    <t>haley50@adventure-works.com</t>
  </si>
  <si>
    <t>jasmine57@adventure-works.com</t>
  </si>
  <si>
    <t>amy18@adventure-works.com</t>
  </si>
  <si>
    <t>isabel5@adventure-works.com</t>
  </si>
  <si>
    <t>benjamin34@adventure-works.com</t>
  </si>
  <si>
    <t>gabrielle23@adventure-works.com</t>
  </si>
  <si>
    <t>olivia35@adventure-works.com</t>
  </si>
  <si>
    <t>manuel0@adventure-works.com</t>
  </si>
  <si>
    <t>melissa12@adventure-works.com</t>
  </si>
  <si>
    <t>carlos36@adventure-works.com</t>
  </si>
  <si>
    <t>edward54@adventure-works.com</t>
  </si>
  <si>
    <t>mason15@adventure-works.com</t>
  </si>
  <si>
    <t>edward16@adventure-works.com</t>
  </si>
  <si>
    <t>blake17@adventure-works.com</t>
  </si>
  <si>
    <t>destiny58@adventure-works.com</t>
  </si>
  <si>
    <t>brandon10@adventure-works.com</t>
  </si>
  <si>
    <t>jonathan58@adventure-works.com</t>
  </si>
  <si>
    <t>andrew21@adventure-works.com</t>
  </si>
  <si>
    <t>carlos12@adventure-works.com</t>
  </si>
  <si>
    <t>jordan55@adventure-works.com</t>
  </si>
  <si>
    <t>gina3@adventure-works.com</t>
  </si>
  <si>
    <t>austin25@adventure-works.com</t>
  </si>
  <si>
    <t>gabriella20@adventure-works.com</t>
  </si>
  <si>
    <t>richard101@adventure-works.com</t>
  </si>
  <si>
    <t>jack14@adventure-works.com</t>
  </si>
  <si>
    <t>alexander16@adventure-works.com</t>
  </si>
  <si>
    <t>cassidy17@adventure-works.com</t>
  </si>
  <si>
    <t>jacob5@adventure-works.com</t>
  </si>
  <si>
    <t>kaylee25@adventure-works.com</t>
  </si>
  <si>
    <t>dakota6@adventure-works.com</t>
  </si>
  <si>
    <t>madison15@adventure-works.com</t>
  </si>
  <si>
    <t>matthew17@adventure-works.com</t>
  </si>
  <si>
    <t>jesse5@adventure-works.com</t>
  </si>
  <si>
    <t>wesley1@adventure-works.com</t>
  </si>
  <si>
    <t>jada17@adventure-works.com</t>
  </si>
  <si>
    <t>francisco0@adventure-works.com</t>
  </si>
  <si>
    <t>miguel41@adventure-works.com</t>
  </si>
  <si>
    <t>christian33@adventure-works.com</t>
  </si>
  <si>
    <t>morgan84@adventure-works.com</t>
  </si>
  <si>
    <t>morgan7@adventure-works.com</t>
  </si>
  <si>
    <t>john51@adventure-works.com</t>
  </si>
  <si>
    <t>tony14@adventure-works.com</t>
  </si>
  <si>
    <t>rakesh0@adventure-works.com</t>
  </si>
  <si>
    <t>alexa8@adventure-works.com</t>
  </si>
  <si>
    <t>paige1@adventure-works.com</t>
  </si>
  <si>
    <t>joshua11@adventure-works.com</t>
  </si>
  <si>
    <t>logan70@adventure-works.com</t>
  </si>
  <si>
    <t>alexandria37@adventure-works.com</t>
  </si>
  <si>
    <t>caitlin8@adventure-works.com</t>
  </si>
  <si>
    <t>matthew14@adventure-works.com</t>
  </si>
  <si>
    <t>sydney50@adventure-works.com</t>
  </si>
  <si>
    <t>joseph6@adventure-works.com</t>
  </si>
  <si>
    <t>hannah42@adventure-works.com</t>
  </si>
  <si>
    <t>jenna1@adventure-works.com</t>
  </si>
  <si>
    <t>gabriel17@adventure-works.com</t>
  </si>
  <si>
    <t>amber1@adventure-works.com</t>
  </si>
  <si>
    <t>desiree16@adventure-works.com</t>
  </si>
  <si>
    <t>trevor21@adventure-works.com</t>
  </si>
  <si>
    <t>cassandra9@adventure-works.com</t>
  </si>
  <si>
    <t>gina18@adventure-works.com</t>
  </si>
  <si>
    <t>kevin36@adventure-works.com</t>
  </si>
  <si>
    <t>emma38@adventure-works.com</t>
  </si>
  <si>
    <t>angelica6@adventure-works.com</t>
  </si>
  <si>
    <t>james44@adventure-works.com</t>
  </si>
  <si>
    <t>brittany17@adventure-works.com</t>
  </si>
  <si>
    <t>sydney76@adventure-works.com</t>
  </si>
  <si>
    <t>mason35@adventure-works.com</t>
  </si>
  <si>
    <t>destiny11@adventure-works.com</t>
  </si>
  <si>
    <t>mariah11@adventure-works.com</t>
  </si>
  <si>
    <t>james67@adventure-works.com</t>
  </si>
  <si>
    <t>joan10@adventure-works.com</t>
  </si>
  <si>
    <t>luis6@adventure-works.com</t>
  </si>
  <si>
    <t>dalton27@adventure-works.com</t>
  </si>
  <si>
    <t>riley23@adventure-works.com</t>
  </si>
  <si>
    <t>taylor18@adventure-works.com</t>
  </si>
  <si>
    <t>thomas37@adventure-works.com</t>
  </si>
  <si>
    <t>hailey22@adventure-works.com</t>
  </si>
  <si>
    <t>luis40@adventure-works.com</t>
  </si>
  <si>
    <t>jasmine51@adventure-works.com</t>
  </si>
  <si>
    <t>allison41@adventure-works.com</t>
  </si>
  <si>
    <t>hailey54@adventure-works.com</t>
  </si>
  <si>
    <t>seth6@adventure-works.com</t>
  </si>
  <si>
    <t>dalton23@adventure-works.com</t>
  </si>
  <si>
    <t>vanessa15@adventure-works.com</t>
  </si>
  <si>
    <t>ruth20@adventure-works.com</t>
  </si>
  <si>
    <t>ethan22@adventure-works.com</t>
  </si>
  <si>
    <t>phillip21@adventure-works.com</t>
  </si>
  <si>
    <t>jennifer54@adventure-works.com</t>
  </si>
  <si>
    <t>mohamed1@adventure-works.com</t>
  </si>
  <si>
    <t>daisy10@adventure-works.com</t>
  </si>
  <si>
    <t>heather16@adventure-works.com</t>
  </si>
  <si>
    <t>damien20@adventure-works.com</t>
  </si>
  <si>
    <t>donna4@adventure-works.com</t>
  </si>
  <si>
    <t>kelvin10@adventure-works.com</t>
  </si>
  <si>
    <t>glenn14@adventure-works.com</t>
  </si>
  <si>
    <t>lindsay8@adventure-works.com</t>
  </si>
  <si>
    <t>brianna24@adventure-works.com</t>
  </si>
  <si>
    <t>isabella32@adventure-works.com</t>
  </si>
  <si>
    <t>mindy26@adventure-works.com</t>
  </si>
  <si>
    <t>willie4@adventure-works.com</t>
  </si>
  <si>
    <t>jim4@adventure-works.com</t>
  </si>
  <si>
    <t>kendra15@adventure-works.com</t>
  </si>
  <si>
    <t>jessie19@adventure-works.com</t>
  </si>
  <si>
    <t>tasha7@adventure-works.com</t>
  </si>
  <si>
    <t>george20@adventure-works.com</t>
  </si>
  <si>
    <t>nicolas20@adventure-works.com</t>
  </si>
  <si>
    <t>dustin21@adventure-works.com</t>
  </si>
  <si>
    <t>patricia8@adventure-works.com</t>
  </si>
  <si>
    <t>george24@adventure-works.com</t>
  </si>
  <si>
    <t>allison4@adventure-works.com</t>
  </si>
  <si>
    <t>caroline23@adventure-works.com</t>
  </si>
  <si>
    <t>megan40@adventure-works.com</t>
  </si>
  <si>
    <t>brett2@adventure-works.com</t>
  </si>
  <si>
    <t>stacey22@adventure-works.com</t>
  </si>
  <si>
    <t>johnathan2@adventure-works.com</t>
  </si>
  <si>
    <t>sheila9@adventure-works.com</t>
  </si>
  <si>
    <t>martin7@adventure-works.com</t>
  </si>
  <si>
    <t>alexandra60@adventure-works.com</t>
  </si>
  <si>
    <t>ernest5@adventure-works.com</t>
  </si>
  <si>
    <t>ruth24@adventure-works.com</t>
  </si>
  <si>
    <t>desiree12@adventure-works.com</t>
  </si>
  <si>
    <t>kristen1@adventure-works.com</t>
  </si>
  <si>
    <t>molly10@adventure-works.com</t>
  </si>
  <si>
    <t>emily22@adventure-works.com</t>
  </si>
  <si>
    <t>clayton9@adventure-works.com</t>
  </si>
  <si>
    <t>shannon27@adventure-works.com</t>
  </si>
  <si>
    <t>nancy15@adventure-works.com</t>
  </si>
  <si>
    <t>mackenzie18@adventure-works.com</t>
  </si>
  <si>
    <t>todd2@adventure-works.com</t>
  </si>
  <si>
    <t>kara4@adventure-works.com</t>
  </si>
  <si>
    <t>jorge5@adventure-works.com</t>
  </si>
  <si>
    <t>joel0@adventure-works.com</t>
  </si>
  <si>
    <t>arthur36@adventure-works.com</t>
  </si>
  <si>
    <t>karla14@adventure-works.com</t>
  </si>
  <si>
    <t>janet23@adventure-works.com</t>
  </si>
  <si>
    <t>carly18@adventure-works.com</t>
  </si>
  <si>
    <t>jackson11@adventure-works.com</t>
  </si>
  <si>
    <t>kyle20@adventure-works.com</t>
  </si>
  <si>
    <t>dennis22@adventure-works.com</t>
  </si>
  <si>
    <t>carrie7@adventure-works.com</t>
  </si>
  <si>
    <t>casey30@adventure-works.com</t>
  </si>
  <si>
    <t>henry14@adventure-works.com</t>
  </si>
  <si>
    <t>harold15@adventure-works.com</t>
  </si>
  <si>
    <t>kevin30@adventure-works.com</t>
  </si>
  <si>
    <t>jocelyn6@adventure-works.com</t>
  </si>
  <si>
    <t>donna12@adventure-works.com</t>
  </si>
  <si>
    <t>cara16@adventure-works.com</t>
  </si>
  <si>
    <t>fernando59@adventure-works.com</t>
  </si>
  <si>
    <t>jessie13@adventure-works.com</t>
  </si>
  <si>
    <t>carla15@adventure-works.com</t>
  </si>
  <si>
    <t>colin5@adventure-works.com</t>
  </si>
  <si>
    <t>lindsay14@adventure-works.com</t>
  </si>
  <si>
    <t>gregory13@adventure-works.com</t>
  </si>
  <si>
    <t>laura13@adventure-works.com</t>
  </si>
  <si>
    <t>kristi12@adventure-works.com</t>
  </si>
  <si>
    <t>chloe35@adventure-works.com</t>
  </si>
  <si>
    <t>marie45@adventure-works.com</t>
  </si>
  <si>
    <t>maurice22@adventure-works.com</t>
  </si>
  <si>
    <t>victoria29@adventure-works.com</t>
  </si>
  <si>
    <t>meredith31@adventure-works.com</t>
  </si>
  <si>
    <t>jerome18@adventure-works.com</t>
  </si>
  <si>
    <t>ruth19@adventure-works.com</t>
  </si>
  <si>
    <t>deborah15@adventure-works.com</t>
  </si>
  <si>
    <t>rafael30@adventure-works.com</t>
  </si>
  <si>
    <t>jarrod10@adventure-works.com</t>
  </si>
  <si>
    <t>theresa7@adventure-works.com</t>
  </si>
  <si>
    <t>rodney7@adventure-works.com</t>
  </si>
  <si>
    <t>bonnie20@adventure-works.com</t>
  </si>
  <si>
    <t>diane13@adventure-works.com</t>
  </si>
  <si>
    <t>gerald21@adventure-works.com</t>
  </si>
  <si>
    <t>marcus96@adventure-works.com</t>
  </si>
  <si>
    <t>luke34@adventure-works.com</t>
  </si>
  <si>
    <t>stephanie45@adventure-works.com</t>
  </si>
  <si>
    <t>nathan47@adventure-works.com</t>
  </si>
  <si>
    <t>olivia56@adventure-works.com</t>
  </si>
  <si>
    <t>john42@adventure-works.com</t>
  </si>
  <si>
    <t>thomas39@adventure-works.com</t>
  </si>
  <si>
    <t>emily29@adventure-works.com</t>
  </si>
  <si>
    <t>noah32@adventure-works.com</t>
  </si>
  <si>
    <t>isabella74@adventure-works.com</t>
  </si>
  <si>
    <t>patricia13@adventure-works.com</t>
  </si>
  <si>
    <t>abigail65@adventure-works.com</t>
  </si>
  <si>
    <t>patrick7@adventure-works.com</t>
  </si>
  <si>
    <t>xavier84@adventure-works.com</t>
  </si>
  <si>
    <t>ryan29@adventure-works.com</t>
  </si>
  <si>
    <t>jared17@adventure-works.com</t>
  </si>
  <si>
    <t>jordan65@adventure-works.com</t>
  </si>
  <si>
    <t>natalie19@adventure-works.com</t>
  </si>
  <si>
    <t>bryan8@adventure-works.com</t>
  </si>
  <si>
    <t>timothy10@adventure-works.com</t>
  </si>
  <si>
    <t>amanda56@adventure-works.com</t>
  </si>
  <si>
    <t>jessica60@adventure-works.com</t>
  </si>
  <si>
    <t>taylor8@adventure-works.com</t>
  </si>
  <si>
    <t>edward63@adventure-works.com</t>
  </si>
  <si>
    <t>marcus57@adventure-works.com</t>
  </si>
  <si>
    <t>blake67@adventure-works.com</t>
  </si>
  <si>
    <t>kaylee28@adventure-works.com</t>
  </si>
  <si>
    <t>xavier30@adventure-works.com</t>
  </si>
  <si>
    <t>christina8@adventure-works.com</t>
  </si>
  <si>
    <t>taylor46@adventure-works.com</t>
  </si>
  <si>
    <t>taylor33@adventure-works.com</t>
  </si>
  <si>
    <t>kaitlyn47@adventure-works.com</t>
  </si>
  <si>
    <t>isaiah0@adventure-works.com</t>
  </si>
  <si>
    <t>james50@adventure-works.com</t>
  </si>
  <si>
    <t>lacey7@adventure-works.com</t>
  </si>
  <si>
    <t>jodi12@adventure-works.com</t>
  </si>
  <si>
    <t>eric9@adventure-works.com</t>
  </si>
  <si>
    <t>rachel51@adventure-works.com</t>
  </si>
  <si>
    <t>julia55@adventure-works.com</t>
  </si>
  <si>
    <t>ronald23@adventure-works.com</t>
  </si>
  <si>
    <t>fernando48@adventure-works.com</t>
  </si>
  <si>
    <t>dylan12@adventure-works.com</t>
  </si>
  <si>
    <t>samuel13@adventure-works.com</t>
  </si>
  <si>
    <t>natalie82@adventure-works.com</t>
  </si>
  <si>
    <t>carlos25@adventure-works.com</t>
  </si>
  <si>
    <t>trinity14@adventure-works.com</t>
  </si>
  <si>
    <t>martha7@adventure-works.com</t>
  </si>
  <si>
    <t>dakota5@adventure-works.com</t>
  </si>
  <si>
    <t>ashley10@adventure-works.com</t>
  </si>
  <si>
    <t>walter19@adventure-works.com</t>
  </si>
  <si>
    <t>john44@adventure-works.com</t>
  </si>
  <si>
    <t>amanda54@adventure-works.com</t>
  </si>
  <si>
    <t>olivia21@adventure-works.com</t>
  </si>
  <si>
    <t>mariah13@adventure-works.com</t>
  </si>
  <si>
    <t>lucas1@adventure-works.com</t>
  </si>
  <si>
    <t>rebecca9@adventure-works.com</t>
  </si>
  <si>
    <t>steven17@adventure-works.com</t>
  </si>
  <si>
    <t>connor41@adventure-works.com</t>
  </si>
  <si>
    <t>nathaniel5@adventure-works.com</t>
  </si>
  <si>
    <t>eduardo0@adventure-works.com</t>
  </si>
  <si>
    <t>john55@adventure-works.com</t>
  </si>
  <si>
    <t>zachary6@adventure-works.com</t>
  </si>
  <si>
    <t>daniel7@adventure-works.com</t>
  </si>
  <si>
    <t>joshua6@adventure-works.com</t>
  </si>
  <si>
    <t>ethan13@adventure-works.com</t>
  </si>
  <si>
    <t>stefanie7@adventure-works.com</t>
  </si>
  <si>
    <t>darren4@adventure-works.com</t>
  </si>
  <si>
    <t>hunter19@adventure-works.com</t>
  </si>
  <si>
    <t>marcus32@adventure-works.com</t>
  </si>
  <si>
    <t>liz0@adventure-works.com</t>
  </si>
  <si>
    <t>oscar12@adventure-works.com</t>
  </si>
  <si>
    <t>seth13@adventure-works.com</t>
  </si>
  <si>
    <t>shane22@adventure-works.com</t>
  </si>
  <si>
    <t>kevin41@adventure-works.com</t>
  </si>
  <si>
    <t>haley48@adventure-works.com</t>
  </si>
  <si>
    <t>danielle26@adventure-works.com</t>
  </si>
  <si>
    <t>devin14@adventure-works.com</t>
  </si>
  <si>
    <t>samuel31@adventure-works.com</t>
  </si>
  <si>
    <t>andres11@adventure-works.com</t>
  </si>
  <si>
    <t>ebony41@adventure-works.com</t>
  </si>
  <si>
    <t>colin6@adventure-works.com</t>
  </si>
  <si>
    <t>kathleen15@adventure-works.com</t>
  </si>
  <si>
    <t>christine15@adventure-works.com</t>
  </si>
  <si>
    <t>henry3@adventure-works.com</t>
  </si>
  <si>
    <t>kristina7@adventure-works.com</t>
  </si>
  <si>
    <t>chelsea12@adventure-works.com</t>
  </si>
  <si>
    <t>ricky2@adventure-works.com</t>
  </si>
  <si>
    <t>lawrence2@adventure-works.com</t>
  </si>
  <si>
    <t>regina12@adventure-works.com</t>
  </si>
  <si>
    <t>hailey29@adventure-works.com</t>
  </si>
  <si>
    <t>kellie15@adventure-works.com</t>
  </si>
  <si>
    <t>cedric13@adventure-works.com</t>
  </si>
  <si>
    <t>ebony3@adventure-works.com</t>
  </si>
  <si>
    <t>linda24@adventure-works.com</t>
  </si>
  <si>
    <t>beth11@adventure-works.com</t>
  </si>
  <si>
    <t>arturo10@adventure-works.com</t>
  </si>
  <si>
    <t>cedric33@adventure-works.com</t>
  </si>
  <si>
    <t>aimee7@adventure-works.com</t>
  </si>
  <si>
    <t>aaron31@adventure-works.com</t>
  </si>
  <si>
    <t>andre4@adventure-works.com</t>
  </si>
  <si>
    <t>joshua25@adventure-works.com</t>
  </si>
  <si>
    <t>sheena5@adventure-works.com</t>
  </si>
  <si>
    <t>luis38@adventure-works.com</t>
  </si>
  <si>
    <t>caitlin15@adventure-works.com</t>
  </si>
  <si>
    <t>alexandra15@adventure-works.com</t>
  </si>
  <si>
    <t>victoria67@adventure-works.com</t>
  </si>
  <si>
    <t>alex5@adventure-works.com</t>
  </si>
  <si>
    <t>kaitlyn8@adventure-works.com</t>
  </si>
  <si>
    <t>kathryn8@adventure-works.com</t>
  </si>
  <si>
    <t>jocelyn15@adventure-works.com</t>
  </si>
  <si>
    <t>isabella81@adventure-works.com</t>
  </si>
  <si>
    <t>arianna33@adventure-works.com</t>
  </si>
  <si>
    <t>amanda24@adventure-works.com</t>
  </si>
  <si>
    <t>mariah4@adventure-works.com</t>
  </si>
  <si>
    <t>christina11@adventure-works.com</t>
  </si>
  <si>
    <t>melody15@adventure-works.com</t>
  </si>
  <si>
    <t>stephanie24@adventure-works.com</t>
  </si>
  <si>
    <t>joan11@adventure-works.com</t>
  </si>
  <si>
    <t>katherine67@adventure-works.com</t>
  </si>
  <si>
    <t>jermaine5@adventure-works.com</t>
  </si>
  <si>
    <t>christian2@adventure-works.com</t>
  </si>
  <si>
    <t>taylor23@adventure-works.com</t>
  </si>
  <si>
    <t>ian6@adventure-works.com</t>
  </si>
  <si>
    <t>alex41@adventure-works.com</t>
  </si>
  <si>
    <t>marcus70@adventure-works.com</t>
  </si>
  <si>
    <t>alexia8@adventure-works.com</t>
  </si>
  <si>
    <t>jesse3@adventure-works.com</t>
  </si>
  <si>
    <t>teresa17@adventure-works.com</t>
  </si>
  <si>
    <t>thomas21@adventure-works.com</t>
  </si>
  <si>
    <t>jonathan13@adventure-works.com</t>
  </si>
  <si>
    <t>jennifer22@adventure-works.com</t>
  </si>
  <si>
    <t>lucas2@adventure-works.com</t>
  </si>
  <si>
    <t>christian43@adventure-works.com</t>
  </si>
  <si>
    <t>wyatt31@adventure-works.com</t>
  </si>
  <si>
    <t>charles61@adventure-works.com</t>
  </si>
  <si>
    <t>rachel13@adventure-works.com</t>
  </si>
  <si>
    <t>marshall37@adventure-works.com</t>
  </si>
  <si>
    <t>michelle5@adventure-works.com</t>
  </si>
  <si>
    <t>carlos40@adventure-works.com</t>
  </si>
  <si>
    <t>madeline1@adventure-works.com</t>
  </si>
  <si>
    <t>samantha18@adventure-works.com</t>
  </si>
  <si>
    <t>natalie87@adventure-works.com</t>
  </si>
  <si>
    <t>anthony15@adventure-works.com</t>
  </si>
  <si>
    <t>bruce30@adventure-works.com</t>
  </si>
  <si>
    <t>haley28@adventure-works.com</t>
  </si>
  <si>
    <t>carly9@adventure-works.com</t>
  </si>
  <si>
    <t>seth80@adventure-works.com</t>
  </si>
  <si>
    <t>maria41@adventure-works.com</t>
  </si>
  <si>
    <t>michael44@adventure-works.com</t>
  </si>
  <si>
    <t>kayla21@adventure-works.com</t>
  </si>
  <si>
    <t>alan13@adventure-works.com</t>
  </si>
  <si>
    <t>amanda46@adventure-works.com</t>
  </si>
  <si>
    <t>eduardo22@adventure-works.com</t>
  </si>
  <si>
    <t>isabella64@adventure-works.com</t>
  </si>
  <si>
    <t>marcus40@adventure-works.com</t>
  </si>
  <si>
    <t>bridget14@adventure-works.com</t>
  </si>
  <si>
    <t>sara34@adventure-works.com</t>
  </si>
  <si>
    <t>miguel1@adventure-works.com</t>
  </si>
  <si>
    <t>kayla14@adventure-works.com</t>
  </si>
  <si>
    <t>ryan13@adventure-works.com</t>
  </si>
  <si>
    <t>hailey8@adventure-works.com</t>
  </si>
  <si>
    <t>gary10@adventure-works.com</t>
  </si>
  <si>
    <t>brenda15@adventure-works.com</t>
  </si>
  <si>
    <t>emmanuel12@adventure-works.com</t>
  </si>
  <si>
    <t>claudia15@adventure-works.com</t>
  </si>
  <si>
    <t>dawn22@adventure-works.com</t>
  </si>
  <si>
    <t>mathew3@adventure-works.com</t>
  </si>
  <si>
    <t>peter19@adventure-works.com</t>
  </si>
  <si>
    <t>connor3@adventure-works.com</t>
  </si>
  <si>
    <t>ronald4@adventure-works.com</t>
  </si>
  <si>
    <t>jon22@adventure-works.com</t>
  </si>
  <si>
    <t>nicole20@adventure-works.com</t>
  </si>
  <si>
    <t>katelyn12@adventure-works.com</t>
  </si>
  <si>
    <t>brandon40@adventure-works.com</t>
  </si>
  <si>
    <t>james69@adventure-works.com</t>
  </si>
  <si>
    <t>jordan13@adventure-works.com</t>
  </si>
  <si>
    <t>julie16@adventure-works.com</t>
  </si>
  <si>
    <t>benjamin44@adventure-works.com</t>
  </si>
  <si>
    <t>brittney17@adventure-works.com</t>
  </si>
  <si>
    <t>calvin10@adventure-works.com</t>
  </si>
  <si>
    <t>preston8@adventure-works.com</t>
  </si>
  <si>
    <t>michael22@adventure-works.com</t>
  </si>
  <si>
    <t>margaret17@adventure-works.com</t>
  </si>
  <si>
    <t>tracy12@adventure-works.com</t>
  </si>
  <si>
    <t>connor0@adventure-works.com</t>
  </si>
  <si>
    <t>geoffrey17@adventure-works.com</t>
  </si>
  <si>
    <t>rachel56@adventure-works.com</t>
  </si>
  <si>
    <t>raymond9@adventure-works.com</t>
  </si>
  <si>
    <t>kathleen20@adventure-works.com</t>
  </si>
  <si>
    <t>hany0@adventure-works.com</t>
  </si>
  <si>
    <t>shannon24@adventure-works.com</t>
  </si>
  <si>
    <t>troy19@adventure-works.com</t>
  </si>
  <si>
    <t>derek5@adventure-works.com</t>
  </si>
  <si>
    <t>pamela4@adventure-works.com</t>
  </si>
  <si>
    <t>jillian13@adventure-works.com</t>
  </si>
  <si>
    <t>jillian21@adventure-works.com</t>
  </si>
  <si>
    <t>jaclyn34@adventure-works.com</t>
  </si>
  <si>
    <t>andy7@adventure-works.com</t>
  </si>
  <si>
    <t>whitney16@adventure-works.com</t>
  </si>
  <si>
    <t>drew5@adventure-works.com</t>
  </si>
  <si>
    <t>kelvin1@adventure-works.com</t>
  </si>
  <si>
    <t>douglas9@adventure-works.com</t>
  </si>
  <si>
    <t>brenda5@adventure-works.com</t>
  </si>
  <si>
    <t>ruben34@adventure-works.com</t>
  </si>
  <si>
    <t>stanley2@adventure-works.com</t>
  </si>
  <si>
    <t>jimmy25@adventure-works.com</t>
  </si>
  <si>
    <t>chloe37@adventure-works.com</t>
  </si>
  <si>
    <t>courtney17@adventure-works.com</t>
  </si>
  <si>
    <t>alison2@adventure-works.com</t>
  </si>
  <si>
    <t>jésus7@adventure-works.com</t>
  </si>
  <si>
    <t>tyrone6@adventure-works.com</t>
  </si>
  <si>
    <t>jose25@adventure-works.com</t>
  </si>
  <si>
    <t>nicolas10@adventure-works.com</t>
  </si>
  <si>
    <t>barry5@adventure-works.com</t>
  </si>
  <si>
    <t>lee6@adventure-works.com</t>
  </si>
  <si>
    <t>kyle44@adventure-works.com</t>
  </si>
  <si>
    <t>vincent4@adventure-works.com</t>
  </si>
  <si>
    <t>faith12@adventure-works.com</t>
  </si>
  <si>
    <t>lance10@adventure-works.com</t>
  </si>
  <si>
    <t>frank28@adventure-works.com</t>
  </si>
  <si>
    <t>yolanda13@adventure-works.com</t>
  </si>
  <si>
    <t>jarrod11@adventure-works.com</t>
  </si>
  <si>
    <t>kara19@adventure-works.com</t>
  </si>
  <si>
    <t>abigail29@adventure-works.com</t>
  </si>
  <si>
    <t>tiffany21@adventure-works.com</t>
  </si>
  <si>
    <t>jerry21@adventure-works.com</t>
  </si>
  <si>
    <t>damien17@adventure-works.com</t>
  </si>
  <si>
    <t>roy29@adventure-works.com</t>
  </si>
  <si>
    <t>preston15@adventure-works.com</t>
  </si>
  <si>
    <t>nicolas15@adventure-works.com</t>
  </si>
  <si>
    <t>marshall25@adventure-works.com</t>
  </si>
  <si>
    <t>erica12@adventure-works.com</t>
  </si>
  <si>
    <t>grace37@adventure-works.com</t>
  </si>
  <si>
    <t>luis2@adventure-works.com</t>
  </si>
  <si>
    <t>david76@adventure-works.com</t>
  </si>
  <si>
    <t>noah57@adventure-works.com</t>
  </si>
  <si>
    <t>misty12@adventure-works.com</t>
  </si>
  <si>
    <t>david80@adventure-works.com</t>
  </si>
  <si>
    <t>jaime7@adventure-works.com</t>
  </si>
  <si>
    <t>adriana7@adventure-works.com</t>
  </si>
  <si>
    <t>theodore7@adventure-works.com</t>
  </si>
  <si>
    <t>joel12@adventure-works.com</t>
  </si>
  <si>
    <t>edwin31@adventure-works.com</t>
  </si>
  <si>
    <t>julia79@adventure-works.com</t>
  </si>
  <si>
    <t>jackson21@adventure-works.com</t>
  </si>
  <si>
    <t>richard60@adventure-works.com</t>
  </si>
  <si>
    <t>erika19@adventure-works.com</t>
  </si>
  <si>
    <t>pamela23@adventure-works.com</t>
  </si>
  <si>
    <t>isabella23@adventure-works.com</t>
  </si>
  <si>
    <t>wendy9@adventure-works.com</t>
  </si>
  <si>
    <t>sabrina13@adventure-works.com</t>
  </si>
  <si>
    <t>latoya16@adventure-works.com</t>
  </si>
  <si>
    <t>darren43@adventure-works.com</t>
  </si>
  <si>
    <t>terry6@adventure-works.com</t>
  </si>
  <si>
    <t>bruce11@adventure-works.com</t>
  </si>
  <si>
    <t>damien2@adventure-works.com</t>
  </si>
  <si>
    <t>clayton32@adventure-works.com</t>
  </si>
  <si>
    <t>manuel2@adventure-works.com</t>
  </si>
  <si>
    <t>clayton40@adventure-works.com</t>
  </si>
  <si>
    <t>darrell10@adventure-works.com</t>
  </si>
  <si>
    <t>henry11@adventure-works.com</t>
  </si>
  <si>
    <t>robert89@adventure-works.com</t>
  </si>
  <si>
    <t>alyssa10@adventure-works.com</t>
  </si>
  <si>
    <t>ruben29@adventure-works.com</t>
  </si>
  <si>
    <t>arthur8@adventure-works.com</t>
  </si>
  <si>
    <t>mayra5@adventure-works.com</t>
  </si>
  <si>
    <t>grant24@adventure-works.com</t>
  </si>
  <si>
    <t>angela47@adventure-works.com</t>
  </si>
  <si>
    <t>natalie42@adventure-works.com</t>
  </si>
  <si>
    <t>chad6@adventure-works.com</t>
  </si>
  <si>
    <t>shane16@adventure-works.com</t>
  </si>
  <si>
    <t>robyn2@adventure-works.com</t>
  </si>
  <si>
    <t>ebony23@adventure-works.com</t>
  </si>
  <si>
    <t>jessie5@adventure-works.com</t>
  </si>
  <si>
    <t>briana2@adventure-works.com</t>
  </si>
  <si>
    <t>terrence10@adventure-works.com</t>
  </si>
  <si>
    <t>wyatt66@adventure-works.com</t>
  </si>
  <si>
    <t>kelly3@adventure-works.com</t>
  </si>
  <si>
    <t>carolyn5@adventure-works.com</t>
  </si>
  <si>
    <t>katrina12@adventure-works.com</t>
  </si>
  <si>
    <t>christy18@adventure-works.com</t>
  </si>
  <si>
    <t>wesley4@adventure-works.com</t>
  </si>
  <si>
    <t>gilbert20@adventure-works.com</t>
  </si>
  <si>
    <t>latasha18@adventure-works.com</t>
  </si>
  <si>
    <t>kathleen19@adventure-works.com</t>
  </si>
  <si>
    <t>tonya4@adventure-works.com</t>
  </si>
  <si>
    <t>neil16@adventure-works.com</t>
  </si>
  <si>
    <t>gretchen0@adventure-works.com</t>
  </si>
  <si>
    <t>jaclyn41@adventure-works.com</t>
  </si>
  <si>
    <t>melinda13@adventure-works.com</t>
  </si>
  <si>
    <t>clayton1@adventure-works.com</t>
  </si>
  <si>
    <t>isabella19@adventure-works.com</t>
  </si>
  <si>
    <t>alberto19@adventure-works.com</t>
  </si>
  <si>
    <t>kristin7@adventure-works.com</t>
  </si>
  <si>
    <t>jeffery17@adventure-works.com</t>
  </si>
  <si>
    <t>tammy18@adventure-works.com</t>
  </si>
  <si>
    <t>raymond3@adventure-works.com</t>
  </si>
  <si>
    <t>darryl21@adventure-works.com</t>
  </si>
  <si>
    <t>drew16@adventure-works.com</t>
  </si>
  <si>
    <t>brian29@adventure-works.com</t>
  </si>
  <si>
    <t>cole3@adventure-works.com</t>
  </si>
  <si>
    <t>laura10@adventure-works.com</t>
  </si>
  <si>
    <t>haley59@adventure-works.com</t>
  </si>
  <si>
    <t>desiree1@adventure-works.com</t>
  </si>
  <si>
    <t>christy19@adventure-works.com</t>
  </si>
  <si>
    <t>natalie70@adventure-works.com</t>
  </si>
  <si>
    <t>carolyn42@adventure-works.com</t>
  </si>
  <si>
    <t>joshua3@adventure-works.com</t>
  </si>
  <si>
    <t>jillian20@adventure-works.com</t>
  </si>
  <si>
    <t>arturo19@adventure-works.com</t>
  </si>
  <si>
    <t>tasha10@adventure-works.com</t>
  </si>
  <si>
    <t>brett10@adventure-works.com</t>
  </si>
  <si>
    <t>rebecca19@adventure-works.com</t>
  </si>
  <si>
    <t>roger31@adventure-works.com</t>
  </si>
  <si>
    <t>abby1@adventure-works.com</t>
  </si>
  <si>
    <t>marie28@adventure-works.com</t>
  </si>
  <si>
    <t>xavier10@adventure-works.com</t>
  </si>
  <si>
    <t>sandra24@adventure-works.com</t>
  </si>
  <si>
    <t>albert19@adventure-works.com</t>
  </si>
  <si>
    <t>darrell19@adventure-works.com</t>
  </si>
  <si>
    <t>micah20@adventure-works.com</t>
  </si>
  <si>
    <t>neil20@adventure-works.com</t>
  </si>
  <si>
    <t>nathan12@adventure-works.com</t>
  </si>
  <si>
    <t>dawn36@adventure-works.com</t>
  </si>
  <si>
    <t>kristy8@adventure-works.com</t>
  </si>
  <si>
    <t>darren3@adventure-works.com</t>
  </si>
  <si>
    <t>gerald16@adventure-works.com</t>
  </si>
  <si>
    <t>ruben7@adventure-works.com</t>
  </si>
  <si>
    <t>darrell8@adventure-works.com</t>
  </si>
  <si>
    <t>keith23@adventure-works.com</t>
  </si>
  <si>
    <t>sharon9@adventure-works.com</t>
  </si>
  <si>
    <t>teresa13@adventure-works.com</t>
  </si>
  <si>
    <t>emily39@adventure-works.com</t>
  </si>
  <si>
    <t>cynthia18@adventure-works.com</t>
  </si>
  <si>
    <t>virginia9@adventure-works.com</t>
  </si>
  <si>
    <t>casey25@adventure-works.com</t>
  </si>
  <si>
    <t>arturo31@adventure-works.com</t>
  </si>
  <si>
    <t>ashley43@adventure-works.com</t>
  </si>
  <si>
    <t>isaiah8@adventure-works.com</t>
  </si>
  <si>
    <t>preston0@adventure-works.com</t>
  </si>
  <si>
    <t>francisco5@adventure-works.com</t>
  </si>
  <si>
    <t>april11@adventure-works.com</t>
  </si>
  <si>
    <t>george19@adventure-works.com</t>
  </si>
  <si>
    <t>jerry14@adventure-works.com</t>
  </si>
  <si>
    <t>jaclyn31@adventure-works.com</t>
  </si>
  <si>
    <t>mario11@adventure-works.com</t>
  </si>
  <si>
    <t>bruce7@adventure-works.com</t>
  </si>
  <si>
    <t>diane10@adventure-works.com</t>
  </si>
  <si>
    <t>matthew12@adventure-works.com</t>
  </si>
  <si>
    <t>craig10@adventure-works.com</t>
  </si>
  <si>
    <t>arthur29@adventure-works.com</t>
  </si>
  <si>
    <t>meredith2@adventure-works.com</t>
  </si>
  <si>
    <t>sabrina15@adventure-works.com</t>
  </si>
  <si>
    <t>autumn4@adventure-works.com</t>
  </si>
  <si>
    <t>brandi15@adventure-works.com</t>
  </si>
  <si>
    <t>marshall20@adventure-works.com</t>
  </si>
  <si>
    <t>anna52@adventure-works.com</t>
  </si>
  <si>
    <t>cassandra11@adventure-works.com</t>
  </si>
  <si>
    <t>mayra12@adventure-works.com</t>
  </si>
  <si>
    <t>frederick5@adventure-works.com</t>
  </si>
  <si>
    <t>julio17@adventure-works.com</t>
  </si>
  <si>
    <t>mitchell3@adventure-works.com</t>
  </si>
  <si>
    <t>autumn15@adventure-works.com</t>
  </si>
  <si>
    <t>danny20@adventure-works.com</t>
  </si>
  <si>
    <t>keith13@adventure-works.com</t>
  </si>
  <si>
    <t>joanna3@adventure-works.com</t>
  </si>
  <si>
    <t>eugene26@adventure-works.com</t>
  </si>
  <si>
    <t>carolyn14@adventure-works.com</t>
  </si>
  <si>
    <t>geoffrey19@adventure-works.com</t>
  </si>
  <si>
    <t>clinton8@adventure-works.com</t>
  </si>
  <si>
    <t>carolyn19@adventure-works.com</t>
  </si>
  <si>
    <t>jimmy6@adventure-works.com</t>
  </si>
  <si>
    <t>kaitlyn5@adventure-works.com</t>
  </si>
  <si>
    <t>barbara23@adventure-works.com</t>
  </si>
  <si>
    <t>sydney89@adventure-works.com</t>
  </si>
  <si>
    <t>nuan2@adventure-works.com</t>
  </si>
  <si>
    <t>melody18@adventure-works.com</t>
  </si>
  <si>
    <t>clinton16@adventure-works.com</t>
  </si>
  <si>
    <t>ruben33@adventure-works.com</t>
  </si>
  <si>
    <t>aimee1@adventure-works.com</t>
  </si>
  <si>
    <t>marie8@adventure-works.com</t>
  </si>
  <si>
    <t>connor38@adventure-works.com</t>
  </si>
  <si>
    <t>diana17@adventure-works.com</t>
  </si>
  <si>
    <t>diane8@adventure-works.com</t>
  </si>
  <si>
    <t>michele56@adventure-works.com</t>
  </si>
  <si>
    <t>leslie10@adventure-works.com</t>
  </si>
  <si>
    <t>sheila15@adventure-works.com</t>
  </si>
  <si>
    <t>monica10@adventure-works.com</t>
  </si>
  <si>
    <t>omar9@adventure-works.com</t>
  </si>
  <si>
    <t>gary27@adventure-works.com</t>
  </si>
  <si>
    <t>bianca5@adventure-works.com</t>
  </si>
  <si>
    <t>cara1@adventure-works.com</t>
  </si>
  <si>
    <t>lori8@adventure-works.com</t>
  </si>
  <si>
    <t>cedric7@adventure-works.com</t>
  </si>
  <si>
    <t>clifford14@adventure-works.com</t>
  </si>
  <si>
    <t>luke41@adventure-works.com</t>
  </si>
  <si>
    <t>joe4@adventure-works.com</t>
  </si>
  <si>
    <t>kristi40@adventure-works.com</t>
  </si>
  <si>
    <t>lindsay5@adventure-works.com</t>
  </si>
  <si>
    <t>cassie0@adventure-works.com</t>
  </si>
  <si>
    <t>brendan8@adventure-works.com</t>
  </si>
  <si>
    <t>preston12@adventure-works.com</t>
  </si>
  <si>
    <t>jacqueline26@adventure-works.com</t>
  </si>
  <si>
    <t>roy20@adventure-works.com</t>
  </si>
  <si>
    <t>ruben27@adventure-works.com</t>
  </si>
  <si>
    <t>bruce5@adventure-works.com</t>
  </si>
  <si>
    <t>pedro16@adventure-works.com</t>
  </si>
  <si>
    <t>jill25@adventure-works.com</t>
  </si>
  <si>
    <t>chad7@adventure-works.com</t>
  </si>
  <si>
    <t>eddie16@adventure-works.com</t>
  </si>
  <si>
    <t>jon37@adventure-works.com</t>
  </si>
  <si>
    <t>johnathan16@adventure-works.com</t>
  </si>
  <si>
    <t>franklin17@adventure-works.com</t>
  </si>
  <si>
    <t>evelyn10@adventure-works.com</t>
  </si>
  <si>
    <t>terrance0@adventure-works.com</t>
  </si>
  <si>
    <t>sheena11@adventure-works.com</t>
  </si>
  <si>
    <t>karen26@adventure-works.com</t>
  </si>
  <si>
    <t>james46@adventure-works.com</t>
  </si>
  <si>
    <t>alan25@adventure-works.com</t>
  </si>
  <si>
    <t>sabrina5@adventure-works.com</t>
  </si>
  <si>
    <t>sheena4@adventure-works.com</t>
  </si>
  <si>
    <t>jamie36@adventure-works.com</t>
  </si>
  <si>
    <t>keith14@adventure-works.com</t>
  </si>
  <si>
    <t>kristi14@adventure-works.com</t>
  </si>
  <si>
    <t>walter20@adventure-works.com</t>
  </si>
  <si>
    <t>elizabeth43@adventure-works.com</t>
  </si>
  <si>
    <t>meredith0@adventure-works.com</t>
  </si>
  <si>
    <t>misty16@adventure-works.com</t>
  </si>
  <si>
    <t>jaclyn27@adventure-works.com</t>
  </si>
  <si>
    <t>desiree15@adventure-works.com</t>
  </si>
  <si>
    <t>miranda3@adventure-works.com</t>
  </si>
  <si>
    <t>louis41@adventure-works.com</t>
  </si>
  <si>
    <t>colleen13@adventure-works.com</t>
  </si>
  <si>
    <t>robert74@adventure-works.com</t>
  </si>
  <si>
    <t>ebony6@adventure-works.com</t>
  </si>
  <si>
    <t>frank36@adventure-works.com</t>
  </si>
  <si>
    <t>lawrence3@adventure-works.com</t>
  </si>
  <si>
    <t>colin12@adventure-works.com</t>
  </si>
  <si>
    <t>latoya6@adventure-works.com</t>
  </si>
  <si>
    <t>lindsey13@adventure-works.com</t>
  </si>
  <si>
    <t>dominic21@adventure-works.com</t>
  </si>
  <si>
    <t>catherine3@adventure-works.com</t>
  </si>
  <si>
    <t>diane23@adventure-works.com</t>
  </si>
  <si>
    <t>manuel10@adventure-works.com</t>
  </si>
  <si>
    <t>terrence19@adventure-works.com</t>
  </si>
  <si>
    <t>rachel44@adventure-works.com</t>
  </si>
  <si>
    <t>grace41@adventure-works.com</t>
  </si>
  <si>
    <t>lee17@adventure-works.com</t>
  </si>
  <si>
    <t>ebony17@adventure-works.com</t>
  </si>
  <si>
    <t>xavier0@adventure-works.com</t>
  </si>
  <si>
    <t>jason31@adventure-works.com</t>
  </si>
  <si>
    <t>trisha20@adventure-works.com</t>
  </si>
  <si>
    <t>clarence17@adventure-works.com</t>
  </si>
  <si>
    <t>leslie15@adventure-works.com</t>
  </si>
  <si>
    <t>katelyn13@adventure-works.com</t>
  </si>
  <si>
    <t>rebecca15@adventure-works.com</t>
  </si>
  <si>
    <t>alvin43@adventure-works.com</t>
  </si>
  <si>
    <t>yiroyuki0@adventure-works.com</t>
  </si>
  <si>
    <t>thomas78@adventure-works.com</t>
  </si>
  <si>
    <t>ashley33@adventure-works.com</t>
  </si>
  <si>
    <t>gina11@adventure-works.com</t>
  </si>
  <si>
    <t>jacquelyn19@adventure-works.com</t>
  </si>
  <si>
    <t>alison9@adventure-works.com</t>
  </si>
  <si>
    <t>lance7@adventure-works.com</t>
  </si>
  <si>
    <t>jon27@adventure-works.com</t>
  </si>
  <si>
    <t>gary12@adventure-works.com</t>
  </si>
  <si>
    <t>steve18@adventure-works.com</t>
  </si>
  <si>
    <t>sandra10@adventure-works.com</t>
  </si>
  <si>
    <t>sandra6@adventure-works.com</t>
  </si>
  <si>
    <t>meagan19@adventure-works.com</t>
  </si>
  <si>
    <t>willie18@adventure-works.com</t>
  </si>
  <si>
    <t>francis1@adventure-works.com</t>
  </si>
  <si>
    <t>robin7@adventure-works.com</t>
  </si>
  <si>
    <t>cory8@adventure-works.com</t>
  </si>
  <si>
    <t>katie12@adventure-works.com</t>
  </si>
  <si>
    <t>kaitlin18@adventure-works.com</t>
  </si>
  <si>
    <t>kristine1@adventure-works.com</t>
  </si>
  <si>
    <t>katie15@adventure-works.com</t>
  </si>
  <si>
    <t>brent20@adventure-works.com</t>
  </si>
  <si>
    <t>ricardo1@adventure-works.com</t>
  </si>
  <si>
    <t>johnathan11@adventure-works.com</t>
  </si>
  <si>
    <t>laura27@adventure-works.com</t>
  </si>
  <si>
    <t>savannah14@adventure-works.com</t>
  </si>
  <si>
    <t>bobby8@adventure-works.com</t>
  </si>
  <si>
    <t>carson19@adventure-works.com</t>
  </si>
  <si>
    <t>bryant9@adventure-works.com</t>
  </si>
  <si>
    <t>lisa23@adventure-works.com</t>
  </si>
  <si>
    <t>edward18@adventure-works.com</t>
  </si>
  <si>
    <t>roger7@adventure-works.com</t>
  </si>
  <si>
    <t>garrett25@adventure-works.com</t>
  </si>
  <si>
    <t>julie7@adventure-works.com</t>
  </si>
  <si>
    <t>carl5@adventure-works.com</t>
  </si>
  <si>
    <t>mallory12@adventure-works.com</t>
  </si>
  <si>
    <t>bruce10@adventure-works.com</t>
  </si>
  <si>
    <t>kaitlin17@adventure-works.com</t>
  </si>
  <si>
    <t>crystal20@adventure-works.com</t>
  </si>
  <si>
    <t>kenneth11@adventure-works.com</t>
  </si>
  <si>
    <t>rafael1@adventure-works.com</t>
  </si>
  <si>
    <t>mackenzie10@adventure-works.com</t>
  </si>
  <si>
    <t>gilbert38@adventure-works.com</t>
  </si>
  <si>
    <t>jeffery20@adventure-works.com</t>
  </si>
  <si>
    <t>april6@adventure-works.com</t>
  </si>
  <si>
    <t>bob5@adventure-works.com</t>
  </si>
  <si>
    <t>raul19@adventure-works.com</t>
  </si>
  <si>
    <t>natasha18@adventure-works.com</t>
  </si>
  <si>
    <t>steve7@adventure-works.com</t>
  </si>
  <si>
    <t>kaylee27@adventure-works.com</t>
  </si>
  <si>
    <t>alex43@adventure-works.com</t>
  </si>
  <si>
    <t>byron2@adventure-works.com</t>
  </si>
  <si>
    <t>omar3@adventure-works.com</t>
  </si>
  <si>
    <t>mason3@adventure-works.com</t>
  </si>
  <si>
    <t>allison29@adventure-works.com</t>
  </si>
  <si>
    <t>lucas81@adventure-works.com</t>
  </si>
  <si>
    <t>mindy13@adventure-works.com</t>
  </si>
  <si>
    <t>robert67@adventure-works.com</t>
  </si>
  <si>
    <t>angel18@adventure-works.com</t>
  </si>
  <si>
    <t>brianna62@adventure-works.com</t>
  </si>
  <si>
    <t>miguel68@adventure-works.com</t>
  </si>
  <si>
    <t>alyssa41@adventure-works.com</t>
  </si>
  <si>
    <t>aaron39@adventure-works.com</t>
  </si>
  <si>
    <t>amanda65@adventure-works.com</t>
  </si>
  <si>
    <t>james88@adventure-works.com</t>
  </si>
  <si>
    <t>michael51@adventure-works.com</t>
  </si>
  <si>
    <t>jeremiah32@adventure-works.com</t>
  </si>
  <si>
    <t>maria62@adventure-works.com</t>
  </si>
  <si>
    <t>robert21@adventure-works.com</t>
  </si>
  <si>
    <t>trevor10@adventure-works.com</t>
  </si>
  <si>
    <t>kaitlyn43@adventure-works.com</t>
  </si>
  <si>
    <t>april3@adventure-works.com</t>
  </si>
  <si>
    <t>megan4@adventure-works.com</t>
  </si>
  <si>
    <t>brooke22@adventure-works.com</t>
  </si>
  <si>
    <t>william18@adventure-works.com</t>
  </si>
  <si>
    <t>troy13@adventure-works.com</t>
  </si>
  <si>
    <t>sheila1@adventure-works.com</t>
  </si>
  <si>
    <t>tamara18@adventure-works.com</t>
  </si>
  <si>
    <t>kara18@adventure-works.com</t>
  </si>
  <si>
    <t>clifford2@adventure-works.com</t>
  </si>
  <si>
    <t>nancy10@adventure-works.com</t>
  </si>
  <si>
    <t>edwin14@adventure-works.com</t>
  </si>
  <si>
    <t>christopher9@adventure-works.com</t>
  </si>
  <si>
    <t>francisco22@adventure-works.com</t>
  </si>
  <si>
    <t>chad8@adventure-works.com</t>
  </si>
  <si>
    <t>andre8@adventure-works.com</t>
  </si>
  <si>
    <t>armando1@adventure-works.com</t>
  </si>
  <si>
    <t>raul12@adventure-works.com</t>
  </si>
  <si>
    <t>kara16@adventure-works.com</t>
  </si>
  <si>
    <t>jillian11@adventure-works.com</t>
  </si>
  <si>
    <t>jaclyn9@adventure-works.com</t>
  </si>
  <si>
    <t>katherine38@adventure-works.com</t>
  </si>
  <si>
    <t>summer11@adventure-works.com</t>
  </si>
  <si>
    <t>lori12@adventure-works.com</t>
  </si>
  <si>
    <t>hector4@adventure-works.com</t>
  </si>
  <si>
    <t>harold16@adventure-works.com</t>
  </si>
  <si>
    <t>gilbert32@adventure-works.com</t>
  </si>
  <si>
    <t>randall16@adventure-works.com</t>
  </si>
  <si>
    <t>darrell14@adventure-works.com</t>
  </si>
  <si>
    <t>clifford19@adventure-works.com</t>
  </si>
  <si>
    <t>desiree17@adventure-works.com</t>
  </si>
  <si>
    <t>pablo0@adventure-works.com</t>
  </si>
  <si>
    <t>willie9@adventure-works.com</t>
  </si>
  <si>
    <t>regina5@adventure-works.com</t>
  </si>
  <si>
    <t>philip3@adventure-works.com</t>
  </si>
  <si>
    <t>tara17@adventure-works.com</t>
  </si>
  <si>
    <t>rafael28@adventure-works.com</t>
  </si>
  <si>
    <t>kathleen10@adventure-works.com</t>
  </si>
  <si>
    <t>sheena10@adventure-works.com</t>
  </si>
  <si>
    <t>madison2@adventure-works.com</t>
  </si>
  <si>
    <t>ruth16@adventure-works.com</t>
  </si>
  <si>
    <t>alison7@adventure-works.com</t>
  </si>
  <si>
    <t>anna5@adventure-works.com</t>
  </si>
  <si>
    <t>theresa8@adventure-works.com</t>
  </si>
  <si>
    <t>mary36@adventure-works.com</t>
  </si>
  <si>
    <t>candice17@adventure-works.com</t>
  </si>
  <si>
    <t>denise6@adventure-works.com</t>
  </si>
  <si>
    <t>roberto6@adventure-works.com</t>
  </si>
  <si>
    <t>vincent3@adventure-works.com</t>
  </si>
  <si>
    <t>olivia66@adventure-works.com</t>
  </si>
  <si>
    <t>randall7@adventure-works.com</t>
  </si>
  <si>
    <t>colin29@adventure-works.com</t>
  </si>
  <si>
    <t>louis13@adventure-works.com</t>
  </si>
  <si>
    <t>nicolas6@adventure-works.com</t>
  </si>
  <si>
    <t>peter25@adventure-works.com</t>
  </si>
  <si>
    <t>corey0@adventure-works.com</t>
  </si>
  <si>
    <t>tiffany5@adventure-works.com</t>
  </si>
  <si>
    <t>larry18@adventure-works.com</t>
  </si>
  <si>
    <t>casey3@adventure-works.com</t>
  </si>
  <si>
    <t>wyatt21@adventure-works.com</t>
  </si>
  <si>
    <t>candice20@adventure-works.com</t>
  </si>
  <si>
    <t>meghan9@adventure-works.com</t>
  </si>
  <si>
    <t>martin11@adventure-works.com</t>
  </si>
  <si>
    <t>kelvin2@adventure-works.com</t>
  </si>
  <si>
    <t>evelyn0@adventure-works.com</t>
  </si>
  <si>
    <t>jamie28@adventure-works.com</t>
  </si>
  <si>
    <t>michele11@adventure-works.com</t>
  </si>
  <si>
    <t>dale14@adventure-works.com</t>
  </si>
  <si>
    <t>melanie39@adventure-works.com</t>
  </si>
  <si>
    <t>cassidy5@adventure-works.com</t>
  </si>
  <si>
    <t>latoya10@adventure-works.com</t>
  </si>
  <si>
    <t>carla22@adventure-works.com</t>
  </si>
  <si>
    <t>christine14@adventure-works.com</t>
  </si>
  <si>
    <t>levi14@adventure-works.com</t>
  </si>
  <si>
    <t>christopher24@adventure-works.com</t>
  </si>
  <si>
    <t>brianna34@adventure-works.com</t>
  </si>
  <si>
    <t>stephanie63@adventure-works.com</t>
  </si>
  <si>
    <t>adrian7@adventure-works.com</t>
  </si>
  <si>
    <t>luke2@adventure-works.com</t>
  </si>
  <si>
    <t>carl4@adventure-works.com</t>
  </si>
  <si>
    <t>christy15@adventure-works.com</t>
  </si>
  <si>
    <t>aaron6@adventure-works.com</t>
  </si>
  <si>
    <t>carson20@adventure-works.com</t>
  </si>
  <si>
    <t>morgan80@adventure-works.com</t>
  </si>
  <si>
    <t>juan26@adventure-works.com</t>
  </si>
  <si>
    <t>allison12@adventure-works.com</t>
  </si>
  <si>
    <t>samantha21@adventure-works.com</t>
  </si>
  <si>
    <t>samuel39@adventure-works.com</t>
  </si>
  <si>
    <t>alex6@adventure-works.com</t>
  </si>
  <si>
    <t>ramon2@adventure-works.com</t>
  </si>
  <si>
    <t>alvin27@adventure-works.com</t>
  </si>
  <si>
    <t>fernando49@adventure-works.com</t>
  </si>
  <si>
    <t>erika10@adventure-works.com</t>
  </si>
  <si>
    <t>luis25@adventure-works.com</t>
  </si>
  <si>
    <t>victoria3@adventure-works.com</t>
  </si>
  <si>
    <t>tonya20@adventure-works.com</t>
  </si>
  <si>
    <t>martha11@adventure-works.com</t>
  </si>
  <si>
    <t>meghan11@adventure-works.com</t>
  </si>
  <si>
    <t>evelyn14@adventure-works.com</t>
  </si>
  <si>
    <t>alfredo17@adventure-works.com</t>
  </si>
  <si>
    <t>curtis18@adventure-works.com</t>
  </si>
  <si>
    <t>ariana10@adventure-works.com</t>
  </si>
  <si>
    <t>jessica23@adventure-works.com</t>
  </si>
  <si>
    <t>sara26@adventure-works.com</t>
  </si>
  <si>
    <t>gail6@adventure-works.com</t>
  </si>
  <si>
    <t>caleb11@adventure-works.com</t>
  </si>
  <si>
    <t>richard102@adventure-works.com</t>
  </si>
  <si>
    <t>taylor38@adventure-works.com</t>
  </si>
  <si>
    <t>charles43@adventure-works.com</t>
  </si>
  <si>
    <t>elizabeth25@adventure-works.com</t>
  </si>
  <si>
    <t>blake19@adventure-works.com</t>
  </si>
  <si>
    <t>daniel16@adventure-works.com</t>
  </si>
  <si>
    <t>thomas27@adventure-works.com</t>
  </si>
  <si>
    <t>nicole39@adventure-works.com</t>
  </si>
  <si>
    <t>jennifer39@adventure-works.com</t>
  </si>
  <si>
    <t>seth31@adventure-works.com</t>
  </si>
  <si>
    <t>abigail15@adventure-works.com</t>
  </si>
  <si>
    <t>ian46@adventure-works.com</t>
  </si>
  <si>
    <t>lucas29@adventure-works.com</t>
  </si>
  <si>
    <t>julia16@adventure-works.com</t>
  </si>
  <si>
    <t>linda10@adventure-works.com</t>
  </si>
  <si>
    <t>justin51@adventure-works.com</t>
  </si>
  <si>
    <t>andrea35@adventure-works.com</t>
  </si>
  <si>
    <t>julia22@adventure-works.com</t>
  </si>
  <si>
    <t>orlando6@adventure-works.com</t>
  </si>
  <si>
    <t>cody22@adventure-works.com</t>
  </si>
  <si>
    <t>mackenzie15@adventure-works.com</t>
  </si>
  <si>
    <t>luke0@adventure-works.com</t>
  </si>
  <si>
    <t>kendra5@adventure-works.com</t>
  </si>
  <si>
    <t>hunter58@adventure-works.com</t>
  </si>
  <si>
    <t>warren18@adventure-works.com</t>
  </si>
  <si>
    <t>angel3@adventure-works.com</t>
  </si>
  <si>
    <t>rachel29@adventure-works.com</t>
  </si>
  <si>
    <t>austin33@adventure-works.com</t>
  </si>
  <si>
    <t>ashley17@adventure-works.com</t>
  </si>
  <si>
    <t>david49@adventure-works.com</t>
  </si>
  <si>
    <t>benjamin45@adventure-works.com</t>
  </si>
  <si>
    <t>luis53@adventure-works.com</t>
  </si>
  <si>
    <t>melanie41@adventure-works.com</t>
  </si>
  <si>
    <t>noah29@adventure-works.com</t>
  </si>
  <si>
    <t>hannah38@adventure-works.com</t>
  </si>
  <si>
    <t>kaylee19@adventure-works.com</t>
  </si>
  <si>
    <t>sierra8@adventure-works.com</t>
  </si>
  <si>
    <t>logan17@adventure-works.com</t>
  </si>
  <si>
    <t>sydney29@adventure-works.com</t>
  </si>
  <si>
    <t>jada9@adventure-works.com</t>
  </si>
  <si>
    <t>hunter48@adventure-works.com</t>
  </si>
  <si>
    <t>jackson10@adventure-works.com</t>
  </si>
  <si>
    <t>olivia3@adventure-works.com</t>
  </si>
  <si>
    <t>kayla17@adventure-works.com</t>
  </si>
  <si>
    <t>julia32@adventure-works.com</t>
  </si>
  <si>
    <t>mariah27@adventure-works.com</t>
  </si>
  <si>
    <t>jennifer69@adventure-works.com</t>
  </si>
  <si>
    <t>connor42@adventure-works.com</t>
  </si>
  <si>
    <t>beth5@adventure-works.com</t>
  </si>
  <si>
    <t>devin49@adventure-works.com</t>
  </si>
  <si>
    <t>audrey22@adventure-works.com</t>
  </si>
  <si>
    <t>john53@adventure-works.com</t>
  </si>
  <si>
    <t>lauren8@adventure-works.com</t>
  </si>
  <si>
    <t>devin77@adventure-works.com</t>
  </si>
  <si>
    <t>zachary29@adventure-works.com</t>
  </si>
  <si>
    <t>hannah29@adventure-works.com</t>
  </si>
  <si>
    <t>jon7@adventure-works.com</t>
  </si>
  <si>
    <t>carlos8@adventure-works.com</t>
  </si>
  <si>
    <t>robert70@adventure-works.com</t>
  </si>
  <si>
    <t>chloe14@adventure-works.com</t>
  </si>
  <si>
    <t>angela25@adventure-works.com</t>
  </si>
  <si>
    <t>andrea36@adventure-works.com</t>
  </si>
  <si>
    <t>connor8@adventure-works.com</t>
  </si>
  <si>
    <t>xavier32@adventure-works.com</t>
  </si>
  <si>
    <t>wyatt4@adventure-works.com</t>
  </si>
  <si>
    <t>isabella75@adventure-works.com</t>
  </si>
  <si>
    <t>timothy9@adventure-works.com</t>
  </si>
  <si>
    <t>bailey30@adventure-works.com</t>
  </si>
  <si>
    <t>mackenzie44@adventure-works.com</t>
  </si>
  <si>
    <t>mason30@adventure-works.com</t>
  </si>
  <si>
    <t>ana6@adventure-works.com</t>
  </si>
  <si>
    <t>angel25@adventure-works.com</t>
  </si>
  <si>
    <t>jennifer28@adventure-works.com</t>
  </si>
  <si>
    <t>victoria48@adventure-works.com</t>
  </si>
  <si>
    <t>haley22@adventure-works.com</t>
  </si>
  <si>
    <t>adam21@adventure-works.com</t>
  </si>
  <si>
    <t>louis42@adventure-works.com</t>
  </si>
  <si>
    <t>tonya3@adventure-works.com</t>
  </si>
  <si>
    <t>colin22@adventure-works.com</t>
  </si>
  <si>
    <t>trevor7@adventure-works.com</t>
  </si>
  <si>
    <t>kristina18@adventure-works.com</t>
  </si>
  <si>
    <t>christian39@adventure-works.com</t>
  </si>
  <si>
    <t>alisha46@adventure-works.com</t>
  </si>
  <si>
    <t>alexis33@adventure-works.com</t>
  </si>
  <si>
    <t>bryan5@adventure-works.com</t>
  </si>
  <si>
    <t>mindy14@adventure-works.com</t>
  </si>
  <si>
    <t>james21@adventure-works.com</t>
  </si>
  <si>
    <t>morgan79@adventure-works.com</t>
  </si>
  <si>
    <t>karen16@adventure-works.com</t>
  </si>
  <si>
    <t>morgan54@adventure-works.com</t>
  </si>
  <si>
    <t>mya0@adventure-works.com</t>
  </si>
  <si>
    <t>gabriella21@adventure-works.com</t>
  </si>
  <si>
    <t>jada21@adventure-works.com</t>
  </si>
  <si>
    <t>cody20@adventure-works.com</t>
  </si>
  <si>
    <t>johnny6@adventure-works.com</t>
  </si>
  <si>
    <t>orlando13@adventure-works.com</t>
  </si>
  <si>
    <t>ricky9@adventure-works.com</t>
  </si>
  <si>
    <t>angel22@adventure-works.com</t>
  </si>
  <si>
    <t>tammy7@adventure-works.com</t>
  </si>
  <si>
    <t>charles54@adventure-works.com</t>
  </si>
  <si>
    <t>gloria18@adventure-works.com</t>
  </si>
  <si>
    <t>kelvin9@adventure-works.com</t>
  </si>
  <si>
    <t>cindy11@adventure-works.com</t>
  </si>
  <si>
    <t>mason23@adventure-works.com</t>
  </si>
  <si>
    <t>sarah22@adventure-works.com</t>
  </si>
  <si>
    <t>emmanuel16@adventure-works.com</t>
  </si>
  <si>
    <t>ann8@adventure-works.com</t>
  </si>
  <si>
    <t>wayne16@adventure-works.com</t>
  </si>
  <si>
    <t>clayton4@adventure-works.com</t>
  </si>
  <si>
    <t>stacey9@adventure-works.com</t>
  </si>
  <si>
    <t>carl9@adventure-works.com</t>
  </si>
  <si>
    <t>paula19@adventure-works.com</t>
  </si>
  <si>
    <t>allison15@adventure-works.com</t>
  </si>
  <si>
    <t>rebekah23@adventure-works.com</t>
  </si>
  <si>
    <t>colleen6@adventure-works.com</t>
  </si>
  <si>
    <t>candace10@adventure-works.com</t>
  </si>
  <si>
    <t>francis21@adventure-works.com</t>
  </si>
  <si>
    <t>brad16@adventure-works.com</t>
  </si>
  <si>
    <t>ricardo21@adventure-works.com</t>
  </si>
  <si>
    <t>ronnie7@adventure-works.com</t>
  </si>
  <si>
    <t>nicole40@adventure-works.com</t>
  </si>
  <si>
    <t>abigail27@adventure-works.com</t>
  </si>
  <si>
    <t>nelson3@adventure-works.com</t>
  </si>
  <si>
    <t>nicole22@adventure-works.com</t>
  </si>
  <si>
    <t>jamie16@adventure-works.com</t>
  </si>
  <si>
    <t>grant22@adventure-works.com</t>
  </si>
  <si>
    <t>dawn27@adventure-works.com</t>
  </si>
  <si>
    <t>kelli8@adventure-works.com</t>
  </si>
  <si>
    <t>candace6@adventure-works.com</t>
  </si>
  <si>
    <t>gabriella30@adventure-works.com</t>
  </si>
  <si>
    <t>alexia9@adventure-works.com</t>
  </si>
  <si>
    <t>megan20@adventure-works.com</t>
  </si>
  <si>
    <t>mason11@adventure-works.com</t>
  </si>
  <si>
    <t>ethan18@adventure-works.com</t>
  </si>
  <si>
    <t>ian52@adventure-works.com</t>
  </si>
  <si>
    <t>adam37@adventure-works.com</t>
  </si>
  <si>
    <t>eric17@adventure-works.com</t>
  </si>
  <si>
    <t>kevin57@adventure-works.com</t>
  </si>
  <si>
    <t>lisa0@adventure-works.com</t>
  </si>
  <si>
    <t>julio21@adventure-works.com</t>
  </si>
  <si>
    <t>bonnie7@adventure-works.com</t>
  </si>
  <si>
    <t>troy2@adventure-works.com</t>
  </si>
  <si>
    <t>wesley8@adventure-works.com</t>
  </si>
  <si>
    <t>autumn2@adventure-works.com</t>
  </si>
  <si>
    <t>johnny2@adventure-works.com</t>
  </si>
  <si>
    <t>eric31@adventure-works.com</t>
  </si>
  <si>
    <t>maria21@adventure-works.com</t>
  </si>
  <si>
    <t>jordan16@adventure-works.com</t>
  </si>
  <si>
    <t>dalton17@adventure-works.com</t>
  </si>
  <si>
    <t>aaron13@adventure-works.com</t>
  </si>
  <si>
    <t>sydney1@adventure-works.com</t>
  </si>
  <si>
    <t>ryan17@adventure-works.com</t>
  </si>
  <si>
    <t>gabrielle13@adventure-works.com</t>
  </si>
  <si>
    <t>alicia13@adventure-works.com</t>
  </si>
  <si>
    <t>gilbert13@adventure-works.com</t>
  </si>
  <si>
    <t>isabella40@adventure-works.com</t>
  </si>
  <si>
    <t>ashley30@adventure-works.com</t>
  </si>
  <si>
    <t>karen35@adventure-works.com</t>
  </si>
  <si>
    <t>connor44@adventure-works.com</t>
  </si>
  <si>
    <t>emily44@adventure-works.com</t>
  </si>
  <si>
    <t>carlos50@adventure-works.com</t>
  </si>
  <si>
    <t>jon10@adventure-works.com</t>
  </si>
  <si>
    <t>kelly21@adventure-works.com</t>
  </si>
  <si>
    <t>jada0@adventure-works.com</t>
  </si>
  <si>
    <t>isabella10@adventure-works.com</t>
  </si>
  <si>
    <t>savannah20@adventure-works.com</t>
  </si>
  <si>
    <t>preston1@adventure-works.com</t>
  </si>
  <si>
    <t>melanie38@adventure-works.com</t>
  </si>
  <si>
    <t>gerald3@adventure-works.com</t>
  </si>
  <si>
    <t>isabella57@adventure-works.com</t>
  </si>
  <si>
    <t>connor13@adventure-works.com</t>
  </si>
  <si>
    <t>brandi16@adventure-works.com</t>
  </si>
  <si>
    <t>whitney9@adventure-works.com</t>
  </si>
  <si>
    <t>edward49@adventure-works.com</t>
  </si>
  <si>
    <t>thomas59@adventure-works.com</t>
  </si>
  <si>
    <t>ian80@adventure-works.com</t>
  </si>
  <si>
    <t>edward11@adventure-works.com</t>
  </si>
  <si>
    <t>savannah19@adventure-works.com</t>
  </si>
  <si>
    <t>zoe21@adventure-works.com</t>
  </si>
  <si>
    <t>blake29@adventure-works.com</t>
  </si>
  <si>
    <t>madeline0@adventure-works.com</t>
  </si>
  <si>
    <t>jeremy24@adventure-works.com</t>
  </si>
  <si>
    <t>anthony21@adventure-works.com</t>
  </si>
  <si>
    <t>jenna9@adventure-works.com</t>
  </si>
  <si>
    <t>devon15@adventure-works.com</t>
  </si>
  <si>
    <t>nathan14@adventure-works.com</t>
  </si>
  <si>
    <t>jocelyn4@adventure-works.com</t>
  </si>
  <si>
    <t>seth87@adventure-works.com</t>
  </si>
  <si>
    <t>wayne2@adventure-works.com</t>
  </si>
  <si>
    <t>alvin40@adventure-works.com</t>
  </si>
  <si>
    <t>samuel28@adventure-works.com</t>
  </si>
  <si>
    <t>dalton63@adventure-works.com</t>
  </si>
  <si>
    <t>jamie38@adventure-works.com</t>
  </si>
  <si>
    <t>carson0@adventure-works.com</t>
  </si>
  <si>
    <t>luis18@adventure-works.com</t>
  </si>
  <si>
    <t>jack46@adventure-works.com</t>
  </si>
  <si>
    <t>elizabeth44@adventure-works.com</t>
  </si>
  <si>
    <t>katelyn32@adventure-works.com</t>
  </si>
  <si>
    <t>logan30@adventure-works.com</t>
  </si>
  <si>
    <t>miguel67@adventure-works.com</t>
  </si>
  <si>
    <t>austin28@adventure-works.com</t>
  </si>
  <si>
    <t>austin42@adventure-works.com</t>
  </si>
  <si>
    <t>david72@adventure-works.com</t>
  </si>
  <si>
    <t>ethan23@adventure-works.com</t>
  </si>
  <si>
    <t>caitlin11@adventure-works.com</t>
  </si>
  <si>
    <t>stephanie34@adventure-works.com</t>
  </si>
  <si>
    <t>marcus38@adventure-works.com</t>
  </si>
  <si>
    <t>patrick17@adventure-works.com</t>
  </si>
  <si>
    <t>stacy21@adventure-works.com</t>
  </si>
  <si>
    <t>lucas78@adventure-works.com</t>
  </si>
  <si>
    <t>cassidy20@adventure-works.com</t>
  </si>
  <si>
    <t>hunter3@adventure-works.com</t>
  </si>
  <si>
    <t>katelyn7@adventure-works.com</t>
  </si>
  <si>
    <t>abigail6@adventure-works.com</t>
  </si>
  <si>
    <t>noah13@adventure-works.com</t>
  </si>
  <si>
    <t>alfredo1@adventure-works.com</t>
  </si>
  <si>
    <t>jose16@adventure-works.com</t>
  </si>
  <si>
    <t>haley31@adventure-works.com</t>
  </si>
  <si>
    <t>michelle16@adventure-works.com</t>
  </si>
  <si>
    <t>abigail31@adventure-works.com</t>
  </si>
  <si>
    <t>brandon49@adventure-works.com</t>
  </si>
  <si>
    <t>suzanne16@adventure-works.com</t>
  </si>
  <si>
    <t>jacqueline31@adventure-works.com</t>
  </si>
  <si>
    <t>madison40@adventure-works.com</t>
  </si>
  <si>
    <t>neil10@adventure-works.com</t>
  </si>
  <si>
    <t>cole5@adventure-works.com</t>
  </si>
  <si>
    <t>joseph28@adventure-works.com</t>
  </si>
  <si>
    <t>robert43@adventure-works.com</t>
  </si>
  <si>
    <t>carson4@adventure-works.com</t>
  </si>
  <si>
    <t>kayla41@adventure-works.com</t>
  </si>
  <si>
    <t>james27@adventure-works.com</t>
  </si>
  <si>
    <t>nichole17@adventure-works.com</t>
  </si>
  <si>
    <t>patrick15@adventure-works.com</t>
  </si>
  <si>
    <t>cameron47@adventure-works.com</t>
  </si>
  <si>
    <t>bailey5@adventure-works.com</t>
  </si>
  <si>
    <t>devin48@adventure-works.com</t>
  </si>
  <si>
    <t>deb9@adventure-works.com</t>
  </si>
  <si>
    <t>morgan40@adventure-works.com</t>
  </si>
  <si>
    <t>melanie25@adventure-works.com</t>
  </si>
  <si>
    <t>chloe59@adventure-works.com</t>
  </si>
  <si>
    <t>ronald21@adventure-works.com</t>
  </si>
  <si>
    <t>randall12@adventure-works.com</t>
  </si>
  <si>
    <t>hunter59@adventure-works.com</t>
  </si>
  <si>
    <t>suzanne4@adventure-works.com</t>
  </si>
  <si>
    <t>michele30@adventure-works.com</t>
  </si>
  <si>
    <t>carol20@adventure-works.com</t>
  </si>
  <si>
    <t>richard83@adventure-works.com</t>
  </si>
  <si>
    <t>emma65@adventure-works.com</t>
  </si>
  <si>
    <t>stacey13@adventure-works.com</t>
  </si>
  <si>
    <t>krystal14@adventure-works.com</t>
  </si>
  <si>
    <t>barbara38@adventure-works.com</t>
  </si>
  <si>
    <t>larry19@adventure-works.com</t>
  </si>
  <si>
    <t>gerald43@adventure-works.com</t>
  </si>
  <si>
    <t>ruben8@adventure-works.com</t>
  </si>
  <si>
    <t>franklin37@adventure-works.com</t>
  </si>
  <si>
    <t>seth34@adventure-works.com</t>
  </si>
  <si>
    <t>joanna8@adventure-works.com</t>
  </si>
  <si>
    <t>morgan87@adventure-works.com</t>
  </si>
  <si>
    <t>timothy40@adventure-works.com</t>
  </si>
  <si>
    <t>faith2@adventure-works.com</t>
  </si>
  <si>
    <t>victoria38@adventure-works.com</t>
  </si>
  <si>
    <t>jonathon4@adventure-works.com</t>
  </si>
  <si>
    <t>sergio3@adventure-works.com</t>
  </si>
  <si>
    <t>jay35@adventure-works.com</t>
  </si>
  <si>
    <t>kristi35@adventure-works.com</t>
  </si>
  <si>
    <t>toni12@adventure-works.com</t>
  </si>
  <si>
    <t>kari5@adventure-works.com</t>
  </si>
  <si>
    <t>sierra4@adventure-works.com</t>
  </si>
  <si>
    <t>gilbert25@adventure-works.com</t>
  </si>
  <si>
    <t>warren7@adventure-works.com</t>
  </si>
  <si>
    <t>alfredo21@adventure-works.com</t>
  </si>
  <si>
    <t>billy21@adventure-works.com</t>
  </si>
  <si>
    <t>gloria10@adventure-works.com</t>
  </si>
  <si>
    <t>tara6@adventure-works.com</t>
  </si>
  <si>
    <t>phillip13@adventure-works.com</t>
  </si>
  <si>
    <t>ross39@adventure-works.com</t>
  </si>
  <si>
    <t>daisy7@adventure-works.com</t>
  </si>
  <si>
    <t>patricia9@adventure-works.com</t>
  </si>
  <si>
    <t>naomi9@adventure-works.com</t>
  </si>
  <si>
    <t>gary17@adventure-works.com</t>
  </si>
  <si>
    <t>michele25@adventure-works.com</t>
  </si>
  <si>
    <t>cory13@adventure-works.com</t>
  </si>
  <si>
    <t>brad14@adventure-works.com</t>
  </si>
  <si>
    <t>christy33@adventure-works.com</t>
  </si>
  <si>
    <t>jerome2@adventure-works.com</t>
  </si>
  <si>
    <t>kara2@adventure-works.com</t>
  </si>
  <si>
    <t>elijah18@adventure-works.com</t>
  </si>
  <si>
    <t>francis2@adventure-works.com</t>
  </si>
  <si>
    <t>allen0@adventure-works.com</t>
  </si>
  <si>
    <t>molly11@adventure-works.com</t>
  </si>
  <si>
    <t>jarrod7@adventure-works.com</t>
  </si>
  <si>
    <t>gloria17@adventure-works.com</t>
  </si>
  <si>
    <t>kate7@adventure-works.com</t>
  </si>
  <si>
    <t>nicole54@adventure-works.com</t>
  </si>
  <si>
    <t>pedro5@adventure-works.com</t>
  </si>
  <si>
    <t>kristopher15@adventure-works.com</t>
  </si>
  <si>
    <t>albert12@adventure-works.com</t>
  </si>
  <si>
    <t>drew12@adventure-works.com</t>
  </si>
  <si>
    <t>carla16@adventure-works.com</t>
  </si>
  <si>
    <t>erica3@adventure-works.com</t>
  </si>
  <si>
    <t>sheena8@adventure-works.com</t>
  </si>
  <si>
    <t>jermaine13@adventure-works.com</t>
  </si>
  <si>
    <t>candace18@adventure-works.com</t>
  </si>
  <si>
    <t>jacquelyn4@adventure-works.com</t>
  </si>
  <si>
    <t>brendan15@adventure-works.com</t>
  </si>
  <si>
    <t>barry4@adventure-works.com</t>
  </si>
  <si>
    <t>darryl5@adventure-works.com</t>
  </si>
  <si>
    <t>randall19@adventure-works.com</t>
  </si>
  <si>
    <t>jimmy10@adventure-works.com</t>
  </si>
  <si>
    <t>fernando19@adventure-works.com</t>
  </si>
  <si>
    <t>justin13@adventure-works.com</t>
  </si>
  <si>
    <t>benjamin18@adventure-works.com</t>
  </si>
  <si>
    <t>tiffany16@adventure-works.com</t>
  </si>
  <si>
    <t>jordan68@adventure-works.com</t>
  </si>
  <si>
    <t>wyatt12@adventure-works.com</t>
  </si>
  <si>
    <t>mariah37@adventure-works.com</t>
  </si>
  <si>
    <t>rachel68@adventure-works.com</t>
  </si>
  <si>
    <t>amber3@adventure-works.com</t>
  </si>
  <si>
    <t>jaclyn32@adventure-works.com</t>
  </si>
  <si>
    <t>gavin16@adventure-works.com</t>
  </si>
  <si>
    <t>trinity5@adventure-works.com</t>
  </si>
  <si>
    <t>stephanie43@adventure-works.com</t>
  </si>
  <si>
    <t>jenna3@adventure-works.com</t>
  </si>
  <si>
    <t>theodore0@adventure-works.com</t>
  </si>
  <si>
    <t>vanessa6@adventure-works.com</t>
  </si>
  <si>
    <t>taylor41@adventure-works.com</t>
  </si>
  <si>
    <t>clayton37@adventure-works.com</t>
  </si>
  <si>
    <t>christina19@adventure-works.com</t>
  </si>
  <si>
    <t>marcus41@adventure-works.com</t>
  </si>
  <si>
    <t>brianna6@adventure-works.com</t>
  </si>
  <si>
    <t>juan22@adventure-works.com</t>
  </si>
  <si>
    <t>luke50@adventure-works.com</t>
  </si>
  <si>
    <t>jose59@adventure-works.com</t>
  </si>
  <si>
    <t>chloe9@adventure-works.com</t>
  </si>
  <si>
    <t>sara48@adventure-works.com</t>
  </si>
  <si>
    <t>alexa12@adventure-works.com</t>
  </si>
  <si>
    <t>jacqueline38@adventure-works.com</t>
  </si>
  <si>
    <t>manuel3@adventure-works.com</t>
  </si>
  <si>
    <t>seth51@adventure-works.com</t>
  </si>
  <si>
    <t>melanie37@adventure-works.com</t>
  </si>
  <si>
    <t>brittney8@adventure-works.com</t>
  </si>
  <si>
    <t>connor33@adventure-works.com</t>
  </si>
  <si>
    <t>bryce4@adventure-works.com</t>
  </si>
  <si>
    <t>david54@adventure-works.com</t>
  </si>
  <si>
    <t>tabitha36@adventure-works.com</t>
  </si>
  <si>
    <t>caleb30@adventure-works.com</t>
  </si>
  <si>
    <t>ethan40@adventure-works.com</t>
  </si>
  <si>
    <t>spencer18@adventure-works.com</t>
  </si>
  <si>
    <t>caleb5@adventure-works.com</t>
  </si>
  <si>
    <t>william26@adventure-works.com</t>
  </si>
  <si>
    <t>grace39@adventure-works.com</t>
  </si>
  <si>
    <t>carson1@adventure-works.com</t>
  </si>
  <si>
    <t>jennifer34@adventure-works.com</t>
  </si>
  <si>
    <t>elijah38@adventure-works.com</t>
  </si>
  <si>
    <t>angela13@adventure-works.com</t>
  </si>
  <si>
    <t>mariah1@adventure-works.com</t>
  </si>
  <si>
    <t>jordan53@adventure-works.com</t>
  </si>
  <si>
    <t>ethan21@adventure-works.com</t>
  </si>
  <si>
    <t>connor16@adventure-works.com</t>
  </si>
  <si>
    <t>faith1@adventure-works.com</t>
  </si>
  <si>
    <t>jennifer51@adventure-works.com</t>
  </si>
  <si>
    <t>brianna15@adventure-works.com</t>
  </si>
  <si>
    <t>bailey25@adventure-works.com</t>
  </si>
  <si>
    <t>kelli28@adventure-works.com</t>
  </si>
  <si>
    <t>thomas72@adventure-works.com</t>
  </si>
  <si>
    <t>faith6@adventure-works.com</t>
  </si>
  <si>
    <t>martin4@adventure-works.com</t>
  </si>
  <si>
    <t>jaclyn18@adventure-works.com</t>
  </si>
  <si>
    <t>cameron19@adventure-works.com</t>
  </si>
  <si>
    <t>arianna43@adventure-works.com</t>
  </si>
  <si>
    <t>christian40@adventure-works.com</t>
  </si>
  <si>
    <t>katherine11@adventure-works.com</t>
  </si>
  <si>
    <t>richard15@adventure-works.com</t>
  </si>
  <si>
    <t>olivia13@adventure-works.com</t>
  </si>
  <si>
    <t>anthony16@adventure-works.com</t>
  </si>
  <si>
    <t>charles57@adventure-works.com</t>
  </si>
  <si>
    <t>kaylee34@adventure-works.com</t>
  </si>
  <si>
    <t>alexandra84@adventure-works.com</t>
  </si>
  <si>
    <t>wyatt50@adventure-works.com</t>
  </si>
  <si>
    <t>sydney12@adventure-works.com</t>
  </si>
  <si>
    <t>spencer21@adventure-works.com</t>
  </si>
  <si>
    <t>luis17@adventure-works.com</t>
  </si>
  <si>
    <t>blake3@adventure-works.com</t>
  </si>
  <si>
    <t>ronnie11@adventure-works.com</t>
  </si>
  <si>
    <t>keith20@adventure-works.com</t>
  </si>
  <si>
    <t>cedric22@adventure-works.com</t>
  </si>
  <si>
    <t>sean16@adventure-works.com</t>
  </si>
  <si>
    <t>julia51@adventure-works.com</t>
  </si>
  <si>
    <t>jose71@adventure-works.com</t>
  </si>
  <si>
    <t>aidan3@adventure-works.com</t>
  </si>
  <si>
    <t>zachary16@adventure-works.com</t>
  </si>
  <si>
    <t>hannah44@adventure-works.com</t>
  </si>
  <si>
    <t>sara41@adventure-works.com</t>
  </si>
  <si>
    <t>jocelyn9@adventure-works.com</t>
  </si>
  <si>
    <t>gabrielle29@adventure-works.com</t>
  </si>
  <si>
    <t>allison7@adventure-works.com</t>
  </si>
  <si>
    <t>terry17@adventure-works.com</t>
  </si>
  <si>
    <t>orlando7@adventure-works.com</t>
  </si>
  <si>
    <t>kenneth16@adventure-works.com</t>
  </si>
  <si>
    <t>edwin29@adventure-works.com</t>
  </si>
  <si>
    <t>karl12@adventure-works.com</t>
  </si>
  <si>
    <t>leslie6@adventure-works.com</t>
  </si>
  <si>
    <t>crystal2@adventure-works.com</t>
  </si>
  <si>
    <t>christina18@adventure-works.com</t>
  </si>
  <si>
    <t>jessica68@adventure-works.com</t>
  </si>
  <si>
    <t>benjamin31@adventure-works.com</t>
  </si>
  <si>
    <t>nicolas9@adventure-works.com</t>
  </si>
  <si>
    <t>craig3@adventure-works.com</t>
  </si>
  <si>
    <t>jésus12@adventure-works.com</t>
  </si>
  <si>
    <t>jada10@adventure-works.com</t>
  </si>
  <si>
    <t>adriana12@adventure-works.com</t>
  </si>
  <si>
    <t>valerie19@adventure-works.com</t>
  </si>
  <si>
    <t>cedric34@adventure-works.com</t>
  </si>
  <si>
    <t>alvin26@adventure-works.com</t>
  </si>
  <si>
    <t>drew7@adventure-works.com</t>
  </si>
  <si>
    <t>ricky12@adventure-works.com</t>
  </si>
  <si>
    <t>casey46@adventure-works.com</t>
  </si>
  <si>
    <t>katrina18@adventure-works.com</t>
  </si>
  <si>
    <t>henry2@adventure-works.com</t>
  </si>
  <si>
    <t>mariah5@adventure-works.com</t>
  </si>
  <si>
    <t>bailey34@adventure-works.com</t>
  </si>
  <si>
    <t>albert22@adventure-works.com</t>
  </si>
  <si>
    <t>sarah6@adventure-works.com</t>
  </si>
  <si>
    <t>jesse19@adventure-works.com</t>
  </si>
  <si>
    <t>olivia60@adventure-works.com</t>
  </si>
  <si>
    <t>samantha12@adventure-works.com</t>
  </si>
  <si>
    <t>brandon35@adventure-works.com</t>
  </si>
  <si>
    <t>savannah11@adventure-works.com</t>
  </si>
  <si>
    <t>alyssa9@adventure-works.com</t>
  </si>
  <si>
    <t>bobby4@adventure-works.com</t>
  </si>
  <si>
    <t>ethan38@adventure-works.com</t>
  </si>
  <si>
    <t>gabrielle18@adventure-works.com</t>
  </si>
  <si>
    <t>dalton54@adventure-works.com</t>
  </si>
  <si>
    <t>tracy2@adventure-works.com</t>
  </si>
  <si>
    <t>logan3@adventure-works.com</t>
  </si>
  <si>
    <t>juan17@adventure-works.com</t>
  </si>
  <si>
    <t>abigail24@adventure-works.com</t>
  </si>
  <si>
    <t>paige16@adventure-works.com</t>
  </si>
  <si>
    <t>paige38@adventure-works.com</t>
  </si>
  <si>
    <t>charles21@adventure-works.com</t>
  </si>
  <si>
    <t>warren40@adventure-works.com</t>
  </si>
  <si>
    <t>haley6@adventure-works.com</t>
  </si>
  <si>
    <t>cassidy16@adventure-works.com</t>
  </si>
  <si>
    <t>andrea2@adventure-works.com</t>
  </si>
  <si>
    <t>katherine17@adventure-works.com</t>
  </si>
  <si>
    <t>brittany15@adventure-works.com</t>
  </si>
  <si>
    <t>hailey15@adventure-works.com</t>
  </si>
  <si>
    <t>megan54@adventure-works.com</t>
  </si>
  <si>
    <t>jose37@adventure-works.com</t>
  </si>
  <si>
    <t>carmen7@adventure-works.com</t>
  </si>
  <si>
    <t>jonathan3@adventure-works.com</t>
  </si>
  <si>
    <t>gerald40@adventure-works.com</t>
  </si>
  <si>
    <t>angel41@adventure-works.com</t>
  </si>
  <si>
    <t>devin36@adventure-works.com</t>
  </si>
  <si>
    <t>morgan61@adventure-works.com</t>
  </si>
  <si>
    <t>raul10@adventure-works.com</t>
  </si>
  <si>
    <t>sara32@adventure-works.com</t>
  </si>
  <si>
    <t>spencer3@adventure-works.com</t>
  </si>
  <si>
    <t>tiffany6@adventure-works.com</t>
  </si>
  <si>
    <t>mandy6@adventure-works.com</t>
  </si>
  <si>
    <t>gabrielle50@adventure-works.com</t>
  </si>
  <si>
    <t>morgan45@adventure-works.com</t>
  </si>
  <si>
    <t>arianna10@adventure-works.com</t>
  </si>
  <si>
    <t>madison14@adventure-works.com</t>
  </si>
  <si>
    <t>alexandria35@adventure-works.com</t>
  </si>
  <si>
    <t>noah34@adventure-works.com</t>
  </si>
  <si>
    <t>alexandra43@adventure-works.com</t>
  </si>
  <si>
    <t>ian2@adventure-works.com</t>
  </si>
  <si>
    <t>ian55@adventure-works.com</t>
  </si>
  <si>
    <t>grace16@adventure-works.com</t>
  </si>
  <si>
    <t>grace68@adventure-works.com</t>
  </si>
  <si>
    <t>thomas77@adventure-works.com</t>
  </si>
  <si>
    <t>timothy18@adventure-works.com</t>
  </si>
  <si>
    <t>francis5@adventure-works.com</t>
  </si>
  <si>
    <t>dale15@adventure-works.com</t>
  </si>
  <si>
    <t>taylor69@adventure-works.com</t>
  </si>
  <si>
    <t>alexa3@adventure-works.com</t>
  </si>
  <si>
    <t>katelyn9@adventure-works.com</t>
  </si>
  <si>
    <t>theresa17@adventure-works.com</t>
  </si>
  <si>
    <t>emma54@adventure-works.com</t>
  </si>
  <si>
    <t>isabel15@adventure-works.com</t>
  </si>
  <si>
    <t>xavier24@adventure-works.com</t>
  </si>
  <si>
    <t>derrick7@adventure-works.com</t>
  </si>
  <si>
    <t>wyatt14@adventure-works.com</t>
  </si>
  <si>
    <t>ashley2@adventure-works.com</t>
  </si>
  <si>
    <t>carlos23@adventure-works.com</t>
  </si>
  <si>
    <t>logan63@adventure-works.com</t>
  </si>
  <si>
    <t>rafael3@adventure-works.com</t>
  </si>
  <si>
    <t>morgan39@adventure-works.com</t>
  </si>
  <si>
    <t>kaitlyn19@adventure-works.com</t>
  </si>
  <si>
    <t>lucas26@adventure-works.com</t>
  </si>
  <si>
    <t>allison33@adventure-works.com</t>
  </si>
  <si>
    <t>elijah26@adventure-works.com</t>
  </si>
  <si>
    <t>patricia10@adventure-works.com</t>
  </si>
  <si>
    <t>jennifer36@adventure-works.com</t>
  </si>
  <si>
    <t>margaret28@adventure-works.com</t>
  </si>
  <si>
    <t>makayla3@adventure-works.com</t>
  </si>
  <si>
    <t>andrea40@adventure-works.com</t>
  </si>
  <si>
    <t>madison4@adventure-works.com</t>
  </si>
  <si>
    <t>nathan54@adventure-works.com</t>
  </si>
  <si>
    <t>nathaniel3@adventure-works.com</t>
  </si>
  <si>
    <t>jesse32@adventure-works.com</t>
  </si>
  <si>
    <t>mariah31@adventure-works.com</t>
  </si>
  <si>
    <t>cole1@adventure-works.com</t>
  </si>
  <si>
    <t>michele54@adventure-works.com</t>
  </si>
  <si>
    <t>brandon31@adventure-works.com</t>
  </si>
  <si>
    <t>sheena2@adventure-works.com</t>
  </si>
  <si>
    <t>sarah35@adventure-works.com</t>
  </si>
  <si>
    <t>alyssa27@adventure-works.com</t>
  </si>
  <si>
    <t>brian11@adventure-works.com</t>
  </si>
  <si>
    <t>sean14@adventure-works.com</t>
  </si>
  <si>
    <t>daniel5@adventure-works.com</t>
  </si>
  <si>
    <t>emily42@adventure-works.com</t>
  </si>
  <si>
    <t>louis19@adventure-works.com</t>
  </si>
  <si>
    <t>maurice21@adventure-works.com</t>
  </si>
  <si>
    <t>pedro18@adventure-works.com</t>
  </si>
  <si>
    <t>jared18@adventure-works.com</t>
  </si>
  <si>
    <t>blake14@adventure-works.com</t>
  </si>
  <si>
    <t>kate16@adventure-works.com</t>
  </si>
  <si>
    <t>mackenzie39@adventure-works.com</t>
  </si>
  <si>
    <t>tabitha16@adventure-works.com</t>
  </si>
  <si>
    <t>alexis23@adventure-works.com</t>
  </si>
  <si>
    <t>rebecca24@adventure-works.com</t>
  </si>
  <si>
    <t>spencer4@adventure-works.com</t>
  </si>
  <si>
    <t>lauren67@adventure-works.com</t>
  </si>
  <si>
    <t>james37@adventure-works.com</t>
  </si>
  <si>
    <t>richard56@adventure-works.com</t>
  </si>
  <si>
    <t>cassidy15@adventure-works.com</t>
  </si>
  <si>
    <t>kaylee36@adventure-works.com</t>
  </si>
  <si>
    <t>alyssa42@adventure-works.com</t>
  </si>
  <si>
    <t>tristan1@adventure-works.com</t>
  </si>
  <si>
    <t>emma39@adventure-works.com</t>
  </si>
  <si>
    <t>kelvin33@adventure-works.com</t>
  </si>
  <si>
    <t>jade2@adventure-works.com</t>
  </si>
  <si>
    <t>angel20@adventure-works.com</t>
  </si>
  <si>
    <t>heidi14@adventure-works.com</t>
  </si>
  <si>
    <t>kaylee14@adventure-works.com</t>
  </si>
  <si>
    <t>lucas5@adventure-works.com</t>
  </si>
  <si>
    <t>emily11@adventure-works.com</t>
  </si>
  <si>
    <t>brooke19@adventure-works.com</t>
  </si>
  <si>
    <t>lucas67@adventure-works.com</t>
  </si>
  <si>
    <t>kelvin0@adventure-works.com</t>
  </si>
  <si>
    <t>amanda50@adventure-works.com</t>
  </si>
  <si>
    <t>amanda57@adventure-works.com</t>
  </si>
  <si>
    <t>sydney77@adventure-works.com</t>
  </si>
  <si>
    <t>justin37@adventure-works.com</t>
  </si>
  <si>
    <t>olivia2@adventure-works.com</t>
  </si>
  <si>
    <t>adrian16@adventure-works.com</t>
  </si>
  <si>
    <t>dalton4@adventure-works.com</t>
  </si>
  <si>
    <t>noah28@adventure-works.com</t>
  </si>
  <si>
    <t>gabrielle57@adventure-works.com</t>
  </si>
  <si>
    <t>jackson34@adventure-works.com</t>
  </si>
  <si>
    <t>jerome17@adventure-works.com</t>
  </si>
  <si>
    <t>willie35@adventure-works.com</t>
  </si>
  <si>
    <t>chloe57@adventure-works.com</t>
  </si>
  <si>
    <t>priscilla17@adventure-works.com</t>
  </si>
  <si>
    <t>clayton24@adventure-works.com</t>
  </si>
  <si>
    <t>gregory11@adventure-works.com</t>
  </si>
  <si>
    <t>lacey36@adventure-works.com</t>
  </si>
  <si>
    <t>warren36@adventure-works.com</t>
  </si>
  <si>
    <t>randy10@adventure-works.com</t>
  </si>
  <si>
    <t>abigail45@adventure-works.com</t>
  </si>
  <si>
    <t>mallory18@adventure-works.com</t>
  </si>
  <si>
    <t>megan65@adventure-works.com</t>
  </si>
  <si>
    <t>carolyn10@adventure-works.com</t>
  </si>
  <si>
    <t>briana8@adventure-works.com</t>
  </si>
  <si>
    <t>yolanda21@adventure-works.com</t>
  </si>
  <si>
    <t>pedro34@adventure-works.com</t>
  </si>
  <si>
    <t>terrance16@adventure-works.com</t>
  </si>
  <si>
    <t>jillian14@adventure-works.com</t>
  </si>
  <si>
    <t>susan23@adventure-works.com</t>
  </si>
  <si>
    <t>kristi29@adventure-works.com</t>
  </si>
  <si>
    <t>megan66@adventure-works.com</t>
  </si>
  <si>
    <t>gerald10@adventure-works.com</t>
  </si>
  <si>
    <t>billy4@adventure-works.com</t>
  </si>
  <si>
    <t>stacey17@adventure-works.com</t>
  </si>
  <si>
    <t>lindsay18@adventure-works.com</t>
  </si>
  <si>
    <t>neil9@adventure-works.com</t>
  </si>
  <si>
    <t>erica17@adventure-works.com</t>
  </si>
  <si>
    <t>james25@adventure-works.com</t>
  </si>
  <si>
    <t>cameron46@adventure-works.com</t>
  </si>
  <si>
    <t>kevin13@adventure-works.com</t>
  </si>
  <si>
    <t>dominic7@adventure-works.com</t>
  </si>
  <si>
    <t>jerry15@adventure-works.com</t>
  </si>
  <si>
    <t>todd4@adventure-works.com</t>
  </si>
  <si>
    <t>bruce12@adventure-works.com</t>
  </si>
  <si>
    <t>stuart3@adventure-works.com</t>
  </si>
  <si>
    <t>eduardo1@adventure-works.com</t>
  </si>
  <si>
    <t>stacy11@adventure-works.com</t>
  </si>
  <si>
    <t>theresa16@adventure-works.com</t>
  </si>
  <si>
    <t>paula3@adventure-works.com</t>
  </si>
  <si>
    <t>emmanuel18@adventure-works.com</t>
  </si>
  <si>
    <t>jay42@adventure-works.com</t>
  </si>
  <si>
    <t>curtis7@adventure-works.com</t>
  </si>
  <si>
    <t>monica1@adventure-works.com</t>
  </si>
  <si>
    <t>jacquelyn14@adventure-works.com</t>
  </si>
  <si>
    <t>kari29@adventure-works.com</t>
  </si>
  <si>
    <t>michele24@adventure-works.com</t>
  </si>
  <si>
    <t>shawna21@adventure-works.com</t>
  </si>
  <si>
    <t>martin21@adventure-works.com</t>
  </si>
  <si>
    <t>kathryn11@adventure-works.com</t>
  </si>
  <si>
    <t>shannon13@adventure-works.com</t>
  </si>
  <si>
    <t>michael23@adventure-works.com</t>
  </si>
  <si>
    <t>aimee11@adventure-works.com</t>
  </si>
  <si>
    <t>tina11@adventure-works.com</t>
  </si>
  <si>
    <t>jenny44@adventure-works.com</t>
  </si>
  <si>
    <t>devin29@adventure-works.com</t>
  </si>
  <si>
    <t>alisha33@adventure-works.com</t>
  </si>
  <si>
    <t>kellie8@adventure-works.com</t>
  </si>
  <si>
    <t>brandi18@adventure-works.com</t>
  </si>
  <si>
    <t>cedric35@adventure-works.com</t>
  </si>
  <si>
    <t>philip20@adventure-works.com</t>
  </si>
  <si>
    <t>clarence19@adventure-works.com</t>
  </si>
  <si>
    <t>bryant10@adventure-works.com</t>
  </si>
  <si>
    <t>louis10@adventure-works.com</t>
  </si>
  <si>
    <t>marc4@adventure-works.com</t>
  </si>
  <si>
    <t>nicole21@adventure-works.com</t>
  </si>
  <si>
    <t>jay47@adventure-works.com</t>
  </si>
  <si>
    <t>patricia6@adventure-works.com</t>
  </si>
  <si>
    <t>tabitha31@adventure-works.com</t>
  </si>
  <si>
    <t>rafael13@adventure-works.com</t>
  </si>
  <si>
    <t>jill26@adventure-works.com</t>
  </si>
  <si>
    <t>ashley13@adventure-works.com</t>
  </si>
  <si>
    <t>evan25@adventure-works.com</t>
  </si>
  <si>
    <t>sheila10@adventure-works.com</t>
  </si>
  <si>
    <t>tiffany23@adventure-works.com</t>
  </si>
  <si>
    <t>dawn41@adventure-works.com</t>
  </si>
  <si>
    <t>joan15@adventure-works.com</t>
  </si>
  <si>
    <t>brandi4@adventure-works.com</t>
  </si>
  <si>
    <t>david58@adventure-works.com</t>
  </si>
  <si>
    <t>kaylee30@adventure-works.com</t>
  </si>
  <si>
    <t>roy13@adventure-works.com</t>
  </si>
  <si>
    <t>francisco14@adventure-works.com</t>
  </si>
  <si>
    <t>devon18@adventure-works.com</t>
  </si>
  <si>
    <t>marie38@adventure-works.com</t>
  </si>
  <si>
    <t>robert87@adventure-works.com</t>
  </si>
  <si>
    <t>elizabeth13@adventure-works.com</t>
  </si>
  <si>
    <t>natalie20@adventure-works.com</t>
  </si>
  <si>
    <t>fernando50@adventure-works.com</t>
  </si>
  <si>
    <t>chase4@adventure-works.com</t>
  </si>
  <si>
    <t>pedro24@adventure-works.com</t>
  </si>
  <si>
    <t>miranda15@adventure-works.com</t>
  </si>
  <si>
    <t>jordan51@adventure-works.com</t>
  </si>
  <si>
    <t>isabel21@adventure-works.com</t>
  </si>
  <si>
    <t>allison11@adventure-works.com</t>
  </si>
  <si>
    <t>rebekah19@adventure-works.com</t>
  </si>
  <si>
    <t>joan8@adventure-works.com</t>
  </si>
  <si>
    <t>colleen32@adventure-works.com</t>
  </si>
  <si>
    <t>arthur40@adventure-works.com</t>
  </si>
  <si>
    <t>emily4@adventure-works.com</t>
  </si>
  <si>
    <t>tristan2@adventure-works.com</t>
  </si>
  <si>
    <t>jesse24@adventure-works.com</t>
  </si>
  <si>
    <t>dalton1@adventure-works.com</t>
  </si>
  <si>
    <t>carol11@adventure-works.com</t>
  </si>
  <si>
    <t>melissa33@adventure-works.com</t>
  </si>
  <si>
    <t>destiny49@adventure-works.com</t>
  </si>
  <si>
    <t>lucas12@adventure-works.com</t>
  </si>
  <si>
    <t>bailey9@adventure-works.com</t>
  </si>
  <si>
    <t>justin33@adventure-works.com</t>
  </si>
  <si>
    <t>eduardo88@adventure-works.com</t>
  </si>
  <si>
    <t>tabitha33@adventure-works.com</t>
  </si>
  <si>
    <t>melanie20@adventure-works.com</t>
  </si>
  <si>
    <t>meredith39@adventure-works.com</t>
  </si>
  <si>
    <t>karl6@adventure-works.com</t>
  </si>
  <si>
    <t>karen36@adventure-works.com</t>
  </si>
  <si>
    <t>marissa5@adventure-works.com</t>
  </si>
  <si>
    <t>marcus51@adventure-works.com</t>
  </si>
  <si>
    <t>leonard9@adventure-works.com</t>
  </si>
  <si>
    <t>nicole15@adventure-works.com</t>
  </si>
  <si>
    <t>jennifer64@adventure-works.com</t>
  </si>
  <si>
    <t>victoria62@adventure-works.com</t>
  </si>
  <si>
    <t>emma28@adventure-works.com</t>
  </si>
  <si>
    <t>morgan73@adventure-works.com</t>
  </si>
  <si>
    <t>savannah45@adventure-works.com</t>
  </si>
  <si>
    <t>thomas41@adventure-works.com</t>
  </si>
  <si>
    <t>alejandro36@adventure-works.com</t>
  </si>
  <si>
    <t>gail3@adventure-works.com</t>
  </si>
  <si>
    <t>julia10@adventure-works.com</t>
  </si>
  <si>
    <t>cindy14@adventure-works.com</t>
  </si>
  <si>
    <t>daisy2@adventure-works.com</t>
  </si>
  <si>
    <t>pearlie0@adventure-works.com</t>
  </si>
  <si>
    <t>michele1@adventure-works.com</t>
  </si>
  <si>
    <t>diane14@adventure-works.com</t>
  </si>
  <si>
    <t>ann13@adventure-works.com</t>
  </si>
  <si>
    <t>clayton33@adventure-works.com</t>
  </si>
  <si>
    <t>armando4@adventure-works.com</t>
  </si>
  <si>
    <t>orlando4@adventure-works.com</t>
  </si>
  <si>
    <t>latasha14@adventure-works.com</t>
  </si>
  <si>
    <t>marvin15@adventure-works.com</t>
  </si>
  <si>
    <t>yolanda12@adventure-works.com</t>
  </si>
  <si>
    <t>jenny45@adventure-works.com</t>
  </si>
  <si>
    <t>jay7@adventure-works.com</t>
  </si>
  <si>
    <t>kathryn2@adventure-works.com</t>
  </si>
  <si>
    <t>mallory2@adventure-works.com</t>
  </si>
  <si>
    <t>jimmy16@adventure-works.com</t>
  </si>
  <si>
    <t>dawn5@adventure-works.com</t>
  </si>
  <si>
    <t>chelsea16@adventure-works.com</t>
  </si>
  <si>
    <t>kristi25@adventure-works.com</t>
  </si>
  <si>
    <t>jacquelyn17@adventure-works.com</t>
  </si>
  <si>
    <t>devon14@adventure-works.com</t>
  </si>
  <si>
    <t>bethany21@adventure-works.com</t>
  </si>
  <si>
    <t>ross5@adventure-works.com</t>
  </si>
  <si>
    <t>charles50@adventure-works.com</t>
  </si>
  <si>
    <t>jaime25@adventure-works.com</t>
  </si>
  <si>
    <t>latoya1@adventure-works.com</t>
  </si>
  <si>
    <t>jada8@adventure-works.com</t>
  </si>
  <si>
    <t>warren41@adventure-works.com</t>
  </si>
  <si>
    <t>mandy24@adventure-works.com</t>
  </si>
  <si>
    <t>janet20@adventure-works.com</t>
  </si>
  <si>
    <t>whitney0@adventure-works.com</t>
  </si>
  <si>
    <t>alfredo3@adventure-works.com</t>
  </si>
  <si>
    <t>jacqueline28@adventure-works.com</t>
  </si>
  <si>
    <t>phillip5@adventure-works.com</t>
  </si>
  <si>
    <t>tracy3@adventure-works.com</t>
  </si>
  <si>
    <t>philip11@adventure-works.com</t>
  </si>
  <si>
    <t>beth9@adventure-works.com</t>
  </si>
  <si>
    <t>isabella16@adventure-works.com</t>
  </si>
  <si>
    <t>deborah13@adventure-works.com</t>
  </si>
  <si>
    <t>glenn18@adventure-works.com</t>
  </si>
  <si>
    <t>kristy17@adventure-works.com</t>
  </si>
  <si>
    <t>eddie12@adventure-works.com</t>
  </si>
  <si>
    <t>kristi18@adventure-works.com</t>
  </si>
  <si>
    <t>theodore13@adventure-works.com</t>
  </si>
  <si>
    <t>alisha10@adventure-works.com</t>
  </si>
  <si>
    <t>erik7@adventure-works.com</t>
  </si>
  <si>
    <t>alejandro42@adventure-works.com</t>
  </si>
  <si>
    <t>teresa14@adventure-works.com</t>
  </si>
  <si>
    <t>alejandro2@adventure-works.com</t>
  </si>
  <si>
    <t>craig19@adventure-works.com</t>
  </si>
  <si>
    <t>natasha2@adventure-works.com</t>
  </si>
  <si>
    <t>kathryn19@adventure-works.com</t>
  </si>
  <si>
    <t>amy21@adventure-works.com</t>
  </si>
  <si>
    <t>dennis13@adventure-works.com</t>
  </si>
  <si>
    <t>erik5@adventure-works.com</t>
  </si>
  <si>
    <t>julia69@adventure-works.com</t>
  </si>
  <si>
    <t>cynthia6@adventure-works.com</t>
  </si>
  <si>
    <t>gregory19@adventure-works.com</t>
  </si>
  <si>
    <t>kristen2@adventure-works.com</t>
  </si>
  <si>
    <t>jill17@adventure-works.com</t>
  </si>
  <si>
    <t>meghan21@adventure-works.com</t>
  </si>
  <si>
    <t>pamela17@adventure-works.com</t>
  </si>
  <si>
    <t>jon13@adventure-works.com</t>
  </si>
  <si>
    <t>kaylee41@adventure-works.com</t>
  </si>
  <si>
    <t>alisha9@adventure-works.com</t>
  </si>
  <si>
    <t>ross25@adventure-works.com</t>
  </si>
  <si>
    <t>henry18@adventure-works.com</t>
  </si>
  <si>
    <t>richard65@adventure-works.com</t>
  </si>
  <si>
    <t>regina4@adventure-works.com</t>
  </si>
  <si>
    <t>marcus56@adventure-works.com</t>
  </si>
  <si>
    <t>jose11@adventure-works.com</t>
  </si>
  <si>
    <t>mary18@adventure-works.com</t>
  </si>
  <si>
    <t>terrence13@adventure-works.com</t>
  </si>
  <si>
    <t>sharon6@adventure-works.com</t>
  </si>
  <si>
    <t>todd12@adventure-works.com</t>
  </si>
  <si>
    <t>rachel66@adventure-works.com</t>
  </si>
  <si>
    <t>jaime32@adventure-works.com</t>
  </si>
  <si>
    <t>ethan46@adventure-works.com</t>
  </si>
  <si>
    <t>christopher5@adventure-works.com</t>
  </si>
  <si>
    <t>rafael2@adventure-works.com</t>
  </si>
  <si>
    <t>samuel24@adventure-works.com</t>
  </si>
  <si>
    <t>riley24@adventure-works.com</t>
  </si>
  <si>
    <t>bridget10@adventure-works.com</t>
  </si>
  <si>
    <t>franklin24@adventure-works.com</t>
  </si>
  <si>
    <t>jodi2@adventure-works.com</t>
  </si>
  <si>
    <t>laura20@adventure-works.com</t>
  </si>
  <si>
    <t>barbara33@adventure-works.com</t>
  </si>
  <si>
    <t>jorge24@adventure-works.com</t>
  </si>
  <si>
    <t>ivan12@adventure-works.com</t>
  </si>
  <si>
    <t>marshall9@adventure-works.com</t>
  </si>
  <si>
    <t>seth18@adventure-works.com</t>
  </si>
  <si>
    <t>ryan46@adventure-works.com</t>
  </si>
  <si>
    <t>gabriella45@adventure-works.com</t>
  </si>
  <si>
    <t>angela20@adventure-works.com</t>
  </si>
  <si>
    <t>isabella67@adventure-works.com</t>
  </si>
  <si>
    <t>marissa12@adventure-works.com</t>
  </si>
  <si>
    <t>devin4@adventure-works.com</t>
  </si>
  <si>
    <t>paige43@adventure-works.com</t>
  </si>
  <si>
    <t>abigail43@adventure-works.com</t>
  </si>
  <si>
    <t>trinity10@adventure-works.com</t>
  </si>
  <si>
    <t>connor46@adventure-works.com</t>
  </si>
  <si>
    <t>cameron21@adventure-works.com</t>
  </si>
  <si>
    <t>jasmine40@adventure-works.com</t>
  </si>
  <si>
    <t>david50@adventure-works.com</t>
  </si>
  <si>
    <t>grace61@adventure-works.com</t>
  </si>
  <si>
    <t>allen3@adventure-works.com</t>
  </si>
  <si>
    <t>richard97@adventure-works.com</t>
  </si>
  <si>
    <t>lauren1@adventure-works.com</t>
  </si>
  <si>
    <t>zachary13@adventure-works.com</t>
  </si>
  <si>
    <t>jaime42@adventure-works.com</t>
  </si>
  <si>
    <t>russell24@adventure-works.com</t>
  </si>
  <si>
    <t>hannah17@adventure-works.com</t>
  </si>
  <si>
    <t>alex15@adventure-works.com</t>
  </si>
  <si>
    <t>kyle0@adventure-works.com</t>
  </si>
  <si>
    <t>jake22@adventure-works.com</t>
  </si>
  <si>
    <t>jonathan61@adventure-works.com</t>
  </si>
  <si>
    <t>evan38@adventure-works.com</t>
  </si>
  <si>
    <t>jenny42@adventure-works.com</t>
  </si>
  <si>
    <t>cameron7@adventure-works.com</t>
  </si>
  <si>
    <t>joanna18@adventure-works.com</t>
  </si>
  <si>
    <t>lawrence17@adventure-works.com</t>
  </si>
  <si>
    <t>roy22@adventure-works.com</t>
  </si>
  <si>
    <t>paula10@adventure-works.com</t>
  </si>
  <si>
    <t>julia34@adventure-works.com</t>
  </si>
  <si>
    <t>sean15@adventure-works.com</t>
  </si>
  <si>
    <t>bailey18@adventure-works.com</t>
  </si>
  <si>
    <t>eduardo3@adventure-works.com</t>
  </si>
  <si>
    <t>gabriel41@adventure-works.com</t>
  </si>
  <si>
    <t>devin57@adventure-works.com</t>
  </si>
  <si>
    <t>timothy5@adventure-works.com</t>
  </si>
  <si>
    <t>richard68@adventure-works.com</t>
  </si>
  <si>
    <t>pedro3@adventure-works.com</t>
  </si>
  <si>
    <t>nelson13@adventure-works.com</t>
  </si>
  <si>
    <t>marvin21@adventure-works.com</t>
  </si>
  <si>
    <t>william10@adventure-works.com</t>
  </si>
  <si>
    <t>katherine60@adventure-works.com</t>
  </si>
  <si>
    <t>caitlin21@adventure-works.com</t>
  </si>
  <si>
    <t>olivia18@adventure-works.com</t>
  </si>
  <si>
    <t>lucas52@adventure-works.com</t>
  </si>
  <si>
    <t>david45@adventure-works.com</t>
  </si>
  <si>
    <t>francis20@adventure-works.com</t>
  </si>
  <si>
    <t>toni14@adventure-works.com</t>
  </si>
  <si>
    <t>chelsea22@adventure-works.com</t>
  </si>
  <si>
    <t>joan4@adventure-works.com</t>
  </si>
  <si>
    <t>hannah43@adventure-works.com</t>
  </si>
  <si>
    <t>mason7@adventure-works.com</t>
  </si>
  <si>
    <t>alexandra69@adventure-works.com</t>
  </si>
  <si>
    <t>kayla45@adventure-works.com</t>
  </si>
  <si>
    <t>andrea39@adventure-works.com</t>
  </si>
  <si>
    <t>sydney57@adventure-works.com</t>
  </si>
  <si>
    <t>jared2@adventure-works.com</t>
  </si>
  <si>
    <t>brandon5@adventure-works.com</t>
  </si>
  <si>
    <t>bryce7@adventure-works.com</t>
  </si>
  <si>
    <t>david68@adventure-works.com</t>
  </si>
  <si>
    <t>katherine22@adventure-works.com</t>
  </si>
  <si>
    <t>joel9@adventure-works.com</t>
  </si>
  <si>
    <t>fernando22@adventure-works.com</t>
  </si>
  <si>
    <t>carol18@adventure-works.com</t>
  </si>
  <si>
    <t>eduardo79@adventure-works.com</t>
  </si>
  <si>
    <t>alexandra59@adventure-works.com</t>
  </si>
  <si>
    <t>richard26@adventure-works.com</t>
  </si>
  <si>
    <t>taylor11@adventure-works.com</t>
  </si>
  <si>
    <t>olivia55@adventure-works.com</t>
  </si>
  <si>
    <t>michael35@adventure-works.com</t>
  </si>
  <si>
    <t>eduardo53@adventure-works.com</t>
  </si>
  <si>
    <t>jonathan40@adventure-works.com</t>
  </si>
  <si>
    <t>eduardo27@adventure-works.com</t>
  </si>
  <si>
    <t>gabriella43@adventure-works.com</t>
  </si>
  <si>
    <t>paige45@adventure-works.com</t>
  </si>
  <si>
    <t>katherine87@adventure-works.com</t>
  </si>
  <si>
    <t>lucas28@adventure-works.com</t>
  </si>
  <si>
    <t>dalton91@adventure-works.com</t>
  </si>
  <si>
    <t>robert76@adventure-works.com</t>
  </si>
  <si>
    <t>sydney53@adventure-works.com</t>
  </si>
  <si>
    <t>jennifer10@adventure-works.com</t>
  </si>
  <si>
    <t>hailey32@adventure-works.com</t>
  </si>
  <si>
    <t>jennifer82@adventure-works.com</t>
  </si>
  <si>
    <t>jackson7@adventure-works.com</t>
  </si>
  <si>
    <t>rachel62@adventure-works.com</t>
  </si>
  <si>
    <t>isabella90@adventure-works.com</t>
  </si>
  <si>
    <t>desiree4@adventure-works.com</t>
  </si>
  <si>
    <t>zachary47@adventure-works.com</t>
  </si>
  <si>
    <t>rachel41@adventure-works.com</t>
  </si>
  <si>
    <t>marcus16@adventure-works.com</t>
  </si>
  <si>
    <t>melissa2@adventure-works.com</t>
  </si>
  <si>
    <t>chloe33@adventure-works.com</t>
  </si>
  <si>
    <t>xavier58@adventure-works.com</t>
  </si>
  <si>
    <t>jessica5@adventure-works.com</t>
  </si>
  <si>
    <t>rachael13@adventure-works.com</t>
  </si>
  <si>
    <t>xavier29@adventure-works.com</t>
  </si>
  <si>
    <t>leonard23@adventure-works.com</t>
  </si>
  <si>
    <t>julia15@adventure-works.com</t>
  </si>
  <si>
    <t>devin41@adventure-works.com</t>
  </si>
  <si>
    <t>elizabeth49@adventure-works.com</t>
  </si>
  <si>
    <t>alexandra21@adventure-works.com</t>
  </si>
  <si>
    <t>jaime34@adventure-works.com</t>
  </si>
  <si>
    <t>makayla19@adventure-works.com</t>
  </si>
  <si>
    <t>jesse35@adventure-works.com</t>
  </si>
  <si>
    <t>nelson7@adventure-works.com</t>
  </si>
  <si>
    <t>summer8@adventure-works.com</t>
  </si>
  <si>
    <t>zachary23@adventure-works.com</t>
  </si>
  <si>
    <t>eduardo69@adventure-works.com</t>
  </si>
  <si>
    <t>benjamin27@adventure-works.com</t>
  </si>
  <si>
    <t>brett0@adventure-works.com</t>
  </si>
  <si>
    <t>candace9@adventure-works.com</t>
  </si>
  <si>
    <t>gregory6@adventure-works.com</t>
  </si>
  <si>
    <t>damien13@adventure-works.com</t>
  </si>
  <si>
    <t>neil6@adventure-works.com</t>
  </si>
  <si>
    <t>marcus29@adventure-works.com</t>
  </si>
  <si>
    <t>alyssa45@adventure-works.com</t>
  </si>
  <si>
    <t>yolanda6@adventure-works.com</t>
  </si>
  <si>
    <t>steve24@adventure-works.com</t>
  </si>
  <si>
    <t>jamie23@adventure-works.com</t>
  </si>
  <si>
    <t>maria12@adventure-works.com</t>
  </si>
  <si>
    <t>amber5@adventure-works.com</t>
  </si>
  <si>
    <t>david78@adventure-works.com</t>
  </si>
  <si>
    <t>alex13@adventure-works.com</t>
  </si>
  <si>
    <t>rachel22@adventure-works.com</t>
  </si>
  <si>
    <t>brad6@adventure-works.com</t>
  </si>
  <si>
    <t>morgan10@adventure-works.com</t>
  </si>
  <si>
    <t>destiny25@adventure-works.com</t>
  </si>
  <si>
    <t>aaron36@adventure-works.com</t>
  </si>
  <si>
    <t>katherine18@adventure-works.com</t>
  </si>
  <si>
    <t>colleen5@adventure-works.com</t>
  </si>
  <si>
    <t>erica1@adventure-works.com</t>
  </si>
  <si>
    <t>jenny5@adventure-works.com</t>
  </si>
  <si>
    <t>cynthia23@adventure-works.com</t>
  </si>
  <si>
    <t>meredith18@adventure-works.com</t>
  </si>
  <si>
    <t>cesar9@adventure-works.com</t>
  </si>
  <si>
    <t>bianca18@adventure-works.com</t>
  </si>
  <si>
    <t>micah22@adventure-works.com</t>
  </si>
  <si>
    <t>joy14@adventure-works.com</t>
  </si>
  <si>
    <t>alejandro7@adventure-works.com</t>
  </si>
  <si>
    <t>meghan18@adventure-works.com</t>
  </si>
  <si>
    <t>jessica7@adventure-works.com</t>
  </si>
  <si>
    <t>abby11@adventure-works.com</t>
  </si>
  <si>
    <t>joe11@adventure-works.com</t>
  </si>
  <si>
    <t>gary20@adventure-works.com</t>
  </si>
  <si>
    <t>madeline7@adventure-works.com</t>
  </si>
  <si>
    <t>benjamin35@adventure-works.com</t>
  </si>
  <si>
    <t>jeremy13@adventure-works.com</t>
  </si>
  <si>
    <t>connor1@adventure-works.com</t>
  </si>
  <si>
    <t>jonathan15@adventure-works.com</t>
  </si>
  <si>
    <t>hannah41@adventure-works.com</t>
  </si>
  <si>
    <t>sarah28@adventure-works.com</t>
  </si>
  <si>
    <t>linda18@adventure-works.com</t>
  </si>
  <si>
    <t>carlos11@adventure-works.com</t>
  </si>
  <si>
    <t>jack52@adventure-works.com</t>
  </si>
  <si>
    <t>henry1@adventure-works.com</t>
  </si>
  <si>
    <t>toni15@adventure-works.com</t>
  </si>
  <si>
    <t>bruce4@adventure-works.com</t>
  </si>
  <si>
    <t>philip9@adventure-works.com</t>
  </si>
  <si>
    <t>francis6@adventure-works.com</t>
  </si>
  <si>
    <t>larry15@adventure-works.com</t>
  </si>
  <si>
    <t>frank34@adventure-works.com</t>
  </si>
  <si>
    <t>david85@adventure-works.com</t>
  </si>
  <si>
    <t>martha9@adventure-works.com</t>
  </si>
  <si>
    <t>lindsey6@adventure-works.com</t>
  </si>
  <si>
    <t>roberto2@adventure-works.com</t>
  </si>
  <si>
    <t>alisha20@adventure-works.com</t>
  </si>
  <si>
    <t>dustin3@adventure-works.com</t>
  </si>
  <si>
    <t>bobby6@adventure-works.com</t>
  </si>
  <si>
    <t>cynthia25@adventure-works.com</t>
  </si>
  <si>
    <t>nancy23@adventure-works.com</t>
  </si>
  <si>
    <t>candice0@adventure-works.com</t>
  </si>
  <si>
    <t>cedric24@adventure-works.com</t>
  </si>
  <si>
    <t>martha4@adventure-works.com</t>
  </si>
  <si>
    <t>richard87@adventure-works.com</t>
  </si>
  <si>
    <t>kara5@adventure-works.com</t>
  </si>
  <si>
    <t>jay9@adventure-works.com</t>
  </si>
  <si>
    <t>sabrina17@adventure-works.com</t>
  </si>
  <si>
    <t>samuel26@adventure-works.com</t>
  </si>
  <si>
    <t>marcus87@adventure-works.com</t>
  </si>
  <si>
    <t>dylan7@adventure-works.com</t>
  </si>
  <si>
    <t>christian5@adventure-works.com</t>
  </si>
  <si>
    <t>juha-pekka0@adventure-works.com</t>
  </si>
  <si>
    <t>brandon27@adventure-works.com</t>
  </si>
  <si>
    <t>benjamin30@adventure-works.com</t>
  </si>
  <si>
    <t>angel36@adventure-works.com</t>
  </si>
  <si>
    <t>gabrielle51@adventure-works.com</t>
  </si>
  <si>
    <t>katherine45@adventure-works.com</t>
  </si>
  <si>
    <t>jessica8@adventure-works.com</t>
  </si>
  <si>
    <t>morgan69@adventure-works.com</t>
  </si>
  <si>
    <t>barbara30@adventure-works.com</t>
  </si>
  <si>
    <t>katelyn31@adventure-works.com</t>
  </si>
  <si>
    <t>wyatt59@adventure-works.com</t>
  </si>
  <si>
    <t>jordyn0@adventure-works.com</t>
  </si>
  <si>
    <t>grace45@adventure-works.com</t>
  </si>
  <si>
    <t>paige24@adventure-works.com</t>
  </si>
  <si>
    <t>xavier12@adventure-works.com</t>
  </si>
  <si>
    <t>katherine65@adventure-works.com</t>
  </si>
  <si>
    <t>sebastian6@adventure-works.com</t>
  </si>
  <si>
    <t>jose44@adventure-works.com</t>
  </si>
  <si>
    <t>angel17@adventure-works.com</t>
  </si>
  <si>
    <t>alex19@adventure-works.com</t>
  </si>
  <si>
    <t>jesse22@adventure-works.com</t>
  </si>
  <si>
    <t>miguel55@adventure-works.com</t>
  </si>
  <si>
    <t>alexandria13@adventure-works.com</t>
  </si>
  <si>
    <t>cameron41@adventure-works.com</t>
  </si>
  <si>
    <t>emma20@adventure-works.com</t>
  </si>
  <si>
    <t>shelby12@adventure-works.com</t>
  </si>
  <si>
    <t>evan37@adventure-works.com</t>
  </si>
  <si>
    <t>jacqueline34@adventure-works.com</t>
  </si>
  <si>
    <t>ryan41@adventure-works.com</t>
  </si>
  <si>
    <t>gary28@adventure-works.com</t>
  </si>
  <si>
    <t>kevin28@adventure-works.com</t>
  </si>
  <si>
    <t>michael39@adventure-works.com</t>
  </si>
  <si>
    <t>martha22@adventure-works.com</t>
  </si>
  <si>
    <t>makayla1@adventure-works.com</t>
  </si>
  <si>
    <t>stephanie7@adventure-works.com</t>
  </si>
  <si>
    <t>fernando29@adventure-works.com</t>
  </si>
  <si>
    <t>nicole28@adventure-works.com</t>
  </si>
  <si>
    <t>edwin12@adventure-works.com</t>
  </si>
  <si>
    <t>carrie9@adventure-works.com</t>
  </si>
  <si>
    <t>jessica4@adventure-works.com</t>
  </si>
  <si>
    <t>dalton36@adventure-works.com</t>
  </si>
  <si>
    <t>courtney19@adventure-works.com</t>
  </si>
  <si>
    <t>isaac40@adventure-works.com</t>
  </si>
  <si>
    <t>marcus48@adventure-works.com</t>
  </si>
  <si>
    <t>patrick19@adventure-works.com</t>
  </si>
  <si>
    <t>stephanie33@adventure-works.com</t>
  </si>
  <si>
    <t>jeremiah45@adventure-works.com</t>
  </si>
  <si>
    <t>rachel46@adventure-works.com</t>
  </si>
  <si>
    <t>brianna19@adventure-works.com</t>
  </si>
  <si>
    <t>alexandra26@adventure-works.com</t>
  </si>
  <si>
    <t>caleb23@adventure-works.com</t>
  </si>
  <si>
    <t>antonio17@adventure-works.com</t>
  </si>
  <si>
    <t>connor39@adventure-works.com</t>
  </si>
  <si>
    <t>isabella9@adventure-works.com</t>
  </si>
  <si>
    <t>patricia21@adventure-works.com</t>
  </si>
  <si>
    <t>adam22@adventure-works.com</t>
  </si>
  <si>
    <t>ian83@adventure-works.com</t>
  </si>
  <si>
    <t>gabriella3@adventure-works.com</t>
  </si>
  <si>
    <t>arianna25@adventure-works.com</t>
  </si>
  <si>
    <t>mariah30@adventure-works.com</t>
  </si>
  <si>
    <t>riley22@adventure-works.com</t>
  </si>
  <si>
    <t>luis45@adventure-works.com</t>
  </si>
  <si>
    <t>alexia18@adventure-works.com</t>
  </si>
  <si>
    <t>jonathan11@adventure-works.com</t>
  </si>
  <si>
    <t>eduardo4@adventure-works.com</t>
  </si>
  <si>
    <t>kristy18@adventure-works.com</t>
  </si>
  <si>
    <t>meredith29@adventure-works.com</t>
  </si>
  <si>
    <t>gabriel8@adventure-works.com</t>
  </si>
  <si>
    <t>megan68@adventure-works.com</t>
  </si>
  <si>
    <t>isabel11@adventure-works.com</t>
  </si>
  <si>
    <t>thomas11@adventure-works.com</t>
  </si>
  <si>
    <t>jocelyn7@adventure-works.com</t>
  </si>
  <si>
    <t>carlos21@adventure-works.com</t>
  </si>
  <si>
    <t>stacy2@adventure-works.com</t>
  </si>
  <si>
    <t>jasmine1@adventure-works.com</t>
  </si>
  <si>
    <t>rachel6@adventure-works.com</t>
  </si>
  <si>
    <t>jade10@adventure-works.com</t>
  </si>
  <si>
    <t>benjamin47@adventure-works.com</t>
  </si>
  <si>
    <t>jasmine14@adventure-works.com</t>
  </si>
  <si>
    <t>marcus2@adventure-works.com</t>
  </si>
  <si>
    <t>richard96@adventure-works.com</t>
  </si>
  <si>
    <t>kaitlyn68@adventure-works.com</t>
  </si>
  <si>
    <t>abigail61@adventure-works.com</t>
  </si>
  <si>
    <t>clayton16@adventure-works.com</t>
  </si>
  <si>
    <t>philip8@adventure-works.com</t>
  </si>
  <si>
    <t>jaime16@adventure-works.com</t>
  </si>
  <si>
    <t>anne20@adventure-works.com</t>
  </si>
  <si>
    <t>ivan1@adventure-works.com</t>
  </si>
  <si>
    <t>sarah29@adventure-works.com</t>
  </si>
  <si>
    <t>cassandra18@adventure-works.com</t>
  </si>
  <si>
    <t>leah6@adventure-works.com</t>
  </si>
  <si>
    <t>christina2@adventure-works.com</t>
  </si>
  <si>
    <t>bruce9@adventure-works.com</t>
  </si>
  <si>
    <t>kristi31@adventure-works.com</t>
  </si>
  <si>
    <t>jarrod16@adventure-works.com</t>
  </si>
  <si>
    <t>brandy21@adventure-works.com</t>
  </si>
  <si>
    <t>darren15@adventure-works.com</t>
  </si>
  <si>
    <t>deanna14@adventure-works.com</t>
  </si>
  <si>
    <t>karla19@adventure-works.com</t>
  </si>
  <si>
    <t>ramon12@adventure-works.com</t>
  </si>
  <si>
    <t>jorge10@adventure-works.com</t>
  </si>
  <si>
    <t>danny14@adventure-works.com</t>
  </si>
  <si>
    <t>alan26@adventure-works.com</t>
  </si>
  <si>
    <t>roger15@adventure-works.com</t>
  </si>
  <si>
    <t>erica16@adventure-works.com</t>
  </si>
  <si>
    <t>kari34@adventure-works.com</t>
  </si>
  <si>
    <t>noah67@adventure-works.com</t>
  </si>
  <si>
    <t>riley31@adventure-works.com</t>
  </si>
  <si>
    <t>jake19@adventure-works.com</t>
  </si>
  <si>
    <t>grace9@adventure-works.com</t>
  </si>
  <si>
    <t>grace40@adventure-works.com</t>
  </si>
  <si>
    <t>jose66@adventure-works.com</t>
  </si>
  <si>
    <t>michele7@adventure-works.com</t>
  </si>
  <si>
    <t>brittany1@adventure-works.com</t>
  </si>
  <si>
    <t>gabriella6@adventure-works.com</t>
  </si>
  <si>
    <t>juan4@adventure-works.com</t>
  </si>
  <si>
    <t>anthony18@adventure-works.com</t>
  </si>
  <si>
    <t>frank14@adventure-works.com</t>
  </si>
  <si>
    <t>haley25@adventure-works.com</t>
  </si>
  <si>
    <t>thomas22@adventure-works.com</t>
  </si>
  <si>
    <t>richard29@adventure-works.com</t>
  </si>
  <si>
    <t>isaac39@adventure-works.com</t>
  </si>
  <si>
    <t>tristan14@adventure-works.com</t>
  </si>
  <si>
    <t>jon4@adventure-works.com</t>
  </si>
  <si>
    <t>brittany7@adventure-works.com</t>
  </si>
  <si>
    <t>krystal5@adventure-works.com</t>
  </si>
  <si>
    <t>amanda17@adventure-works.com</t>
  </si>
  <si>
    <t>catherine10@adventure-works.com</t>
  </si>
  <si>
    <t>abigail34@adventure-works.com</t>
  </si>
  <si>
    <t>zoe11@adventure-works.com</t>
  </si>
  <si>
    <t>mason17@adventure-works.com</t>
  </si>
  <si>
    <t>riley6@adventure-works.com</t>
  </si>
  <si>
    <t>sarah7@adventure-works.com</t>
  </si>
  <si>
    <t>elizabeth12@adventure-works.com</t>
  </si>
  <si>
    <t>amanda67@adventure-works.com</t>
  </si>
  <si>
    <t>sara46@adventure-works.com</t>
  </si>
  <si>
    <t>logan52@adventure-works.com</t>
  </si>
  <si>
    <t>charles51@adventure-works.com</t>
  </si>
  <si>
    <t>justin26@adventure-works.com</t>
  </si>
  <si>
    <t>sydney36@adventure-works.com</t>
  </si>
  <si>
    <t>ethan50@adventure-works.com</t>
  </si>
  <si>
    <t>caleb31@adventure-works.com</t>
  </si>
  <si>
    <t>nathan70@adventure-works.com</t>
  </si>
  <si>
    <t>austin16@adventure-works.com</t>
  </si>
  <si>
    <t>faith21@adventure-works.com</t>
  </si>
  <si>
    <t>katherine32@adventure-works.com</t>
  </si>
  <si>
    <t>sebastian10@adventure-works.com</t>
  </si>
  <si>
    <t>logan7@adventure-works.com</t>
  </si>
  <si>
    <t>jasmine60@adventure-works.com</t>
  </si>
  <si>
    <t>edward52@adventure-works.com</t>
  </si>
  <si>
    <t>louis18@adventure-works.com</t>
  </si>
  <si>
    <t>carol25@adventure-works.com</t>
  </si>
  <si>
    <t>blake56@adventure-works.com</t>
  </si>
  <si>
    <t>melanie23@adventure-works.com</t>
  </si>
  <si>
    <t>gabrielle6@adventure-works.com</t>
  </si>
  <si>
    <t>luke29@adventure-works.com</t>
  </si>
  <si>
    <t>jasmine2@adventure-works.com</t>
  </si>
  <si>
    <t>marcus15@adventure-works.com</t>
  </si>
  <si>
    <t>roger26@adventure-works.com</t>
  </si>
  <si>
    <t>rebekah5@adventure-works.com</t>
  </si>
  <si>
    <t>fernando64@adventure-works.com</t>
  </si>
  <si>
    <t>brendan16@adventure-works.com</t>
  </si>
  <si>
    <t>hunter7@adventure-works.com</t>
  </si>
  <si>
    <t>bethany8@adventure-works.com</t>
  </si>
  <si>
    <t>devin45@adventure-works.com</t>
  </si>
  <si>
    <t>paige42@adventure-works.com</t>
  </si>
  <si>
    <t>misty10@adventure-works.com</t>
  </si>
  <si>
    <t>jerome12@adventure-works.com</t>
  </si>
  <si>
    <t>audrey10@adventure-works.com</t>
  </si>
  <si>
    <t>bradley22@adventure-works.com</t>
  </si>
  <si>
    <t>edwin28@adventure-works.com</t>
  </si>
  <si>
    <t>kelvin38@adventure-works.com</t>
  </si>
  <si>
    <t>angela26@adventure-works.com</t>
  </si>
  <si>
    <t>bailey4@adventure-works.com</t>
  </si>
  <si>
    <t>chelsea23@adventure-works.com</t>
  </si>
  <si>
    <t>meagan0@adventure-works.com</t>
  </si>
  <si>
    <t>jermaine2@adventure-works.com</t>
  </si>
  <si>
    <t>rebekah3@adventure-works.com</t>
  </si>
  <si>
    <t>marie7@adventure-works.com</t>
  </si>
  <si>
    <t>sheila6@adventure-works.com</t>
  </si>
  <si>
    <t>arthur18@adventure-works.com</t>
  </si>
  <si>
    <t>ruben23@adventure-works.com</t>
  </si>
  <si>
    <t>ian40@adventure-works.com</t>
  </si>
  <si>
    <t>clarence18@adventure-works.com</t>
  </si>
  <si>
    <t>cedric38@adventure-works.com</t>
  </si>
  <si>
    <t>margaret18@adventure-works.com</t>
  </si>
  <si>
    <t>leonard22@adventure-works.com</t>
  </si>
  <si>
    <t>kelvin44@adventure-works.com</t>
  </si>
  <si>
    <t>carolyn18@adventure-works.com</t>
  </si>
  <si>
    <t>clarence25@adventure-works.com</t>
  </si>
  <si>
    <t>candace7@adventure-works.com</t>
  </si>
  <si>
    <t>cassandra7@adventure-works.com</t>
  </si>
  <si>
    <t>amy25@adventure-works.com</t>
  </si>
  <si>
    <t>drew14@adventure-works.com</t>
  </si>
  <si>
    <t>kristi43@adventure-works.com</t>
  </si>
  <si>
    <t>eugene11@adventure-works.com</t>
  </si>
  <si>
    <t>natalie49@adventure-works.com</t>
  </si>
  <si>
    <t>tabitha29@adventure-works.com</t>
  </si>
  <si>
    <t>shaun19@adventure-works.com</t>
  </si>
  <si>
    <t>jacob1@adventure-works.com</t>
  </si>
  <si>
    <t>damien22@adventure-works.com</t>
  </si>
  <si>
    <t>richard48@adventure-works.com</t>
  </si>
  <si>
    <t>barbara41@adventure-works.com</t>
  </si>
  <si>
    <t>nichole20@adventure-works.com</t>
  </si>
  <si>
    <t>byron3@adventure-works.com</t>
  </si>
  <si>
    <t>edwin40@adventure-works.com</t>
  </si>
  <si>
    <t>roy39@adventure-works.com</t>
  </si>
  <si>
    <t>heather13@adventure-works.com</t>
  </si>
  <si>
    <t>willie28@adventure-works.com</t>
  </si>
  <si>
    <t>destiny0@adventure-works.com</t>
  </si>
  <si>
    <t>jesse21@adventure-works.com</t>
  </si>
  <si>
    <t>brad15@adventure-works.com</t>
  </si>
  <si>
    <t>marie36@adventure-works.com</t>
  </si>
  <si>
    <t>bridget4@adventure-works.com</t>
  </si>
  <si>
    <t>miguel29@adventure-works.com</t>
  </si>
  <si>
    <t>billy20@adventure-works.com</t>
  </si>
  <si>
    <t>ross28@adventure-works.com</t>
  </si>
  <si>
    <t>roger49@adventure-works.com</t>
  </si>
  <si>
    <t>trisha14@adventure-works.com</t>
  </si>
  <si>
    <t>casey29@adventure-works.com</t>
  </si>
  <si>
    <t>tracy20@adventure-works.com</t>
  </si>
  <si>
    <t>robyn16@adventure-works.com</t>
  </si>
  <si>
    <t>andrea14@adventure-works.com</t>
  </si>
  <si>
    <t>trisha8@adventure-works.com</t>
  </si>
  <si>
    <t>marvin19@adventure-works.com</t>
  </si>
  <si>
    <t>colin26@adventure-works.com</t>
  </si>
  <si>
    <t>diane24@adventure-works.com</t>
  </si>
  <si>
    <t>jake7@adventure-works.com</t>
  </si>
  <si>
    <t>tara10@adventure-works.com</t>
  </si>
  <si>
    <t>cindy4@adventure-works.com</t>
  </si>
  <si>
    <t>heather17@adventure-works.com</t>
  </si>
  <si>
    <t>audrey6@adventure-works.com</t>
  </si>
  <si>
    <t>barbara46@adventure-works.com</t>
  </si>
  <si>
    <t>carly0@adventure-works.com</t>
  </si>
  <si>
    <t>dakota8@adventure-works.com</t>
  </si>
  <si>
    <t>rebekah11@adventure-works.com</t>
  </si>
  <si>
    <t>roy1@adventure-works.com</t>
  </si>
  <si>
    <t>brittney16@adventure-works.com</t>
  </si>
  <si>
    <t>kimberly12@adventure-works.com</t>
  </si>
  <si>
    <t>kendra14@adventure-works.com</t>
  </si>
  <si>
    <t>johnny5@adventure-works.com</t>
  </si>
  <si>
    <t>julio12@adventure-works.com</t>
  </si>
  <si>
    <t>arturo30@adventure-works.com</t>
  </si>
  <si>
    <t>lydia1@adventure-works.com</t>
  </si>
  <si>
    <t>raymond4@adventure-works.com</t>
  </si>
  <si>
    <t>erik20@adventure-works.com</t>
  </si>
  <si>
    <t>arturo35@adventure-works.com</t>
  </si>
  <si>
    <t>raul4@adventure-works.com</t>
  </si>
  <si>
    <t>neil5@adventure-works.com</t>
  </si>
  <si>
    <t>ruben19@adventure-works.com</t>
  </si>
  <si>
    <t>sabrina4@adventure-works.com</t>
  </si>
  <si>
    <t>carly3@adventure-works.com</t>
  </si>
  <si>
    <t>joel16@adventure-works.com</t>
  </si>
  <si>
    <t>bridget11@adventure-works.com</t>
  </si>
  <si>
    <t>clifford3@adventure-works.com</t>
  </si>
  <si>
    <t>leah11@adventure-works.com</t>
  </si>
  <si>
    <t>heidi13@adventure-works.com</t>
  </si>
  <si>
    <t>shane20@adventure-works.com</t>
  </si>
  <si>
    <t>kevin24@adventure-works.com</t>
  </si>
  <si>
    <t>carolyn36@adventure-works.com</t>
  </si>
  <si>
    <t>tammy5@adventure-works.com</t>
  </si>
  <si>
    <t>abby16@adventure-works.com</t>
  </si>
  <si>
    <t>erik22@adventure-works.com</t>
  </si>
  <si>
    <t>cassidy7@adventure-works.com</t>
  </si>
  <si>
    <t>lee16@adventure-works.com</t>
  </si>
  <si>
    <t>kristy2@adventure-works.com</t>
  </si>
  <si>
    <t>andy23@adventure-works.com</t>
  </si>
  <si>
    <t>jimmy4@adventure-works.com</t>
  </si>
  <si>
    <t>jonathon10@adventure-works.com</t>
  </si>
  <si>
    <t>frederick2@adventure-works.com</t>
  </si>
  <si>
    <t>roger30@adventure-works.com</t>
  </si>
  <si>
    <t>desiree11@adventure-works.com</t>
  </si>
  <si>
    <t>jerry18@adventure-works.com</t>
  </si>
  <si>
    <t>jorge25@adventure-works.com</t>
  </si>
  <si>
    <t>dwayne18@adventure-works.com</t>
  </si>
  <si>
    <t>jon9@adventure-works.com</t>
  </si>
  <si>
    <t>andy21@adventure-works.com</t>
  </si>
  <si>
    <t>christina1@adventure-works.com</t>
  </si>
  <si>
    <t>casey24@adventure-works.com</t>
  </si>
  <si>
    <t>pedro26@adventure-works.com</t>
  </si>
  <si>
    <t>dawn10@adventure-works.com</t>
  </si>
  <si>
    <t>brent10@adventure-works.com</t>
  </si>
  <si>
    <t>colin10@adventure-works.com</t>
  </si>
  <si>
    <t>grace5@adventure-works.com</t>
  </si>
  <si>
    <t>sandra17@adventure-works.com</t>
  </si>
  <si>
    <t>arturo43@adventure-works.com</t>
  </si>
  <si>
    <t>julie6@adventure-works.com</t>
  </si>
  <si>
    <t>brenda13@adventure-works.com</t>
  </si>
  <si>
    <t>louis39@adventure-works.com</t>
  </si>
  <si>
    <t>jon25@adventure-works.com</t>
  </si>
  <si>
    <t>lacey6@adventure-works.com</t>
  </si>
  <si>
    <t>lori15@adventure-works.com</t>
  </si>
  <si>
    <t>wendy18@adventure-works.com</t>
  </si>
  <si>
    <t>meagan14@adventure-works.com</t>
  </si>
  <si>
    <t>kenneth18@adventure-works.com</t>
  </si>
  <si>
    <t>marvin6@adventure-works.com</t>
  </si>
  <si>
    <t>alexa17@adventure-works.com</t>
  </si>
  <si>
    <t>adrienne17@adventure-works.com</t>
  </si>
  <si>
    <t>luis48@adventure-works.com</t>
  </si>
  <si>
    <t>jillian6@adventure-works.com</t>
  </si>
  <si>
    <t>logan14@adventure-works.com</t>
  </si>
  <si>
    <t>rodney8@adventure-works.com</t>
  </si>
  <si>
    <t>christina15@adventure-works.com</t>
  </si>
  <si>
    <t>benjamin24@adventure-works.com</t>
  </si>
  <si>
    <t>jon32@adventure-works.com</t>
  </si>
  <si>
    <t>michele38@adventure-works.com</t>
  </si>
  <si>
    <t>julio11@adventure-works.com</t>
  </si>
  <si>
    <t>jamie30@adventure-works.com</t>
  </si>
  <si>
    <t>rachel60@adventure-works.com</t>
  </si>
  <si>
    <t>jaime17@adventure-works.com</t>
  </si>
  <si>
    <t>ross12@adventure-works.com</t>
  </si>
  <si>
    <t>kelli34@adventure-works.com</t>
  </si>
  <si>
    <t>tiffany8@adventure-works.com</t>
  </si>
  <si>
    <t>ryan50@adventure-works.com</t>
  </si>
  <si>
    <t>jake4@adventure-works.com</t>
  </si>
  <si>
    <t>suzanne18@adventure-works.com</t>
  </si>
  <si>
    <t>rachael9@adventure-works.com</t>
  </si>
  <si>
    <t>brianna27@adventure-works.com</t>
  </si>
  <si>
    <t>xavier48@adventure-works.com</t>
  </si>
  <si>
    <t>bianca1@adventure-works.com</t>
  </si>
  <si>
    <t>randall22@adventure-works.com</t>
  </si>
  <si>
    <t>latasha17@adventure-works.com</t>
  </si>
  <si>
    <t>stefanie15@adventure-works.com</t>
  </si>
  <si>
    <t>teresa5@adventure-works.com</t>
  </si>
  <si>
    <t>jeremy17@adventure-works.com</t>
  </si>
  <si>
    <t>maria44@adventure-works.com</t>
  </si>
  <si>
    <t>brittany16@adventure-works.com</t>
  </si>
  <si>
    <t>nicholas5@adventure-works.com</t>
  </si>
  <si>
    <t>elijah16@adventure-works.com</t>
  </si>
  <si>
    <t>angela27@adventure-works.com</t>
  </si>
  <si>
    <t>isabel19@adventure-works.com</t>
  </si>
  <si>
    <t>kristopher10@adventure-works.com</t>
  </si>
  <si>
    <t>andy24@adventure-works.com</t>
  </si>
  <si>
    <t>andrea0@adventure-works.com</t>
  </si>
  <si>
    <t>melinda10@adventure-works.com</t>
  </si>
  <si>
    <t>gilbert26@adventure-works.com</t>
  </si>
  <si>
    <t>ethan42@adventure-works.com</t>
  </si>
  <si>
    <t>oscar7@adventure-works.com</t>
  </si>
  <si>
    <t>jason41@adventure-works.com</t>
  </si>
  <si>
    <t>ernest9@adventure-works.com</t>
  </si>
  <si>
    <t>stacy15@adventure-works.com</t>
  </si>
  <si>
    <t>casey12@adventure-works.com</t>
  </si>
  <si>
    <t>katie19@adventure-works.com</t>
  </si>
  <si>
    <t>kelli3@adventure-works.com</t>
  </si>
  <si>
    <t>darren6@adventure-works.com</t>
  </si>
  <si>
    <t>autumn12@adventure-works.com</t>
  </si>
  <si>
    <t>brenda16@adventure-works.com</t>
  </si>
  <si>
    <t>damien28@adventure-works.com</t>
  </si>
  <si>
    <t>glenn15@adventure-works.com</t>
  </si>
  <si>
    <t>autumn6@adventure-works.com</t>
  </si>
  <si>
    <t>johnny21@adventure-works.com</t>
  </si>
  <si>
    <t>jackson0@adventure-works.com</t>
  </si>
  <si>
    <t>armando15@adventure-works.com</t>
  </si>
  <si>
    <t>karen30@adventure-works.com</t>
  </si>
  <si>
    <t>lance20@adventure-works.com</t>
  </si>
  <si>
    <t>randy22@adventure-works.com</t>
  </si>
  <si>
    <t>orlando15@adventure-works.com</t>
  </si>
  <si>
    <t>tony8@adventure-works.com</t>
  </si>
  <si>
    <t>bryant6@adventure-works.com</t>
  </si>
  <si>
    <t>juan3@adventure-works.com</t>
  </si>
  <si>
    <t>kara9@adventure-works.com</t>
  </si>
  <si>
    <t>alexis32@adventure-works.com</t>
  </si>
  <si>
    <t>theresa10@adventure-works.com</t>
  </si>
  <si>
    <t>evelyn8@adventure-works.com</t>
  </si>
  <si>
    <t>troy11@adventure-works.com</t>
  </si>
  <si>
    <t>meagan16@adventure-works.com</t>
  </si>
  <si>
    <t>kelvin37@adventure-works.com</t>
  </si>
  <si>
    <t>derek2@adventure-works.com</t>
  </si>
  <si>
    <t>gina8@adventure-works.com</t>
  </si>
  <si>
    <t>teresa1@adventure-works.com</t>
  </si>
  <si>
    <t>cynthia4@adventure-works.com</t>
  </si>
  <si>
    <t>oscar19@adventure-works.com</t>
  </si>
  <si>
    <t>jon17@adventure-works.com</t>
  </si>
  <si>
    <t>lindsey22@adventure-works.com</t>
  </si>
  <si>
    <t>thomas61@adventure-works.com</t>
  </si>
  <si>
    <t>gabriella5@adventure-works.com</t>
  </si>
  <si>
    <t>nicolas1@adventure-works.com</t>
  </si>
  <si>
    <t>omar11@adventure-works.com</t>
  </si>
  <si>
    <t>rachael2@adventure-works.com</t>
  </si>
  <si>
    <t>donald22@adventure-works.com</t>
  </si>
  <si>
    <t>philip14@adventure-works.com</t>
  </si>
  <si>
    <t>maurice8@adventure-works.com</t>
  </si>
  <si>
    <t>aimee10@adventure-works.com</t>
  </si>
  <si>
    <t>kelli36@adventure-works.com</t>
  </si>
  <si>
    <t>autumn18@adventure-works.com</t>
  </si>
  <si>
    <t>wyatt65@adventure-works.com</t>
  </si>
  <si>
    <t>derrick18@adventure-works.com</t>
  </si>
  <si>
    <t>alfredo5@adventure-works.com</t>
  </si>
  <si>
    <t>whitney17@adventure-works.com</t>
  </si>
  <si>
    <t>arthur31@adventure-works.com</t>
  </si>
  <si>
    <t>clarence14@adventure-works.com</t>
  </si>
  <si>
    <t>brent2@adventure-works.com</t>
  </si>
  <si>
    <t>chad2@adventure-works.com</t>
  </si>
  <si>
    <t>franklin6@adventure-works.com</t>
  </si>
  <si>
    <t>dale5@adventure-works.com</t>
  </si>
  <si>
    <t>tommy7@adventure-works.com</t>
  </si>
  <si>
    <t>misty6@adventure-works.com</t>
  </si>
  <si>
    <t>jake0@adventure-works.com</t>
  </si>
  <si>
    <t>andres15@adventure-works.com</t>
  </si>
  <si>
    <t>rosa21@adventure-works.com</t>
  </si>
  <si>
    <t>robin1@adventure-works.com</t>
  </si>
  <si>
    <t>stefanie0@adventure-works.com</t>
  </si>
  <si>
    <t>xavier5@adventure-works.com</t>
  </si>
  <si>
    <t>neil19@adventure-works.com</t>
  </si>
  <si>
    <t>jamie41@adventure-works.com</t>
  </si>
  <si>
    <t>sandra13@adventure-works.com</t>
  </si>
  <si>
    <t>meagan3@adventure-works.com</t>
  </si>
  <si>
    <t>arturo46@adventure-works.com</t>
  </si>
  <si>
    <t>shawna10@adventure-works.com</t>
  </si>
  <si>
    <t>marshall10@adventure-works.com</t>
  </si>
  <si>
    <t>matthew25@adventure-works.com</t>
  </si>
  <si>
    <t>roger11@adventure-works.com</t>
  </si>
  <si>
    <t>theodore17@adventure-works.com</t>
  </si>
  <si>
    <t>tabitha18@adventure-works.com</t>
  </si>
  <si>
    <t>claudia9@adventure-works.com</t>
  </si>
  <si>
    <t>giraldo0@adventure-works.com</t>
  </si>
  <si>
    <t>kristi0@adventure-works.com</t>
  </si>
  <si>
    <t>stacey15@adventure-works.com</t>
  </si>
  <si>
    <t>ana17@adventure-works.com</t>
  </si>
  <si>
    <t>kristi6@adventure-works.com</t>
  </si>
  <si>
    <t>lori10@adventure-works.com</t>
  </si>
  <si>
    <t>caleb22@adventure-works.com</t>
  </si>
  <si>
    <t>abigail70@adventure-works.com</t>
  </si>
  <si>
    <t>garrett21@adventure-works.com</t>
  </si>
  <si>
    <t>brenda4@adventure-works.com</t>
  </si>
  <si>
    <t>marc26@adventure-works.com</t>
  </si>
  <si>
    <t>isabella89@adventure-works.com</t>
  </si>
  <si>
    <t>cara19@adventure-works.com</t>
  </si>
  <si>
    <t>taylor64@adventure-works.com</t>
  </si>
  <si>
    <t>kaitlin8@adventure-works.com</t>
  </si>
  <si>
    <t>corey4@adventure-works.com</t>
  </si>
  <si>
    <t>kristina0@adventure-works.com</t>
  </si>
  <si>
    <t>frederick9@adventure-works.com</t>
  </si>
  <si>
    <t>gilbert31@adventure-works.com</t>
  </si>
  <si>
    <t>carolyn33@adventure-works.com</t>
  </si>
  <si>
    <t>orlando9@adventure-works.com</t>
  </si>
  <si>
    <t>lucas40@adventure-works.com</t>
  </si>
  <si>
    <t>willie38@adventure-works.com</t>
  </si>
  <si>
    <t>clinton15@adventure-works.com</t>
  </si>
  <si>
    <t>devin19@adventure-works.com</t>
  </si>
  <si>
    <t>shawna6@adventure-works.com</t>
  </si>
  <si>
    <t>monica16@adventure-works.com</t>
  </si>
  <si>
    <t>tracy9@adventure-works.com</t>
  </si>
  <si>
    <t>tyrone17@adventure-works.com</t>
  </si>
  <si>
    <t>terrence2@adventure-works.com</t>
  </si>
  <si>
    <t>dawn6@adventure-works.com</t>
  </si>
  <si>
    <t>orlando3@adventure-works.com</t>
  </si>
  <si>
    <t>mayra8@adventure-works.com</t>
  </si>
  <si>
    <t>roy11@adventure-works.com</t>
  </si>
  <si>
    <t>adrienne3@adventure-works.com</t>
  </si>
  <si>
    <t>lindsay21@adventure-works.com</t>
  </si>
  <si>
    <t>erika17@adventure-works.com</t>
  </si>
  <si>
    <t>wyatt29@adventure-works.com</t>
  </si>
  <si>
    <t>crystal9@adventure-works.com</t>
  </si>
  <si>
    <t>andy18@adventure-works.com</t>
  </si>
  <si>
    <t>troy10@adventure-works.com</t>
  </si>
  <si>
    <t>alexandra65@adventure-works.com</t>
  </si>
  <si>
    <t>stefanie1@adventure-works.com</t>
  </si>
  <si>
    <t>reginald4@adventure-works.com</t>
  </si>
  <si>
    <t>sydney84@adventure-works.com</t>
  </si>
  <si>
    <t>derrick12@adventure-works.com</t>
  </si>
  <si>
    <t>lee18@adventure-works.com</t>
  </si>
  <si>
    <t>tristan3@adventure-works.com</t>
  </si>
  <si>
    <t>willie25@adventure-works.com</t>
  </si>
  <si>
    <t>david79@adventure-works.com</t>
  </si>
  <si>
    <t>lauren9@adventure-works.com</t>
  </si>
  <si>
    <t>barbara25@adventure-works.com</t>
  </si>
  <si>
    <t>wayne24@adventure-works.com</t>
  </si>
  <si>
    <t>javier2@adventure-works.com</t>
  </si>
  <si>
    <t>seth39@adventure-works.com</t>
  </si>
  <si>
    <t>gilbert17@adventure-works.com</t>
  </si>
  <si>
    <t>kurt5@adventure-works.com</t>
  </si>
  <si>
    <t>gerald42@adventure-works.com</t>
  </si>
  <si>
    <t>paula11@adventure-works.com</t>
  </si>
  <si>
    <t>darryl14@adventure-works.com</t>
  </si>
  <si>
    <t>molly2@adventure-works.com</t>
  </si>
  <si>
    <t>darren22@adventure-works.com</t>
  </si>
  <si>
    <t>kari35@adventure-works.com</t>
  </si>
  <si>
    <t>harold7@adventure-works.com</t>
  </si>
  <si>
    <t>bradley15@adventure-works.com</t>
  </si>
  <si>
    <t>clarence29@adventure-works.com</t>
  </si>
  <si>
    <t>gina17@adventure-works.com</t>
  </si>
  <si>
    <t>anne11@adventure-works.com</t>
  </si>
  <si>
    <t>patricia20@adventure-works.com</t>
  </si>
  <si>
    <t>melvin20@adventure-works.com</t>
  </si>
  <si>
    <t>bethany17@adventure-works.com</t>
  </si>
  <si>
    <t>adriana1@adventure-works.com</t>
  </si>
  <si>
    <t>andy2@adventure-works.com</t>
  </si>
  <si>
    <t>haley39@adventure-works.com</t>
  </si>
  <si>
    <t>anne3@adventure-works.com</t>
  </si>
  <si>
    <t>tamara4@adventure-works.com</t>
  </si>
  <si>
    <t>trisha5@adventure-works.com</t>
  </si>
  <si>
    <t>isaiah44@adventure-works.com</t>
  </si>
  <si>
    <t>monique5@adventure-works.com</t>
  </si>
  <si>
    <t>joseph12@adventure-works.com</t>
  </si>
  <si>
    <t>angelica18@adventure-works.com</t>
  </si>
  <si>
    <t>marcus74@adventure-works.com</t>
  </si>
  <si>
    <t>caleb39@adventure-works.com</t>
  </si>
  <si>
    <t>nicole44@adventure-works.com</t>
  </si>
  <si>
    <t>zachary14@adventure-works.com</t>
  </si>
  <si>
    <t>jesse1@adventure-works.com</t>
  </si>
  <si>
    <t>jonathan18@adventure-works.com</t>
  </si>
  <si>
    <t>colleen8@adventure-works.com</t>
  </si>
  <si>
    <t>tina17@adventure-works.com</t>
  </si>
  <si>
    <t>alexander14@adventure-works.com</t>
  </si>
  <si>
    <t>noah27@adventure-works.com</t>
  </si>
  <si>
    <t>richard72@adventure-works.com</t>
  </si>
  <si>
    <t>anna4@adventure-works.com</t>
  </si>
  <si>
    <t>jodi0@adventure-works.com</t>
  </si>
  <si>
    <t>arianna18@adventure-works.com</t>
  </si>
  <si>
    <t>seth36@adventure-works.com</t>
  </si>
  <si>
    <t>timothy29@adventure-works.com</t>
  </si>
  <si>
    <t>brandon2@adventure-works.com</t>
  </si>
  <si>
    <t>sean37@adventure-works.com</t>
  </si>
  <si>
    <t>alexandria8@adventure-works.com</t>
  </si>
  <si>
    <t>maria57@adventure-works.com</t>
  </si>
  <si>
    <t>katherine74@adventure-works.com</t>
  </si>
  <si>
    <t>katherine8@adventure-works.com</t>
  </si>
  <si>
    <t>heidi8@adventure-works.com</t>
  </si>
  <si>
    <t>haley41@adventure-works.com</t>
  </si>
  <si>
    <t>destiny18@adventure-works.com</t>
  </si>
  <si>
    <t>kimberly20@adventure-works.com</t>
  </si>
  <si>
    <t>darryl18@adventure-works.com</t>
  </si>
  <si>
    <t>nathan37@adventure-works.com</t>
  </si>
  <si>
    <t>kaylee11@adventure-works.com</t>
  </si>
  <si>
    <t>edward3@adventure-works.com</t>
  </si>
  <si>
    <t>alexandria10@adventure-works.com</t>
  </si>
  <si>
    <t>erica0@adventure-works.com</t>
  </si>
  <si>
    <t>brianna16@adventure-works.com</t>
  </si>
  <si>
    <t>adam36@adventure-works.com</t>
  </si>
  <si>
    <t>miranda10@adventure-works.com</t>
  </si>
  <si>
    <t>jesse33@adventure-works.com</t>
  </si>
  <si>
    <t>samuel64@adventure-works.com</t>
  </si>
  <si>
    <t>daniel22@adventure-works.com</t>
  </si>
  <si>
    <t>hailey5@adventure-works.com</t>
  </si>
  <si>
    <t>robert28@adventure-works.com</t>
  </si>
  <si>
    <t>christian35@adventure-works.com</t>
  </si>
  <si>
    <t>jon15@adventure-works.com</t>
  </si>
  <si>
    <t>savannah3@adventure-works.com</t>
  </si>
  <si>
    <t>katherine82@adventure-works.com</t>
  </si>
  <si>
    <t>julia60@adventure-works.com</t>
  </si>
  <si>
    <t>hunter20@adventure-works.com</t>
  </si>
  <si>
    <t>eduardo44@adventure-works.com</t>
  </si>
  <si>
    <t>melissa17@adventure-works.com</t>
  </si>
  <si>
    <t>rebecca11@adventure-works.com</t>
  </si>
  <si>
    <t>chase2@adventure-works.com</t>
  </si>
  <si>
    <t>luis35@adventure-works.com</t>
  </si>
  <si>
    <t>cassidy24@adventure-works.com</t>
  </si>
  <si>
    <t>luis50@adventure-works.com</t>
  </si>
  <si>
    <t>aaron23@adventure-works.com</t>
  </si>
  <si>
    <t>benjamin51@adventure-works.com</t>
  </si>
  <si>
    <t>chloe51@adventure-works.com</t>
  </si>
  <si>
    <t>mason40@adventure-works.com</t>
  </si>
  <si>
    <t>erin4@adventure-works.com</t>
  </si>
  <si>
    <t>autumn0@adventure-works.com</t>
  </si>
  <si>
    <t>caleb15@adventure-works.com</t>
  </si>
  <si>
    <t>madison18@adventure-works.com</t>
  </si>
  <si>
    <t>julia74@adventure-works.com</t>
  </si>
  <si>
    <t>tyler12@adventure-works.com</t>
  </si>
  <si>
    <t>monique9@adventure-works.com</t>
  </si>
  <si>
    <t>lance2@adventure-works.com</t>
  </si>
  <si>
    <t>jennifer55@adventure-works.com</t>
  </si>
  <si>
    <t>hunter5@adventure-works.com</t>
  </si>
  <si>
    <t>dakota1@adventure-works.com</t>
  </si>
  <si>
    <t>isaac38@adventure-works.com</t>
  </si>
  <si>
    <t>nicholas12@adventure-works.com</t>
  </si>
  <si>
    <t>oscar16@adventure-works.com</t>
  </si>
  <si>
    <t>wyatt67@adventure-works.com</t>
  </si>
  <si>
    <t>andrea28@adventure-works.com</t>
  </si>
  <si>
    <t>jordan3@adventure-works.com</t>
  </si>
  <si>
    <t>richard49@adventure-works.com</t>
  </si>
  <si>
    <t>luke37@adventure-works.com</t>
  </si>
  <si>
    <t>taylor32@adventure-works.com</t>
  </si>
  <si>
    <t>thomas47@adventure-works.com</t>
  </si>
  <si>
    <t>antonio6@adventure-works.com</t>
  </si>
  <si>
    <t>kelli24@adventure-works.com</t>
  </si>
  <si>
    <t>tara7@adventure-works.com</t>
  </si>
  <si>
    <t>brad19@adventure-works.com</t>
  </si>
  <si>
    <t>leonard1@adventure-works.com</t>
  </si>
  <si>
    <t>heidi18@adventure-works.com</t>
  </si>
  <si>
    <t>riley16@adventure-works.com</t>
  </si>
  <si>
    <t>dwayne4@adventure-works.com</t>
  </si>
  <si>
    <t>alicia12@adventure-works.com</t>
  </si>
  <si>
    <t>ann9@adventure-works.com</t>
  </si>
  <si>
    <t>marshall31@adventure-works.com</t>
  </si>
  <si>
    <t>kelly19@adventure-works.com</t>
  </si>
  <si>
    <t>cristina16@adventure-works.com</t>
  </si>
  <si>
    <t>crystal14@adventure-works.com</t>
  </si>
  <si>
    <t>cindy15@adventure-works.com</t>
  </si>
  <si>
    <t>ebony0@adventure-works.com</t>
  </si>
  <si>
    <t>martin15@adventure-works.com</t>
  </si>
  <si>
    <t>nathaniel19@adventure-works.com</t>
  </si>
  <si>
    <t>brent21@adventure-works.com</t>
  </si>
  <si>
    <t>destiny61@adventure-works.com</t>
  </si>
  <si>
    <t>jerry1@adventure-works.com</t>
  </si>
  <si>
    <t>edwin30@adventure-works.com</t>
  </si>
  <si>
    <t>margaret8@adventure-works.com</t>
  </si>
  <si>
    <t>erica20@adventure-works.com</t>
  </si>
  <si>
    <t>calvin17@adventure-works.com</t>
  </si>
  <si>
    <t>janet7@adventure-works.com</t>
  </si>
  <si>
    <t>daisy1@adventure-works.com</t>
  </si>
  <si>
    <t>alex38@adventure-works.com</t>
  </si>
  <si>
    <t>wendy7@adventure-works.com</t>
  </si>
  <si>
    <t>devin8@adventure-works.com</t>
  </si>
  <si>
    <t>isabel18@adventure-works.com</t>
  </si>
  <si>
    <t>april14@adventure-works.com</t>
  </si>
  <si>
    <t>kelli22@adventure-works.com</t>
  </si>
  <si>
    <t>christian7@adventure-works.com</t>
  </si>
  <si>
    <t>clayton14@adventure-works.com</t>
  </si>
  <si>
    <t>francisco1@adventure-works.com</t>
  </si>
  <si>
    <t>chelsea2@adventure-works.com</t>
  </si>
  <si>
    <t>lee10@adventure-works.com</t>
  </si>
  <si>
    <t>victor3@adventure-works.com</t>
  </si>
  <si>
    <t>martin23@adventure-works.com</t>
  </si>
  <si>
    <t>bruce8@adventure-works.com</t>
  </si>
  <si>
    <t>darryl8@adventure-works.com</t>
  </si>
  <si>
    <t>alan28@adventure-works.com</t>
  </si>
  <si>
    <t>michele61@adventure-works.com</t>
  </si>
  <si>
    <t>sergio2@adventure-works.com</t>
  </si>
  <si>
    <t>cedric36@adventure-works.com</t>
  </si>
  <si>
    <t>brandy10@adventure-works.com</t>
  </si>
  <si>
    <t>dominic13@adventure-works.com</t>
  </si>
  <si>
    <t>douglas21@adventure-works.com</t>
  </si>
  <si>
    <t>michele17@adventure-works.com</t>
  </si>
  <si>
    <t>tiffany11@adventure-works.com</t>
  </si>
  <si>
    <t>marie11@adventure-works.com</t>
  </si>
  <si>
    <t>jake2@adventure-works.com</t>
  </si>
  <si>
    <t>frank18@adventure-works.com</t>
  </si>
  <si>
    <t>jaclyn2@adventure-works.com</t>
  </si>
  <si>
    <t>peter18@adventure-works.com</t>
  </si>
  <si>
    <t>kristopher0@adventure-works.com</t>
  </si>
  <si>
    <t>devon4@adventure-works.com</t>
  </si>
  <si>
    <t>kaylee21@adventure-works.com</t>
  </si>
  <si>
    <t>billy10@adventure-works.com</t>
  </si>
  <si>
    <t>tasha13@adventure-works.com</t>
  </si>
  <si>
    <t>ebony14@adventure-works.com</t>
  </si>
  <si>
    <t>summer4@adventure-works.com</t>
  </si>
  <si>
    <t>lance18@adventure-works.com</t>
  </si>
  <si>
    <t>julio9@adventure-works.com</t>
  </si>
  <si>
    <t>deborah8@adventure-works.com</t>
  </si>
  <si>
    <t>arianna24@adventure-works.com</t>
  </si>
  <si>
    <t>cedric29@adventure-works.com</t>
  </si>
  <si>
    <t>devin50@adventure-works.com</t>
  </si>
  <si>
    <t>derrick10@adventure-works.com</t>
  </si>
  <si>
    <t>hunter69@adventure-works.com</t>
  </si>
  <si>
    <t>mason43@adventure-works.com</t>
  </si>
  <si>
    <t>stephanie67@adventure-works.com</t>
  </si>
  <si>
    <t>william11@adventure-works.com</t>
  </si>
  <si>
    <t>max3@adventure-works.com</t>
  </si>
  <si>
    <t>ernest13@adventure-works.com</t>
  </si>
  <si>
    <t>rafael12@adventure-works.com</t>
  </si>
  <si>
    <t>barbara12@adventure-works.com</t>
  </si>
  <si>
    <t>david38@adventure-works.com</t>
  </si>
  <si>
    <t>sara17@adventure-works.com</t>
  </si>
  <si>
    <t>robert86@adventure-works.com</t>
  </si>
  <si>
    <t>drew23@adventure-works.com</t>
  </si>
  <si>
    <t>robert31@adventure-works.com</t>
  </si>
  <si>
    <t>jenna6@adventure-works.com</t>
  </si>
  <si>
    <t>xavier61@adventure-works.com</t>
  </si>
  <si>
    <t>angelica3@adventure-works.com</t>
  </si>
  <si>
    <t>jocelyn19@adventure-works.com</t>
  </si>
  <si>
    <t>ashley14@adventure-works.com</t>
  </si>
  <si>
    <t>wyatt18@adventure-works.com</t>
  </si>
  <si>
    <t>charles6@adventure-works.com</t>
  </si>
  <si>
    <t>xavier80@adventure-works.com</t>
  </si>
  <si>
    <t>danielle11@adventure-works.com</t>
  </si>
  <si>
    <t>caleb1@adventure-works.com</t>
  </si>
  <si>
    <t>andrea41@adventure-works.com</t>
  </si>
  <si>
    <t>mason10@adventure-works.com</t>
  </si>
  <si>
    <t>abigail64@adventure-works.com</t>
  </si>
  <si>
    <t>julia75@adventure-works.com</t>
  </si>
  <si>
    <t>alexis21@adventure-works.com</t>
  </si>
  <si>
    <t>andrea33@adventure-works.com</t>
  </si>
  <si>
    <t>timothy36@adventure-works.com</t>
  </si>
  <si>
    <t>chloe39@adventure-works.com</t>
  </si>
  <si>
    <t>danielle9@adventure-works.com</t>
  </si>
  <si>
    <t>eduardo36@adventure-works.com</t>
  </si>
  <si>
    <t>logan57@adventure-works.com</t>
  </si>
  <si>
    <t>arianna28@adventure-works.com</t>
  </si>
  <si>
    <t>melanie0@adventure-works.com</t>
  </si>
  <si>
    <t>charles38@adventure-works.com</t>
  </si>
  <si>
    <t>hunter21@adventure-works.com</t>
  </si>
  <si>
    <t>katherine2@adventure-works.com</t>
  </si>
  <si>
    <t>pedro8@adventure-works.com</t>
  </si>
  <si>
    <t>hailey0@adventure-works.com</t>
  </si>
  <si>
    <t>mitchell2@adventure-works.com</t>
  </si>
  <si>
    <t>joe13@adventure-works.com</t>
  </si>
  <si>
    <t>jessie4@adventure-works.com</t>
  </si>
  <si>
    <t>barry6@adventure-works.com</t>
  </si>
  <si>
    <t>eddie22@adventure-works.com</t>
  </si>
  <si>
    <t>tommy16@adventure-works.com</t>
  </si>
  <si>
    <t>latoya3@adventure-works.com</t>
  </si>
  <si>
    <t>gregory17@adventure-works.com</t>
  </si>
  <si>
    <t>mallory14@adventure-works.com</t>
  </si>
  <si>
    <t>valerie13@adventure-works.com</t>
  </si>
  <si>
    <t>faith27@adventure-works.com</t>
  </si>
  <si>
    <t>carly1@adventure-works.com</t>
  </si>
  <si>
    <t>raquel6@adventure-works.com</t>
  </si>
  <si>
    <t>maurice0@adventure-works.com</t>
  </si>
  <si>
    <t>calvin11@adventure-works.com</t>
  </si>
  <si>
    <t>stanley12@adventure-works.com</t>
  </si>
  <si>
    <t>calvin12@adventure-works.com</t>
  </si>
  <si>
    <t>kelsey1@adventure-works.com</t>
  </si>
  <si>
    <t>heidi20@adventure-works.com</t>
  </si>
  <si>
    <t>mason33@adventure-works.com</t>
  </si>
  <si>
    <t>marie22@adventure-works.com</t>
  </si>
  <si>
    <t>karla2@adventure-works.com</t>
  </si>
  <si>
    <t>keith9@adventure-works.com</t>
  </si>
  <si>
    <t>jon38@adventure-works.com</t>
  </si>
  <si>
    <t>natalie52@adventure-works.com</t>
  </si>
  <si>
    <t>isabella62@adventure-works.com</t>
  </si>
  <si>
    <t>brett11@adventure-works.com</t>
  </si>
  <si>
    <t>logan50@adventure-works.com</t>
  </si>
  <si>
    <t>maurice12@adventure-works.com</t>
  </si>
  <si>
    <t>kelli38@adventure-works.com</t>
  </si>
  <si>
    <t>tonya7@adventure-works.com</t>
  </si>
  <si>
    <t>tamara13@adventure-works.com</t>
  </si>
  <si>
    <t>jill10@adventure-works.com</t>
  </si>
  <si>
    <t>jose52@adventure-works.com</t>
  </si>
  <si>
    <t>hector13@adventure-works.com</t>
  </si>
  <si>
    <t>rebekah7@adventure-works.com</t>
  </si>
  <si>
    <t>briana4@adventure-works.com</t>
  </si>
  <si>
    <t>destiny32@adventure-works.com</t>
  </si>
  <si>
    <t>brittney22@adventure-works.com</t>
  </si>
  <si>
    <t>timothy24@adventure-works.com</t>
  </si>
  <si>
    <t>jodi8@adventure-works.com</t>
  </si>
  <si>
    <t>linda35@adventure-works.com</t>
  </si>
  <si>
    <t>bryant1@adventure-works.com</t>
  </si>
  <si>
    <t>danielle15@adventure-works.com</t>
  </si>
  <si>
    <t>lucas6@adventure-works.com</t>
  </si>
  <si>
    <t>gavin13@adventure-works.com</t>
  </si>
  <si>
    <t>nicole37@adventure-works.com</t>
  </si>
  <si>
    <t>chelsea15@adventure-works.com</t>
  </si>
  <si>
    <t>luke39@adventure-works.com</t>
  </si>
  <si>
    <t>barbara26@adventure-works.com</t>
  </si>
  <si>
    <t>justin43@adventure-works.com</t>
  </si>
  <si>
    <t>leslie19@adventure-works.com</t>
  </si>
  <si>
    <t>randy20@adventure-works.com</t>
  </si>
  <si>
    <t>nicole5@adventure-works.com</t>
  </si>
  <si>
    <t>brandy12@adventure-works.com</t>
  </si>
  <si>
    <t>julie11@adventure-works.com</t>
  </si>
  <si>
    <t>douglas8@adventure-works.com</t>
  </si>
  <si>
    <t>nina0@adventure-works.com</t>
  </si>
  <si>
    <t>casey23@adventure-works.com</t>
  </si>
  <si>
    <t>willie7@adventure-works.com</t>
  </si>
  <si>
    <t>eric30@adventure-works.com</t>
  </si>
  <si>
    <t>carrie0@adventure-works.com</t>
  </si>
  <si>
    <t>jodi16@adventure-works.com</t>
  </si>
  <si>
    <t>rachel2@adventure-works.com</t>
  </si>
  <si>
    <t>logan38@adventure-works.com</t>
  </si>
  <si>
    <t>taylor62@adventure-works.com</t>
  </si>
  <si>
    <t>mary19@adventure-works.com</t>
  </si>
  <si>
    <t>morgan59@adventure-works.com</t>
  </si>
  <si>
    <t>bailey6@adventure-works.com</t>
  </si>
  <si>
    <t>alan11@adventure-works.com</t>
  </si>
  <si>
    <t>erika12@adventure-works.com</t>
  </si>
  <si>
    <t>courtney2@adventure-works.com</t>
  </si>
  <si>
    <t>eric23@adventure-works.com</t>
  </si>
  <si>
    <t>ian51@adventure-works.com</t>
  </si>
  <si>
    <t>devon9@adventure-works.com</t>
  </si>
  <si>
    <t>theodore4@adventure-works.com</t>
  </si>
  <si>
    <t>oscar21@adventure-works.com</t>
  </si>
  <si>
    <t>amanda33@adventure-works.com</t>
  </si>
  <si>
    <t>madison6@adventure-works.com</t>
  </si>
  <si>
    <t>maria24@adventure-works.com</t>
  </si>
  <si>
    <t>cameron36@adventure-works.com</t>
  </si>
  <si>
    <t>hailey48@adventure-works.com</t>
  </si>
  <si>
    <t>carly11@adventure-works.com</t>
  </si>
  <si>
    <t>jerome11@adventure-works.com</t>
  </si>
  <si>
    <t>patricia11@adventure-works.com</t>
  </si>
  <si>
    <t>megan63@adventure-works.com</t>
  </si>
  <si>
    <t>alyssa24@adventure-works.com</t>
  </si>
  <si>
    <t>morgan76@adventure-works.com</t>
  </si>
  <si>
    <t>austin24@adventure-works.com</t>
  </si>
  <si>
    <t>xavier85@adventure-works.com</t>
  </si>
  <si>
    <t>chloe22@adventure-works.com</t>
  </si>
  <si>
    <t>isabella28@adventure-works.com</t>
  </si>
  <si>
    <t>jordan1@adventure-works.com</t>
  </si>
  <si>
    <t>lucas15@adventure-works.com</t>
  </si>
  <si>
    <t>lauren60@adventure-works.com</t>
  </si>
  <si>
    <t>jackson43@adventure-works.com</t>
  </si>
  <si>
    <t>victoria52@adventure-works.com</t>
  </si>
  <si>
    <t>julio7@adventure-works.com</t>
  </si>
  <si>
    <t>arthur27@adventure-works.com</t>
  </si>
  <si>
    <t>ashley19@adventure-works.com</t>
  </si>
  <si>
    <t>raymond16@adventure-works.com</t>
  </si>
  <si>
    <t>luke19@adventure-works.com</t>
  </si>
  <si>
    <t>seth21@adventure-works.com</t>
  </si>
  <si>
    <t>isaac17@adventure-works.com</t>
  </si>
  <si>
    <t>sheena0@adventure-works.com</t>
  </si>
  <si>
    <t>dalton10@adventure-works.com</t>
  </si>
  <si>
    <t>seth83@adventure-works.com</t>
  </si>
  <si>
    <t>isaiah16@adventure-works.com</t>
  </si>
  <si>
    <t>mathew14@adventure-works.com</t>
  </si>
  <si>
    <t>louis43@adventure-works.com</t>
  </si>
  <si>
    <t>cassandra15@adventure-works.com</t>
  </si>
  <si>
    <t>juan27@adventure-works.com</t>
  </si>
  <si>
    <t>victoria56@adventure-works.com</t>
  </si>
  <si>
    <t>alison18@adventure-works.com</t>
  </si>
  <si>
    <t>richard53@adventure-works.com</t>
  </si>
  <si>
    <t>emma15@adventure-works.com</t>
  </si>
  <si>
    <t>hannah4@adventure-works.com</t>
  </si>
  <si>
    <t>stefanie11@adventure-works.com</t>
  </si>
  <si>
    <t>jocelyn1@adventure-works.com</t>
  </si>
  <si>
    <t>naomi15@adventure-works.com</t>
  </si>
  <si>
    <t>emma4@adventure-works.com</t>
  </si>
  <si>
    <t>richard91@adventure-works.com</t>
  </si>
  <si>
    <t>jessica3@adventure-works.com</t>
  </si>
  <si>
    <t>fernando62@adventure-works.com</t>
  </si>
  <si>
    <t>anna69@adventure-works.com</t>
  </si>
  <si>
    <t>ian44@adventure-works.com</t>
  </si>
  <si>
    <t>aidan7@adventure-works.com</t>
  </si>
  <si>
    <t>brooke20@adventure-works.com</t>
  </si>
  <si>
    <t>jesse23@adventure-works.com</t>
  </si>
  <si>
    <t>alex33@adventure-works.com</t>
  </si>
  <si>
    <t>melanie34@adventure-works.com</t>
  </si>
  <si>
    <t>maria14@adventure-works.com</t>
  </si>
  <si>
    <t>caleb44@adventure-works.com</t>
  </si>
  <si>
    <t>lucas51@adventure-works.com</t>
  </si>
  <si>
    <t>sydney4@adventure-works.com</t>
  </si>
  <si>
    <t>wyatt33@adventure-works.com</t>
  </si>
  <si>
    <t>seth84@adventure-works.com</t>
  </si>
  <si>
    <t>natalie84@adventure-works.com</t>
  </si>
  <si>
    <t>riley3@adventure-works.com</t>
  </si>
  <si>
    <t>katherine78@adventure-works.com</t>
  </si>
  <si>
    <t>aidan11@adventure-works.com</t>
  </si>
  <si>
    <t>gabriel7@adventure-works.com</t>
  </si>
  <si>
    <t>pamela8@adventure-works.com</t>
  </si>
  <si>
    <t>valerie14@adventure-works.com</t>
  </si>
  <si>
    <t>isabella21@adventure-works.com</t>
  </si>
  <si>
    <t>gina7@adventure-works.com</t>
  </si>
  <si>
    <t>jack57@adventure-works.com</t>
  </si>
  <si>
    <t>jesse40@adventure-works.com</t>
  </si>
  <si>
    <t>steven32@adventure-works.com</t>
  </si>
  <si>
    <t>anna11@adventure-works.com</t>
  </si>
  <si>
    <t>david66@adventure-works.com</t>
  </si>
  <si>
    <t>seth70@adventure-works.com</t>
  </si>
  <si>
    <t>alyssa54@adventure-works.com</t>
  </si>
  <si>
    <t>caitlin7@adventure-works.com</t>
  </si>
  <si>
    <t>michelle17@adventure-works.com</t>
  </si>
  <si>
    <t>spencer1@adventure-works.com</t>
  </si>
  <si>
    <t>isabella20@adventure-works.com</t>
  </si>
  <si>
    <t>jeremiah40@adventure-works.com</t>
  </si>
  <si>
    <t>natalie4@adventure-works.com</t>
  </si>
  <si>
    <t>jennifer43@adventure-works.com</t>
  </si>
  <si>
    <t>alexander8@adventure-works.com</t>
  </si>
  <si>
    <t>derek16@adventure-works.com</t>
  </si>
  <si>
    <t>austin26@adventure-works.com</t>
  </si>
  <si>
    <t>kelli35@adventure-works.com</t>
  </si>
  <si>
    <t>ryan34@adventure-works.com</t>
  </si>
  <si>
    <t>anna19@adventure-works.com</t>
  </si>
  <si>
    <t>natalie90@adventure-works.com</t>
  </si>
  <si>
    <t>haley36@adventure-works.com</t>
  </si>
  <si>
    <t>toni8@adventure-works.com</t>
  </si>
  <si>
    <t>christian8@adventure-works.com</t>
  </si>
  <si>
    <t>megan61@adventure-works.com</t>
  </si>
  <si>
    <t>rebekah40@adventure-works.com</t>
  </si>
  <si>
    <t>adrian3@adventure-works.com</t>
  </si>
  <si>
    <t>marvin4@adventure-works.com</t>
  </si>
  <si>
    <t>julio3@adventure-works.com</t>
  </si>
  <si>
    <t>justine0@adventure-works.com</t>
  </si>
  <si>
    <t>jocelyn3@adventure-works.com</t>
  </si>
  <si>
    <t>brandon6@adventure-works.com</t>
  </si>
  <si>
    <t>jonathan63@adventure-works.com</t>
  </si>
  <si>
    <t>samuel57@adventure-works.com</t>
  </si>
  <si>
    <t>christian17@adventure-works.com</t>
  </si>
  <si>
    <t>ross13@adventure-works.com</t>
  </si>
  <si>
    <t>tracy7@adventure-works.com</t>
  </si>
  <si>
    <t>clifford16@adventure-works.com</t>
  </si>
  <si>
    <t>wesley20@adventure-works.com</t>
  </si>
  <si>
    <t>lucas37@adventure-works.com</t>
  </si>
  <si>
    <t>christopher22@adventure-works.com</t>
  </si>
  <si>
    <t>richard86@adventure-works.com</t>
  </si>
  <si>
    <t>gabrielle19@adventure-works.com</t>
  </si>
  <si>
    <t>nathan30@adventure-works.com</t>
  </si>
  <si>
    <t>carolyn34@adventure-works.com</t>
  </si>
  <si>
    <t>gerald32@adventure-works.com</t>
  </si>
  <si>
    <t>ashlee0@adventure-works.com</t>
  </si>
  <si>
    <t>tony21@adventure-works.com</t>
  </si>
  <si>
    <t>pedro41@adventure-works.com</t>
  </si>
  <si>
    <t>kristi15@adventure-works.com</t>
  </si>
  <si>
    <t>christy31@adventure-works.com</t>
  </si>
  <si>
    <t>barbara40@adventure-works.com</t>
  </si>
  <si>
    <t>barbara31@adventure-works.com</t>
  </si>
  <si>
    <t>dwayne5@adventure-works.com</t>
  </si>
  <si>
    <t>isabelle8@adventure-works.com</t>
  </si>
  <si>
    <t>karl14@adventure-works.com</t>
  </si>
  <si>
    <t>kathryn6@adventure-works.com</t>
  </si>
  <si>
    <t>michele8@adventure-works.com</t>
  </si>
  <si>
    <t>savannah43@adventure-works.com</t>
  </si>
  <si>
    <t>lauren59@adventure-works.com</t>
  </si>
  <si>
    <t>mackenzie30@adventure-works.com</t>
  </si>
  <si>
    <t>sara47@adventure-works.com</t>
  </si>
  <si>
    <t>james30@adventure-works.com</t>
  </si>
  <si>
    <t>elijah12@adventure-works.com</t>
  </si>
  <si>
    <t>caroline14@adventure-works.com</t>
  </si>
  <si>
    <t>stephanie56@adventure-works.com</t>
  </si>
  <si>
    <t>jerome13@adventure-works.com</t>
  </si>
  <si>
    <t>bruce41@adventure-works.com</t>
  </si>
  <si>
    <t>monique2@adventure-works.com</t>
  </si>
  <si>
    <t>gilbert8@adventure-works.com</t>
  </si>
  <si>
    <t>javier10@adventure-works.com</t>
  </si>
  <si>
    <t>danny18@adventure-works.com</t>
  </si>
  <si>
    <t>colleen9@adventure-works.com</t>
  </si>
  <si>
    <t>zoe2@adventure-works.com</t>
  </si>
  <si>
    <t>cameron20@adventure-works.com</t>
  </si>
  <si>
    <t>madeline13@adventure-works.com</t>
  </si>
  <si>
    <t>carolyn4@adventure-works.com</t>
  </si>
  <si>
    <t>haley30@adventure-works.com</t>
  </si>
  <si>
    <t>dylan31@adventure-works.com</t>
  </si>
  <si>
    <t>misty24@adventure-works.com</t>
  </si>
  <si>
    <t>lauren66@adventure-works.com</t>
  </si>
  <si>
    <t>caitlin4@adventure-works.com</t>
  </si>
  <si>
    <t>anthony8@adventure-works.com</t>
  </si>
  <si>
    <t>alexis11@adventure-works.com</t>
  </si>
  <si>
    <t>alyssa18@adventure-works.com</t>
  </si>
  <si>
    <t>dylan49@adventure-works.com</t>
  </si>
  <si>
    <t>stephanie20@adventure-works.com</t>
  </si>
  <si>
    <t>chloe65@adventure-works.com</t>
  </si>
  <si>
    <t>angela31@adventure-works.com</t>
  </si>
  <si>
    <t>christian13@adventure-works.com</t>
  </si>
  <si>
    <t>tyler22@adventure-works.com</t>
  </si>
  <si>
    <t>katherine35@adventure-works.com</t>
  </si>
  <si>
    <t>cara3@adventure-works.com</t>
  </si>
  <si>
    <t>jada18@adventure-works.com</t>
  </si>
  <si>
    <t>zachary17@adventure-works.com</t>
  </si>
  <si>
    <t>nichole3@adventure-works.com</t>
  </si>
  <si>
    <t>sarah21@adventure-works.com</t>
  </si>
  <si>
    <t>wyatt0@adventure-works.com</t>
  </si>
  <si>
    <t>nathan0@adventure-works.com</t>
  </si>
  <si>
    <t>brandi20@adventure-works.com</t>
  </si>
  <si>
    <t>gabriella46@adventure-works.com</t>
  </si>
  <si>
    <t>michael36@adventure-works.com</t>
  </si>
  <si>
    <t>michelle12@adventure-works.com</t>
  </si>
  <si>
    <t>jenna12@adventure-works.com</t>
  </si>
  <si>
    <t>connor35@adventure-works.com</t>
  </si>
  <si>
    <t>victoria23@adventure-works.com</t>
  </si>
  <si>
    <t>samantha28@adventure-works.com</t>
  </si>
  <si>
    <t>valerie17@adventure-works.com</t>
  </si>
  <si>
    <t>ana10@adventure-works.com</t>
  </si>
  <si>
    <t>dalton40@adventure-works.com</t>
  </si>
  <si>
    <t>aimee5@adventure-works.com</t>
  </si>
  <si>
    <t>samuel46@adventure-works.com</t>
  </si>
  <si>
    <t>sarah37@adventure-works.com</t>
  </si>
  <si>
    <t>madison39@adventure-works.com</t>
  </si>
  <si>
    <t>kyle13@adventure-works.com</t>
  </si>
  <si>
    <t>natalie54@adventure-works.com</t>
  </si>
  <si>
    <t>cody4@adventure-works.com</t>
  </si>
  <si>
    <t>hailey28@adventure-works.com</t>
  </si>
  <si>
    <t>mya1@adventure-works.com</t>
  </si>
  <si>
    <t>corey11@adventure-works.com</t>
  </si>
  <si>
    <t>aaron32@adventure-works.com</t>
  </si>
  <si>
    <t>ethan17@adventure-works.com</t>
  </si>
  <si>
    <t>alexandra74@adventure-works.com</t>
  </si>
  <si>
    <t>nathan56@adventure-works.com</t>
  </si>
  <si>
    <t>gloria24@adventure-works.com</t>
  </si>
  <si>
    <t>melanie28@adventure-works.com</t>
  </si>
  <si>
    <t>jesse12@adventure-works.com</t>
  </si>
  <si>
    <t>savannah8@adventure-works.com</t>
  </si>
  <si>
    <t>dalton90@adventure-works.com</t>
  </si>
  <si>
    <t>jordan60@adventure-works.com</t>
  </si>
  <si>
    <t>olivia29@adventure-works.com</t>
  </si>
  <si>
    <t>evan24@adventure-works.com</t>
  </si>
  <si>
    <t>savannah16@adventure-works.com</t>
  </si>
  <si>
    <t>megan8@adventure-works.com</t>
  </si>
  <si>
    <t>hailey51@adventure-works.com</t>
  </si>
  <si>
    <t>fernando42@adventure-works.com</t>
  </si>
  <si>
    <t>jordan72@adventure-works.com</t>
  </si>
  <si>
    <t>andy11@adventure-works.com</t>
  </si>
  <si>
    <t>austin29@adventure-works.com</t>
  </si>
  <si>
    <t>megan11@adventure-works.com</t>
  </si>
  <si>
    <t>nathaniel8@adventure-works.com</t>
  </si>
  <si>
    <t>gilbert41@adventure-works.com</t>
  </si>
  <si>
    <t>emily17@adventure-works.com</t>
  </si>
  <si>
    <t>alexis35@adventure-works.com</t>
  </si>
  <si>
    <t>shelby21@adventure-works.com</t>
  </si>
  <si>
    <t>xavier86@adventure-works.com</t>
  </si>
  <si>
    <t>carlos31@adventure-works.com</t>
  </si>
  <si>
    <t>cole22@adventure-works.com</t>
  </si>
  <si>
    <t>jacqueline27@adventure-works.com</t>
  </si>
  <si>
    <t>brandon19@adventure-works.com</t>
  </si>
  <si>
    <t>grace19@adventure-works.com</t>
  </si>
  <si>
    <t>alyssa60@adventure-works.com</t>
  </si>
  <si>
    <t>terrance2@adventure-works.com</t>
  </si>
  <si>
    <t>dalton52@adventure-works.com</t>
  </si>
  <si>
    <t>katherine59@adventure-works.com</t>
  </si>
  <si>
    <t>katherine24@adventure-works.com</t>
  </si>
  <si>
    <t>jackson2@adventure-works.com</t>
  </si>
  <si>
    <t>dalton32@adventure-works.com</t>
  </si>
  <si>
    <t>janet28@adventure-works.com</t>
  </si>
  <si>
    <t>lucas35@adventure-works.com</t>
  </si>
  <si>
    <t>timothy7@adventure-works.com</t>
  </si>
  <si>
    <t>rebekah4@adventure-works.com</t>
  </si>
  <si>
    <t>james78@adventure-works.com</t>
  </si>
  <si>
    <t>noah40@adventure-works.com</t>
  </si>
  <si>
    <t>kaylee5@adventure-works.com</t>
  </si>
  <si>
    <t>juan19@adventure-works.com</t>
  </si>
  <si>
    <t>kevin59@adventure-works.com</t>
  </si>
  <si>
    <t>michelle22@adventure-works.com</t>
  </si>
  <si>
    <t>alisha15@adventure-works.com</t>
  </si>
  <si>
    <t>alyssa59@adventure-works.com</t>
  </si>
  <si>
    <t>roy5@adventure-works.com</t>
  </si>
  <si>
    <t>leonard19@adventure-works.com</t>
  </si>
  <si>
    <t>kristen6@adventure-works.com</t>
  </si>
  <si>
    <t>angel11@adventure-works.com</t>
  </si>
  <si>
    <t>jonathan44@adventure-works.com</t>
  </si>
  <si>
    <t>heidi5@adventure-works.com</t>
  </si>
  <si>
    <t>leonard4@adventure-works.com</t>
  </si>
  <si>
    <t>anne9@adventure-works.com</t>
  </si>
  <si>
    <t>candice1@adventure-works.com</t>
  </si>
  <si>
    <t>deborah18@adventure-works.com</t>
  </si>
  <si>
    <t>mya16@adventure-works.com</t>
  </si>
  <si>
    <t>dylan35@adventure-works.com</t>
  </si>
  <si>
    <t>frank24@adventure-works.com</t>
  </si>
  <si>
    <t>bradley12@adventure-works.com</t>
  </si>
  <si>
    <t>brent11@adventure-works.com</t>
  </si>
  <si>
    <t>cedric32@adventure-works.com</t>
  </si>
  <si>
    <t>nichole7@adventure-works.com</t>
  </si>
  <si>
    <t>caleb46@adventure-works.com</t>
  </si>
  <si>
    <t>thomas80@adventure-works.com</t>
  </si>
  <si>
    <t>curtis6@adventure-works.com</t>
  </si>
  <si>
    <t>phillip3@adventure-works.com</t>
  </si>
  <si>
    <t>armando12@adventure-works.com</t>
  </si>
  <si>
    <t>andrew23@adventure-works.com</t>
  </si>
  <si>
    <t>jasmine23@adventure-works.com</t>
  </si>
  <si>
    <t>alexandra16@adventure-works.com</t>
  </si>
  <si>
    <t>morgan65@adventure-works.com</t>
  </si>
  <si>
    <t>renee13@adventure-works.com</t>
  </si>
  <si>
    <t>alexander20@adventure-works.com</t>
  </si>
  <si>
    <t>bailey3@adventure-works.com</t>
  </si>
  <si>
    <t>tasha17@adventure-works.com</t>
  </si>
  <si>
    <t>ashley23@adventure-works.com</t>
  </si>
  <si>
    <t>evan40@adventure-works.com</t>
  </si>
  <si>
    <t>alexia2@adventure-works.com</t>
  </si>
  <si>
    <t>brooke12@adventure-works.com</t>
  </si>
  <si>
    <t>jack44@adventure-works.com</t>
  </si>
  <si>
    <t>xavier1@adventure-works.com</t>
  </si>
  <si>
    <t>mario13@adventure-works.com</t>
  </si>
  <si>
    <t>charles70@adventure-works.com</t>
  </si>
  <si>
    <t>megan46@adventure-works.com</t>
  </si>
  <si>
    <t>john46@adventure-works.com</t>
  </si>
  <si>
    <t>edwin42@adventure-works.com</t>
  </si>
  <si>
    <t>jada2@adventure-works.com</t>
  </si>
  <si>
    <t>sydney21@adventure-works.com</t>
  </si>
  <si>
    <t>angel35@adventure-works.com</t>
  </si>
  <si>
    <t>warren33@adventure-works.com</t>
  </si>
  <si>
    <t>savannah6@adventure-works.com</t>
  </si>
  <si>
    <t>jessica21@adventure-works.com</t>
  </si>
  <si>
    <t>juan9@adventure-works.com</t>
  </si>
  <si>
    <t>katelyn18@adventure-works.com</t>
  </si>
  <si>
    <t>taylor45@adventure-works.com</t>
  </si>
  <si>
    <t>anna70@adventure-works.com</t>
  </si>
  <si>
    <t>alexandra83@adventure-works.com</t>
  </si>
  <si>
    <t>tristan22@adventure-works.com</t>
  </si>
  <si>
    <t>benjamin10@adventure-works.com</t>
  </si>
  <si>
    <t>ethan45@adventure-works.com</t>
  </si>
  <si>
    <t>miguel11@adventure-works.com</t>
  </si>
  <si>
    <t>vincent8@adventure-works.com</t>
  </si>
  <si>
    <t>isaiah3@adventure-works.com</t>
  </si>
  <si>
    <t>chloe79@adventure-works.com</t>
  </si>
  <si>
    <t>edward23@adventure-works.com</t>
  </si>
  <si>
    <t>hannah40@adventure-works.com</t>
  </si>
  <si>
    <t>megan16@adventure-works.com</t>
  </si>
  <si>
    <t>ariana7@adventure-works.com</t>
  </si>
  <si>
    <t>haley14@adventure-works.com</t>
  </si>
  <si>
    <t>wyatt57@adventure-works.com</t>
  </si>
  <si>
    <t>latoya5@adventure-works.com</t>
  </si>
  <si>
    <t>taylor7@adventure-works.com</t>
  </si>
  <si>
    <t>juan12@adventure-works.com</t>
  </si>
  <si>
    <t>eduardo42@adventure-works.com</t>
  </si>
  <si>
    <t>justin46@adventure-works.com</t>
  </si>
  <si>
    <t>angelica0@adventure-works.com</t>
  </si>
  <si>
    <t>timothy25@adventure-works.com</t>
  </si>
  <si>
    <t>jose14@adventure-works.com</t>
  </si>
  <si>
    <t>kaylee3@adventure-works.com</t>
  </si>
  <si>
    <t>suzanne3@adventure-works.com</t>
  </si>
  <si>
    <t>jaime13@adventure-works.com</t>
  </si>
  <si>
    <t>molly13@adventure-works.com</t>
  </si>
  <si>
    <t>tyrone0@adventure-works.com</t>
  </si>
  <si>
    <t>robert77@adventure-works.com</t>
  </si>
  <si>
    <t>kristy6@adventure-works.com</t>
  </si>
  <si>
    <t>julia71@adventure-works.com</t>
  </si>
  <si>
    <t>noah50@adventure-works.com</t>
  </si>
  <si>
    <t>fernando21@adventure-works.com</t>
  </si>
  <si>
    <t>connor24@adventure-works.com</t>
  </si>
  <si>
    <t>jordan12@adventure-works.com</t>
  </si>
  <si>
    <t>robyn10@adventure-works.com</t>
  </si>
  <si>
    <t>byron16@adventure-works.com</t>
  </si>
  <si>
    <t>meredith41@adventure-works.com</t>
  </si>
  <si>
    <t>madison43@adventure-works.com</t>
  </si>
  <si>
    <t>latoya13@adventure-works.com</t>
  </si>
  <si>
    <t>sydney24@adventure-works.com</t>
  </si>
  <si>
    <t>veronica20@adventure-works.com</t>
  </si>
  <si>
    <t>sheena7@adventure-works.com</t>
  </si>
  <si>
    <t>corey8@adventure-works.com</t>
  </si>
  <si>
    <t>alfredo8@adventure-works.com</t>
  </si>
  <si>
    <t>carmen6@adventure-works.com</t>
  </si>
  <si>
    <t>billy16@adventure-works.com</t>
  </si>
  <si>
    <t>beth2@adventure-works.com</t>
  </si>
  <si>
    <t>patrick18@adventure-works.com</t>
  </si>
  <si>
    <t>luis47@adventure-works.com</t>
  </si>
  <si>
    <t>kendra1@adventure-works.com</t>
  </si>
  <si>
    <t>karl5@adventure-works.com</t>
  </si>
  <si>
    <t>wesley3@adventure-works.com</t>
  </si>
  <si>
    <t>alfredo9@adventure-works.com</t>
  </si>
  <si>
    <t>deborah5@adventure-works.com</t>
  </si>
  <si>
    <t>tiffany20@adventure-works.com</t>
  </si>
  <si>
    <t>tiffany9@adventure-works.com</t>
  </si>
  <si>
    <t>madison8@adventure-works.com</t>
  </si>
  <si>
    <t>julian16@adventure-works.com</t>
  </si>
  <si>
    <t>sharon26@adventure-works.com</t>
  </si>
  <si>
    <t>julian15@adventure-works.com</t>
  </si>
  <si>
    <t>jeremiah42@adventure-works.com</t>
  </si>
  <si>
    <t>martin19@adventure-works.com</t>
  </si>
  <si>
    <t>steve16@adventure-works.com</t>
  </si>
  <si>
    <t>brandon46@adventure-works.com</t>
  </si>
  <si>
    <t>james91@adventure-works.com</t>
  </si>
  <si>
    <t>jocelyn17@adventure-works.com</t>
  </si>
  <si>
    <t>isaiah40@adventure-works.com</t>
  </si>
  <si>
    <t>lucas56@adventure-works.com</t>
  </si>
  <si>
    <t>zoe19@adventure-works.com</t>
  </si>
  <si>
    <t>mackenzie24@adventure-works.com</t>
  </si>
  <si>
    <t>kelvin22@adventure-works.com</t>
  </si>
  <si>
    <t>cristina0@adventure-works.com</t>
  </si>
  <si>
    <t>bruce42@adventure-works.com</t>
  </si>
  <si>
    <t>sharon11@adventure-works.com</t>
  </si>
  <si>
    <t>mario6@adventure-works.com</t>
  </si>
  <si>
    <t>carly19@adventure-works.com</t>
  </si>
  <si>
    <t>eddie18@adventure-works.com</t>
  </si>
  <si>
    <t>tiffany2@adventure-works.com</t>
  </si>
  <si>
    <t>lauren19@adventure-works.com</t>
  </si>
  <si>
    <t>natalie78@adventure-works.com</t>
  </si>
  <si>
    <t>lucas88@adventure-works.com</t>
  </si>
  <si>
    <t>kevin49@adventure-works.com</t>
  </si>
  <si>
    <t>sophia13@adventure-works.com</t>
  </si>
  <si>
    <t>eddie2@adventure-works.com</t>
  </si>
  <si>
    <t>lance16@adventure-works.com</t>
  </si>
  <si>
    <t>grace38@adventure-works.com</t>
  </si>
  <si>
    <t>micah15@adventure-works.com</t>
  </si>
  <si>
    <t>alberto6@adventure-works.com</t>
  </si>
  <si>
    <t>dalton65@adventure-works.com</t>
  </si>
  <si>
    <t>marcus8@adventure-works.com</t>
  </si>
  <si>
    <t>chloe19@adventure-works.com</t>
  </si>
  <si>
    <t>nicholas15@adventure-works.com</t>
  </si>
  <si>
    <t>david53@adventure-works.com</t>
  </si>
  <si>
    <t>natalie67@adventure-works.com</t>
  </si>
  <si>
    <t>vanessa13@adventure-works.com</t>
  </si>
  <si>
    <t>fernando40@adventure-works.com</t>
  </si>
  <si>
    <t>haley16@adventure-works.com</t>
  </si>
  <si>
    <t>cassidy13@adventure-works.com</t>
  </si>
  <si>
    <t>morgan83@adventure-works.com</t>
  </si>
  <si>
    <t>mya19@adventure-works.com</t>
  </si>
  <si>
    <t>katherine52@adventure-works.com</t>
  </si>
  <si>
    <t>jack22@adventure-works.com</t>
  </si>
  <si>
    <t>gabrielle7@adventure-works.com</t>
  </si>
  <si>
    <t>emma42@adventure-works.com</t>
  </si>
  <si>
    <t>christian10@adventure-works.com</t>
  </si>
  <si>
    <t>zachary11@adventure-works.com</t>
  </si>
  <si>
    <t>samantha45@adventure-works.com</t>
  </si>
  <si>
    <t>jackson36@adventure-works.com</t>
  </si>
  <si>
    <t>riley29@adventure-works.com</t>
  </si>
  <si>
    <t>gabriel37@adventure-works.com</t>
  </si>
  <si>
    <t>bianca17@adventure-works.com</t>
  </si>
  <si>
    <t>xavier44@adventure-works.com</t>
  </si>
  <si>
    <t>caleb51@adventure-works.com</t>
  </si>
  <si>
    <t>taylor54@adventure-works.com</t>
  </si>
  <si>
    <t>isaac1@adventure-works.com</t>
  </si>
  <si>
    <t>jose70@adventure-works.com</t>
  </si>
  <si>
    <t>xavier49@adventure-works.com</t>
  </si>
  <si>
    <t>ana5@adventure-works.com</t>
  </si>
  <si>
    <t>jack8@adventure-works.com</t>
  </si>
  <si>
    <t>dakota10@adventure-works.com</t>
  </si>
  <si>
    <t>joanna5@adventure-works.com</t>
  </si>
  <si>
    <t>adrienne9@adventure-works.com</t>
  </si>
  <si>
    <t>jennifer38@adventure-works.com</t>
  </si>
  <si>
    <t>anna9@adventure-works.com</t>
  </si>
  <si>
    <t>ryan53@adventure-works.com</t>
  </si>
  <si>
    <t>kaitlyn76@adventure-works.com</t>
  </si>
  <si>
    <t>isabelle16@adventure-works.com</t>
  </si>
  <si>
    <t>karl16@adventure-works.com</t>
  </si>
  <si>
    <t>keith15@adventure-works.com</t>
  </si>
  <si>
    <t>andrew29@adventure-works.com</t>
  </si>
  <si>
    <t>evan1@adventure-works.com</t>
  </si>
  <si>
    <t>melissa32@adventure-works.com</t>
  </si>
  <si>
    <t>justin5@adventure-works.com</t>
  </si>
  <si>
    <t>amanda14@adventure-works.com</t>
  </si>
  <si>
    <t>kari8@adventure-works.com</t>
  </si>
  <si>
    <t>frederick17@adventure-works.com</t>
  </si>
  <si>
    <t>lauren34@adventure-works.com</t>
  </si>
  <si>
    <t>ivan17@adventure-works.com</t>
  </si>
  <si>
    <t>brad22@adventure-works.com</t>
  </si>
  <si>
    <t>carrie4@adventure-works.com</t>
  </si>
  <si>
    <t>cesar8@adventure-works.com</t>
  </si>
  <si>
    <t>dalton51@adventure-works.com</t>
  </si>
  <si>
    <t>max20@adventure-works.com</t>
  </si>
  <si>
    <t>damien5@adventure-works.com</t>
  </si>
  <si>
    <t>kristi2@adventure-works.com</t>
  </si>
  <si>
    <t>kristin11@adventure-works.com</t>
  </si>
  <si>
    <t>emmanuel5@adventure-works.com</t>
  </si>
  <si>
    <t>brittney5@adventure-works.com</t>
  </si>
  <si>
    <t>shawna5@adventure-works.com</t>
  </si>
  <si>
    <t>mario15@adventure-works.com</t>
  </si>
  <si>
    <t>willie26@adventure-works.com</t>
  </si>
  <si>
    <t>casey32@adventure-works.com</t>
  </si>
  <si>
    <t>adam6@adventure-works.com</t>
  </si>
  <si>
    <t>adriana14@adventure-works.com</t>
  </si>
  <si>
    <t>rachael15@adventure-works.com</t>
  </si>
  <si>
    <t>mathew4@adventure-works.com</t>
  </si>
  <si>
    <t>jay12@adventure-works.com</t>
  </si>
  <si>
    <t>savannah15@adventure-works.com</t>
  </si>
  <si>
    <t>jenny31@adventure-works.com</t>
  </si>
  <si>
    <t>savannah27@adventure-works.com</t>
  </si>
  <si>
    <t>margaret24@adventure-works.com</t>
  </si>
  <si>
    <t>jordan58@adventure-works.com</t>
  </si>
  <si>
    <t>pedro28@adventure-works.com</t>
  </si>
  <si>
    <t>katie21@adventure-works.com</t>
  </si>
  <si>
    <t>rosa2@adventure-works.com</t>
  </si>
  <si>
    <t>tanya3@adventure-works.com</t>
  </si>
  <si>
    <t>briana7@adventure-works.com</t>
  </si>
  <si>
    <t>toni3@adventure-works.com</t>
  </si>
  <si>
    <t>ramon18@adventure-works.com</t>
  </si>
  <si>
    <t>nancy9@adventure-works.com</t>
  </si>
  <si>
    <t>rafael0@adventure-works.com</t>
  </si>
  <si>
    <t>todd20@adventure-works.com</t>
  </si>
  <si>
    <t>elijah6@adventure-works.com</t>
  </si>
  <si>
    <t>aidan14@adventure-works.com</t>
  </si>
  <si>
    <t>andy22@adventure-works.com</t>
  </si>
  <si>
    <t>nina16@adventure-works.com</t>
  </si>
  <si>
    <t>jermaine3@adventure-works.com</t>
  </si>
  <si>
    <t>abigail19@adventure-works.com</t>
  </si>
  <si>
    <t>steven15@adventure-works.com</t>
  </si>
  <si>
    <t>alex23@adventure-works.com</t>
  </si>
  <si>
    <t>taylor20@adventure-works.com</t>
  </si>
  <si>
    <t>eduardo67@adventure-works.com</t>
  </si>
  <si>
    <t>maurice1@adventure-works.com</t>
  </si>
  <si>
    <t>ryan28@adventure-works.com</t>
  </si>
  <si>
    <t>jonathan41@adventure-works.com</t>
  </si>
  <si>
    <t>aidan16@adventure-works.com</t>
  </si>
  <si>
    <t>nicole34@adventure-works.com</t>
  </si>
  <si>
    <t>mackenzie23@adventure-works.com</t>
  </si>
  <si>
    <t>mason5@adventure-works.com</t>
  </si>
  <si>
    <t>javier12@adventure-works.com</t>
  </si>
  <si>
    <t>rachael8@adventure-works.com</t>
  </si>
  <si>
    <t>seth3@adventure-works.com</t>
  </si>
  <si>
    <t>sean46@adventure-works.com</t>
  </si>
  <si>
    <t>devin37@adventure-works.com</t>
  </si>
  <si>
    <t>grace66@adventure-works.com</t>
  </si>
  <si>
    <t>alyssa5@adventure-works.com</t>
  </si>
  <si>
    <t>nicole49@adventure-works.com</t>
  </si>
  <si>
    <t>sean36@adventure-works.com</t>
  </si>
  <si>
    <t>christina4@adventure-works.com</t>
  </si>
  <si>
    <t>samuel47@adventure-works.com</t>
  </si>
  <si>
    <t>jeremy11@adventure-works.com</t>
  </si>
  <si>
    <t>alyssa20@adventure-works.com</t>
  </si>
  <si>
    <t>jesse8@adventure-works.com</t>
  </si>
  <si>
    <t>julia24@adventure-works.com</t>
  </si>
  <si>
    <t>richard55@adventure-works.com</t>
  </si>
  <si>
    <t>charles28@adventure-works.com</t>
  </si>
  <si>
    <t>marcus43@adventure-works.com</t>
  </si>
  <si>
    <t>hailey9@adventure-works.com</t>
  </si>
  <si>
    <t>fernando16@adventure-works.com</t>
  </si>
  <si>
    <t>sydney28@adventure-works.com</t>
  </si>
  <si>
    <t>dustin4@adventure-works.com</t>
  </si>
  <si>
    <t>zoe5@adventure-works.com</t>
  </si>
  <si>
    <t>david63@adventure-works.com</t>
  </si>
  <si>
    <t>jenna22@adventure-works.com</t>
  </si>
  <si>
    <t>isabella78@adventure-works.com</t>
  </si>
  <si>
    <t>benjamin7@adventure-works.com</t>
  </si>
  <si>
    <t>gabriel31@adventure-works.com</t>
  </si>
  <si>
    <t>luis42@adventure-works.com</t>
  </si>
  <si>
    <t>autumn5@adventure-works.com</t>
  </si>
  <si>
    <t>nicholas8@adventure-works.com</t>
  </si>
  <si>
    <t>miguel8@adventure-works.com</t>
  </si>
  <si>
    <t>jamie37@adventure-works.com</t>
  </si>
  <si>
    <t>thomas70@adventure-works.com</t>
  </si>
  <si>
    <t>nicole65@adventure-works.com</t>
  </si>
  <si>
    <t>james47@adventure-works.com</t>
  </si>
  <si>
    <t>nicholas14@adventure-works.com</t>
  </si>
  <si>
    <t>olivia63@adventure-works.com</t>
  </si>
  <si>
    <t>james76@adventure-works.com</t>
  </si>
  <si>
    <t>spencer15@adventure-works.com</t>
  </si>
  <si>
    <t>adriana16@adventure-works.com</t>
  </si>
  <si>
    <t>isabelle7@adventure-works.com</t>
  </si>
  <si>
    <t>logan46@adventure-works.com</t>
  </si>
  <si>
    <t>dalton75@adventure-works.com</t>
  </si>
  <si>
    <t>george17@adventure-works.com</t>
  </si>
  <si>
    <t>connor25@adventure-works.com</t>
  </si>
  <si>
    <t>jesse31@adventure-works.com</t>
  </si>
  <si>
    <t>rachel52@adventure-works.com</t>
  </si>
  <si>
    <t>blake2@adventure-works.com</t>
  </si>
  <si>
    <t>faith8@adventure-works.com</t>
  </si>
  <si>
    <t>morgan56@adventure-works.com</t>
  </si>
  <si>
    <t>joshua22@adventure-works.com</t>
  </si>
  <si>
    <t>zachary3@adventure-works.com</t>
  </si>
  <si>
    <t>erin6@adventure-works.com</t>
  </si>
  <si>
    <t>chloe52@adventure-works.com</t>
  </si>
  <si>
    <t>zachary30@adventure-works.com</t>
  </si>
  <si>
    <t>ashley6@adventure-works.com</t>
  </si>
  <si>
    <t>ronald20@adventure-works.com</t>
  </si>
  <si>
    <t>katherine63@adventure-works.com</t>
  </si>
  <si>
    <t>jacqueline10@adventure-works.com</t>
  </si>
  <si>
    <t>richard47@adventure-works.com</t>
  </si>
  <si>
    <t>alexis40@adventure-works.com</t>
  </si>
  <si>
    <t>sydney55@adventure-works.com</t>
  </si>
  <si>
    <t>steve8@adventure-works.com</t>
  </si>
  <si>
    <t>ronnie4@adventure-works.com</t>
  </si>
  <si>
    <t>derrick19@adventure-works.com</t>
  </si>
  <si>
    <t>cara8@adventure-works.com</t>
  </si>
  <si>
    <t>alison5@adventure-works.com</t>
  </si>
  <si>
    <t>jaime45@adventure-works.com</t>
  </si>
  <si>
    <t>kendra7@adventure-works.com</t>
  </si>
  <si>
    <t>ivan5@adventure-works.com</t>
  </si>
  <si>
    <t>alexis31@adventure-works.com</t>
  </si>
  <si>
    <t>brett17@adventure-works.com</t>
  </si>
  <si>
    <t>rafael42@adventure-works.com</t>
  </si>
  <si>
    <t>ashlee13@adventure-works.com</t>
  </si>
  <si>
    <t>dawn43@adventure-works.com</t>
  </si>
  <si>
    <t>savannah38@adventure-works.com</t>
  </si>
  <si>
    <t>victor5@adventure-works.com</t>
  </si>
  <si>
    <t>carlos26@adventure-works.com</t>
  </si>
  <si>
    <t>darren29@adventure-works.com</t>
  </si>
  <si>
    <t>bruce16@adventure-works.com</t>
  </si>
  <si>
    <t>dana12@adventure-works.com</t>
  </si>
  <si>
    <t>justin42@adventure-works.com</t>
  </si>
  <si>
    <t>michele33@adventure-works.com</t>
  </si>
  <si>
    <t>misty15@adventure-works.com</t>
  </si>
  <si>
    <t>lacey16@adventure-works.com</t>
  </si>
  <si>
    <t>kathryn10@adventure-works.com</t>
  </si>
  <si>
    <t>francis14@adventure-works.com</t>
  </si>
  <si>
    <t>haley2@adventure-works.com</t>
  </si>
  <si>
    <t>george11@adventure-works.com</t>
  </si>
  <si>
    <t>jennifer57@adventure-works.com</t>
  </si>
  <si>
    <t>mason36@adventure-works.com</t>
  </si>
  <si>
    <t>caleb16@adventure-works.com</t>
  </si>
  <si>
    <t>jasmine8@adventure-works.com</t>
  </si>
  <si>
    <t>joan2@adventure-works.com</t>
  </si>
  <si>
    <t>andres12@adventure-works.com</t>
  </si>
  <si>
    <t>kristi3@adventure-works.com</t>
  </si>
  <si>
    <t>victoria60@adventure-works.com</t>
  </si>
  <si>
    <t>dakota2@adventure-works.com</t>
  </si>
  <si>
    <t>jocelyn11@adventure-works.com</t>
  </si>
  <si>
    <t>jacqueline13@adventure-works.com</t>
  </si>
  <si>
    <t>jose58@adventure-works.com</t>
  </si>
  <si>
    <t>warren14@adventure-works.com</t>
  </si>
  <si>
    <t>kurt15@adventure-works.com</t>
  </si>
  <si>
    <t>jessica14@adventure-works.com</t>
  </si>
  <si>
    <t>julia58@adventure-works.com</t>
  </si>
  <si>
    <t>benjamin33@adventure-works.com</t>
  </si>
  <si>
    <t>xavier28@adventure-works.com</t>
  </si>
  <si>
    <t>paige21@adventure-works.com</t>
  </si>
  <si>
    <t>vanessa1@adventure-works.com</t>
  </si>
  <si>
    <t>deanna35@adventure-works.com</t>
  </si>
  <si>
    <t>alisha18@adventure-works.com</t>
  </si>
  <si>
    <t>donna11@adventure-works.com</t>
  </si>
  <si>
    <t>jorge17@adventure-works.com</t>
  </si>
  <si>
    <t>ebony26@adventure-works.com</t>
  </si>
  <si>
    <t>bobby7@adventure-works.com</t>
  </si>
  <si>
    <t>ann15@adventure-works.com</t>
  </si>
  <si>
    <t>julia67@adventure-works.com</t>
  </si>
  <si>
    <t>eric37@adventure-works.com</t>
  </si>
  <si>
    <t>jared11@adventure-works.com</t>
  </si>
  <si>
    <t>ryan42@adventure-works.com</t>
  </si>
  <si>
    <t>jan13@adventure-works.com</t>
  </si>
  <si>
    <t>stephanie42@adventure-works.com</t>
  </si>
  <si>
    <t>brianna13@adventure-works.com</t>
  </si>
  <si>
    <t>jason30@adventure-works.com</t>
  </si>
  <si>
    <t>kaitlyn30@adventure-works.com</t>
  </si>
  <si>
    <t>madison41@adventure-works.com</t>
  </si>
  <si>
    <t>hailey57@adventure-works.com</t>
  </si>
  <si>
    <t>ryan14@adventure-works.com</t>
  </si>
  <si>
    <t>amanda59@adventure-works.com</t>
  </si>
  <si>
    <t>austin43@adventure-works.com</t>
  </si>
  <si>
    <t>justin1@adventure-works.com</t>
  </si>
  <si>
    <t>joseph18@adventure-works.com</t>
  </si>
  <si>
    <t>krystal8@adventure-works.com</t>
  </si>
  <si>
    <t>paula5@adventure-works.com</t>
  </si>
  <si>
    <t>carrie18@adventure-works.com</t>
  </si>
  <si>
    <t>katherine28@adventure-works.com</t>
  </si>
  <si>
    <t>meredith21@adventure-works.com</t>
  </si>
  <si>
    <t>linda32@adventure-works.com</t>
  </si>
  <si>
    <t>mackenzie27@adventure-works.com</t>
  </si>
  <si>
    <t>peter15@adventure-works.com</t>
  </si>
  <si>
    <t>kari28@adventure-works.com</t>
  </si>
  <si>
    <t>andrea43@adventure-works.com</t>
  </si>
  <si>
    <t>shane8@adventure-works.com</t>
  </si>
  <si>
    <t>troy4@adventure-works.com</t>
  </si>
  <si>
    <t>deanna2@adventure-works.com</t>
  </si>
  <si>
    <t>kenneth12@adventure-works.com</t>
  </si>
  <si>
    <t>wayne1@adventure-works.com</t>
  </si>
  <si>
    <t>jessie34@adventure-works.com</t>
  </si>
  <si>
    <t>clarence39@adventure-works.com</t>
  </si>
  <si>
    <t>cory17@adventure-works.com</t>
  </si>
  <si>
    <t>dave2@adventure-works.com</t>
  </si>
  <si>
    <t>rosa4@adventure-works.com</t>
  </si>
  <si>
    <t>clayton10@adventure-works.com</t>
  </si>
  <si>
    <t>rachel32@adventure-works.com</t>
  </si>
  <si>
    <t>kendra19@adventure-works.com</t>
  </si>
  <si>
    <t>karen7@adventure-works.com</t>
  </si>
  <si>
    <t>kara1@adventure-works.com</t>
  </si>
  <si>
    <t>dale8@adventure-works.com</t>
  </si>
  <si>
    <t>ricardo4@adventure-works.com</t>
  </si>
  <si>
    <t>roy7@adventure-works.com</t>
  </si>
  <si>
    <t>felicia11@adventure-works.com</t>
  </si>
  <si>
    <t>darren28@adventure-works.com</t>
  </si>
  <si>
    <t>jocelyn20@adventure-works.com</t>
  </si>
  <si>
    <t>jillian5@adventure-works.com</t>
  </si>
  <si>
    <t>micheal5@adventure-works.com</t>
  </si>
  <si>
    <t>ross14@adventure-works.com</t>
  </si>
  <si>
    <t>adrienne6@adventure-works.com</t>
  </si>
  <si>
    <t>kara3@adventure-works.com</t>
  </si>
  <si>
    <t>alfredo15@adventure-works.com</t>
  </si>
  <si>
    <t>dominic16@adventure-works.com</t>
  </si>
  <si>
    <t>colin1@adventure-works.com</t>
  </si>
  <si>
    <t>kristen7@adventure-works.com</t>
  </si>
  <si>
    <t>deborah19@adventure-works.com</t>
  </si>
  <si>
    <t>ernest3@adventure-works.com</t>
  </si>
  <si>
    <t>alvin28@adventure-works.com</t>
  </si>
  <si>
    <t>rachael17@adventure-works.com</t>
  </si>
  <si>
    <t>yolanda10@adventure-works.com</t>
  </si>
  <si>
    <t>nelson2@adventure-works.com</t>
  </si>
  <si>
    <t>christy16@adventure-works.com</t>
  </si>
  <si>
    <t>bruce28@adventure-works.com</t>
  </si>
  <si>
    <t>megan29@adventure-works.com</t>
  </si>
  <si>
    <t>anne12@adventure-works.com</t>
  </si>
  <si>
    <t>erica18@adventure-works.com</t>
  </si>
  <si>
    <t>allison40@adventure-works.com</t>
  </si>
  <si>
    <t>curtis16@adventure-works.com</t>
  </si>
  <si>
    <t>jamie14@adventure-works.com</t>
  </si>
  <si>
    <t>wayne3@adventure-works.com</t>
  </si>
  <si>
    <t>karla17@adventure-works.com</t>
  </si>
  <si>
    <t>naomi2@adventure-works.com</t>
  </si>
  <si>
    <t>carolyn35@adventure-works.com</t>
  </si>
  <si>
    <t>marvin5@adventure-works.com</t>
  </si>
  <si>
    <t>roger47@adventure-works.com</t>
  </si>
  <si>
    <t>devin39@adventure-works.com</t>
  </si>
  <si>
    <t>alisha7@adventure-works.com</t>
  </si>
  <si>
    <t>grace31@adventure-works.com</t>
  </si>
  <si>
    <t>naomi18@adventure-works.com</t>
  </si>
  <si>
    <t>alison11@adventure-works.com</t>
  </si>
  <si>
    <t>ross6@adventure-works.com</t>
  </si>
  <si>
    <t>drew11@adventure-works.com</t>
  </si>
  <si>
    <t>christy23@adventure-works.com</t>
  </si>
  <si>
    <t>abigail38@adventure-works.com</t>
  </si>
  <si>
    <t>cynthia26@adventure-works.com</t>
  </si>
  <si>
    <t>neil12@adventure-works.com</t>
  </si>
  <si>
    <t>sandra25@adventure-works.com</t>
  </si>
  <si>
    <t>crystal7@adventure-works.com</t>
  </si>
  <si>
    <t>olivia9@adventure-works.com</t>
  </si>
  <si>
    <t>harold4@adventure-works.com</t>
  </si>
  <si>
    <t>jessica36@adventure-works.com</t>
  </si>
  <si>
    <t>sean11@adventure-works.com</t>
  </si>
  <si>
    <t>mya7@adventure-works.com</t>
  </si>
  <si>
    <t>fernando10@adventure-works.com</t>
  </si>
  <si>
    <t>abigail37@adventure-works.com</t>
  </si>
  <si>
    <t>kayla6@adventure-works.com</t>
  </si>
  <si>
    <t>jeremiah11@adventure-works.com</t>
  </si>
  <si>
    <t>emmanuel9@adventure-works.com</t>
  </si>
  <si>
    <t>brandon18@adventure-works.com</t>
  </si>
  <si>
    <t>charles25@adventure-works.com</t>
  </si>
  <si>
    <t>kelly26@adventure-works.com</t>
  </si>
  <si>
    <t>jacob12@adventure-works.com</t>
  </si>
  <si>
    <t>anna33@adventure-works.com</t>
  </si>
  <si>
    <t>jordan14@adventure-works.com</t>
  </si>
  <si>
    <t>natalie81@adventure-works.com</t>
  </si>
  <si>
    <t>dana24@adventure-works.com</t>
  </si>
  <si>
    <t>jasmine17@adventure-works.com</t>
  </si>
  <si>
    <t>alexa19@adventure-works.com</t>
  </si>
  <si>
    <t>rachel35@adventure-works.com</t>
  </si>
  <si>
    <t>melissa7@adventure-works.com</t>
  </si>
  <si>
    <t>olivia10@adventure-works.com</t>
  </si>
  <si>
    <t>kayla23@adventure-works.com</t>
  </si>
  <si>
    <t>angel7@adventure-works.com</t>
  </si>
  <si>
    <t>karen29@adventure-works.com</t>
  </si>
  <si>
    <t>isaac41@adventure-works.com</t>
  </si>
  <si>
    <t>jacqueline7@adventure-works.com</t>
  </si>
  <si>
    <t>brian13@adventure-works.com</t>
  </si>
  <si>
    <t>elijah9@adventure-works.com</t>
  </si>
  <si>
    <t>autumn3@adventure-works.com</t>
  </si>
  <si>
    <t>cody2@adventure-works.com</t>
  </si>
  <si>
    <t>melissa23@adventure-works.com</t>
  </si>
  <si>
    <t>nicholas3@adventure-works.com</t>
  </si>
  <si>
    <t>katelyn41@adventure-works.com</t>
  </si>
  <si>
    <t>marissa1@adventure-works.com</t>
  </si>
  <si>
    <t>eduardo66@adventure-works.com</t>
  </si>
  <si>
    <t>jacqueline42@adventure-works.com</t>
  </si>
  <si>
    <t>christopher8@adventure-works.com</t>
  </si>
  <si>
    <t>jeremy30@adventure-works.com</t>
  </si>
  <si>
    <t>mackenzie16@adventure-works.com</t>
  </si>
  <si>
    <t>william25@adventure-works.com</t>
  </si>
  <si>
    <t>victoria53@adventure-works.com</t>
  </si>
  <si>
    <t>devin46@adventure-works.com</t>
  </si>
  <si>
    <t>anna3@adventure-works.com</t>
  </si>
  <si>
    <t>fernando63@adventure-works.com</t>
  </si>
  <si>
    <t>riley34@adventure-works.com</t>
  </si>
  <si>
    <t>arianna12@adventure-works.com</t>
  </si>
  <si>
    <t>joseph8@adventure-works.com</t>
  </si>
  <si>
    <t>isabel12@adventure-works.com</t>
  </si>
  <si>
    <t>kyle47@adventure-works.com</t>
  </si>
  <si>
    <t>aidan22@adventure-works.com</t>
  </si>
  <si>
    <t>nelson14@adventure-works.com</t>
  </si>
  <si>
    <t>marcus73@adventure-works.com</t>
  </si>
  <si>
    <t>anna66@adventure-works.com</t>
  </si>
  <si>
    <t>john43@adventure-works.com</t>
  </si>
  <si>
    <t>andrea34@adventure-works.com</t>
  </si>
  <si>
    <t>jose43@adventure-works.com</t>
  </si>
  <si>
    <t>gabrielle34@adventure-works.com</t>
  </si>
  <si>
    <t>dennis0@adventure-works.com</t>
  </si>
  <si>
    <t>darrell13@adventure-works.com</t>
  </si>
  <si>
    <t>bruce37@adventure-works.com</t>
  </si>
  <si>
    <t>paige25@adventure-works.com</t>
  </si>
  <si>
    <t>marcus26@adventure-works.com</t>
  </si>
  <si>
    <t>morgan41@adventure-works.com</t>
  </si>
  <si>
    <t>jose77@adventure-works.com</t>
  </si>
  <si>
    <t>xavier43@adventure-works.com</t>
  </si>
  <si>
    <t>natasha1@adventure-works.com</t>
  </si>
  <si>
    <t>melanie17@adventure-works.com</t>
  </si>
  <si>
    <t>amanda34@adventure-works.com</t>
  </si>
  <si>
    <t>sydney10@adventure-works.com</t>
  </si>
  <si>
    <t>elena0@adventure-works.com</t>
  </si>
  <si>
    <t>julian2@adventure-works.com</t>
  </si>
  <si>
    <t>virginia2@adventure-works.com</t>
  </si>
  <si>
    <t>noah52@adventure-works.com</t>
  </si>
  <si>
    <t>dana1@adventure-works.com</t>
  </si>
  <si>
    <t>morgan58@adventure-works.com</t>
  </si>
  <si>
    <t>terrence5@adventure-works.com</t>
  </si>
  <si>
    <t>barry10@adventure-works.com</t>
  </si>
  <si>
    <t>dana7@adventure-works.com</t>
  </si>
  <si>
    <t>lane1@adventure-works.com</t>
  </si>
  <si>
    <t>theodore9@adventure-works.com</t>
  </si>
  <si>
    <t>yolanda11@adventure-works.com</t>
  </si>
  <si>
    <t>brandi5@adventure-works.com</t>
  </si>
  <si>
    <t>tanya13@adventure-works.com</t>
  </si>
  <si>
    <t>lacey43@adventure-works.com</t>
  </si>
  <si>
    <t>devin71@adventure-works.com</t>
  </si>
  <si>
    <t>arthur12@adventure-works.com</t>
  </si>
  <si>
    <t>cassie18@adventure-works.com</t>
  </si>
  <si>
    <t>louis45@adventure-works.com</t>
  </si>
  <si>
    <t>omar31@adventure-works.com</t>
  </si>
  <si>
    <t>james53@adventure-works.com</t>
  </si>
  <si>
    <t>virginia6@adventure-works.com</t>
  </si>
  <si>
    <t>clinton5@adventure-works.com</t>
  </si>
  <si>
    <t>nina10@adventure-works.com</t>
  </si>
  <si>
    <t>tonya11@adventure-works.com</t>
  </si>
  <si>
    <t>ruben40@adventure-works.com</t>
  </si>
  <si>
    <t>micheal4@adventure-works.com</t>
  </si>
  <si>
    <t>alisha4@adventure-works.com</t>
  </si>
  <si>
    <t>kelly4@adventure-works.com</t>
  </si>
  <si>
    <t>cassandra19@adventure-works.com</t>
  </si>
  <si>
    <t>arianna1@adventure-works.com</t>
  </si>
  <si>
    <t>joshua18@adventure-works.com</t>
  </si>
  <si>
    <t>natasha12@adventure-works.com</t>
  </si>
  <si>
    <t>jamie40@adventure-works.com</t>
  </si>
  <si>
    <t>julio0@adventure-works.com</t>
  </si>
  <si>
    <t>cory10@adventure-works.com</t>
  </si>
  <si>
    <t>jon41@adventure-works.com</t>
  </si>
  <si>
    <t>reginald18@adventure-works.com</t>
  </si>
  <si>
    <t>cedric31@adventure-works.com</t>
  </si>
  <si>
    <t>cristina6@adventure-works.com</t>
  </si>
  <si>
    <t>candice8@adventure-works.com</t>
  </si>
  <si>
    <t>louis44@adventure-works.com</t>
  </si>
  <si>
    <t>deanna39@adventure-works.com</t>
  </si>
  <si>
    <t>mason24@adventure-works.com</t>
  </si>
  <si>
    <t>jordyn3@adventure-works.com</t>
  </si>
  <si>
    <t>edward66@adventure-works.com</t>
  </si>
  <si>
    <t>zachary40@adventure-works.com</t>
  </si>
  <si>
    <t>preston5@adventure-works.com</t>
  </si>
  <si>
    <t>taylor61@adventure-works.com</t>
  </si>
  <si>
    <t>carrie15@adventure-works.com</t>
  </si>
  <si>
    <t>adrian5@adventure-works.com</t>
  </si>
  <si>
    <t>michael33@adventure-works.com</t>
  </si>
  <si>
    <t>ryan59@adventure-works.com</t>
  </si>
  <si>
    <t>isabella59@adventure-works.com</t>
  </si>
  <si>
    <t>aaron20@adventure-works.com</t>
  </si>
  <si>
    <t>jessie12@adventure-works.com</t>
  </si>
  <si>
    <t>ryan32@adventure-works.com</t>
  </si>
  <si>
    <t>abigail33@adventure-works.com</t>
  </si>
  <si>
    <t>lauren26@adventure-works.com</t>
  </si>
  <si>
    <t>miguel25@adventure-works.com</t>
  </si>
  <si>
    <t>nathan40@adventure-works.com</t>
  </si>
  <si>
    <t>julia64@adventure-works.com</t>
  </si>
  <si>
    <t>carolyn3@adventure-works.com</t>
  </si>
  <si>
    <t>kaylee8@adventure-works.com</t>
  </si>
  <si>
    <t>taylor27@adventure-works.com</t>
  </si>
  <si>
    <t>emily47@adventure-works.com</t>
  </si>
  <si>
    <t>bernard1@adventure-works.com</t>
  </si>
  <si>
    <t>kristen14@adventure-works.com</t>
  </si>
  <si>
    <t>luke12@adventure-works.com</t>
  </si>
  <si>
    <t>olivia61@adventure-works.com</t>
  </si>
  <si>
    <t>carson10@adventure-works.com</t>
  </si>
  <si>
    <t>spencer9@adventure-works.com</t>
  </si>
  <si>
    <t>danielle27@adventure-works.com</t>
  </si>
  <si>
    <t>sarah24@adventure-works.com</t>
  </si>
  <si>
    <t>ethan5@adventure-works.com</t>
  </si>
  <si>
    <t>cameron9@adventure-works.com</t>
  </si>
  <si>
    <t>hannah24@adventure-works.com</t>
  </si>
  <si>
    <t>angela19@adventure-works.com</t>
  </si>
  <si>
    <t>julia57@adventure-works.com</t>
  </si>
  <si>
    <t>natalie69@adventure-works.com</t>
  </si>
  <si>
    <t>kaitlyn53@adventure-works.com</t>
  </si>
  <si>
    <t>cassidy18@adventure-works.com</t>
  </si>
  <si>
    <t>vanessa14@adventure-works.com</t>
  </si>
  <si>
    <t>isabelle20@adventure-works.com</t>
  </si>
  <si>
    <t>jordan25@adventure-works.com</t>
  </si>
  <si>
    <t>sierra6@adventure-works.com</t>
  </si>
  <si>
    <t>samuel63@adventure-works.com</t>
  </si>
  <si>
    <t>edward12@adventure-works.com</t>
  </si>
  <si>
    <t>katherine31@adventure-works.com</t>
  </si>
  <si>
    <t>dalton49@adventure-works.com</t>
  </si>
  <si>
    <t>wyatt25@adventure-works.com</t>
  </si>
  <si>
    <t>carolyn39@adventure-works.com</t>
  </si>
  <si>
    <t>anthony6@adventure-works.com</t>
  </si>
  <si>
    <t>cameron31@adventure-works.com</t>
  </si>
  <si>
    <t>colleen35@adventure-works.com</t>
  </si>
  <si>
    <t>alexandra18@adventure-works.com</t>
  </si>
  <si>
    <t>kevin19@adventure-works.com</t>
  </si>
  <si>
    <t>ethan6@adventure-works.com</t>
  </si>
  <si>
    <t>marcus12@adventure-works.com</t>
  </si>
  <si>
    <t>chloe7@adventure-works.com</t>
  </si>
  <si>
    <t>jonathan25@adventure-works.com</t>
  </si>
  <si>
    <t>ariana18@adventure-works.com</t>
  </si>
  <si>
    <t>savannah10@adventure-works.com</t>
  </si>
  <si>
    <t>mason12@adventure-works.com</t>
  </si>
  <si>
    <t>sydney48@adventure-works.com</t>
  </si>
  <si>
    <t>connor12@adventure-works.com</t>
  </si>
  <si>
    <t>marcus60@adventure-works.com</t>
  </si>
  <si>
    <t>alexandra38@adventure-works.com</t>
  </si>
  <si>
    <t>madeline4@adventure-works.com</t>
  </si>
  <si>
    <t>aidan23@adventure-works.com</t>
  </si>
  <si>
    <t>chad11@adventure-works.com</t>
  </si>
  <si>
    <t>pamela9@adventure-works.com</t>
  </si>
  <si>
    <t>alexis38@adventure-works.com</t>
  </si>
  <si>
    <t>anna61@adventure-works.com</t>
  </si>
  <si>
    <t>mariah42@adventure-works.com</t>
  </si>
  <si>
    <t>desiree8@adventure-works.com</t>
  </si>
  <si>
    <t>isaac26@adventure-works.com</t>
  </si>
  <si>
    <t>megan41@adventure-works.com</t>
  </si>
  <si>
    <t>carlos2@adventure-works.com</t>
  </si>
  <si>
    <t>sarah11@adventure-works.com</t>
  </si>
  <si>
    <t>alexandra73@adventure-works.com</t>
  </si>
  <si>
    <t>jonathan8@adventure-works.com</t>
  </si>
  <si>
    <t>megan13@adventure-works.com</t>
  </si>
  <si>
    <t>eric18@adventure-works.com</t>
  </si>
  <si>
    <t>keith26@adventure-works.com</t>
  </si>
  <si>
    <t>rebekah1@adventure-works.com</t>
  </si>
  <si>
    <t>christian32@adventure-works.com</t>
  </si>
  <si>
    <t>chloe44@adventure-works.com</t>
  </si>
  <si>
    <t>lori20@adventure-works.com</t>
  </si>
  <si>
    <t>xavier52@adventure-works.com</t>
  </si>
  <si>
    <t>sarah30@adventure-works.com</t>
  </si>
  <si>
    <t>abigail74@adventure-works.com</t>
  </si>
  <si>
    <t>wayne19@adventure-works.com</t>
  </si>
  <si>
    <t>elijah8@adventure-works.com</t>
  </si>
  <si>
    <t>bailey7@adventure-works.com</t>
  </si>
  <si>
    <t>matthew21@adventure-works.com</t>
  </si>
  <si>
    <t>nicole6@adventure-works.com</t>
  </si>
  <si>
    <t>abigail7@adventure-works.com</t>
  </si>
  <si>
    <t>sean48@adventure-works.com</t>
  </si>
  <si>
    <t>david37@adventure-works.com</t>
  </si>
  <si>
    <t>katherine4@adventure-works.com</t>
  </si>
  <si>
    <t>chloe68@adventure-works.com</t>
  </si>
  <si>
    <t>amber8@adventure-works.com</t>
  </si>
  <si>
    <t>noah7@adventure-works.com</t>
  </si>
  <si>
    <t>joshua19@adventure-works.com</t>
  </si>
  <si>
    <t>alexia12@adventure-works.com</t>
  </si>
  <si>
    <t>jackson22@adventure-works.com</t>
  </si>
  <si>
    <t>ethan0@adventure-works.com</t>
  </si>
  <si>
    <t>angela44@adventure-works.com</t>
  </si>
  <si>
    <t>sean34@adventure-works.com</t>
  </si>
  <si>
    <t>mason31@adventure-works.com</t>
  </si>
  <si>
    <t>edward41@adventure-works.com</t>
  </si>
  <si>
    <t>sean42@adventure-works.com</t>
  </si>
  <si>
    <t>haley11@adventure-works.com</t>
  </si>
  <si>
    <t>jack7@adventure-works.com</t>
  </si>
  <si>
    <t>olivia32@adventure-works.com</t>
  </si>
  <si>
    <t>zachary50@adventure-works.com</t>
  </si>
  <si>
    <t>bryan9@adventure-works.com</t>
  </si>
  <si>
    <t>nicole57@adventure-works.com</t>
  </si>
  <si>
    <t>megan42@adventure-works.com</t>
  </si>
  <si>
    <t>katrina14@adventure-works.com</t>
  </si>
  <si>
    <t>shawna17@adventure-works.com</t>
  </si>
  <si>
    <t>lindsey18@adventure-works.com</t>
  </si>
  <si>
    <t>rafael5@adventure-works.com</t>
  </si>
  <si>
    <t>max11@adventure-works.com</t>
  </si>
  <si>
    <t>julie12@adventure-works.com</t>
  </si>
  <si>
    <t>harold10@adventure-works.com</t>
  </si>
  <si>
    <t>haley32@adventure-works.com</t>
  </si>
  <si>
    <t>jose18@adventure-works.com</t>
  </si>
  <si>
    <t>alan19@adventure-works.com</t>
  </si>
  <si>
    <t>hector8@adventure-works.com</t>
  </si>
  <si>
    <t>max18@adventure-works.com</t>
  </si>
  <si>
    <t>todd8@adventure-works.com</t>
  </si>
  <si>
    <t>gabriel4@adventure-works.com</t>
  </si>
  <si>
    <t>priscilla9@adventure-works.com</t>
  </si>
  <si>
    <t>arthur21@adventure-works.com</t>
  </si>
  <si>
    <t>riley28@adventure-works.com</t>
  </si>
  <si>
    <t>tonya9@adventure-works.com</t>
  </si>
  <si>
    <t>lawrence15@adventure-works.com</t>
  </si>
  <si>
    <t>ruben39@adventure-works.com</t>
  </si>
  <si>
    <t>carrie16@adventure-works.com</t>
  </si>
  <si>
    <t>kendra10@adventure-works.com</t>
  </si>
  <si>
    <t>jordan36@adventure-works.com</t>
  </si>
  <si>
    <t>arthur25@adventure-works.com</t>
  </si>
  <si>
    <t>charles26@adventure-works.com</t>
  </si>
  <si>
    <t>cody10@adventure-works.com</t>
  </si>
  <si>
    <t>alejandro16@adventure-works.com</t>
  </si>
  <si>
    <t>amber20@adventure-works.com</t>
  </si>
  <si>
    <t>marie35@adventure-works.com</t>
  </si>
  <si>
    <t>lydia3@adventure-works.com</t>
  </si>
  <si>
    <t>seth47@adventure-works.com</t>
  </si>
  <si>
    <t>jaclyn10@adventure-works.com</t>
  </si>
  <si>
    <t>kristin5@adventure-works.com</t>
  </si>
  <si>
    <t>meagan7@adventure-works.com</t>
  </si>
  <si>
    <t>reginald10@adventure-works.com</t>
  </si>
  <si>
    <t>carrie5@adventure-works.com</t>
  </si>
  <si>
    <t>sabrina12@adventure-works.com</t>
  </si>
  <si>
    <t>bonnie19@adventure-works.com</t>
  </si>
  <si>
    <t>alexis25@adventure-works.com</t>
  </si>
  <si>
    <t>monique11@adventure-works.com</t>
  </si>
  <si>
    <t>eddie3@adventure-works.com</t>
  </si>
  <si>
    <t>harold5@adventure-works.com</t>
  </si>
  <si>
    <t>jodi17@adventure-works.com</t>
  </si>
  <si>
    <t>dominic22@adventure-works.com</t>
  </si>
  <si>
    <t>eduardo8@adventure-works.com</t>
  </si>
  <si>
    <t>rafael43@adventure-works.com</t>
  </si>
  <si>
    <t>cindy13@adventure-works.com</t>
  </si>
  <si>
    <t>jenny9@adventure-works.com</t>
  </si>
  <si>
    <t>nicolas18@adventure-works.com</t>
  </si>
  <si>
    <t>kelli29@adventure-works.com</t>
  </si>
  <si>
    <t>autumn16@adventure-works.com</t>
  </si>
  <si>
    <t>katelyn16@adventure-works.com</t>
  </si>
  <si>
    <t>kelvin43@adventure-works.com</t>
  </si>
  <si>
    <t>roger13@adventure-works.com</t>
  </si>
  <si>
    <t>lindsay20@adventure-works.com</t>
  </si>
  <si>
    <t>nelson11@adventure-works.com</t>
  </si>
  <si>
    <t>shane17@adventure-works.com</t>
  </si>
  <si>
    <t>jonathon12@adventure-works.com</t>
  </si>
  <si>
    <t>lucas84@adventure-works.com</t>
  </si>
  <si>
    <t>morgan75@adventure-works.com</t>
  </si>
  <si>
    <t>louis14@adventure-works.com</t>
  </si>
  <si>
    <t>amy15@adventure-works.com</t>
  </si>
  <si>
    <t>amber7@adventure-works.com</t>
  </si>
  <si>
    <t>eugene24@adventure-works.com</t>
  </si>
  <si>
    <t>karen15@adventure-works.com</t>
  </si>
  <si>
    <t>sandra11@adventure-works.com</t>
  </si>
  <si>
    <t>gerald13@adventure-works.com</t>
  </si>
  <si>
    <t>arturo42@adventure-works.com</t>
  </si>
  <si>
    <t>dustin10@adventure-works.com</t>
  </si>
  <si>
    <t>grant11@adventure-works.com</t>
  </si>
  <si>
    <t>veronica0@adventure-works.com</t>
  </si>
  <si>
    <t>caleb37@adventure-works.com</t>
  </si>
  <si>
    <t>cole4@adventure-works.com</t>
  </si>
  <si>
    <t>rebekah15@adventure-works.com</t>
  </si>
  <si>
    <t>lindsey12@adventure-works.com</t>
  </si>
  <si>
    <t>clarence9@adventure-works.com</t>
  </si>
  <si>
    <t>zachary8@adventure-works.com</t>
  </si>
  <si>
    <t>susan15@adventure-works.com</t>
  </si>
  <si>
    <t>frank23@adventure-works.com</t>
  </si>
  <si>
    <t>rachael6@adventure-works.com</t>
  </si>
  <si>
    <t>gail4@adventure-works.com</t>
  </si>
  <si>
    <t>philip21@adventure-works.com</t>
  </si>
  <si>
    <t>damien1@adventure-works.com</t>
  </si>
  <si>
    <t>sergio15@adventure-works.com</t>
  </si>
  <si>
    <t>cesar17@adventure-works.com</t>
  </si>
  <si>
    <t>adam18@adventure-works.com</t>
  </si>
  <si>
    <t>taylor4@adventure-works.com</t>
  </si>
  <si>
    <t>kelsey7@adventure-works.com</t>
  </si>
  <si>
    <t>janet17@adventure-works.com</t>
  </si>
  <si>
    <t>tanya8@adventure-works.com</t>
  </si>
  <si>
    <t>dawn33@adventure-works.com</t>
  </si>
  <si>
    <t>cesar20@adventure-works.com</t>
  </si>
  <si>
    <t>damien35@adventure-works.com</t>
  </si>
  <si>
    <t>claudia5@adventure-works.com</t>
  </si>
  <si>
    <t>todd9@adventure-works.com</t>
  </si>
  <si>
    <t>bonnie21@adventure-works.com</t>
  </si>
  <si>
    <t>rachael14@adventure-works.com</t>
  </si>
  <si>
    <t>raymond15@adventure-works.com</t>
  </si>
  <si>
    <t>bradley18@adventure-works.com</t>
  </si>
  <si>
    <t>richard16@adventure-works.com</t>
  </si>
  <si>
    <t>kristopher8@adventure-works.com</t>
  </si>
  <si>
    <t>arturo45@adventure-works.com</t>
  </si>
  <si>
    <t>gilbert2@adventure-works.com</t>
  </si>
  <si>
    <t>randy6@adventure-works.com</t>
  </si>
  <si>
    <t>arthur14@adventure-works.com</t>
  </si>
  <si>
    <t>thomas75@adventure-works.com</t>
  </si>
  <si>
    <t>warren16@adventure-works.com</t>
  </si>
  <si>
    <t>césar11@adventure-works.com</t>
  </si>
  <si>
    <t>julio5@adventure-works.com</t>
  </si>
  <si>
    <t>peter9@adventure-works.com</t>
  </si>
  <si>
    <t>randy7@adventure-works.com</t>
  </si>
  <si>
    <t>monique3@adventure-works.com</t>
  </si>
  <si>
    <t>alison23@adventure-works.com</t>
  </si>
  <si>
    <t>walter17@adventure-works.com</t>
  </si>
  <si>
    <t>morgan37@adventure-works.com</t>
  </si>
  <si>
    <t>james94@adventure-works.com</t>
  </si>
  <si>
    <t>jay31@adventure-works.com</t>
  </si>
  <si>
    <t>geoffrey4@adventure-works.com</t>
  </si>
  <si>
    <t>jenna21@adventure-works.com</t>
  </si>
  <si>
    <t>karla10@adventure-works.com</t>
  </si>
  <si>
    <t>rebekah16@adventure-works.com</t>
  </si>
  <si>
    <t>barbara24@adventure-works.com</t>
  </si>
  <si>
    <t>barbara49@adventure-works.com</t>
  </si>
  <si>
    <t>francisco13@adventure-works.com</t>
  </si>
  <si>
    <t>clinton4@adventure-works.com</t>
  </si>
  <si>
    <t>dale18@adventure-works.com</t>
  </si>
  <si>
    <t>bonnie22@adventure-works.com</t>
  </si>
  <si>
    <t>marie9@adventure-works.com</t>
  </si>
  <si>
    <t>eugene25@adventure-works.com</t>
  </si>
  <si>
    <t>jill24@adventure-works.com</t>
  </si>
  <si>
    <t>omar24@adventure-works.com</t>
  </si>
  <si>
    <t>adam19@adventure-works.com</t>
  </si>
  <si>
    <t>haley12@adventure-works.com</t>
  </si>
  <si>
    <t>deb6@adventure-works.com</t>
  </si>
  <si>
    <t>tammy1@adventure-works.com</t>
  </si>
  <si>
    <t>micah3@adventure-works.com</t>
  </si>
  <si>
    <t>katherine6@adventure-works.com</t>
  </si>
  <si>
    <t>pedro22@adventure-works.com</t>
  </si>
  <si>
    <t>jaclyn7@adventure-works.com</t>
  </si>
  <si>
    <t>jay44@adventure-works.com</t>
  </si>
  <si>
    <t>ramon15@adventure-works.com</t>
  </si>
  <si>
    <t>evan29@adventure-works.com</t>
  </si>
  <si>
    <t>cassie3@adventure-works.com</t>
  </si>
  <si>
    <t>jennifer59@adventure-works.com</t>
  </si>
  <si>
    <t>chad5@adventure-works.com</t>
  </si>
  <si>
    <t>zachary43@adventure-works.com</t>
  </si>
  <si>
    <t>charles49@adventure-works.com</t>
  </si>
  <si>
    <t>arturo32@adventure-works.com</t>
  </si>
  <si>
    <t>shannon22@adventure-works.com</t>
  </si>
  <si>
    <t>cristina14@adventure-works.com</t>
  </si>
  <si>
    <t>clarence21@adventure-works.com</t>
  </si>
  <si>
    <t>gregory8@adventure-works.com</t>
  </si>
  <si>
    <t>byron1@adventure-works.com</t>
  </si>
  <si>
    <t>clarence33@adventure-works.com</t>
  </si>
  <si>
    <t>colleen41@adventure-works.com</t>
  </si>
  <si>
    <t>priscilla18@adventure-works.com</t>
  </si>
  <si>
    <t>jose82@adventure-works.com</t>
  </si>
  <si>
    <t>gerald12@adventure-works.com</t>
  </si>
  <si>
    <t>louis35@adventure-works.com</t>
  </si>
  <si>
    <t>tamara38@adventure-works.com</t>
  </si>
  <si>
    <t>ricky4@adventure-works.com</t>
  </si>
  <si>
    <t>alvin31@adventure-works.com</t>
  </si>
  <si>
    <t>tabitha30@adventure-works.com</t>
  </si>
  <si>
    <t>bonnie6@adventure-works.com</t>
  </si>
  <si>
    <t>kelvin3@adventure-works.com</t>
  </si>
  <si>
    <t>crystal0@adventure-works.com</t>
  </si>
  <si>
    <t>micheal15@adventure-works.com</t>
  </si>
  <si>
    <t>stanley17@adventure-works.com</t>
  </si>
  <si>
    <t>lori13@adventure-works.com</t>
  </si>
  <si>
    <t>brittney1@adventure-works.com</t>
  </si>
  <si>
    <t>carolyn11@adventure-works.com</t>
  </si>
  <si>
    <t>edwin5@adventure-works.com</t>
  </si>
  <si>
    <t>jessie8@adventure-works.com</t>
  </si>
  <si>
    <t>cameron27@adventure-works.com</t>
  </si>
  <si>
    <t>victor19@adventure-works.com</t>
  </si>
  <si>
    <t>randy21@adventure-works.com</t>
  </si>
  <si>
    <t>grace8@adventure-works.com</t>
  </si>
  <si>
    <t>grace65@adventure-works.com</t>
  </si>
  <si>
    <t>peter5@adventure-works.com</t>
  </si>
  <si>
    <t>casey27@adventure-works.com</t>
  </si>
  <si>
    <t>tony20@adventure-works.com</t>
  </si>
  <si>
    <t>neil1@adventure-works.com</t>
  </si>
  <si>
    <t>andre12@adventure-works.com</t>
  </si>
  <si>
    <t>billy17@adventure-works.com</t>
  </si>
  <si>
    <t>alexis34@adventure-works.com</t>
  </si>
  <si>
    <t>regina18@adventure-works.com</t>
  </si>
  <si>
    <t>max7@adventure-works.com</t>
  </si>
  <si>
    <t>jonathon2@adventure-works.com</t>
  </si>
  <si>
    <t>autumn14@adventure-works.com</t>
  </si>
  <si>
    <t>dakota13@adventure-works.com</t>
  </si>
  <si>
    <t>hannah7@adventure-works.com</t>
  </si>
  <si>
    <t>damien14@adventure-works.com</t>
  </si>
  <si>
    <t>dustin6@adventure-works.com</t>
  </si>
  <si>
    <t>cassandra22@adventure-works.com</t>
  </si>
  <si>
    <t>dwayne6@adventure-works.com</t>
  </si>
  <si>
    <t>jillian19@adventure-works.com</t>
  </si>
  <si>
    <t>claudia16@adventure-works.com</t>
  </si>
  <si>
    <t>julio2@adventure-works.com</t>
  </si>
  <si>
    <t>julie18@adventure-works.com</t>
  </si>
  <si>
    <t>diana14@adventure-works.com</t>
  </si>
  <si>
    <t>francisco17@adventure-works.com</t>
  </si>
  <si>
    <t>olivia37@adventure-works.com</t>
  </si>
  <si>
    <t>sarah2@adventure-works.com</t>
  </si>
  <si>
    <t>jenny20@adventure-works.com</t>
  </si>
  <si>
    <t>kaitlyn32@adventure-works.com</t>
  </si>
  <si>
    <t>andy16@adventure-works.com</t>
  </si>
  <si>
    <t>billy14@adventure-works.com</t>
  </si>
  <si>
    <t>robyn18@adventure-works.com</t>
  </si>
  <si>
    <t>carolyn20@adventure-works.com</t>
  </si>
  <si>
    <t>kelvin7@adventure-works.com</t>
  </si>
  <si>
    <t>jonathan6@adventure-works.com</t>
  </si>
  <si>
    <t>tonya8@adventure-works.com</t>
  </si>
  <si>
    <t>eddie19@adventure-works.com</t>
  </si>
  <si>
    <t>kaylee0@adventure-works.com</t>
  </si>
  <si>
    <t>cameron4@adventure-works.com</t>
  </si>
  <si>
    <t>mary41@adventure-works.com</t>
  </si>
  <si>
    <t>stephanie59@adventure-works.com</t>
  </si>
  <si>
    <t>kristin9@adventure-works.com</t>
  </si>
  <si>
    <t>gary29@adventure-works.com</t>
  </si>
  <si>
    <t>pedro17@adventure-works.com</t>
  </si>
  <si>
    <t>shannon35@adventure-works.com</t>
  </si>
  <si>
    <t>donna13@adventure-works.com</t>
  </si>
  <si>
    <t>emmanuel1@adventure-works.com</t>
  </si>
  <si>
    <t>kaitlyn22@adventure-works.com</t>
  </si>
  <si>
    <t>valerie5@adventure-works.com</t>
  </si>
  <si>
    <t>michele49@adventure-works.com</t>
  </si>
  <si>
    <t>heather19@adventure-works.com</t>
  </si>
  <si>
    <t>erik15@adventure-works.com</t>
  </si>
  <si>
    <t>tiffany12@adventure-works.com</t>
  </si>
  <si>
    <t>pedro14@adventure-works.com</t>
  </si>
  <si>
    <t>james29@adventure-works.com</t>
  </si>
  <si>
    <t>kimberly10@adventure-works.com</t>
  </si>
  <si>
    <t>jamie33@adventure-works.com</t>
  </si>
  <si>
    <t>tanya6@adventure-works.com</t>
  </si>
  <si>
    <t>felicia19@adventure-works.com</t>
  </si>
  <si>
    <t>devon3@adventure-works.com</t>
  </si>
  <si>
    <t>carla6@adventure-works.com</t>
  </si>
  <si>
    <t>edgar1@adventure-works.com</t>
  </si>
  <si>
    <t>martin22@adventure-works.com</t>
  </si>
  <si>
    <t>alisha21@adventure-works.com</t>
  </si>
  <si>
    <t>tara9@adventure-works.com</t>
  </si>
  <si>
    <t>kristy10@adventure-works.com</t>
  </si>
  <si>
    <t>andrew11@adventure-works.com</t>
  </si>
  <si>
    <t>alvin8@adventure-works.com</t>
  </si>
  <si>
    <t>misty20@adventure-works.com</t>
  </si>
  <si>
    <t>christian36@adventure-works.com</t>
  </si>
  <si>
    <t>stanley15@adventure-works.com</t>
  </si>
  <si>
    <t>gerald6@adventure-works.com</t>
  </si>
  <si>
    <t>cheryl19@adventure-works.com</t>
  </si>
  <si>
    <t>craig18@adventure-works.com</t>
  </si>
  <si>
    <t>kathleen5@adventure-works.com</t>
  </si>
  <si>
    <t>brittney7@adventure-works.com</t>
  </si>
  <si>
    <t>richard70@adventure-works.com</t>
  </si>
  <si>
    <t>jack42@adventure-works.com</t>
  </si>
  <si>
    <t>jon6@adventure-works.com</t>
  </si>
  <si>
    <t>casey45@adventure-works.com</t>
  </si>
  <si>
    <t>seth54@adventure-works.com</t>
  </si>
  <si>
    <t>orlando17@adventure-works.com</t>
  </si>
  <si>
    <t>tracy13@adventure-works.com</t>
  </si>
  <si>
    <t>wesley9@adventure-works.com</t>
  </si>
  <si>
    <t>marie14@adventure-works.com</t>
  </si>
  <si>
    <t>omar23@adventure-works.com</t>
  </si>
  <si>
    <t>christine3@adventure-works.com</t>
  </si>
  <si>
    <t>carl6@adventure-works.com</t>
  </si>
  <si>
    <t>luke17@adventure-works.com</t>
  </si>
  <si>
    <t>grant16@adventure-works.com</t>
  </si>
  <si>
    <t>micah5@adventure-works.com</t>
  </si>
  <si>
    <t>teresa2@adventure-works.com</t>
  </si>
  <si>
    <t>gilbert12@adventure-works.com</t>
  </si>
  <si>
    <t>renee7@adventure-works.com</t>
  </si>
  <si>
    <t>lacey26@adventure-works.com</t>
  </si>
  <si>
    <t>manuel7@adventure-works.com</t>
  </si>
  <si>
    <t>lydia16@adventure-works.com</t>
  </si>
  <si>
    <t>jaime4@adventure-works.com</t>
  </si>
  <si>
    <t>jarrod2@adventure-works.com</t>
  </si>
  <si>
    <t>jessie1@adventure-works.com</t>
  </si>
  <si>
    <t>lacey13@adventure-works.com</t>
  </si>
  <si>
    <t>keith19@adventure-works.com</t>
  </si>
  <si>
    <t>lacey40@adventure-works.com</t>
  </si>
  <si>
    <t>marie29@adventure-works.com</t>
  </si>
  <si>
    <t>gina14@adventure-works.com</t>
  </si>
  <si>
    <t>clifford10@adventure-works.com</t>
  </si>
  <si>
    <t>robyn12@adventure-works.com</t>
  </si>
  <si>
    <t>arturo36@adventure-works.com</t>
  </si>
  <si>
    <t>edwin41@adventure-works.com</t>
  </si>
  <si>
    <t>nancy20@adventure-works.com</t>
  </si>
  <si>
    <t>ruth25@adventure-works.com</t>
  </si>
  <si>
    <t>alexandra75@adventure-works.com</t>
  </si>
  <si>
    <t>tara0@adventure-works.com</t>
  </si>
  <si>
    <t>theodore8@adventure-works.com</t>
  </si>
  <si>
    <t>daisy11@adventure-works.com</t>
  </si>
  <si>
    <t>charles41@adventure-works.com</t>
  </si>
  <si>
    <t>andre0@adventure-works.com</t>
  </si>
  <si>
    <t>austin22@adventure-works.com</t>
  </si>
  <si>
    <t>marshall17@adventure-works.com</t>
  </si>
  <si>
    <t>regina8@adventure-works.com</t>
  </si>
  <si>
    <t>louis36@adventure-works.com</t>
  </si>
  <si>
    <t>armando0@adventure-works.com</t>
  </si>
  <si>
    <t>dawn12@adventure-works.com</t>
  </si>
  <si>
    <t>armando14@adventure-works.com</t>
  </si>
  <si>
    <t>whitney13@adventure-works.com</t>
  </si>
  <si>
    <t>chelsea8@adventure-works.com</t>
  </si>
  <si>
    <t>veronica10@adventure-works.com</t>
  </si>
  <si>
    <t>grant13@adventure-works.com</t>
  </si>
  <si>
    <t>olivia62@adventure-works.com</t>
  </si>
  <si>
    <t>tamara30@adventure-works.com</t>
  </si>
  <si>
    <t>keith5@adventure-works.com</t>
  </si>
  <si>
    <t>darren19@adventure-works.com</t>
  </si>
  <si>
    <t>katherine80@adventure-works.com</t>
  </si>
  <si>
    <t>marie31@adventure-works.com</t>
  </si>
  <si>
    <t>stacey19@adventure-works.com</t>
  </si>
  <si>
    <t>sabrina0@adventure-works.com</t>
  </si>
  <si>
    <t>chelsea1@adventure-works.com</t>
  </si>
  <si>
    <t>ricardo10@adventure-works.com</t>
  </si>
  <si>
    <t>sharon17@adventure-works.com</t>
  </si>
  <si>
    <t>tony16@adventure-works.com</t>
  </si>
  <si>
    <t>martin16@adventure-works.com</t>
  </si>
  <si>
    <t>michele42@adventure-works.com</t>
  </si>
  <si>
    <t>lisa16@adventure-works.com</t>
  </si>
  <si>
    <t>tara21@adventure-works.com</t>
  </si>
  <si>
    <t>lauren4@adventure-works.com</t>
  </si>
  <si>
    <t>bryant16@adventure-works.com</t>
  </si>
  <si>
    <t>tina18@adventure-works.com</t>
  </si>
  <si>
    <t>hunter30@adventure-works.com</t>
  </si>
  <si>
    <t>heidi24@adventure-works.com</t>
  </si>
  <si>
    <t>sierra13@adventure-works.com</t>
  </si>
  <si>
    <t>abigail44@adventure-works.com</t>
  </si>
  <si>
    <t>nicole56@adventure-works.com</t>
  </si>
  <si>
    <t>jeffery5@adventure-works.com</t>
  </si>
  <si>
    <t>brian30@adventure-works.com</t>
  </si>
  <si>
    <t>sara31@adventure-works.com</t>
  </si>
  <si>
    <t>terry8@adventure-works.com</t>
  </si>
  <si>
    <t>pedro1@adventure-works.com</t>
  </si>
  <si>
    <t>andres6@adventure-works.com</t>
  </si>
  <si>
    <t>makayla9@adventure-works.com</t>
  </si>
  <si>
    <t>ryan40@adventure-works.com</t>
  </si>
  <si>
    <t>jada20@adventure-works.com</t>
  </si>
  <si>
    <t>eduardo16@adventure-works.com</t>
  </si>
  <si>
    <t>jill7@adventure-works.com</t>
  </si>
  <si>
    <t>isabella39@adventure-works.com</t>
  </si>
  <si>
    <t>chloe71@adventure-works.com</t>
  </si>
  <si>
    <t>sean17@adventure-works.com</t>
  </si>
  <si>
    <t>miguel26@adventure-works.com</t>
  </si>
  <si>
    <t>edwin21@adventure-works.com</t>
  </si>
  <si>
    <t>colin11@adventure-works.com</t>
  </si>
  <si>
    <t>amy29@adventure-works.com</t>
  </si>
  <si>
    <t>karen17@adventure-works.com</t>
  </si>
  <si>
    <t>anne18@adventure-works.com</t>
  </si>
  <si>
    <t>omar16@adventure-works.com</t>
  </si>
  <si>
    <t>victor17@adventure-works.com</t>
  </si>
  <si>
    <t>george16@adventure-works.com</t>
  </si>
  <si>
    <t>jake8@adventure-works.com</t>
  </si>
  <si>
    <t>jesse11@adventure-works.com</t>
  </si>
  <si>
    <t>carmen4@adventure-works.com</t>
  </si>
  <si>
    <t>jay45@adventure-works.com</t>
  </si>
  <si>
    <t>jaclyn13@adventure-works.com</t>
  </si>
  <si>
    <t>fernando46@adventure-works.com</t>
  </si>
  <si>
    <t>emily38@adventure-works.com</t>
  </si>
  <si>
    <t>chloe31@adventure-works.com</t>
  </si>
  <si>
    <t>kayla27@adventure-works.com</t>
  </si>
  <si>
    <t>alan3@adventure-works.com</t>
  </si>
  <si>
    <t>hailey44@adventure-works.com</t>
  </si>
  <si>
    <t>gavin0@adventure-works.com</t>
  </si>
  <si>
    <t>blake55@adventure-works.com</t>
  </si>
  <si>
    <t>emma2@adventure-works.com</t>
  </si>
  <si>
    <t>daniel11@adventure-works.com</t>
  </si>
  <si>
    <t>brooke1@adventure-works.com</t>
  </si>
  <si>
    <t>richard64@adventure-works.com</t>
  </si>
  <si>
    <t>seth29@adventure-works.com</t>
  </si>
  <si>
    <t>melvin14@adventure-works.com</t>
  </si>
  <si>
    <t>jésus4@adventure-works.com</t>
  </si>
  <si>
    <t>meredith37@adventure-works.com</t>
  </si>
  <si>
    <t>todd10@adventure-works.com</t>
  </si>
  <si>
    <t>latasha22@adventure-works.com</t>
  </si>
  <si>
    <t>leonard3@adventure-works.com</t>
  </si>
  <si>
    <t>martha1@adventure-works.com</t>
  </si>
  <si>
    <t>monique16@adventure-works.com</t>
  </si>
  <si>
    <t>shaun11@adventure-works.com</t>
  </si>
  <si>
    <t>lucas80@adventure-works.com</t>
  </si>
  <si>
    <t>kaitlyn7@adventure-works.com</t>
  </si>
  <si>
    <t>donald6@adventure-works.com</t>
  </si>
  <si>
    <t>cedric11@adventure-works.com</t>
  </si>
  <si>
    <t>angel32@adventure-works.com</t>
  </si>
  <si>
    <t>peter16@adventure-works.com</t>
  </si>
  <si>
    <t>marie4@adventure-works.com</t>
  </si>
  <si>
    <t>damien36@adventure-works.com</t>
  </si>
  <si>
    <t>aimee14@adventure-works.com</t>
  </si>
  <si>
    <t>melissa26@adventure-works.com</t>
  </si>
  <si>
    <t>jesse10@adventure-works.com</t>
  </si>
  <si>
    <t>kelvin16@adventure-works.com</t>
  </si>
  <si>
    <t>john36@adventure-works.com</t>
  </si>
  <si>
    <t>pedro21@adventure-works.com</t>
  </si>
  <si>
    <t>robert51@adventure-works.com</t>
  </si>
  <si>
    <t>zoe12@adventure-works.com</t>
  </si>
  <si>
    <t>eduardo15@adventure-works.com</t>
  </si>
  <si>
    <t>mackenzie0@adventure-works.com</t>
  </si>
  <si>
    <t>anna12@adventure-works.com</t>
  </si>
  <si>
    <t>luis27@adventure-works.com</t>
  </si>
  <si>
    <t>natalie25@adventure-works.com</t>
  </si>
  <si>
    <t>amanda60@adventure-works.com</t>
  </si>
  <si>
    <t>victoria37@adventure-works.com</t>
  </si>
  <si>
    <t>robert39@adventure-works.com</t>
  </si>
  <si>
    <t>andrea6@adventure-works.com</t>
  </si>
  <si>
    <t>naomi1@adventure-works.com</t>
  </si>
  <si>
    <t>tasha18@adventure-works.com</t>
  </si>
  <si>
    <t>cesar1@adventure-works.com</t>
  </si>
  <si>
    <t>megan69@adventure-works.com</t>
  </si>
  <si>
    <t>beth19@adventure-works.com</t>
  </si>
  <si>
    <t>warren19@adventure-works.com</t>
  </si>
  <si>
    <t>molly3@adventure-works.com</t>
  </si>
  <si>
    <t>tina12@adventure-works.com</t>
  </si>
  <si>
    <t>destiny47@adventure-works.com</t>
  </si>
  <si>
    <t>ethan32@adventure-works.com</t>
  </si>
  <si>
    <t>gabrielle14@adventure-works.com</t>
  </si>
  <si>
    <t>geoffrey3@adventure-works.com</t>
  </si>
  <si>
    <t>austin30@adventure-works.com</t>
  </si>
  <si>
    <t>taylor22@adventure-works.com</t>
  </si>
  <si>
    <t>bryan12@adventure-works.com</t>
  </si>
  <si>
    <t>edward6@adventure-works.com</t>
  </si>
  <si>
    <t>rachel70@adventure-works.com</t>
  </si>
  <si>
    <t>devin9@adventure-works.com</t>
  </si>
  <si>
    <t>luis8@adventure-works.com</t>
  </si>
  <si>
    <t>benjamin56@adventure-works.com</t>
  </si>
  <si>
    <t>joshua14@adventure-works.com</t>
  </si>
  <si>
    <t>gabriel43@adventure-works.com</t>
  </si>
  <si>
    <t>alexandra44@adventure-works.com</t>
  </si>
  <si>
    <t>janet35@adventure-works.com</t>
  </si>
  <si>
    <t>jennifer56@adventure-works.com</t>
  </si>
  <si>
    <t>jason5@adventure-works.com</t>
  </si>
  <si>
    <t>adam15@adventure-works.com</t>
  </si>
  <si>
    <t>evan20@adventure-works.com</t>
  </si>
  <si>
    <t>melissa10@adventure-works.com</t>
  </si>
  <si>
    <t>abigail13@adventure-works.com</t>
  </si>
  <si>
    <t>jessica25@adventure-works.com</t>
  </si>
  <si>
    <t>carson7@adventure-works.com</t>
  </si>
  <si>
    <t>abigail56@adventure-works.com</t>
  </si>
  <si>
    <t>ann14@adventure-works.com</t>
  </si>
  <si>
    <t>alexa6@adventure-works.com</t>
  </si>
  <si>
    <t>richard22@adventure-works.com</t>
  </si>
  <si>
    <t>gabrielle62@adventure-works.com</t>
  </si>
  <si>
    <t>noah16@adventure-works.com</t>
  </si>
  <si>
    <t>shannon21@adventure-works.com</t>
  </si>
  <si>
    <t>jennifer75@adventure-works.com</t>
  </si>
  <si>
    <t>chloe29@adventure-works.com</t>
  </si>
  <si>
    <t>wyatt3@adventure-works.com</t>
  </si>
  <si>
    <t>evan31@adventure-works.com</t>
  </si>
  <si>
    <t>tyler2@adventure-works.com</t>
  </si>
  <si>
    <t>wayne18@adventure-works.com</t>
  </si>
  <si>
    <t>riley30@adventure-works.com</t>
  </si>
  <si>
    <t>giorgio0@adventure-works.com</t>
  </si>
  <si>
    <t>tina9@adventure-works.com</t>
  </si>
  <si>
    <t>ruben24@adventure-works.com</t>
  </si>
  <si>
    <t>jill33@adventure-works.com</t>
  </si>
  <si>
    <t>eduardo59@adventure-works.com</t>
  </si>
  <si>
    <t>brandon24@adventure-works.com</t>
  </si>
  <si>
    <t>natalie13@adventure-works.com</t>
  </si>
  <si>
    <t>andrea7@adventure-works.com</t>
  </si>
  <si>
    <t>bailey19@adventure-works.com</t>
  </si>
  <si>
    <t>jennifer29@adventure-works.com</t>
  </si>
  <si>
    <t>wesley0@adventure-works.com</t>
  </si>
  <si>
    <t>eric50@adventure-works.com</t>
  </si>
  <si>
    <t>kevin52@adventure-works.com</t>
  </si>
  <si>
    <t>zachary0@adventure-works.com</t>
  </si>
  <si>
    <t>carolyn25@adventure-works.com</t>
  </si>
  <si>
    <t>francisco21@adventure-works.com</t>
  </si>
  <si>
    <t>marc18@adventure-works.com</t>
  </si>
  <si>
    <t>amanda27@adventure-works.com</t>
  </si>
  <si>
    <t>henry10@adventure-works.com</t>
  </si>
  <si>
    <t>mallory17@adventure-works.com</t>
  </si>
  <si>
    <t>melvin6@adventure-works.com</t>
  </si>
  <si>
    <t>ross10@adventure-works.com</t>
  </si>
  <si>
    <t>ebony9@adventure-works.com</t>
  </si>
  <si>
    <t>chelsea18@adventure-works.com</t>
  </si>
  <si>
    <t>nathan9@adventure-works.com</t>
  </si>
  <si>
    <t>leslie11@adventure-works.com</t>
  </si>
  <si>
    <t>teresa6@adventure-works.com</t>
  </si>
  <si>
    <t>steven30@adventure-works.com</t>
  </si>
  <si>
    <t>eugene20@adventure-works.com</t>
  </si>
  <si>
    <t>pamela13@adventure-works.com</t>
  </si>
  <si>
    <t>tommy17@adventure-works.com</t>
  </si>
  <si>
    <t>richard58@adventure-works.com</t>
  </si>
  <si>
    <t>brandi6@adventure-works.com</t>
  </si>
  <si>
    <t>noah3@adventure-works.com</t>
  </si>
  <si>
    <t>maurice7@adventure-works.com</t>
  </si>
  <si>
    <t>danny17@adventure-works.com</t>
  </si>
  <si>
    <t>patrick22@adventure-works.com</t>
  </si>
  <si>
    <t>ronald11@adventure-works.com</t>
  </si>
  <si>
    <t>kenneth10@adventure-works.com</t>
  </si>
  <si>
    <t>summer19@adventure-works.com</t>
  </si>
  <si>
    <t>isabella79@adventure-works.com</t>
  </si>
  <si>
    <t>elijah39@adventure-works.com</t>
  </si>
  <si>
    <t>maria50@adventure-works.com</t>
  </si>
  <si>
    <t>xavier33@adventure-works.com</t>
  </si>
  <si>
    <t>carolyn9@adventure-works.com</t>
  </si>
  <si>
    <t>marissa10@adventure-works.com</t>
  </si>
  <si>
    <t>molly9@adventure-works.com</t>
  </si>
  <si>
    <t>joseph7@adventure-works.com</t>
  </si>
  <si>
    <t>drew22@adventure-works.com</t>
  </si>
  <si>
    <t>alison22@adventure-works.com</t>
  </si>
  <si>
    <t>robyn8@adventure-works.com</t>
  </si>
  <si>
    <t>henry13@adventure-works.com</t>
  </si>
  <si>
    <t>brandon43@adventure-works.com</t>
  </si>
  <si>
    <t>katherine3@adventure-works.com</t>
  </si>
  <si>
    <t>kaitlyn6@adventure-works.com</t>
  </si>
  <si>
    <t>douglas15@adventure-works.com</t>
  </si>
  <si>
    <t>devin56@adventure-works.com</t>
  </si>
  <si>
    <t>gabriel48@adventure-works.com</t>
  </si>
  <si>
    <t>bryant2@adventure-works.com</t>
  </si>
  <si>
    <t>tara18@adventure-works.com</t>
  </si>
  <si>
    <t>reginald0@adventure-works.com</t>
  </si>
  <si>
    <t>makayla5@adventure-works.com</t>
  </si>
  <si>
    <t>jordan19@adventure-works.com</t>
  </si>
  <si>
    <t>jackson50@adventure-works.com</t>
  </si>
  <si>
    <t>sara4@adventure-works.com</t>
  </si>
  <si>
    <t>johnathan19@adventure-works.com</t>
  </si>
  <si>
    <t>angelica10@adventure-works.com</t>
  </si>
  <si>
    <t>nathan57@adventure-works.com</t>
  </si>
  <si>
    <t>adam31@adventure-works.com</t>
  </si>
  <si>
    <t>kaylee9@adventure-works.com</t>
  </si>
  <si>
    <t>oscar15@adventure-works.com</t>
  </si>
  <si>
    <t>christopher14@adventure-works.com</t>
  </si>
  <si>
    <t>brandon39@adventure-works.com</t>
  </si>
  <si>
    <t>kaylee13@adventure-works.com</t>
  </si>
  <si>
    <t>marcus49@adventure-works.com</t>
  </si>
  <si>
    <t>seth75@adventure-works.com</t>
  </si>
  <si>
    <t>thomas32@adventure-works.com</t>
  </si>
  <si>
    <t>alyssa13@adventure-works.com</t>
  </si>
  <si>
    <t>morgan89@adventure-works.com</t>
  </si>
  <si>
    <t>chloe58@adventure-works.com</t>
  </si>
  <si>
    <t>jordan17@adventure-works.com</t>
  </si>
  <si>
    <t>evelyn16@adventure-works.com</t>
  </si>
  <si>
    <t>hailey21@adventure-works.com</t>
  </si>
  <si>
    <t>isabelle10@adventure-works.com</t>
  </si>
  <si>
    <t>dalton55@adventure-works.com</t>
  </si>
  <si>
    <t>abigail8@adventure-works.com</t>
  </si>
  <si>
    <t>dalton92@adventure-works.com</t>
  </si>
  <si>
    <t>luis14@adventure-works.com</t>
  </si>
  <si>
    <t>jordan11@adventure-works.com</t>
  </si>
  <si>
    <t>mariah16@adventure-works.com</t>
  </si>
  <si>
    <t>jennifer21@adventure-works.com</t>
  </si>
  <si>
    <t>nicole31@adventure-works.com</t>
  </si>
  <si>
    <t>xavier16@adventure-works.com</t>
  </si>
  <si>
    <t>xavier66@adventure-works.com</t>
  </si>
  <si>
    <t>jordyn11@adventure-works.com</t>
  </si>
  <si>
    <t>tristan18@adventure-works.com</t>
  </si>
  <si>
    <t>briana10@adventure-works.com</t>
  </si>
  <si>
    <t>edgar0@adventure-works.com</t>
  </si>
  <si>
    <t>elijah22@adventure-works.com</t>
  </si>
  <si>
    <t>lauren44@adventure-works.com</t>
  </si>
  <si>
    <t>brianna17@adventure-works.com</t>
  </si>
  <si>
    <t>cody13@adventure-works.com</t>
  </si>
  <si>
    <t>amanda64@adventure-works.com</t>
  </si>
  <si>
    <t>melanie2@adventure-works.com</t>
  </si>
  <si>
    <t>isabel10@adventure-works.com</t>
  </si>
  <si>
    <t>bailey20@adventure-works.com</t>
  </si>
  <si>
    <t>megan56@adventure-works.com</t>
  </si>
  <si>
    <t>cassie5@adventure-works.com</t>
  </si>
  <si>
    <t>carol27@adventure-works.com</t>
  </si>
  <si>
    <t>alejandro40@adventure-works.com</t>
  </si>
  <si>
    <t>danny2@adventure-works.com</t>
  </si>
  <si>
    <t>meghan8@adventure-works.com</t>
  </si>
  <si>
    <t>frederick16@adventure-works.com</t>
  </si>
  <si>
    <t>kristin15@adventure-works.com</t>
  </si>
  <si>
    <t>willie36@adventure-works.com</t>
  </si>
  <si>
    <t>ruth10@adventure-works.com</t>
  </si>
  <si>
    <t>donald17@adventure-works.com</t>
  </si>
  <si>
    <t>kristen16@adventure-works.com</t>
  </si>
  <si>
    <t>joanna10@adventure-works.com</t>
  </si>
  <si>
    <t>tara13@adventure-works.com</t>
  </si>
  <si>
    <t>alexa11@adventure-works.com</t>
  </si>
  <si>
    <t>susan29@adventure-works.com</t>
  </si>
  <si>
    <t>whitney3@adventure-works.com</t>
  </si>
  <si>
    <t>roger40@adventure-works.com</t>
  </si>
  <si>
    <t>clarence23@adventure-works.com</t>
  </si>
  <si>
    <t>ricardo15@adventure-works.com</t>
  </si>
  <si>
    <t>jake16@adventure-works.com</t>
  </si>
  <si>
    <t>marco12@adventure-works.com</t>
  </si>
  <si>
    <t>rosa17@adventure-works.com</t>
  </si>
  <si>
    <t>gilbert6@adventure-works.com</t>
  </si>
  <si>
    <t>jared3@adventure-works.com</t>
  </si>
  <si>
    <t>warren35@adventure-works.com</t>
  </si>
  <si>
    <t>lindsay9@adventure-works.com</t>
  </si>
  <si>
    <t>desirée2@adventure-works.com</t>
  </si>
  <si>
    <t>kelli4@adventure-works.com</t>
  </si>
  <si>
    <t>dennis14@adventure-works.com</t>
  </si>
  <si>
    <t>roy37@adventure-works.com</t>
  </si>
  <si>
    <t>arthur3@adventure-works.com</t>
  </si>
  <si>
    <t>chad22@adventure-works.com</t>
  </si>
  <si>
    <t>franklin15@adventure-works.com</t>
  </si>
  <si>
    <t>rafael22@adventure-works.com</t>
  </si>
  <si>
    <t>samantha15@adventure-works.com</t>
  </si>
  <si>
    <t>gavin15@adventure-works.com</t>
  </si>
  <si>
    <t>shelby15@adventure-works.com</t>
  </si>
  <si>
    <t>dwayne17@adventure-works.com</t>
  </si>
  <si>
    <t>kaitlyn87@adventure-works.com</t>
  </si>
  <si>
    <t>devin26@adventure-works.com</t>
  </si>
  <si>
    <t>seth49@adventure-works.com</t>
  </si>
  <si>
    <t>rafael9@adventure-works.com</t>
  </si>
  <si>
    <t>kellie19@adventure-works.com</t>
  </si>
  <si>
    <t>katelyn34@adventure-works.com</t>
  </si>
  <si>
    <t>abigail21@adventure-works.com</t>
  </si>
  <si>
    <t>angela16@adventure-works.com</t>
  </si>
  <si>
    <t>olivia20@adventure-works.com</t>
  </si>
  <si>
    <t>seth1@adventure-works.com</t>
  </si>
  <si>
    <t>victoria17@adventure-works.com</t>
  </si>
  <si>
    <t>deb7@adventure-works.com</t>
  </si>
  <si>
    <t>laura21@adventure-works.com</t>
  </si>
  <si>
    <t>eddie10@adventure-works.com</t>
  </si>
  <si>
    <t>clifford17@adventure-works.com</t>
  </si>
  <si>
    <t>jaime8@adventure-works.com</t>
  </si>
  <si>
    <t>madison17@adventure-works.com</t>
  </si>
  <si>
    <t>alex34@adventure-works.com</t>
  </si>
  <si>
    <t>emma55@adventure-works.com</t>
  </si>
  <si>
    <t>christian53@adventure-works.com</t>
  </si>
  <si>
    <t>logan49@adventure-works.com</t>
  </si>
  <si>
    <t>adrienne5@adventure-works.com</t>
  </si>
  <si>
    <t>alejandro27@adventure-works.com</t>
  </si>
  <si>
    <t>jesse30@adventure-works.com</t>
  </si>
  <si>
    <t>ian4@adventure-works.com</t>
  </si>
  <si>
    <t>rachel10@adventure-works.com</t>
  </si>
  <si>
    <t>brandon34@adventure-works.com</t>
  </si>
  <si>
    <t>stephanie68@adventure-works.com</t>
  </si>
  <si>
    <t>carlos47@adventure-works.com</t>
  </si>
  <si>
    <t>joseph13@adventure-works.com</t>
  </si>
  <si>
    <t>jordyn1@adventure-works.com</t>
  </si>
  <si>
    <t>alex31@adventure-works.com</t>
  </si>
  <si>
    <t>mariah10@adventure-works.com</t>
  </si>
  <si>
    <t>megan24@adventure-works.com</t>
  </si>
  <si>
    <t>james59@adventure-works.com</t>
  </si>
  <si>
    <t>julian4@adventure-works.com</t>
  </si>
  <si>
    <t>gavin5@adventure-works.com</t>
  </si>
  <si>
    <t>katherine66@adventure-works.com</t>
  </si>
  <si>
    <t>jillian18@adventure-works.com</t>
  </si>
  <si>
    <t>franklin19@adventure-works.com</t>
  </si>
  <si>
    <t>andres2@adventure-works.com</t>
  </si>
  <si>
    <t>phillip22@adventure-works.com</t>
  </si>
  <si>
    <t>blake57@adventure-works.com</t>
  </si>
  <si>
    <t>alisha30@adventure-works.com</t>
  </si>
  <si>
    <t>david23@adventure-works.com</t>
  </si>
  <si>
    <t>cynthia27@adventure-works.com</t>
  </si>
  <si>
    <t>cynthia15@adventure-works.com</t>
  </si>
  <si>
    <t>latasha3@adventure-works.com</t>
  </si>
  <si>
    <t>colin20@adventure-works.com</t>
  </si>
  <si>
    <t>janet5@adventure-works.com</t>
  </si>
  <si>
    <t>janet3@adventure-works.com</t>
  </si>
  <si>
    <t>arturo18@adventure-works.com</t>
  </si>
  <si>
    <t>arthur30@adventure-works.com</t>
  </si>
  <si>
    <t>kellie7@adventure-works.com</t>
  </si>
  <si>
    <t>douglas16@adventure-works.com</t>
  </si>
  <si>
    <t>adam9@adventure-works.com</t>
  </si>
  <si>
    <t>dana17@adventure-works.com</t>
  </si>
  <si>
    <t>crystal6@adventure-works.com</t>
  </si>
  <si>
    <t>darryl3@adventure-works.com</t>
  </si>
  <si>
    <t>randy18@adventure-works.com</t>
  </si>
  <si>
    <t>molly5@adventure-works.com</t>
  </si>
  <si>
    <t>ross36@adventure-works.com</t>
  </si>
  <si>
    <t>michele23@adventure-works.com</t>
  </si>
  <si>
    <t>deanna19@adventure-works.com</t>
  </si>
  <si>
    <t>lacey5@adventure-works.com</t>
  </si>
  <si>
    <t>claudia4@adventure-works.com</t>
  </si>
  <si>
    <t>franklin7@adventure-works.com</t>
  </si>
  <si>
    <t>savannah0@adventure-works.com</t>
  </si>
  <si>
    <t>adrienne15@adventure-works.com</t>
  </si>
  <si>
    <t>veronica17@adventure-works.com</t>
  </si>
  <si>
    <t>megan2@adventure-works.com</t>
  </si>
  <si>
    <t>ricky22@adventure-works.com</t>
  </si>
  <si>
    <t>adriana20@adventure-works.com</t>
  </si>
  <si>
    <t>johnny14@adventure-works.com</t>
  </si>
  <si>
    <t>theodore10@adventure-works.com</t>
  </si>
  <si>
    <t>kara14@adventure-works.com</t>
  </si>
  <si>
    <t>alison0@adventure-works.com</t>
  </si>
  <si>
    <t>jose47@adventure-works.com</t>
  </si>
  <si>
    <t>bob10@adventure-works.com</t>
  </si>
  <si>
    <t>karen27@adventure-works.com</t>
  </si>
  <si>
    <t>roberto10@adventure-works.com</t>
  </si>
  <si>
    <t>carolyn17@adventure-works.com</t>
  </si>
  <si>
    <t>colin40@adventure-works.com</t>
  </si>
  <si>
    <t>alison6@adventure-works.com</t>
  </si>
  <si>
    <t>arturo15@adventure-works.com</t>
  </si>
  <si>
    <t>jake18@adventure-works.com</t>
  </si>
  <si>
    <t>gilbert29@adventure-works.com</t>
  </si>
  <si>
    <t>meredith16@adventure-works.com</t>
  </si>
  <si>
    <t>trevor19@adventure-works.com</t>
  </si>
  <si>
    <t>wesley10@adventure-works.com</t>
  </si>
  <si>
    <t>reginald11@adventure-works.com</t>
  </si>
  <si>
    <t>marie10@adventure-works.com</t>
  </si>
  <si>
    <t>roy2@adventure-works.com</t>
  </si>
  <si>
    <t>ronnie15@adventure-works.com</t>
  </si>
  <si>
    <t>harold1@adventure-works.com</t>
  </si>
  <si>
    <t>jerry6@adventure-works.com</t>
  </si>
  <si>
    <t>suzanne14@adventure-works.com</t>
  </si>
  <si>
    <t>kathryn18@adventure-works.com</t>
  </si>
  <si>
    <t>laura17@adventure-works.com</t>
  </si>
  <si>
    <t>diana7@adventure-works.com</t>
  </si>
  <si>
    <t>derek11@adventure-works.com</t>
  </si>
  <si>
    <t>jay24@adventure-works.com</t>
  </si>
  <si>
    <t>destiny44@adventure-works.com</t>
  </si>
  <si>
    <t>franklin25@adventure-works.com</t>
  </si>
  <si>
    <t>kelvin26@adventure-works.com</t>
  </si>
  <si>
    <t>heather9@adventure-works.com</t>
  </si>
  <si>
    <t>lee11@adventure-works.com</t>
  </si>
  <si>
    <t>irma0@adventure-works.com</t>
  </si>
  <si>
    <t>virginia17@adventure-works.com</t>
  </si>
  <si>
    <t>lisa6@adventure-works.com</t>
  </si>
  <si>
    <t>natasha6@adventure-works.com</t>
  </si>
  <si>
    <t>preston14@adventure-works.com</t>
  </si>
  <si>
    <t>jake12@adventure-works.com</t>
  </si>
  <si>
    <t>melvin16@adventure-works.com</t>
  </si>
  <si>
    <t>roger6@adventure-works.com</t>
  </si>
  <si>
    <t>cassie17@adventure-works.com</t>
  </si>
  <si>
    <t>kristine3@adventure-works.com</t>
  </si>
  <si>
    <t>katrina15@adventure-works.com</t>
  </si>
  <si>
    <t>jenny2@adventure-works.com</t>
  </si>
  <si>
    <t>troy1@adventure-works.com</t>
  </si>
  <si>
    <t>pedro39@adventure-works.com</t>
  </si>
  <si>
    <t>devon13@adventure-works.com</t>
  </si>
  <si>
    <t>stacy17@adventure-works.com</t>
  </si>
  <si>
    <t>lindsey15@adventure-works.com</t>
  </si>
  <si>
    <t>dwayne20@adventure-works.com</t>
  </si>
  <si>
    <t>zoe20@adventure-works.com</t>
  </si>
  <si>
    <t>kelsey0@adventure-works.com</t>
  </si>
  <si>
    <t>brett18@adventure-works.com</t>
  </si>
  <si>
    <t>shelby2@adventure-works.com</t>
  </si>
  <si>
    <t>olivia30@adventure-works.com</t>
  </si>
  <si>
    <t>chad12@adventure-works.com</t>
  </si>
  <si>
    <t>blake24@adventure-works.com</t>
  </si>
  <si>
    <t>beth14@adventure-works.com</t>
  </si>
  <si>
    <t>allison14@adventure-works.com</t>
  </si>
  <si>
    <t>yolanda17@adventure-works.com</t>
  </si>
  <si>
    <t>seth66@adventure-works.com</t>
  </si>
  <si>
    <t>eric43@adventure-works.com</t>
  </si>
  <si>
    <t>david86@adventure-works.com</t>
  </si>
  <si>
    <t>seth55@adventure-works.com</t>
  </si>
  <si>
    <t>brianna38@adventure-works.com</t>
  </si>
  <si>
    <t>hannah31@adventure-works.com</t>
  </si>
  <si>
    <t>catherine7@adventure-works.com</t>
  </si>
  <si>
    <t>xavier79@adventure-works.com</t>
  </si>
  <si>
    <t>crystal19@adventure-works.com</t>
  </si>
  <si>
    <t>gabrielle2@adventure-works.com</t>
  </si>
  <si>
    <t>anna17@adventure-works.com</t>
  </si>
  <si>
    <t>nathan8@adventure-works.com</t>
  </si>
  <si>
    <t>julia18@adventure-works.com</t>
  </si>
  <si>
    <t>ian9@adventure-works.com</t>
  </si>
  <si>
    <t>lisa8@adventure-works.com</t>
  </si>
  <si>
    <t>sarah33@adventure-works.com</t>
  </si>
  <si>
    <t>edward68@adventure-works.com</t>
  </si>
  <si>
    <t>jada19@adventure-works.com</t>
  </si>
  <si>
    <t>samuel59@adventure-works.com</t>
  </si>
  <si>
    <t>bryce14@adventure-works.com</t>
  </si>
  <si>
    <t>juan25@adventure-works.com</t>
  </si>
  <si>
    <t>jose9@adventure-works.com</t>
  </si>
  <si>
    <t>amanda62@adventure-works.com</t>
  </si>
  <si>
    <t>aaron12@adventure-works.com</t>
  </si>
  <si>
    <t>julia13@adventure-works.com</t>
  </si>
  <si>
    <t>dakota15@adventure-works.com</t>
  </si>
  <si>
    <t>luke3@adventure-works.com</t>
  </si>
  <si>
    <t>victoria51@adventure-works.com</t>
  </si>
  <si>
    <t>paige14@adventure-works.com</t>
  </si>
  <si>
    <t>taylor24@adventure-works.com</t>
  </si>
  <si>
    <t>julia30@adventure-works.com</t>
  </si>
  <si>
    <t>alyssa44@adventure-works.com</t>
  </si>
  <si>
    <t>jenna11@adventure-works.com</t>
  </si>
  <si>
    <t>kaitlyn20@adventure-works.com</t>
  </si>
  <si>
    <t>anna32@adventure-works.com</t>
  </si>
  <si>
    <t>madison3@adventure-works.com</t>
  </si>
  <si>
    <t>arianna0@adventure-works.com</t>
  </si>
  <si>
    <t>ebony16@adventure-works.com</t>
  </si>
  <si>
    <t>ian54@adventure-works.com</t>
  </si>
  <si>
    <t>angela39@adventure-works.com</t>
  </si>
  <si>
    <t>hannah15@adventure-works.com</t>
  </si>
  <si>
    <t>chloe87@adventure-works.com</t>
  </si>
  <si>
    <t>katrina4@adventure-works.com</t>
  </si>
  <si>
    <t>xavier39@adventure-works.com</t>
  </si>
  <si>
    <t>alexandria4@adventure-works.com</t>
  </si>
  <si>
    <t>christian22@adventure-works.com</t>
  </si>
  <si>
    <t>jeremy41@adventure-works.com</t>
  </si>
  <si>
    <t>paige34@adventure-works.com</t>
  </si>
  <si>
    <t>dylan27@adventure-works.com</t>
  </si>
  <si>
    <t>jackson39@adventure-works.com</t>
  </si>
  <si>
    <t>jeremy15@adventure-works.com</t>
  </si>
  <si>
    <t>blake22@adventure-works.com</t>
  </si>
  <si>
    <t>nathan5@adventure-works.com</t>
  </si>
  <si>
    <t>wyatt28@adventure-works.com</t>
  </si>
  <si>
    <t>thomas14@adventure-works.com</t>
  </si>
  <si>
    <t>arianna37@adventure-works.com</t>
  </si>
  <si>
    <t>faith35@adventure-works.com</t>
  </si>
  <si>
    <t>shannon29@adventure-works.com</t>
  </si>
  <si>
    <t>charles18@adventure-works.com</t>
  </si>
  <si>
    <t>jordan24@adventure-works.com</t>
  </si>
  <si>
    <t>melissa37@adventure-works.com</t>
  </si>
  <si>
    <t>joan5@adventure-works.com</t>
  </si>
  <si>
    <t>ashley36@adventure-works.com</t>
  </si>
  <si>
    <t>sandra16@adventure-works.com</t>
  </si>
  <si>
    <t>christian24@adventure-works.com</t>
  </si>
  <si>
    <t>meredith42@adventure-works.com</t>
  </si>
  <si>
    <t>laura24@adventure-works.com</t>
  </si>
  <si>
    <t>alexandra8@adventure-works.com</t>
  </si>
  <si>
    <t>theodore19@adventure-works.com</t>
  </si>
  <si>
    <t>omar8@adventure-works.com</t>
  </si>
  <si>
    <t>tasha3@adventure-works.com</t>
  </si>
  <si>
    <t>manuel17@adventure-works.com</t>
  </si>
  <si>
    <t>blake37@adventure-works.com</t>
  </si>
  <si>
    <t>rebekah41@adventure-works.com</t>
  </si>
  <si>
    <t>gary15@adventure-works.com</t>
  </si>
  <si>
    <t>marco16@adventure-works.com</t>
  </si>
  <si>
    <t>kari38@adventure-works.com</t>
  </si>
  <si>
    <t>jonathan66@adventure-works.com</t>
  </si>
  <si>
    <t>allen8@adventure-works.com</t>
  </si>
  <si>
    <t>daniel1@adventure-works.com</t>
  </si>
  <si>
    <t>virginia13@adventure-works.com</t>
  </si>
  <si>
    <t>shaun13@adventure-works.com</t>
  </si>
  <si>
    <t>corey14@adventure-works.com</t>
  </si>
  <si>
    <t>nancy12@adventure-works.com</t>
  </si>
  <si>
    <t>brandy0@adventure-works.com</t>
  </si>
  <si>
    <t>rebekah24@adventure-works.com</t>
  </si>
  <si>
    <t>carly7@adventure-works.com</t>
  </si>
  <si>
    <t>jeremy33@adventure-works.com</t>
  </si>
  <si>
    <t>whitney18@adventure-works.com</t>
  </si>
  <si>
    <t>kelli41@adventure-works.com</t>
  </si>
  <si>
    <t>colin4@adventure-works.com</t>
  </si>
  <si>
    <t>damien37@adventure-works.com</t>
  </si>
  <si>
    <t>terrence21@adventure-works.com</t>
  </si>
  <si>
    <t>susan30@adventure-works.com</t>
  </si>
  <si>
    <t>deanna30@adventure-works.com</t>
  </si>
  <si>
    <t>mandy21@adventure-works.com</t>
  </si>
  <si>
    <t>hunter0@adventure-works.com</t>
  </si>
  <si>
    <t>shawna13@adventure-works.com</t>
  </si>
  <si>
    <t>alfredo12@adventure-works.com</t>
  </si>
  <si>
    <t>bailey37@adventure-works.com</t>
  </si>
  <si>
    <t>marissa8@adventure-works.com</t>
  </si>
  <si>
    <t>mallory13@adventure-works.com</t>
  </si>
  <si>
    <t>julia88@adventure-works.com</t>
  </si>
  <si>
    <t>chase15@adventure-works.com</t>
  </si>
  <si>
    <t>anthony17@adventure-works.com</t>
  </si>
  <si>
    <t>evan36@adventure-works.com</t>
  </si>
  <si>
    <t>wyatt5@adventure-works.com</t>
  </si>
  <si>
    <t>luke1@adventure-works.com</t>
  </si>
  <si>
    <t>jack40@adventure-works.com</t>
  </si>
  <si>
    <t>madison44@adventure-works.com</t>
  </si>
  <si>
    <t>savannah5@adventure-works.com</t>
  </si>
  <si>
    <t>angela42@adventure-works.com</t>
  </si>
  <si>
    <t>hannah6@adventure-works.com</t>
  </si>
  <si>
    <t>dalton73@adventure-works.com</t>
  </si>
  <si>
    <t>shelby9@adventure-works.com</t>
  </si>
  <si>
    <t>brittany6@adventure-works.com</t>
  </si>
  <si>
    <t>rachel43@adventure-works.com</t>
  </si>
  <si>
    <t>chloe72@adventure-works.com</t>
  </si>
  <si>
    <t>brendan5@adventure-works.com</t>
  </si>
  <si>
    <t>jennifer66@adventure-works.com</t>
  </si>
  <si>
    <t>ian60@adventure-works.com</t>
  </si>
  <si>
    <t>dakota7@adventure-works.com</t>
  </si>
  <si>
    <t>jose40@adventure-works.com</t>
  </si>
  <si>
    <t>marshall16@adventure-works.com</t>
  </si>
  <si>
    <t>destiny51@adventure-works.com</t>
  </si>
  <si>
    <t>angela37@adventure-works.com</t>
  </si>
  <si>
    <t>cameron30@adventure-works.com</t>
  </si>
  <si>
    <t>eduardo51@adventure-works.com</t>
  </si>
  <si>
    <t>haley8@adventure-works.com</t>
  </si>
  <si>
    <t>sean44@adventure-works.com</t>
  </si>
  <si>
    <t>carlos16@adventure-works.com</t>
  </si>
  <si>
    <t>alisha24@adventure-works.com</t>
  </si>
  <si>
    <t>gabriella39@adventure-works.com</t>
  </si>
  <si>
    <t>brooke21@adventure-works.com</t>
  </si>
  <si>
    <t>julian7@adventure-works.com</t>
  </si>
  <si>
    <t>lawrence20@adventure-works.com</t>
  </si>
  <si>
    <t>warren28@adventure-works.com</t>
  </si>
  <si>
    <t>fernando28@adventure-works.com</t>
  </si>
  <si>
    <t>abigail36@adventure-works.com</t>
  </si>
  <si>
    <t>morgan88@adventure-works.com</t>
  </si>
  <si>
    <t>christian48@adventure-works.com</t>
  </si>
  <si>
    <t>lauren30@adventure-works.com</t>
  </si>
  <si>
    <t>jordan0@adventure-works.com</t>
  </si>
  <si>
    <t>brendan7@adventure-works.com</t>
  </si>
  <si>
    <t>isaac43@adventure-works.com</t>
  </si>
  <si>
    <t>samuel70@adventure-works.com</t>
  </si>
  <si>
    <t>greg7@adventure-works.com</t>
  </si>
  <si>
    <t>grace25@adventure-works.com</t>
  </si>
  <si>
    <t>xavier57@adventure-works.com</t>
  </si>
  <si>
    <t>alexandra40@adventure-works.com</t>
  </si>
  <si>
    <t>samantha33@adventure-works.com</t>
  </si>
  <si>
    <t>eric57@adventure-works.com</t>
  </si>
  <si>
    <t>sean39@adventure-works.com</t>
  </si>
  <si>
    <t>morgan43@adventure-works.com</t>
  </si>
  <si>
    <t>courtney18@adventure-works.com</t>
  </si>
  <si>
    <t>carmen0@adventure-works.com</t>
  </si>
  <si>
    <t>nicole27@adventure-works.com</t>
  </si>
  <si>
    <t>barry13@adventure-works.com</t>
  </si>
  <si>
    <t>megan48@adventure-works.com</t>
  </si>
  <si>
    <t>cody18@adventure-works.com</t>
  </si>
  <si>
    <t>haley52@adventure-works.com</t>
  </si>
  <si>
    <t>andrea9@adventure-works.com</t>
  </si>
  <si>
    <t>ashley27@adventure-works.com</t>
  </si>
  <si>
    <t>tamara9@adventure-works.com</t>
  </si>
  <si>
    <t>rebekah30@adventure-works.com</t>
  </si>
  <si>
    <t>teresa21@adventure-works.com</t>
  </si>
  <si>
    <t>clifford5@adventure-works.com</t>
  </si>
  <si>
    <t>cole13@adventure-works.com</t>
  </si>
  <si>
    <t>cody17@adventure-works.com</t>
  </si>
  <si>
    <t>alexandra85@adventure-works.com</t>
  </si>
  <si>
    <t>jessica39@adventure-works.com</t>
  </si>
  <si>
    <t>dylan11@adventure-works.com</t>
  </si>
  <si>
    <t>lawrence4@adventure-works.com</t>
  </si>
  <si>
    <t>byron14@adventure-works.com</t>
  </si>
  <si>
    <t>eduardo25@adventure-works.com</t>
  </si>
  <si>
    <t>chase16@adventure-works.com</t>
  </si>
  <si>
    <t>timothy41@adventure-works.com</t>
  </si>
  <si>
    <t>anna47@adventure-works.com</t>
  </si>
  <si>
    <t>tonya21@adventure-works.com</t>
  </si>
  <si>
    <t>donna5@adventure-works.com</t>
  </si>
  <si>
    <t>faith19@adventure-works.com</t>
  </si>
  <si>
    <t>anne7@adventure-works.com</t>
  </si>
  <si>
    <t>eric45@adventure-works.com</t>
  </si>
  <si>
    <t>alyssa7@adventure-works.com</t>
  </si>
  <si>
    <t>alyssa36@adventure-works.com</t>
  </si>
  <si>
    <t>trinity6@adventure-works.com</t>
  </si>
  <si>
    <t>johnathan7@adventure-works.com</t>
  </si>
  <si>
    <t>armando20@adventure-works.com</t>
  </si>
  <si>
    <t>gabriel10@adventure-works.com</t>
  </si>
  <si>
    <t>victoria18@adventure-works.com</t>
  </si>
  <si>
    <t>lauren55@adventure-works.com</t>
  </si>
  <si>
    <t>victoria36@adventure-works.com</t>
  </si>
  <si>
    <t>diane26@adventure-works.com</t>
  </si>
  <si>
    <t>jack32@adventure-works.com</t>
  </si>
  <si>
    <t>david82@adventure-works.com</t>
  </si>
  <si>
    <t>melissa14@adventure-works.com</t>
  </si>
  <si>
    <t>paige46@adventure-works.com</t>
  </si>
  <si>
    <t>vincent10@adventure-works.com</t>
  </si>
  <si>
    <t>alexandria2@adventure-works.com</t>
  </si>
  <si>
    <t>zoe3@adventure-works.com</t>
  </si>
  <si>
    <t>richard63@adventure-works.com</t>
  </si>
  <si>
    <t>alexander21@adventure-works.com</t>
  </si>
  <si>
    <t>brooke18@adventure-works.com</t>
  </si>
  <si>
    <t>ethan7@adventure-works.com</t>
  </si>
  <si>
    <t>alexandra14@adventure-works.com</t>
  </si>
  <si>
    <t>jackson23@adventure-works.com</t>
  </si>
  <si>
    <t>morgan36@adventure-works.com</t>
  </si>
  <si>
    <t>deanna27@adventure-works.com</t>
  </si>
  <si>
    <t>bethany14@adventure-works.com</t>
  </si>
  <si>
    <t>angel13@adventure-works.com</t>
  </si>
  <si>
    <t>taylor65@adventure-works.com</t>
  </si>
  <si>
    <t>wyatt22@adventure-works.com</t>
  </si>
  <si>
    <t>elijah42@adventure-works.com</t>
  </si>
  <si>
    <t>tamara29@adventure-works.com</t>
  </si>
  <si>
    <t>marco6@adventure-works.com</t>
  </si>
  <si>
    <t>andres8@adventure-works.com</t>
  </si>
  <si>
    <t>monique4@adventure-works.com</t>
  </si>
  <si>
    <t>bryant12@adventure-works.com</t>
  </si>
  <si>
    <t>maria15@adventure-works.com</t>
  </si>
  <si>
    <t>tyrone5@adventure-works.com</t>
  </si>
  <si>
    <t>naomi10@adventure-works.com</t>
  </si>
  <si>
    <t>tonya18@adventure-works.com</t>
  </si>
  <si>
    <t>jeffery9@adventure-works.com</t>
  </si>
  <si>
    <t>brianna39@adventure-works.com</t>
  </si>
  <si>
    <t>emmanuel19@adventure-works.com</t>
  </si>
  <si>
    <t>leslie22@adventure-works.com</t>
  </si>
  <si>
    <t>carla20@adventure-works.com</t>
  </si>
  <si>
    <t>miguel56@adventure-works.com</t>
  </si>
  <si>
    <t>emma53@adventure-works.com</t>
  </si>
  <si>
    <t>kaylee43@adventure-works.com</t>
  </si>
  <si>
    <t>candice12@adventure-works.com</t>
  </si>
  <si>
    <t>anna29@adventure-works.com</t>
  </si>
  <si>
    <t>calvin3@adventure-works.com</t>
  </si>
  <si>
    <t>cesar5@adventure-works.com</t>
  </si>
  <si>
    <t>douglas19@adventure-works.com</t>
  </si>
  <si>
    <t>evelyn4@adventure-works.com</t>
  </si>
  <si>
    <t>tamara39@adventure-works.com</t>
  </si>
  <si>
    <t>wesley13@adventure-works.com</t>
  </si>
  <si>
    <t>jeffery13@adventure-works.com</t>
  </si>
  <si>
    <t>ashley48@adventure-works.com</t>
  </si>
  <si>
    <t>alejandro43@adventure-works.com</t>
  </si>
  <si>
    <t>beth21@adventure-works.com</t>
  </si>
  <si>
    <t>darryl20@adventure-works.com</t>
  </si>
  <si>
    <t>misty0@adventure-works.com</t>
  </si>
  <si>
    <t>taylor6@adventure-works.com</t>
  </si>
  <si>
    <t>kelsey5@adventure-works.com</t>
  </si>
  <si>
    <t>alisha38@adventure-works.com</t>
  </si>
  <si>
    <t>alisha3@adventure-works.com</t>
  </si>
  <si>
    <t>wendy6@adventure-works.com</t>
  </si>
  <si>
    <t>darryl0@adventure-works.com</t>
  </si>
  <si>
    <t>jarrod13@adventure-works.com</t>
  </si>
  <si>
    <t>mandy12@adventure-works.com</t>
  </si>
  <si>
    <t>sandra7@adventure-works.com</t>
  </si>
  <si>
    <t>desiree3@adventure-works.com</t>
  </si>
  <si>
    <t>summer2@adventure-works.com</t>
  </si>
  <si>
    <t>tasha22@adventure-works.com</t>
  </si>
  <si>
    <t>meredith7@adventure-works.com</t>
  </si>
  <si>
    <t>stacey8@adventure-works.com</t>
  </si>
  <si>
    <t>michele29@adventure-works.com</t>
  </si>
  <si>
    <t>corey3@adventure-works.com</t>
  </si>
  <si>
    <t>joy10@adventure-works.com</t>
  </si>
  <si>
    <t>micah0@adventure-works.com</t>
  </si>
  <si>
    <t>roy9@adventure-works.com</t>
  </si>
  <si>
    <t>kelli23@adventure-works.com</t>
  </si>
  <si>
    <t>brenda7@adventure-works.com</t>
  </si>
  <si>
    <t>bianca2@adventure-works.com</t>
  </si>
  <si>
    <t>arthur28@adventure-works.com</t>
  </si>
  <si>
    <t>alvin36@adventure-works.com</t>
  </si>
  <si>
    <t>jaime33@adventure-works.com</t>
  </si>
  <si>
    <t>dalton50@adventure-works.com</t>
  </si>
  <si>
    <t>kendra17@adventure-works.com</t>
  </si>
  <si>
    <t>glenn21@adventure-works.com</t>
  </si>
  <si>
    <t>mallory9@adventure-works.com</t>
  </si>
  <si>
    <t>vincent13@adventure-works.com</t>
  </si>
  <si>
    <t>ebony21@adventure-works.com</t>
  </si>
  <si>
    <t>clarence16@adventure-works.com</t>
  </si>
  <si>
    <t>jill31@adventure-works.com</t>
  </si>
  <si>
    <t>tracy19@adventure-works.com</t>
  </si>
  <si>
    <t>jaclyn30@adventure-works.com</t>
  </si>
  <si>
    <t>kelsey15@adventure-works.com</t>
  </si>
  <si>
    <t>donna19@adventure-works.com</t>
  </si>
  <si>
    <t>megan50@adventure-works.com</t>
  </si>
  <si>
    <t>marc19@adventure-works.com</t>
  </si>
  <si>
    <t>grant8@adventure-works.com</t>
  </si>
  <si>
    <t>terrance5@adventure-works.com</t>
  </si>
  <si>
    <t>martin12@adventure-works.com</t>
  </si>
  <si>
    <t>krystal3@adventure-works.com</t>
  </si>
  <si>
    <t>kelsey8@adventure-works.com</t>
  </si>
  <si>
    <t>heather8@adventure-works.com</t>
  </si>
  <si>
    <t>stanley3@adventure-works.com</t>
  </si>
  <si>
    <t>kara11@adventure-works.com</t>
  </si>
  <si>
    <t>arthur24@adventure-works.com</t>
  </si>
  <si>
    <t>warren34@adventure-works.com</t>
  </si>
  <si>
    <t>carl10@adventure-works.com</t>
  </si>
  <si>
    <t>amy28@adventure-works.com</t>
  </si>
  <si>
    <t>curtis15@adventure-works.com</t>
  </si>
  <si>
    <t>naomi5@adventure-works.com</t>
  </si>
  <si>
    <t>ebony10@adventure-works.com</t>
  </si>
  <si>
    <t>richard50@adventure-works.com</t>
  </si>
  <si>
    <t>erick21@adventure-works.com</t>
  </si>
  <si>
    <t>eric46@adventure-works.com</t>
  </si>
  <si>
    <t>kaitlyn36@adventure-works.com</t>
  </si>
  <si>
    <t>timothy43@adventure-works.com</t>
  </si>
  <si>
    <t>lucas87@adventure-works.com</t>
  </si>
  <si>
    <t>abigail62@adventure-works.com</t>
  </si>
  <si>
    <t>brianna5@adventure-works.com</t>
  </si>
  <si>
    <t>richard43@adventure-works.com</t>
  </si>
  <si>
    <t>regina19@adventure-works.com</t>
  </si>
  <si>
    <t>lindsay4@adventure-works.com</t>
  </si>
  <si>
    <t>james38@adventure-works.com</t>
  </si>
  <si>
    <t>caleb42@adventure-works.com</t>
  </si>
  <si>
    <t>jordan29@adventure-works.com</t>
  </si>
  <si>
    <t>julia39@adventure-works.com</t>
  </si>
  <si>
    <t>elizabeth32@adventure-works.com</t>
  </si>
  <si>
    <t>fernando13@adventure-works.com</t>
  </si>
  <si>
    <t>wyatt17@adventure-works.com</t>
  </si>
  <si>
    <t>steven9@adventure-works.com</t>
  </si>
  <si>
    <t>darrell5@adventure-works.com</t>
  </si>
  <si>
    <t>whitney14@adventure-works.com</t>
  </si>
  <si>
    <t>logan65@adventure-works.com</t>
  </si>
  <si>
    <t>sarah36@adventure-works.com</t>
  </si>
  <si>
    <t>aaron38@adventure-works.com</t>
  </si>
  <si>
    <t>nathan38@adventure-works.com</t>
  </si>
  <si>
    <t>devin79@adventure-works.com</t>
  </si>
  <si>
    <t>stephanie46@adventure-works.com</t>
  </si>
  <si>
    <t>jeremy34@adventure-works.com</t>
  </si>
  <si>
    <t>amanda31@adventure-works.com</t>
  </si>
  <si>
    <t>aaron47@adventure-works.com</t>
  </si>
  <si>
    <t>jonathan9@adventure-works.com</t>
  </si>
  <si>
    <t>donald23@adventure-works.com</t>
  </si>
  <si>
    <t>ariana11@adventure-works.com</t>
  </si>
  <si>
    <t>anna16@adventure-works.com</t>
  </si>
  <si>
    <t>tamara16@adventure-works.com</t>
  </si>
  <si>
    <t>kristy14@adventure-works.com</t>
  </si>
  <si>
    <t>brianna42@adventure-works.com</t>
  </si>
  <si>
    <t>alexandra24@adventure-works.com</t>
  </si>
  <si>
    <t>jonathan29@adventure-works.com</t>
  </si>
  <si>
    <t>erica10@adventure-works.com</t>
  </si>
  <si>
    <t>samantha11@adventure-works.com</t>
  </si>
  <si>
    <t>justin20@adventure-works.com</t>
  </si>
  <si>
    <t>jade6@adventure-works.com</t>
  </si>
  <si>
    <t>jasmine24@adventure-works.com</t>
  </si>
  <si>
    <t>dalton7@adventure-works.com</t>
  </si>
  <si>
    <t>vanessa18@adventure-works.com</t>
  </si>
  <si>
    <t>blake28@adventure-works.com</t>
  </si>
  <si>
    <t>brittney6@adventure-works.com</t>
  </si>
  <si>
    <t>edward39@adventure-works.com</t>
  </si>
  <si>
    <t>arianna39@adventure-works.com</t>
  </si>
  <si>
    <t>eduardo34@adventure-works.com</t>
  </si>
  <si>
    <t>julia61@adventure-works.com</t>
  </si>
  <si>
    <t>stephanie14@adventure-works.com</t>
  </si>
  <si>
    <t>sophia14@adventure-works.com</t>
  </si>
  <si>
    <t>kaylee23@adventure-works.com</t>
  </si>
  <si>
    <t>jada25@adventure-works.com</t>
  </si>
  <si>
    <t>savannah28@adventure-works.com</t>
  </si>
  <si>
    <t>jose62@adventure-works.com</t>
  </si>
  <si>
    <t>devin25@adventure-works.com</t>
  </si>
  <si>
    <t>morgan90@adventure-works.com</t>
  </si>
  <si>
    <t>william23@adventure-works.com</t>
  </si>
  <si>
    <t>jenna5@adventure-works.com</t>
  </si>
  <si>
    <t>isabelle19@adventure-works.com</t>
  </si>
  <si>
    <t>kristopher2@adventure-works.com</t>
  </si>
  <si>
    <t>kayla46@adventure-works.com</t>
  </si>
  <si>
    <t>arianna26@adventure-works.com</t>
  </si>
  <si>
    <t>timothy27@adventure-works.com</t>
  </si>
  <si>
    <t>luke7@adventure-works.com</t>
  </si>
  <si>
    <t>faith17@adventure-works.com</t>
  </si>
  <si>
    <t>marvin22@adventure-works.com</t>
  </si>
  <si>
    <t>lauren46@adventure-works.com</t>
  </si>
  <si>
    <t>melissa27@adventure-works.com</t>
  </si>
  <si>
    <t>dylan33@adventure-works.com</t>
  </si>
  <si>
    <t>melvin8@adventure-works.com</t>
  </si>
  <si>
    <t>olivia16@adventure-works.com</t>
  </si>
  <si>
    <t>shaun12@adventure-works.com</t>
  </si>
  <si>
    <t>allison27@adventure-works.com</t>
  </si>
  <si>
    <t>clayton25@adventure-works.com</t>
  </si>
  <si>
    <t>logan28@adventure-works.com</t>
  </si>
  <si>
    <t>tristan20@adventure-works.com</t>
  </si>
  <si>
    <t>samuel67@adventure-works.com</t>
  </si>
  <si>
    <t>brianna2@adventure-works.com</t>
  </si>
  <si>
    <t>bailey12@adventure-works.com</t>
  </si>
  <si>
    <t>alyssa46@adventure-works.com</t>
  </si>
  <si>
    <t>haley26@adventure-works.com</t>
  </si>
  <si>
    <t>natasha7@adventure-works.com</t>
  </si>
  <si>
    <t>misty9@adventure-works.com</t>
  </si>
  <si>
    <t>taylor60@adventure-works.com</t>
  </si>
  <si>
    <t>craig2@adventure-works.com</t>
  </si>
  <si>
    <t>mitchell0@adventure-works.com</t>
  </si>
  <si>
    <t>juan30@adventure-works.com</t>
  </si>
  <si>
    <t>jacqueline44@adventure-works.com</t>
  </si>
  <si>
    <t>elijah17@adventure-works.com</t>
  </si>
  <si>
    <t>cristina5@adventure-works.com</t>
  </si>
  <si>
    <t>lucas32@adventure-works.com</t>
  </si>
  <si>
    <t>misty3@adventure-works.com</t>
  </si>
  <si>
    <t>walter22@adventure-works.com</t>
  </si>
  <si>
    <t>edwin32@adventure-works.com</t>
  </si>
  <si>
    <t>patricia22@adventure-works.com</t>
  </si>
  <si>
    <t>carolyn41@adventure-works.com</t>
  </si>
  <si>
    <t>brad24@adventure-works.com</t>
  </si>
  <si>
    <t>spencer20@adventure-works.com</t>
  </si>
  <si>
    <t>mitchell12@adventure-works.com</t>
  </si>
  <si>
    <t>meredith13@adventure-works.com</t>
  </si>
  <si>
    <t>brenda22@adventure-works.com</t>
  </si>
  <si>
    <t>alberto5@adventure-works.com</t>
  </si>
  <si>
    <t>jessie15@adventure-works.com</t>
  </si>
  <si>
    <t>kristina5@adventure-works.com</t>
  </si>
  <si>
    <t>meredith10@adventure-works.com</t>
  </si>
  <si>
    <t>omar13@adventure-works.com</t>
  </si>
  <si>
    <t>anne1@adventure-works.com</t>
  </si>
  <si>
    <t>mandy9@adventure-works.com</t>
  </si>
  <si>
    <t>jenny12@adventure-works.com</t>
  </si>
  <si>
    <t>terrence18@adventure-works.com</t>
  </si>
  <si>
    <t>isabella54@adventure-works.com</t>
  </si>
  <si>
    <t>alexis16@adventure-works.com</t>
  </si>
  <si>
    <t>julian9@adventure-works.com</t>
  </si>
  <si>
    <t>hunter35@adventure-works.com</t>
  </si>
  <si>
    <t>arif0@adventure-works.com</t>
  </si>
  <si>
    <t>damien34@adventure-works.com</t>
  </si>
  <si>
    <t>emma33@adventure-works.com</t>
  </si>
  <si>
    <t>paige19@adventure-works.com</t>
  </si>
  <si>
    <t>caleb6@adventure-works.com</t>
  </si>
  <si>
    <t>trevor9@adventure-works.com</t>
  </si>
  <si>
    <t>yolanda8@adventure-works.com</t>
  </si>
  <si>
    <t>candice15@adventure-works.com</t>
  </si>
  <si>
    <t>darryl2@adventure-works.com</t>
  </si>
  <si>
    <t>suzanne22@adventure-works.com</t>
  </si>
  <si>
    <t>sandra14@adventure-works.com</t>
  </si>
  <si>
    <t>colin36@adventure-works.com</t>
  </si>
  <si>
    <t>sheila8@adventure-works.com</t>
  </si>
  <si>
    <t>erik10@adventure-works.com</t>
  </si>
  <si>
    <t>wayne22@adventure-works.com</t>
  </si>
  <si>
    <t>jerome1@adventure-works.com</t>
  </si>
  <si>
    <t>corey18@adventure-works.com</t>
  </si>
  <si>
    <t>sean20@adventure-works.com</t>
  </si>
  <si>
    <t>noah64@adventure-works.com</t>
  </si>
  <si>
    <t>julia77@adventure-works.com</t>
  </si>
  <si>
    <t>kaitlyn23@adventure-works.com</t>
  </si>
  <si>
    <t>dylan37@adventure-works.com</t>
  </si>
  <si>
    <t>james86@adventure-works.com</t>
  </si>
  <si>
    <t>thomas6@adventure-works.com</t>
  </si>
  <si>
    <t>charles22@adventure-works.com</t>
  </si>
  <si>
    <t>melanie1@adventure-works.com</t>
  </si>
  <si>
    <t>robert42@adventure-works.com</t>
  </si>
  <si>
    <t>lori22@adventure-works.com</t>
  </si>
  <si>
    <t>melody5@adventure-works.com</t>
  </si>
  <si>
    <t>natalie22@adventure-works.com</t>
  </si>
  <si>
    <t>alyssa32@adventure-works.com</t>
  </si>
  <si>
    <t>shelby23@adventure-works.com</t>
  </si>
  <si>
    <t>samantha13@adventure-works.com</t>
  </si>
  <si>
    <t>samantha17@adventure-works.com</t>
  </si>
  <si>
    <t>nicole55@adventure-works.com</t>
  </si>
  <si>
    <t>wyatt20@adventure-works.com</t>
  </si>
  <si>
    <t>james22@adventure-works.com</t>
  </si>
  <si>
    <t>riley5@adventure-works.com</t>
  </si>
  <si>
    <t>marissa7@adventure-works.com</t>
  </si>
  <si>
    <t>melanie43@adventure-works.com</t>
  </si>
  <si>
    <t>william12@adventure-works.com</t>
  </si>
  <si>
    <t>omar14@adventure-works.com</t>
  </si>
  <si>
    <t>dalton69@adventure-works.com</t>
  </si>
  <si>
    <t>lucas90@adventure-works.com</t>
  </si>
  <si>
    <t>jasmine30@adventure-works.com</t>
  </si>
  <si>
    <t>wyatt27@adventure-works.com</t>
  </si>
  <si>
    <t>victoria28@adventure-works.com</t>
  </si>
  <si>
    <t>christy22@adventure-works.com</t>
  </si>
  <si>
    <t>ivan6@adventure-works.com</t>
  </si>
  <si>
    <t>jessie28@adventure-works.com</t>
  </si>
  <si>
    <t>emily12@adventure-works.com</t>
  </si>
  <si>
    <t>madison33@adventure-works.com</t>
  </si>
  <si>
    <t>charles14@adventure-works.com</t>
  </si>
  <si>
    <t>adam28@adventure-works.com</t>
  </si>
  <si>
    <t>victoria49@adventure-works.com</t>
  </si>
  <si>
    <t>fernando58@adventure-works.com</t>
  </si>
  <si>
    <t>logan12@adventure-works.com</t>
  </si>
  <si>
    <t>melanie10@adventure-works.com</t>
  </si>
  <si>
    <t>kristen5@adventure-works.com</t>
  </si>
  <si>
    <t>wyatt36@adventure-works.com</t>
  </si>
  <si>
    <t>stephanie26@adventure-works.com</t>
  </si>
  <si>
    <t>shelby1@adventure-works.com</t>
  </si>
  <si>
    <t>natalie51@adventure-works.com</t>
  </si>
  <si>
    <t>warren6@adventure-works.com</t>
  </si>
  <si>
    <t>micah2@adventure-works.com</t>
  </si>
  <si>
    <t>mason8@adventure-works.com</t>
  </si>
  <si>
    <t>gary24@adventure-works.com</t>
  </si>
  <si>
    <t>devin75@adventure-works.com</t>
  </si>
  <si>
    <t>tabitha40@adventure-works.com</t>
  </si>
  <si>
    <t>drew17@adventure-works.com</t>
  </si>
  <si>
    <t>suzanne15@adventure-works.com</t>
  </si>
  <si>
    <t>randy17@adventure-works.com</t>
  </si>
  <si>
    <t>donald12@adventure-works.com</t>
  </si>
  <si>
    <t>raymond13@adventure-works.com</t>
  </si>
  <si>
    <t>phillip11@adventure-works.com</t>
  </si>
  <si>
    <t>mindy15@adventure-works.com</t>
  </si>
  <si>
    <t>gerald11@adventure-works.com</t>
  </si>
  <si>
    <t>deanna20@adventure-works.com</t>
  </si>
  <si>
    <t>heidi22@adventure-works.com</t>
  </si>
  <si>
    <t>clarence41@adventure-works.com</t>
  </si>
  <si>
    <t>susan20@adventure-works.com</t>
  </si>
  <si>
    <t>sharon8@adventure-works.com</t>
  </si>
  <si>
    <t>keith7@adventure-works.com</t>
  </si>
  <si>
    <t>randy3@adventure-works.com</t>
  </si>
  <si>
    <t>shane4@adventure-works.com</t>
  </si>
  <si>
    <t>priscilla1@adventure-works.com</t>
  </si>
  <si>
    <t>clifford6@adventure-works.com</t>
  </si>
  <si>
    <t>allen10@adventure-works.com</t>
  </si>
  <si>
    <t>micah16@adventure-works.com</t>
  </si>
  <si>
    <t>gerald31@adventure-works.com</t>
  </si>
  <si>
    <t>lindsey3@adventure-works.com</t>
  </si>
  <si>
    <t>kristine12@adventure-works.com</t>
  </si>
  <si>
    <t>brett19@adventure-works.com</t>
  </si>
  <si>
    <t>kelvin29@adventure-works.com</t>
  </si>
  <si>
    <t>ruben26@adventure-works.com</t>
  </si>
  <si>
    <t>nina14@adventure-works.com</t>
  </si>
  <si>
    <t>seth68@adventure-works.com</t>
  </si>
  <si>
    <t>carlos0@adventure-works.com</t>
  </si>
  <si>
    <t>toni17@adventure-works.com</t>
  </si>
  <si>
    <t>walter4@adventure-works.com</t>
  </si>
  <si>
    <t>regina10@adventure-works.com</t>
  </si>
  <si>
    <t>destiny53@adventure-works.com</t>
  </si>
  <si>
    <t>johnathan15@adventure-works.com</t>
  </si>
  <si>
    <t>clayton5@adventure-works.com</t>
  </si>
  <si>
    <t>carson16@adventure-works.com</t>
  </si>
  <si>
    <t>samantha5@adventure-works.com</t>
  </si>
  <si>
    <t>ryan18@adventure-works.com</t>
  </si>
  <si>
    <t>samantha43@adventure-works.com</t>
  </si>
  <si>
    <t>xavier3@adventure-works.com</t>
  </si>
  <si>
    <t>jasmine52@adventure-works.com</t>
  </si>
  <si>
    <t>maria22@adventure-works.com</t>
  </si>
  <si>
    <t>ryan8@adventure-works.com</t>
  </si>
  <si>
    <t>clinton13@adventure-works.com</t>
  </si>
  <si>
    <t>theresa5@adventure-works.com</t>
  </si>
  <si>
    <t>catherine5@adventure-works.com</t>
  </si>
  <si>
    <t>destiny6@adventure-works.com</t>
  </si>
  <si>
    <t>stephanie37@adventure-works.com</t>
  </si>
  <si>
    <t>katelyn17@adventure-works.com</t>
  </si>
  <si>
    <t>mackenzie25@adventure-works.com</t>
  </si>
  <si>
    <t>isabella22@adventure-works.com</t>
  </si>
  <si>
    <t>bryan19@adventure-works.com</t>
  </si>
  <si>
    <t>natalie43@adventure-works.com</t>
  </si>
  <si>
    <t>isaac22@adventure-works.com</t>
  </si>
  <si>
    <t>ashley4@adventure-works.com</t>
  </si>
  <si>
    <t>miguel53@adventure-works.com</t>
  </si>
  <si>
    <t>elijah15@adventure-works.com</t>
  </si>
  <si>
    <t>micheal0@adventure-works.com</t>
  </si>
  <si>
    <t>angel4@adventure-works.com</t>
  </si>
  <si>
    <t>logan56@adventure-works.com</t>
  </si>
  <si>
    <t>christopher20@adventure-works.com</t>
  </si>
  <si>
    <t>evan6@adventure-works.com</t>
  </si>
  <si>
    <t>melissa44@adventure-works.com</t>
  </si>
  <si>
    <t>monica9@adventure-works.com</t>
  </si>
  <si>
    <t>nathan22@adventure-works.com</t>
  </si>
  <si>
    <t>edward61@adventure-works.com</t>
  </si>
  <si>
    <t>alberto2@adventure-works.com</t>
  </si>
  <si>
    <t>jasmine39@adventure-works.com</t>
  </si>
  <si>
    <t>miguel15@adventure-works.com</t>
  </si>
  <si>
    <t>ana14@adventure-works.com</t>
  </si>
  <si>
    <t>jesse4@adventure-works.com</t>
  </si>
  <si>
    <t>natalie37@adventure-works.com</t>
  </si>
  <si>
    <t>michael43@adventure-works.com</t>
  </si>
  <si>
    <t>peter11@adventure-works.com</t>
  </si>
  <si>
    <t>jade16@adventure-works.com</t>
  </si>
  <si>
    <t>angelica5@adventure-works.com</t>
  </si>
  <si>
    <t>sydney54@adventure-works.com</t>
  </si>
  <si>
    <t>kevin29@adventure-works.com</t>
  </si>
  <si>
    <t>aidan24@adventure-works.com</t>
  </si>
  <si>
    <t>allison18@adventure-works.com</t>
  </si>
  <si>
    <t>austin13@adventure-works.com</t>
  </si>
  <si>
    <t>janet19@adventure-works.com</t>
  </si>
  <si>
    <t>stephanie17@adventure-works.com</t>
  </si>
  <si>
    <t>jada5@adventure-works.com</t>
  </si>
  <si>
    <t>alexandra70@adventure-works.com</t>
  </si>
  <si>
    <t>aaron27@adventure-works.com</t>
  </si>
  <si>
    <t>kyle3@adventure-works.com</t>
  </si>
  <si>
    <t>michelle8@adventure-works.com</t>
  </si>
  <si>
    <t>kyle16@adventure-works.com</t>
  </si>
  <si>
    <t>nathan60@adventure-works.com</t>
  </si>
  <si>
    <t>hunter37@adventure-works.com</t>
  </si>
  <si>
    <t>jonathan49@adventure-works.com</t>
  </si>
  <si>
    <t>caroline4@adventure-works.com</t>
  </si>
  <si>
    <t>kelly7@adventure-works.com</t>
  </si>
  <si>
    <t>john41@adventure-works.com</t>
  </si>
  <si>
    <t>ryan21@adventure-works.com</t>
  </si>
  <si>
    <t>destiny8@adventure-works.com</t>
  </si>
  <si>
    <t>daniel6@adventure-works.com</t>
  </si>
  <si>
    <t>emma22@adventure-works.com</t>
  </si>
  <si>
    <t>kathryn4@adventure-works.com</t>
  </si>
  <si>
    <t>diane16@adventure-works.com</t>
  </si>
  <si>
    <t>alberto3@adventure-works.com</t>
  </si>
  <si>
    <t>cheryl13@adventure-works.com</t>
  </si>
  <si>
    <t>roger43@adventure-works.com</t>
  </si>
  <si>
    <t>natalie60@adventure-works.com</t>
  </si>
  <si>
    <t>rachael12@adventure-works.com</t>
  </si>
  <si>
    <t>byron0@adventure-works.com</t>
  </si>
  <si>
    <t>christy11@adventure-works.com</t>
  </si>
  <si>
    <t>karla9@adventure-works.com</t>
  </si>
  <si>
    <t>emily10@adventure-works.com</t>
  </si>
  <si>
    <t>erica14@adventure-works.com</t>
  </si>
  <si>
    <t>tamara19@adventure-works.com</t>
  </si>
  <si>
    <t>armando22@adventure-works.com</t>
  </si>
  <si>
    <t>keith10@adventure-works.com</t>
  </si>
  <si>
    <t>alicia5@adventure-works.com</t>
  </si>
  <si>
    <t>robert40@adventure-works.com</t>
  </si>
  <si>
    <t>jaime49@adventure-works.com</t>
  </si>
  <si>
    <t>brad23@adventure-works.com</t>
  </si>
  <si>
    <t>autumn8@adventure-works.com</t>
  </si>
  <si>
    <t>sophia9@adventure-works.com</t>
  </si>
  <si>
    <t>olivia7@adventure-works.com</t>
  </si>
  <si>
    <t>kellie14@adventure-works.com</t>
  </si>
  <si>
    <t>nathaniel13@adventure-works.com</t>
  </si>
  <si>
    <t>monica3@adventure-works.com</t>
  </si>
  <si>
    <t>monique8@adventure-works.com</t>
  </si>
  <si>
    <t>lance0@adventure-works.com</t>
  </si>
  <si>
    <t>roger18@adventure-works.com</t>
  </si>
  <si>
    <t>kristopher7@adventure-works.com</t>
  </si>
  <si>
    <t>isabella14@adventure-works.com</t>
  </si>
  <si>
    <t>ross11@adventure-works.com</t>
  </si>
  <si>
    <t>aaron8@adventure-works.com</t>
  </si>
  <si>
    <t>susan31@adventure-works.com</t>
  </si>
  <si>
    <t>tonya17@adventure-works.com</t>
  </si>
  <si>
    <t>jay10@adventure-works.com</t>
  </si>
  <si>
    <t>francis8@adventure-works.com</t>
  </si>
  <si>
    <t>warren39@adventure-works.com</t>
  </si>
  <si>
    <t>lindsay17@adventure-works.com</t>
  </si>
  <si>
    <t>denise9@adventure-works.com</t>
  </si>
  <si>
    <t>alexandra20@adventure-works.com</t>
  </si>
  <si>
    <t>anthony9@adventure-works.com</t>
  </si>
  <si>
    <t>toni20@adventure-works.com</t>
  </si>
  <si>
    <t>warren17@adventure-works.com</t>
  </si>
  <si>
    <t>ryan45@adventure-works.com</t>
  </si>
  <si>
    <t>krystal23@adventure-works.com</t>
  </si>
  <si>
    <t>logan2@adventure-works.com</t>
  </si>
  <si>
    <t>eric54@adventure-works.com</t>
  </si>
  <si>
    <t>harold17@adventure-works.com</t>
  </si>
  <si>
    <t>micheal10@adventure-works.com</t>
  </si>
  <si>
    <t>ethan44@adventure-works.com</t>
  </si>
  <si>
    <t>dalton82@adventure-works.com</t>
  </si>
  <si>
    <t>eduardo39@adventure-works.com</t>
  </si>
  <si>
    <t>andre2@adventure-works.com</t>
  </si>
  <si>
    <t>audrey20@adventure-works.com</t>
  </si>
  <si>
    <t>wyatt68@adventure-works.com</t>
  </si>
  <si>
    <t>hannah1@adventure-works.com</t>
  </si>
  <si>
    <t>kari2@adventure-works.com</t>
  </si>
  <si>
    <t>arthur7@adventure-works.com</t>
  </si>
  <si>
    <t>jaime35@adventure-works.com</t>
  </si>
  <si>
    <t>tabitha19@adventure-works.com</t>
  </si>
  <si>
    <t>gloria5@adventure-works.com</t>
  </si>
  <si>
    <t>mario8@adventure-works.com</t>
  </si>
  <si>
    <t>edwin13@adventure-works.com</t>
  </si>
  <si>
    <t>karl18@adventure-works.com</t>
  </si>
  <si>
    <t>samantha30@adventure-works.com</t>
  </si>
  <si>
    <t>christina0@adventure-works.com</t>
  </si>
  <si>
    <t>mackenzie8@adventure-works.com</t>
  </si>
  <si>
    <t>jermaine14@adventure-works.com</t>
  </si>
  <si>
    <t>brianna59@adventure-works.com</t>
  </si>
  <si>
    <t>jordyn2@adventure-works.com</t>
  </si>
  <si>
    <t>emily25@adventure-works.com</t>
  </si>
  <si>
    <t>jeremy7@adventure-works.com</t>
  </si>
  <si>
    <t>gabriel33@adventure-works.com</t>
  </si>
  <si>
    <t>caitlin9@adventure-works.com</t>
  </si>
  <si>
    <t>allison34@adventure-works.com</t>
  </si>
  <si>
    <t>noah58@adventure-works.com</t>
  </si>
  <si>
    <t>zachary7@adventure-works.com</t>
  </si>
  <si>
    <t>paige26@adventure-works.com</t>
  </si>
  <si>
    <t>jordyn12@adventure-works.com</t>
  </si>
  <si>
    <t>amanda5@adventure-works.com</t>
  </si>
  <si>
    <t>jackson41@adventure-works.com</t>
  </si>
  <si>
    <t>marissa16@adventure-works.com</t>
  </si>
  <si>
    <t>eduardo30@adventure-works.com</t>
  </si>
  <si>
    <t>eric24@adventure-works.com</t>
  </si>
  <si>
    <t>sharon16@adventure-works.com</t>
  </si>
  <si>
    <t>chad16@adventure-works.com</t>
  </si>
  <si>
    <t>christina21@adventure-works.com</t>
  </si>
  <si>
    <t>devon8@adventure-works.com</t>
  </si>
  <si>
    <t>cedric18@adventure-works.com</t>
  </si>
  <si>
    <t>hector7@adventure-works.com</t>
  </si>
  <si>
    <t>jamie32@adventure-works.com</t>
  </si>
  <si>
    <t>raul18@adventure-works.com</t>
  </si>
  <si>
    <t>manuel12@adventure-works.com</t>
  </si>
  <si>
    <t>jeremiah13@adventure-works.com</t>
  </si>
  <si>
    <t>ruben41@adventure-works.com</t>
  </si>
  <si>
    <t>ivan16@adventure-works.com</t>
  </si>
  <si>
    <t>glenn23@adventure-works.com</t>
  </si>
  <si>
    <t>daisy0@adventure-works.com</t>
  </si>
  <si>
    <t>lindsey4@adventure-works.com</t>
  </si>
  <si>
    <t>karen18@adventure-works.com</t>
  </si>
  <si>
    <t>janelle1@adventure-works.com</t>
  </si>
  <si>
    <t>laura7@adventure-works.com</t>
  </si>
  <si>
    <t>erik18@adventure-works.com</t>
  </si>
  <si>
    <t>trevor5@adventure-works.com</t>
  </si>
  <si>
    <t>charles62@adventure-works.com</t>
  </si>
  <si>
    <t>cole12@adventure-works.com</t>
  </si>
  <si>
    <t>ronnie12@adventure-works.com</t>
  </si>
  <si>
    <t>erick14@adventure-works.com</t>
  </si>
  <si>
    <t>dennis2@adventure-works.com</t>
  </si>
  <si>
    <t>ruben2@adventure-works.com</t>
  </si>
  <si>
    <t>shannon25@adventure-works.com</t>
  </si>
  <si>
    <t>francis17@adventure-works.com</t>
  </si>
  <si>
    <t>tina23@adventure-works.com</t>
  </si>
  <si>
    <t>lance3@adventure-works.com</t>
  </si>
  <si>
    <t>bethany16@adventure-works.com</t>
  </si>
  <si>
    <t>wyatt45@adventure-works.com</t>
  </si>
  <si>
    <t>hunter41@adventure-works.com</t>
  </si>
  <si>
    <t>adam13@adventure-works.com</t>
  </si>
  <si>
    <t>rachel47@adventure-works.com</t>
  </si>
  <si>
    <t>jacquelyn6@adventure-works.com</t>
  </si>
  <si>
    <t>madison29@adventure-works.com</t>
  </si>
  <si>
    <t>james85@adventure-works.com</t>
  </si>
  <si>
    <t>jackson20@adventure-works.com</t>
  </si>
  <si>
    <t>robert19@adventure-works.com</t>
  </si>
  <si>
    <t>marcus67@adventure-works.com</t>
  </si>
  <si>
    <t>cesar19@adventure-works.com</t>
  </si>
  <si>
    <t>chase22@adventure-works.com</t>
  </si>
  <si>
    <t>megan62@adventure-works.com</t>
  </si>
  <si>
    <t>jason33@adventure-works.com</t>
  </si>
  <si>
    <t>adrian17@adventure-works.com</t>
  </si>
  <si>
    <t>adrian1@adventure-works.com</t>
  </si>
  <si>
    <t>kaitlyn51@adventure-works.com</t>
  </si>
  <si>
    <t>seth30@adventure-works.com</t>
  </si>
  <si>
    <t>carol21@adventure-works.com</t>
  </si>
  <si>
    <t>thomas52@adventure-works.com</t>
  </si>
  <si>
    <t>olivia54@adventure-works.com</t>
  </si>
  <si>
    <t>ian32@adventure-works.com</t>
  </si>
  <si>
    <t>judith5@adventure-works.com</t>
  </si>
  <si>
    <t>angela4@adventure-works.com</t>
  </si>
  <si>
    <t>jose29@adventure-works.com</t>
  </si>
  <si>
    <t>alberto9@adventure-works.com</t>
  </si>
  <si>
    <t>jordan34@adventure-works.com</t>
  </si>
  <si>
    <t>brandon44@adventure-works.com</t>
  </si>
  <si>
    <t>caitlin20@adventure-works.com</t>
  </si>
  <si>
    <t>kevin14@adventure-works.com</t>
  </si>
  <si>
    <t>richard40@adventure-works.com</t>
  </si>
  <si>
    <t>jonathan56@adventure-works.com</t>
  </si>
  <si>
    <t>marcus66@adventure-works.com</t>
  </si>
  <si>
    <t>jade3@adventure-works.com</t>
  </si>
  <si>
    <t>alex47@adventure-works.com</t>
  </si>
  <si>
    <t>mason9@adventure-works.com</t>
  </si>
  <si>
    <t>haley23@adventure-works.com</t>
  </si>
  <si>
    <t>makayla13@adventure-works.com</t>
  </si>
  <si>
    <t>alexandria29@adventure-works.com</t>
  </si>
  <si>
    <t>isaac19@adventure-works.com</t>
  </si>
  <si>
    <t>gabrielle30@adventure-works.com</t>
  </si>
  <si>
    <t>eduardo83@adventure-works.com</t>
  </si>
  <si>
    <t>abigail18@adventure-works.com</t>
  </si>
  <si>
    <t>blake34@adventure-works.com</t>
  </si>
  <si>
    <t>evan11@adventure-works.com</t>
  </si>
  <si>
    <t>erin20@adventure-works.com</t>
  </si>
  <si>
    <t>renee1@adventure-works.com</t>
  </si>
  <si>
    <t>carrie11@adventure-works.com</t>
  </si>
  <si>
    <t>nichole14@adventure-works.com</t>
  </si>
  <si>
    <t>ana8@adventure-works.com</t>
  </si>
  <si>
    <t>carson11@adventure-works.com</t>
  </si>
  <si>
    <t>alexis44@adventure-works.com</t>
  </si>
  <si>
    <t>lauren28@adventure-works.com</t>
  </si>
  <si>
    <t>gabriella37@adventure-works.com</t>
  </si>
  <si>
    <t>hailey63@adventure-works.com</t>
  </si>
  <si>
    <t>seth65@adventure-works.com</t>
  </si>
  <si>
    <t>dylan26@adventure-works.com</t>
  </si>
  <si>
    <t>richard66@adventure-works.com</t>
  </si>
  <si>
    <t>nathan59@adventure-works.com</t>
  </si>
  <si>
    <t>maria11@adventure-works.com</t>
  </si>
  <si>
    <t>destiny39@adventure-works.com</t>
  </si>
  <si>
    <t>alexis30@adventure-works.com</t>
  </si>
  <si>
    <t>stephanie25@adventure-works.com</t>
  </si>
  <si>
    <t>ernest19@adventure-works.com</t>
  </si>
  <si>
    <t>wendy19@adventure-works.com</t>
  </si>
  <si>
    <t>samantha34@adventure-works.com</t>
  </si>
  <si>
    <t>morgan53@adventure-works.com</t>
  </si>
  <si>
    <t>joseph14@adventure-works.com</t>
  </si>
  <si>
    <t>lucas82@adventure-works.com</t>
  </si>
  <si>
    <t>anthony2@adventure-works.com</t>
  </si>
  <si>
    <t>paige11@adventure-works.com</t>
  </si>
  <si>
    <t>xavier73@adventure-works.com</t>
  </si>
  <si>
    <t>lucas50@adventure-works.com</t>
  </si>
  <si>
    <t>thomas63@adventure-works.com</t>
  </si>
  <si>
    <t>jorge0@adventure-works.com</t>
  </si>
  <si>
    <t>kyle28@adventure-works.com</t>
  </si>
  <si>
    <t>gabriel46@adventure-works.com</t>
  </si>
  <si>
    <t>maria34@adventure-works.com</t>
  </si>
  <si>
    <t>jasmine16@adventure-works.com</t>
  </si>
  <si>
    <t>josé60@adventure-works.com</t>
  </si>
  <si>
    <t>brandon21@adventure-works.com</t>
  </si>
  <si>
    <t>casey14@adventure-works.com</t>
  </si>
  <si>
    <t>tony24@adventure-works.com</t>
  </si>
  <si>
    <t>karen20@adventure-works.com</t>
  </si>
  <si>
    <t>theodore11@adventure-works.com</t>
  </si>
  <si>
    <t>kaitlyn59@adventure-works.com</t>
  </si>
  <si>
    <t>riley10@adventure-works.com</t>
  </si>
  <si>
    <t>michael34@adventure-works.com</t>
  </si>
  <si>
    <t>zoe15@adventure-works.com</t>
  </si>
  <si>
    <t>grace32@adventure-works.com</t>
  </si>
  <si>
    <t>aaron33@adventure-works.com</t>
  </si>
  <si>
    <t>jack6@adventure-works.com</t>
  </si>
  <si>
    <t>savannah13@adventure-works.com</t>
  </si>
  <si>
    <t>alexia19@adventure-works.com</t>
  </si>
  <si>
    <t>hunter43@adventure-works.com</t>
  </si>
  <si>
    <t>jordan42@adventure-works.com</t>
  </si>
  <si>
    <t>marcus22@adventure-works.com</t>
  </si>
  <si>
    <t>elijah46@adventure-works.com</t>
  </si>
  <si>
    <t>jake9@adventure-works.com</t>
  </si>
  <si>
    <t>ian35@adventure-works.com</t>
  </si>
  <si>
    <t>zachary20@adventure-works.com</t>
  </si>
  <si>
    <t>tristan16@adventure-works.com</t>
  </si>
  <si>
    <t>omar21@adventure-works.com</t>
  </si>
  <si>
    <t>victoria54@adventure-works.com</t>
  </si>
  <si>
    <t>candace11@adventure-works.com</t>
  </si>
  <si>
    <t>alyssa23@adventure-works.com</t>
  </si>
  <si>
    <t>ann25@adventure-works.com</t>
  </si>
  <si>
    <t>kellie1@adventure-works.com</t>
  </si>
  <si>
    <t>zachary26@adventure-works.com</t>
  </si>
  <si>
    <t>gabriel44@adventure-works.com</t>
  </si>
  <si>
    <t>jennifer7@adventure-works.com</t>
  </si>
  <si>
    <t>destiny52@adventure-works.com</t>
  </si>
  <si>
    <t>adam11@adventure-works.com</t>
  </si>
  <si>
    <t>lauren6@adventure-works.com</t>
  </si>
  <si>
    <t>janelle6@adventure-works.com</t>
  </si>
  <si>
    <t>andre18@adventure-works.com</t>
  </si>
  <si>
    <t>isabella3@adventure-works.com</t>
  </si>
  <si>
    <t>melvin18@adventure-works.com</t>
  </si>
  <si>
    <t>stacey6@adventure-works.com</t>
  </si>
  <si>
    <t>meagan17@adventure-works.com</t>
  </si>
  <si>
    <t>grace28@adventure-works.com</t>
  </si>
  <si>
    <t>kristina15@adventure-works.com</t>
  </si>
  <si>
    <t>marshall15@adventure-works.com</t>
  </si>
  <si>
    <t>erick10@adventure-works.com</t>
  </si>
  <si>
    <t>marvin13@adventure-works.com</t>
  </si>
  <si>
    <t>darrell12@adventure-works.com</t>
  </si>
  <si>
    <t>geoffrey11@adventure-works.com</t>
  </si>
  <si>
    <t>erica6@adventure-works.com</t>
  </si>
  <si>
    <t>drew0@adventure-works.com</t>
  </si>
  <si>
    <t>terry3@adventure-works.com</t>
  </si>
  <si>
    <t>jorge22@adventure-works.com</t>
  </si>
  <si>
    <t>kelvin40@adventure-works.com</t>
  </si>
  <si>
    <t>darren8@adventure-works.com</t>
  </si>
  <si>
    <t>bruce13@adventure-works.com</t>
  </si>
  <si>
    <t>ronald6@adventure-works.com</t>
  </si>
  <si>
    <t>alisha37@adventure-works.com</t>
  </si>
  <si>
    <t>fernando43@adventure-works.com</t>
  </si>
  <si>
    <t>angel5@adventure-works.com</t>
  </si>
  <si>
    <t>miguel18@adventure-works.com</t>
  </si>
  <si>
    <t>jose67@adventure-works.com</t>
  </si>
  <si>
    <t>mariah26@adventure-works.com</t>
  </si>
  <si>
    <t>janet34@adventure-works.com</t>
  </si>
  <si>
    <t>troy8@adventure-works.com</t>
  </si>
  <si>
    <t>krista18@adventure-works.com</t>
  </si>
  <si>
    <t>martha6@adventure-works.com</t>
  </si>
  <si>
    <t>darren40@adventure-works.com</t>
  </si>
  <si>
    <t>spencer5@adventure-works.com</t>
  </si>
  <si>
    <t>don5@adventure-works.com</t>
  </si>
  <si>
    <t>kristin17@adventure-works.com</t>
  </si>
  <si>
    <t>jimmy5@adventure-works.com</t>
  </si>
  <si>
    <t>destiny14@adventure-works.com</t>
  </si>
  <si>
    <t>karen19@adventure-works.com</t>
  </si>
  <si>
    <t>holly11@adventure-works.com</t>
  </si>
  <si>
    <t>jennifer87@adventure-works.com</t>
  </si>
  <si>
    <t>bobby12@adventure-works.com</t>
  </si>
  <si>
    <t>miguel10@adventure-works.com</t>
  </si>
  <si>
    <t>lucas25@adventure-works.com</t>
  </si>
  <si>
    <t>donald19@adventure-works.com</t>
  </si>
  <si>
    <t>dennis17@adventure-works.com</t>
  </si>
  <si>
    <t>bailey40@adventure-works.com</t>
  </si>
  <si>
    <t>roberto19@adventure-works.com</t>
  </si>
  <si>
    <t>edgar20@adventure-works.com</t>
  </si>
  <si>
    <t>allison19@adventure-works.com</t>
  </si>
  <si>
    <t>dawn11@adventure-works.com</t>
  </si>
  <si>
    <t>brad4@adventure-works.com</t>
  </si>
  <si>
    <t>alvin17@adventure-works.com</t>
  </si>
  <si>
    <t>krystal12@adventure-works.com</t>
  </si>
  <si>
    <t>gabriella25@adventure-works.com</t>
  </si>
  <si>
    <t>hunter29@adventure-works.com</t>
  </si>
  <si>
    <t>lee3@adventure-works.com</t>
  </si>
  <si>
    <t>sheena6@adventure-works.com</t>
  </si>
  <si>
    <t>regina9@adventure-works.com</t>
  </si>
  <si>
    <t>marcus79@adventure-works.com</t>
  </si>
  <si>
    <t>shane5@adventure-works.com</t>
  </si>
  <si>
    <t>meredith9@adventure-works.com</t>
  </si>
  <si>
    <t>janelle13@adventure-works.com</t>
  </si>
  <si>
    <t>shawn13@adventure-works.com</t>
  </si>
  <si>
    <t>carmen5@adventure-works.com</t>
  </si>
  <si>
    <t>richard24@adventure-works.com</t>
  </si>
  <si>
    <t>calvin4@adventure-works.com</t>
  </si>
  <si>
    <t>curtis8@adventure-works.com</t>
  </si>
  <si>
    <t>cristina18@adventure-works.com</t>
  </si>
  <si>
    <t>suzanne19@adventure-works.com</t>
  </si>
  <si>
    <t>melissa43@adventure-works.com</t>
  </si>
  <si>
    <t>lucas70@adventure-works.com</t>
  </si>
  <si>
    <t>grant9@adventure-works.com</t>
  </si>
  <si>
    <t>chelsea7@adventure-works.com</t>
  </si>
  <si>
    <t>devin18@adventure-works.com</t>
  </si>
  <si>
    <t>grace22@adventure-works.com</t>
  </si>
  <si>
    <t>dominic18@adventure-works.com</t>
  </si>
  <si>
    <t>tara1@adventure-works.com</t>
  </si>
  <si>
    <t>cheryl5@adventure-works.com</t>
  </si>
  <si>
    <t>christina20@adventure-works.com</t>
  </si>
  <si>
    <t>oscar1@adventure-works.com</t>
  </si>
  <si>
    <t>margaret19@adventure-works.com</t>
  </si>
  <si>
    <t>candice6@adventure-works.com</t>
  </si>
  <si>
    <t>douglas24@adventure-works.com</t>
  </si>
  <si>
    <t>casey22@adventure-works.com</t>
  </si>
  <si>
    <t>nathan73@adventure-works.com</t>
  </si>
  <si>
    <t>shaun22@adventure-works.com</t>
  </si>
  <si>
    <t>heidi10@adventure-works.com</t>
  </si>
  <si>
    <t>armando21@adventure-works.com</t>
  </si>
  <si>
    <t>robert85@adventure-works.com</t>
  </si>
  <si>
    <t>alexandria14@adventure-works.com</t>
  </si>
  <si>
    <t>jared5@adventure-works.com</t>
  </si>
  <si>
    <t>gerald2@adventure-works.com</t>
  </si>
  <si>
    <t>ebony2@adventure-works.com</t>
  </si>
  <si>
    <t>warren8@adventure-works.com</t>
  </si>
  <si>
    <t>suzanne7@adventure-works.com</t>
  </si>
  <si>
    <t>casey44@adventure-works.com</t>
  </si>
  <si>
    <t>brandi10@adventure-works.com</t>
  </si>
  <si>
    <t>rebekah6@adventure-works.com</t>
  </si>
  <si>
    <t>nathan35@adventure-works.com</t>
  </si>
  <si>
    <t>andy10@adventure-works.com</t>
  </si>
  <si>
    <t>mathew18@adventure-works.com</t>
  </si>
  <si>
    <t>rodney4@adventure-works.com</t>
  </si>
  <si>
    <t>gary14@adventure-works.com</t>
  </si>
  <si>
    <t>gerald19@adventure-works.com</t>
  </si>
  <si>
    <t>ramon1@adventure-works.com</t>
  </si>
  <si>
    <t>sergio16@adventure-works.com</t>
  </si>
  <si>
    <t>kelly14@adventure-works.com</t>
  </si>
  <si>
    <t>brianna3@adventure-works.com</t>
  </si>
  <si>
    <t>carla3@adventure-works.com</t>
  </si>
  <si>
    <t>colleen31@adventure-works.com</t>
  </si>
  <si>
    <t>mallory19@adventure-works.com</t>
  </si>
  <si>
    <t>krista8@adventure-works.com</t>
  </si>
  <si>
    <t>ross30@adventure-works.com</t>
  </si>
  <si>
    <t>riley32@adventure-works.com</t>
  </si>
  <si>
    <t>brett8@adventure-works.com</t>
  </si>
  <si>
    <t>jermaine20@adventure-works.com</t>
  </si>
  <si>
    <t>trisha6@adventure-works.com</t>
  </si>
  <si>
    <t>joan19@adventure-works.com</t>
  </si>
  <si>
    <t>tyrone9@adventure-works.com</t>
  </si>
  <si>
    <t>zachary36@adventure-works.com</t>
  </si>
  <si>
    <t>troy22@adventure-works.com</t>
  </si>
  <si>
    <t>daisy9@adventure-works.com</t>
  </si>
  <si>
    <t>micah10@adventure-works.com</t>
  </si>
  <si>
    <t>bonnie15@adventure-works.com</t>
  </si>
  <si>
    <t>natasha16@adventure-works.com</t>
  </si>
  <si>
    <t>fernando34@adventure-works.com</t>
  </si>
  <si>
    <t>kevin40@adventure-works.com</t>
  </si>
  <si>
    <t>kristine11@adventure-works.com</t>
  </si>
  <si>
    <t>dennis21@adventure-works.com</t>
  </si>
  <si>
    <t>christy6@adventure-works.com</t>
  </si>
  <si>
    <t>jésus5@adventure-works.com</t>
  </si>
  <si>
    <t>robyn9@adventure-works.com</t>
  </si>
  <si>
    <t>richard23@adventure-works.com</t>
  </si>
  <si>
    <t>allen17@adventure-works.com</t>
  </si>
  <si>
    <t>rosa9@adventure-works.com</t>
  </si>
  <si>
    <t>bradley16@adventure-works.com</t>
  </si>
  <si>
    <t>elijah35@adventure-works.com</t>
  </si>
  <si>
    <t>deborah4@adventure-works.com</t>
  </si>
  <si>
    <t>elijah44@adventure-works.com</t>
  </si>
  <si>
    <t>sabrina16@adventure-works.com</t>
  </si>
  <si>
    <t>bobby5@adventure-works.com</t>
  </si>
  <si>
    <t>amber23@adventure-works.com</t>
  </si>
  <si>
    <t>kayla42@adventure-works.com</t>
  </si>
  <si>
    <t>leonard7@adventure-works.com</t>
  </si>
  <si>
    <t>carolyn6@adventure-works.com</t>
  </si>
  <si>
    <t>dominique0@adventure-works.com</t>
  </si>
  <si>
    <t>brent12@adventure-works.com</t>
  </si>
  <si>
    <t>molly12@adventure-works.com</t>
  </si>
  <si>
    <t>isaiah42@adventure-works.com</t>
  </si>
  <si>
    <t>jerry13@adventure-works.com</t>
  </si>
  <si>
    <t>lydia19@adventure-works.com</t>
  </si>
  <si>
    <t>naomi14@adventure-works.com</t>
  </si>
  <si>
    <t>preston10@adventure-works.com</t>
  </si>
  <si>
    <t>kendra22@adventure-works.com</t>
  </si>
  <si>
    <t>micheal9@adventure-works.com</t>
  </si>
  <si>
    <t>cindy5@adventure-works.com</t>
  </si>
  <si>
    <t>larry3@adventure-works.com</t>
  </si>
  <si>
    <t>cheryl8@adventure-works.com</t>
  </si>
  <si>
    <t>alan27@adventure-works.com</t>
  </si>
  <si>
    <t>kendra2@adventure-works.com</t>
  </si>
  <si>
    <t>aaron19@adventure-works.com</t>
  </si>
  <si>
    <t>derek20@adventure-works.com</t>
  </si>
  <si>
    <t>grace29@adventure-works.com</t>
  </si>
  <si>
    <t>jermaine8@adventure-works.com</t>
  </si>
  <si>
    <t>dawn19@adventure-works.com</t>
  </si>
  <si>
    <t>martin9@adventure-works.com</t>
  </si>
  <si>
    <t>abby3@adventure-works.com</t>
  </si>
  <si>
    <t>meredith15@adventure-works.com</t>
  </si>
  <si>
    <t>sharon21@adventure-works.com</t>
  </si>
  <si>
    <t>sandra29@adventure-works.com</t>
  </si>
  <si>
    <t>jaime2@adventure-works.com</t>
  </si>
  <si>
    <t>brittney9@adventure-works.com</t>
  </si>
  <si>
    <t>deanna23@adventure-works.com</t>
  </si>
  <si>
    <t>clinton17@adventure-works.com</t>
  </si>
  <si>
    <t>erik3@adventure-works.com</t>
  </si>
  <si>
    <t>deanna16@adventure-works.com</t>
  </si>
  <si>
    <t>destiny22@adventure-works.com</t>
  </si>
  <si>
    <t>jésus20@adventure-works.com</t>
  </si>
  <si>
    <t>leonard11@adventure-works.com</t>
  </si>
  <si>
    <t>albert6@adventure-works.com</t>
  </si>
  <si>
    <t>rafael45@adventure-works.com</t>
  </si>
  <si>
    <t>alejandro14@adventure-works.com</t>
  </si>
  <si>
    <t>brandon9@adventure-works.com</t>
  </si>
  <si>
    <t>mary26@adventure-works.com</t>
  </si>
  <si>
    <t>maria52@adventure-works.com</t>
  </si>
  <si>
    <t>mary27@adventure-works.com</t>
  </si>
  <si>
    <t>krystal21@adventure-works.com</t>
  </si>
  <si>
    <t>janet8@adventure-works.com</t>
  </si>
  <si>
    <t>joe42@adventure-works.com</t>
  </si>
  <si>
    <t>jessie32@adventure-works.com</t>
  </si>
  <si>
    <t>micheal12@adventure-works.com</t>
  </si>
  <si>
    <t>mandy23@adventure-works.com</t>
  </si>
  <si>
    <t>julie5@adventure-works.com</t>
  </si>
  <si>
    <t>lee4@adventure-works.com</t>
  </si>
  <si>
    <t>tara4@adventure-works.com</t>
  </si>
  <si>
    <t>lydia6@adventure-works.com</t>
  </si>
  <si>
    <t>warren26@adventure-works.com</t>
  </si>
  <si>
    <t>tommy18@adventure-works.com</t>
  </si>
  <si>
    <t>raquel4@adventure-works.com</t>
  </si>
  <si>
    <t>dale3@adventure-works.com</t>
  </si>
  <si>
    <t>russell11@adventure-works.com</t>
  </si>
  <si>
    <t>candice16@adventure-works.com</t>
  </si>
  <si>
    <t>dana13@adventure-works.com</t>
  </si>
  <si>
    <t>jon14@adventure-works.com</t>
  </si>
  <si>
    <t>sergio7@adventure-works.com</t>
  </si>
  <si>
    <t>andrew28@adventure-works.com</t>
  </si>
  <si>
    <t>tommy0@adventure-works.com</t>
  </si>
  <si>
    <t>randall13@adventure-works.com</t>
  </si>
  <si>
    <t>kaitlyn16@adventure-works.com</t>
  </si>
  <si>
    <t>michele52@adventure-works.com</t>
  </si>
  <si>
    <t>trinity19@adventure-works.com</t>
  </si>
  <si>
    <t>jillian9@adventure-works.com</t>
  </si>
  <si>
    <t>alvin29@adventure-works.com</t>
  </si>
  <si>
    <t>rachael10@adventure-works.com</t>
  </si>
  <si>
    <t>alan18@adventure-works.com</t>
  </si>
  <si>
    <t>carla8@adventure-works.com</t>
  </si>
  <si>
    <t>virginia8@adventure-works.com</t>
  </si>
  <si>
    <t>brenda24@adventure-works.com</t>
  </si>
  <si>
    <t>tammy19@adventure-works.com</t>
  </si>
  <si>
    <t>ricky13@adventure-works.com</t>
  </si>
  <si>
    <t>lee8@adventure-works.com</t>
  </si>
  <si>
    <t>warren1@adventure-works.com</t>
  </si>
  <si>
    <t>manuel4@adventure-works.com</t>
  </si>
  <si>
    <t>andre1@adventure-works.com</t>
  </si>
  <si>
    <t>masato0@adventure-works.com</t>
  </si>
  <si>
    <t>jon40@adventure-works.com</t>
  </si>
  <si>
    <t>theresa6@adventure-works.com</t>
  </si>
  <si>
    <t>micheal2@adventure-works.com</t>
  </si>
  <si>
    <t>jaclyn16@adventure-works.com</t>
  </si>
  <si>
    <t>carolyn16@adventure-works.com</t>
  </si>
  <si>
    <t>stacy22@adventure-works.com</t>
  </si>
  <si>
    <t>ariana1@adventure-works.com</t>
  </si>
  <si>
    <t>brett6@adventure-works.com</t>
  </si>
  <si>
    <t>janelle10@adventure-works.com</t>
  </si>
  <si>
    <t>isaiah28@adventure-works.com</t>
  </si>
  <si>
    <t>reginald17@adventure-works.com</t>
  </si>
  <si>
    <t>joe39@adventure-works.com</t>
  </si>
  <si>
    <t>mackenzie34@adventure-works.com</t>
  </si>
  <si>
    <t>veronica18@adventure-works.com</t>
  </si>
  <si>
    <t>erica4@adventure-works.com</t>
  </si>
  <si>
    <t>meredith19@adventure-works.com</t>
  </si>
  <si>
    <t>manuel11@adventure-works.com</t>
  </si>
  <si>
    <t>melinda11@adventure-works.com</t>
  </si>
  <si>
    <t>cheryl20@adventure-works.com</t>
  </si>
  <si>
    <t>ebony24@adventure-works.com</t>
  </si>
  <si>
    <t>jermaine19@adventure-works.com</t>
  </si>
  <si>
    <t>barbara14@adventure-works.com</t>
  </si>
  <si>
    <t>naomi3@adventure-works.com</t>
  </si>
  <si>
    <t>jade17@adventure-works.com</t>
  </si>
  <si>
    <t>patrick23@adventure-works.com</t>
  </si>
  <si>
    <t>andrea32@adventure-works.com</t>
  </si>
  <si>
    <t>theodore5@adventure-works.com</t>
  </si>
  <si>
    <t>mitchell17@adventure-works.com</t>
  </si>
  <si>
    <t>kelvin4@adventure-works.com</t>
  </si>
  <si>
    <t>brandy9@adventure-works.com</t>
  </si>
  <si>
    <t>dawn38@adventure-works.com</t>
  </si>
  <si>
    <t>kristine16@adventure-works.com</t>
  </si>
  <si>
    <t>damien23@adventure-works.com</t>
  </si>
  <si>
    <t>miguel13@adventure-works.com</t>
  </si>
  <si>
    <t>ariana13@adventure-works.com</t>
  </si>
  <si>
    <t>marcus76@adventure-works.com</t>
  </si>
  <si>
    <t>faith5@adventure-works.com</t>
  </si>
  <si>
    <t>francisco16@adventure-works.com</t>
  </si>
  <si>
    <t>evelyn17@adventure-works.com</t>
  </si>
  <si>
    <t>summer9@adventure-works.com</t>
  </si>
  <si>
    <t>seth86@adventure-works.com</t>
  </si>
  <si>
    <t>levi8@adventure-works.com</t>
  </si>
  <si>
    <t>francisco8@adventure-works.com</t>
  </si>
  <si>
    <t>louis30@adventure-works.com</t>
  </si>
  <si>
    <t>misty11@adventure-works.com</t>
  </si>
  <si>
    <t>savannah44@adventure-works.com</t>
  </si>
  <si>
    <t>diana13@adventure-works.com</t>
  </si>
  <si>
    <t>mario5@adventure-works.com</t>
  </si>
  <si>
    <t>brent18@adventure-works.com</t>
  </si>
  <si>
    <t>latasha13@adventure-works.com</t>
  </si>
  <si>
    <t>darren33@adventure-works.com</t>
  </si>
  <si>
    <t>tabitha8@adventure-works.com</t>
  </si>
  <si>
    <t>edwin16@adventure-works.com</t>
  </si>
  <si>
    <t>ernest17@adventure-works.com</t>
  </si>
  <si>
    <t>terrance15@adventure-works.com</t>
  </si>
  <si>
    <t>kristine4@adventure-works.com</t>
  </si>
  <si>
    <t>ronald17@adventure-works.com</t>
  </si>
  <si>
    <t>april13@adventure-works.com</t>
  </si>
  <si>
    <t>noah38@adventure-works.com</t>
  </si>
  <si>
    <t>kate13@adventure-works.com</t>
  </si>
  <si>
    <t>tabitha13@adventure-works.com</t>
  </si>
  <si>
    <t>chad10@adventure-works.com</t>
  </si>
  <si>
    <t>brendan1@adventure-works.com</t>
  </si>
  <si>
    <t>cheryl14@adventure-works.com</t>
  </si>
  <si>
    <t>nelson8@adventure-works.com</t>
  </si>
  <si>
    <t>tabitha1@adventure-works.com</t>
  </si>
  <si>
    <t>isabelle14@adventure-works.com</t>
  </si>
  <si>
    <t>colleen28@adventure-works.com</t>
  </si>
  <si>
    <t>joanna19@adventure-works.com</t>
  </si>
  <si>
    <t>joanna14@adventure-works.com</t>
  </si>
  <si>
    <t>alvin18@adventure-works.com</t>
  </si>
  <si>
    <t>suzanne8@adventure-works.com</t>
  </si>
  <si>
    <t>darrell11@adventure-works.com</t>
  </si>
  <si>
    <t>marshall3@adventure-works.com</t>
  </si>
  <si>
    <t>jacquelyn2@adventure-works.com</t>
  </si>
  <si>
    <t>cory16@adventure-works.com</t>
  </si>
  <si>
    <t>kellie6@adventure-works.com</t>
  </si>
  <si>
    <t>tabitha4@adventure-works.com</t>
  </si>
  <si>
    <t>tamara8@adventure-works.com</t>
  </si>
  <si>
    <t>alvin5@adventure-works.com</t>
  </si>
  <si>
    <t>gabriel18@adventure-works.com</t>
  </si>
  <si>
    <t>mayra6@adventure-works.com</t>
  </si>
  <si>
    <t>lindsay2@adventure-works.com</t>
  </si>
  <si>
    <t>marshall11@adventure-works.com</t>
  </si>
  <si>
    <t>kayla38@adventure-works.com</t>
  </si>
  <si>
    <t>ashlee2@adventure-works.com</t>
  </si>
  <si>
    <t>francis13@adventure-works.com</t>
  </si>
  <si>
    <t>gina5@adventure-works.com</t>
  </si>
  <si>
    <t>christy7@adventure-works.com</t>
  </si>
  <si>
    <t>nichole8@adventure-works.com</t>
  </si>
  <si>
    <t>calvin9@adventure-works.com</t>
  </si>
  <si>
    <t>jeffery6@adventure-works.com</t>
  </si>
  <si>
    <t>cassandra5@adventure-works.com</t>
  </si>
  <si>
    <t>jeffery7@adventure-works.com</t>
  </si>
  <si>
    <t>leslie12@adventure-works.com</t>
  </si>
  <si>
    <t>savannah1@adventure-works.com</t>
  </si>
  <si>
    <t>natalie41@adventure-works.com</t>
  </si>
  <si>
    <t>shish0@adventure-works.com</t>
  </si>
  <si>
    <t>stefanie13@adventure-works.com</t>
  </si>
  <si>
    <t>hannah2@adventure-works.com</t>
  </si>
  <si>
    <t>alexandria0@adventure-works.com</t>
  </si>
  <si>
    <t>natalie21@adventure-works.com</t>
  </si>
  <si>
    <t>allison1@adventure-works.com</t>
  </si>
  <si>
    <t>bailey32@adventure-works.com</t>
  </si>
  <si>
    <t>tyrone1@adventure-works.com</t>
  </si>
  <si>
    <t>gerald28@adventure-works.com</t>
  </si>
  <si>
    <t>reginald1@adventure-works.com</t>
  </si>
  <si>
    <t>gabriella15@adventure-works.com</t>
  </si>
  <si>
    <t>harold19@adventure-works.com</t>
  </si>
  <si>
    <t>jack15@adventure-works.com</t>
  </si>
  <si>
    <t>corey10@adventure-works.com</t>
  </si>
  <si>
    <t>marie6@adventure-works.com</t>
  </si>
  <si>
    <t>damien6@adventure-works.com</t>
  </si>
  <si>
    <t>stephanie41@adventure-works.com</t>
  </si>
  <si>
    <t>larry2@adventure-works.com</t>
  </si>
  <si>
    <t>marshall19@adventure-works.com</t>
  </si>
  <si>
    <t>dana6@adventure-works.com</t>
  </si>
  <si>
    <t>alejandro29@adventure-works.com</t>
  </si>
  <si>
    <t>marshall14@adventure-works.com</t>
  </si>
  <si>
    <t>omar12@adventure-works.com</t>
  </si>
  <si>
    <t>damien30@adventure-works.com</t>
  </si>
  <si>
    <t>jackson31@adventure-works.com</t>
  </si>
  <si>
    <t>cheryl11@adventure-works.com</t>
  </si>
  <si>
    <t>lee15@adventure-works.com</t>
  </si>
  <si>
    <t>nichole6@adventure-works.com</t>
  </si>
  <si>
    <t>julia9@adventure-works.com</t>
  </si>
  <si>
    <t>cameron5@adventure-works.com</t>
  </si>
  <si>
    <t>seth64@adventure-works.com</t>
  </si>
  <si>
    <t>alyssa62@adventure-works.com</t>
  </si>
  <si>
    <t>ann16@adventure-works.com</t>
  </si>
  <si>
    <t>kristin6@adventure-works.com</t>
  </si>
  <si>
    <t>marie25@adventure-works.com</t>
  </si>
  <si>
    <t>kelvin8@adventure-works.com</t>
  </si>
  <si>
    <t>max12@adventure-works.com</t>
  </si>
  <si>
    <t>christian20@adventure-works.com</t>
  </si>
  <si>
    <t>arianna29@adventure-works.com</t>
  </si>
  <si>
    <t>sheena17@adventure-works.com</t>
  </si>
  <si>
    <t>colin44@adventure-works.com</t>
  </si>
  <si>
    <t>clayton17@adventure-works.com</t>
  </si>
  <si>
    <t>gregory9@adventure-works.com</t>
  </si>
  <si>
    <t>nelson10@adventure-works.com</t>
  </si>
  <si>
    <t>melody1@adventure-works.com</t>
  </si>
  <si>
    <t>dwayne12@adventure-works.com</t>
  </si>
  <si>
    <t>kaitlin15@adventure-works.com</t>
  </si>
  <si>
    <t>janet24@adventure-works.com</t>
  </si>
  <si>
    <t>nicholas4@adventure-works.com</t>
  </si>
  <si>
    <t>jimmy24@adventure-works.com</t>
  </si>
  <si>
    <t>miguel28@adventure-works.com</t>
  </si>
  <si>
    <t>donna8@adventure-works.com</t>
  </si>
  <si>
    <t>isaac42@adventure-works.com</t>
  </si>
  <si>
    <t>krystal22@adventure-works.com</t>
  </si>
  <si>
    <t>jacquelyn9@adventure-works.com</t>
  </si>
  <si>
    <t>teresa10@adventure-works.com</t>
  </si>
  <si>
    <t>isaac28@adventure-works.com</t>
  </si>
  <si>
    <t>aaron46@adventure-works.com</t>
  </si>
  <si>
    <t>carlos15@adventure-works.com</t>
  </si>
  <si>
    <t>adam30@adventure-works.com</t>
  </si>
  <si>
    <t>krystal15@adventure-works.com</t>
  </si>
  <si>
    <t>julio10@adventure-works.com</t>
  </si>
  <si>
    <t>jaime27@adventure-works.com</t>
  </si>
  <si>
    <t>terry15@adventure-works.com</t>
  </si>
  <si>
    <t>tammy16@adventure-works.com</t>
  </si>
  <si>
    <t>nathaniel1@adventure-works.com</t>
  </si>
  <si>
    <t>karla18@adventure-works.com</t>
  </si>
  <si>
    <t>ronald9@adventure-works.com</t>
  </si>
  <si>
    <t>toni2@adventure-works.com</t>
  </si>
  <si>
    <t>louis34@adventure-works.com</t>
  </si>
  <si>
    <t>sebastian5@adventure-works.com</t>
  </si>
  <si>
    <t>shawn6@adventure-works.com</t>
  </si>
  <si>
    <t>sabrina1@adventure-works.com</t>
  </si>
  <si>
    <t>jeremy20@adventure-works.com</t>
  </si>
  <si>
    <t>destiny60@adventure-works.com</t>
  </si>
  <si>
    <t>jaime29@adventure-works.com</t>
  </si>
  <si>
    <t>timothy23@adventure-works.com</t>
  </si>
  <si>
    <t>makayla16@adventure-works.com</t>
  </si>
  <si>
    <t>connor5@adventure-works.com</t>
  </si>
  <si>
    <t>karla13@adventure-works.com</t>
  </si>
  <si>
    <t>lindsey20@adventure-works.com</t>
  </si>
  <si>
    <t>cole2@adventure-works.com</t>
  </si>
  <si>
    <t>hunter32@adventure-works.com</t>
  </si>
  <si>
    <t>riley12@adventure-works.com</t>
  </si>
  <si>
    <t>timothy32@adventure-works.com</t>
  </si>
  <si>
    <t>faith33@adventure-works.com</t>
  </si>
  <si>
    <t>destiny4@adventure-works.com</t>
  </si>
  <si>
    <t>samuel58@adventure-works.com</t>
  </si>
  <si>
    <t>danielle20@adventure-works.com</t>
  </si>
  <si>
    <t>jared19@adventure-works.com</t>
  </si>
  <si>
    <t>seth61@adventure-works.com</t>
  </si>
  <si>
    <t>amanda22@adventure-works.com</t>
  </si>
  <si>
    <t>chloe1@adventure-works.com</t>
  </si>
  <si>
    <t>jordan21@adventure-works.com</t>
  </si>
  <si>
    <t>dylan21@adventure-works.com</t>
  </si>
  <si>
    <t>benjamin32@adventure-works.com</t>
  </si>
  <si>
    <t>abigail75@adventure-works.com</t>
  </si>
  <si>
    <t>mariah22@adventure-works.com</t>
  </si>
  <si>
    <t>mackenzie3@adventure-works.com</t>
  </si>
  <si>
    <t>justin30@adventure-works.com</t>
  </si>
  <si>
    <t>garrett13@adventure-works.com</t>
  </si>
  <si>
    <t>jared15@adventure-works.com</t>
  </si>
  <si>
    <t>sydney61@adventure-works.com</t>
  </si>
  <si>
    <t>petr0@adventure-works.com</t>
  </si>
  <si>
    <t>tristan15@adventure-works.com</t>
  </si>
  <si>
    <t>tristan8@adventure-works.com</t>
  </si>
  <si>
    <t>carlos38@adventure-works.com</t>
  </si>
  <si>
    <t>jessica69@adventure-works.com</t>
  </si>
  <si>
    <t>lucas9@adventure-works.com</t>
  </si>
  <si>
    <t>edward65@adventure-works.com</t>
  </si>
  <si>
    <t>jason38@adventure-works.com</t>
  </si>
  <si>
    <t>melanie19@adventure-works.com</t>
  </si>
  <si>
    <t>isaiah2@adventure-works.com</t>
  </si>
  <si>
    <t>jessica72@adventure-works.com</t>
  </si>
  <si>
    <t>jocelyn0@adventure-works.com</t>
  </si>
  <si>
    <t>noah46@adventure-works.com</t>
  </si>
  <si>
    <t>alyssa47@adventure-works.com</t>
  </si>
  <si>
    <t>brianna60@adventure-works.com</t>
  </si>
  <si>
    <t>alyssa48@adventure-works.com</t>
  </si>
  <si>
    <t>jackson1@adventure-works.com</t>
  </si>
  <si>
    <t>jennifer46@adventure-works.com</t>
  </si>
  <si>
    <t>edward15@adventure-works.com</t>
  </si>
  <si>
    <t>luis43@adventure-works.com</t>
  </si>
  <si>
    <t>elijah29@adventure-works.com</t>
  </si>
  <si>
    <t>hailey33@adventure-works.com</t>
  </si>
  <si>
    <t>rachel30@adventure-works.com</t>
  </si>
  <si>
    <t>jack37@adventure-works.com</t>
  </si>
  <si>
    <t>morgan1@adventure-works.com</t>
  </si>
  <si>
    <t>reginald14@adventure-works.com</t>
  </si>
  <si>
    <t>chloe38@adventure-works.com</t>
  </si>
  <si>
    <t>brandon38@adventure-works.com</t>
  </si>
  <si>
    <t>stephanie28@adventure-works.com</t>
  </si>
  <si>
    <t>alexia15@adventure-works.com</t>
  </si>
  <si>
    <t>steve25@adventure-works.com</t>
  </si>
  <si>
    <t>jesse9@adventure-works.com</t>
  </si>
  <si>
    <t>marissa4@adventure-works.com</t>
  </si>
  <si>
    <t>kimberly18@adventure-works.com</t>
  </si>
  <si>
    <t>brittney20@adventure-works.com</t>
  </si>
  <si>
    <t>caitlin17@adventure-works.com</t>
  </si>
  <si>
    <t>haley19@adventure-works.com</t>
  </si>
  <si>
    <t>lucas27@adventure-works.com</t>
  </si>
  <si>
    <t>cameron22@adventure-works.com</t>
  </si>
  <si>
    <t>marshall38@adventure-works.com</t>
  </si>
  <si>
    <t>ian39@adventure-works.com</t>
  </si>
  <si>
    <t>nathan19@adventure-works.com</t>
  </si>
  <si>
    <t>crystal11@adventure-works.com</t>
  </si>
  <si>
    <t>kelli25@adventure-works.com</t>
  </si>
  <si>
    <t>melissa4@adventure-works.com</t>
  </si>
  <si>
    <t>chase0@adventure-works.com</t>
  </si>
  <si>
    <t>natalie73@adventure-works.com</t>
  </si>
  <si>
    <t>alexandra22@adventure-works.com</t>
  </si>
  <si>
    <t>walter14@adventure-works.com</t>
  </si>
  <si>
    <t>beth25@adventure-works.com</t>
  </si>
  <si>
    <t>seth59@adventure-works.com</t>
  </si>
  <si>
    <t>paige17@adventure-works.com</t>
  </si>
  <si>
    <t>naomi17@adventure-works.com</t>
  </si>
  <si>
    <t>kyle4@adventure-works.com</t>
  </si>
  <si>
    <t>carly20@adventure-works.com</t>
  </si>
  <si>
    <t>dana10@adventure-works.com</t>
  </si>
  <si>
    <t>orlando10@adventure-works.com</t>
  </si>
  <si>
    <t>colin33@adventure-works.com</t>
  </si>
  <si>
    <t>veronica5@adventure-works.com</t>
  </si>
  <si>
    <t>mason20@adventure-works.com</t>
  </si>
  <si>
    <t>hannah16@adventure-works.com</t>
  </si>
  <si>
    <t>brianna35@adventure-works.com</t>
  </si>
  <si>
    <t>larry13@adventure-works.com</t>
  </si>
  <si>
    <t>tiffany18@adventure-works.com</t>
  </si>
  <si>
    <t>mario7@adventure-works.com</t>
  </si>
  <si>
    <t>alexandra17@adventure-works.com</t>
  </si>
  <si>
    <t>ethan47@adventure-works.com</t>
  </si>
  <si>
    <t>ryan7@adventure-works.com</t>
  </si>
  <si>
    <t>marcus21@adventure-works.com</t>
  </si>
  <si>
    <t>dalton88@adventure-works.com</t>
  </si>
  <si>
    <t>luke49@adventure-works.com</t>
  </si>
  <si>
    <t>april4@adventure-works.com</t>
  </si>
  <si>
    <t>deanna46@adventure-works.com</t>
  </si>
  <si>
    <t>jon47@adventure-works.com</t>
  </si>
  <si>
    <t>marvin11@adventure-works.com</t>
  </si>
  <si>
    <t>willie23@adventure-works.com</t>
  </si>
  <si>
    <t>gerald36@adventure-works.com</t>
  </si>
  <si>
    <t>molly20@adventure-works.com</t>
  </si>
  <si>
    <t>brianna45@adventure-works.com</t>
  </si>
  <si>
    <t>brianna55@adventure-works.com</t>
  </si>
  <si>
    <t>ronald24@adventure-works.com</t>
  </si>
  <si>
    <t>brent17@adventure-works.com</t>
  </si>
  <si>
    <t>britta1@adventure-works.com</t>
  </si>
  <si>
    <t>sam3@adventure-works.com</t>
  </si>
  <si>
    <t>christine1@adventure-works.com</t>
  </si>
  <si>
    <t>summer10@adventure-works.com</t>
  </si>
  <si>
    <t>kyle24@adventure-works.com</t>
  </si>
  <si>
    <t>anthony19@adventure-works.com</t>
  </si>
  <si>
    <t>jon18@adventure-works.com</t>
  </si>
  <si>
    <t>hunter11@adventure-works.com</t>
  </si>
  <si>
    <t>noah37@adventure-works.com</t>
  </si>
  <si>
    <t>anna56@adventure-works.com</t>
  </si>
  <si>
    <t>charles55@adventure-works.com</t>
  </si>
  <si>
    <t>stephanie40@adventure-works.com</t>
  </si>
  <si>
    <t>alfredo23@adventure-works.com</t>
  </si>
  <si>
    <t>katherine96@adventure-works.com</t>
  </si>
  <si>
    <t>willie19@adventure-works.com</t>
  </si>
  <si>
    <t>ricardo18@adventure-works.com</t>
  </si>
  <si>
    <t>jordyn6@adventure-works.com</t>
  </si>
  <si>
    <t>charles66@adventure-works.com</t>
  </si>
  <si>
    <t>christopher26@adventure-works.com</t>
  </si>
  <si>
    <t>andrea29@adventure-works.com</t>
  </si>
  <si>
    <t>alex3@adventure-works.com</t>
  </si>
  <si>
    <t>alexis14@adventure-works.com</t>
  </si>
  <si>
    <t>benjamin9@adventure-works.com</t>
  </si>
  <si>
    <t>jason29@adventure-works.com</t>
  </si>
  <si>
    <t>hailey17@adventure-works.com</t>
  </si>
  <si>
    <t>savannah40@adventure-works.com</t>
  </si>
  <si>
    <t>jocelyn5@adventure-works.com</t>
  </si>
  <si>
    <t>mariah25@adventure-works.com</t>
  </si>
  <si>
    <t>noah26@adventure-works.com</t>
  </si>
  <si>
    <t>ebony33@adventure-works.com</t>
  </si>
  <si>
    <t>hunter2@adventure-works.com</t>
  </si>
  <si>
    <t>jenna20@adventure-works.com</t>
  </si>
  <si>
    <t>morgan9@adventure-works.com</t>
  </si>
  <si>
    <t>miguel44@adventure-works.com</t>
  </si>
  <si>
    <t>julia25@adventure-works.com</t>
  </si>
  <si>
    <t>isaiah10@adventure-works.com</t>
  </si>
  <si>
    <t>rebecca8@adventure-works.com</t>
  </si>
  <si>
    <t>jack19@adventure-works.com</t>
  </si>
  <si>
    <t>isabella51@adventure-works.com</t>
  </si>
  <si>
    <t>justin41@adventure-works.com</t>
  </si>
  <si>
    <t>isabel17@adventure-works.com</t>
  </si>
  <si>
    <t>hunter23@adventure-works.com</t>
  </si>
  <si>
    <t>victor9@adventure-works.com</t>
  </si>
  <si>
    <t>jeremy21@adventure-works.com</t>
  </si>
  <si>
    <t>jenna7@adventure-works.com</t>
  </si>
  <si>
    <t>arianna20@adventure-works.com</t>
  </si>
  <si>
    <t>stephanie39@adventure-works.com</t>
  </si>
  <si>
    <t>heidi4@adventure-works.com</t>
  </si>
  <si>
    <t>richard10@adventure-works.com</t>
  </si>
  <si>
    <t>jack41@adventure-works.com</t>
  </si>
  <si>
    <t>faith32@adventure-works.com</t>
  </si>
  <si>
    <t>katherine68@adventure-works.com</t>
  </si>
  <si>
    <t>richard89@adventure-works.com</t>
  </si>
  <si>
    <t>joshua17@adventure-works.com</t>
  </si>
  <si>
    <t>connor40@adventure-works.com</t>
  </si>
  <si>
    <t>nicholas2@adventure-works.com</t>
  </si>
  <si>
    <t>samuel72@adventure-works.com</t>
  </si>
  <si>
    <t>denise14@adventure-works.com</t>
  </si>
  <si>
    <t>arthur45@adventure-works.com</t>
  </si>
  <si>
    <t>elizabeth23@adventure-works.com</t>
  </si>
  <si>
    <t>garrett10@adventure-works.com</t>
  </si>
  <si>
    <t>jesse13@adventure-works.com</t>
  </si>
  <si>
    <t>jennifer90@adventure-works.com</t>
  </si>
  <si>
    <t>luis15@adventure-works.com</t>
  </si>
  <si>
    <t>morgan5@adventure-works.com</t>
  </si>
  <si>
    <t>daisuke0@adventure-works.com</t>
  </si>
  <si>
    <t>mark8@adventure-works.com</t>
  </si>
  <si>
    <t>victoria10@adventure-works.com</t>
  </si>
  <si>
    <t>olivia39@adventure-works.com</t>
  </si>
  <si>
    <t>gabriel22@adventure-works.com</t>
  </si>
  <si>
    <t>fernando25@adventure-works.com</t>
  </si>
  <si>
    <t>derrick8@adventure-works.com</t>
  </si>
  <si>
    <t>zachary46@adventure-works.com</t>
  </si>
  <si>
    <t>luis54@adventure-works.com</t>
  </si>
  <si>
    <t>barry17@adventure-works.com</t>
  </si>
  <si>
    <t>meghan10@adventure-works.com</t>
  </si>
  <si>
    <t>jamie18@adventure-works.com</t>
  </si>
  <si>
    <t>crystal8@adventure-works.com</t>
  </si>
  <si>
    <t>jill18@adventure-works.com</t>
  </si>
  <si>
    <t>aimee0@adventure-works.com</t>
  </si>
  <si>
    <t>cindy8@adventure-works.com</t>
  </si>
  <si>
    <t>michele6@adventure-works.com</t>
  </si>
  <si>
    <t>brandy11@adventure-works.com</t>
  </si>
  <si>
    <t>roy34@adventure-works.com</t>
  </si>
  <si>
    <t>rebekah12@adventure-works.com</t>
  </si>
  <si>
    <t>katrina7@adventure-works.com</t>
  </si>
  <si>
    <t>leslie2@adventure-works.com</t>
  </si>
  <si>
    <t>danny15@adventure-works.com</t>
  </si>
  <si>
    <t>rosa14@adventure-works.com</t>
  </si>
  <si>
    <t>shannon36@adventure-works.com</t>
  </si>
  <si>
    <t>haley54@adventure-works.com</t>
  </si>
  <si>
    <t>erik13@adventure-works.com</t>
  </si>
  <si>
    <t>nicole61@adventure-works.com</t>
  </si>
  <si>
    <t>robert75@adventure-works.com</t>
  </si>
  <si>
    <t>ana13@adventure-works.com</t>
  </si>
  <si>
    <t>gloria12@adventure-works.com</t>
  </si>
  <si>
    <t>devin58@adventure-works.com</t>
  </si>
  <si>
    <t>jodi21@adventure-works.com</t>
  </si>
  <si>
    <t>gavin11@adventure-works.com</t>
  </si>
  <si>
    <t>samuel5@adventure-works.com</t>
  </si>
  <si>
    <t>kara8@adventure-works.com</t>
  </si>
  <si>
    <t>ashley25@adventure-works.com</t>
  </si>
  <si>
    <t>brad12@adventure-works.com</t>
  </si>
  <si>
    <t>christopher13@adventure-works.com</t>
  </si>
  <si>
    <t>clarence5@adventure-works.com</t>
  </si>
  <si>
    <t>joshua4@adventure-works.com</t>
  </si>
  <si>
    <t>carolyn12@adventure-works.com</t>
  </si>
  <si>
    <t>austin47@adventure-works.com</t>
  </si>
  <si>
    <t>dylan52@adventure-works.com</t>
  </si>
  <si>
    <t>ethan12@adventure-works.com</t>
  </si>
  <si>
    <t>karen31@adventure-works.com</t>
  </si>
  <si>
    <t>barry14@adventure-works.com</t>
  </si>
  <si>
    <t>faith38@adventure-works.com</t>
  </si>
  <si>
    <t>andrew19@adventure-works.com</t>
  </si>
  <si>
    <t>kyle31@adventure-works.com</t>
  </si>
  <si>
    <t>connor9@adventure-works.com</t>
  </si>
  <si>
    <t>chad21@adventure-works.com</t>
  </si>
  <si>
    <t>wesley11@adventure-works.com</t>
  </si>
  <si>
    <t>logan40@adventure-works.com</t>
  </si>
  <si>
    <t>chloe75@adventure-works.com</t>
  </si>
  <si>
    <t>elizabeth21@adventure-works.com</t>
  </si>
  <si>
    <t>erin17@adventure-works.com</t>
  </si>
  <si>
    <t>dylan9@adventure-works.com</t>
  </si>
  <si>
    <t>jessica40@adventure-works.com</t>
  </si>
  <si>
    <t>elijah14@adventure-works.com</t>
  </si>
  <si>
    <t>brittany4@adventure-works.com</t>
  </si>
  <si>
    <t>kelli0@adventure-works.com</t>
  </si>
  <si>
    <t>julia12@adventure-works.com</t>
  </si>
  <si>
    <t>isaac20@adventure-works.com</t>
  </si>
  <si>
    <t>jessica71@adventure-works.com</t>
  </si>
  <si>
    <t>kelly8@adventure-works.com</t>
  </si>
  <si>
    <t>isaac25@adventure-works.com</t>
  </si>
  <si>
    <t>alberto13@adventure-works.com</t>
  </si>
  <si>
    <t>ryan54@adventure-works.com</t>
  </si>
  <si>
    <t>sydney47@adventure-works.com</t>
  </si>
  <si>
    <t>edward7@adventure-works.com</t>
  </si>
  <si>
    <t>christian31@adventure-works.com</t>
  </si>
  <si>
    <t>alyssa0@adventure-works.com</t>
  </si>
  <si>
    <t>luke25@adventure-works.com</t>
  </si>
  <si>
    <t>ian49@adventure-works.com</t>
  </si>
  <si>
    <t>sean18@adventure-works.com</t>
  </si>
  <si>
    <t>ashley26@adventure-works.com</t>
  </si>
  <si>
    <t>ethan4@adventure-works.com</t>
  </si>
  <si>
    <t>terry20@adventure-works.com</t>
  </si>
  <si>
    <t>mathew2@adventure-works.com</t>
  </si>
  <si>
    <t>chloe67@adventure-works.com</t>
  </si>
  <si>
    <t>devin80@adventure-works.com</t>
  </si>
  <si>
    <t>nicole62@adventure-works.com</t>
  </si>
  <si>
    <t>sarah39@adventure-works.com</t>
  </si>
  <si>
    <t>trinity2@adventure-works.com</t>
  </si>
  <si>
    <t>kevin55@adventure-works.com</t>
  </si>
  <si>
    <t>robert25@adventure-works.com</t>
  </si>
  <si>
    <t>daniel13@adventure-works.com</t>
  </si>
  <si>
    <t>christina12@adventure-works.com</t>
  </si>
  <si>
    <t>james49@adventure-works.com</t>
  </si>
  <si>
    <t>phillip9@adventure-works.com</t>
  </si>
  <si>
    <t>ana2@adventure-works.com</t>
  </si>
  <si>
    <t>jack28@adventure-works.com</t>
  </si>
  <si>
    <t>timothy26@adventure-works.com</t>
  </si>
  <si>
    <t>morgan86@adventure-works.com</t>
  </si>
  <si>
    <t>connor47@adventure-works.com</t>
  </si>
  <si>
    <t>alexis10@adventure-works.com</t>
  </si>
  <si>
    <t>dylan45@adventure-works.com</t>
  </si>
  <si>
    <t>dalton19@adventure-works.com</t>
  </si>
  <si>
    <t>james34@adventure-works.com</t>
  </si>
  <si>
    <t>sarah31@adventure-works.com</t>
  </si>
  <si>
    <t>luke26@adventure-works.com</t>
  </si>
  <si>
    <t>caitlin14@adventure-works.com</t>
  </si>
  <si>
    <t>isaac4@adventure-works.com</t>
  </si>
  <si>
    <t>savannah33@adventure-works.com</t>
  </si>
  <si>
    <t>ashley15@adventure-works.com</t>
  </si>
  <si>
    <t>samuel50@adventure-works.com</t>
  </si>
  <si>
    <t>ashley41@adventure-works.com</t>
  </si>
  <si>
    <t>danielle8@adventure-works.com</t>
  </si>
  <si>
    <t>miguel21@adventure-works.com</t>
  </si>
  <si>
    <t>madeline9@adventure-works.com</t>
  </si>
  <si>
    <t>lauren63@adventure-works.com</t>
  </si>
  <si>
    <t>isabella44@adventure-works.com</t>
  </si>
  <si>
    <t>riley27@adventure-works.com</t>
  </si>
  <si>
    <t>sara30@adventure-works.com</t>
  </si>
  <si>
    <t>alexandra7@adventure-works.com</t>
  </si>
  <si>
    <t>terry18@adventure-works.com</t>
  </si>
  <si>
    <t>samuel36@adventure-works.com</t>
  </si>
  <si>
    <t>jodi22@adventure-works.com</t>
  </si>
  <si>
    <t>ronnie3@adventure-works.com</t>
  </si>
  <si>
    <t>lawrence18@adventure-works.com</t>
  </si>
  <si>
    <t>shelby13@adventure-works.com</t>
  </si>
  <si>
    <t>jesse46@adventure-works.com</t>
  </si>
  <si>
    <t>bridget21@adventure-works.com</t>
  </si>
  <si>
    <t>erica13@adventure-works.com</t>
  </si>
  <si>
    <t>tabitha15@adventure-works.com</t>
  </si>
  <si>
    <t>joshua21@adventure-works.com</t>
  </si>
  <si>
    <t>latoya14@adventure-works.com</t>
  </si>
  <si>
    <t>derek15@adventure-works.com</t>
  </si>
  <si>
    <t>emily34@adventure-works.com</t>
  </si>
  <si>
    <t>jorge16@adventure-works.com</t>
  </si>
  <si>
    <t>micheal8@adventure-works.com</t>
  </si>
  <si>
    <t>michele27@adventure-works.com</t>
  </si>
  <si>
    <t>cassidy21@adventure-works.com</t>
  </si>
  <si>
    <t>calvin2@adventure-works.com</t>
  </si>
  <si>
    <t>laura8@adventure-works.com</t>
  </si>
  <si>
    <t>ivan9@adventure-works.com</t>
  </si>
  <si>
    <t>michael47@adventure-works.com</t>
  </si>
  <si>
    <t>casey16@adventure-works.com</t>
  </si>
  <si>
    <t>nancy14@adventure-works.com</t>
  </si>
  <si>
    <t>austin37@adventure-works.com</t>
  </si>
  <si>
    <t>jaime15@adventure-works.com</t>
  </si>
  <si>
    <t>rebecca5@adventure-works.com</t>
  </si>
  <si>
    <t>cory6@adventure-works.com</t>
  </si>
  <si>
    <t>chad4@adventure-works.com</t>
  </si>
  <si>
    <t>shannon20@adventure-works.com</t>
  </si>
  <si>
    <t>brad5@adventure-works.com</t>
  </si>
  <si>
    <t>lisa10@adventure-works.com</t>
  </si>
  <si>
    <t>virginia14@adventure-works.com</t>
  </si>
  <si>
    <t>leonard10@adventure-works.com</t>
  </si>
  <si>
    <t>wayne23@adventure-works.com</t>
  </si>
  <si>
    <t>toni4@adventure-works.com</t>
  </si>
  <si>
    <t>autumn20@adventure-works.com</t>
  </si>
  <si>
    <t>krista14@adventure-works.com</t>
  </si>
  <si>
    <t>alexandra35@adventure-works.com</t>
  </si>
  <si>
    <t>brett3@adventure-works.com</t>
  </si>
  <si>
    <t>jaclyn11@adventure-works.com</t>
  </si>
  <si>
    <t>ian37@adventure-works.com</t>
  </si>
  <si>
    <t>alexandra76@adventure-works.com</t>
  </si>
  <si>
    <t>jeremiah29@adventure-works.com</t>
  </si>
  <si>
    <t>randall3@adventure-works.com</t>
  </si>
  <si>
    <t>madeline16@adventure-works.com</t>
  </si>
  <si>
    <t>ariana15@adventure-works.com</t>
  </si>
  <si>
    <t>isaac36@adventure-works.com</t>
  </si>
  <si>
    <t>jose34@adventure-works.com</t>
  </si>
  <si>
    <t>jason20@adventure-works.com</t>
  </si>
  <si>
    <t>nicole64@adventure-works.com</t>
  </si>
  <si>
    <t>paige0@adventure-works.com</t>
  </si>
  <si>
    <t>ruth23@adventure-works.com</t>
  </si>
  <si>
    <t>jonathan14@adventure-works.com</t>
  </si>
  <si>
    <t>lucas53@adventure-works.com</t>
  </si>
  <si>
    <t>brittney15@adventure-works.com</t>
  </si>
  <si>
    <t>allen6@adventure-works.com</t>
  </si>
  <si>
    <t>louis26@adventure-works.com</t>
  </si>
  <si>
    <t>kaylee37@adventure-works.com</t>
  </si>
  <si>
    <t>joanna12@adventure-works.com</t>
  </si>
  <si>
    <t>hector11@adventure-works.com</t>
  </si>
  <si>
    <t>geoffrey8@adventure-works.com</t>
  </si>
  <si>
    <t>pedro37@adventure-works.com</t>
  </si>
  <si>
    <t>arthur2@adventure-works.com</t>
  </si>
  <si>
    <t>jon20@adventure-works.com</t>
  </si>
  <si>
    <t>noah39@adventure-works.com</t>
  </si>
  <si>
    <t>luis34@adventure-works.com</t>
  </si>
  <si>
    <t>miguel3@adventure-works.com</t>
  </si>
  <si>
    <t>alyssa34@adventure-works.com</t>
  </si>
  <si>
    <t>gavin19@adventure-works.com</t>
  </si>
  <si>
    <t>marcus31@adventure-works.com</t>
  </si>
  <si>
    <t>alyssa8@adventure-works.com</t>
  </si>
  <si>
    <t>matthew18@adventure-works.com</t>
  </si>
  <si>
    <t>ian31@adventure-works.com</t>
  </si>
  <si>
    <t>dalton70@adventure-works.com</t>
  </si>
  <si>
    <t>haley34@adventure-works.com</t>
  </si>
  <si>
    <t>nicole24@adventure-works.com</t>
  </si>
  <si>
    <t>christy13@adventure-works.com</t>
  </si>
  <si>
    <t>julio4@adventure-works.com</t>
  </si>
  <si>
    <t>kurt0@adventure-works.com</t>
  </si>
  <si>
    <t>kelvin41@adventure-works.com</t>
  </si>
  <si>
    <t>sharon27@adventure-works.com</t>
  </si>
  <si>
    <t>jan7@adventure-works.com</t>
  </si>
  <si>
    <t>clinton10@adventure-works.com</t>
  </si>
  <si>
    <t>bridget8@adventure-works.com</t>
  </si>
  <si>
    <t>summer15@adventure-works.com</t>
  </si>
  <si>
    <t>grant15@adventure-works.com</t>
  </si>
  <si>
    <t>christy32@adventure-works.com</t>
  </si>
  <si>
    <t>grant12@adventure-works.com</t>
  </si>
  <si>
    <t>ebony13@adventure-works.com</t>
  </si>
  <si>
    <t>pedro36@adventure-works.com</t>
  </si>
  <si>
    <t>barry3@adventure-works.com</t>
  </si>
  <si>
    <t>summer0@adventure-works.com</t>
  </si>
  <si>
    <t>jonathan67@adventure-works.com</t>
  </si>
  <si>
    <t>kari4@adventure-works.com</t>
  </si>
  <si>
    <t>carolyn7@adventure-works.com</t>
  </si>
  <si>
    <t>dominic6@adventure-works.com</t>
  </si>
  <si>
    <t>henry20@adventure-works.com</t>
  </si>
  <si>
    <t>sergio9@adventure-works.com</t>
  </si>
  <si>
    <t>michele13@adventure-works.com</t>
  </si>
  <si>
    <t>joe34@adventure-works.com</t>
  </si>
  <si>
    <t>carolyn21@adventure-works.com</t>
  </si>
  <si>
    <t>cara6@adventure-works.com</t>
  </si>
  <si>
    <t>natasha17@adventure-works.com</t>
  </si>
  <si>
    <t>maurice17@adventure-works.com</t>
  </si>
  <si>
    <t>jay30@adventure-works.com</t>
  </si>
  <si>
    <t>cristina13@adventure-works.com</t>
  </si>
  <si>
    <t>antonio7@adventure-works.com</t>
  </si>
  <si>
    <t>michelle2@adventure-works.com</t>
  </si>
  <si>
    <t>isabella33@adventure-works.com</t>
  </si>
  <si>
    <t>grace14@adventure-works.com</t>
  </si>
  <si>
    <t>julia82@adventure-works.com</t>
  </si>
  <si>
    <t>kaitlyn3@adventure-works.com</t>
  </si>
  <si>
    <t>katelyn22@adventure-works.com</t>
  </si>
  <si>
    <t>james45@adventure-works.com</t>
  </si>
  <si>
    <t>isabella77@adventure-works.com</t>
  </si>
  <si>
    <t>fernando33@adventure-works.com</t>
  </si>
  <si>
    <t>jordan8@adventure-works.com</t>
  </si>
  <si>
    <t>devin82@adventure-works.com</t>
  </si>
  <si>
    <t>jade11@adventure-works.com</t>
  </si>
  <si>
    <t>sophia3@adventure-works.com</t>
  </si>
  <si>
    <t>thomas79@adventure-works.com</t>
  </si>
  <si>
    <t>thomas5@adventure-works.com</t>
  </si>
  <si>
    <t>miguel61@adventure-works.com</t>
  </si>
  <si>
    <t>cedric6@adventure-works.com</t>
  </si>
  <si>
    <t>morgan38@adventure-works.com</t>
  </si>
  <si>
    <t>dalton26@adventure-works.com</t>
  </si>
  <si>
    <t>seth53@adventure-works.com</t>
  </si>
  <si>
    <t>cameron14@adventure-works.com</t>
  </si>
  <si>
    <t>ronald13@adventure-works.com</t>
  </si>
  <si>
    <t>hector3@adventure-works.com</t>
  </si>
  <si>
    <t>angelica8@adventure-works.com</t>
  </si>
  <si>
    <t>hunter15@adventure-works.com</t>
  </si>
  <si>
    <t>ryan51@adventure-works.com</t>
  </si>
  <si>
    <t>brooke0@adventure-works.com</t>
  </si>
  <si>
    <t>hannah13@adventure-works.com</t>
  </si>
  <si>
    <t>kaitlyn2@adventure-works.com</t>
  </si>
  <si>
    <t>elijah3@adventure-works.com</t>
  </si>
  <si>
    <t>tammy17@adventure-works.com</t>
  </si>
  <si>
    <t>brent14@adventure-works.com</t>
  </si>
  <si>
    <t>matthew20@adventure-works.com</t>
  </si>
  <si>
    <t>jonathon6@adventure-works.com</t>
  </si>
  <si>
    <t>chloe41@adventure-works.com</t>
  </si>
  <si>
    <t>hailey7@adventure-works.com</t>
  </si>
  <si>
    <t>bailey36@adventure-works.com</t>
  </si>
  <si>
    <t>kelly16@adventure-works.com</t>
  </si>
  <si>
    <t>chelsea0@adventure-works.com</t>
  </si>
  <si>
    <t>jennifer77@adventure-works.com</t>
  </si>
  <si>
    <t>miguel0@adventure-works.com</t>
  </si>
  <si>
    <t>heather5@adventure-works.com</t>
  </si>
  <si>
    <t>jacqueline12@adventure-works.com</t>
  </si>
  <si>
    <t>jon26@adventure-works.com</t>
  </si>
  <si>
    <t>trinity20@adventure-works.com</t>
  </si>
  <si>
    <t>jackson9@adventure-works.com</t>
  </si>
  <si>
    <t>ian59@adventure-works.com</t>
  </si>
  <si>
    <t>leonard12@adventure-works.com</t>
  </si>
  <si>
    <t>jeremiah37@adventure-works.com</t>
  </si>
  <si>
    <t>garrett8@adventure-works.com</t>
  </si>
  <si>
    <t>kayla47@adventure-works.com</t>
  </si>
  <si>
    <t>evan30@adventure-works.com</t>
  </si>
  <si>
    <t>elijah36@adventure-works.com</t>
  </si>
  <si>
    <t>alexandra41@adventure-works.com</t>
  </si>
  <si>
    <t>samuel14@adventure-works.com</t>
  </si>
  <si>
    <t>noah22@adventure-works.com</t>
  </si>
  <si>
    <t>blake23@adventure-works.com</t>
  </si>
  <si>
    <t>marty0@adventure-works.com</t>
  </si>
  <si>
    <t>casey42@adventure-works.com</t>
  </si>
  <si>
    <t>andrew10@adventure-works.com</t>
  </si>
  <si>
    <t>toni1@adventure-works.com</t>
  </si>
  <si>
    <t>grace63@adventure-works.com</t>
  </si>
  <si>
    <t>jeremiah15@adventure-works.com</t>
  </si>
  <si>
    <t>jasmine33@adventure-works.com</t>
  </si>
  <si>
    <t>y0@adventure-works.com</t>
  </si>
  <si>
    <t>audrey24@adventure-works.com</t>
  </si>
  <si>
    <t>isaiah46@adventure-works.com</t>
  </si>
  <si>
    <t>james84@adventure-works.com</t>
  </si>
  <si>
    <t>devon10@adventure-works.com</t>
  </si>
  <si>
    <t>anna59@adventure-works.com</t>
  </si>
  <si>
    <t>julia49@adventure-works.com</t>
  </si>
  <si>
    <t>kyle6@adventure-works.com</t>
  </si>
  <si>
    <t>alexander11@adventure-works.com</t>
  </si>
  <si>
    <t>sara3@adventure-works.com</t>
  </si>
  <si>
    <t>julian10@adventure-works.com</t>
  </si>
  <si>
    <t>kaitlyn39@adventure-works.com</t>
  </si>
  <si>
    <t>brenda23@adventure-works.com</t>
  </si>
  <si>
    <t>elizabeth31@adventure-works.com</t>
  </si>
  <si>
    <t>dalton61@adventure-works.com</t>
  </si>
  <si>
    <t>angel14@adventure-works.com</t>
  </si>
  <si>
    <t>taylor17@adventure-works.com</t>
  </si>
  <si>
    <t>stephanie38@adventure-works.com</t>
  </si>
  <si>
    <t>amanda63@adventure-works.com</t>
  </si>
  <si>
    <t>caleb28@adventure-works.com</t>
  </si>
  <si>
    <t>dylan47@adventure-works.com</t>
  </si>
  <si>
    <t>brianna67@adventure-works.com</t>
  </si>
  <si>
    <t>randall17@adventure-works.com</t>
  </si>
  <si>
    <t>justin21@adventure-works.com</t>
  </si>
  <si>
    <t>dwayne2@adventure-works.com</t>
  </si>
  <si>
    <t>faith23@adventure-works.com</t>
  </si>
  <si>
    <t>tyler16@adventure-works.com</t>
  </si>
  <si>
    <t>trevor13@adventure-works.com</t>
  </si>
  <si>
    <t>jack33@adventure-works.com</t>
  </si>
  <si>
    <t>edward32@adventure-works.com</t>
  </si>
  <si>
    <t>angelica17@adventure-works.com</t>
  </si>
  <si>
    <t>marcus71@adventure-works.com</t>
  </si>
  <si>
    <t>melanie24@adventure-works.com</t>
  </si>
  <si>
    <t>aaron44@adventure-works.com</t>
  </si>
  <si>
    <t>alexandria19@adventure-works.com</t>
  </si>
  <si>
    <t>ross33@adventure-works.com</t>
  </si>
  <si>
    <t>april10@adventure-works.com</t>
  </si>
  <si>
    <t>noah61@adventure-works.com</t>
  </si>
  <si>
    <t>jennifer20@adventure-works.com</t>
  </si>
  <si>
    <t>anna30@adventure-works.com</t>
  </si>
  <si>
    <t>cindy26@adventure-works.com</t>
  </si>
  <si>
    <t>melissa41@adventure-works.com</t>
  </si>
  <si>
    <t>olivia8@adventure-works.com</t>
  </si>
  <si>
    <t>eduardo64@adventure-works.com</t>
  </si>
  <si>
    <t>mariah18@adventure-works.com</t>
  </si>
  <si>
    <t>natalie34@adventure-works.com</t>
  </si>
  <si>
    <t>connor37@adventure-works.com</t>
  </si>
  <si>
    <t>emmanuel0@adventure-works.com</t>
  </si>
  <si>
    <t>alvin42@adventure-works.com</t>
  </si>
  <si>
    <t>logan59@adventure-works.com</t>
  </si>
  <si>
    <t>adam42@adventure-works.com</t>
  </si>
  <si>
    <t>gabrielle61@adventure-works.com</t>
  </si>
  <si>
    <t>emma7@adventure-works.com</t>
  </si>
  <si>
    <t>cynthia21@adventure-works.com</t>
  </si>
  <si>
    <t>holly6@adventure-works.com</t>
  </si>
  <si>
    <t>nelson15@adventure-works.com</t>
  </si>
  <si>
    <t>darren10@adventure-works.com</t>
  </si>
  <si>
    <t>timothy12@adventure-works.com</t>
  </si>
  <si>
    <t>sergio19@adventure-works.com</t>
  </si>
  <si>
    <t>mason29@adventure-works.com</t>
  </si>
  <si>
    <t>george18@adventure-works.com</t>
  </si>
  <si>
    <t>max15@adventure-works.com</t>
  </si>
  <si>
    <t>ebony40@adventure-works.com</t>
  </si>
  <si>
    <t>joy13@adventure-works.com</t>
  </si>
  <si>
    <t>larry7@adventure-works.com</t>
  </si>
  <si>
    <t>gabriella36@adventure-works.com</t>
  </si>
  <si>
    <t>phillip17@adventure-works.com</t>
  </si>
  <si>
    <t>johnathan12@adventure-works.com</t>
  </si>
  <si>
    <t>omar30@adventure-works.com</t>
  </si>
  <si>
    <t>bharat0@adventure-works.com</t>
  </si>
  <si>
    <t>kate15@adventure-works.com</t>
  </si>
  <si>
    <t>maria39@adventure-works.com</t>
  </si>
  <si>
    <t>cassandra16@adventure-works.com</t>
  </si>
  <si>
    <t>marie39@adventure-works.com</t>
  </si>
  <si>
    <t>mariah43@adventure-works.com</t>
  </si>
  <si>
    <t>bradley14@adventure-works.com</t>
  </si>
  <si>
    <t>shannon41@adventure-works.com</t>
  </si>
  <si>
    <t>anthony3@adventure-works.com</t>
  </si>
  <si>
    <t>isabelle15@adventure-works.com</t>
  </si>
  <si>
    <t>colin37@adventure-works.com</t>
  </si>
  <si>
    <t>cindy18@adventure-works.com</t>
  </si>
  <si>
    <t>ricardo5@adventure-works.com</t>
  </si>
  <si>
    <t>shannon30@adventure-works.com</t>
  </si>
  <si>
    <t>dale4@adventure-works.com</t>
  </si>
  <si>
    <t>ronnie17@adventure-works.com</t>
  </si>
  <si>
    <t>jon34@adventure-works.com</t>
  </si>
  <si>
    <t>javier3@adventure-works.com</t>
  </si>
  <si>
    <t>kelli11@adventure-works.com</t>
  </si>
  <si>
    <t>dalton38@adventure-works.com</t>
  </si>
  <si>
    <t>wayne13@adventure-works.com</t>
  </si>
  <si>
    <t>candice14@adventure-works.com</t>
  </si>
  <si>
    <t>ivan10@adventure-works.com</t>
  </si>
  <si>
    <t>dominique6@adventure-works.com</t>
  </si>
  <si>
    <t>kelli40@adventure-works.com</t>
  </si>
  <si>
    <t>donald13@adventure-works.com</t>
  </si>
  <si>
    <t>martha13@adventure-works.com</t>
  </si>
  <si>
    <t>daisy8@adventure-works.com</t>
  </si>
  <si>
    <t>terry22@adventure-works.com</t>
  </si>
  <si>
    <t>micheal7@adventure-works.com</t>
  </si>
  <si>
    <t>ian65@adventure-works.com</t>
  </si>
  <si>
    <t>erick18@adventure-works.com</t>
  </si>
  <si>
    <t>jade5@adventure-works.com</t>
  </si>
  <si>
    <t>natalie36@adventure-works.com</t>
  </si>
  <si>
    <t>jamie3@adventure-works.com</t>
  </si>
  <si>
    <t>philip10@adventure-works.com</t>
  </si>
  <si>
    <t>trisha1@adventure-works.com</t>
  </si>
  <si>
    <t>naomi16@adventure-works.com</t>
  </si>
  <si>
    <t>haley55@adventure-works.com</t>
  </si>
  <si>
    <t>ashley5@adventure-works.com</t>
  </si>
  <si>
    <t>martha5@adventure-works.com</t>
  </si>
  <si>
    <t>christy37@adventure-works.com</t>
  </si>
  <si>
    <t>franklin36@adventure-works.com</t>
  </si>
  <si>
    <t>mario4@adventure-works.com</t>
  </si>
  <si>
    <t>kate12@adventure-works.com</t>
  </si>
  <si>
    <t>rebekah29@adventure-works.com</t>
  </si>
  <si>
    <t>george9@adventure-works.com</t>
  </si>
  <si>
    <t>latoya7@adventure-works.com</t>
  </si>
  <si>
    <t>amy17@adventure-works.com</t>
  </si>
  <si>
    <t>dustin18@adventure-works.com</t>
  </si>
  <si>
    <t>rafael39@adventure-works.com</t>
  </si>
  <si>
    <t>geoffrey0@adventure-works.com</t>
  </si>
  <si>
    <t>bob4@adventure-works.com</t>
  </si>
  <si>
    <t>allison3@adventure-works.com</t>
  </si>
  <si>
    <t>pedro0@adventure-works.com</t>
  </si>
  <si>
    <t>hector9@adventure-works.com</t>
  </si>
  <si>
    <t>kayla13@adventure-works.com</t>
  </si>
  <si>
    <t>janelle4@adventure-works.com</t>
  </si>
  <si>
    <t>heidi7@adventure-works.com</t>
  </si>
  <si>
    <t>alicia2@adventure-works.com</t>
  </si>
  <si>
    <t>colin17@adventure-works.com</t>
  </si>
  <si>
    <t>reginald7@adventure-works.com</t>
  </si>
  <si>
    <t>paula21@adventure-works.com</t>
  </si>
  <si>
    <t>shaun18@adventure-works.com</t>
  </si>
  <si>
    <t>isabel14@adventure-works.com</t>
  </si>
  <si>
    <t>nelson20@adventure-works.com</t>
  </si>
  <si>
    <t>mallory16@adventure-works.com</t>
  </si>
  <si>
    <t>yolanda18@adventure-works.com</t>
  </si>
  <si>
    <t>briana15@adventure-works.com</t>
  </si>
  <si>
    <t>tiffany14@adventure-works.com</t>
  </si>
  <si>
    <t>alisha26@adventure-works.com</t>
  </si>
  <si>
    <t>isaac18@adventure-works.com</t>
  </si>
  <si>
    <t>devin28@adventure-works.com</t>
  </si>
  <si>
    <t>randy13@adventure-works.com</t>
  </si>
  <si>
    <t>barbara15@adventure-works.com</t>
  </si>
  <si>
    <t>kathryn0@adventure-works.com</t>
  </si>
  <si>
    <t>pamela20@adventure-works.com</t>
  </si>
  <si>
    <t>aidan17@adventure-works.com</t>
  </si>
  <si>
    <t>jamie31@adventure-works.com</t>
  </si>
  <si>
    <t>noah17@adventure-works.com</t>
  </si>
  <si>
    <t>kara7@adventure-works.com</t>
  </si>
  <si>
    <t>jared9@adventure-works.com</t>
  </si>
  <si>
    <t>lauren17@adventure-works.com</t>
  </si>
  <si>
    <t>mariah12@adventure-works.com</t>
  </si>
  <si>
    <t>james90@adventure-works.com</t>
  </si>
  <si>
    <t>cole7@adventure-works.com</t>
  </si>
  <si>
    <t>sebastian11@adventure-works.com</t>
  </si>
  <si>
    <t>samuel40@adventure-works.com</t>
  </si>
  <si>
    <t>xavier71@adventure-works.com</t>
  </si>
  <si>
    <t>sydney72@adventure-works.com</t>
  </si>
  <si>
    <t>ryan47@adventure-works.com</t>
  </si>
  <si>
    <t>angelica22@adventure-works.com</t>
  </si>
  <si>
    <t>gabriella19@adventure-works.com</t>
  </si>
  <si>
    <t>brooke10@adventure-works.com</t>
  </si>
  <si>
    <t>lauren45@adventure-works.com</t>
  </si>
  <si>
    <t>alexa18@adventure-works.com</t>
  </si>
  <si>
    <t>alexandria21@adventure-works.com</t>
  </si>
  <si>
    <t>andrea24@adventure-works.com</t>
  </si>
  <si>
    <t>kevin42@adventure-works.com</t>
  </si>
  <si>
    <t>nicole45@adventure-works.com</t>
  </si>
  <si>
    <t>alyssa3@adventure-works.com</t>
  </si>
  <si>
    <t>joy5@adventure-works.com</t>
  </si>
  <si>
    <t>marcus84@adventure-works.com</t>
  </si>
  <si>
    <t>edward14@adventure-works.com</t>
  </si>
  <si>
    <t>david44@adventure-works.com</t>
  </si>
  <si>
    <t>anna26@adventure-works.com</t>
  </si>
  <si>
    <t>mackenzie17@adventure-works.com</t>
  </si>
  <si>
    <t>isabella48@adventure-works.com</t>
  </si>
  <si>
    <t>jordan28@adventure-works.com</t>
  </si>
  <si>
    <t>joel10@adventure-works.com</t>
  </si>
  <si>
    <t>sara27@adventure-works.com</t>
  </si>
  <si>
    <t>katherine7@adventure-works.com</t>
  </si>
  <si>
    <t>jacqueline11@adventure-works.com</t>
  </si>
  <si>
    <t>luke48@adventure-works.com</t>
  </si>
  <si>
    <t>sydney63@adventure-works.com</t>
  </si>
  <si>
    <t>taylor15@adventure-works.com</t>
  </si>
  <si>
    <t>fernando53@adventure-works.com</t>
  </si>
  <si>
    <t>jason15@adventure-works.com</t>
  </si>
  <si>
    <t>andrea21@adventure-works.com</t>
  </si>
  <si>
    <t>vincent15@adventure-works.com</t>
  </si>
  <si>
    <t>julia41@adventure-works.com</t>
  </si>
  <si>
    <t>jordan56@adventure-works.com</t>
  </si>
  <si>
    <t>antonio15@adventure-works.com</t>
  </si>
  <si>
    <t>riley37@adventure-works.com</t>
  </si>
  <si>
    <t>ryan56@adventure-works.com</t>
  </si>
  <si>
    <t>lawrence16@adventure-works.com</t>
  </si>
  <si>
    <t>nicholas13@adventure-works.com</t>
  </si>
  <si>
    <t>allison39@adventure-works.com</t>
  </si>
  <si>
    <t>cassidy22@adventure-works.com</t>
  </si>
  <si>
    <t>karen33@adventure-works.com</t>
  </si>
  <si>
    <t>ethan19@adventure-works.com</t>
  </si>
  <si>
    <t>renee2@adventure-works.com</t>
  </si>
  <si>
    <t>billy3@adventure-works.com</t>
  </si>
  <si>
    <t>allison30@adventure-works.com</t>
  </si>
  <si>
    <t>taylor51@adventure-works.com</t>
  </si>
  <si>
    <t>jeremiah41@adventure-works.com</t>
  </si>
  <si>
    <t>jennifer45@adventure-works.com</t>
  </si>
  <si>
    <t>jennifer23@adventure-works.com</t>
  </si>
  <si>
    <t>ruth13@adventure-works.com</t>
  </si>
  <si>
    <t>abhijit0@adventure-works.com</t>
  </si>
  <si>
    <t>marcus53@adventure-works.com</t>
  </si>
  <si>
    <t>seth9@adventure-works.com</t>
  </si>
  <si>
    <t>jack50@adventure-works.com</t>
  </si>
  <si>
    <t>charles16@adventure-works.com</t>
  </si>
  <si>
    <t>christina16@adventure-works.com</t>
  </si>
  <si>
    <t>stacy7@adventure-works.com</t>
  </si>
  <si>
    <t>cameron3@adventure-works.com</t>
  </si>
  <si>
    <t>zoe0@adventure-works.com</t>
  </si>
  <si>
    <t>jill32@adventure-works.com</t>
  </si>
  <si>
    <t>melanie8@adventure-works.com</t>
  </si>
  <si>
    <t>marcus23@adventure-works.com</t>
  </si>
  <si>
    <t>brianna49@adventure-works.com</t>
  </si>
  <si>
    <t>chloe61@adventure-works.com</t>
  </si>
  <si>
    <t>nathan67@adventure-works.com</t>
  </si>
  <si>
    <t>logan67@adventure-works.com</t>
  </si>
  <si>
    <t>casey21@adventure-works.com</t>
  </si>
  <si>
    <t>anthony4@adventure-works.com</t>
  </si>
  <si>
    <t>jeremy42@adventure-works.com</t>
  </si>
  <si>
    <t>blake53@adventure-works.com</t>
  </si>
  <si>
    <t>oscar8@adventure-works.com</t>
  </si>
  <si>
    <t>samuel55@adventure-works.com</t>
  </si>
  <si>
    <t>jasmine5@adventure-works.com</t>
  </si>
  <si>
    <t>riley33@adventure-works.com</t>
  </si>
  <si>
    <t>jeremy46@adventure-works.com</t>
  </si>
  <si>
    <t>angela5@adventure-works.com</t>
  </si>
  <si>
    <t>xavier34@adventure-works.com</t>
  </si>
  <si>
    <t>fernando1@adventure-works.com</t>
  </si>
  <si>
    <t>kelly12@adventure-works.com</t>
  </si>
  <si>
    <t>katherine81@adventure-works.com</t>
  </si>
  <si>
    <t>wyatt41@adventure-works.com</t>
  </si>
  <si>
    <t>warren10@adventure-works.com</t>
  </si>
  <si>
    <t>faith22@adventure-works.com</t>
  </si>
  <si>
    <t>jada16@adventure-works.com</t>
  </si>
  <si>
    <t>alexis37@adventure-works.com</t>
  </si>
  <si>
    <t>jamie34@adventure-works.com</t>
  </si>
  <si>
    <t>susan28@adventure-works.com</t>
  </si>
  <si>
    <t>riley26@adventure-works.com</t>
  </si>
  <si>
    <t>taylor29@adventure-works.com</t>
  </si>
  <si>
    <t>miguel47@adventure-works.com</t>
  </si>
  <si>
    <t>barbara48@adventure-works.com</t>
  </si>
  <si>
    <t>casey43@adventure-works.com</t>
  </si>
  <si>
    <t>jamie42@adventure-works.com</t>
  </si>
  <si>
    <t>alex22@adventure-works.com</t>
  </si>
  <si>
    <t>noah47@adventure-works.com</t>
  </si>
  <si>
    <t>judith2@adventure-works.com</t>
  </si>
  <si>
    <t>kayla32@adventure-works.com</t>
  </si>
  <si>
    <t>michael48@adventure-works.com</t>
  </si>
  <si>
    <t>jeremy25@adventure-works.com</t>
  </si>
  <si>
    <t>jeremy38@adventure-works.com</t>
  </si>
  <si>
    <t>katelyn21@adventure-works.com</t>
  </si>
  <si>
    <t>holly14@adventure-works.com</t>
  </si>
  <si>
    <t>marshall8@adventure-works.com</t>
  </si>
  <si>
    <t>lindsey2@adventure-works.com</t>
  </si>
  <si>
    <t>hannah19@adventure-works.com</t>
  </si>
  <si>
    <t>edward29@adventure-works.com</t>
  </si>
  <si>
    <t>keith2@adventure-works.com</t>
  </si>
  <si>
    <t>franklin2@adventure-works.com</t>
  </si>
  <si>
    <t>gabriel42@adventure-works.com</t>
  </si>
  <si>
    <t>crystal4@adventure-works.com</t>
  </si>
  <si>
    <t>michele18@adventure-works.com</t>
  </si>
  <si>
    <t>nancy8@adventure-works.com</t>
  </si>
  <si>
    <t>michelle24@adventure-works.com</t>
  </si>
  <si>
    <t>hunter14@adventure-works.com</t>
  </si>
  <si>
    <t>lacey2@adventure-works.com</t>
  </si>
  <si>
    <t>jessica44@adventure-works.com</t>
  </si>
  <si>
    <t>samantha20@adventure-works.com</t>
  </si>
  <si>
    <t>jordan76@adventure-works.com</t>
  </si>
  <si>
    <t>toni19@adventure-works.com</t>
  </si>
  <si>
    <t>kaitlyn41@adventure-works.com</t>
  </si>
  <si>
    <t>cindy20@adventure-works.com</t>
  </si>
  <si>
    <t>jeremy3@adventure-works.com</t>
  </si>
  <si>
    <t>hunter18@adventure-works.com</t>
  </si>
  <si>
    <t>paige30@adventure-works.com</t>
  </si>
  <si>
    <t>mariah15@adventure-works.com</t>
  </si>
  <si>
    <t>fernando8@adventure-works.com</t>
  </si>
  <si>
    <t>james26@adventure-works.com</t>
  </si>
  <si>
    <t>benjamin20@adventure-works.com</t>
  </si>
  <si>
    <t>alejandro15@adventure-works.com</t>
  </si>
  <si>
    <t>alexandra58@adventure-works.com</t>
  </si>
  <si>
    <t>mario9@adventure-works.com</t>
  </si>
  <si>
    <t>dustin12@adventure-works.com</t>
  </si>
  <si>
    <t>julie8@adventure-works.com</t>
  </si>
  <si>
    <t>jorge20@adventure-works.com</t>
  </si>
  <si>
    <t>aimee2@adventure-works.com</t>
  </si>
  <si>
    <t>brenda20@adventure-works.com</t>
  </si>
  <si>
    <t>eduardo40@adventure-works.com</t>
  </si>
  <si>
    <t>melissa21@adventure-works.com</t>
  </si>
  <si>
    <t>alyssa33@adventure-works.com</t>
  </si>
  <si>
    <t>antonio23@adventure-works.com</t>
  </si>
  <si>
    <t>madison21@adventure-works.com</t>
  </si>
  <si>
    <t>charles35@adventure-works.com</t>
  </si>
  <si>
    <t>allison20@adventure-works.com</t>
  </si>
  <si>
    <t>michelle7@adventure-works.com</t>
  </si>
  <si>
    <t>kyle38@adventure-works.com</t>
  </si>
  <si>
    <t>noah23@adventure-works.com</t>
  </si>
  <si>
    <t>sheila2@adventure-works.com</t>
  </si>
  <si>
    <t>elizabeth42@adventure-works.com</t>
  </si>
  <si>
    <t>brandon13@adventure-works.com</t>
  </si>
  <si>
    <t>hannah12@adventure-works.com</t>
  </si>
  <si>
    <t>natalie31@adventure-works.com</t>
  </si>
  <si>
    <t>aaron42@adventure-works.com</t>
  </si>
  <si>
    <t>abigail23@adventure-works.com</t>
  </si>
  <si>
    <t>mary25@adventure-works.com</t>
  </si>
  <si>
    <t>kayla29@adventure-works.com</t>
  </si>
  <si>
    <t>janet14@adventure-works.com</t>
  </si>
  <si>
    <t>priscilla8@adventure-works.com</t>
  </si>
  <si>
    <t>richard12@adventure-works.com</t>
  </si>
  <si>
    <t>david41@adventure-works.com</t>
  </si>
  <si>
    <t>colin42@adventure-works.com</t>
  </si>
  <si>
    <t>isaiah4@adventure-works.com</t>
  </si>
  <si>
    <t>amanda1@adventure-works.com</t>
  </si>
  <si>
    <t>thomas49@adventure-works.com</t>
  </si>
  <si>
    <t>isabella45@adventure-works.com</t>
  </si>
  <si>
    <t>sarah27@adventure-works.com</t>
  </si>
  <si>
    <t>jan9@adventure-works.com</t>
  </si>
  <si>
    <t>alexandra27@adventure-works.com</t>
  </si>
  <si>
    <t>elizabeth48@adventure-works.com</t>
  </si>
  <si>
    <t>lauren50@adventure-works.com</t>
  </si>
  <si>
    <t>dalton8@adventure-works.com</t>
  </si>
  <si>
    <t>jose13@adventure-works.com</t>
  </si>
  <si>
    <t>lucas36@adventure-works.com</t>
  </si>
  <si>
    <t>miranda0@adventure-works.com</t>
  </si>
  <si>
    <t>vanessa9@adventure-works.com</t>
  </si>
  <si>
    <t>isaiah25@adventure-works.com</t>
  </si>
  <si>
    <t>isabella63@adventure-works.com</t>
  </si>
  <si>
    <t>gabrielle12@adventure-works.com</t>
  </si>
  <si>
    <t>devin20@adventure-works.com</t>
  </si>
  <si>
    <t>jasmine12@adventure-works.com</t>
  </si>
  <si>
    <t>miguel23@adventure-works.com</t>
  </si>
  <si>
    <t>thomas58@adventure-works.com</t>
  </si>
  <si>
    <t>olivia58@adventure-works.com</t>
  </si>
  <si>
    <t>riley18@adventure-works.com</t>
  </si>
  <si>
    <t>eduardo28@adventure-works.com</t>
  </si>
  <si>
    <t>arturo27@adventure-works.com</t>
  </si>
  <si>
    <t>gabrielle45@adventure-works.com</t>
  </si>
  <si>
    <t>benjamin40@adventure-works.com</t>
  </si>
  <si>
    <t>jenna17@adventure-works.com</t>
  </si>
  <si>
    <t>morgan57@adventure-works.com</t>
  </si>
  <si>
    <t>jordyn7@adventure-works.com</t>
  </si>
  <si>
    <t>jasmine54@adventure-works.com</t>
  </si>
  <si>
    <t>riley38@adventure-works.com</t>
  </si>
  <si>
    <t>emily32@adventure-works.com</t>
  </si>
  <si>
    <t>kevin39@adventure-works.com</t>
  </si>
  <si>
    <t>gregory20@adventure-works.com</t>
  </si>
  <si>
    <t>bruce29@adventure-works.com</t>
  </si>
  <si>
    <t>kaylee46@adventure-works.com</t>
  </si>
  <si>
    <t>kathleen7@adventure-works.com</t>
  </si>
  <si>
    <t>kelvin6@adventure-works.com</t>
  </si>
  <si>
    <t>amanda66@adventure-works.com</t>
  </si>
  <si>
    <t>lucas59@adventure-works.com</t>
  </si>
  <si>
    <t>darryl16@adventure-works.com</t>
  </si>
  <si>
    <t>katrina6@adventure-works.com</t>
  </si>
  <si>
    <t>kern0@adventure-works.com</t>
  </si>
  <si>
    <t>dawn16@adventure-works.com</t>
  </si>
  <si>
    <t>lori7@adventure-works.com</t>
  </si>
  <si>
    <t>joanna15@adventure-works.com</t>
  </si>
  <si>
    <t>amy20@adventure-works.com</t>
  </si>
  <si>
    <t>jésus13@adventure-works.com</t>
  </si>
  <si>
    <t>ashlee4@adventure-works.com</t>
  </si>
  <si>
    <t>jillian3@adventure-works.com</t>
  </si>
  <si>
    <t>toni7@adventure-works.com</t>
  </si>
  <si>
    <t>curtis19@adventure-works.com</t>
  </si>
  <si>
    <t>jerry12@adventure-works.com</t>
  </si>
  <si>
    <t>arthur5@adventure-works.com</t>
  </si>
  <si>
    <t>kelli32@adventure-works.com</t>
  </si>
  <si>
    <t>austin15@adventure-works.com</t>
  </si>
  <si>
    <t>ashley12@adventure-works.com</t>
  </si>
  <si>
    <t>natalie62@adventure-works.com</t>
  </si>
  <si>
    <t>emily31@adventure-works.com</t>
  </si>
  <si>
    <t>william17@adventure-works.com</t>
  </si>
  <si>
    <t>miranda11@adventure-works.com</t>
  </si>
  <si>
    <t>noah4@adventure-works.com</t>
  </si>
  <si>
    <t>melissa3@adventure-works.com</t>
  </si>
  <si>
    <t>zachary42@adventure-works.com</t>
  </si>
  <si>
    <t>richard77@adventure-works.com</t>
  </si>
  <si>
    <t>mariah20@adventure-works.com</t>
  </si>
  <si>
    <t>dustin13@adventure-works.com</t>
  </si>
  <si>
    <t>noah43@adventure-works.com</t>
  </si>
  <si>
    <t>christian28@adventure-works.com</t>
  </si>
  <si>
    <t>marshall26@adventure-works.com</t>
  </si>
  <si>
    <t>brittney11@adventure-works.com</t>
  </si>
  <si>
    <t>arthur38@adventure-works.com</t>
  </si>
  <si>
    <t>alexia1@adventure-works.com</t>
  </si>
  <si>
    <t>tina2@adventure-works.com</t>
  </si>
  <si>
    <t>isabella61@adventure-works.com</t>
  </si>
  <si>
    <t>charles40@adventure-works.com</t>
  </si>
  <si>
    <t>aaron10@adventure-works.com</t>
  </si>
  <si>
    <t>jocelyn21@adventure-works.com</t>
  </si>
  <si>
    <t>robyn15@adventure-works.com</t>
  </si>
  <si>
    <t>manuel5@adventure-works.com</t>
  </si>
  <si>
    <t>brooke14@adventure-works.com</t>
  </si>
  <si>
    <t>joan20@adventure-works.com</t>
  </si>
  <si>
    <t>sydney17@adventure-works.com</t>
  </si>
  <si>
    <t>katherine70@adventure-works.com</t>
  </si>
  <si>
    <t>cynthia11@adventure-works.com</t>
  </si>
  <si>
    <t>wyatt6@adventure-works.com</t>
  </si>
  <si>
    <t>frank35@adventure-works.com</t>
  </si>
  <si>
    <t>eric15@adventure-works.com</t>
  </si>
  <si>
    <t>bailey31@adventure-works.com</t>
  </si>
  <si>
    <t>sydney20@adventure-works.com</t>
  </si>
  <si>
    <t>katherine39@adventure-works.com</t>
  </si>
  <si>
    <t>mary32@adventure-works.com</t>
  </si>
  <si>
    <t>jan14@adventure-works.com</t>
  </si>
  <si>
    <t>mya18@adventure-works.com</t>
  </si>
  <si>
    <t>ashley7@adventure-works.com</t>
  </si>
  <si>
    <t>stephanie51@adventure-works.com</t>
  </si>
  <si>
    <t>angela12@adventure-works.com</t>
  </si>
  <si>
    <t>gabriella12@adventure-works.com</t>
  </si>
  <si>
    <t>megan3@adventure-works.com</t>
  </si>
  <si>
    <t>david24@adventure-works.com</t>
  </si>
  <si>
    <t>richard67@adventure-works.com</t>
  </si>
  <si>
    <t>tamara34@adventure-works.com</t>
  </si>
  <si>
    <t>seth73@adventure-works.com</t>
  </si>
  <si>
    <t>paula8@adventure-works.com</t>
  </si>
  <si>
    <t>alexandra81@adventure-works.com</t>
  </si>
  <si>
    <t>devin64@adventure-works.com</t>
  </si>
  <si>
    <t>sydney45@adventure-works.com</t>
  </si>
  <si>
    <t>alexis0@adventure-works.com</t>
  </si>
  <si>
    <t>danielle19@adventure-works.com</t>
  </si>
  <si>
    <t>jose80@adventure-works.com</t>
  </si>
  <si>
    <t>elijah33@adventure-works.com</t>
  </si>
  <si>
    <t>brian18@adventure-works.com</t>
  </si>
  <si>
    <t>rachel28@adventure-works.com</t>
  </si>
  <si>
    <t>ethan36@adventure-works.com</t>
  </si>
  <si>
    <t>martin2@adventure-works.com</t>
  </si>
  <si>
    <t>benjamin46@adventure-works.com</t>
  </si>
  <si>
    <t>morgan78@adventure-works.com</t>
  </si>
  <si>
    <t>grace12@adventure-works.com</t>
  </si>
  <si>
    <t>lacey24@adventure-works.com</t>
  </si>
  <si>
    <t>katherine98@adventure-works.com</t>
  </si>
  <si>
    <t>katherine41@adventure-works.com</t>
  </si>
  <si>
    <t>corey2@adventure-works.com</t>
  </si>
  <si>
    <t>donald18@adventure-works.com</t>
  </si>
  <si>
    <t>nichole12@adventure-works.com</t>
  </si>
  <si>
    <t>james52@adventure-works.com</t>
  </si>
  <si>
    <t>derek13@adventure-works.com</t>
  </si>
  <si>
    <t>mitchell6@adventure-works.com</t>
  </si>
  <si>
    <t>valerie7@adventure-works.com</t>
  </si>
  <si>
    <t>amber16@adventure-works.com</t>
  </si>
  <si>
    <t>candice5@adventure-works.com</t>
  </si>
  <si>
    <t>stacey24@adventure-works.com</t>
  </si>
  <si>
    <t>rafael14@adventure-works.com</t>
  </si>
  <si>
    <t>randall6@adventure-works.com</t>
  </si>
  <si>
    <t>mallory3@adventure-works.com</t>
  </si>
  <si>
    <t>henry22@adventure-works.com</t>
  </si>
  <si>
    <t>summer3@adventure-works.com</t>
  </si>
  <si>
    <t>candice3@adventure-works.com</t>
  </si>
  <si>
    <t>brendan9@adventure-works.com</t>
  </si>
  <si>
    <t>brooke6@adventure-works.com</t>
  </si>
  <si>
    <t>evan18@adventure-works.com</t>
  </si>
  <si>
    <t>damien0@adventure-works.com</t>
  </si>
  <si>
    <t>hailey62@adventure-works.com</t>
  </si>
  <si>
    <t>katherine40@adventure-works.com</t>
  </si>
  <si>
    <t>tabitha7@adventure-works.com</t>
  </si>
  <si>
    <t>rachael20@adventure-works.com</t>
  </si>
  <si>
    <t>grant4@adventure-works.com</t>
  </si>
  <si>
    <t>alvin4@adventure-works.com</t>
  </si>
  <si>
    <t>dominique2@adventure-works.com</t>
  </si>
  <si>
    <t>jodi13@adventure-works.com</t>
  </si>
  <si>
    <t>alisha44@adventure-works.com</t>
  </si>
  <si>
    <t>cristina2@adventure-works.com</t>
  </si>
  <si>
    <t>holly7@adventure-works.com</t>
  </si>
  <si>
    <t>katie24@adventure-works.com</t>
  </si>
  <si>
    <t>eric39@adventure-works.com</t>
  </si>
  <si>
    <t>jamie24@adventure-works.com</t>
  </si>
  <si>
    <t>meghan0@adventure-works.com</t>
  </si>
  <si>
    <t>arianna4@adventure-works.com</t>
  </si>
  <si>
    <t>riley15@adventure-works.com</t>
  </si>
  <si>
    <t>jenny19@adventure-works.com</t>
  </si>
  <si>
    <t>andrew26@adventure-works.com</t>
  </si>
  <si>
    <t>sierra11@adventure-works.com</t>
  </si>
  <si>
    <t>alexandra28@adventure-works.com</t>
  </si>
  <si>
    <t>julia80@adventure-works.com</t>
  </si>
  <si>
    <t>jan8@adventure-works.com</t>
  </si>
  <si>
    <t>seth20@adventure-works.com</t>
  </si>
  <si>
    <t>juan14@adventure-works.com</t>
  </si>
  <si>
    <t>walter5@adventure-works.com</t>
  </si>
  <si>
    <t>raul11@adventure-works.com</t>
  </si>
  <si>
    <t>seth0@adventure-works.com</t>
  </si>
  <si>
    <t>austin45@adventure-works.com</t>
  </si>
  <si>
    <t>destiny37@adventure-works.com</t>
  </si>
  <si>
    <t>chase19@adventure-works.com</t>
  </si>
  <si>
    <t>chloe50@adventure-works.com</t>
  </si>
  <si>
    <t>kelvin15@adventure-works.com</t>
  </si>
  <si>
    <t>casey35@adventure-works.com</t>
  </si>
  <si>
    <t>jesse34@adventure-works.com</t>
  </si>
  <si>
    <t>michele46@adventure-works.com</t>
  </si>
  <si>
    <t>elijah5@adventure-works.com</t>
  </si>
  <si>
    <t>warren12@adventure-works.com</t>
  </si>
  <si>
    <t>marshall18@adventure-works.com</t>
  </si>
  <si>
    <t>jeremiah7@adventure-works.com</t>
  </si>
  <si>
    <t>ryan23@adventure-works.com</t>
  </si>
  <si>
    <t>lauren39@adventure-works.com</t>
  </si>
  <si>
    <t>wyatt63@adventure-works.com</t>
  </si>
  <si>
    <t>lucas74@adventure-works.com</t>
  </si>
  <si>
    <t>xavier64@adventure-works.com</t>
  </si>
  <si>
    <t>trinity3@adventure-works.com</t>
  </si>
  <si>
    <t>alexandria41@adventure-works.com</t>
  </si>
  <si>
    <t>caleb41@adventure-works.com</t>
  </si>
  <si>
    <t>angel43@adventure-works.com</t>
  </si>
  <si>
    <t>kimberly15@adventure-works.com</t>
  </si>
  <si>
    <t>julia50@adventure-works.com</t>
  </si>
  <si>
    <t>melanie46@adventure-works.com</t>
  </si>
  <si>
    <t>rachael19@adventure-works.com</t>
  </si>
  <si>
    <t>james68@adventure-works.com</t>
  </si>
  <si>
    <t>xavier62@adventure-works.com</t>
  </si>
  <si>
    <t>alex49@adventure-works.com</t>
  </si>
  <si>
    <t>erin15@adventure-works.com</t>
  </si>
  <si>
    <t>ronnie6@adventure-works.com</t>
  </si>
  <si>
    <t>melvin21@adventure-works.com</t>
  </si>
  <si>
    <t>eduardo50@adventure-works.com</t>
  </si>
  <si>
    <t>devin34@adventure-works.com</t>
  </si>
  <si>
    <t>carol9@adventure-works.com</t>
  </si>
  <si>
    <t>tamara7@adventure-works.com</t>
  </si>
  <si>
    <t>cindy17@adventure-works.com</t>
  </si>
  <si>
    <t>kaitlin12@adventure-works.com</t>
  </si>
  <si>
    <t>theresa11@adventure-works.com</t>
  </si>
  <si>
    <t>jamie29@adventure-works.com</t>
  </si>
  <si>
    <t>kendra9@adventure-works.com</t>
  </si>
  <si>
    <t>renee19@adventure-works.com</t>
  </si>
  <si>
    <t>stephanie13@adventure-works.com</t>
  </si>
  <si>
    <t>morgan0@adventure-works.com</t>
  </si>
  <si>
    <t>levi19@adventure-works.com</t>
  </si>
  <si>
    <t>drew15@adventure-works.com</t>
  </si>
  <si>
    <t>kate2@adventure-works.com</t>
  </si>
  <si>
    <t>kelvin14@adventure-works.com</t>
  </si>
  <si>
    <t>teresa9@adventure-works.com</t>
  </si>
  <si>
    <t>kyle35@adventure-works.com</t>
  </si>
  <si>
    <t>hector1@adventure-works.com</t>
  </si>
  <si>
    <t>albert3@adventure-works.com</t>
  </si>
  <si>
    <t>cassie9@adventure-works.com</t>
  </si>
  <si>
    <t>jeremy12@adventure-works.com</t>
  </si>
  <si>
    <t>eric35@adventure-works.com</t>
  </si>
  <si>
    <t>roberto5@adventure-works.com</t>
  </si>
  <si>
    <t>felicia7@adventure-works.com</t>
  </si>
  <si>
    <t>noah35@adventure-works.com</t>
  </si>
  <si>
    <t>erin13@adventure-works.com</t>
  </si>
  <si>
    <t>theodore23@adventure-works.com</t>
  </si>
  <si>
    <t>dustin7@adventure-works.com</t>
  </si>
  <si>
    <t>brent4@adventure-works.com</t>
  </si>
  <si>
    <t>alisha42@adventure-works.com</t>
  </si>
  <si>
    <t>billy1@adventure-works.com</t>
  </si>
  <si>
    <t>terry9@adventure-works.com</t>
  </si>
  <si>
    <t>diane9@adventure-works.com</t>
  </si>
  <si>
    <t>karen32@adventure-works.com</t>
  </si>
  <si>
    <t>shane14@adventure-works.com</t>
  </si>
  <si>
    <t>jonathan22@adventure-works.com</t>
  </si>
  <si>
    <t>carla18@adventure-works.com</t>
  </si>
  <si>
    <t>jessica22@adventure-works.com</t>
  </si>
  <si>
    <t>willie41@adventure-works.com</t>
  </si>
  <si>
    <t>samuel51@adventure-works.com</t>
  </si>
  <si>
    <t>darrell20@adventure-works.com</t>
  </si>
  <si>
    <t>olivia5@adventure-works.com</t>
  </si>
  <si>
    <t>bruce32@adventure-works.com</t>
  </si>
  <si>
    <t>tina5@adventure-works.com</t>
  </si>
  <si>
    <t>alvin3@adventure-works.com</t>
  </si>
  <si>
    <t>christine2@adventure-works.com</t>
  </si>
  <si>
    <t>tabitha14@adventure-works.com</t>
  </si>
  <si>
    <t>jada27@adventure-works.com</t>
  </si>
  <si>
    <t>danny10@adventure-works.com</t>
  </si>
  <si>
    <t>lydia11@adventure-works.com</t>
  </si>
  <si>
    <t>anne0@adventure-works.com</t>
  </si>
  <si>
    <t>jill21@adventure-works.com</t>
  </si>
  <si>
    <t>justin22@adventure-works.com</t>
  </si>
  <si>
    <t>wyatt61@adventure-works.com</t>
  </si>
  <si>
    <t>ann5@adventure-works.com</t>
  </si>
  <si>
    <t>jorge1@adventure-works.com</t>
  </si>
  <si>
    <t>bobby13@adventure-works.com</t>
  </si>
  <si>
    <t>holly16@adventure-works.com</t>
  </si>
  <si>
    <t>damien33@adventure-works.com</t>
  </si>
  <si>
    <t>madeline3@adventure-works.com</t>
  </si>
  <si>
    <t>shannon8@adventure-works.com</t>
  </si>
  <si>
    <t>heather11@adventure-works.com</t>
  </si>
  <si>
    <t>regina15@adventure-works.com</t>
  </si>
  <si>
    <t>mayra19@adventure-works.com</t>
  </si>
  <si>
    <t>shelby14@adventure-works.com</t>
  </si>
  <si>
    <t>paige31@adventure-works.com</t>
  </si>
  <si>
    <t>victor1@adventure-works.com</t>
  </si>
  <si>
    <t>jasmine15@adventure-works.com</t>
  </si>
  <si>
    <t>janelle16@adventure-works.com</t>
  </si>
  <si>
    <t>bruce15@adventure-works.com</t>
  </si>
  <si>
    <t>natasha11@adventure-works.com</t>
  </si>
  <si>
    <t>bryan20@adventure-works.com</t>
  </si>
  <si>
    <t>arturo0@adventure-works.com</t>
  </si>
  <si>
    <t>cody19@adventure-works.com</t>
  </si>
  <si>
    <t>sharon7@adventure-works.com</t>
  </si>
  <si>
    <t>lindsey19@adventure-works.com</t>
  </si>
  <si>
    <t>christine5@adventure-works.com</t>
  </si>
  <si>
    <t>michele60@adventure-works.com</t>
  </si>
  <si>
    <t>katrina2@adventure-works.com</t>
  </si>
  <si>
    <t>ashley42@adventure-works.com</t>
  </si>
  <si>
    <t>rachael4@adventure-works.com</t>
  </si>
  <si>
    <t>rosa13@adventure-works.com</t>
  </si>
  <si>
    <t>louis32@adventure-works.com</t>
  </si>
  <si>
    <t>clifford12@adventure-works.com</t>
  </si>
  <si>
    <t>rafael29@adventure-works.com</t>
  </si>
  <si>
    <t>judith3@adventure-works.com</t>
  </si>
  <si>
    <t>kari37@adventure-works.com</t>
  </si>
  <si>
    <t>darrell6@adventure-works.com</t>
  </si>
  <si>
    <t>dana4@adventure-works.com</t>
  </si>
  <si>
    <t>glenn20@adventure-works.com</t>
  </si>
  <si>
    <t>christine13@adventure-works.com</t>
  </si>
  <si>
    <t>kristina4@adventure-works.com</t>
  </si>
  <si>
    <t>kristi41@adventure-works.com</t>
  </si>
  <si>
    <t>denise20@adventure-works.com</t>
  </si>
  <si>
    <t>harold14@adventure-works.com</t>
  </si>
  <si>
    <t>cindy9@adventure-works.com</t>
  </si>
  <si>
    <t>peter14@adventure-works.com</t>
  </si>
  <si>
    <t>mackenzie40@adventure-works.com</t>
  </si>
  <si>
    <t>roberto13@adventure-works.com</t>
  </si>
  <si>
    <t>krista4@adventure-works.com</t>
  </si>
  <si>
    <t>ramon16@adventure-works.com</t>
  </si>
  <si>
    <t>jon21@adventure-works.com</t>
  </si>
  <si>
    <t>cynthia8@adventure-works.com</t>
  </si>
  <si>
    <t>trevor8@adventure-works.com</t>
  </si>
  <si>
    <t>krystal9@adventure-works.com</t>
  </si>
  <si>
    <t>erica21@adventure-works.com</t>
  </si>
  <si>
    <t>dominic11@adventure-works.com</t>
  </si>
  <si>
    <t>sergio14@adventure-works.com</t>
  </si>
  <si>
    <t>jill20@adventure-works.com</t>
  </si>
  <si>
    <t>roger44@adventure-works.com</t>
  </si>
  <si>
    <t>maurice13@adventure-works.com</t>
  </si>
  <si>
    <t>sharon18@adventure-works.com</t>
  </si>
  <si>
    <t>edward4@adventure-works.com</t>
  </si>
  <si>
    <t>kristina12@adventure-works.com</t>
  </si>
  <si>
    <t>jessie39@adventure-works.com</t>
  </si>
  <si>
    <t>kelli39@adventure-works.com</t>
  </si>
  <si>
    <t>gabriel11@adventure-works.com</t>
  </si>
  <si>
    <t>jaclyn20@adventure-works.com</t>
  </si>
  <si>
    <t>audrey11@adventure-works.com</t>
  </si>
  <si>
    <t>maurice2@adventure-works.com</t>
  </si>
  <si>
    <t>craig5@adventure-works.com</t>
  </si>
  <si>
    <t>franklin22@adventure-works.com</t>
  </si>
  <si>
    <t>gerald23@adventure-works.com</t>
  </si>
  <si>
    <t>tanya4@adventure-works.com</t>
  </si>
  <si>
    <t>ashlee10@adventure-works.com</t>
  </si>
  <si>
    <t>drew18@adventure-works.com</t>
  </si>
  <si>
    <t>katelyn36@adventure-works.com</t>
  </si>
  <si>
    <t>andre7@adventure-works.com</t>
  </si>
  <si>
    <t>suzanne17@adventure-works.com</t>
  </si>
  <si>
    <t>abby12@adventure-works.com</t>
  </si>
  <si>
    <t>lindsey17@adventure-works.com</t>
  </si>
  <si>
    <t>dominic1@adventure-works.com</t>
  </si>
  <si>
    <t>trisha15@adventure-works.com</t>
  </si>
  <si>
    <t>mircea0@adventure-works.com</t>
  </si>
  <si>
    <t>roy41@adventure-works.com</t>
  </si>
  <si>
    <t>gerald20@adventure-works.com</t>
  </si>
  <si>
    <t>carlos24@adventure-works.com</t>
  </si>
  <si>
    <t>kristin13@adventure-works.com</t>
  </si>
  <si>
    <t>kristina6@adventure-works.com</t>
  </si>
  <si>
    <t>jerry5@adventure-works.com</t>
  </si>
  <si>
    <t>alisha41@adventure-works.com</t>
  </si>
  <si>
    <t>jose72@adventure-works.com</t>
  </si>
  <si>
    <t>carly14@adventure-works.com</t>
  </si>
  <si>
    <t>francis4@adventure-works.com</t>
  </si>
  <si>
    <t>meredith5@adventure-works.com</t>
  </si>
  <si>
    <t>kelli27@adventure-works.com</t>
  </si>
  <si>
    <t>jordan38@adventure-works.com</t>
  </si>
  <si>
    <t>cedric0@adventure-works.com</t>
  </si>
  <si>
    <t>edwin3@adventure-works.com</t>
  </si>
  <si>
    <t>henry21@adventure-works.com</t>
  </si>
  <si>
    <t>cedric20@adventure-works.com</t>
  </si>
  <si>
    <t>kara15@adventure-works.com</t>
  </si>
  <si>
    <t>douglas11@adventure-works.com</t>
  </si>
  <si>
    <t>kristopher9@adventure-works.com</t>
  </si>
  <si>
    <t>alberto20@adventure-works.com</t>
  </si>
  <si>
    <t>philip18@adventure-works.com</t>
  </si>
  <si>
    <t>janet29@adventure-works.com</t>
  </si>
  <si>
    <t>erik17@adventure-works.com</t>
  </si>
  <si>
    <t>barry8@adventure-works.com</t>
  </si>
  <si>
    <t>cassie8@adventure-works.com</t>
  </si>
  <si>
    <t>christy28@adventure-works.com</t>
  </si>
  <si>
    <t>marc23@adventure-works.com</t>
  </si>
  <si>
    <t>audrey21@adventure-works.com</t>
  </si>
  <si>
    <t>jose35@adventure-works.com</t>
  </si>
  <si>
    <t>adriana4@adventure-works.com</t>
  </si>
  <si>
    <t>manuel8@adventure-works.com</t>
  </si>
  <si>
    <t>jésus3@adventure-works.com</t>
  </si>
  <si>
    <t>riley20@adventure-works.com</t>
  </si>
  <si>
    <t>roy17@adventure-works.com</t>
  </si>
  <si>
    <t>brandy4@adventure-works.com</t>
  </si>
  <si>
    <t>mason27@adventure-works.com</t>
  </si>
  <si>
    <t>darren5@adventure-works.com</t>
  </si>
  <si>
    <t>rodney16@adventure-works.com</t>
  </si>
  <si>
    <t>brad13@adventure-works.com</t>
  </si>
  <si>
    <t>julio14@adventure-works.com</t>
  </si>
  <si>
    <t>erika9@adventure-works.com</t>
  </si>
  <si>
    <t>caleb10@adventure-works.com</t>
  </si>
  <si>
    <t>natasha22@adventure-works.com</t>
  </si>
  <si>
    <t>katie23@adventure-works.com</t>
  </si>
  <si>
    <t>fernando51@adventure-works.com</t>
  </si>
  <si>
    <t>samuel62@adventure-works.com</t>
  </si>
  <si>
    <t>brandi12@adventure-works.com</t>
  </si>
  <si>
    <t>carla4@adventure-works.com</t>
  </si>
  <si>
    <t>kelvin42@adventure-works.com</t>
  </si>
  <si>
    <t>roger38@adventure-works.com</t>
  </si>
  <si>
    <t>philip6@adventure-works.com</t>
  </si>
  <si>
    <t>susan17@adventure-works.com</t>
  </si>
  <si>
    <t>shane11@adventure-works.com</t>
  </si>
  <si>
    <t>joe21@adventure-works.com</t>
  </si>
  <si>
    <t>oscar11@adventure-works.com</t>
  </si>
  <si>
    <t>erica11@adventure-works.com</t>
  </si>
  <si>
    <t>jordyn10@adventure-works.com</t>
  </si>
  <si>
    <t>kevin11@adventure-works.com</t>
  </si>
  <si>
    <t>anne6@adventure-works.com</t>
  </si>
  <si>
    <t>alisha31@adventure-works.com</t>
  </si>
  <si>
    <t>luke30@adventure-works.com</t>
  </si>
  <si>
    <t>jessica16@adventure-works.com</t>
  </si>
  <si>
    <t>lauren2@adventure-works.com</t>
  </si>
  <si>
    <t>jonathan69@adventure-works.com</t>
  </si>
  <si>
    <t>blake48@adventure-works.com</t>
  </si>
  <si>
    <t>victoria13@adventure-works.com</t>
  </si>
  <si>
    <t>rachel55@adventure-works.com</t>
  </si>
  <si>
    <t>victoria41@adventure-works.com</t>
  </si>
  <si>
    <t>anthony10@adventure-works.com</t>
  </si>
  <si>
    <t>emily40@adventure-works.com</t>
  </si>
  <si>
    <t>austin6@adventure-works.com</t>
  </si>
  <si>
    <t>jasmine28@adventure-works.com</t>
  </si>
  <si>
    <t>jonathan7@adventure-works.com</t>
  </si>
  <si>
    <t>jennifer41@adventure-works.com</t>
  </si>
  <si>
    <t>sarah20@adventure-works.com</t>
  </si>
  <si>
    <t>elizabeth41@adventure-works.com</t>
  </si>
  <si>
    <t>jan5@adventure-works.com</t>
  </si>
  <si>
    <t>jessica64@adventure-works.com</t>
  </si>
  <si>
    <t>miguel16@adventure-works.com</t>
  </si>
  <si>
    <t>ernest18@adventure-works.com</t>
  </si>
  <si>
    <t>corey15@adventure-works.com</t>
  </si>
  <si>
    <t>ana9@adventure-works.com</t>
  </si>
  <si>
    <t>hunter63@adventure-works.com</t>
  </si>
  <si>
    <t>lauren38@adventure-works.com</t>
  </si>
  <si>
    <t>eduardo87@adventure-works.com</t>
  </si>
  <si>
    <t>jonathan75@adventure-works.com</t>
  </si>
  <si>
    <t>paul5@adventure-works.com</t>
  </si>
  <si>
    <t>edward22@adventure-works.com</t>
  </si>
  <si>
    <t>noah31@adventure-works.com</t>
  </si>
  <si>
    <t>dalton86@adventure-works.com</t>
  </si>
  <si>
    <t>carol6@adventure-works.com</t>
  </si>
  <si>
    <t>angel0@adventure-works.com</t>
  </si>
  <si>
    <t>allison10@adventure-works.com</t>
  </si>
  <si>
    <t>yolanda16@adventure-works.com</t>
  </si>
  <si>
    <t>melanie11@adventure-works.com</t>
  </si>
  <si>
    <t>faith34@adventure-works.com</t>
  </si>
  <si>
    <t>chloe2@adventure-works.com</t>
  </si>
  <si>
    <t>charles7@adventure-works.com</t>
  </si>
  <si>
    <t>jada7@adventure-works.com</t>
  </si>
  <si>
    <t>steven31@adventure-works.com</t>
  </si>
  <si>
    <t>shawn11@adventure-works.com</t>
  </si>
  <si>
    <t>isabella82@adventure-works.com</t>
  </si>
  <si>
    <t>mackenzie6@adventure-works.com</t>
  </si>
  <si>
    <t>brooke16@adventure-works.com</t>
  </si>
  <si>
    <t>nathan10@adventure-works.com</t>
  </si>
  <si>
    <t>hunter4@adventure-works.com</t>
  </si>
  <si>
    <t>lucas55@adventure-works.com</t>
  </si>
  <si>
    <t>gabrielle56@adventure-works.com</t>
  </si>
  <si>
    <t>edward36@adventure-works.com</t>
  </si>
  <si>
    <t>taylor37@adventure-works.com</t>
  </si>
  <si>
    <t>barbara44@adventure-works.com</t>
  </si>
  <si>
    <t>jordan74@adventure-works.com</t>
  </si>
  <si>
    <t>cole15@adventure-works.com</t>
  </si>
  <si>
    <t>jennifer47@adventure-works.com</t>
  </si>
  <si>
    <t>jade1@adventure-works.com</t>
  </si>
  <si>
    <t>gabriella35@adventure-works.com</t>
  </si>
  <si>
    <t>nathan63@adventure-works.com</t>
  </si>
  <si>
    <t>anthony5@adventure-works.com</t>
  </si>
  <si>
    <t>alex36@adventure-works.com</t>
  </si>
  <si>
    <t>sydney22@adventure-works.com</t>
  </si>
  <si>
    <t>kristi38@adventure-works.com</t>
  </si>
  <si>
    <t>jackson27@adventure-works.com</t>
  </si>
  <si>
    <t>dakota16@adventure-works.com</t>
  </si>
  <si>
    <t>robert18@adventure-works.com</t>
  </si>
  <si>
    <t>chloe11@adventure-works.com</t>
  </si>
  <si>
    <t>natalie88@adventure-works.com</t>
  </si>
  <si>
    <t>nathan36@adventure-works.com</t>
  </si>
  <si>
    <t>jason2@adventure-works.com</t>
  </si>
  <si>
    <t>zachary38@adventure-works.com</t>
  </si>
  <si>
    <t>kevin10@adventure-works.com</t>
  </si>
  <si>
    <t>fernando61@adventure-works.com</t>
  </si>
  <si>
    <t>christian37@adventure-works.com</t>
  </si>
  <si>
    <t>lauren12@adventure-works.com</t>
  </si>
  <si>
    <t>justin47@adventure-works.com</t>
  </si>
  <si>
    <t>tristan11@adventure-works.com</t>
  </si>
  <si>
    <t>janelle11@adventure-works.com</t>
  </si>
  <si>
    <t>elizabeth8@adventure-works.com</t>
  </si>
  <si>
    <t>miguel14@adventure-works.com</t>
  </si>
  <si>
    <t>marissa2@adventure-works.com</t>
  </si>
  <si>
    <t>alexandra78@adventure-works.com</t>
  </si>
  <si>
    <t>sean9@adventure-works.com</t>
  </si>
  <si>
    <t>spencer14@adventure-works.com</t>
  </si>
  <si>
    <t>chase1@adventure-works.com</t>
  </si>
  <si>
    <t>kaitlyn84@adventure-works.com</t>
  </si>
  <si>
    <t>sarah9@adventure-works.com</t>
  </si>
  <si>
    <t>zachary32@adventure-works.com</t>
  </si>
  <si>
    <t>hunter56@adventure-works.com</t>
  </si>
  <si>
    <t>eduardo81@adventure-works.com</t>
  </si>
  <si>
    <t>katherine76@adventure-works.com</t>
  </si>
  <si>
    <t>chloe63@adventure-works.com</t>
  </si>
  <si>
    <t>randy16@adventure-works.com</t>
  </si>
  <si>
    <t>sean35@adventure-works.com</t>
  </si>
  <si>
    <t>jennifer26@adventure-works.com</t>
  </si>
  <si>
    <t>alexa21@adventure-works.com</t>
  </si>
  <si>
    <t>rachel18@adventure-works.com</t>
  </si>
  <si>
    <t>mandy22@adventure-works.com</t>
  </si>
  <si>
    <t>andrew15@adventure-works.com</t>
  </si>
  <si>
    <t>gabriel9@adventure-works.com</t>
  </si>
  <si>
    <t>caleb13@adventure-works.com</t>
  </si>
  <si>
    <t>ashley49@adventure-works.com</t>
  </si>
  <si>
    <t>alexander19@adventure-works.com</t>
  </si>
  <si>
    <t>kristi5@adventure-works.com</t>
  </si>
  <si>
    <t>regina17@adventure-works.com</t>
  </si>
  <si>
    <t>jermaine7@adventure-works.com</t>
  </si>
  <si>
    <t>tina3@adventure-works.com</t>
  </si>
  <si>
    <t>mayra18@adventure-works.com</t>
  </si>
  <si>
    <t>clarence22@adventure-works.com</t>
  </si>
  <si>
    <t>teresa20@adventure-works.com</t>
  </si>
  <si>
    <t>ernest16@adventure-works.com</t>
  </si>
  <si>
    <t>jaclyn26@adventure-works.com</t>
  </si>
  <si>
    <t>raymond5@adventure-works.com</t>
  </si>
  <si>
    <t>albert13@adventure-works.com</t>
  </si>
  <si>
    <t>derek8@adventure-works.com</t>
  </si>
  <si>
    <t>misty22@adventure-works.com</t>
  </si>
  <si>
    <t>heather20@adventure-works.com</t>
  </si>
  <si>
    <t>mindy8@adventure-works.com</t>
  </si>
  <si>
    <t>eric41@adventure-works.com</t>
  </si>
  <si>
    <t>edgar8@adventure-works.com</t>
  </si>
  <si>
    <t>eduardo32@adventure-works.com</t>
  </si>
  <si>
    <t>phillip7@adventure-works.com</t>
  </si>
  <si>
    <t>glenn3@adventure-works.com</t>
  </si>
  <si>
    <t>david73@adventure-works.com</t>
  </si>
  <si>
    <t>isabella17@adventure-works.com</t>
  </si>
  <si>
    <t>cindy16@adventure-works.com</t>
  </si>
  <si>
    <t>veronica11@adventure-works.com</t>
  </si>
  <si>
    <t>jon23@adventure-works.com</t>
  </si>
  <si>
    <t>roger24@adventure-works.com</t>
  </si>
  <si>
    <t>tonya22@adventure-works.com</t>
  </si>
  <si>
    <t>lindsay13@adventure-works.com</t>
  </si>
  <si>
    <t>alvin23@adventure-works.com</t>
  </si>
  <si>
    <t>franklin20@adventure-works.com</t>
  </si>
  <si>
    <t>pamela5@adventure-works.com</t>
  </si>
  <si>
    <t>danny4@adventure-works.com</t>
  </si>
  <si>
    <t>melvin15@adventure-works.com</t>
  </si>
  <si>
    <t>edwin15@adventure-works.com</t>
  </si>
  <si>
    <t>jeffery23@adventure-works.com</t>
  </si>
  <si>
    <t>lacey11@adventure-works.com</t>
  </si>
  <si>
    <t>carrie6@adventure-works.com</t>
  </si>
  <si>
    <t>dawn2@adventure-works.com</t>
  </si>
  <si>
    <t>gina2@adventure-works.com</t>
  </si>
  <si>
    <t>holly8@adventure-works.com</t>
  </si>
  <si>
    <t>eric61@adventure-works.com</t>
  </si>
  <si>
    <t>makayla17@adventure-works.com</t>
  </si>
  <si>
    <t>raul5@adventure-works.com</t>
  </si>
  <si>
    <t>lucas16@adventure-works.com</t>
  </si>
  <si>
    <t>veronica21@adventure-works.com</t>
  </si>
  <si>
    <t>brandi14@adventure-works.com</t>
  </si>
  <si>
    <t>reginald21@adventure-works.com</t>
  </si>
  <si>
    <t>phillip8@adventure-works.com</t>
  </si>
  <si>
    <t>wayne7@adventure-works.com</t>
  </si>
  <si>
    <t>micheal14@adventure-works.com</t>
  </si>
  <si>
    <t>bruce3@adventure-works.com</t>
  </si>
  <si>
    <t>trisha4@adventure-works.com</t>
  </si>
  <si>
    <t>tanya11@adventure-works.com</t>
  </si>
  <si>
    <t>donald9@adventure-works.com</t>
  </si>
  <si>
    <t>louis22@adventure-works.com</t>
  </si>
  <si>
    <t>douglas14@adventure-works.com</t>
  </si>
  <si>
    <t>kristi9@adventure-works.com</t>
  </si>
  <si>
    <t>jessie24@adventure-works.com</t>
  </si>
  <si>
    <t>suzanne11@adventure-works.com</t>
  </si>
  <si>
    <t>fernando45@adventure-works.com</t>
  </si>
  <si>
    <t>marshall41@adventure-works.com</t>
  </si>
  <si>
    <t>erik1@adventure-works.com</t>
  </si>
  <si>
    <t>henry7@adventure-works.com</t>
  </si>
  <si>
    <t>terrance11@adventure-works.com</t>
  </si>
  <si>
    <t>jamie43@adventure-works.com</t>
  </si>
  <si>
    <t>joe26@adventure-works.com</t>
  </si>
  <si>
    <t>rafael24@adventure-works.com</t>
  </si>
  <si>
    <t>jarrod8@adventure-works.com</t>
  </si>
  <si>
    <t>geoffrey12@adventure-works.com</t>
  </si>
  <si>
    <t>donald14@adventure-works.com</t>
  </si>
  <si>
    <t>haley49@adventure-works.com</t>
  </si>
  <si>
    <t>lindsay10@adventure-works.com</t>
  </si>
  <si>
    <t>lucas69@adventure-works.com</t>
  </si>
  <si>
    <t>claudia20@adventure-works.com</t>
  </si>
  <si>
    <t>elizabeth50@adventure-works.com</t>
  </si>
  <si>
    <t>shelby20@adventure-works.com</t>
  </si>
  <si>
    <t>david77@adventure-works.com</t>
  </si>
  <si>
    <t>angelica16@adventure-works.com</t>
  </si>
  <si>
    <t>daniel24@adventure-works.com</t>
  </si>
  <si>
    <t>chase8@adventure-works.com</t>
  </si>
  <si>
    <t>robert46@adventure-works.com</t>
  </si>
  <si>
    <t>lauren36@adventure-works.com</t>
  </si>
  <si>
    <t>isaiah13@adventure-works.com</t>
  </si>
  <si>
    <t>jocelyn13@adventure-works.com</t>
  </si>
  <si>
    <t>jesse45@adventure-works.com</t>
  </si>
  <si>
    <t>anna53@adventure-works.com</t>
  </si>
  <si>
    <t>jose69@adventure-works.com</t>
  </si>
  <si>
    <t>james71@adventure-works.com</t>
  </si>
  <si>
    <t>jennifer53@adventure-works.com</t>
  </si>
  <si>
    <t>devin21@adventure-works.com</t>
  </si>
  <si>
    <t>erin19@adventure-works.com</t>
  </si>
  <si>
    <t>marcus39@adventure-works.com</t>
  </si>
  <si>
    <t>taylor2@adventure-works.com</t>
  </si>
  <si>
    <t>david57@adventure-works.com</t>
  </si>
  <si>
    <t>erick19@adventure-works.com</t>
  </si>
  <si>
    <t>hunter9@adventure-works.com</t>
  </si>
  <si>
    <t>isaiah27@adventure-works.com</t>
  </si>
  <si>
    <t>sophia2@adventure-works.com</t>
  </si>
  <si>
    <t>julia42@adventure-works.com</t>
  </si>
  <si>
    <t>bianca0@adventure-works.com</t>
  </si>
  <si>
    <t>samantha37@adventure-works.com</t>
  </si>
  <si>
    <t>ana20@adventure-works.com</t>
  </si>
  <si>
    <t>julia44@adventure-works.com</t>
  </si>
  <si>
    <t>bailey43@adventure-works.com</t>
  </si>
  <si>
    <t>benjamin29@adventure-works.com</t>
  </si>
  <si>
    <t>jackson12@adventure-works.com</t>
  </si>
  <si>
    <t>matthew9@adventure-works.com</t>
  </si>
  <si>
    <t>virginia7@adventure-works.com</t>
  </si>
  <si>
    <t>jeremy9@adventure-works.com</t>
  </si>
  <si>
    <t>jessica45@adventure-works.com</t>
  </si>
  <si>
    <t>isaac14@adventure-works.com</t>
  </si>
  <si>
    <t>christian11@adventure-works.com</t>
  </si>
  <si>
    <t>emily43@adventure-works.com</t>
  </si>
  <si>
    <t>amanda68@adventure-works.com</t>
  </si>
  <si>
    <t>zachary22@adventure-works.com</t>
  </si>
  <si>
    <t>hunter66@adventure-works.com</t>
  </si>
  <si>
    <t>tyrone16@adventure-works.com</t>
  </si>
  <si>
    <t>ram1@adventure-works.com</t>
  </si>
  <si>
    <t>seth77@adventure-works.com</t>
  </si>
  <si>
    <t>gabriel3@adventure-works.com</t>
  </si>
  <si>
    <t>robert38@adventure-works.com</t>
  </si>
  <si>
    <t>nicole68@adventure-works.com</t>
  </si>
  <si>
    <t>jasmine35@adventure-works.com</t>
  </si>
  <si>
    <t>jesse44@adventure-works.com</t>
  </si>
  <si>
    <t>noah12@adventure-works.com</t>
  </si>
  <si>
    <t>dalton79@adventure-works.com</t>
  </si>
  <si>
    <t>oscar22@adventure-works.com</t>
  </si>
  <si>
    <t>hunter17@adventure-works.com</t>
  </si>
  <si>
    <t>mariah40@adventure-works.com</t>
  </si>
  <si>
    <t>arianna23@adventure-works.com</t>
  </si>
  <si>
    <t>lauren21@adventure-works.com</t>
  </si>
  <si>
    <t>aaron54@adventure-works.com</t>
  </si>
  <si>
    <t>blake59@adventure-works.com</t>
  </si>
  <si>
    <t>kayla9@adventure-works.com</t>
  </si>
  <si>
    <t>emma37@adventure-works.com</t>
  </si>
  <si>
    <t>virginia5@adventure-works.com</t>
  </si>
  <si>
    <t>jessica37@adventure-works.com</t>
  </si>
  <si>
    <t>andrea27@adventure-works.com</t>
  </si>
  <si>
    <t>connor27@adventure-works.com</t>
  </si>
  <si>
    <t>theodore6@adventure-works.com</t>
  </si>
  <si>
    <t>xavier74@adventure-works.com</t>
  </si>
  <si>
    <t>caleb49@adventure-works.com</t>
  </si>
  <si>
    <t>rebekah10@adventure-works.com</t>
  </si>
  <si>
    <t>christian27@adventure-works.com</t>
  </si>
  <si>
    <t>angela24@adventure-works.com</t>
  </si>
  <si>
    <t>candice22@adventure-works.com</t>
  </si>
  <si>
    <t>omar35@adventure-works.com</t>
  </si>
  <si>
    <t>courtney10@adventure-works.com</t>
  </si>
  <si>
    <t>aaron28@adventure-works.com</t>
  </si>
  <si>
    <t>jacob15@adventure-works.com</t>
  </si>
  <si>
    <t>isabella66@adventure-works.com</t>
  </si>
  <si>
    <t>riley14@adventure-works.com</t>
  </si>
  <si>
    <t>emily5@adventure-works.com</t>
  </si>
  <si>
    <t>latasha16@adventure-works.com</t>
  </si>
  <si>
    <t>victoria21@adventure-works.com</t>
  </si>
  <si>
    <t>connor31@adventure-works.com</t>
  </si>
  <si>
    <t>anna6@adventure-works.com</t>
  </si>
  <si>
    <t>elijah27@adventure-works.com</t>
  </si>
  <si>
    <t>marcus6@adventure-works.com</t>
  </si>
  <si>
    <t>marcus93@adventure-works.com</t>
  </si>
  <si>
    <t>aidan9@adventure-works.com</t>
  </si>
  <si>
    <t>faith18@adventure-works.com</t>
  </si>
  <si>
    <t>jeremy23@adventure-works.com</t>
  </si>
  <si>
    <t>brian33@adventure-works.com</t>
  </si>
  <si>
    <t>katelyn0@adventure-works.com</t>
  </si>
  <si>
    <t>naomi11@adventure-works.com</t>
  </si>
  <si>
    <t>jenny41@adventure-works.com</t>
  </si>
  <si>
    <t>barry20@adventure-works.com</t>
  </si>
  <si>
    <t>jamie27@adventure-works.com</t>
  </si>
  <si>
    <t>danielle18@adventure-works.com</t>
  </si>
  <si>
    <t>zachary33@adventure-works.com</t>
  </si>
  <si>
    <t>shawn14@adventure-works.com</t>
  </si>
  <si>
    <t>samuel43@adventure-works.com</t>
  </si>
  <si>
    <t>destiny35@adventure-works.com</t>
  </si>
  <si>
    <t>anna34@adventure-works.com</t>
  </si>
  <si>
    <t>marcus46@adventure-works.com</t>
  </si>
  <si>
    <t>bobby10@adventure-works.com</t>
  </si>
  <si>
    <t>julia2@adventure-works.com</t>
  </si>
  <si>
    <t>kaitlyn34@adventure-works.com</t>
  </si>
  <si>
    <t>ana1@adventure-works.com</t>
  </si>
  <si>
    <t>wyatt9@adventure-works.com</t>
  </si>
  <si>
    <t>rodrigo0@adventure-works.com</t>
  </si>
  <si>
    <t>ashley32@adventure-works.com</t>
  </si>
  <si>
    <t>jennifer80@adventure-works.com</t>
  </si>
  <si>
    <t>micheal6@adventure-works.com</t>
  </si>
  <si>
    <t>robert58@adventure-works.com</t>
  </si>
  <si>
    <t>clarence4@adventure-works.com</t>
  </si>
  <si>
    <t>charles3@adventure-works.com</t>
  </si>
  <si>
    <t>arturo5@adventure-works.com</t>
  </si>
  <si>
    <t>alexandra82@adventure-works.com</t>
  </si>
  <si>
    <t>terry19@adventure-works.com</t>
  </si>
  <si>
    <t>tony22@adventure-works.com</t>
  </si>
  <si>
    <t>andre9@adventure-works.com</t>
  </si>
  <si>
    <t>marie13@adventure-works.com</t>
  </si>
  <si>
    <t>tony4@adventure-works.com</t>
  </si>
  <si>
    <t>isabella53@adventure-works.com</t>
  </si>
  <si>
    <t>jenna15@adventure-works.com</t>
  </si>
  <si>
    <t>sandra20@adventure-works.com</t>
  </si>
  <si>
    <t>diane11@adventure-works.com</t>
  </si>
  <si>
    <t>jarrod6@adventure-works.com</t>
  </si>
  <si>
    <t>james61@adventure-works.com</t>
  </si>
  <si>
    <t>jarrod5@adventure-works.com</t>
  </si>
  <si>
    <t>raymond17@adventure-works.com</t>
  </si>
  <si>
    <t>james33@adventure-works.com</t>
  </si>
  <si>
    <t>ian58@adventure-works.com</t>
  </si>
  <si>
    <t>jose49@adventure-works.com</t>
  </si>
  <si>
    <t>dylan23@adventure-works.com</t>
  </si>
  <si>
    <t>derrick14@adventure-works.com</t>
  </si>
  <si>
    <t>michele10@adventure-works.com</t>
  </si>
  <si>
    <t>candice18@adventure-works.com</t>
  </si>
  <si>
    <t>todd16@adventure-works.com</t>
  </si>
  <si>
    <t>ashlee3@adventure-works.com</t>
  </si>
  <si>
    <t>melody10@adventure-works.com</t>
  </si>
  <si>
    <t>edgar9@adventure-works.com</t>
  </si>
  <si>
    <t>gloria15@adventure-works.com</t>
  </si>
  <si>
    <t>brendan14@adventure-works.com</t>
  </si>
  <si>
    <t>julia54@adventure-works.com</t>
  </si>
  <si>
    <t>tony23@adventure-works.com</t>
  </si>
  <si>
    <t>kathryn5@adventure-works.com</t>
  </si>
  <si>
    <t>corey6@adventure-works.com</t>
  </si>
  <si>
    <t>ricardo20@adventure-works.com</t>
  </si>
  <si>
    <t>george6@adventure-works.com</t>
  </si>
  <si>
    <t>julia20@adventure-works.com</t>
  </si>
  <si>
    <t>virginia19@adventure-works.com</t>
  </si>
  <si>
    <t>ann11@adventure-works.com</t>
  </si>
  <si>
    <t>francis16@adventure-works.com</t>
  </si>
  <si>
    <t>kari41@adventure-works.com</t>
  </si>
  <si>
    <t>henry12@adventure-works.com</t>
  </si>
  <si>
    <t>dale16@adventure-works.com</t>
  </si>
  <si>
    <t>hector18@adventure-works.com</t>
  </si>
  <si>
    <t>darrell18@adventure-works.com</t>
  </si>
  <si>
    <t>leslie13@adventure-works.com</t>
  </si>
  <si>
    <t>jeffery8@adventure-works.com</t>
  </si>
  <si>
    <t>clayton7@adventure-works.com</t>
  </si>
  <si>
    <t>sheila3@adventure-works.com</t>
  </si>
  <si>
    <t>arthur15@adventure-works.com</t>
  </si>
  <si>
    <t>jenny18@adventure-works.com</t>
  </si>
  <si>
    <t>douglas17@adventure-works.com</t>
  </si>
  <si>
    <t>gilbert34@adventure-works.com</t>
  </si>
  <si>
    <t>deanna6@adventure-works.com</t>
  </si>
  <si>
    <t>nelson18@adventure-works.com</t>
  </si>
  <si>
    <t>mayra16@adventure-works.com</t>
  </si>
  <si>
    <t>victor11@adventure-works.com</t>
  </si>
  <si>
    <t>devon1@adventure-works.com</t>
  </si>
  <si>
    <t>morgan28@adventure-works.com</t>
  </si>
  <si>
    <t>kurt7@adventure-works.com</t>
  </si>
  <si>
    <t>valerie6@adventure-works.com</t>
  </si>
  <si>
    <t>alex12@adventure-works.com</t>
  </si>
  <si>
    <t>tara11@adventure-works.com</t>
  </si>
  <si>
    <t>cedric3@adventure-works.com</t>
  </si>
  <si>
    <t>jimmy8@adventure-works.com</t>
  </si>
  <si>
    <t>bob6@adventure-works.com</t>
  </si>
  <si>
    <t>sydney56@adventure-works.com</t>
  </si>
  <si>
    <t>brandy15@adventure-works.com</t>
  </si>
  <si>
    <t>pamela15@adventure-works.com</t>
  </si>
  <si>
    <t>stephanie10@adventure-works.com</t>
  </si>
  <si>
    <t>carolyn8@adventure-works.com</t>
  </si>
  <si>
    <t>andre5@adventure-works.com</t>
  </si>
  <si>
    <t>eduardo76@adventure-works.com</t>
  </si>
  <si>
    <t>robert49@adventure-works.com</t>
  </si>
  <si>
    <t>nicole7@adventure-works.com</t>
  </si>
  <si>
    <t>courtney6@adventure-works.com</t>
  </si>
  <si>
    <t>melanie6@adventure-works.com</t>
  </si>
  <si>
    <t>samantha23@adventure-works.com</t>
  </si>
  <si>
    <t>isabel4@adventure-works.com</t>
  </si>
  <si>
    <t>eric56@adventure-works.com</t>
  </si>
  <si>
    <t>miguel70@adventure-works.com</t>
  </si>
  <si>
    <t>kaitlin2@adventure-works.com</t>
  </si>
  <si>
    <t>jay33@adventure-works.com</t>
  </si>
  <si>
    <t>eric19@adventure-works.com</t>
  </si>
  <si>
    <t>jonathon13@adventure-works.com</t>
  </si>
  <si>
    <t>james89@adventure-works.com</t>
  </si>
  <si>
    <t>noah10@adventure-works.com</t>
  </si>
  <si>
    <t>xavier77@adventure-works.com</t>
  </si>
  <si>
    <t>lucas54@adventure-works.com</t>
  </si>
  <si>
    <t>leah18@adventure-works.com</t>
  </si>
  <si>
    <t>logan43@adventure-works.com</t>
  </si>
  <si>
    <t>felicia8@adventure-works.com</t>
  </si>
  <si>
    <t>sierra16@adventure-works.com</t>
  </si>
  <si>
    <t>kyle14@adventure-works.com</t>
  </si>
  <si>
    <t>jenny13@adventure-works.com</t>
  </si>
  <si>
    <t>adrian20@adventure-works.com</t>
  </si>
  <si>
    <t>alex11@adventure-works.com</t>
  </si>
  <si>
    <t>alexis19@adventure-works.com</t>
  </si>
  <si>
    <t>thomas36@adventure-works.com</t>
  </si>
  <si>
    <t>miguel52@adventure-works.com</t>
  </si>
  <si>
    <t>micah6@adventure-works.com</t>
  </si>
  <si>
    <t>adam40@adventure-works.com</t>
  </si>
  <si>
    <t>dylan4@adventure-works.com</t>
  </si>
  <si>
    <t>maria54@adventure-works.com</t>
  </si>
  <si>
    <t>jackson4@adventure-works.com</t>
  </si>
  <si>
    <t>richard98@adventure-works.com</t>
  </si>
  <si>
    <t>faith20@adventure-works.com</t>
  </si>
  <si>
    <t>tabitha17@adventure-works.com</t>
  </si>
  <si>
    <t>preston7@adventure-works.com</t>
  </si>
  <si>
    <t>brianna56@adventure-works.com</t>
  </si>
  <si>
    <t>mason1@adventure-works.com</t>
  </si>
  <si>
    <t>miguel46@adventure-works.com</t>
  </si>
  <si>
    <t>kaitlyn50@adventure-works.com</t>
  </si>
  <si>
    <t>julia21@adventure-works.com</t>
  </si>
  <si>
    <t>trevor14@adventure-works.com</t>
  </si>
  <si>
    <t>jeremiah46@adventure-works.com</t>
  </si>
  <si>
    <t>edwin22@adventure-works.com</t>
  </si>
  <si>
    <t>mya8@adventure-works.com</t>
  </si>
  <si>
    <t>rebekah13@adventure-works.com</t>
  </si>
  <si>
    <t>samuel35@adventure-works.com</t>
  </si>
  <si>
    <t>mindy20@adventure-works.com</t>
  </si>
  <si>
    <t>evan33@adventure-works.com</t>
  </si>
  <si>
    <t>dakota11@adventure-works.com</t>
  </si>
  <si>
    <t>luis44@adventure-works.com</t>
  </si>
  <si>
    <t>steven28@adventure-works.com</t>
  </si>
  <si>
    <t>evan27@adventure-works.com</t>
  </si>
  <si>
    <t>mason39@adventure-works.com</t>
  </si>
  <si>
    <t>paige15@adventure-works.com</t>
  </si>
  <si>
    <t>stephanie18@adventure-works.com</t>
  </si>
  <si>
    <t>stephanie69@adventure-works.com</t>
  </si>
  <si>
    <t>ethan3@adventure-works.com</t>
  </si>
  <si>
    <t>craig4@adventure-works.com</t>
  </si>
  <si>
    <t>barry15@adventure-works.com</t>
  </si>
  <si>
    <t>david43@adventure-works.com</t>
  </si>
  <si>
    <t>alexandra64@adventure-works.com</t>
  </si>
  <si>
    <t>carmen17@adventure-works.com</t>
  </si>
  <si>
    <t>gabriella18@adventure-works.com</t>
  </si>
  <si>
    <t>alejandro37@adventure-works.com</t>
  </si>
  <si>
    <t>chase7@adventure-works.com</t>
  </si>
  <si>
    <t>trinity11@adventure-works.com</t>
  </si>
  <si>
    <t>jose27@adventure-works.com</t>
  </si>
  <si>
    <t>janelle9@adventure-works.com</t>
  </si>
  <si>
    <t>jessica59@adventure-works.com</t>
  </si>
  <si>
    <t>kayla18@adventure-works.com</t>
  </si>
  <si>
    <t>shaun5@adventure-works.com</t>
  </si>
  <si>
    <t>tyler8@adventure-works.com</t>
  </si>
  <si>
    <t>miranda23@adventure-works.com</t>
  </si>
  <si>
    <t>marc13@adventure-works.com</t>
  </si>
  <si>
    <t>bryan11@adventure-works.com</t>
  </si>
  <si>
    <t>abigail72@adventure-works.com</t>
  </si>
  <si>
    <t>thomas15@adventure-works.com</t>
  </si>
  <si>
    <t>evan0@adventure-works.com</t>
  </si>
  <si>
    <t>carson3@adventure-works.com</t>
  </si>
  <si>
    <t>benjamin26@adventure-works.com</t>
  </si>
  <si>
    <t>brianna52@adventure-works.com</t>
  </si>
  <si>
    <t>jackson14@adventure-works.com</t>
  </si>
  <si>
    <t>elizabeth27@adventure-works.com</t>
  </si>
  <si>
    <t>roger21@adventure-works.com</t>
  </si>
  <si>
    <t>kevin31@adventure-works.com</t>
  </si>
  <si>
    <t>grant21@adventure-works.com</t>
  </si>
  <si>
    <t>arianna6@adventure-works.com</t>
  </si>
  <si>
    <t>xavier18@adventure-works.com</t>
  </si>
  <si>
    <t>rachel33@adventure-works.com</t>
  </si>
  <si>
    <t>jacquelyn12@adventure-works.com</t>
  </si>
  <si>
    <t>seth16@adventure-works.com</t>
  </si>
  <si>
    <t>abigail10@adventure-works.com</t>
  </si>
  <si>
    <t>jackson8@adventure-works.com</t>
  </si>
  <si>
    <t>robert22@adventure-works.com</t>
  </si>
  <si>
    <t>anne15@adventure-works.com</t>
  </si>
  <si>
    <t>raquel9@adventure-works.com</t>
  </si>
  <si>
    <t>susan25@adventure-works.com</t>
  </si>
  <si>
    <t>mindy19@adventure-works.com</t>
  </si>
  <si>
    <t>gabriel26@adventure-works.com</t>
  </si>
  <si>
    <t>alexandria23@adventure-works.com</t>
  </si>
  <si>
    <t>alexa14@adventure-works.com</t>
  </si>
  <si>
    <t>alexis42@adventure-works.com</t>
  </si>
  <si>
    <t>hunter46@adventure-works.com</t>
  </si>
  <si>
    <t>sheila5@adventure-works.com</t>
  </si>
  <si>
    <t>kaitlyn67@adventure-works.com</t>
  </si>
  <si>
    <t>chloe5@adventure-works.com</t>
  </si>
  <si>
    <t>oscar3@adventure-works.com</t>
  </si>
  <si>
    <t>gary13@adventure-works.com</t>
  </si>
  <si>
    <t>thomas34@adventure-works.com</t>
  </si>
  <si>
    <t>kristen0@adventure-works.com</t>
  </si>
  <si>
    <t>nina4@adventure-works.com</t>
  </si>
  <si>
    <t>mathew9@adventure-works.com</t>
  </si>
  <si>
    <t>cedric17@adventure-works.com</t>
  </si>
  <si>
    <t>sheila7@adventure-works.com</t>
  </si>
  <si>
    <t>haley57@adventure-works.com</t>
  </si>
  <si>
    <t>natasha0@adventure-works.com</t>
  </si>
  <si>
    <t>maurice6@adventure-works.com</t>
  </si>
  <si>
    <t>clayton6@adventure-works.com</t>
  </si>
  <si>
    <t>barbara28@adventure-works.com</t>
  </si>
  <si>
    <t>virginia23@adventure-works.com</t>
  </si>
  <si>
    <t>nina6@adventure-works.com</t>
  </si>
  <si>
    <t>stanley1@adventure-works.com</t>
  </si>
  <si>
    <t>johnathan13@adventure-works.com</t>
  </si>
  <si>
    <t>marie26@adventure-works.com</t>
  </si>
  <si>
    <t>barbara39@adventure-works.com</t>
  </si>
  <si>
    <t>luis46@adventure-works.com</t>
  </si>
  <si>
    <t>darren30@adventure-works.com</t>
  </si>
  <si>
    <t>tyler7@adventure-works.com</t>
  </si>
  <si>
    <t>warren37@adventure-works.com</t>
  </si>
  <si>
    <t>rebecca22@adventure-works.com</t>
  </si>
  <si>
    <t>bonnie3@adventure-works.com</t>
  </si>
  <si>
    <t>carla11@adventure-works.com</t>
  </si>
  <si>
    <t>valerie4@adventure-works.com</t>
  </si>
  <si>
    <t>james51@adventure-works.com</t>
  </si>
  <si>
    <t>zachary31@adventure-works.com</t>
  </si>
  <si>
    <t>cole16@adventure-works.com</t>
  </si>
  <si>
    <t>bethany0@adventure-works.com</t>
  </si>
  <si>
    <t>joe19@adventure-works.com</t>
  </si>
  <si>
    <t>cara15@adventure-works.com</t>
  </si>
  <si>
    <t>daisy6@adventure-works.com</t>
  </si>
  <si>
    <t>keith24@adventure-works.com</t>
  </si>
  <si>
    <t>charles63@adventure-works.com</t>
  </si>
  <si>
    <t>jessie17@adventure-works.com</t>
  </si>
  <si>
    <t>stefanie18@adventure-works.com</t>
  </si>
  <si>
    <t>alejandro5@adventure-works.com</t>
  </si>
  <si>
    <t>francis7@adventure-works.com</t>
  </si>
  <si>
    <t>gabriel13@adventure-works.com</t>
  </si>
  <si>
    <t>madeline10@adventure-works.com</t>
  </si>
  <si>
    <t>kayla15@adventure-works.com</t>
  </si>
  <si>
    <t>denise3@adventure-works.com</t>
  </si>
  <si>
    <t>ariana3@adventure-works.com</t>
  </si>
  <si>
    <t>ramon14@adventure-works.com</t>
  </si>
  <si>
    <t>tina22@adventure-works.com</t>
  </si>
  <si>
    <t>jade18@adventure-works.com</t>
  </si>
  <si>
    <t>rachel15@adventure-works.com</t>
  </si>
  <si>
    <t>maria27@adventure-works.com</t>
  </si>
  <si>
    <t>abigail11@adventure-works.com</t>
  </si>
  <si>
    <t>kaitlyn79@adventure-works.com</t>
  </si>
  <si>
    <t>allison35@adventure-works.com</t>
  </si>
  <si>
    <t>candace1@adventure-works.com</t>
  </si>
  <si>
    <t>ian79@adventure-works.com</t>
  </si>
  <si>
    <t>victoria8@adventure-works.com</t>
  </si>
  <si>
    <t>amanda39@adventure-works.com</t>
  </si>
  <si>
    <t>josé73@adventure-works.com</t>
  </si>
  <si>
    <t>samuel69@adventure-works.com</t>
  </si>
  <si>
    <t>jacqueline15@adventure-works.com</t>
  </si>
  <si>
    <t>samantha16@adventure-works.com</t>
  </si>
  <si>
    <t>jessica10@adventure-works.com</t>
  </si>
  <si>
    <t>katherine47@adventure-works.com</t>
  </si>
  <si>
    <t>marissa18@adventure-works.com</t>
  </si>
  <si>
    <t>lucas30@adventure-works.com</t>
  </si>
  <si>
    <t>jackson6@adventure-works.com</t>
  </si>
  <si>
    <t>kevin51@adventure-works.com</t>
  </si>
  <si>
    <t>mason37@adventure-works.com</t>
  </si>
  <si>
    <t>hunter60@adventure-works.com</t>
  </si>
  <si>
    <t>marcus90@adventure-works.com</t>
  </si>
  <si>
    <t>antonio9@adventure-works.com</t>
  </si>
  <si>
    <t>shannon16@adventure-works.com</t>
  </si>
  <si>
    <t>julia65@adventure-works.com</t>
  </si>
  <si>
    <t>jordyn13@adventure-works.com</t>
  </si>
  <si>
    <t>isabella29@adventure-works.com</t>
  </si>
  <si>
    <t>amanda10@adventure-works.com</t>
  </si>
  <si>
    <t>richard51@adventure-works.com</t>
  </si>
  <si>
    <t>caleb24@adventure-works.com</t>
  </si>
  <si>
    <t>emily21@adventure-works.com</t>
  </si>
  <si>
    <t>grace58@adventure-works.com</t>
  </si>
  <si>
    <t>kimberly4@adventure-works.com</t>
  </si>
  <si>
    <t>haley7@adventure-works.com</t>
  </si>
  <si>
    <t>devin67@adventure-works.com</t>
  </si>
  <si>
    <t>kevin32@adventure-works.com</t>
  </si>
  <si>
    <t>kayla26@adventure-works.com</t>
  </si>
  <si>
    <t>tristan10@adventure-works.com</t>
  </si>
  <si>
    <t>miranda16@adventure-works.com</t>
  </si>
  <si>
    <t>miguel43@adventure-works.com</t>
  </si>
  <si>
    <t>jocelyn2@adventure-works.com</t>
  </si>
  <si>
    <t>natasha9@adventure-works.com</t>
  </si>
  <si>
    <t>shannon14@adventure-works.com</t>
  </si>
  <si>
    <t>isaiah34@adventure-works.com</t>
  </si>
  <si>
    <t>hunter24@adventure-works.com</t>
  </si>
  <si>
    <t>madeline19@adventure-works.com</t>
  </si>
  <si>
    <t>emma6@adventure-works.com</t>
  </si>
  <si>
    <t>caroline18@adventure-works.com</t>
  </si>
  <si>
    <t>patrick26@adventure-works.com</t>
  </si>
  <si>
    <t>courtney8@adventure-works.com</t>
  </si>
  <si>
    <t>bruce40@adventure-works.com</t>
  </si>
  <si>
    <t>krista15@adventure-works.com</t>
  </si>
  <si>
    <t>phillip2@adventure-works.com</t>
  </si>
  <si>
    <t>latoya17@adventure-works.com</t>
  </si>
  <si>
    <t>calvin5@adventure-works.com</t>
  </si>
  <si>
    <t>tina6@adventure-works.com</t>
  </si>
  <si>
    <t>candace13@adventure-works.com</t>
  </si>
  <si>
    <t>jenny25@adventure-works.com</t>
  </si>
  <si>
    <t>cara2@adventure-works.com</t>
  </si>
  <si>
    <t>virginia3@adventure-works.com</t>
  </si>
  <si>
    <t>derek6@adventure-works.com</t>
  </si>
  <si>
    <t>dominic17@adventure-works.com</t>
  </si>
  <si>
    <t>gerald24@adventure-works.com</t>
  </si>
  <si>
    <t>hector0@adventure-works.com</t>
  </si>
  <si>
    <t>jorge9@adventure-works.com</t>
  </si>
  <si>
    <t>nicolas11@adventure-works.com</t>
  </si>
  <si>
    <t>jamie9@adventure-works.com</t>
  </si>
  <si>
    <t>edgar13@adventure-works.com</t>
  </si>
  <si>
    <t>carl11@adventure-works.com</t>
  </si>
  <si>
    <t>marco19@adventure-works.com</t>
  </si>
  <si>
    <t>cory11@adventure-works.com</t>
  </si>
  <si>
    <t>destiny24@adventure-works.com</t>
  </si>
  <si>
    <t>sydney3@adventure-works.com</t>
  </si>
  <si>
    <t>wyatt44@adventure-works.com</t>
  </si>
  <si>
    <t>mya5@adventure-works.com</t>
  </si>
  <si>
    <t>richard81@adventure-works.com</t>
  </si>
  <si>
    <t>miguel17@adventure-works.com</t>
  </si>
  <si>
    <t>courtney1@adventure-works.com</t>
  </si>
  <si>
    <t>joshua16@adventure-works.com</t>
  </si>
  <si>
    <t>hector2@adventure-works.com</t>
  </si>
  <si>
    <t>audrey9@adventure-works.com</t>
  </si>
  <si>
    <t>jeremy28@adventure-works.com</t>
  </si>
  <si>
    <t>jack36@adventure-works.com</t>
  </si>
  <si>
    <t>lucas45@adventure-works.com</t>
  </si>
  <si>
    <t>alexia11@adventure-works.com</t>
  </si>
  <si>
    <t>warren25@adventure-works.com</t>
  </si>
  <si>
    <t>maria28@adventure-works.com</t>
  </si>
  <si>
    <t>emma3@adventure-works.com</t>
  </si>
  <si>
    <t>morgan4@adventure-works.com</t>
  </si>
  <si>
    <t>melanie9@adventure-works.com</t>
  </si>
  <si>
    <t>joseph29@adventure-works.com</t>
  </si>
  <si>
    <t>nicole60@adventure-works.com</t>
  </si>
  <si>
    <t>edward26@adventure-works.com</t>
  </si>
  <si>
    <t>lucas20@adventure-works.com</t>
  </si>
  <si>
    <t>christian47@adventure-works.com</t>
  </si>
  <si>
    <t>connor14@adventure-works.com</t>
  </si>
  <si>
    <t>alexandria11@adventure-works.com</t>
  </si>
  <si>
    <t>connor17@adventure-works.com</t>
  </si>
  <si>
    <t>jason25@adventure-works.com</t>
  </si>
  <si>
    <t>jasmine50@adventure-works.com</t>
  </si>
  <si>
    <t>jose12@adventure-works.com</t>
  </si>
  <si>
    <t>xavier47@adventure-works.com</t>
  </si>
  <si>
    <t>gabriella28@adventure-works.com</t>
  </si>
  <si>
    <t>sheila20@adventure-works.com</t>
  </si>
  <si>
    <t>richard75@adventure-works.com</t>
  </si>
  <si>
    <t>jacqueline33@adventure-works.com</t>
  </si>
  <si>
    <t>grace55@adventure-works.com</t>
  </si>
  <si>
    <t>paige39@adventure-works.com</t>
  </si>
  <si>
    <t>gabrielle4@adventure-works.com</t>
  </si>
  <si>
    <t>marcus75@adventure-works.com</t>
  </si>
  <si>
    <t>emma48@adventure-works.com</t>
  </si>
  <si>
    <t>lauren29@adventure-works.com</t>
  </si>
  <si>
    <t>miranda19@adventure-works.com</t>
  </si>
  <si>
    <t>kayla1@adventure-works.com</t>
  </si>
  <si>
    <t>austin0@adventure-works.com</t>
  </si>
  <si>
    <t>alexandria44@adventure-works.com</t>
  </si>
  <si>
    <t>colin45@adventure-works.com</t>
  </si>
  <si>
    <t>jackson28@adventure-works.com</t>
  </si>
  <si>
    <t>daniel3@adventure-works.com</t>
  </si>
  <si>
    <t>chase20@adventure-works.com</t>
  </si>
  <si>
    <t>evan17@adventure-works.com</t>
  </si>
  <si>
    <t>richard76@adventure-works.com</t>
  </si>
  <si>
    <t>jeremy43@adventure-works.com</t>
  </si>
  <si>
    <t>miguel62@adventure-works.com</t>
  </si>
  <si>
    <t>kellie18@adventure-works.com</t>
  </si>
  <si>
    <t>carrie2@adventure-works.com</t>
  </si>
  <si>
    <t>melinda1@adventure-works.com</t>
  </si>
  <si>
    <t>gabriel15@adventure-works.com</t>
  </si>
  <si>
    <t>frederick1@adventure-works.com</t>
  </si>
  <si>
    <t>cole8@adventure-works.com</t>
  </si>
  <si>
    <t>jesse38@adventure-works.com</t>
  </si>
  <si>
    <t>gerald26@adventure-works.com</t>
  </si>
  <si>
    <t>christopher17@adventure-works.com</t>
  </si>
  <si>
    <t>bianca16@adventure-works.com</t>
  </si>
  <si>
    <t>aaron35@adventure-works.com</t>
  </si>
  <si>
    <t>luis37@adventure-works.com</t>
  </si>
  <si>
    <t>miguel57@adventure-works.com</t>
  </si>
  <si>
    <t>alyssa16@adventure-works.com</t>
  </si>
  <si>
    <t>jessica1@adventure-works.com</t>
  </si>
  <si>
    <t>kevin46@adventure-works.com</t>
  </si>
  <si>
    <t>katelyn47@adventure-works.com</t>
  </si>
  <si>
    <t>kayla33@adventure-works.com</t>
  </si>
  <si>
    <t>jeremiah8@adventure-works.com</t>
  </si>
  <si>
    <t>justin35@adventure-works.com</t>
  </si>
  <si>
    <t>jennifer27@adventure-works.com</t>
  </si>
  <si>
    <t>gabrielle8@adventure-works.com</t>
  </si>
  <si>
    <t>arianna36@adventure-works.com</t>
  </si>
  <si>
    <t>trevor12@adventure-works.com</t>
  </si>
  <si>
    <t>marissa6@adventure-works.com</t>
  </si>
  <si>
    <t>angel33@adventure-works.com</t>
  </si>
  <si>
    <t>kayla22@adventure-works.com</t>
  </si>
  <si>
    <t>benjamin17@adventure-works.com</t>
  </si>
  <si>
    <t>olivia11@adventure-works.com</t>
  </si>
  <si>
    <t>jennifer73@adventure-works.com</t>
  </si>
  <si>
    <t>alexandra4@adventure-works.com</t>
  </si>
  <si>
    <t>emma52@adventure-works.com</t>
  </si>
  <si>
    <t>alfredo13@adventure-works.com</t>
  </si>
  <si>
    <t>vincent1@adventure-works.com</t>
  </si>
  <si>
    <t>brandy3@adventure-works.com</t>
  </si>
  <si>
    <t>arthur42@adventure-works.com</t>
  </si>
  <si>
    <t>seth22@adventure-works.com</t>
  </si>
  <si>
    <t>jaime11@adventure-works.com</t>
  </si>
  <si>
    <t>marshall39@adventure-works.com</t>
  </si>
  <si>
    <t>isaac34@adventure-works.com</t>
  </si>
  <si>
    <t>tyrone4@adventure-works.com</t>
  </si>
  <si>
    <t>lee12@adventure-works.com</t>
  </si>
  <si>
    <t>leslie16@adventure-works.com</t>
  </si>
  <si>
    <t>ruben12@adventure-works.com</t>
  </si>
  <si>
    <t>melvin17@adventure-works.com</t>
  </si>
  <si>
    <t>isabella88@adventure-works.com</t>
  </si>
  <si>
    <t>rebecca7@adventure-works.com</t>
  </si>
  <si>
    <t>barry7@adventure-works.com</t>
  </si>
  <si>
    <t>joel6@adventure-works.com</t>
  </si>
  <si>
    <t>darryl11@adventure-works.com</t>
  </si>
  <si>
    <t>meredith33@adventure-works.com</t>
  </si>
  <si>
    <t>jimmy12@adventure-works.com</t>
  </si>
  <si>
    <t>roger39@adventure-works.com</t>
  </si>
  <si>
    <t>brianna58@adventure-works.com</t>
  </si>
  <si>
    <t>colleen44@adventure-works.com</t>
  </si>
  <si>
    <t>katie22@adventure-works.com</t>
  </si>
  <si>
    <t>clifford15@adventure-works.com</t>
  </si>
  <si>
    <t>sean23@adventure-works.com</t>
  </si>
  <si>
    <t>barbara35@adventure-works.com</t>
  </si>
  <si>
    <t>teresa7@adventure-works.com</t>
  </si>
  <si>
    <t>lacey23@adventure-works.com</t>
  </si>
  <si>
    <t>omar32@adventure-works.com</t>
  </si>
  <si>
    <t>mya6@adventure-works.com</t>
  </si>
  <si>
    <t>albert17@adventure-works.com</t>
  </si>
  <si>
    <t>ebony32@adventure-works.com</t>
  </si>
  <si>
    <t>franklin28@adventure-works.com</t>
  </si>
  <si>
    <t>nathan46@adventure-works.com</t>
  </si>
  <si>
    <t>arturo1@adventure-works.com</t>
  </si>
  <si>
    <t>clayton30@adventure-works.com</t>
  </si>
  <si>
    <t>melvin9@adventure-works.com</t>
  </si>
  <si>
    <t>ruth17@adventure-works.com</t>
  </si>
  <si>
    <t>tyler5@adventure-works.com</t>
  </si>
  <si>
    <t>samuel27@adventure-works.com</t>
  </si>
  <si>
    <t>sophia20@adventure-works.com</t>
  </si>
  <si>
    <t>chloe20@adventure-works.com</t>
  </si>
  <si>
    <t>colleen25@adventure-works.com</t>
  </si>
  <si>
    <t>sophia4@adventure-works.com</t>
  </si>
  <si>
    <t>isabella0@adventure-works.com</t>
  </si>
  <si>
    <t>gabriel28@adventure-works.com</t>
  </si>
  <si>
    <t>katherine83@adventure-works.com</t>
  </si>
  <si>
    <t>ronald15@adventure-works.com</t>
  </si>
  <si>
    <t>aaron53@adventure-works.com</t>
  </si>
  <si>
    <t>shelby3@adventure-works.com</t>
  </si>
  <si>
    <t>mackenzie38@adventure-works.com</t>
  </si>
  <si>
    <t>brandon29@adventure-works.com</t>
  </si>
  <si>
    <t>kaylee29@adventure-works.com</t>
  </si>
  <si>
    <t>marie30@adventure-works.com</t>
  </si>
  <si>
    <t>jodi19@adventure-works.com</t>
  </si>
  <si>
    <t>gabrielle38@adventure-works.com</t>
  </si>
  <si>
    <t>devin3@adventure-works.com</t>
  </si>
  <si>
    <t>stefanie12@adventure-works.com</t>
  </si>
  <si>
    <t>gilbert33@adventure-works.com</t>
  </si>
  <si>
    <t>levi18@adventure-works.com</t>
  </si>
  <si>
    <t>dale11@adventure-works.com</t>
  </si>
  <si>
    <t>edward53@adventure-works.com</t>
  </si>
  <si>
    <t>luis9@adventure-works.com</t>
  </si>
  <si>
    <t>alexis4@adventure-works.com</t>
  </si>
  <si>
    <t>carlos33@adventure-works.com</t>
  </si>
  <si>
    <t>zoe16@adventure-works.com</t>
  </si>
  <si>
    <t>christian29@adventure-works.com</t>
  </si>
  <si>
    <t>steven22@adventure-works.com</t>
  </si>
  <si>
    <t>marcus36@adventure-works.com</t>
  </si>
  <si>
    <t>alyssa53@adventure-works.com</t>
  </si>
  <si>
    <t>angela38@adventure-works.com</t>
  </si>
  <si>
    <t>bobby3@adventure-works.com</t>
  </si>
  <si>
    <t>sara11@adventure-works.com</t>
  </si>
  <si>
    <t>alexandria25@adventure-works.com</t>
  </si>
  <si>
    <t>latasha15@adventure-works.com</t>
  </si>
  <si>
    <t>monica8@adventure-works.com</t>
  </si>
  <si>
    <t>shawn9@adventure-works.com</t>
  </si>
  <si>
    <t>stephanie65@adventure-works.com</t>
  </si>
  <si>
    <t>jaclyn42@adventure-works.com</t>
  </si>
  <si>
    <t>jerry4@adventure-works.com</t>
  </si>
  <si>
    <t>joel3@adventure-works.com</t>
  </si>
  <si>
    <t>brandy2@adventure-works.com</t>
  </si>
  <si>
    <t>deanna11@adventure-works.com</t>
  </si>
  <si>
    <t>marie12@adventure-works.com</t>
  </si>
  <si>
    <t>autumn9@adventure-works.com</t>
  </si>
  <si>
    <t>terrance10@adventure-works.com</t>
  </si>
  <si>
    <t>darrell7@adventure-works.com</t>
  </si>
  <si>
    <t>alan7@adventure-works.com</t>
  </si>
  <si>
    <t>marc11@adventure-works.com</t>
  </si>
  <si>
    <t>nina2@adventure-works.com</t>
  </si>
  <si>
    <t>audrey2@adventure-works.com</t>
  </si>
  <si>
    <t>jarred0@adventure-works.com</t>
  </si>
  <si>
    <t>tabitha12@adventure-works.com</t>
  </si>
  <si>
    <t>jordan10@adventure-works.com</t>
  </si>
  <si>
    <t>christy30@adventure-works.com</t>
  </si>
  <si>
    <t>allen5@adventure-works.com</t>
  </si>
  <si>
    <t>mason41@adventure-works.com</t>
  </si>
  <si>
    <t>isabel1@adventure-works.com</t>
  </si>
  <si>
    <t>shane10@adventure-works.com</t>
  </si>
  <si>
    <t>sebastian14@adventure-works.com</t>
  </si>
  <si>
    <t>cynthia17@adventure-works.com</t>
  </si>
  <si>
    <t>gerald25@adventure-works.com</t>
  </si>
  <si>
    <t>brent7@adventure-works.com</t>
  </si>
  <si>
    <t>nicolas17@adventure-works.com</t>
  </si>
  <si>
    <t>molly8@adventure-works.com</t>
  </si>
  <si>
    <t>shawna1@adventure-works.com</t>
  </si>
  <si>
    <t>jacquelyn8@adventure-works.com</t>
  </si>
  <si>
    <t>mitchell9@adventure-works.com</t>
  </si>
  <si>
    <t>dawn31@adventure-works.com</t>
  </si>
  <si>
    <t>holly5@adventure-works.com</t>
  </si>
  <si>
    <t>jarrod3@adventure-works.com</t>
  </si>
  <si>
    <t>melvin1@adventure-works.com</t>
  </si>
  <si>
    <t>brandon15@adventure-works.com</t>
  </si>
  <si>
    <t>bryce1@adventure-works.com</t>
  </si>
  <si>
    <t>regina0@adventure-works.com</t>
  </si>
  <si>
    <t>kaitlyn56@adventure-works.com</t>
  </si>
  <si>
    <t>robyn7@adventure-works.com</t>
  </si>
  <si>
    <t>theresa15@adventure-works.com</t>
  </si>
  <si>
    <t>shaun6@adventure-works.com</t>
  </si>
  <si>
    <t>barbara19@adventure-works.com</t>
  </si>
  <si>
    <t>krista19@adventure-works.com</t>
  </si>
  <si>
    <t>shaun8@adventure-works.com</t>
  </si>
  <si>
    <t>christopher19@adventure-works.com</t>
  </si>
  <si>
    <t>arianna40@adventure-works.com</t>
  </si>
  <si>
    <t>meghan7@adventure-works.com</t>
  </si>
  <si>
    <t>darren37@adventure-works.com</t>
  </si>
  <si>
    <t>alison8@adventure-works.com</t>
  </si>
  <si>
    <t>roy4@adventure-works.com</t>
  </si>
  <si>
    <t>katrina9@adventure-works.com</t>
  </si>
  <si>
    <t>jamie4@adventure-works.com</t>
  </si>
  <si>
    <t>erick1@adventure-works.com</t>
  </si>
  <si>
    <t>sandra28@adventure-works.com</t>
  </si>
  <si>
    <t>candice4@adventure-works.com</t>
  </si>
  <si>
    <t>michele35@adventure-works.com</t>
  </si>
  <si>
    <t>joel2@adventure-works.com</t>
  </si>
  <si>
    <t>leonard2@adventure-works.com</t>
  </si>
  <si>
    <t>jerry9@adventure-works.com</t>
  </si>
  <si>
    <t>joan18@adventure-works.com</t>
  </si>
  <si>
    <t>michele41@adventure-works.com</t>
  </si>
  <si>
    <t>christy0@adventure-works.com</t>
  </si>
  <si>
    <t>nicolas3@adventure-works.com</t>
  </si>
  <si>
    <t>meagan5@adventure-works.com</t>
  </si>
  <si>
    <t>ernest15@adventure-works.com</t>
  </si>
  <si>
    <t>jorge2@adventure-works.com</t>
  </si>
  <si>
    <t>caleb50@adventure-works.com</t>
  </si>
  <si>
    <t>clinton11@adventure-works.com</t>
  </si>
  <si>
    <t>margaret3@adventure-works.com</t>
  </si>
  <si>
    <t>dawn13@adventure-works.com</t>
  </si>
  <si>
    <t>diana18@adventure-works.com</t>
  </si>
  <si>
    <t>darren23@adventure-works.com</t>
  </si>
  <si>
    <t>pedro30@adventure-works.com</t>
  </si>
  <si>
    <t>kelsey11@adventure-works.com</t>
  </si>
  <si>
    <t>janelle5@adventure-works.com</t>
  </si>
  <si>
    <t>susan12@adventure-works.com</t>
  </si>
  <si>
    <t>john38@adventure-works.com</t>
  </si>
  <si>
    <t>gerald33@adventure-works.com</t>
  </si>
  <si>
    <t>evelyn7@adventure-works.com</t>
  </si>
  <si>
    <t>gerald18@adventure-works.com</t>
  </si>
  <si>
    <t>arturo3@adventure-works.com</t>
  </si>
  <si>
    <t>angel42@adventure-works.com</t>
  </si>
  <si>
    <t>albert21@adventure-works.com</t>
  </si>
  <si>
    <t>kristina11@adventure-works.com</t>
  </si>
  <si>
    <t>fernando37@adventure-works.com</t>
  </si>
  <si>
    <t>dalton31@adventure-works.com</t>
  </si>
  <si>
    <t>jason43@adventure-works.com</t>
  </si>
  <si>
    <t>diana0@adventure-works.com</t>
  </si>
  <si>
    <t>jamie39@adventure-works.com</t>
  </si>
  <si>
    <t>amy26@adventure-works.com</t>
  </si>
  <si>
    <t>marc25@adventure-works.com</t>
  </si>
  <si>
    <t>lisa13@adventure-works.com</t>
  </si>
  <si>
    <t>bonnie9@adventure-works.com</t>
  </si>
  <si>
    <t>brandi7@adventure-works.com</t>
  </si>
  <si>
    <t>anders0@adventure-works.com</t>
  </si>
  <si>
    <t>danny19@adventure-works.com</t>
  </si>
  <si>
    <t>hector20@adventure-works.com</t>
  </si>
  <si>
    <t>karen28@adventure-works.com</t>
  </si>
  <si>
    <t>joanna7@adventure-works.com</t>
  </si>
  <si>
    <t>carolyn24@adventure-works.com</t>
  </si>
  <si>
    <t>shaun7@adventure-works.com</t>
  </si>
  <si>
    <t>destiny62@adventure-works.com</t>
  </si>
  <si>
    <t>sergio12@adventure-works.com</t>
  </si>
  <si>
    <t>alberto15@adventure-works.com</t>
  </si>
  <si>
    <t>jessie40@adventure-works.com</t>
  </si>
  <si>
    <t>shawna11@adventure-works.com</t>
  </si>
  <si>
    <t>ryan44@adventure-works.com</t>
  </si>
  <si>
    <t>faith37@adventure-works.com</t>
  </si>
  <si>
    <t>ivan14@adventure-works.com</t>
  </si>
  <si>
    <t>dawn14@adventure-works.com</t>
  </si>
  <si>
    <t>randy12@adventure-works.com</t>
  </si>
  <si>
    <t>pamela6@adventure-works.com</t>
  </si>
  <si>
    <t>willie21@adventure-works.com</t>
  </si>
  <si>
    <t>rebekah33@adventure-works.com</t>
  </si>
  <si>
    <t>dennis20@adventure-works.com</t>
  </si>
  <si>
    <t>kelvin12@adventure-works.com</t>
  </si>
  <si>
    <t>curtis17@adventure-works.com</t>
  </si>
  <si>
    <t>raul16@adventure-works.com</t>
  </si>
  <si>
    <t>franklin18@adventure-works.com</t>
  </si>
  <si>
    <t>marc7@adventure-works.com</t>
  </si>
  <si>
    <t>jill16@adventure-works.com</t>
  </si>
  <si>
    <t>marvin12@adventure-works.com</t>
  </si>
  <si>
    <t>denise19@adventure-works.com</t>
  </si>
  <si>
    <t>eugene4@adventure-works.com</t>
  </si>
  <si>
    <t>tina21@adventure-works.com</t>
  </si>
  <si>
    <t>jodi3@adventure-works.com</t>
  </si>
  <si>
    <t>kyle30@adventure-works.com</t>
  </si>
  <si>
    <t>carlos13@adventure-works.com</t>
  </si>
  <si>
    <t>isabella26@adventure-works.com</t>
  </si>
  <si>
    <t>clinton2@adventure-works.com</t>
  </si>
  <si>
    <t>gerald35@adventure-works.com</t>
  </si>
  <si>
    <t>colin35@adventure-works.com</t>
  </si>
  <si>
    <t>orlando11@adventure-works.com</t>
  </si>
  <si>
    <t>robin4@adventure-works.com</t>
  </si>
  <si>
    <t>trinity12@adventure-works.com</t>
  </si>
  <si>
    <t>mandy14@adventure-works.com</t>
  </si>
  <si>
    <t>toni9@adventure-works.com</t>
  </si>
  <si>
    <t>mariah33@adventure-works.com</t>
  </si>
  <si>
    <t>carolyn29@adventure-works.com</t>
  </si>
  <si>
    <t>janelle0@adventure-works.com</t>
  </si>
  <si>
    <t>andre11@adventure-works.com</t>
  </si>
  <si>
    <t>mario19@adventure-works.com</t>
  </si>
  <si>
    <t>gilbert1@adventure-works.com</t>
  </si>
  <si>
    <t>michael41@adventure-works.com</t>
  </si>
  <si>
    <t>adriana21@adventure-works.com</t>
  </si>
  <si>
    <t>mayra11@adventure-works.com</t>
  </si>
  <si>
    <t>arturo9@adventure-works.com</t>
  </si>
  <si>
    <t>robert66@adventure-works.com</t>
  </si>
  <si>
    <t>caitlin5@adventure-works.com</t>
  </si>
  <si>
    <t>brittney18@adventure-works.com</t>
  </si>
  <si>
    <t>jasmine55@adventure-works.com</t>
  </si>
  <si>
    <t>jordan43@adventure-works.com</t>
  </si>
  <si>
    <t>aaron43@adventure-works.com</t>
  </si>
  <si>
    <t>andrea4@adventure-works.com</t>
  </si>
  <si>
    <t>samantha29@adventure-works.com</t>
  </si>
  <si>
    <t>ryan33@adventure-works.com</t>
  </si>
  <si>
    <t>mary39@adventure-works.com</t>
  </si>
  <si>
    <t>sydney32@adventure-works.com</t>
  </si>
  <si>
    <t>isabella50@adventure-works.com</t>
  </si>
  <si>
    <t>douglas10@adventure-works.com</t>
  </si>
  <si>
    <t>jeffery18@adventure-works.com</t>
  </si>
  <si>
    <t>adam12@adventure-works.com</t>
  </si>
  <si>
    <t>eduardo35@adventure-works.com</t>
  </si>
  <si>
    <t>omar10@adventure-works.com</t>
  </si>
  <si>
    <t>dianne0@adventure-works.com</t>
  </si>
  <si>
    <t>ross7@adventure-works.com</t>
  </si>
  <si>
    <t>clarence24@adventure-works.com</t>
  </si>
  <si>
    <t>tabitha2@adventure-works.com</t>
  </si>
  <si>
    <t>leslie3@adventure-works.com</t>
  </si>
  <si>
    <t>amber0@adventure-works.com</t>
  </si>
  <si>
    <t>lanna0@adventure-works.com</t>
  </si>
  <si>
    <t>johnny17@adventure-works.com</t>
  </si>
  <si>
    <t>bruce22@adventure-works.com</t>
  </si>
  <si>
    <t>kristine6@adventure-works.com</t>
  </si>
  <si>
    <t>ricky17@adventure-works.com</t>
  </si>
  <si>
    <t>lawrence8@adventure-works.com</t>
  </si>
  <si>
    <t>ross37@adventure-works.com</t>
  </si>
  <si>
    <t>margaret9@adventure-works.com</t>
  </si>
  <si>
    <t>marvin3@adventure-works.com</t>
  </si>
  <si>
    <t>sabrina2@adventure-works.com</t>
  </si>
  <si>
    <t>dalton85@adventure-works.com</t>
  </si>
  <si>
    <t>christine8@adventure-works.com</t>
  </si>
  <si>
    <t>katie14@adventure-works.com</t>
  </si>
  <si>
    <t>alison13@adventure-works.com</t>
  </si>
  <si>
    <t>cathy0@adventure-works.com</t>
  </si>
  <si>
    <t>jason17@adventure-works.com</t>
  </si>
  <si>
    <t>shannon40@adventure-works.com</t>
  </si>
  <si>
    <t>roy31@adventure-works.com</t>
  </si>
  <si>
    <t>roy21@adventure-works.com</t>
  </si>
  <si>
    <t>marie16@adventure-works.com</t>
  </si>
  <si>
    <t>brenda14@adventure-works.com</t>
  </si>
  <si>
    <t>ramon6@adventure-works.com</t>
  </si>
  <si>
    <t>terrence11@adventure-works.com</t>
  </si>
  <si>
    <t>tabitha0@adventure-works.com</t>
  </si>
  <si>
    <t>marcus20@adventure-works.com</t>
  </si>
  <si>
    <t>armando17@adventure-works.com</t>
  </si>
  <si>
    <t>randall9@adventure-works.com</t>
  </si>
  <si>
    <t>alejandro22@adventure-works.com</t>
  </si>
  <si>
    <t>rebekah20@adventure-works.com</t>
  </si>
  <si>
    <t>kendra12@adventure-works.com</t>
  </si>
  <si>
    <t>alicia8@adventure-works.com</t>
  </si>
  <si>
    <t>meredith23@adventure-works.com</t>
  </si>
  <si>
    <t>jenny4@adventure-works.com</t>
  </si>
  <si>
    <t>stefanie2@adventure-works.com</t>
  </si>
  <si>
    <t>roger32@adventure-works.com</t>
  </si>
  <si>
    <t>bryant3@adventure-works.com</t>
  </si>
  <si>
    <t>willie32@adventure-works.com</t>
  </si>
  <si>
    <t>jodi11@adventure-works.com</t>
  </si>
  <si>
    <t>leonard0@adventure-works.com</t>
  </si>
  <si>
    <t>randall18@adventure-works.com</t>
  </si>
  <si>
    <t>dustin2@adventure-works.com</t>
  </si>
  <si>
    <t>jay43@adventure-works.com</t>
  </si>
  <si>
    <t>dominique16@adventure-works.com</t>
  </si>
  <si>
    <t>jerome6@adventure-works.com</t>
  </si>
  <si>
    <t>barbara37@adventure-works.com</t>
  </si>
  <si>
    <t>ramon20@adventure-works.com</t>
  </si>
  <si>
    <t>crystal21@adventure-works.com</t>
  </si>
  <si>
    <t>aimee15@adventure-works.com</t>
  </si>
  <si>
    <t>cesar21@adventure-works.com</t>
  </si>
  <si>
    <t>ruben43@adventure-works.com</t>
  </si>
  <si>
    <t>rebekah37@adventure-works.com</t>
  </si>
  <si>
    <t>michele2@adventure-works.com</t>
  </si>
  <si>
    <t>henry6@adventure-works.com</t>
  </si>
  <si>
    <t>wyatt58@adventure-works.com</t>
  </si>
  <si>
    <t>dylan3@adventure-works.com</t>
  </si>
  <si>
    <t>joseph17@adventure-works.com</t>
  </si>
  <si>
    <t>katherine86@adventure-works.com</t>
  </si>
  <si>
    <t>natalie10@adventure-works.com</t>
  </si>
  <si>
    <t>dylan36@adventure-works.com</t>
  </si>
  <si>
    <t>hunter65@adventure-works.com</t>
  </si>
  <si>
    <t>jodi18@adventure-works.com</t>
  </si>
  <si>
    <t>carlos29@adventure-works.com</t>
  </si>
  <si>
    <t>angela21@adventure-works.com</t>
  </si>
  <si>
    <t>lydia4@adventure-works.com</t>
  </si>
  <si>
    <t>ethan39@adventure-works.com</t>
  </si>
  <si>
    <t>nathan28@adventure-works.com</t>
  </si>
  <si>
    <t>rebecca6@adventure-works.com</t>
  </si>
  <si>
    <t>sydney82@adventure-works.com</t>
  </si>
  <si>
    <t>christy25@adventure-works.com</t>
  </si>
  <si>
    <t>julia47@adventure-works.com</t>
  </si>
  <si>
    <t>andrea25@adventure-works.com</t>
  </si>
  <si>
    <t>amber24@adventure-works.com</t>
  </si>
  <si>
    <t>seth78@adventure-works.com</t>
  </si>
  <si>
    <t>clayton8@adventure-works.com</t>
  </si>
  <si>
    <t>jada26@adventure-works.com</t>
  </si>
  <si>
    <t>arianna11@adventure-works.com</t>
  </si>
  <si>
    <t>justin6@adventure-works.com</t>
  </si>
  <si>
    <t>andrew8@adventure-works.com</t>
  </si>
  <si>
    <t>ian88@adventure-works.com</t>
  </si>
  <si>
    <t>james81@adventure-works.com</t>
  </si>
  <si>
    <t>rachel21@adventure-works.com</t>
  </si>
  <si>
    <t>christian12@adventure-works.com</t>
  </si>
  <si>
    <t>cody3@adventure-works.com</t>
  </si>
  <si>
    <t>christopher15@adventure-works.com</t>
  </si>
  <si>
    <t>rachel64@adventure-works.com</t>
  </si>
  <si>
    <t>melissa29@adventure-works.com</t>
  </si>
  <si>
    <t>lucas68@adventure-works.com</t>
  </si>
  <si>
    <t>katherine57@adventure-works.com</t>
  </si>
  <si>
    <t>jason48@adventure-works.com</t>
  </si>
  <si>
    <t>andrea8@adventure-works.com</t>
  </si>
  <si>
    <t>miguel54@adventure-works.com</t>
  </si>
  <si>
    <t>mya20@adventure-works.com</t>
  </si>
  <si>
    <t>paige4@adventure-works.com</t>
  </si>
  <si>
    <t>destiny59@adventure-works.com</t>
  </si>
  <si>
    <t>elijah49@adventure-works.com</t>
  </si>
  <si>
    <t>seth48@adventure-works.com</t>
  </si>
  <si>
    <t>jason37@adventure-works.com</t>
  </si>
  <si>
    <t>kari30@adventure-works.com</t>
  </si>
  <si>
    <t>grace53@adventure-works.com</t>
  </si>
  <si>
    <t>gavin6@adventure-works.com</t>
  </si>
  <si>
    <t>gabriella24@adventure-works.com</t>
  </si>
  <si>
    <t>gabriella38@adventure-works.com</t>
  </si>
  <si>
    <t>jonathan16@adventure-works.com</t>
  </si>
  <si>
    <t>jeremiah34@adventure-works.com</t>
  </si>
  <si>
    <t>philip0@adventure-works.com</t>
  </si>
  <si>
    <t>xavier19@adventure-works.com</t>
  </si>
  <si>
    <t>jack47@adventure-works.com</t>
  </si>
  <si>
    <t>rebecca21@adventure-works.com</t>
  </si>
  <si>
    <t>joseph10@adventure-works.com</t>
  </si>
  <si>
    <t>gabrielle65@adventure-works.com</t>
  </si>
  <si>
    <t>jimmy13@adventure-works.com</t>
  </si>
  <si>
    <t>zachary41@adventure-works.com</t>
  </si>
  <si>
    <t>michelle20@adventure-works.com</t>
  </si>
  <si>
    <t>jay27@adventure-works.com</t>
  </si>
  <si>
    <t>samuel7@adventure-works.com</t>
  </si>
  <si>
    <t>xavier53@adventure-works.com</t>
  </si>
  <si>
    <t>isaiah22@adventure-works.com</t>
  </si>
  <si>
    <t>thomas53@adventure-works.com</t>
  </si>
  <si>
    <t>franklin3@adventure-works.com</t>
  </si>
  <si>
    <t>jared13@adventure-works.com</t>
  </si>
  <si>
    <t>carol7@adventure-works.com</t>
  </si>
  <si>
    <t>brooke5@adventure-works.com</t>
  </si>
  <si>
    <t>alex9@adventure-works.com</t>
  </si>
  <si>
    <t>rachel12@adventure-works.com</t>
  </si>
  <si>
    <t>jaime5@adventure-works.com</t>
  </si>
  <si>
    <t>bradley4@adventure-works.com</t>
  </si>
  <si>
    <t>blake20@adventure-works.com</t>
  </si>
  <si>
    <t>kyle49@adventure-works.com</t>
  </si>
  <si>
    <t>xavier36@adventure-works.com</t>
  </si>
  <si>
    <t>gabrielle49@adventure-works.com</t>
  </si>
  <si>
    <t>tamara28@adventure-works.com</t>
  </si>
  <si>
    <t>carrie12@adventure-works.com</t>
  </si>
  <si>
    <t>justin40@adventure-works.com</t>
  </si>
  <si>
    <t>olivia48@adventure-works.com</t>
  </si>
  <si>
    <t>amanda23@adventure-works.com</t>
  </si>
  <si>
    <t>jacob2@adventure-works.com</t>
  </si>
  <si>
    <t>ian85@adventure-works.com</t>
  </si>
  <si>
    <t>trevor3@adventure-works.com</t>
  </si>
  <si>
    <t>alyssa26@adventure-works.com</t>
  </si>
  <si>
    <t>mackenzie35@adventure-works.com</t>
  </si>
  <si>
    <t>justin36@adventure-works.com</t>
  </si>
  <si>
    <t>edward25@adventure-works.com</t>
  </si>
  <si>
    <t>logan51@adventure-works.com</t>
  </si>
  <si>
    <t>sarah4@adventure-works.com</t>
  </si>
  <si>
    <t>jack54@adventure-works.com</t>
  </si>
  <si>
    <t>haley45@adventure-works.com</t>
  </si>
  <si>
    <t>isabella4@adventure-works.com</t>
  </si>
  <si>
    <t>paige23@adventure-works.com</t>
  </si>
  <si>
    <t>nathaniel6@adventure-works.com</t>
  </si>
  <si>
    <t>kaitlyn83@adventure-works.com</t>
  </si>
  <si>
    <t>cameron35@adventure-works.com</t>
  </si>
  <si>
    <t>jeremiah22@adventure-works.com</t>
  </si>
  <si>
    <t>bridget22@adventure-works.com</t>
  </si>
  <si>
    <t>maria37@adventure-works.com</t>
  </si>
  <si>
    <t>marshall30@adventure-works.com</t>
  </si>
  <si>
    <t>xavier38@adventure-works.com</t>
  </si>
  <si>
    <t>edward45@adventure-works.com</t>
  </si>
  <si>
    <t>valerie18@adventure-works.com</t>
  </si>
  <si>
    <t>morgan20@adventure-works.com</t>
  </si>
  <si>
    <t>brad7@adventure-works.com</t>
  </si>
  <si>
    <t>melanie30@adventure-works.com</t>
  </si>
  <si>
    <t>natalie40@adventure-works.com</t>
  </si>
  <si>
    <t>alexandra1@adventure-works.com</t>
  </si>
  <si>
    <t>jennifer78@adventure-works.com</t>
  </si>
  <si>
    <t>roger19@adventure-works.com</t>
  </si>
  <si>
    <t>jesse29@adventure-works.com</t>
  </si>
  <si>
    <t>kimberly9@adventure-works.com</t>
  </si>
  <si>
    <t>timothy15@adventure-works.com</t>
  </si>
  <si>
    <t>arturo25@adventure-works.com</t>
  </si>
  <si>
    <t>pedro20@adventure-works.com</t>
  </si>
  <si>
    <t>hannah3@adventure-works.com</t>
  </si>
  <si>
    <t>hannah14@adventure-works.com</t>
  </si>
  <si>
    <t>chloe36@adventure-works.com</t>
  </si>
  <si>
    <t>tara2@adventure-works.com</t>
  </si>
  <si>
    <t>roger9@adventure-works.com</t>
  </si>
  <si>
    <t>leonard5@adventure-works.com</t>
  </si>
  <si>
    <t>cassandra6@adventure-works.com</t>
  </si>
  <si>
    <t>jon19@adventure-works.com</t>
  </si>
  <si>
    <t>savannah21@adventure-works.com</t>
  </si>
  <si>
    <t>amanda30@adventure-works.com</t>
  </si>
  <si>
    <t>jared12@adventure-works.com</t>
  </si>
  <si>
    <t>deanna31@adventure-works.com</t>
  </si>
  <si>
    <t>sabrina8@adventure-works.com</t>
  </si>
  <si>
    <t>craig14@adventure-works.com</t>
  </si>
  <si>
    <t>briana5@adventure-works.com</t>
  </si>
  <si>
    <t>curtis12@adventure-works.com</t>
  </si>
  <si>
    <t>pedro25@adventure-works.com</t>
  </si>
  <si>
    <t>julia40@adventure-works.com</t>
  </si>
  <si>
    <t>gabriel50@adventure-works.com</t>
  </si>
  <si>
    <t>daisy17@adventure-works.com</t>
  </si>
  <si>
    <t>mackenzie1@adventure-works.com</t>
  </si>
  <si>
    <t>dalton11@adventure-works.com</t>
  </si>
  <si>
    <t>anna62@adventure-works.com</t>
  </si>
  <si>
    <t>fernando44@adventure-works.com</t>
  </si>
  <si>
    <t>jeremiah10@adventure-works.com</t>
  </si>
  <si>
    <t>justin18@adventure-works.com</t>
  </si>
  <si>
    <t>joshua10@adventure-works.com</t>
  </si>
  <si>
    <t>todd13@adventure-works.com</t>
  </si>
  <si>
    <t>clinton6@adventure-works.com</t>
  </si>
  <si>
    <t>willie5@adventure-works.com</t>
  </si>
  <si>
    <t>terrance8@adventure-works.com</t>
  </si>
  <si>
    <t>carla10@adventure-works.com</t>
  </si>
  <si>
    <t>kelli37@adventure-works.com</t>
  </si>
  <si>
    <t>kristi34@adventure-works.com</t>
  </si>
  <si>
    <t>marvin18@adventure-works.com</t>
  </si>
  <si>
    <t>carrie10@adventure-works.com</t>
  </si>
  <si>
    <t>gilbert28@adventure-works.com</t>
  </si>
  <si>
    <t>joseph25@adventure-works.com</t>
  </si>
  <si>
    <t>willie6@adventure-works.com</t>
  </si>
  <si>
    <t>samuel38@adventure-works.com</t>
  </si>
  <si>
    <t>noah33@adventure-works.com</t>
  </si>
  <si>
    <t>brandon41@adventure-works.com</t>
  </si>
  <si>
    <t>gavin12@adventure-works.com</t>
  </si>
  <si>
    <t>omar41@adventure-works.com</t>
  </si>
  <si>
    <t>jon30@adventure-works.com</t>
  </si>
  <si>
    <t>william22@adventure-works.com</t>
  </si>
  <si>
    <t>connor20@adventure-works.com</t>
  </si>
  <si>
    <t>katherine94@adventure-works.com</t>
  </si>
  <si>
    <t>ian74@adventure-works.com</t>
  </si>
  <si>
    <t>mackenzie11@adventure-works.com</t>
  </si>
  <si>
    <t>katherine36@adventure-works.com</t>
  </si>
  <si>
    <t>taylor21@adventure-works.com</t>
  </si>
  <si>
    <t>gabrielle64@adventure-works.com</t>
  </si>
  <si>
    <t>elijah30@adventure-works.com</t>
  </si>
  <si>
    <t>clarence20@adventure-works.com</t>
  </si>
  <si>
    <t>tamara35@adventure-works.com</t>
  </si>
  <si>
    <t>melanie45@adventure-works.com</t>
  </si>
  <si>
    <t>jessica32@adventure-works.com</t>
  </si>
  <si>
    <t>bruce43@adventure-works.com</t>
  </si>
  <si>
    <t>rachel61@adventure-works.com</t>
  </si>
  <si>
    <t>gabrielle28@adventure-works.com</t>
  </si>
  <si>
    <t>alexa15@adventure-works.com</t>
  </si>
  <si>
    <t>cassidy6@adventure-works.com</t>
  </si>
  <si>
    <t>samuel10@adventure-works.com</t>
  </si>
  <si>
    <t>jacqueline36@adventure-works.com</t>
  </si>
  <si>
    <t>lucas85@adventure-works.com</t>
  </si>
  <si>
    <t>isabella58@adventure-works.com</t>
  </si>
  <si>
    <t>aidan5@adventure-works.com</t>
  </si>
  <si>
    <t>charles11@adventure-works.com</t>
  </si>
  <si>
    <t>timothy42@adventure-works.com</t>
  </si>
  <si>
    <t>marco13@adventure-works.com</t>
  </si>
  <si>
    <t>clifford11@adventure-works.com</t>
  </si>
  <si>
    <t>natalie47@adventure-works.com</t>
  </si>
  <si>
    <t>cameron0@adventure-works.com</t>
  </si>
  <si>
    <t>katherine20@adventure-works.com</t>
  </si>
  <si>
    <t>billy6@adventure-works.com</t>
  </si>
  <si>
    <t>jerry17@adventure-works.com</t>
  </si>
  <si>
    <t>katherine91@adventure-works.com</t>
  </si>
  <si>
    <t>fernando38@adventure-works.com</t>
  </si>
  <si>
    <t>nicole38@adventure-works.com</t>
  </si>
  <si>
    <t>madison32@adventure-works.com</t>
  </si>
  <si>
    <t>eric26@adventure-works.com</t>
  </si>
  <si>
    <t>jenny3@adventure-works.com</t>
  </si>
  <si>
    <t>aaron25@adventure-works.com</t>
  </si>
  <si>
    <t>kayla24@adventure-works.com</t>
  </si>
  <si>
    <t>james36@adventure-works.com</t>
  </si>
  <si>
    <t>kimberly22@adventure-works.com</t>
  </si>
  <si>
    <t>mya11@adventure-works.com</t>
  </si>
  <si>
    <t>abigail3@adventure-works.com</t>
  </si>
  <si>
    <t>taylor52@adventure-works.com</t>
  </si>
  <si>
    <t>lydia13@adventure-works.com</t>
  </si>
  <si>
    <t>kellie0@adventure-works.com</t>
  </si>
  <si>
    <t>timothy11@adventure-works.com</t>
  </si>
  <si>
    <t>kayla19@adventure-works.com</t>
  </si>
  <si>
    <t>jared16@adventure-works.com</t>
  </si>
  <si>
    <t>alyssa2@adventure-works.com</t>
  </si>
  <si>
    <t>morgan74@adventure-works.com</t>
  </si>
  <si>
    <t>tyler15@adventure-works.com</t>
  </si>
  <si>
    <t>maria60@adventure-works.com</t>
  </si>
  <si>
    <t>victor2@adventure-works.com</t>
  </si>
  <si>
    <t>peter12@adventure-works.com</t>
  </si>
  <si>
    <t>carolyn13@adventure-works.com</t>
  </si>
  <si>
    <t>angelica9@adventure-works.com</t>
  </si>
  <si>
    <t>larry8@adventure-works.com</t>
  </si>
  <si>
    <t>karen23@adventure-works.com</t>
  </si>
  <si>
    <t>krista17@adventure-works.com</t>
  </si>
  <si>
    <t>meghan4@adventure-works.com</t>
  </si>
  <si>
    <t>randall21@adventure-works.com</t>
  </si>
  <si>
    <t>melody4@adventure-works.com</t>
  </si>
  <si>
    <t>jared14@adventure-works.com</t>
  </si>
  <si>
    <t>hailey59@adventure-works.com</t>
  </si>
  <si>
    <t>priscilla2@adventure-works.com</t>
  </si>
  <si>
    <t>adrienne14@adventure-works.com</t>
  </si>
  <si>
    <t>kristy16@adventure-works.com</t>
  </si>
  <si>
    <t>denise8@adventure-works.com</t>
  </si>
  <si>
    <t>chad20@adventure-works.com</t>
  </si>
  <si>
    <t>kelsey4@adventure-works.com</t>
  </si>
  <si>
    <t>isabella76@adventure-works.com</t>
  </si>
  <si>
    <t>eduardo20@adventure-works.com</t>
  </si>
  <si>
    <t>jessica52@adventure-works.com</t>
  </si>
  <si>
    <t>spencer6@adventure-works.com</t>
  </si>
  <si>
    <t>robert17@adventure-works.com</t>
  </si>
  <si>
    <t>sebastian8@adventure-works.com</t>
  </si>
  <si>
    <t>caleb21@adventure-works.com</t>
  </si>
  <si>
    <t>gloria23@adventure-works.com</t>
  </si>
  <si>
    <t>samantha8@adventure-works.com</t>
  </si>
  <si>
    <t>stephanie9@adventure-works.com</t>
  </si>
  <si>
    <t>james24@adventure-works.com</t>
  </si>
  <si>
    <t>gavin18@adventure-works.com</t>
  </si>
  <si>
    <t>patrick14@adventure-works.com</t>
  </si>
  <si>
    <t>jack45@adventure-works.com</t>
  </si>
  <si>
    <t>cole20@adventure-works.com</t>
  </si>
  <si>
    <t>isabel20@adventure-works.com</t>
  </si>
  <si>
    <t>hailey36@adventure-works.com</t>
  </si>
  <si>
    <t>dalton58@adventure-works.com</t>
  </si>
  <si>
    <t>richard88@adventure-works.com</t>
  </si>
  <si>
    <t>eduardo18@adventure-works.com</t>
  </si>
  <si>
    <t>charles31@adventure-works.com</t>
  </si>
  <si>
    <t>madison26@adventure-works.com</t>
  </si>
  <si>
    <t>marcus88@adventure-works.com</t>
  </si>
  <si>
    <t>samantha6@adventure-works.com</t>
  </si>
  <si>
    <t>gavin4@adventure-works.com</t>
  </si>
  <si>
    <t>alexa5@adventure-works.com</t>
  </si>
  <si>
    <t>jonathan46@adventure-works.com</t>
  </si>
  <si>
    <t>eric55@adventure-works.com</t>
  </si>
  <si>
    <t>julia8@adventure-works.com</t>
  </si>
  <si>
    <t>tyrone11@adventure-works.com</t>
  </si>
  <si>
    <t>joe44@adventure-works.com</t>
  </si>
  <si>
    <t>sydney8@adventure-works.com</t>
  </si>
  <si>
    <t>jeremiah18@adventure-works.com</t>
  </si>
  <si>
    <t>jacqueline25@adventure-works.com</t>
  </si>
  <si>
    <t>robert79@adventure-works.com</t>
  </si>
  <si>
    <t>colin43@adventure-works.com</t>
  </si>
  <si>
    <t>zachary45@adventure-works.com</t>
  </si>
  <si>
    <t>destiny65@adventure-works.com</t>
  </si>
  <si>
    <t>samuel41@adventure-works.com</t>
  </si>
  <si>
    <t>hunter33@adventure-works.com</t>
  </si>
  <si>
    <t>stephanie48@adventure-works.com</t>
  </si>
  <si>
    <t>destiny68@adventure-works.com</t>
  </si>
  <si>
    <t>jonathan76@adventure-works.com</t>
  </si>
  <si>
    <t>nicole71@adventure-works.com</t>
  </si>
  <si>
    <t>shirleen0@adventure-works.com</t>
  </si>
  <si>
    <t>wyatt62@adventure-works.com</t>
  </si>
  <si>
    <t>jordan46@adventure-works.com</t>
  </si>
  <si>
    <t>jordan35@adventure-works.com</t>
  </si>
  <si>
    <t>alexandra56@adventure-works.com</t>
  </si>
  <si>
    <t>samuel8@adventure-works.com</t>
  </si>
  <si>
    <t>sean40@adventure-works.com</t>
  </si>
  <si>
    <t>hunter27@adventure-works.com</t>
  </si>
  <si>
    <t>madeline11@adventure-works.com</t>
  </si>
  <si>
    <t>william15@adventure-works.com</t>
  </si>
  <si>
    <t>ian78@adventure-works.com</t>
  </si>
  <si>
    <t>christy21@adventure-works.com</t>
  </si>
  <si>
    <t>katrina0@adventure-works.com</t>
  </si>
  <si>
    <t>jaime43@adventure-works.com</t>
  </si>
  <si>
    <t>spencer17@adventure-works.com</t>
  </si>
  <si>
    <t>tristan9@adventure-works.com</t>
  </si>
  <si>
    <t>juan20@adventure-works.com</t>
  </si>
  <si>
    <t>cindy27@adventure-works.com</t>
  </si>
  <si>
    <t>rachel57@adventure-works.com</t>
  </si>
  <si>
    <t>bailey1@adventure-works.com</t>
  </si>
  <si>
    <t>savannah42@adventure-works.com</t>
  </si>
  <si>
    <t>destiny66@adventure-works.com</t>
  </si>
  <si>
    <t>lauren48@adventure-works.com</t>
  </si>
  <si>
    <t>marco9@adventure-works.com</t>
  </si>
  <si>
    <t>jack17@adventure-works.com</t>
  </si>
  <si>
    <t>ian66@adventure-works.com</t>
  </si>
  <si>
    <t>david64@adventure-works.com</t>
  </si>
  <si>
    <t>alexandra92@adventure-works.com</t>
  </si>
  <si>
    <t>shelby11@adventure-works.com</t>
  </si>
  <si>
    <t>alexis29@adventure-works.com</t>
  </si>
  <si>
    <t>wyatt48@adventure-works.com</t>
  </si>
  <si>
    <t>thomas16@adventure-works.com</t>
  </si>
  <si>
    <t>gabrielle46@adventure-works.com</t>
  </si>
  <si>
    <t>maria45@adventure-works.com</t>
  </si>
  <si>
    <t>jonathan28@adventure-works.com</t>
  </si>
  <si>
    <t>abigail26@adventure-works.com</t>
  </si>
  <si>
    <t>jasmine49@adventure-works.com</t>
  </si>
  <si>
    <t>caroline12@adventure-works.com</t>
  </si>
  <si>
    <t>justin49@adventure-works.com</t>
  </si>
  <si>
    <t>colleen23@adventure-works.com</t>
  </si>
  <si>
    <t>patricia19@adventure-works.com</t>
  </si>
  <si>
    <t>elizabeth38@adventure-works.com</t>
  </si>
  <si>
    <t>morgan63@adventure-works.com</t>
  </si>
  <si>
    <t>hector14@adventure-works.com</t>
  </si>
  <si>
    <t>julie13@adventure-works.com</t>
  </si>
  <si>
    <t>ross19@adventure-works.com</t>
  </si>
  <si>
    <t>terry16@adventure-works.com</t>
  </si>
  <si>
    <t>joy6@adventure-works.com</t>
  </si>
  <si>
    <t>brett21@adventure-works.com</t>
  </si>
  <si>
    <t>dwayne8@adventure-works.com</t>
  </si>
  <si>
    <t>stacy9@adventure-works.com</t>
  </si>
  <si>
    <t>jaime1@adventure-works.com</t>
  </si>
  <si>
    <t>ivan2@adventure-works.com</t>
  </si>
  <si>
    <t>grace21@adventure-works.com</t>
  </si>
  <si>
    <t>ashlee7@adventure-works.com</t>
  </si>
  <si>
    <t>janet15@adventure-works.com</t>
  </si>
  <si>
    <t>arturo7@adventure-works.com</t>
  </si>
  <si>
    <t>willie3@adventure-works.com</t>
  </si>
  <si>
    <t>nathan66@adventure-works.com</t>
  </si>
  <si>
    <t>jésus1@adventure-works.com</t>
  </si>
  <si>
    <t>drew9@adventure-works.com</t>
  </si>
  <si>
    <t>carla19@adventure-works.com</t>
  </si>
  <si>
    <t>tabitha37@adventure-works.com</t>
  </si>
  <si>
    <t>kyle42@adventure-works.com</t>
  </si>
  <si>
    <t>marcus63@adventure-works.com</t>
  </si>
  <si>
    <t>charles64@adventure-works.com</t>
  </si>
  <si>
    <t>colleen43@adventure-works.com</t>
  </si>
  <si>
    <t>ryan16@adventure-works.com</t>
  </si>
  <si>
    <t>jaime6@adventure-works.com</t>
  </si>
  <si>
    <t>marco21@adventure-works.com</t>
  </si>
  <si>
    <t>rebekah8@adventure-works.com</t>
  </si>
  <si>
    <t>edward37@adventure-works.com</t>
  </si>
  <si>
    <t>melissa20@adventure-works.com</t>
  </si>
  <si>
    <t>kristi20@adventure-works.com</t>
  </si>
  <si>
    <t>sean32@adventure-works.com</t>
  </si>
  <si>
    <t>lucas62@adventure-works.com</t>
  </si>
  <si>
    <t>jeremy1@adventure-works.com</t>
  </si>
  <si>
    <t>brianna32@adventure-works.com</t>
  </si>
  <si>
    <t>shelby22@adventure-works.com</t>
  </si>
  <si>
    <t>alvin14@adventure-works.com</t>
  </si>
  <si>
    <t>diana15@adventure-works.com</t>
  </si>
  <si>
    <t>eduardo63@adventure-works.com</t>
  </si>
  <si>
    <t>latoya21@adventure-works.com</t>
  </si>
  <si>
    <t>nichole11@adventure-works.com</t>
  </si>
  <si>
    <t>kristi10@adventure-works.com</t>
  </si>
  <si>
    <t>alisha35@adventure-works.com</t>
  </si>
  <si>
    <t>donald21@adventure-works.com</t>
  </si>
  <si>
    <t>meghan19@adventure-works.com</t>
  </si>
  <si>
    <t>summer1@adventure-works.com</t>
  </si>
  <si>
    <t>ian8@adventure-works.com</t>
  </si>
  <si>
    <t>carlos9@adventure-works.com</t>
  </si>
  <si>
    <t>blake35@adventure-works.com</t>
  </si>
  <si>
    <t>danielle13@adventure-works.com</t>
  </si>
  <si>
    <t>austin4@adventure-works.com</t>
  </si>
  <si>
    <t>madison10@adventure-works.com</t>
  </si>
  <si>
    <t>isaiah38@adventure-works.com</t>
  </si>
  <si>
    <t>kayla7@adventure-works.com</t>
  </si>
  <si>
    <t>kaylee24@adventure-works.com</t>
  </si>
  <si>
    <t>savannah12@adventure-works.com</t>
  </si>
  <si>
    <t>alison17@adventure-works.com</t>
  </si>
  <si>
    <t>stacey11@adventure-works.com</t>
  </si>
  <si>
    <t>dalton78@adventure-works.com</t>
  </si>
  <si>
    <t>jerome5@adventure-works.com</t>
  </si>
  <si>
    <t>fernando57@adventure-works.com</t>
  </si>
  <si>
    <t>carolyn27@adventure-works.com</t>
  </si>
  <si>
    <t>eddie11@adventure-works.com</t>
  </si>
  <si>
    <t>mandy18@adventure-works.com</t>
  </si>
  <si>
    <t>vincent20@adventure-works.com</t>
  </si>
  <si>
    <t>shane19@adventure-works.com</t>
  </si>
  <si>
    <t>ruben4@adventure-works.com</t>
  </si>
  <si>
    <t>kathleen4@adventure-works.com</t>
  </si>
  <si>
    <t>eugene6@adventure-works.com</t>
  </si>
  <si>
    <t>walter15@adventure-works.com</t>
  </si>
  <si>
    <t>sara29@adventure-works.com</t>
  </si>
  <si>
    <t>edgar12@adventure-works.com</t>
  </si>
  <si>
    <t>lindsay19@adventure-works.com</t>
  </si>
  <si>
    <t>cedric26@adventure-works.com</t>
  </si>
  <si>
    <t>roberto20@adventure-works.com</t>
  </si>
  <si>
    <t>lacey21@adventure-works.com</t>
  </si>
  <si>
    <t>tamara14@adventure-works.com</t>
  </si>
  <si>
    <t>cassie1@adventure-works.com</t>
  </si>
  <si>
    <t>sergio13@adventure-works.com</t>
  </si>
  <si>
    <t>roberto4@adventure-works.com</t>
  </si>
  <si>
    <t>sheila19@adventure-works.com</t>
  </si>
  <si>
    <t>rachael16@adventure-works.com</t>
  </si>
  <si>
    <t>frederick0@adventure-works.com</t>
  </si>
  <si>
    <t>monique1@adventure-works.com</t>
  </si>
  <si>
    <t>luke45@adventure-works.com</t>
  </si>
  <si>
    <t>ramon17@adventure-works.com</t>
  </si>
  <si>
    <t>alisha0@adventure-works.com</t>
  </si>
  <si>
    <t>shannon34@adventure-works.com</t>
  </si>
  <si>
    <t>rebekah27@adventure-works.com</t>
  </si>
  <si>
    <t>cynthia16@adventure-works.com</t>
  </si>
  <si>
    <t>shawn10@adventure-works.com</t>
  </si>
  <si>
    <t>dale1@adventure-works.com</t>
  </si>
  <si>
    <t>cedric40@adventure-works.com</t>
  </si>
  <si>
    <t>maria40@adventure-works.com</t>
  </si>
  <si>
    <t>kristin10@adventure-works.com</t>
  </si>
  <si>
    <t>jaclyn33@adventure-works.com</t>
  </si>
  <si>
    <t>whitney11@adventure-works.com</t>
  </si>
  <si>
    <t>erick4@adventure-works.com</t>
  </si>
  <si>
    <t>gerald38@adventure-works.com</t>
  </si>
  <si>
    <t>emma5@adventure-works.com</t>
  </si>
  <si>
    <t>tasha9@adventure-works.com</t>
  </si>
  <si>
    <t>bonnie23@adventure-works.com</t>
  </si>
  <si>
    <t>cheryl16@adventure-works.com</t>
  </si>
  <si>
    <t>jay26@adventure-works.com</t>
  </si>
  <si>
    <t>walter8@adventure-works.com</t>
  </si>
  <si>
    <t>dalton16@adventure-works.com</t>
  </si>
  <si>
    <t>bradley8@adventure-works.com</t>
  </si>
  <si>
    <t>melissa42@adventure-works.com</t>
  </si>
  <si>
    <t>roger48@adventure-works.com</t>
  </si>
  <si>
    <t>ashlee15@adventure-works.com</t>
  </si>
  <si>
    <t>kelli15@adventure-works.com</t>
  </si>
  <si>
    <t>cheryl22@adventure-works.com</t>
  </si>
  <si>
    <t>tracy15@adventure-works.com</t>
  </si>
  <si>
    <t>monica18@adventure-works.com</t>
  </si>
  <si>
    <t>joy8@adventure-works.com</t>
  </si>
  <si>
    <t>victor22@adventure-works.com</t>
  </si>
  <si>
    <t>neil8@adventure-works.com</t>
  </si>
  <si>
    <t>gilbert36@adventure-works.com</t>
  </si>
  <si>
    <t>melvin3@adventure-works.com</t>
  </si>
  <si>
    <t>yolanda1@adventure-works.com</t>
  </si>
  <si>
    <t>ebony27@adventure-works.com</t>
  </si>
  <si>
    <t>devin81@adventure-works.com</t>
  </si>
  <si>
    <t>armando19@adventure-works.com</t>
  </si>
  <si>
    <t>tyrone19@adventure-works.com</t>
  </si>
  <si>
    <t>bruce39@adventure-works.com</t>
  </si>
  <si>
    <t>deborah6@adventure-works.com</t>
  </si>
  <si>
    <t>brian10@adventure-works.com</t>
  </si>
  <si>
    <t>edwin4@adventure-works.com</t>
  </si>
  <si>
    <t>derrick17@adventure-works.com</t>
  </si>
  <si>
    <t>mary10@adventure-works.com</t>
  </si>
  <si>
    <t>heidi23@adventure-works.com</t>
  </si>
  <si>
    <t>olivia41@adventure-works.com</t>
  </si>
  <si>
    <t>allison5@adventure-works.com</t>
  </si>
  <si>
    <t>peter23@adventure-works.com</t>
  </si>
  <si>
    <t>phillip10@adventure-works.com</t>
  </si>
  <si>
    <t>alfredo14@adventure-works.com</t>
  </si>
  <si>
    <t>pedro6@adventure-works.com</t>
  </si>
  <si>
    <t>shaun2@adventure-works.com</t>
  </si>
  <si>
    <t>mayra13@adventure-works.com</t>
  </si>
  <si>
    <t>dalton22@adventure-works.com</t>
  </si>
  <si>
    <t>katherine55@adventure-works.com</t>
  </si>
  <si>
    <t>jarred1@adventure-works.com</t>
  </si>
  <si>
    <t>nelson0@adventure-works.com</t>
  </si>
  <si>
    <t>nichole15@adventure-works.com</t>
  </si>
  <si>
    <t>alexandra91@adventure-works.com</t>
  </si>
  <si>
    <t>valerie9@adventure-works.com</t>
  </si>
  <si>
    <t>shawna2@adventure-works.com</t>
  </si>
  <si>
    <t>raymond12@adventure-works.com</t>
  </si>
  <si>
    <t>todd11@adventure-works.com</t>
  </si>
  <si>
    <t>bruce18@adventure-works.com</t>
  </si>
  <si>
    <t>casey0@adventure-works.com</t>
  </si>
  <si>
    <t>dana23@adventure-works.com</t>
  </si>
  <si>
    <t>nathan4@adventure-works.com</t>
  </si>
  <si>
    <t>joe36@adventure-works.com</t>
  </si>
  <si>
    <t>kendra16@adventure-works.com</t>
  </si>
  <si>
    <t>emmanuel6@adventure-works.com</t>
  </si>
  <si>
    <t>eddie4@adventure-works.com</t>
  </si>
  <si>
    <t>wendy15@adventure-works.com</t>
  </si>
  <si>
    <t>marco2@adventure-works.com</t>
  </si>
  <si>
    <t>tasha4@adventure-works.com</t>
  </si>
  <si>
    <t>melody11@adventure-works.com</t>
  </si>
  <si>
    <t>morgan11@adventure-works.com</t>
  </si>
  <si>
    <t>tamara15@adventure-works.com</t>
  </si>
  <si>
    <t>phillip14@adventure-works.com</t>
  </si>
  <si>
    <t>kellie16@adventure-works.com</t>
  </si>
  <si>
    <t>bruce19@adventure-works.com</t>
  </si>
  <si>
    <t>terrence17@adventure-works.com</t>
  </si>
  <si>
    <t>bruce38@adventure-works.com</t>
  </si>
  <si>
    <t>bradley5@adventure-works.com</t>
  </si>
  <si>
    <t>kenneth4@adventure-works.com</t>
  </si>
  <si>
    <t>riley7@adventure-works.com</t>
  </si>
  <si>
    <t>marvin1@adventure-works.com</t>
  </si>
  <si>
    <t>arthur39@adventure-works.com</t>
  </si>
  <si>
    <t>kristine7@adventure-works.com</t>
  </si>
  <si>
    <t>jaime24@adventure-works.com</t>
  </si>
  <si>
    <t>tara14@adventure-works.com</t>
  </si>
  <si>
    <t>harold9@adventure-works.com</t>
  </si>
  <si>
    <t>bianca6@adventure-works.com</t>
  </si>
  <si>
    <t>rebekah2@adventure-works.com</t>
  </si>
  <si>
    <t>gerald22@adventure-works.com</t>
  </si>
  <si>
    <t>reginald19@adventure-works.com</t>
  </si>
  <si>
    <t>jeffery14@adventure-works.com</t>
  </si>
  <si>
    <t>krista16@adventure-works.com</t>
  </si>
  <si>
    <t>cassie10@adventure-works.com</t>
  </si>
  <si>
    <t>bethany7@adventure-works.com</t>
  </si>
  <si>
    <t>morgan30@adventure-works.com</t>
  </si>
  <si>
    <t>ross17@adventure-works.com</t>
  </si>
  <si>
    <t>catherine19@adventure-works.com</t>
  </si>
  <si>
    <t>adam27@adventure-works.com</t>
  </si>
  <si>
    <t>alvin6@adventure-works.com</t>
  </si>
  <si>
    <t>tabitha21@adventure-works.com</t>
  </si>
  <si>
    <t>lydia7@adventure-works.com</t>
  </si>
  <si>
    <t>jermaine17@adventure-works.com</t>
  </si>
  <si>
    <t>gerald7@adventure-works.com</t>
  </si>
  <si>
    <t>dominique1@adventure-works.com</t>
  </si>
  <si>
    <t>jay50@adventure-works.com</t>
  </si>
  <si>
    <t>reginald9@adventure-works.com</t>
  </si>
  <si>
    <t>barbara34@adventure-works.com</t>
  </si>
  <si>
    <t>ruth14@adventure-works.com</t>
  </si>
  <si>
    <t>deanna3@adventure-works.com</t>
  </si>
  <si>
    <t>jaime10@adventure-works.com</t>
  </si>
  <si>
    <t>audrey4@adventure-works.com</t>
  </si>
  <si>
    <t>gregory16@adventure-works.com</t>
  </si>
  <si>
    <t>chase17@adventure-works.com</t>
  </si>
  <si>
    <t>dwayne7@adventure-works.com</t>
  </si>
  <si>
    <t>molly14@adventure-works.com</t>
  </si>
  <si>
    <t>lisa5@adventure-works.com</t>
  </si>
  <si>
    <t>tony11@adventure-works.com</t>
  </si>
  <si>
    <t>vincent7@adventure-works.com</t>
  </si>
  <si>
    <t>troy20@adventure-works.com</t>
  </si>
  <si>
    <t>tammy21@adventure-works.com</t>
  </si>
  <si>
    <t>jésus16@adventure-works.com</t>
  </si>
  <si>
    <t>susan27@adventure-works.com</t>
  </si>
  <si>
    <t>bradley6@adventure-works.com</t>
  </si>
  <si>
    <t>rosa15@adventure-works.com</t>
  </si>
  <si>
    <t>charles46@adventure-works.com</t>
  </si>
  <si>
    <t>paula16@adventure-works.com</t>
  </si>
  <si>
    <t>dominic20@adventure-works.com</t>
  </si>
  <si>
    <t>luke16@adventure-works.com</t>
  </si>
  <si>
    <t>dwayne19@adventure-works.com</t>
  </si>
  <si>
    <t>tasha15@adventure-works.com</t>
  </si>
  <si>
    <t>tara15@adventure-works.com</t>
  </si>
  <si>
    <t>gavin8@adventure-works.com</t>
  </si>
  <si>
    <t>jared22@adventure-works.com</t>
  </si>
  <si>
    <t>tony6@adventure-works.com</t>
  </si>
  <si>
    <t>clayton12@adventure-works.com</t>
  </si>
  <si>
    <t>sabrina6@adventure-works.com</t>
  </si>
  <si>
    <t>leslie9@adventure-works.com</t>
  </si>
  <si>
    <t>martha17@adventure-works.com</t>
  </si>
  <si>
    <t>christian9@adventure-works.com</t>
  </si>
  <si>
    <t>jerome19@adventure-works.com</t>
  </si>
  <si>
    <t>barbara18@adventure-works.com</t>
  </si>
  <si>
    <t>leah0@adventure-works.com</t>
  </si>
  <si>
    <t>isabella42@adventure-works.com</t>
  </si>
  <si>
    <t>martha10@adventure-works.com</t>
  </si>
  <si>
    <t>roger14@adventure-works.com</t>
  </si>
  <si>
    <t>nicolas8@adventure-works.com</t>
  </si>
  <si>
    <t>micheal13@adventure-works.com</t>
  </si>
  <si>
    <t>alisha12@adventure-works.com</t>
  </si>
  <si>
    <t>april2@adventure-works.com</t>
  </si>
  <si>
    <t>krista20@adventure-works.com</t>
  </si>
  <si>
    <t>lydia12@adventure-works.com</t>
  </si>
  <si>
    <t>wayne15@adventure-works.com</t>
  </si>
  <si>
    <t>warren11@adventure-works.com</t>
  </si>
  <si>
    <t>holly12@adventure-works.com</t>
  </si>
  <si>
    <t>sabrina10@adventure-works.com</t>
  </si>
  <si>
    <t>natalie24@adventure-works.com</t>
  </si>
  <si>
    <t>monique13@adventure-works.com</t>
  </si>
  <si>
    <t>isabel16@adventure-works.com</t>
  </si>
  <si>
    <t>casey28@adventure-works.com</t>
  </si>
  <si>
    <t>dawn24@adventure-works.com</t>
  </si>
  <si>
    <t>billy12@adventure-works.com</t>
  </si>
  <si>
    <t>peggy1@adventure-works.com</t>
  </si>
  <si>
    <t>carlos4@adventure-works.com</t>
  </si>
  <si>
    <t>phillip19@adventure-works.com</t>
  </si>
  <si>
    <t>dennis23@adventure-works.com</t>
  </si>
  <si>
    <t>alisha25@adventure-works.com</t>
  </si>
  <si>
    <t>james74@adventure-works.com</t>
  </si>
  <si>
    <t>colin14@adventure-works.com</t>
  </si>
  <si>
    <t>ann6@adventure-works.com</t>
  </si>
  <si>
    <t>daisy4@adventure-works.com</t>
  </si>
  <si>
    <t>dustin11@adventure-works.com</t>
  </si>
  <si>
    <t>jenna4@adventure-works.com</t>
  </si>
  <si>
    <t>anna18@adventure-works.com</t>
  </si>
  <si>
    <t>jeffery10@adventure-works.com</t>
  </si>
  <si>
    <t>tyrone12@adventure-works.com</t>
  </si>
  <si>
    <t>kayla36@adventure-works.com</t>
  </si>
  <si>
    <t>linda26@adventure-works.com</t>
  </si>
  <si>
    <t>sunil5@adventure-works.com</t>
  </si>
  <si>
    <t>austin49@adventure-works.com</t>
  </si>
  <si>
    <t>zoe18@adventure-works.com</t>
  </si>
  <si>
    <t>grace51@adventure-works.com</t>
  </si>
  <si>
    <t>aimee4@adventure-works.com</t>
  </si>
  <si>
    <t>allison23@adventure-works.com</t>
  </si>
  <si>
    <t>olivia23@adventure-works.com</t>
  </si>
  <si>
    <t>ryan12@adventure-works.com</t>
  </si>
  <si>
    <t>rolando0@adventure-works.com</t>
  </si>
  <si>
    <t>julian19@adventure-works.com</t>
  </si>
  <si>
    <t>gabriel19@adventure-works.com</t>
  </si>
  <si>
    <t>xavier11@adventure-works.com</t>
  </si>
  <si>
    <t>emma66@adventure-works.com</t>
  </si>
  <si>
    <t>john57@adventure-works.com</t>
  </si>
  <si>
    <t>gabriel29@adventure-works.com</t>
  </si>
  <si>
    <t>mary16@adventure-works.com</t>
  </si>
  <si>
    <t>alyssa1@adventure-works.com</t>
  </si>
  <si>
    <t>faith26@adventure-works.com</t>
  </si>
  <si>
    <t>sydney11@adventure-works.com</t>
  </si>
  <si>
    <t>xavier65@adventure-works.com</t>
  </si>
  <si>
    <t>haley33@adventure-works.com</t>
  </si>
  <si>
    <t>brianna12@adventure-works.com</t>
  </si>
  <si>
    <t>wyatt69@adventure-works.com</t>
  </si>
  <si>
    <t>stephanie35@adventure-works.com</t>
  </si>
  <si>
    <t>destiny17@adventure-works.com</t>
  </si>
  <si>
    <t>christian4@adventure-works.com</t>
  </si>
  <si>
    <t>isabella87@adventure-works.com</t>
  </si>
  <si>
    <t>brian25@adventure-works.com</t>
  </si>
  <si>
    <t>allison6@adventure-works.com</t>
  </si>
  <si>
    <t>caleb2@adventure-works.com</t>
  </si>
  <si>
    <t>joshua9@adventure-works.com</t>
  </si>
  <si>
    <t>hunter25@adventure-works.com</t>
  </si>
  <si>
    <t>brian21@adventure-works.com</t>
  </si>
  <si>
    <t>jose75@adventure-works.com</t>
  </si>
  <si>
    <t>jacqueline40@adventure-works.com</t>
  </si>
  <si>
    <t>christian6@adventure-works.com</t>
  </si>
  <si>
    <t>gabriel34@adventure-works.com</t>
  </si>
  <si>
    <t>james56@adventure-works.com</t>
  </si>
  <si>
    <t>luis5@adventure-works.com</t>
  </si>
  <si>
    <t>jonathan12@adventure-works.com</t>
  </si>
  <si>
    <t>sarah16@adventure-works.com</t>
  </si>
  <si>
    <t>noah62@adventure-works.com</t>
  </si>
  <si>
    <t>katelyn15@adventure-works.com</t>
  </si>
  <si>
    <t>brianna33@adventure-works.com</t>
  </si>
  <si>
    <t>cole11@adventure-works.com</t>
  </si>
  <si>
    <t>kristen4@adventure-works.com</t>
  </si>
  <si>
    <t>julia53@adventure-works.com</t>
  </si>
  <si>
    <t>marcus42@adventure-works.com</t>
  </si>
  <si>
    <t>carson5@adventure-works.com</t>
  </si>
  <si>
    <t>logan21@adventure-works.com</t>
  </si>
  <si>
    <t>bailey38@adventure-works.com</t>
  </si>
  <si>
    <t>edward21@adventure-works.com</t>
  </si>
  <si>
    <t>courtney3@adventure-works.com</t>
  </si>
  <si>
    <t>cynthia12@adventure-works.com</t>
  </si>
  <si>
    <t>jack24@adventure-works.com</t>
  </si>
  <si>
    <t>isaiah29@adventure-works.com</t>
  </si>
  <si>
    <t>kathryn16@adventure-works.com</t>
  </si>
  <si>
    <t>christina9@adventure-works.com</t>
  </si>
  <si>
    <t>nathan39@adventure-works.com</t>
  </si>
  <si>
    <t>levi16@adventure-works.com</t>
  </si>
  <si>
    <t>victoria64@adventure-works.com</t>
  </si>
  <si>
    <t>brandon52@adventure-works.com</t>
  </si>
  <si>
    <t>alexandra79@adventure-works.com</t>
  </si>
  <si>
    <t>jacqueline37@adventure-works.com</t>
  </si>
  <si>
    <t>bryce20@adventure-works.com</t>
  </si>
  <si>
    <t>brittany12@adventure-works.com</t>
  </si>
  <si>
    <t>lauren13@adventure-works.com</t>
  </si>
  <si>
    <t>xavier72@adventure-works.com</t>
  </si>
  <si>
    <t>martha2@adventure-works.com</t>
  </si>
  <si>
    <t>martin20@adventure-works.com</t>
  </si>
  <si>
    <t>alexis7@adventure-works.com</t>
  </si>
  <si>
    <t>hannah37@adventure-works.com</t>
  </si>
  <si>
    <t>dylan43@adventure-works.com</t>
  </si>
  <si>
    <t>nathan51@adventure-works.com</t>
  </si>
  <si>
    <t>jessica67@adventure-works.com</t>
  </si>
  <si>
    <t>lauren22@adventure-works.com</t>
  </si>
  <si>
    <t>mariah39@adventure-works.com</t>
  </si>
  <si>
    <t>grace1@adventure-works.com</t>
  </si>
  <si>
    <t>miguel35@adventure-works.com</t>
  </si>
  <si>
    <t>devin0@adventure-works.com</t>
  </si>
  <si>
    <t>lucas86@adventure-works.com</t>
  </si>
  <si>
    <t>ryan26@adventure-works.com</t>
  </si>
  <si>
    <t>jasmine27@adventure-works.com</t>
  </si>
  <si>
    <t>vanessa16@adventure-works.com</t>
  </si>
  <si>
    <t>justin29@adventure-works.com</t>
  </si>
  <si>
    <t>dalton74@adventure-works.com</t>
  </si>
  <si>
    <t>isaiah14@adventure-works.com</t>
  </si>
  <si>
    <t>marcus55@adventure-works.com</t>
  </si>
  <si>
    <t>ashlee16@adventure-works.com</t>
  </si>
  <si>
    <t>donna20@adventure-works.com</t>
  </si>
  <si>
    <t>kelvin32@adventure-works.com</t>
  </si>
  <si>
    <t>devin2@adventure-works.com</t>
  </si>
  <si>
    <t>jeremy18@adventure-works.com</t>
  </si>
  <si>
    <t>jordan64@adventure-works.com</t>
  </si>
  <si>
    <t>julia83@adventure-works.com</t>
  </si>
  <si>
    <t>gabrielle42@adventure-works.com</t>
  </si>
  <si>
    <t>blake0@adventure-works.com</t>
  </si>
  <si>
    <t>arianna42@adventure-works.com</t>
  </si>
  <si>
    <t>nathan24@adventure-works.com</t>
  </si>
  <si>
    <t>angel34@adventure-works.com</t>
  </si>
  <si>
    <t>alex20@adventure-works.com</t>
  </si>
  <si>
    <t>damien21@adventure-works.com</t>
  </si>
  <si>
    <t>ben2@adventure-works.com</t>
  </si>
  <si>
    <t>julian17@adventure-works.com</t>
  </si>
  <si>
    <t>hannah5@adventure-works.com</t>
  </si>
  <si>
    <t>victoria2@adventure-works.com</t>
  </si>
  <si>
    <t>cassidy8@adventure-works.com</t>
  </si>
  <si>
    <t>mallory15@adventure-works.com</t>
  </si>
  <si>
    <t>kristi16@adventure-works.com</t>
  </si>
  <si>
    <t>marshall13@adventure-works.com</t>
  </si>
  <si>
    <t>sheena9@adventure-works.com</t>
  </si>
  <si>
    <t>javier5@adventure-works.com</t>
  </si>
  <si>
    <t>margaret16@adventure-works.com</t>
  </si>
  <si>
    <t>kelvin20@adventure-works.com</t>
  </si>
  <si>
    <t>cory20@adventure-works.com</t>
  </si>
  <si>
    <t>alejandro38@adventure-works.com</t>
  </si>
  <si>
    <t>kristi42@adventure-works.com</t>
  </si>
  <si>
    <t>tamara26@adventure-works.com</t>
  </si>
  <si>
    <t>larry21@adventure-works.com</t>
  </si>
  <si>
    <t>mario20@adventure-works.com</t>
  </si>
  <si>
    <t>robin6@adventure-works.com</t>
  </si>
  <si>
    <t>raquel7@adventure-works.com</t>
  </si>
  <si>
    <t>kristina8@adventure-works.com</t>
  </si>
  <si>
    <t>leah8@adventure-works.com</t>
  </si>
  <si>
    <t>summer13@adventure-works.com</t>
  </si>
  <si>
    <t>felicia13@adventure-works.com</t>
  </si>
  <si>
    <t>danny0@adventure-works.com</t>
  </si>
  <si>
    <t>felicia18@adventure-works.com</t>
  </si>
  <si>
    <t>roy23@adventure-works.com</t>
  </si>
  <si>
    <t>ashley35@adventure-works.com</t>
  </si>
  <si>
    <t>reginald15@adventure-works.com</t>
  </si>
  <si>
    <t>sharon19@adventure-works.com</t>
  </si>
  <si>
    <t>darryl13@adventure-works.com</t>
  </si>
  <si>
    <t>stefanie16@adventure-works.com</t>
  </si>
  <si>
    <t>tyrone13@adventure-works.com</t>
  </si>
  <si>
    <t>rebekah32@adventure-works.com</t>
  </si>
  <si>
    <t>gregory23@adventure-works.com</t>
  </si>
  <si>
    <t>franklin35@adventure-works.com</t>
  </si>
  <si>
    <t>arturo16@adventure-works.com</t>
  </si>
  <si>
    <t>maria38@adventure-works.com</t>
  </si>
  <si>
    <t>darren16@adventure-works.com</t>
  </si>
  <si>
    <t>calvin21@adventure-works.com</t>
  </si>
  <si>
    <t>cassandra13@adventure-works.com</t>
  </si>
  <si>
    <t>neil13@adventure-works.com</t>
  </si>
  <si>
    <t>candice11@adventure-works.com</t>
  </si>
  <si>
    <t>jaclyn8@adventure-works.com</t>
  </si>
  <si>
    <t>carmen11@adventure-works.com</t>
  </si>
  <si>
    <t>ryan31@adventure-works.com</t>
  </si>
  <si>
    <t>marvin10@adventure-works.com</t>
  </si>
  <si>
    <t>edward55@adventure-works.com</t>
  </si>
  <si>
    <t>kelli18@adventure-works.com</t>
  </si>
  <si>
    <t>brett7@adventure-works.com</t>
  </si>
  <si>
    <t>dylan8@adventure-works.com</t>
  </si>
  <si>
    <t>heather12@adventure-works.com</t>
  </si>
  <si>
    <t>nicole18@adventure-works.com</t>
  </si>
  <si>
    <t>jermaine11@adventure-works.com</t>
  </si>
  <si>
    <t>bianca4@adventure-works.com</t>
  </si>
  <si>
    <t>diana16@adventure-works.com</t>
  </si>
  <si>
    <t>briana6@adventure-works.com</t>
  </si>
  <si>
    <t>kimberly23@adventure-works.com</t>
  </si>
  <si>
    <t>paula13@adventure-works.com</t>
  </si>
  <si>
    <t>eugene12@adventure-works.com</t>
  </si>
  <si>
    <t>lori11@adventure-works.com</t>
  </si>
  <si>
    <t>mya10@adventure-works.com</t>
  </si>
  <si>
    <t>alisha47@adventure-works.com</t>
  </si>
  <si>
    <t>bruce34@adventure-works.com</t>
  </si>
  <si>
    <t>erick3@adventure-works.com</t>
  </si>
  <si>
    <t>kelly6@adventure-works.com</t>
  </si>
  <si>
    <t>jenny28@adventure-works.com</t>
  </si>
  <si>
    <t>geoffrey9@adventure-works.com</t>
  </si>
  <si>
    <t>juan0@adventure-works.com</t>
  </si>
  <si>
    <t>arthur19@adventure-works.com</t>
  </si>
  <si>
    <t>kelly18@adventure-works.com</t>
  </si>
  <si>
    <t>franklin8@adventure-works.com</t>
  </si>
  <si>
    <t>andy13@adventure-works.com</t>
  </si>
  <si>
    <t>joe18@adventure-works.com</t>
  </si>
  <si>
    <t>andre13@adventure-works.com</t>
  </si>
  <si>
    <t>kristine19@adventure-works.com</t>
  </si>
  <si>
    <t>chad17@adventure-works.com</t>
  </si>
  <si>
    <t>raymond19@adventure-works.com</t>
  </si>
  <si>
    <t>stacey20@adventure-works.com</t>
  </si>
  <si>
    <t>ronald22@adventure-works.com</t>
  </si>
  <si>
    <t>troy21@adventure-works.com</t>
  </si>
  <si>
    <t>melissa39@adventure-works.com</t>
  </si>
  <si>
    <t>lucas38@adventure-works.com</t>
  </si>
  <si>
    <t>robert50@adventure-works.com</t>
  </si>
  <si>
    <t>aaron4@adventure-works.com</t>
  </si>
  <si>
    <t>mohamed0@adventure-works.com</t>
  </si>
  <si>
    <t>frank29@adventure-works.com</t>
  </si>
  <si>
    <t>abigail42@adventure-works.com</t>
  </si>
  <si>
    <t>joe31@adventure-works.com</t>
  </si>
  <si>
    <t>gilbert18@adventure-works.com</t>
  </si>
  <si>
    <t>emmanuel17@adventure-works.com</t>
  </si>
  <si>
    <t>brianna61@adventure-works.com</t>
  </si>
  <si>
    <t>sebastian0@adventure-works.com</t>
  </si>
  <si>
    <t>katherine46@adventure-works.com</t>
  </si>
  <si>
    <t>eric20@adventure-works.com</t>
  </si>
  <si>
    <t>gerald34@adventure-works.com</t>
  </si>
  <si>
    <t>latasha2@adventure-works.com</t>
  </si>
  <si>
    <t>morgan32@adventure-works.com</t>
  </si>
  <si>
    <t>abigail4@adventure-works.com</t>
  </si>
  <si>
    <t>brittany2@adventure-works.com</t>
  </si>
  <si>
    <t>maurice10@adventure-works.com</t>
  </si>
  <si>
    <t>morgan50@adventure-works.com</t>
  </si>
  <si>
    <t>melissa16@adventure-works.com</t>
  </si>
  <si>
    <t>alex29@adventure-works.com</t>
  </si>
  <si>
    <t>cody12@adventure-works.com</t>
  </si>
  <si>
    <t>makayla14@adventure-works.com</t>
  </si>
  <si>
    <t>briana1@adventure-works.com</t>
  </si>
  <si>
    <t>jose10@adventure-works.com</t>
  </si>
  <si>
    <t>erick9@adventure-works.com</t>
  </si>
  <si>
    <t>gabrielle24@adventure-works.com</t>
  </si>
  <si>
    <t>dominique15@adventure-works.com</t>
  </si>
  <si>
    <t>elijah25@adventure-works.com</t>
  </si>
  <si>
    <t>seth82@adventure-works.com</t>
  </si>
  <si>
    <t>richard62@adventure-works.com</t>
  </si>
  <si>
    <t>henry9@adventure-works.com</t>
  </si>
  <si>
    <t>alexander15@adventure-works.com</t>
  </si>
  <si>
    <t>juan18@adventure-works.com</t>
  </si>
  <si>
    <t>jesse42@adventure-works.com</t>
  </si>
  <si>
    <t>cameron1@adventure-works.com</t>
  </si>
  <si>
    <t>alexandra25@adventure-works.com</t>
  </si>
  <si>
    <t>timothy31@adventure-works.com</t>
  </si>
  <si>
    <t>amber9@adventure-works.com</t>
  </si>
  <si>
    <t>mason16@adventure-works.com</t>
  </si>
  <si>
    <t>katelyn46@adventure-works.com</t>
  </si>
  <si>
    <t>allison32@adventure-works.com</t>
  </si>
  <si>
    <t>gabriella22@adventure-works.com</t>
  </si>
  <si>
    <t>wyatt26@adventure-works.com</t>
  </si>
  <si>
    <t>marissa20@adventure-works.com</t>
  </si>
  <si>
    <t>randall5@adventure-works.com</t>
  </si>
  <si>
    <t>maria13@adventure-works.com</t>
  </si>
  <si>
    <t>trinity0@adventure-works.com</t>
  </si>
  <si>
    <t>isaac8@adventure-works.com</t>
  </si>
  <si>
    <t>kaylee10@adventure-works.com</t>
  </si>
  <si>
    <t>caleb35@adventure-works.com</t>
  </si>
  <si>
    <t>brianna44@adventure-works.com</t>
  </si>
  <si>
    <t>cameron8@adventure-works.com</t>
  </si>
  <si>
    <t>anna39@adventure-works.com</t>
  </si>
  <si>
    <t>lauren18@adventure-works.com</t>
  </si>
  <si>
    <t>jessica13@adventure-works.com</t>
  </si>
  <si>
    <t>james95@adventure-works.com</t>
  </si>
  <si>
    <t>dwayne3@adventure-works.com</t>
  </si>
  <si>
    <t>grace48@adventure-works.com</t>
  </si>
  <si>
    <t>naomi4@adventure-works.com</t>
  </si>
  <si>
    <t>blake11@adventure-works.com</t>
  </si>
  <si>
    <t>amanda40@adventure-works.com</t>
  </si>
  <si>
    <t>xavier4@adventure-works.com</t>
  </si>
  <si>
    <t>brandon14@adventure-works.com</t>
  </si>
  <si>
    <t>caleb45@adventure-works.com</t>
  </si>
  <si>
    <t>jack31@adventure-works.com</t>
  </si>
  <si>
    <t>joshua20@adventure-works.com</t>
  </si>
  <si>
    <t>andrea16@adventure-works.com</t>
  </si>
  <si>
    <t>robert29@adventure-works.com</t>
  </si>
  <si>
    <t>matthew6@adventure-works.com</t>
  </si>
  <si>
    <t>elizabeth17@adventure-works.com</t>
  </si>
  <si>
    <t>joseph27@adventure-works.com</t>
  </si>
  <si>
    <t>abigail54@adventure-works.com</t>
  </si>
  <si>
    <t>natalie65@adventure-works.com</t>
  </si>
  <si>
    <t>elijah34@adventure-works.com</t>
  </si>
  <si>
    <t>lauren3@adventure-works.com</t>
  </si>
  <si>
    <t>victoria19@adventure-works.com</t>
  </si>
  <si>
    <t>jasmine44@adventure-works.com</t>
  </si>
  <si>
    <t>connor28@adventure-works.com</t>
  </si>
  <si>
    <t>valerie20@adventure-works.com</t>
  </si>
  <si>
    <t>samuel16@adventure-works.com</t>
  </si>
  <si>
    <t>nicole33@adventure-works.com</t>
  </si>
  <si>
    <t>chloe66@adventure-works.com</t>
  </si>
  <si>
    <t>emma34@adventure-works.com</t>
  </si>
  <si>
    <t>kaitlyn82@adventure-works.com</t>
  </si>
  <si>
    <t>cynthia22@adventure-works.com</t>
  </si>
  <si>
    <t>carly4@adventure-works.com</t>
  </si>
  <si>
    <t>justin11@adventure-works.com</t>
  </si>
  <si>
    <t>garrett19@adventure-works.com</t>
  </si>
  <si>
    <t>nelson4@adventure-works.com</t>
  </si>
  <si>
    <t>miguel37@adventure-works.com</t>
  </si>
  <si>
    <t>mariah0@adventure-works.com</t>
  </si>
  <si>
    <t>miguel4@adventure-works.com</t>
  </si>
  <si>
    <t>morgan44@adventure-works.com</t>
  </si>
  <si>
    <t>alexandra54@adventure-works.com</t>
  </si>
  <si>
    <t>luke14@adventure-works.com</t>
  </si>
  <si>
    <t>matthew7@adventure-works.com</t>
  </si>
  <si>
    <t>aidan12@adventure-works.com</t>
  </si>
  <si>
    <t>micah9@adventure-works.com</t>
  </si>
  <si>
    <t>ian10@adventure-works.com</t>
  </si>
  <si>
    <t>alexandra87@adventure-works.com</t>
  </si>
  <si>
    <t>catherine6@adventure-works.com</t>
  </si>
  <si>
    <t>allison13@adventure-works.com</t>
  </si>
  <si>
    <t>natalie8@adventure-works.com</t>
  </si>
  <si>
    <t>alex24@adventure-works.com</t>
  </si>
  <si>
    <t>aaron48@adventure-works.com</t>
  </si>
  <si>
    <t>natalie85@adventure-works.com</t>
  </si>
  <si>
    <t>jason23@adventure-works.com</t>
  </si>
  <si>
    <t>isabella1@adventure-works.com</t>
  </si>
  <si>
    <t>brian12@adventure-works.com</t>
  </si>
  <si>
    <t>jasmine37@adventure-works.com</t>
  </si>
  <si>
    <t>kelli19@adventure-works.com</t>
  </si>
  <si>
    <t>roger28@adventure-works.com</t>
  </si>
  <si>
    <t>alexa1@adventure-works.com</t>
  </si>
  <si>
    <t>denise2@adventure-works.com</t>
  </si>
  <si>
    <t>austin32@adventure-works.com</t>
  </si>
  <si>
    <t>joe8@adventure-works.com</t>
  </si>
  <si>
    <t>alvin16@adventure-works.com</t>
  </si>
  <si>
    <t>edwin25@adventure-works.com</t>
  </si>
  <si>
    <t>felicia9@adventure-works.com</t>
  </si>
  <si>
    <t>allen1@adventure-works.com</t>
  </si>
  <si>
    <t>tasha2@adventure-works.com</t>
  </si>
  <si>
    <t>eddie9@adventure-works.com</t>
  </si>
  <si>
    <t>sheila17@adventure-works.com</t>
  </si>
  <si>
    <t>kelvin18@adventure-works.com</t>
  </si>
  <si>
    <t>franklin29@adventure-works.com</t>
  </si>
  <si>
    <t>casey40@adventure-works.com</t>
  </si>
  <si>
    <t>casey9@adventure-works.com</t>
  </si>
  <si>
    <t>alison21@adventure-works.com</t>
  </si>
  <si>
    <t>jaclyn17@adventure-works.com</t>
  </si>
  <si>
    <t>jasmine0@adventure-works.com</t>
  </si>
  <si>
    <t>marissa15@adventure-works.com</t>
  </si>
  <si>
    <t>jessie30@adventure-works.com</t>
  </si>
  <si>
    <t>maurice5@adventure-works.com</t>
  </si>
  <si>
    <t>mitchell5@adventure-works.com</t>
  </si>
  <si>
    <t>edward27@adventure-works.com</t>
  </si>
  <si>
    <t>jennifer79@adventure-works.com</t>
  </si>
  <si>
    <t>melanie26@adventure-works.com</t>
  </si>
  <si>
    <t>alejandro47@adventure-works.com</t>
  </si>
  <si>
    <t>jasmine41@adventure-works.com</t>
  </si>
  <si>
    <t>martha18@adventure-works.com</t>
  </si>
  <si>
    <t>suzanne24@adventure-works.com</t>
  </si>
  <si>
    <t>kara6@adventure-works.com</t>
  </si>
  <si>
    <t>ian53@adventure-works.com</t>
  </si>
  <si>
    <t>katherine10@adventure-works.com</t>
  </si>
  <si>
    <t>steve15@adventure-works.com</t>
  </si>
  <si>
    <t>blake54@adventure-works.com</t>
  </si>
  <si>
    <t>dominique5@adventure-works.com</t>
  </si>
  <si>
    <t>tommy11@adventure-works.com</t>
  </si>
  <si>
    <t>melody0@adventure-works.com</t>
  </si>
  <si>
    <t>levi17@adventure-works.com</t>
  </si>
  <si>
    <t>alejandro17@adventure-works.com</t>
  </si>
  <si>
    <t>krista3@adventure-works.com</t>
  </si>
  <si>
    <t>alicia14@adventure-works.com</t>
  </si>
  <si>
    <t>johnny7@adventure-works.com</t>
  </si>
  <si>
    <t>kathryn9@adventure-works.com</t>
  </si>
  <si>
    <t>sandra15@adventure-works.com</t>
  </si>
  <si>
    <t>gina16@adventure-works.com</t>
  </si>
  <si>
    <t>krystal1@adventure-works.com</t>
  </si>
  <si>
    <t>renée4@adventure-works.com</t>
  </si>
  <si>
    <t>corey1@adventure-works.com</t>
  </si>
  <si>
    <t>brent9@adventure-works.com</t>
  </si>
  <si>
    <t>roberto3@adventure-works.com</t>
  </si>
  <si>
    <t>sydney35@adventure-works.com</t>
  </si>
  <si>
    <t>warren27@adventure-works.com</t>
  </si>
  <si>
    <t>danny21@adventure-works.com</t>
  </si>
  <si>
    <t>jermaine9@adventure-works.com</t>
  </si>
  <si>
    <t>margaret13@adventure-works.com</t>
  </si>
  <si>
    <t>marie17@adventure-works.com</t>
  </si>
  <si>
    <t>jarrod1@adventure-works.com</t>
  </si>
  <si>
    <t>darren27@adventure-works.com</t>
  </si>
  <si>
    <t>marshall42@adventure-works.com</t>
  </si>
  <si>
    <t>colleen40@adventure-works.com</t>
  </si>
  <si>
    <t>ricardo16@adventure-works.com</t>
  </si>
  <si>
    <t>eddie6@adventure-works.com</t>
  </si>
  <si>
    <t>karla15@adventure-works.com</t>
  </si>
  <si>
    <t>tommy15@adventure-works.com</t>
  </si>
  <si>
    <t>sarah10@adventure-works.com</t>
  </si>
  <si>
    <t>ronald18@adventure-works.com</t>
  </si>
  <si>
    <t>kristine17@adventure-works.com</t>
  </si>
  <si>
    <t>deanna32@adventure-works.com</t>
  </si>
  <si>
    <t>frederick11@adventure-works.com</t>
  </si>
  <si>
    <t>arthur23@adventure-works.com</t>
  </si>
  <si>
    <t>whitney5@adventure-works.com</t>
  </si>
  <si>
    <t>rafael32@adventure-works.com</t>
  </si>
  <si>
    <t>john47@adventure-works.com</t>
  </si>
  <si>
    <t>grant20@adventure-works.com</t>
  </si>
  <si>
    <t>valerie11@adventure-works.com</t>
  </si>
  <si>
    <t>lance17@adventure-works.com</t>
  </si>
  <si>
    <t>carl8@adventure-works.com</t>
  </si>
  <si>
    <t>monica19@adventure-works.com</t>
  </si>
  <si>
    <t>arturo6@adventure-works.com</t>
  </si>
  <si>
    <t>trisha9@adventure-works.com</t>
  </si>
  <si>
    <t>omar19@adventure-works.com</t>
  </si>
  <si>
    <t>emmanuel14@adventure-works.com</t>
  </si>
  <si>
    <t>colleen29@adventure-works.com</t>
  </si>
  <si>
    <t>kate4@adventure-works.com</t>
  </si>
  <si>
    <t>randy19@adventure-works.com</t>
  </si>
  <si>
    <t>jimmy7@adventure-works.com</t>
  </si>
  <si>
    <t>jacquelyn15@adventure-works.com</t>
  </si>
  <si>
    <t>mathew13@adventure-works.com</t>
  </si>
  <si>
    <t>stanley18@adventure-works.com</t>
  </si>
  <si>
    <t>ross9@adventure-works.com</t>
  </si>
  <si>
    <t>trevor16@adventure-works.com</t>
  </si>
  <si>
    <t>trinity15@adventure-works.com</t>
  </si>
  <si>
    <t>martha3@adventure-works.com</t>
  </si>
  <si>
    <t>jessica2@adventure-works.com</t>
  </si>
  <si>
    <t>marcus89@adventure-works.com</t>
  </si>
  <si>
    <t>eduardo57@adventure-works.com</t>
  </si>
  <si>
    <t>danielle7@adventure-works.com</t>
  </si>
  <si>
    <t>jason28@adventure-works.com</t>
  </si>
  <si>
    <t>taylor26@adventure-works.com</t>
  </si>
  <si>
    <t>bryan10@adventure-works.com</t>
  </si>
  <si>
    <t>kelly27@adventure-works.com</t>
  </si>
  <si>
    <t>walter7@adventure-works.com</t>
  </si>
  <si>
    <t>christina3@adventure-works.com</t>
  </si>
  <si>
    <t>carlos37@adventure-works.com</t>
  </si>
  <si>
    <t>alexandria24@adventure-works.com</t>
  </si>
  <si>
    <t>matthew8@adventure-works.com</t>
  </si>
  <si>
    <t>alyssa43@adventure-works.com</t>
  </si>
  <si>
    <t>luke21@adventure-works.com</t>
  </si>
  <si>
    <t>sydney19@adventure-works.com</t>
  </si>
  <si>
    <t>sean45@adventure-works.com</t>
  </si>
  <si>
    <t>katherine14@adventure-works.com</t>
  </si>
  <si>
    <t>andrew18@adventure-works.com</t>
  </si>
  <si>
    <t>caleb47@adventure-works.com</t>
  </si>
  <si>
    <t>jessica61@adventure-works.com</t>
  </si>
  <si>
    <t>harold18@adventure-works.com</t>
  </si>
  <si>
    <t>angela36@adventure-works.com</t>
  </si>
  <si>
    <t>ann17@adventure-works.com</t>
  </si>
  <si>
    <t>timothy13@adventure-works.com</t>
  </si>
  <si>
    <t>darren17@adventure-works.com</t>
  </si>
  <si>
    <t>destiny56@adventure-works.com</t>
  </si>
  <si>
    <t>noah20@adventure-works.com</t>
  </si>
  <si>
    <t>alexandra61@adventure-works.com</t>
  </si>
  <si>
    <t>rachel37@adventure-works.com</t>
  </si>
  <si>
    <t>hector16@adventure-works.com</t>
  </si>
  <si>
    <t>kristina19@adventure-works.com</t>
  </si>
  <si>
    <t>edward40@adventure-works.com</t>
  </si>
  <si>
    <t>nathan44@adventure-works.com</t>
  </si>
  <si>
    <t>carl17@adventure-works.com</t>
  </si>
  <si>
    <t>hannah21@adventure-works.com</t>
  </si>
  <si>
    <t>veronica23@adventure-works.com</t>
  </si>
  <si>
    <t>andrew20@adventure-works.com</t>
  </si>
  <si>
    <t>cameron12@adventure-works.com</t>
  </si>
  <si>
    <t>christian14@adventure-works.com</t>
  </si>
  <si>
    <t>elijah11@adventure-works.com</t>
  </si>
  <si>
    <t>andres3@adventure-works.com</t>
  </si>
  <si>
    <t>stanley7@adventure-works.com</t>
  </si>
  <si>
    <t>jennifer83@adventure-works.com</t>
  </si>
  <si>
    <t>allison26@adventure-works.com</t>
  </si>
  <si>
    <t>jeremiah2@adventure-works.com</t>
  </si>
  <si>
    <t>emma23@adventure-works.com</t>
  </si>
  <si>
    <t>ryan11@adventure-works.com</t>
  </si>
  <si>
    <t>trinity13@adventure-works.com</t>
  </si>
  <si>
    <t>jackson33@adventure-works.com</t>
  </si>
  <si>
    <t>gabriel6@adventure-works.com</t>
  </si>
  <si>
    <t>drew6@adventure-works.com</t>
  </si>
  <si>
    <t>isaiah18@adventure-works.com</t>
  </si>
  <si>
    <t>jackson48@adventure-works.com</t>
  </si>
  <si>
    <t>william14@adventure-works.com</t>
  </si>
  <si>
    <t>sydney43@adventure-works.com</t>
  </si>
  <si>
    <t>dalton41@adventure-works.com</t>
  </si>
  <si>
    <t>deanna42@adventure-works.com</t>
  </si>
  <si>
    <t>miguel69@adventure-works.com</t>
  </si>
  <si>
    <t>sydney52@adventure-works.com</t>
  </si>
  <si>
    <t>jacob19@adventure-works.com</t>
  </si>
  <si>
    <t>samuel30@adventure-works.com</t>
  </si>
  <si>
    <t>marcus50@adventure-works.com</t>
  </si>
  <si>
    <t>jeremy10@adventure-works.com</t>
  </si>
  <si>
    <t>brandon22@adventure-works.com</t>
  </si>
  <si>
    <t>taylor19@adventure-works.com</t>
  </si>
  <si>
    <t>natalie11@adventure-works.com</t>
  </si>
  <si>
    <t>jonathan10@adventure-works.com</t>
  </si>
  <si>
    <t>elijah40@adventure-works.com</t>
  </si>
  <si>
    <t>rebecca18@adventure-works.com</t>
  </si>
  <si>
    <t>brandon51@adventure-works.com</t>
  </si>
  <si>
    <t>vanessa12@adventure-works.com</t>
  </si>
  <si>
    <t>xavier63@adventure-works.com</t>
  </si>
  <si>
    <t>colleen4@adventure-works.com</t>
  </si>
  <si>
    <t>charles45@adventure-works.com</t>
  </si>
  <si>
    <t>edward34@adventure-works.com</t>
  </si>
  <si>
    <t>luke8@adventure-works.com</t>
  </si>
  <si>
    <t>olivia6@adventure-works.com</t>
  </si>
  <si>
    <t>anna64@adventure-works.com</t>
  </si>
  <si>
    <t>gabriella7@adventure-works.com</t>
  </si>
  <si>
    <t>jack48@adventure-works.com</t>
  </si>
  <si>
    <t>william9@adventure-works.com</t>
  </si>
  <si>
    <t>kelly20@adventure-works.com</t>
  </si>
  <si>
    <t>jack20@adventure-works.com</t>
  </si>
  <si>
    <t>michele0@adventure-works.com</t>
  </si>
  <si>
    <t>ian71@adventure-works.com</t>
  </si>
  <si>
    <t>nelson1@adventure-works.com</t>
  </si>
  <si>
    <t>abby0@adventure-works.com</t>
  </si>
  <si>
    <t>monica6@adventure-works.com</t>
  </si>
  <si>
    <t>angelica20@adventure-works.com</t>
  </si>
  <si>
    <t>latoya11@adventure-works.com</t>
  </si>
  <si>
    <t>olivia28@adventure-works.com</t>
  </si>
  <si>
    <t>jocelyn8@adventure-works.com</t>
  </si>
  <si>
    <t>david46@adventure-works.com</t>
  </si>
  <si>
    <t>jaime31@adventure-works.com</t>
  </si>
  <si>
    <t>dennis5@adventure-works.com</t>
  </si>
  <si>
    <t>alan20@adventure-works.com</t>
  </si>
  <si>
    <t>jose8@adventure-works.com</t>
  </si>
  <si>
    <t>pamela22@adventure-works.com</t>
  </si>
  <si>
    <t>ricky20@adventure-works.com</t>
  </si>
  <si>
    <t>russell18@adventure-works.com</t>
  </si>
  <si>
    <t>cassandra8@adventure-works.com</t>
  </si>
  <si>
    <t>clarence3@adventure-works.com</t>
  </si>
  <si>
    <t>arianna13@adventure-works.com</t>
  </si>
  <si>
    <t>megan14@adventure-works.com</t>
  </si>
  <si>
    <t>emma43@adventure-works.com</t>
  </si>
  <si>
    <t>melanie18@adventure-works.com</t>
  </si>
  <si>
    <t>joan9@adventure-works.com</t>
  </si>
  <si>
    <t>jack56@adventure-works.com</t>
  </si>
  <si>
    <t>megan9@adventure-works.com</t>
  </si>
  <si>
    <t>blake52@adventure-works.com</t>
  </si>
  <si>
    <t>victoria47@adventure-works.com</t>
  </si>
  <si>
    <t>brian31@adventure-works.com</t>
  </si>
  <si>
    <t>yolanda15@adventure-works.com</t>
  </si>
  <si>
    <t>darren18@adventure-works.com</t>
  </si>
  <si>
    <t>sabrina11@adventure-works.com</t>
  </si>
  <si>
    <t>toni13@adventure-works.com</t>
  </si>
  <si>
    <t>beth6@adventure-works.com</t>
  </si>
  <si>
    <t>brad20@adventure-works.com</t>
  </si>
  <si>
    <t>frank33@adventure-works.com</t>
  </si>
  <si>
    <t>steve13@adventure-works.com</t>
  </si>
  <si>
    <t>tamara31@adventure-works.com</t>
  </si>
  <si>
    <t>noah1@adventure-works.com</t>
  </si>
  <si>
    <t>lacey22@adventure-works.com</t>
  </si>
  <si>
    <t>mallory11@adventure-works.com</t>
  </si>
  <si>
    <t>jessie20@adventure-works.com</t>
  </si>
  <si>
    <t>erik16@adventure-works.com</t>
  </si>
  <si>
    <t>jessie23@adventure-works.com</t>
  </si>
  <si>
    <t>jaime47@adventure-works.com</t>
  </si>
  <si>
    <t>margaret6@adventure-works.com</t>
  </si>
  <si>
    <t>bonnie26@adventure-works.com</t>
  </si>
  <si>
    <t>jimmy17@adventure-works.com</t>
  </si>
  <si>
    <t>tony5@adventure-works.com</t>
  </si>
  <si>
    <t>vanessa22@adventure-works.com</t>
  </si>
  <si>
    <t>monique17@adventure-works.com</t>
  </si>
  <si>
    <t>marie15@adventure-works.com</t>
  </si>
  <si>
    <t>karl21@adventure-works.com</t>
  </si>
  <si>
    <t>nathan20@adventure-works.com</t>
  </si>
  <si>
    <t>martha15@adventure-works.com</t>
  </si>
  <si>
    <t>calvin19@adventure-works.com</t>
  </si>
  <si>
    <t>tonya6@adventure-works.com</t>
  </si>
  <si>
    <t>seth45@adventure-works.com</t>
  </si>
  <si>
    <t>elizabeth10@adventure-works.com</t>
  </si>
  <si>
    <t>sydney64@adventure-works.com</t>
  </si>
  <si>
    <t>dale20@adventure-works.com</t>
  </si>
  <si>
    <t>edward57@adventure-works.com</t>
  </si>
  <si>
    <t>alícia18@adventure-works.com</t>
  </si>
  <si>
    <t>levi11@adventure-works.com</t>
  </si>
  <si>
    <t>jacquelyn7@adventure-works.com</t>
  </si>
  <si>
    <t>janelle3@adventure-works.com</t>
  </si>
  <si>
    <t>glenn24@adventure-works.com</t>
  </si>
  <si>
    <t>noah18@adventure-works.com</t>
  </si>
  <si>
    <t>lee20@adventure-works.com</t>
  </si>
  <si>
    <t>kaitlyn27@adventure-works.com</t>
  </si>
  <si>
    <t>julie10@adventure-works.com</t>
  </si>
  <si>
    <t>shannon28@adventure-works.com</t>
  </si>
  <si>
    <t>tonya19@adventure-works.com</t>
  </si>
  <si>
    <t>angel23@adventure-works.com</t>
  </si>
  <si>
    <t>andrea20@adventure-works.com</t>
  </si>
  <si>
    <t>chloe56@adventure-works.com</t>
  </si>
  <si>
    <t>bryan15@adventure-works.com</t>
  </si>
  <si>
    <t>alyssa28@adventure-works.com</t>
  </si>
  <si>
    <t>timothy2@adventure-works.com</t>
  </si>
  <si>
    <t>hannah35@adventure-works.com</t>
  </si>
  <si>
    <t>brandon3@adventure-works.com</t>
  </si>
  <si>
    <t>brianna29@adventure-works.com</t>
  </si>
  <si>
    <t>sydney60@adventure-works.com</t>
  </si>
  <si>
    <t>pedro33@adventure-works.com</t>
  </si>
  <si>
    <t>adam52@adventure-works.com</t>
  </si>
  <si>
    <t>caroline19@adventure-works.com</t>
  </si>
  <si>
    <t>jack58@adventure-works.com</t>
  </si>
  <si>
    <t>eduardo46@adventure-works.com</t>
  </si>
  <si>
    <t>riley4@adventure-works.com</t>
  </si>
  <si>
    <t>richard84@adventure-works.com</t>
  </si>
  <si>
    <t>suzanne2@adventure-works.com</t>
  </si>
  <si>
    <t>ashley0@adventure-works.com</t>
  </si>
  <si>
    <t>grace54@adventure-works.com</t>
  </si>
  <si>
    <t>brandon20@adventure-works.com</t>
  </si>
  <si>
    <t>shelby6@adventure-works.com</t>
  </si>
  <si>
    <t>ian45@adventure-works.com</t>
  </si>
  <si>
    <t>mary17@adventure-works.com</t>
  </si>
  <si>
    <t>gabriella13@adventure-works.com</t>
  </si>
  <si>
    <t>ariana12@adventure-works.com</t>
  </si>
  <si>
    <t>wyatt49@adventure-works.com</t>
  </si>
  <si>
    <t>caroline10@adventure-works.com</t>
  </si>
  <si>
    <t>steven13@adventure-works.com</t>
  </si>
  <si>
    <t>pedro7@adventure-works.com</t>
  </si>
  <si>
    <t>eduardo45@adventure-works.com</t>
  </si>
  <si>
    <t>gabriella0@adventure-works.com</t>
  </si>
  <si>
    <t>ashley29@adventure-works.com</t>
  </si>
  <si>
    <t>seth56@adventure-works.com</t>
  </si>
  <si>
    <t>ian38@adventure-works.com</t>
  </si>
  <si>
    <t>emma30@adventure-works.com</t>
  </si>
  <si>
    <t>logan41@adventure-works.com</t>
  </si>
  <si>
    <t>thomas81@adventure-works.com</t>
  </si>
  <si>
    <t>xavier82@adventure-works.com</t>
  </si>
  <si>
    <t>mason14@adventure-works.com</t>
  </si>
  <si>
    <t>jennifer70@adventure-works.com</t>
  </si>
  <si>
    <t>benjamin8@adventure-works.com</t>
  </si>
  <si>
    <t>jaime46@adventure-works.com</t>
  </si>
  <si>
    <t>dawn26@adventure-works.com</t>
  </si>
  <si>
    <t>derrick9@adventure-works.com</t>
  </si>
  <si>
    <t>victoria33@adventure-works.com</t>
  </si>
  <si>
    <t>alexandra57@adventure-works.com</t>
  </si>
  <si>
    <t>jay34@adventure-works.com</t>
  </si>
  <si>
    <t>arturo41@adventure-works.com</t>
  </si>
  <si>
    <t>richard57@adventure-works.com</t>
  </si>
  <si>
    <t>richard36@adventure-works.com</t>
  </si>
  <si>
    <t>sean24@adventure-works.com</t>
  </si>
  <si>
    <t>luke32@adventure-works.com</t>
  </si>
  <si>
    <t>frank30@adventure-works.com</t>
  </si>
  <si>
    <t>candice7@adventure-works.com</t>
  </si>
  <si>
    <t>patricia17@adventure-works.com</t>
  </si>
  <si>
    <t>erik2@adventure-works.com</t>
  </si>
  <si>
    <t>melinda14@adventure-works.com</t>
  </si>
  <si>
    <t>wesley12@adventure-works.com</t>
  </si>
  <si>
    <t>gabrielle37@adventure-works.com</t>
  </si>
  <si>
    <t>kristi24@adventure-works.com</t>
  </si>
  <si>
    <t>warren20@adventure-works.com</t>
  </si>
  <si>
    <t>mathew12@adventure-works.com</t>
  </si>
  <si>
    <t>jerome16@adventure-works.com</t>
  </si>
  <si>
    <t>colin31@adventure-works.com</t>
  </si>
  <si>
    <t>roy32@adventure-works.com</t>
  </si>
  <si>
    <t>kaitlin0@adventure-works.com</t>
  </si>
  <si>
    <t>chelsea4@adventure-works.com</t>
  </si>
  <si>
    <t>jessica19@adventure-works.com</t>
  </si>
  <si>
    <t>alejandro20@adventure-works.com</t>
  </si>
  <si>
    <t>grace56@adventure-works.com</t>
  </si>
  <si>
    <t>barbara22@adventure-works.com</t>
  </si>
  <si>
    <t>darren39@adventure-works.com</t>
  </si>
  <si>
    <t>morgan27@adventure-works.com</t>
  </si>
  <si>
    <t>faith28@adventure-works.com</t>
  </si>
  <si>
    <t>james72@adventure-works.com</t>
  </si>
  <si>
    <t>jackson32@adventure-works.com</t>
  </si>
  <si>
    <t>kara10@adventure-works.com</t>
  </si>
  <si>
    <t>jerry8@adventure-works.com</t>
  </si>
  <si>
    <t>laura26@adventure-works.com</t>
  </si>
  <si>
    <t>austin27@adventure-works.com</t>
  </si>
  <si>
    <t>david42@adventure-works.com</t>
  </si>
  <si>
    <t>nicholas11@adventure-works.com</t>
  </si>
  <si>
    <t>katelyn6@adventure-works.com</t>
  </si>
  <si>
    <t>amber21@adventure-works.com</t>
  </si>
  <si>
    <t>jordan54@adventure-works.com</t>
  </si>
  <si>
    <t>devin72@adventure-works.com</t>
  </si>
  <si>
    <t>stephanie31@adventure-works.com</t>
  </si>
  <si>
    <t>jocelyn16@adventure-works.com</t>
  </si>
  <si>
    <t>jodi6@adventure-works.com</t>
  </si>
  <si>
    <t>joseph24@adventure-works.com</t>
  </si>
  <si>
    <t>abigail71@adventure-works.com</t>
  </si>
  <si>
    <t>antonio2@adventure-works.com</t>
  </si>
  <si>
    <t>alexis6@adventure-works.com</t>
  </si>
  <si>
    <t>brandon47@adventure-works.com</t>
  </si>
  <si>
    <t>darren9@adventure-works.com</t>
  </si>
  <si>
    <t>melinda12@adventure-works.com</t>
  </si>
  <si>
    <t>kelly5@adventure-works.com</t>
  </si>
  <si>
    <t>evan28@adventure-works.com</t>
  </si>
  <si>
    <t>angel28@adventure-works.com</t>
  </si>
  <si>
    <t>kaylee12@adventure-works.com</t>
  </si>
  <si>
    <t>matthew26@adventure-works.com</t>
  </si>
  <si>
    <t>katherine93@adventure-works.com</t>
  </si>
  <si>
    <t>levi2@adventure-works.com</t>
  </si>
  <si>
    <t>courtney4@adventure-works.com</t>
  </si>
  <si>
    <t>lance6@adventure-works.com</t>
  </si>
  <si>
    <t>kaitlyn89@adventure-works.com</t>
  </si>
  <si>
    <t>brittany13@adventure-works.com</t>
  </si>
  <si>
    <t>samantha38@adventure-works.com</t>
  </si>
  <si>
    <t>caitlin3@adventure-works.com</t>
  </si>
  <si>
    <t>kevin58@adventure-works.com</t>
  </si>
  <si>
    <t>isaiah19@adventure-works.com</t>
  </si>
  <si>
    <t>eric58@adventure-works.com</t>
  </si>
  <si>
    <t>jennifer81@adventure-works.com</t>
  </si>
  <si>
    <t>xavier50@adventure-works.com</t>
  </si>
  <si>
    <t>samantha7@adventure-works.com</t>
  </si>
  <si>
    <t>madeline21@adventure-works.com</t>
  </si>
  <si>
    <t>sophia0@adventure-works.com</t>
  </si>
  <si>
    <t>blake10@adventure-works.com</t>
  </si>
  <si>
    <t>jared7@adventure-works.com</t>
  </si>
  <si>
    <t>eric12@adventure-works.com</t>
  </si>
  <si>
    <t>angel26@adventure-works.com</t>
  </si>
  <si>
    <t>thomas62@adventure-works.com</t>
  </si>
  <si>
    <t>sara6@adventure-works.com</t>
  </si>
  <si>
    <t>jonathan68@adventure-works.com</t>
  </si>
  <si>
    <t>austin5@adventure-works.com</t>
  </si>
  <si>
    <t>anthony11@adventure-works.com</t>
  </si>
  <si>
    <t>mandy10@adventure-works.com</t>
  </si>
  <si>
    <t>alex26@adventure-works.com</t>
  </si>
  <si>
    <t>savannah37@adventure-works.com</t>
  </si>
  <si>
    <t>erin27@adventure-works.com</t>
  </si>
  <si>
    <t>kyle8@adventure-works.com</t>
  </si>
  <si>
    <t>noah55@adventure-works.com</t>
  </si>
  <si>
    <t>jeremiah35@adventure-works.com</t>
  </si>
  <si>
    <t>makayla8@adventure-works.com</t>
  </si>
  <si>
    <t>jonathan55@adventure-works.com</t>
  </si>
  <si>
    <t>ricky19@adventure-works.com</t>
  </si>
  <si>
    <t>robert48@adventure-works.com</t>
  </si>
  <si>
    <t>cassie12@adventure-works.com</t>
  </si>
  <si>
    <t>nathan23@adventure-works.com</t>
  </si>
  <si>
    <t>riley21@adventure-works.com</t>
  </si>
  <si>
    <t>marissa17@adventure-works.com</t>
  </si>
  <si>
    <t>lucas23@adventure-works.com</t>
  </si>
  <si>
    <t>jordan40@adventure-works.com</t>
  </si>
  <si>
    <t>marcus11@adventure-works.com</t>
  </si>
  <si>
    <t>vanessa21@adventure-works.com</t>
  </si>
  <si>
    <t>carlos45@adventure-works.com</t>
  </si>
  <si>
    <t>antonio5@adventure-works.com</t>
  </si>
  <si>
    <t>alex48@adventure-works.com</t>
  </si>
  <si>
    <t>timothy38@adventure-works.com</t>
  </si>
  <si>
    <t>miguel31@adventure-works.com</t>
  </si>
  <si>
    <t>taylor58@adventure-works.com</t>
  </si>
  <si>
    <t>sydney34@adventure-works.com</t>
  </si>
  <si>
    <t>samantha9@adventure-works.com</t>
  </si>
  <si>
    <t>janet33@adventure-works.com</t>
  </si>
  <si>
    <t>hailey47@adventure-works.com</t>
  </si>
  <si>
    <t>erin25@adventure-works.com</t>
  </si>
  <si>
    <t>charles13@adventure-works.com</t>
  </si>
  <si>
    <t>taylor59@adventure-works.com</t>
  </si>
  <si>
    <t>jeff4@adventure-works.com</t>
  </si>
  <si>
    <t>riley9@adventure-works.com</t>
  </si>
  <si>
    <t>thomas51@adventure-works.com</t>
  </si>
  <si>
    <t>rodney0@adventure-works.com</t>
  </si>
  <si>
    <t>suzanne9@adventure-works.com</t>
  </si>
  <si>
    <t>glenn8@adventure-works.com</t>
  </si>
  <si>
    <t>devon11@adventure-works.com</t>
  </si>
  <si>
    <t>troy16@adventure-works.com</t>
  </si>
  <si>
    <t>nancy16@adventure-works.com</t>
  </si>
  <si>
    <t>diana12@adventure-works.com</t>
  </si>
  <si>
    <t>nuan1@adventure-works.com</t>
  </si>
  <si>
    <t>allison17@adventure-works.com</t>
  </si>
  <si>
    <t>glenn4@adventure-works.com</t>
  </si>
  <si>
    <t>nichole5@adventure-works.com</t>
  </si>
  <si>
    <t>nina12@adventure-works.com</t>
  </si>
  <si>
    <t>diana5@adventure-works.com</t>
  </si>
  <si>
    <t>bethany11@adventure-works.com</t>
  </si>
  <si>
    <t>joe10@adventure-works.com</t>
  </si>
  <si>
    <t>alvin39@adventure-works.com</t>
  </si>
  <si>
    <t>carolyn15@adventure-works.com</t>
  </si>
  <si>
    <t>arturo37@adventure-works.com</t>
  </si>
  <si>
    <t>willie2@adventure-works.com</t>
  </si>
  <si>
    <t>beth7@adventure-works.com</t>
  </si>
  <si>
    <t>rafael46@adventure-works.com</t>
  </si>
  <si>
    <t>ross4@adventure-works.com</t>
  </si>
  <si>
    <t>phillip4@adventure-works.com</t>
  </si>
  <si>
    <t>rodney6@adventure-works.com</t>
  </si>
  <si>
    <t>armando11@adventure-works.com</t>
  </si>
  <si>
    <t>marie42@adventure-works.com</t>
  </si>
  <si>
    <t>colleen24@adventure-works.com</t>
  </si>
  <si>
    <t>jésus19@adventure-works.com</t>
  </si>
  <si>
    <t>meredith3@adventure-works.com</t>
  </si>
  <si>
    <t>jill8@adventure-works.com</t>
  </si>
  <si>
    <t>max9@adventure-works.com</t>
  </si>
  <si>
    <t>james64@adventure-works.com</t>
  </si>
  <si>
    <t>edgar22@adventure-works.com</t>
  </si>
  <si>
    <t>alvin34@adventure-works.com</t>
  </si>
  <si>
    <t>wesley6@adventure-works.com</t>
  </si>
  <si>
    <t>roger23@adventure-works.com</t>
  </si>
  <si>
    <t>gavin17@adventure-works.com</t>
  </si>
  <si>
    <t>andrea17@adventure-works.com</t>
  </si>
  <si>
    <t>kayla2@adventure-works.com</t>
  </si>
  <si>
    <t>cameron29@adventure-works.com</t>
  </si>
  <si>
    <t>victoria68@adventure-works.com</t>
  </si>
  <si>
    <t>allen2@adventure-works.com</t>
  </si>
  <si>
    <t>jason16@adventure-works.com</t>
  </si>
  <si>
    <t>lucas8@adventure-works.com</t>
  </si>
  <si>
    <t>alexa10@adventure-works.com</t>
  </si>
  <si>
    <t>melvin7@adventure-works.com</t>
  </si>
  <si>
    <t>shawna18@adventure-works.com</t>
  </si>
  <si>
    <t>abby15@adventure-works.com</t>
  </si>
  <si>
    <t>paige35@adventure-works.com</t>
  </si>
  <si>
    <t>justin15@adventure-works.com</t>
  </si>
  <si>
    <t>nathaniel17@adventure-works.com</t>
  </si>
  <si>
    <t>hector21@adventure-works.com</t>
  </si>
  <si>
    <t>bridget12@adventure-works.com</t>
  </si>
  <si>
    <t>brandon23@adventure-works.com</t>
  </si>
  <si>
    <t>rachel39@adventure-works.com</t>
  </si>
  <si>
    <t>lucas92@adventure-works.com</t>
  </si>
  <si>
    <t>cassie20@adventure-works.com</t>
  </si>
  <si>
    <t>glenn7@adventure-works.com</t>
  </si>
  <si>
    <t>gilbert7@adventure-works.com</t>
  </si>
  <si>
    <t>randall4@adventure-works.com</t>
  </si>
  <si>
    <t>briana18@adventure-works.com</t>
  </si>
  <si>
    <t>jonathan31@adventure-works.com</t>
  </si>
  <si>
    <t>miguel64@adventure-works.com</t>
  </si>
  <si>
    <t>gabrielle40@adventure-works.com</t>
  </si>
  <si>
    <t>julia37@adventure-works.com</t>
  </si>
  <si>
    <t>jason49@adventure-works.com</t>
  </si>
  <si>
    <t>lydia17@adventure-works.com</t>
  </si>
  <si>
    <t>orlando2@adventure-works.com</t>
  </si>
  <si>
    <t>isaiah23@adventure-works.com</t>
  </si>
  <si>
    <t>virginia18@adventure-works.com</t>
  </si>
  <si>
    <t>casey26@adventure-works.com</t>
  </si>
  <si>
    <t>richard44@adventure-works.com</t>
  </si>
  <si>
    <t>priscilla13@adventure-works.com</t>
  </si>
  <si>
    <t>harold13@adventure-works.com</t>
  </si>
  <si>
    <t>bryant18@adventure-works.com</t>
  </si>
  <si>
    <t>sheena15@adventure-works.com</t>
  </si>
  <si>
    <t>emmanuel2@adventure-works.com</t>
  </si>
  <si>
    <t>cristina11@adventure-works.com</t>
  </si>
  <si>
    <t>lee19@adventure-works.com</t>
  </si>
  <si>
    <t>cheryl21@adventure-works.com</t>
  </si>
  <si>
    <t>dominic4@adventure-works.com</t>
  </si>
  <si>
    <t>randy11@adventure-works.com</t>
  </si>
  <si>
    <t>jermaine0@adventure-works.com</t>
  </si>
  <si>
    <t>arturo20@adventure-works.com</t>
  </si>
  <si>
    <t>mason4@adventure-works.com</t>
  </si>
  <si>
    <t>matthew27@adventure-works.com</t>
  </si>
  <si>
    <t>daisy15@adventure-works.com</t>
  </si>
  <si>
    <t>bobby9@adventure-works.com</t>
  </si>
  <si>
    <t>shane9@adventure-works.com</t>
  </si>
  <si>
    <t>sergio5@adventure-works.com</t>
  </si>
  <si>
    <t>matthew23@adventure-works.com</t>
  </si>
  <si>
    <t>rebekah38@adventure-works.com</t>
  </si>
  <si>
    <t>dominic5@adventure-works.com</t>
  </si>
  <si>
    <t>craig13@adventure-works.com</t>
  </si>
  <si>
    <t>teresa16@adventure-works.com</t>
  </si>
  <si>
    <t>melvin2@adventure-works.com</t>
  </si>
  <si>
    <t>karla1@adventure-works.com</t>
  </si>
  <si>
    <t>kaitlin4@adventure-works.com</t>
  </si>
  <si>
    <t>latasha20@adventure-works.com</t>
  </si>
  <si>
    <t>don8@adventure-works.com</t>
  </si>
  <si>
    <t>franklin1@adventure-works.com</t>
  </si>
  <si>
    <t>jenny23@adventure-works.com</t>
  </si>
  <si>
    <t>calvin8@adventure-works.com</t>
  </si>
  <si>
    <t>thomas43@adventure-works.com</t>
  </si>
  <si>
    <t>summer17@adventure-works.com</t>
  </si>
  <si>
    <t>ebony1@adventure-works.com</t>
  </si>
  <si>
    <t>tamara24@adventure-works.com</t>
  </si>
  <si>
    <t>sheena16@adventure-works.com</t>
  </si>
  <si>
    <t>raquel8@adventure-works.com</t>
  </si>
  <si>
    <t>lydia10@adventure-works.com</t>
  </si>
  <si>
    <t>arturo24@adventure-works.com</t>
  </si>
  <si>
    <t>walter10@adventure-works.com</t>
  </si>
  <si>
    <t>bruce0@adventure-works.com</t>
  </si>
  <si>
    <t>janet6@adventure-works.com</t>
  </si>
  <si>
    <t>marvin16@adventure-works.com</t>
  </si>
  <si>
    <t>jésus2@adventure-works.com</t>
  </si>
  <si>
    <t>damien29@adventure-works.com</t>
  </si>
  <si>
    <t>erik9@adventure-works.com</t>
  </si>
  <si>
    <t>chloe70@adventure-works.com</t>
  </si>
  <si>
    <t>meagan4@adventure-works.com</t>
  </si>
  <si>
    <t>melissa34@adventure-works.com</t>
  </si>
  <si>
    <t>samantha1@adventure-works.com</t>
  </si>
  <si>
    <t>heather2@adventure-works.com</t>
  </si>
  <si>
    <t>kelsey12@adventure-works.com</t>
  </si>
  <si>
    <t>lucas49@adventure-works.com</t>
  </si>
  <si>
    <t>cara4@adventure-works.com</t>
  </si>
  <si>
    <t>melinda6@adventure-works.com</t>
  </si>
  <si>
    <t>arthur17@adventure-works.com</t>
  </si>
  <si>
    <t>lydia2@adventure-works.com</t>
  </si>
  <si>
    <t>oscar20@adventure-works.com</t>
  </si>
  <si>
    <t>pedro38@adventure-works.com</t>
  </si>
  <si>
    <t>kellie13@adventure-works.com</t>
  </si>
  <si>
    <t>lindsey10@adventure-works.com</t>
  </si>
  <si>
    <t>carrie13@adventure-works.com</t>
  </si>
  <si>
    <t>linda27@adventure-works.com</t>
  </si>
  <si>
    <t>blake1@adventure-works.com</t>
  </si>
  <si>
    <t>ian30@adventure-works.com</t>
  </si>
  <si>
    <t>tony9@adventure-works.com</t>
  </si>
  <si>
    <t>erik14@adventure-works.com</t>
  </si>
  <si>
    <t>tommy1@adventure-works.com</t>
  </si>
  <si>
    <t>neil2@adventure-works.com</t>
  </si>
  <si>
    <t>wesley2@adventure-works.com</t>
  </si>
  <si>
    <t>kristopher20@adventure-works.com</t>
  </si>
  <si>
    <t>marie43@adventure-works.com</t>
  </si>
  <si>
    <t>donna17@adventure-works.com</t>
  </si>
  <si>
    <t>marie34@adventure-works.com</t>
  </si>
  <si>
    <t>gabrielle48@adventure-works.com</t>
  </si>
  <si>
    <t>thomas55@adventure-works.com</t>
  </si>
  <si>
    <t>donna6@adventure-works.com</t>
  </si>
  <si>
    <t>stanley21@adventure-works.com</t>
  </si>
  <si>
    <t>adriana13@adventure-works.com</t>
  </si>
  <si>
    <t>haley5@adventure-works.com</t>
  </si>
  <si>
    <t>terrance13@adventure-works.com</t>
  </si>
  <si>
    <t>laura19@adventure-works.com</t>
  </si>
  <si>
    <t>rafael21@adventure-works.com</t>
  </si>
  <si>
    <t>adriana3@adventure-works.com</t>
  </si>
  <si>
    <t>damien24@adventure-works.com</t>
  </si>
  <si>
    <t>gabriel36@adventure-works.com</t>
  </si>
  <si>
    <t>beth18@adventure-works.com</t>
  </si>
  <si>
    <t>bonnie14@adventure-works.com</t>
  </si>
  <si>
    <t>jamie19@adventure-works.com</t>
  </si>
  <si>
    <t>lindsay1@adventure-works.com</t>
  </si>
  <si>
    <t>lindsey7@adventure-works.com</t>
  </si>
  <si>
    <t>laura9@adventure-works.com</t>
  </si>
  <si>
    <t>bradley17@adventure-works.com</t>
  </si>
  <si>
    <t>geoffrey14@adventure-works.com</t>
  </si>
  <si>
    <t>meredith32@adventure-works.com</t>
  </si>
  <si>
    <t>victor15@adventure-works.com</t>
  </si>
  <si>
    <t>victoria31@adventure-works.com</t>
  </si>
  <si>
    <t>dawn23@adventure-works.com</t>
  </si>
  <si>
    <t>lindsay0@adventure-works.com</t>
  </si>
  <si>
    <t>cynthia5@adventure-works.com</t>
  </si>
  <si>
    <t>danny7@adventure-works.com</t>
  </si>
  <si>
    <t>marco5@adventure-works.com</t>
  </si>
  <si>
    <t>andres13@adventure-works.com</t>
  </si>
  <si>
    <t>colin28@adventure-works.com</t>
  </si>
  <si>
    <t>clinton0@adventure-works.com</t>
  </si>
  <si>
    <t>lucas65@adventure-works.com</t>
  </si>
  <si>
    <t>eugene19@adventure-works.com</t>
  </si>
  <si>
    <t>roy33@adventure-works.com</t>
  </si>
  <si>
    <t>lance5@adventure-works.com</t>
  </si>
  <si>
    <t>monica14@adventure-works.com</t>
  </si>
  <si>
    <t>jacqueline43@adventure-works.com</t>
  </si>
  <si>
    <t>dominique8@adventure-works.com</t>
  </si>
  <si>
    <t>nathan33@adventure-works.com</t>
  </si>
  <si>
    <t>dana15@adventure-works.com</t>
  </si>
  <si>
    <t>lacey44@adventure-works.com</t>
  </si>
  <si>
    <t>carmen16@adventure-works.com</t>
  </si>
  <si>
    <t>jaime36@adventure-works.com</t>
  </si>
  <si>
    <t>jared6@adventure-works.com</t>
  </si>
  <si>
    <t>elizabeth30@adventure-works.com</t>
  </si>
  <si>
    <t>neil3@adventure-works.com</t>
  </si>
  <si>
    <t>darren41@adventure-works.com</t>
  </si>
  <si>
    <t>tommy2@adventure-works.com</t>
  </si>
  <si>
    <t>nina21@adventure-works.com</t>
  </si>
  <si>
    <t>ivan0@adventure-works.com</t>
  </si>
  <si>
    <t>clayton0@adventure-works.com</t>
  </si>
  <si>
    <t>jésus9@adventure-works.com</t>
  </si>
  <si>
    <t>BirthDate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</si>
</sst>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6">
    <numFmt numFmtId="164" formatCode="\$#,##0;\(\$#,##0\);\$#,##0"/>
    <numFmt numFmtId="165" formatCode="[$$-409]#,##0"/>
    <numFmt numFmtId="166" formatCode="_(&quot;$&quot;* #,##0.00_);_(&quot;$&quot;* \(#,##0.00\);_(&quot;$&quot;* &quot;-&quot;??_);_(@_)"/>
    <numFmt numFmtId="167" formatCode="[$$-409]#,##0_ ;\-[$$-409]#,##0\ "/>
    <numFmt numFmtId="168" formatCode="0.0%"/>
    <numFmt numFmtId="169" formatCode="0.0%;\-0.0%;0.0%"/>
  </numFmts>
  <fonts count="2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</font>
    <font>
      <sz val="11"/>
      <color theme="1"/>
      <name val="Calibri"/>
      <family val="2"/>
    </font>
    <font>
      <sz val="20"/>
      <color theme="5"/>
      <name val="Cambria"/>
      <family val="1"/>
      <charset val="204"/>
      <scheme val="major"/>
    </font>
    <font>
      <sz val="10"/>
      <color theme="1"/>
      <name val="Calibri"/>
      <family val="2"/>
      <charset val="204"/>
    </font>
    <font>
      <b/>
      <sz val="12"/>
      <color theme="0"/>
      <name val="Calibri"/>
      <family val="2"/>
      <charset val="204"/>
    </font>
    <font>
      <sz val="16"/>
      <color theme="5"/>
      <name val="Cambria"/>
      <family val="1"/>
      <charset val="204"/>
      <scheme val="maj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charset val="204"/>
      <scheme val="minor"/>
    </font>
    <font>
      <b/>
      <sz val="11"/>
      <color theme="0"/>
      <name val="Calibri"/>
      <family val="2"/>
      <scheme val="minor"/>
    </font>
    <font>
      <b/>
      <sz val="10"/>
      <color theme="1"/>
      <name val="Calibri"/>
      <family val="2"/>
      <charset val="204"/>
    </font>
    <font>
      <sz val="14"/>
      <color theme="5"/>
      <name val="Cambria"/>
      <family val="1"/>
      <charset val="204"/>
      <scheme val="major"/>
    </font>
    <font>
      <sz val="11"/>
      <color rgb="FFFF0000"/>
      <name val="Calibri"/>
      <family val="2"/>
      <charset val="204"/>
      <scheme val="minor"/>
    </font>
    <font>
      <sz val="11"/>
      <color rgb="FFFF0000"/>
      <name val="Calibri"/>
      <family val="2"/>
      <scheme val="minor"/>
    </font>
    <font>
      <sz val="11"/>
      <color rgb="FF00B05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3"/>
        <bgColor theme="5" tint="-0.249977111117893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/>
        <bgColor theme="4"/>
      </patternFill>
    </fill>
  </fills>
  <borders count="18">
    <border>
      <left/>
      <right/>
      <top/>
      <bottom/>
      <diagonal/>
    </border>
    <border>
      <left/>
      <right/>
      <top/>
      <bottom style="thin">
        <color theme="5" tint="0.79998168889431442"/>
      </bottom>
      <diagonal/>
    </border>
    <border>
      <left style="thin">
        <color theme="3"/>
      </left>
      <right style="thin">
        <color theme="5" tint="0.79995117038483843"/>
      </right>
      <top style="thin">
        <color theme="3"/>
      </top>
      <bottom style="thin">
        <color theme="5" tint="0.79998168889431442"/>
      </bottom>
      <diagonal/>
    </border>
    <border>
      <left style="thin">
        <color theme="5" tint="0.79995117038483843"/>
      </left>
      <right style="thin">
        <color theme="5" tint="0.79995117038483843"/>
      </right>
      <top style="thin">
        <color theme="3"/>
      </top>
      <bottom style="thin">
        <color theme="5" tint="0.59999389629810485"/>
      </bottom>
      <diagonal/>
    </border>
    <border>
      <left style="thin">
        <color theme="5" tint="0.79995117038483843"/>
      </left>
      <right style="thin">
        <color theme="3"/>
      </right>
      <top style="thin">
        <color theme="3"/>
      </top>
      <bottom style="thin">
        <color theme="5" tint="0.59999389629810485"/>
      </bottom>
      <diagonal/>
    </border>
    <border>
      <left style="thin">
        <color theme="3"/>
      </left>
      <right style="thin">
        <color theme="5" tint="0.79995117038483843"/>
      </right>
      <top style="thin">
        <color theme="5" tint="0.79998168889431442"/>
      </top>
      <bottom style="thin">
        <color theme="5" tint="0.79998168889431442"/>
      </bottom>
      <diagonal/>
    </border>
    <border>
      <left style="thin">
        <color theme="5" tint="0.79995117038483843"/>
      </left>
      <right style="thin">
        <color theme="5" tint="0.79995117038483843"/>
      </right>
      <top style="thin">
        <color theme="5" tint="0.79998168889431442"/>
      </top>
      <bottom style="thin">
        <color theme="5" tint="0.79998168889431442"/>
      </bottom>
      <diagonal/>
    </border>
    <border>
      <left style="thin">
        <color theme="5" tint="0.79995117038483843"/>
      </left>
      <right style="thin">
        <color theme="3"/>
      </right>
      <top style="thin">
        <color theme="5" tint="0.79998168889431442"/>
      </top>
      <bottom style="thin">
        <color theme="5" tint="0.79998168889431442"/>
      </bottom>
      <diagonal/>
    </border>
    <border>
      <left style="thin">
        <color theme="3"/>
      </left>
      <right style="thin">
        <color theme="5" tint="0.79995117038483843"/>
      </right>
      <top style="thin">
        <color theme="5" tint="0.79998168889431442"/>
      </top>
      <bottom style="thick">
        <color theme="3"/>
      </bottom>
      <diagonal/>
    </border>
    <border>
      <left style="thin">
        <color theme="5" tint="0.79995117038483843"/>
      </left>
      <right style="thin">
        <color theme="5" tint="0.79995117038483843"/>
      </right>
      <top style="thin">
        <color theme="5" tint="0.79998168889431442"/>
      </top>
      <bottom style="thick">
        <color theme="3"/>
      </bottom>
      <diagonal/>
    </border>
    <border>
      <left style="thin">
        <color theme="5" tint="0.79995117038483843"/>
      </left>
      <right style="thin">
        <color theme="3"/>
      </right>
      <top style="thin">
        <color theme="5" tint="0.79998168889431442"/>
      </top>
      <bottom style="thick">
        <color theme="3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/>
      <right style="thin">
        <color theme="4" tint="0.39997558519241921"/>
      </right>
      <top style="thin">
        <color theme="4" tint="0.39997558519241921"/>
      </top>
      <bottom/>
      <diagonal/>
    </border>
    <border>
      <left/>
      <right/>
      <top/>
      <bottom style="thin">
        <color theme="3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/>
      <diagonal/>
    </border>
  </borders>
  <cellStyleXfs count="3">
    <xf numFmtId="0" fontId="0" fillId="0" borderId="0"/>
    <xf numFmtId="0" fontId="7" fillId="0" borderId="0"/>
    <xf numFmtId="9" fontId="12" fillId="0" borderId="0" applyFont="0" applyFill="0" applyBorder="0" applyAlignment="0" applyProtection="0"/>
  </cellStyleXfs>
  <cellXfs count="90">
    <xf numFmtId="0" fontId="0" fillId="0" borderId="0" xfId="0"/>
    <xf numFmtId="0" fontId="0" fillId="0" borderId="0" xfId="0" pivotButton="1"/>
    <xf numFmtId="0" fontId="0" fillId="0" borderId="0" xfId="0" applyAlignment="1">
      <alignment horizontal="left"/>
    </xf>
    <xf numFmtId="164" fontId="0" fillId="0" borderId="0" xfId="0" applyNumberFormat="1"/>
    <xf numFmtId="0" fontId="0" fillId="0" borderId="0" xfId="0" applyNumberFormat="1"/>
    <xf numFmtId="0" fontId="0" fillId="0" borderId="0" xfId="0" applyAlignment="1">
      <alignment horizontal="left" indent="1"/>
    </xf>
    <xf numFmtId="165" fontId="0" fillId="0" borderId="0" xfId="0" applyNumberFormat="1"/>
    <xf numFmtId="0" fontId="5" fillId="0" borderId="0" xfId="0" applyFont="1" applyFill="1" applyBorder="1"/>
    <xf numFmtId="14" fontId="0" fillId="0" borderId="0" xfId="0" applyNumberFormat="1" applyAlignment="1">
      <alignment horizontal="left"/>
    </xf>
    <xf numFmtId="14" fontId="5" fillId="0" borderId="0" xfId="0" applyNumberFormat="1" applyFont="1" applyFill="1" applyBorder="1"/>
    <xf numFmtId="0" fontId="4" fillId="0" borderId="0" xfId="0" quotePrefix="1" applyFont="1" applyFill="1" applyBorder="1"/>
    <xf numFmtId="0" fontId="5" fillId="0" borderId="0" xfId="0" applyFont="1" applyFill="1" applyBorder="1" applyAlignment="1">
      <alignment horizontal="center"/>
    </xf>
    <xf numFmtId="0" fontId="9" fillId="0" borderId="1" xfId="1" applyFont="1" applyBorder="1"/>
    <xf numFmtId="0" fontId="9" fillId="0" borderId="0" xfId="1" applyFont="1"/>
    <xf numFmtId="0" fontId="9" fillId="0" borderId="0" xfId="1" applyFont="1" applyAlignment="1">
      <alignment vertical="center"/>
    </xf>
    <xf numFmtId="0" fontId="7" fillId="0" borderId="0" xfId="1"/>
    <xf numFmtId="0" fontId="6" fillId="0" borderId="0" xfId="1" applyFont="1"/>
    <xf numFmtId="166" fontId="9" fillId="0" borderId="0" xfId="1" applyNumberFormat="1" applyFont="1" applyAlignment="1">
      <alignment vertical="center"/>
    </xf>
    <xf numFmtId="0" fontId="8" fillId="0" borderId="0" xfId="1" applyFont="1" applyBorder="1"/>
    <xf numFmtId="0" fontId="9" fillId="0" borderId="0" xfId="1" applyFont="1" applyBorder="1"/>
    <xf numFmtId="0" fontId="10" fillId="2" borderId="2" xfId="1" applyNumberFormat="1" applyFont="1" applyFill="1" applyBorder="1" applyAlignment="1">
      <alignment horizontal="center" vertical="center"/>
    </xf>
    <xf numFmtId="0" fontId="10" fillId="2" borderId="3" xfId="1" applyNumberFormat="1" applyFont="1" applyFill="1" applyBorder="1" applyAlignment="1">
      <alignment horizontal="center" vertical="center"/>
    </xf>
    <xf numFmtId="0" fontId="10" fillId="2" borderId="4" xfId="1" applyNumberFormat="1" applyFont="1" applyFill="1" applyBorder="1" applyAlignment="1">
      <alignment horizontal="center" vertical="center"/>
    </xf>
    <xf numFmtId="0" fontId="9" fillId="0" borderId="5" xfId="1" applyNumberFormat="1" applyFont="1" applyBorder="1" applyAlignment="1">
      <alignment horizontal="left" vertical="center" indent="1"/>
    </xf>
    <xf numFmtId="0" fontId="9" fillId="0" borderId="8" xfId="1" applyNumberFormat="1" applyFont="1" applyBorder="1" applyAlignment="1">
      <alignment horizontal="left" vertical="center" indent="1"/>
    </xf>
    <xf numFmtId="167" fontId="9" fillId="0" borderId="6" xfId="1" applyNumberFormat="1" applyFont="1" applyBorder="1" applyAlignment="1">
      <alignment vertical="center"/>
    </xf>
    <xf numFmtId="167" fontId="9" fillId="0" borderId="7" xfId="1" applyNumberFormat="1" applyFont="1" applyBorder="1" applyAlignment="1">
      <alignment vertical="center"/>
    </xf>
    <xf numFmtId="167" fontId="9" fillId="0" borderId="9" xfId="1" applyNumberFormat="1" applyFont="1" applyBorder="1" applyAlignment="1">
      <alignment vertical="center"/>
    </xf>
    <xf numFmtId="167" fontId="9" fillId="0" borderId="10" xfId="1" applyNumberFormat="1" applyFont="1" applyBorder="1" applyAlignment="1">
      <alignment vertical="center"/>
    </xf>
    <xf numFmtId="0" fontId="11" fillId="0" borderId="1" xfId="1" applyFont="1" applyBorder="1"/>
    <xf numFmtId="0" fontId="0" fillId="3" borderId="11" xfId="0" applyFont="1" applyFill="1" applyBorder="1" applyAlignment="1">
      <alignment horizontal="left" vertical="center" wrapText="1"/>
    </xf>
    <xf numFmtId="0" fontId="0" fillId="3" borderId="12" xfId="0" applyFont="1" applyFill="1" applyBorder="1" applyAlignment="1">
      <alignment horizontal="left" vertical="center" wrapText="1"/>
    </xf>
    <xf numFmtId="0" fontId="3" fillId="3" borderId="11" xfId="0" applyFont="1" applyFill="1" applyBorder="1" applyAlignment="1">
      <alignment horizontal="center" vertical="center" wrapText="1"/>
    </xf>
    <xf numFmtId="0" fontId="3" fillId="3" borderId="12" xfId="0" applyFont="1" applyFill="1" applyBorder="1" applyAlignment="1">
      <alignment horizontal="left" vertical="center" wrapText="1" indent="1"/>
    </xf>
    <xf numFmtId="0" fontId="10" fillId="2" borderId="3" xfId="1" quotePrefix="1" applyNumberFormat="1" applyFont="1" applyFill="1" applyBorder="1" applyAlignment="1">
      <alignment horizontal="center" vertical="center"/>
    </xf>
    <xf numFmtId="0" fontId="3" fillId="0" borderId="0" xfId="0" quotePrefix="1" applyFont="1" applyFill="1" applyBorder="1"/>
    <xf numFmtId="0" fontId="14" fillId="4" borderId="13" xfId="0" applyFont="1" applyFill="1" applyBorder="1"/>
    <xf numFmtId="0" fontId="14" fillId="4" borderId="14" xfId="0" applyFont="1" applyFill="1" applyBorder="1"/>
    <xf numFmtId="0" fontId="0" fillId="3" borderId="13" xfId="0" applyFont="1" applyFill="1" applyBorder="1" applyAlignment="1">
      <alignment horizontal="left" vertical="center" wrapText="1"/>
    </xf>
    <xf numFmtId="0" fontId="0" fillId="3" borderId="14" xfId="0" applyFont="1" applyFill="1" applyBorder="1" applyAlignment="1">
      <alignment horizontal="left" vertical="center" wrapText="1"/>
    </xf>
    <xf numFmtId="0" fontId="0" fillId="0" borderId="13" xfId="0" applyFont="1" applyBorder="1" applyAlignment="1">
      <alignment horizontal="left" vertical="center" wrapText="1"/>
    </xf>
    <xf numFmtId="0" fontId="0" fillId="0" borderId="14" xfId="0" applyFont="1" applyBorder="1" applyAlignment="1">
      <alignment horizontal="left" vertical="center" wrapText="1"/>
    </xf>
    <xf numFmtId="0" fontId="13" fillId="4" borderId="13" xfId="0" applyFont="1" applyFill="1" applyBorder="1" applyAlignment="1">
      <alignment horizontal="center" vertical="center" wrapText="1"/>
    </xf>
    <xf numFmtId="0" fontId="13" fillId="4" borderId="14" xfId="0" applyFont="1" applyFill="1" applyBorder="1" applyAlignment="1">
      <alignment horizontal="center" vertical="center" wrapText="1"/>
    </xf>
    <xf numFmtId="0" fontId="3" fillId="3" borderId="13" xfId="0" applyFont="1" applyFill="1" applyBorder="1" applyAlignment="1">
      <alignment horizontal="center" vertical="center" wrapText="1"/>
    </xf>
    <xf numFmtId="0" fontId="3" fillId="3" borderId="14" xfId="0" applyFont="1" applyFill="1" applyBorder="1" applyAlignment="1">
      <alignment horizontal="left" vertical="center" wrapText="1" indent="1"/>
    </xf>
    <xf numFmtId="0" fontId="3" fillId="0" borderId="13" xfId="0" applyFont="1" applyBorder="1" applyAlignment="1">
      <alignment horizontal="center" vertical="center" wrapText="1"/>
    </xf>
    <xf numFmtId="0" fontId="3" fillId="0" borderId="14" xfId="0" applyFont="1" applyBorder="1" applyAlignment="1">
      <alignment horizontal="left" vertical="center" wrapText="1" indent="1"/>
    </xf>
    <xf numFmtId="0" fontId="5" fillId="0" borderId="0" xfId="0" applyFont="1" applyFill="1" applyBorder="1" applyAlignment="1">
      <alignment horizontal="center" vertical="center"/>
    </xf>
    <xf numFmtId="0" fontId="9" fillId="0" borderId="5" xfId="1" quotePrefix="1" applyNumberFormat="1" applyFont="1" applyBorder="1" applyAlignment="1">
      <alignment horizontal="left" vertical="center" wrapText="1" indent="1"/>
    </xf>
    <xf numFmtId="9" fontId="15" fillId="0" borderId="7" xfId="2" applyFont="1" applyBorder="1" applyAlignment="1">
      <alignment vertical="center"/>
    </xf>
    <xf numFmtId="9" fontId="15" fillId="0" borderId="10" xfId="2" applyFont="1" applyBorder="1" applyAlignment="1">
      <alignment vertical="center"/>
    </xf>
    <xf numFmtId="0" fontId="16" fillId="0" borderId="1" xfId="1" applyFont="1" applyBorder="1"/>
    <xf numFmtId="0" fontId="3" fillId="0" borderId="0" xfId="0" applyFont="1" applyFill="1" applyBorder="1"/>
    <xf numFmtId="0" fontId="5" fillId="0" borderId="0" xfId="0" applyFont="1" applyFill="1" applyBorder="1" applyAlignment="1"/>
    <xf numFmtId="0" fontId="17" fillId="0" borderId="0" xfId="0" applyFont="1" applyFill="1" applyBorder="1"/>
    <xf numFmtId="0" fontId="0" fillId="0" borderId="0" xfId="0" quotePrefix="1"/>
    <xf numFmtId="0" fontId="2" fillId="3" borderId="11" xfId="0" applyFont="1" applyFill="1" applyBorder="1" applyAlignment="1">
      <alignment vertical="center"/>
    </xf>
    <xf numFmtId="0" fontId="0" fillId="3" borderId="12" xfId="0" applyFont="1" applyFill="1" applyBorder="1"/>
    <xf numFmtId="0" fontId="14" fillId="4" borderId="13" xfId="0" applyFont="1" applyFill="1" applyBorder="1" applyAlignment="1">
      <alignment horizontal="center"/>
    </xf>
    <xf numFmtId="0" fontId="14" fillId="4" borderId="14" xfId="0" applyFont="1" applyFill="1" applyBorder="1" applyAlignment="1">
      <alignment horizontal="center"/>
    </xf>
    <xf numFmtId="0" fontId="2" fillId="3" borderId="13" xfId="0" applyFont="1" applyFill="1" applyBorder="1" applyAlignment="1">
      <alignment vertical="center"/>
    </xf>
    <xf numFmtId="0" fontId="0" fillId="3" borderId="14" xfId="0" applyFont="1" applyFill="1" applyBorder="1"/>
    <xf numFmtId="0" fontId="2" fillId="0" borderId="13" xfId="0" applyFont="1" applyBorder="1" applyAlignment="1">
      <alignment vertical="center"/>
    </xf>
    <xf numFmtId="0" fontId="0" fillId="0" borderId="14" xfId="0" applyFont="1" applyBorder="1"/>
    <xf numFmtId="0" fontId="0" fillId="0" borderId="0" xfId="0" quotePrefix="1" applyAlignment="1">
      <alignment wrapText="1"/>
    </xf>
    <xf numFmtId="0" fontId="5" fillId="0" borderId="0" xfId="0" applyFont="1" applyFill="1" applyBorder="1" applyAlignment="1">
      <alignment horizontal="center"/>
    </xf>
    <xf numFmtId="0" fontId="18" fillId="0" borderId="0" xfId="0" applyFont="1"/>
    <xf numFmtId="0" fontId="19" fillId="0" borderId="0" xfId="0" applyFont="1"/>
    <xf numFmtId="9" fontId="9" fillId="0" borderId="7" xfId="2" applyFont="1" applyBorder="1" applyAlignment="1">
      <alignment vertical="center"/>
    </xf>
    <xf numFmtId="168" fontId="9" fillId="0" borderId="0" xfId="1" applyNumberFormat="1" applyFont="1" applyAlignment="1">
      <alignment vertical="center"/>
    </xf>
    <xf numFmtId="169" fontId="0" fillId="0" borderId="0" xfId="0" applyNumberFormat="1"/>
    <xf numFmtId="9" fontId="0" fillId="0" borderId="0" xfId="0" applyNumberFormat="1"/>
    <xf numFmtId="9" fontId="9" fillId="0" borderId="6" xfId="1" applyNumberFormat="1" applyFont="1" applyBorder="1" applyAlignment="1">
      <alignment vertical="center"/>
    </xf>
    <xf numFmtId="9" fontId="9" fillId="0" borderId="9" xfId="1" applyNumberFormat="1" applyFont="1" applyBorder="1" applyAlignment="1">
      <alignment vertical="center"/>
    </xf>
    <xf numFmtId="0" fontId="0" fillId="0" borderId="0" xfId="0" applyNumberFormat="1" applyAlignment="1">
      <alignment horizontal="center"/>
    </xf>
    <xf numFmtId="9" fontId="9" fillId="0" borderId="7" xfId="2" applyFont="1" applyBorder="1" applyAlignment="1">
      <alignment horizontal="center" vertical="center"/>
    </xf>
    <xf numFmtId="0" fontId="0" fillId="0" borderId="0" xfId="0" applyAlignment="1">
      <alignment horizontal="center"/>
    </xf>
    <xf numFmtId="0" fontId="3" fillId="0" borderId="0" xfId="0" applyFont="1" applyFill="1" applyBorder="1" applyAlignment="1">
      <alignment horizontal="center"/>
    </xf>
    <xf numFmtId="0" fontId="5" fillId="0" borderId="0" xfId="0" applyFont="1" applyFill="1" applyBorder="1" applyAlignment="1">
      <alignment horizontal="center"/>
    </xf>
    <xf numFmtId="0" fontId="0" fillId="0" borderId="15" xfId="0" applyBorder="1" applyAlignment="1">
      <alignment horizontal="center"/>
    </xf>
    <xf numFmtId="0" fontId="1" fillId="0" borderId="0" xfId="0" applyFont="1" applyAlignment="1">
      <alignment vertical="center"/>
    </xf>
    <xf numFmtId="14" fontId="0" fillId="0" borderId="0" xfId="0" applyNumberFormat="1"/>
    <xf numFmtId="0" fontId="0" fillId="3" borderId="11" xfId="0" applyFont="1" applyFill="1" applyBorder="1"/>
    <xf numFmtId="0" fontId="0" fillId="3" borderId="16" xfId="0" applyFont="1" applyFill="1" applyBorder="1"/>
    <xf numFmtId="0" fontId="14" fillId="4" borderId="17" xfId="0" applyFont="1" applyFill="1" applyBorder="1"/>
    <xf numFmtId="0" fontId="0" fillId="3" borderId="13" xfId="0" applyFont="1" applyFill="1" applyBorder="1"/>
    <xf numFmtId="0" fontId="0" fillId="3" borderId="17" xfId="0" applyFont="1" applyFill="1" applyBorder="1"/>
    <xf numFmtId="0" fontId="0" fillId="0" borderId="13" xfId="0" applyFont="1" applyBorder="1"/>
    <xf numFmtId="0" fontId="0" fillId="0" borderId="17" xfId="0" applyFont="1" applyBorder="1"/>
  </cellXfs>
  <cellStyles count="3">
    <cellStyle name="Обычный" xfId="0" builtinId="0"/>
    <cellStyle name="Обычный 2" xfId="1" xr:uid="{FCDD3560-BA6C-4DA0-8442-043677C64E45}"/>
    <cellStyle name="Процентный" xfId="2" builtinId="5"/>
  </cellStyles>
  <dxfs count="19">
    <dxf>
      <alignment horizontal="center"/>
    </dxf>
    <dxf>
      <alignment horizontal="center"/>
    </dxf>
    <dxf>
      <alignment horizontal="center"/>
    </dxf>
    <dxf>
      <fill>
        <patternFill>
          <bgColor theme="4" tint="0.79995117038483843"/>
        </patternFill>
      </fill>
    </dxf>
    <dxf>
      <fill>
        <patternFill patternType="solid">
          <fgColor theme="4" tint="0.79995117038483843"/>
          <bgColor theme="4" tint="0.79995117038483843"/>
        </patternFill>
      </fill>
      <border>
        <top/>
      </border>
    </dxf>
    <dxf>
      <fill>
        <patternFill patternType="solid">
          <fgColor theme="4" tint="0.79995117038483843"/>
          <bgColor theme="4" tint="0.79995117038483843"/>
        </patternFill>
      </fill>
      <border>
        <bottom/>
      </border>
    </dxf>
    <dxf>
      <border>
        <top style="thin">
          <color theme="5" tint="0.79998168889431442"/>
        </top>
        <bottom style="thin">
          <color theme="5" tint="0.79998168889431442"/>
        </bottom>
      </border>
    </dxf>
    <dxf>
      <border>
        <top style="thin">
          <color theme="5" tint="0.79998168889431442"/>
        </top>
        <bottom style="thin">
          <color theme="5" tint="0.79998168889431442"/>
        </bottom>
      </border>
    </dxf>
    <dxf>
      <fill>
        <patternFill patternType="solid">
          <fgColor theme="5" tint="0.79998168889431442"/>
          <bgColor theme="5" tint="0.79998168889431442"/>
        </patternFill>
      </fill>
      <border>
        <bottom style="thin">
          <color theme="5"/>
        </bottom>
      </border>
    </dxf>
    <dxf>
      <font>
        <color auto="1"/>
      </font>
      <fill>
        <patternFill patternType="solid">
          <fgColor theme="5" tint="0.39991454817346722"/>
          <bgColor theme="3" tint="0.59996337778862885"/>
        </patternFill>
      </fill>
      <border>
        <bottom style="thin">
          <color theme="5" tint="0.79998168889431442"/>
        </bottom>
        <horizontal style="thin">
          <color theme="5" tint="0.39997558519241921"/>
        </horizontal>
      </border>
    </dxf>
    <dxf>
      <border>
        <bottom style="thin">
          <color theme="5" tint="0.59999389629810485"/>
        </bottom>
      </border>
    </dxf>
    <dxf>
      <font>
        <b/>
        <color theme="1"/>
      </font>
      <fill>
        <patternFill patternType="solid">
          <fgColor theme="0" tint="-0.14999847407452621"/>
          <bgColor theme="0" tint="-0.14999847407452621"/>
        </patternFill>
      </fill>
    </dxf>
    <dxf>
      <font>
        <b/>
        <color theme="0"/>
      </font>
      <fill>
        <patternFill patternType="solid">
          <fgColor theme="5" tint="0.39997558519241921"/>
          <bgColor theme="5" tint="0.39997558519241921"/>
        </patternFill>
      </fill>
    </dxf>
    <dxf>
      <font>
        <b/>
        <color theme="0"/>
      </font>
    </dxf>
    <dxf>
      <border>
        <left style="thin">
          <color theme="5" tint="-0.249977111117893"/>
        </left>
        <right style="thin">
          <color theme="5" tint="-0.249977111117893"/>
        </right>
      </border>
    </dxf>
    <dxf>
      <border>
        <top style="thin">
          <color theme="5" tint="-0.249977111117893"/>
        </top>
        <bottom style="thin">
          <color theme="5" tint="-0.249977111117893"/>
        </bottom>
        <horizontal style="thin">
          <color theme="5" tint="-0.249977111117893"/>
        </horizontal>
      </border>
    </dxf>
    <dxf>
      <font>
        <color theme="0"/>
      </font>
      <fill>
        <patternFill>
          <bgColor theme="3"/>
        </patternFill>
      </fill>
      <border>
        <top style="thin">
          <color theme="5" tint="0.79998168889431442"/>
        </top>
      </border>
    </dxf>
    <dxf>
      <font>
        <color theme="0"/>
      </font>
      <fill>
        <patternFill patternType="solid">
          <fgColor theme="5" tint="-0.249977111117893"/>
          <bgColor theme="3"/>
        </patternFill>
      </fill>
      <border>
        <horizontal style="thin">
          <color theme="5" tint="-0.249977111117893"/>
        </horizontal>
      </border>
    </dxf>
    <dxf>
      <font>
        <color theme="1"/>
      </font>
      <border>
        <left style="thin">
          <color theme="3"/>
        </left>
        <right style="thin">
          <color theme="3"/>
        </right>
        <top style="thin">
          <color theme="3"/>
        </top>
        <bottom style="thick">
          <color theme="3"/>
        </bottom>
        <vertical style="thin">
          <color theme="5" tint="0.79995117038483843"/>
        </vertical>
        <horizontal style="thin">
          <color theme="5" tint="0.79998168889431442"/>
        </horizontal>
      </border>
    </dxf>
  </dxfs>
  <tableStyles count="2" defaultTableStyle="TableStyleMedium2" defaultPivotStyle="PivotStyleLight16">
    <tableStyle name="Custom Pivot Style" table="0" count="13" xr9:uid="{00000000-0011-0000-FFFF-FFFF01000000}">
      <tableStyleElement type="wholeTable" dxfId="18"/>
      <tableStyleElement type="headerRow" dxfId="17"/>
      <tableStyleElement type="totalRow" dxfId="16"/>
      <tableStyleElement type="firstRowStripe" dxfId="15"/>
      <tableStyleElement type="firstColumnStripe" dxfId="14"/>
      <tableStyleElement type="firstHeaderCell" dxfId="13"/>
      <tableStyleElement type="firstSubtotalRow" dxfId="12"/>
      <tableStyleElement type="secondSubtotalRow" dxfId="11"/>
      <tableStyleElement type="firstColumnSubheading" dxfId="10"/>
      <tableStyleElement type="firstRowSubheading" dxfId="9"/>
      <tableStyleElement type="secondRowSubheading" dxfId="8"/>
      <tableStyleElement type="pageFieldLabels" dxfId="7"/>
      <tableStyleElement type="pageFieldValues" dxfId="6"/>
    </tableStyle>
    <tableStyle name="Flattened Pivot Style" table="0" count="3" xr9:uid="{00000000-0011-0000-FFFF-FFFF00000000}">
      <tableStyleElement type="headerRow" dxfId="5"/>
      <tableStyleElement type="totalRow" dxfId="4"/>
      <tableStyleElement type="secondRowStripe" dxfId="3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volatileDependencies.xml><?xml version="1.0" encoding="utf-8"?>
<volTypes xmlns="http://schemas.openxmlformats.org/spreadsheetml/2006/main">
  <volType type="olapFunctions">
    <main first="ThisWorkbookDataModel">
      <tp t="e">
        <v>#N/A</v>
        <stp>1</stp>
        <tr r="M12" s="60"/>
        <tr r="M12" s="60"/>
        <tr r="M12" s="60"/>
        <tr r="M5" s="60"/>
        <tr r="M5" s="60"/>
        <tr r="M5" s="60"/>
        <tr r="M9" s="60"/>
        <tr r="M9" s="60"/>
        <tr r="M9" s="60"/>
        <tr r="M8" s="60"/>
        <tr r="M8" s="60"/>
        <tr r="M8" s="60"/>
        <tr r="M13" s="60"/>
        <tr r="M13" s="60"/>
        <tr r="M13" s="60"/>
        <tr r="M4" s="60"/>
        <tr r="M4" s="60"/>
        <tr r="M4" s="60"/>
        <tr r="M7" s="60"/>
        <tr r="M7" s="60"/>
        <tr r="M7" s="60"/>
        <tr r="M10" s="60"/>
        <tr r="M10" s="60"/>
        <tr r="M10" s="60"/>
        <tr r="D7" s="69"/>
        <tr r="M11" s="60"/>
        <tr r="M11" s="60"/>
        <tr r="M11" s="60"/>
        <tr r="M6" s="60"/>
        <tr r="M6" s="60"/>
        <tr r="M6" s="60"/>
        <tr r="D4" s="68"/>
        <tr r="I9" s="66"/>
        <tr r="I10" s="66"/>
        <tr r="E11" s="67"/>
        <tr r="D9" s="66"/>
        <tr r="L8" s="60"/>
        <tr r="L8" s="60"/>
        <tr r="L8" s="60"/>
        <tr r="L8" s="60"/>
        <tr r="E8" s="67"/>
        <tr r="C3" s="67"/>
        <tr r="E3" s="67"/>
        <tr r="L6" s="60"/>
        <tr r="L6" s="60"/>
        <tr r="L6" s="60"/>
        <tr r="L6" s="60"/>
        <tr r="E4" s="67"/>
        <tr r="C6" s="67"/>
        <tr r="E13" s="59"/>
        <tr r="G6" s="61"/>
        <tr r="F9" s="66"/>
        <tr r="E12" s="67"/>
        <tr r="C8" s="67"/>
        <tr r="L5" s="60"/>
        <tr r="L5" s="60"/>
        <tr r="L5" s="60"/>
        <tr r="L5" s="60"/>
        <tr r="G9" s="66"/>
        <tr r="E7" s="67"/>
        <tr r="C7" s="67"/>
        <tr r="C9" s="66"/>
        <tr r="E5" s="67"/>
        <tr r="B2" s="47"/>
        <tr r="L12" s="60"/>
        <tr r="L12" s="60"/>
        <tr r="L12" s="60"/>
        <tr r="L12" s="60"/>
        <tr r="C1" s="54"/>
        <tr r="E14" s="67"/>
        <tr r="C2" s="67"/>
        <tr r="L10" s="60"/>
        <tr r="L10" s="60"/>
        <tr r="L10" s="60"/>
        <tr r="L10" s="60"/>
        <tr r="C6" s="42"/>
        <tr r="C6" s="42"/>
        <tr r="C7" s="42"/>
        <tr r="C7" s="42"/>
        <tr r="L4" s="60"/>
        <tr r="L4" s="60"/>
        <tr r="L4" s="60"/>
        <tr r="C7" s="69"/>
        <tr r="L13" s="60"/>
        <tr r="L13" s="60"/>
        <tr r="L13" s="60"/>
        <tr r="L13" s="60"/>
        <tr r="L11" s="60"/>
        <tr r="L11" s="60"/>
        <tr r="L11" s="60"/>
        <tr r="L11" s="60"/>
        <tr r="C4" s="67"/>
        <tr r="L7" s="60"/>
        <tr r="L7" s="60"/>
        <tr r="L7" s="60"/>
        <tr r="L7" s="60"/>
        <tr r="E6" s="69"/>
        <tr r="I2" s="67"/>
        <tr r="E13" s="67"/>
        <tr r="C12" s="67"/>
        <tr r="E5" s="69"/>
        <tr r="L9" s="60"/>
        <tr r="L9" s="60"/>
        <tr r="L9" s="60"/>
        <tr r="L9" s="60"/>
        <tr r="E9" s="67"/>
        <tr r="C5" s="67"/>
        <tr r="C2" s="54"/>
        <tr r="E6" s="67"/>
        <tr r="C13" s="67"/>
        <tr r="F9" s="59"/>
        <tr r="D7" s="68"/>
        <tr r="E10" s="67"/>
        <tr r="C9" s="67"/>
        <tr r="C4" s="35"/>
        <tr r="C4" s="35"/>
        <tr r="C4" s="68"/>
        <tr r="D7" s="59"/>
        <tr r="C10" s="67"/>
        <tr r="H9" s="66"/>
        <tr r="E2" s="67"/>
        <tr r="D10" s="66"/>
        <tr r="M3" s="60"/>
        <tr r="D6" s="68"/>
        <tr r="C11" s="67"/>
        <tr r="D5" s="68"/>
        <tr r="E9" s="66"/>
        <tr r="G5" s="59"/>
        <tr r="C14" s="67"/>
        <tr r="C4" s="69"/>
        <tr r="C4" s="42"/>
        <tr r="C4" s="42"/>
        <tr r="E4" s="69"/>
        <tr r="G12" s="61"/>
        <tr r="E12" s="61"/>
        <tr r="C12" s="61"/>
        <tr r="D12" s="61"/>
        <tr r="F12" s="61"/>
        <tr r="G4" s="59"/>
        <tr r="F4" s="59"/>
        <tr r="E4" s="59"/>
        <tr r="C4" s="59"/>
        <tr r="G10" s="59"/>
        <tr r="D10" s="59"/>
        <tr r="E10" s="59"/>
        <tr r="C10" s="59"/>
        <tr r="G9" s="59"/>
        <tr r="C9" s="59"/>
        <tr r="E9" s="59"/>
        <tr r="D9" s="59"/>
        <tr r="G7" s="59"/>
        <tr r="E7" s="59"/>
        <tr r="F7" s="59"/>
        <tr r="G8" s="59"/>
        <tr r="F8" s="59"/>
        <tr r="C8" s="59"/>
        <tr r="D8" s="59"/>
        <tr r="E6" s="61"/>
        <tr r="C6" s="61"/>
        <tr r="G5" s="61"/>
        <tr r="C5" s="61"/>
        <tr r="E5" s="61"/>
        <tr r="F5" s="61"/>
        <tr r="G10" s="61"/>
        <tr r="D10" s="61"/>
        <tr r="C10" s="61"/>
        <tr r="E10" s="61"/>
        <tr r="D6" s="69"/>
        <tr r="C6" s="69"/>
        <tr r="C6" s="59"/>
        <tr r="D6" s="59"/>
        <tr r="E6" s="59"/>
        <tr r="F5" s="59"/>
        <tr r="E5" s="59"/>
        <tr r="D5" s="59"/>
        <tr r="E12" s="59"/>
        <tr r="C12" s="59"/>
        <tr r="K8" s="60"/>
        <tr r="K8" s="60"/>
        <tr r="K8" s="60"/>
        <tr r="K9" s="60"/>
        <tr r="K9" s="60"/>
        <tr r="K9" s="60"/>
        <tr r="K13" s="60"/>
        <tr r="K13" s="60"/>
        <tr r="K13" s="60"/>
        <tr r="K4" s="60"/>
        <tr r="K4" s="60"/>
        <tr r="K4" s="60"/>
        <tr r="K5" s="60"/>
        <tr r="K5" s="60"/>
        <tr r="K5" s="60"/>
        <tr r="K11" s="60"/>
        <tr r="K11" s="60"/>
        <tr r="K11" s="60"/>
        <tr r="K7" s="60"/>
        <tr r="K7" s="60"/>
        <tr r="K7" s="60"/>
        <tr r="F6" s="69"/>
        <tr r="F5" s="69"/>
        <tr r="F4" s="69"/>
        <tr r="B1" s="54"/>
        <tr r="E13" s="63"/>
        <tr r="F10" s="61"/>
        <tr r="C10" s="66"/>
        <tr r="C8" s="66"/>
        <tr r="E2" s="39"/>
        <tr r="B12" s="61"/>
        <tr r="B12" s="61"/>
        <tr r="B12" s="61"/>
        <tr r="D4" s="59"/>
        <tr r="K6" s="60"/>
        <tr r="K6" s="60"/>
        <tr r="K6" s="60"/>
        <tr r="C7" s="43"/>
        <tr r="C7" s="43"/>
        <tr r="B4" s="59"/>
        <tr r="B4" s="59"/>
        <tr r="B4" s="51"/>
        <tr r="B4" s="51"/>
        <tr r="C5" s="35"/>
        <tr r="C5" s="35"/>
        <tr r="B5" s="35"/>
        <tr r="F10" s="59"/>
        <tr r="B10" s="59"/>
        <tr r="B10" s="59"/>
        <tr r="A4" s="55"/>
        <tr r="D3" s="70"/>
        <tr r="F6" s="59"/>
        <tr r="C3" s="43"/>
        <tr r="C3" s="43"/>
        <tr r="A9" s="55"/>
        <tr r="A8" s="55"/>
        <tr r="B9" s="59"/>
        <tr r="B9" s="59"/>
        <tr r="G11" s="59"/>
        <tr r="G12" s="59"/>
        <tr r="D4" s="69"/>
        <tr r="E8" s="59"/>
        <tr r="D5" s="61"/>
        <tr r="K10" s="60"/>
        <tr r="K10" s="60"/>
        <tr r="K10" s="60"/>
        <tr r="F10" s="66"/>
        <tr r="E13" s="61"/>
        <tr r="B6" s="52"/>
        <tr r="C3" s="35"/>
        <tr r="C3" s="35"/>
        <tr r="C6" s="35"/>
        <tr r="C6" s="35"/>
        <tr r="G6" s="59"/>
        <tr r="K12" s="60"/>
        <tr r="K12" s="60"/>
        <tr r="K12" s="60"/>
        <tr r="B7" s="69"/>
        <tr r="B7" s="69"/>
        <tr r="B7" s="69"/>
        <tr r="F11" s="59"/>
        <tr r="C7" s="59"/>
        <tr r="D8" s="66"/>
        <tr r="E3" s="69"/>
        <tr r="D12" s="59"/>
        <tr r="B4" s="68"/>
        <tr r="B4" s="68"/>
        <tr r="B4" s="68"/>
        <tr r="C9" s="61"/>
        <tr r="D11" s="61"/>
        <tr r="B7" s="59"/>
        <tr r="B7" s="59"/>
        <tr r="D6" s="61"/>
        <tr r="C6" s="43"/>
        <tr r="C6" s="43"/>
        <tr r="F6" s="61"/>
        <tr r="B7" s="42"/>
        <tr r="B8" s="59"/>
        <tr r="B8" s="59"/>
        <tr r="H2" s="67"/>
        <tr r="C7" s="35"/>
        <tr r="C7" s="35"/>
        <tr r="C2" s="35"/>
        <tr r="A5" s="55"/>
        <tr r="B6" s="61"/>
        <tr r="B6" s="61"/>
        <tr r="B6" s="61"/>
        <tr r="A11" s="55"/>
        <tr r="B5" s="61"/>
        <tr r="B5" s="61"/>
        <tr r="B5" s="61"/>
        <tr r="E7" s="61"/>
        <tr r="G19" s="60"/>
        <tr r="G19" s="60"/>
        <tr r="G20" s="60"/>
        <tr r="G20" s="60"/>
        <tr r="A2" s="64"/>
        <tr r="C3" s="42"/>
        <tr r="C3" s="42"/>
        <tr r="B3" s="42"/>
        <tr r="A7" s="55"/>
        <tr r="E5" s="63"/>
        <tr r="H10" s="66"/>
        <tr r="H8" s="66"/>
        <tr r="B10" s="61"/>
        <tr r="B10" s="61"/>
        <tr r="B10" s="61"/>
        <tr r="C5" s="68"/>
        <tr r="B6" s="69"/>
        <tr r="B6" s="69"/>
        <tr r="B6" s="69"/>
        <tr r="E2" s="63"/>
        <tr r="B6" s="59"/>
        <tr r="B6" s="59"/>
        <tr r="B2" s="45"/>
        <tr r="A6" s="55"/>
        <tr r="E20" s="63"/>
        <tr r="F3" s="69"/>
        <tr r="C11" s="59"/>
        <tr r="C5" s="59"/>
        <tr r="E8" s="61"/>
        <tr r="C4" s="61"/>
        <tr r="F7" s="61"/>
        <tr r="E10" s="66"/>
        <tr r="F12" s="59"/>
        <tr r="C5" s="43"/>
        <tr r="C5" s="43"/>
        <tr r="G11" s="61"/>
        <tr r="B5" s="59"/>
        <tr r="B5" s="59"/>
        <tr r="D7" s="61"/>
        <tr r="E10" s="43"/>
        <tr r="E10" s="43"/>
        <tr r="E11" s="63"/>
        <tr r="B12" s="59"/>
        <tr r="B12" s="59"/>
        <tr r="B5" s="52"/>
        <tr r="B7" s="35"/>
        <tr r="F4" s="61"/>
        <tr r="C7" s="68"/>
        <tr r="D11" s="59"/>
        <tr r="F8" s="61"/>
        <tr r="D4" s="61"/>
        <tr r="G13" s="61"/>
        <tr r="G10" s="66"/>
        <tr r="L3" s="60"/>
        <tr r="L3" s="60"/>
        <tr r="G7" s="61"/>
        <tr r="B2" s="67"/>
        <tr r="A2" s="47"/>
        <tr r="E11" s="59"/>
        <tr r="B11" s="59"/>
        <tr r="B11" s="59"/>
        <tr r="A3" s="55"/>
        <tr r="C5" s="69"/>
        <tr r="C11" s="61"/>
        <tr r="F13" s="61"/>
        <tr r="D5" s="69"/>
        <tr r="D3" s="69"/>
        <tr r="C6" s="68"/>
        <tr r="C13" s="59"/>
        <tr r="B7" s="68"/>
        <tr r="B7" s="68"/>
        <tr r="B7" s="68"/>
        <tr r="B2" s="46"/>
        <tr r="G8" s="61"/>
        <tr r="E17" s="63"/>
        <tr r="C8" s="61"/>
        <tr r="G4" s="61"/>
        <tr r="C7" s="61"/>
        <tr r="G13" s="59"/>
        <tr r="F13" s="59"/>
        <tr r="B22" s="60"/>
        <tr r="B22" s="60"/>
        <tr r="B22" s="60"/>
        <tr r="B22" s="60"/>
        <tr r="B22" s="60"/>
        <tr r="B22" s="60"/>
        <tr r="B4" s="42"/>
        <tr r="D8" s="61"/>
        <tr r="E9" s="61"/>
        <tr r="D13" s="61"/>
        <tr r="C5" s="42"/>
        <tr r="C5" s="42"/>
        <tr r="D13" s="59"/>
        <tr r="D9" s="61"/>
        <tr r="D2" s="67"/>
        <tr r="E8" s="66"/>
        <tr r="E4" s="61"/>
        <tr r="C4" s="43"/>
        <tr r="C4" s="43"/>
        <tr r="B4" s="35"/>
        <tr r="B6" s="42"/>
        <tr r="C13" s="61"/>
        <tr r="A10" s="55"/>
        <tr r="C3" s="70"/>
        <tr r="B6" s="68"/>
        <tr r="B6" s="68"/>
        <tr r="B6" s="68"/>
        <tr r="F3" s="65"/>
        <tr r="F3" s="65"/>
        <tr r="B3" s="40"/>
        <tr r="E11" s="61"/>
        <tr r="B13" s="59"/>
        <tr r="B13" s="59"/>
        <tr r="B2" s="64"/>
        <tr r="B2" s="39"/>
        <tr r="F8" s="66"/>
        <tr r="B7" s="61"/>
        <tr r="B7" s="61"/>
        <tr r="B7" s="61"/>
        <tr r="B2" s="38"/>
        <tr r="B2" s="38"/>
        <tr r="B5" s="69"/>
        <tr r="B5" s="69"/>
        <tr r="B5" s="69"/>
        <tr r="C10" s="36"/>
        <tr r="I8" s="66"/>
        <tr r="A12" s="55"/>
        <tr r="A5" s="52"/>
        <tr r="E7" s="63"/>
        <tr r="E3" s="70"/>
        <tr r="B2" s="54"/>
        <tr r="F11" s="61"/>
        <tr r="G8" s="66"/>
        <tr r="B8" s="61"/>
        <tr r="B8" s="61"/>
        <tr r="B8" s="61"/>
        <tr r="B2" s="51"/>
        <tr r="A1" s="55"/>
        <tr r="B4" s="61"/>
        <tr r="B4" s="61"/>
        <tr r="B4" s="61"/>
        <tr r="G18" s="60"/>
        <tr r="G18" s="60"/>
        <tr r="B4" s="69"/>
        <tr r="B4" s="69"/>
        <tr r="B4" s="69"/>
        <tr r="F9" s="61"/>
        <tr r="A2" s="55"/>
        <tr r="B3" s="35"/>
        <tr r="C2" s="42"/>
        <tr r="A2" s="46"/>
        <tr r="B13" s="61"/>
        <tr r="B13" s="61"/>
        <tr r="B13" s="61"/>
        <tr r="B5" s="68"/>
        <tr r="B5" s="68"/>
        <tr r="B5" s="68"/>
        <tr r="G9" s="61"/>
        <tr r="B6" s="35"/>
        <tr r="F5" s="65"/>
        <tr r="F5" s="65"/>
        <tr r="B3" s="51"/>
        <tr r="B1" s="63"/>
        <tr r="B5" s="42"/>
        <tr r="B11" s="61"/>
        <tr r="B11" s="61"/>
        <tr r="B11" s="61"/>
        <tr r="E18" s="63"/>
        <tr r="E11" s="44"/>
        <tr r="B2" s="37"/>
        <tr r="B9" s="61"/>
        <tr r="B9" s="61"/>
        <tr r="B9" s="61"/>
        <tr r="B2" s="71"/>
        <tr r="E6" s="71"/>
        <tr r="C2" s="71"/>
        <tr r="E10" s="71"/>
        <tr r="E11" s="71"/>
        <tr r="B5" s="71"/>
        <tr r="E12" s="71"/>
        <tr r="B10" s="71"/>
        <tr r="C7" s="71"/>
        <tr r="C12" s="71"/>
        <tr r="E8" s="71"/>
        <tr r="D12" s="71"/>
        <tr r="B6" s="71"/>
        <tr r="C11" s="71"/>
        <tr r="C3" s="71"/>
        <tr r="D11" s="71"/>
        <tr r="E4" s="71"/>
        <tr r="B12" s="71"/>
        <tr r="C9" s="71"/>
        <tr r="C10" s="71"/>
        <tr r="D10" s="71"/>
        <tr r="B11" s="71"/>
        <tr r="B8" s="71"/>
        <tr r="C5" s="71"/>
        <tr r="E9" s="71"/>
        <tr r="D9" s="71"/>
        <tr r="B4" s="71"/>
        <tr r="D8" s="71"/>
        <tr r="C8" s="71"/>
        <tr r="B9" s="71"/>
        <tr r="E7" s="71"/>
        <tr r="D7" s="71"/>
        <tr r="C6" s="71"/>
        <tr r="E3" s="71"/>
        <tr r="D6" s="71"/>
        <tr r="B7" s="71"/>
        <tr r="E5" s="71"/>
        <tr r="D5" s="71"/>
        <tr r="C4" s="71"/>
        <tr r="B3" s="71"/>
        <tr r="G23" s="71"/>
        <tr r="G35" s="71"/>
        <tr r="G45" s="71"/>
        <tr r="G32" s="71"/>
        <tr r="G34" s="71"/>
        <tr r="G52" s="71"/>
        <tr r="G53" s="71"/>
        <tr r="G36" s="71"/>
        <tr r="G41" s="71"/>
        <tr r="G46" s="71"/>
        <tr r="G47" s="71"/>
        <tr r="G37" s="71"/>
        <tr r="G49" s="71"/>
        <tr r="G27" s="71"/>
        <tr r="G50" s="71"/>
        <tr r="G26" s="71"/>
        <tr r="G25" s="71"/>
        <tr r="G43" s="71"/>
        <tr r="G38" s="71"/>
        <tr r="G40" s="71"/>
        <tr r="G42" s="71"/>
        <tr r="G30" s="71"/>
        <tr r="G48" s="71"/>
        <tr r="G44" s="71"/>
        <tr r="G28" s="71"/>
        <tr r="G39" s="71"/>
        <tr r="G31" s="71"/>
        <tr r="G24" s="71"/>
        <tr r="G29" s="71"/>
        <tr r="G33" s="71"/>
        <tr r="G51" s="71"/>
        <tr r="D4" s="71"/>
        <tr r="E2" s="71"/>
        <tr r="D3" s="71"/>
        <tr r="D2" s="71"/>
        <tr r="F23" s="71"/>
        <tr r="F42" s="71"/>
        <tr r="F41" s="71"/>
        <tr r="F25" s="71"/>
        <tr r="F39" s="71"/>
        <tr r="F46" s="71"/>
        <tr r="F49" s="71"/>
        <tr r="F40" s="71"/>
        <tr r="F24" s="71"/>
        <tr r="F30" s="71"/>
        <tr r="F37" s="71"/>
        <tr r="F51" s="71"/>
        <tr r="F35" s="71"/>
        <tr r="F38" s="71"/>
        <tr r="F52" s="71"/>
        <tr r="F36" s="71"/>
        <tr r="F53" s="71"/>
        <tr r="F33" s="71"/>
        <tr r="F47" s="71"/>
        <tr r="F31" s="71"/>
        <tr r="F34" s="71"/>
        <tr r="F48" s="71"/>
        <tr r="F32" s="71"/>
        <tr r="F27" s="71"/>
        <tr r="F45" s="71"/>
        <tr r="F29" s="71"/>
        <tr r="F43" s="71"/>
        <tr r="F50" s="71"/>
        <tr r="F26" s="71"/>
        <tr r="F44" s="71"/>
        <tr r="F28" s="71"/>
        <tr r="F22" s="71"/>
      </tp>
    </main>
  </volType>
</volTypes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customXml" Target="../customXml/item51.xml"/><Relationship Id="rId21" Type="http://schemas.openxmlformats.org/officeDocument/2006/relationships/worksheet" Target="worksheets/sheet21.xml"/><Relationship Id="rId42" Type="http://schemas.openxmlformats.org/officeDocument/2006/relationships/pivotCacheDefinition" Target="pivotCache/pivotCacheDefinition9.xml"/><Relationship Id="rId47" Type="http://schemas.openxmlformats.org/officeDocument/2006/relationships/pivotCacheDefinition" Target="pivotCache/pivotCacheDefinition14.xml"/><Relationship Id="rId63" Type="http://schemas.openxmlformats.org/officeDocument/2006/relationships/sharedStrings" Target="sharedStrings.xml"/><Relationship Id="rId68" Type="http://schemas.openxmlformats.org/officeDocument/2006/relationships/customXml" Target="../customXml/item2.xml"/><Relationship Id="rId84" Type="http://schemas.openxmlformats.org/officeDocument/2006/relationships/customXml" Target="../customXml/item18.xml"/><Relationship Id="rId89" Type="http://schemas.openxmlformats.org/officeDocument/2006/relationships/customXml" Target="../customXml/item23.xml"/><Relationship Id="rId112" Type="http://schemas.openxmlformats.org/officeDocument/2006/relationships/customXml" Target="../customXml/item46.xml"/><Relationship Id="rId133" Type="http://schemas.openxmlformats.org/officeDocument/2006/relationships/customXml" Target="../customXml/item67.xml"/><Relationship Id="rId138" Type="http://schemas.openxmlformats.org/officeDocument/2006/relationships/customXml" Target="../customXml/item72.xml"/><Relationship Id="rId154" Type="http://schemas.openxmlformats.org/officeDocument/2006/relationships/customXml" Target="../customXml/item88.xml"/><Relationship Id="rId16" Type="http://schemas.openxmlformats.org/officeDocument/2006/relationships/worksheet" Target="worksheets/sheet16.xml"/><Relationship Id="rId107" Type="http://schemas.openxmlformats.org/officeDocument/2006/relationships/customXml" Target="../customXml/item41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pivotCacheDefinition" Target="pivotCache/pivotCacheDefinition4.xml"/><Relationship Id="rId53" Type="http://schemas.openxmlformats.org/officeDocument/2006/relationships/pivotCacheDefinition" Target="pivotCache/pivotCacheDefinition20.xml"/><Relationship Id="rId58" Type="http://schemas.microsoft.com/office/2007/relationships/slicerCache" Target="slicerCaches/slicerCache4.xml"/><Relationship Id="rId74" Type="http://schemas.openxmlformats.org/officeDocument/2006/relationships/customXml" Target="../customXml/item8.xml"/><Relationship Id="rId79" Type="http://schemas.openxmlformats.org/officeDocument/2006/relationships/customXml" Target="../customXml/item13.xml"/><Relationship Id="rId102" Type="http://schemas.openxmlformats.org/officeDocument/2006/relationships/customXml" Target="../customXml/item36.xml"/><Relationship Id="rId123" Type="http://schemas.openxmlformats.org/officeDocument/2006/relationships/customXml" Target="../customXml/item57.xml"/><Relationship Id="rId128" Type="http://schemas.openxmlformats.org/officeDocument/2006/relationships/customXml" Target="../customXml/item62.xml"/><Relationship Id="rId144" Type="http://schemas.openxmlformats.org/officeDocument/2006/relationships/customXml" Target="../customXml/item78.xml"/><Relationship Id="rId149" Type="http://schemas.openxmlformats.org/officeDocument/2006/relationships/customXml" Target="../customXml/item83.xml"/><Relationship Id="rId5" Type="http://schemas.openxmlformats.org/officeDocument/2006/relationships/worksheet" Target="worksheets/sheet5.xml"/><Relationship Id="rId90" Type="http://schemas.openxmlformats.org/officeDocument/2006/relationships/customXml" Target="../customXml/item24.xml"/><Relationship Id="rId95" Type="http://schemas.openxmlformats.org/officeDocument/2006/relationships/customXml" Target="../customXml/item29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pivotCacheDefinition" Target="pivotCache/pivotCacheDefinition10.xml"/><Relationship Id="rId48" Type="http://schemas.openxmlformats.org/officeDocument/2006/relationships/pivotCacheDefinition" Target="pivotCache/pivotCacheDefinition15.xml"/><Relationship Id="rId64" Type="http://schemas.openxmlformats.org/officeDocument/2006/relationships/sheetMetadata" Target="metadata.xml"/><Relationship Id="rId69" Type="http://schemas.openxmlformats.org/officeDocument/2006/relationships/customXml" Target="../customXml/item3.xml"/><Relationship Id="rId113" Type="http://schemas.openxmlformats.org/officeDocument/2006/relationships/customXml" Target="../customXml/item47.xml"/><Relationship Id="rId118" Type="http://schemas.openxmlformats.org/officeDocument/2006/relationships/customXml" Target="../customXml/item52.xml"/><Relationship Id="rId134" Type="http://schemas.openxmlformats.org/officeDocument/2006/relationships/customXml" Target="../customXml/item68.xml"/><Relationship Id="rId139" Type="http://schemas.openxmlformats.org/officeDocument/2006/relationships/customXml" Target="../customXml/item73.xml"/><Relationship Id="rId80" Type="http://schemas.openxmlformats.org/officeDocument/2006/relationships/customXml" Target="../customXml/item14.xml"/><Relationship Id="rId85" Type="http://schemas.openxmlformats.org/officeDocument/2006/relationships/customXml" Target="../customXml/item19.xml"/><Relationship Id="rId150" Type="http://schemas.openxmlformats.org/officeDocument/2006/relationships/customXml" Target="../customXml/item84.xml"/><Relationship Id="rId155" Type="http://schemas.openxmlformats.org/officeDocument/2006/relationships/customXml" Target="../customXml/item89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pivotCacheDefinition" Target="pivotCache/pivotCacheDefinition5.xml"/><Relationship Id="rId59" Type="http://schemas.microsoft.com/office/2007/relationships/slicerCache" Target="slicerCaches/slicerCache5.xml"/><Relationship Id="rId103" Type="http://schemas.openxmlformats.org/officeDocument/2006/relationships/customXml" Target="../customXml/item37.xml"/><Relationship Id="rId108" Type="http://schemas.openxmlformats.org/officeDocument/2006/relationships/customXml" Target="../customXml/item42.xml"/><Relationship Id="rId124" Type="http://schemas.openxmlformats.org/officeDocument/2006/relationships/customXml" Target="../customXml/item58.xml"/><Relationship Id="rId129" Type="http://schemas.openxmlformats.org/officeDocument/2006/relationships/customXml" Target="../customXml/item63.xml"/><Relationship Id="rId20" Type="http://schemas.openxmlformats.org/officeDocument/2006/relationships/worksheet" Target="worksheets/sheet20.xml"/><Relationship Id="rId41" Type="http://schemas.openxmlformats.org/officeDocument/2006/relationships/pivotCacheDefinition" Target="pivotCache/pivotCacheDefinition8.xml"/><Relationship Id="rId54" Type="http://schemas.openxmlformats.org/officeDocument/2006/relationships/pivotCacheDefinition" Target="pivotCache/pivotCacheDefinition21.xml"/><Relationship Id="rId62" Type="http://schemas.openxmlformats.org/officeDocument/2006/relationships/styles" Target="styles.xml"/><Relationship Id="rId70" Type="http://schemas.openxmlformats.org/officeDocument/2006/relationships/customXml" Target="../customXml/item4.xml"/><Relationship Id="rId75" Type="http://schemas.openxmlformats.org/officeDocument/2006/relationships/customXml" Target="../customXml/item9.xml"/><Relationship Id="rId83" Type="http://schemas.openxmlformats.org/officeDocument/2006/relationships/customXml" Target="../customXml/item17.xml"/><Relationship Id="rId88" Type="http://schemas.openxmlformats.org/officeDocument/2006/relationships/customXml" Target="../customXml/item22.xml"/><Relationship Id="rId91" Type="http://schemas.openxmlformats.org/officeDocument/2006/relationships/customXml" Target="../customXml/item25.xml"/><Relationship Id="rId96" Type="http://schemas.openxmlformats.org/officeDocument/2006/relationships/customXml" Target="../customXml/item30.xml"/><Relationship Id="rId111" Type="http://schemas.openxmlformats.org/officeDocument/2006/relationships/customXml" Target="../customXml/item45.xml"/><Relationship Id="rId132" Type="http://schemas.openxmlformats.org/officeDocument/2006/relationships/customXml" Target="../customXml/item66.xml"/><Relationship Id="rId140" Type="http://schemas.openxmlformats.org/officeDocument/2006/relationships/customXml" Target="../customXml/item74.xml"/><Relationship Id="rId145" Type="http://schemas.openxmlformats.org/officeDocument/2006/relationships/customXml" Target="../customXml/item79.xml"/><Relationship Id="rId153" Type="http://schemas.openxmlformats.org/officeDocument/2006/relationships/customXml" Target="../customXml/item8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pivotCacheDefinition" Target="pivotCache/pivotCacheDefinition3.xml"/><Relationship Id="rId49" Type="http://schemas.openxmlformats.org/officeDocument/2006/relationships/pivotCacheDefinition" Target="pivotCache/pivotCacheDefinition16.xml"/><Relationship Id="rId57" Type="http://schemas.microsoft.com/office/2007/relationships/slicerCache" Target="slicerCaches/slicerCache3.xml"/><Relationship Id="rId106" Type="http://schemas.openxmlformats.org/officeDocument/2006/relationships/customXml" Target="../customXml/item40.xml"/><Relationship Id="rId114" Type="http://schemas.openxmlformats.org/officeDocument/2006/relationships/customXml" Target="../customXml/item48.xml"/><Relationship Id="rId119" Type="http://schemas.openxmlformats.org/officeDocument/2006/relationships/customXml" Target="../customXml/item53.xml"/><Relationship Id="rId127" Type="http://schemas.openxmlformats.org/officeDocument/2006/relationships/customXml" Target="../customXml/item61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pivotCacheDefinition" Target="pivotCache/pivotCacheDefinition11.xml"/><Relationship Id="rId52" Type="http://schemas.openxmlformats.org/officeDocument/2006/relationships/pivotCacheDefinition" Target="pivotCache/pivotCacheDefinition19.xml"/><Relationship Id="rId60" Type="http://schemas.openxmlformats.org/officeDocument/2006/relationships/theme" Target="theme/theme1.xml"/><Relationship Id="rId65" Type="http://schemas.openxmlformats.org/officeDocument/2006/relationships/powerPivotData" Target="model/item.data"/><Relationship Id="rId73" Type="http://schemas.openxmlformats.org/officeDocument/2006/relationships/customXml" Target="../customXml/item7.xml"/><Relationship Id="rId78" Type="http://schemas.openxmlformats.org/officeDocument/2006/relationships/customXml" Target="../customXml/item12.xml"/><Relationship Id="rId81" Type="http://schemas.openxmlformats.org/officeDocument/2006/relationships/customXml" Target="../customXml/item15.xml"/><Relationship Id="rId86" Type="http://schemas.openxmlformats.org/officeDocument/2006/relationships/customXml" Target="../customXml/item20.xml"/><Relationship Id="rId94" Type="http://schemas.openxmlformats.org/officeDocument/2006/relationships/customXml" Target="../customXml/item28.xml"/><Relationship Id="rId99" Type="http://schemas.openxmlformats.org/officeDocument/2006/relationships/customXml" Target="../customXml/item33.xml"/><Relationship Id="rId101" Type="http://schemas.openxmlformats.org/officeDocument/2006/relationships/customXml" Target="../customXml/item35.xml"/><Relationship Id="rId122" Type="http://schemas.openxmlformats.org/officeDocument/2006/relationships/customXml" Target="../customXml/item56.xml"/><Relationship Id="rId130" Type="http://schemas.openxmlformats.org/officeDocument/2006/relationships/customXml" Target="../customXml/item64.xml"/><Relationship Id="rId135" Type="http://schemas.openxmlformats.org/officeDocument/2006/relationships/customXml" Target="../customXml/item69.xml"/><Relationship Id="rId143" Type="http://schemas.openxmlformats.org/officeDocument/2006/relationships/customXml" Target="../customXml/item77.xml"/><Relationship Id="rId148" Type="http://schemas.openxmlformats.org/officeDocument/2006/relationships/customXml" Target="../customXml/item82.xml"/><Relationship Id="rId151" Type="http://schemas.openxmlformats.org/officeDocument/2006/relationships/customXml" Target="../customXml/item85.xml"/><Relationship Id="rId156" Type="http://schemas.openxmlformats.org/officeDocument/2006/relationships/customXml" Target="../customXml/item9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pivotCacheDefinition" Target="pivotCache/pivotCacheDefinition6.xml"/><Relationship Id="rId109" Type="http://schemas.openxmlformats.org/officeDocument/2006/relationships/customXml" Target="../customXml/item43.xml"/><Relationship Id="rId34" Type="http://schemas.openxmlformats.org/officeDocument/2006/relationships/pivotCacheDefinition" Target="pivotCache/pivotCacheDefinition1.xml"/><Relationship Id="rId50" Type="http://schemas.openxmlformats.org/officeDocument/2006/relationships/pivotCacheDefinition" Target="pivotCache/pivotCacheDefinition17.xml"/><Relationship Id="rId55" Type="http://schemas.microsoft.com/office/2007/relationships/slicerCache" Target="slicerCaches/slicerCache1.xml"/><Relationship Id="rId76" Type="http://schemas.openxmlformats.org/officeDocument/2006/relationships/customXml" Target="../customXml/item10.xml"/><Relationship Id="rId97" Type="http://schemas.openxmlformats.org/officeDocument/2006/relationships/customXml" Target="../customXml/item31.xml"/><Relationship Id="rId104" Type="http://schemas.openxmlformats.org/officeDocument/2006/relationships/customXml" Target="../customXml/item38.xml"/><Relationship Id="rId120" Type="http://schemas.openxmlformats.org/officeDocument/2006/relationships/customXml" Target="../customXml/item54.xml"/><Relationship Id="rId125" Type="http://schemas.openxmlformats.org/officeDocument/2006/relationships/customXml" Target="../customXml/item59.xml"/><Relationship Id="rId141" Type="http://schemas.openxmlformats.org/officeDocument/2006/relationships/customXml" Target="../customXml/item75.xml"/><Relationship Id="rId146" Type="http://schemas.openxmlformats.org/officeDocument/2006/relationships/customXml" Target="../customXml/item80.xml"/><Relationship Id="rId7" Type="http://schemas.openxmlformats.org/officeDocument/2006/relationships/worksheet" Target="worksheets/sheet7.xml"/><Relationship Id="rId71" Type="http://schemas.openxmlformats.org/officeDocument/2006/relationships/customXml" Target="../customXml/item5.xml"/><Relationship Id="rId92" Type="http://schemas.openxmlformats.org/officeDocument/2006/relationships/customXml" Target="../customXml/item26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pivotCacheDefinition" Target="pivotCache/pivotCacheDefinition7.xml"/><Relationship Id="rId45" Type="http://schemas.openxmlformats.org/officeDocument/2006/relationships/pivotCacheDefinition" Target="pivotCache/pivotCacheDefinition12.xml"/><Relationship Id="rId66" Type="http://schemas.openxmlformats.org/officeDocument/2006/relationships/calcChain" Target="calcChain.xml"/><Relationship Id="rId87" Type="http://schemas.openxmlformats.org/officeDocument/2006/relationships/customXml" Target="../customXml/item21.xml"/><Relationship Id="rId110" Type="http://schemas.openxmlformats.org/officeDocument/2006/relationships/customXml" Target="../customXml/item44.xml"/><Relationship Id="rId115" Type="http://schemas.openxmlformats.org/officeDocument/2006/relationships/customXml" Target="../customXml/item49.xml"/><Relationship Id="rId131" Type="http://schemas.openxmlformats.org/officeDocument/2006/relationships/customXml" Target="../customXml/item65.xml"/><Relationship Id="rId136" Type="http://schemas.openxmlformats.org/officeDocument/2006/relationships/customXml" Target="../customXml/item70.xml"/><Relationship Id="rId157" Type="http://schemas.openxmlformats.org/officeDocument/2006/relationships/customXml" Target="../customXml/item91.xml"/><Relationship Id="rId61" Type="http://schemas.openxmlformats.org/officeDocument/2006/relationships/connections" Target="connections.xml"/><Relationship Id="rId82" Type="http://schemas.openxmlformats.org/officeDocument/2006/relationships/customXml" Target="../customXml/item16.xml"/><Relationship Id="rId152" Type="http://schemas.openxmlformats.org/officeDocument/2006/relationships/customXml" Target="../customXml/item86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pivotCacheDefinition" Target="pivotCache/pivotCacheDefinition2.xml"/><Relationship Id="rId56" Type="http://schemas.microsoft.com/office/2007/relationships/slicerCache" Target="slicerCaches/slicerCache2.xml"/><Relationship Id="rId77" Type="http://schemas.openxmlformats.org/officeDocument/2006/relationships/customXml" Target="../customXml/item11.xml"/><Relationship Id="rId100" Type="http://schemas.openxmlformats.org/officeDocument/2006/relationships/customXml" Target="../customXml/item34.xml"/><Relationship Id="rId105" Type="http://schemas.openxmlformats.org/officeDocument/2006/relationships/customXml" Target="../customXml/item39.xml"/><Relationship Id="rId126" Type="http://schemas.openxmlformats.org/officeDocument/2006/relationships/customXml" Target="../customXml/item60.xml"/><Relationship Id="rId147" Type="http://schemas.openxmlformats.org/officeDocument/2006/relationships/customXml" Target="../customXml/item81.xml"/><Relationship Id="rId8" Type="http://schemas.openxmlformats.org/officeDocument/2006/relationships/worksheet" Target="worksheets/sheet8.xml"/><Relationship Id="rId51" Type="http://schemas.openxmlformats.org/officeDocument/2006/relationships/pivotCacheDefinition" Target="pivotCache/pivotCacheDefinition18.xml"/><Relationship Id="rId72" Type="http://schemas.openxmlformats.org/officeDocument/2006/relationships/customXml" Target="../customXml/item6.xml"/><Relationship Id="rId93" Type="http://schemas.openxmlformats.org/officeDocument/2006/relationships/customXml" Target="../customXml/item27.xml"/><Relationship Id="rId98" Type="http://schemas.openxmlformats.org/officeDocument/2006/relationships/customXml" Target="../customXml/item32.xml"/><Relationship Id="rId121" Type="http://schemas.openxmlformats.org/officeDocument/2006/relationships/customXml" Target="../customXml/item55.xml"/><Relationship Id="rId142" Type="http://schemas.openxmlformats.org/officeDocument/2006/relationships/customXml" Target="../customXml/item76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pivotCacheDefinition" Target="pivotCache/pivotCacheDefinition13.xml"/><Relationship Id="rId67" Type="http://schemas.openxmlformats.org/officeDocument/2006/relationships/customXml" Target="../customXml/item1.xml"/><Relationship Id="rId116" Type="http://schemas.openxmlformats.org/officeDocument/2006/relationships/customXml" Target="../customXml/item50.xml"/><Relationship Id="rId137" Type="http://schemas.openxmlformats.org/officeDocument/2006/relationships/customXml" Target="../customXml/item71.xml"/><Relationship Id="rId158" Type="http://schemas.openxmlformats.org/officeDocument/2006/relationships/volatileDependencies" Target="volatileDependenci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228600</xdr:colOff>
      <xdr:row>1</xdr:row>
      <xdr:rowOff>9526</xdr:rowOff>
    </xdr:from>
    <xdr:to>
      <xdr:col>6</xdr:col>
      <xdr:colOff>419101</xdr:colOff>
      <xdr:row>6</xdr:row>
      <xdr:rowOff>9526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Category">
              <a:extLst>
                <a:ext uri="{FF2B5EF4-FFF2-40B4-BE49-F238E27FC236}">
                  <a16:creationId xmlns:a16="http://schemas.microsoft.com/office/drawing/2014/main" id="{7F6F9412-DDC5-4076-8EC6-D5F74D9BDA5D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ategory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352675" y="200026"/>
              <a:ext cx="2295526" cy="9525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Срезы поддерживаются только в Excel 2010 и более поздних версиях.
Если фигура была изменена в более ранней версии Excel или книга была сохранена в Excel 2003 или более ранней версии, использование среза невозможно.</a:t>
              </a:r>
            </a:p>
          </xdr:txBody>
        </xdr:sp>
      </mc:Fallback>
    </mc:AlternateContent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152400</xdr:colOff>
      <xdr:row>1</xdr:row>
      <xdr:rowOff>9525</xdr:rowOff>
    </xdr:from>
    <xdr:to>
      <xdr:col>6</xdr:col>
      <xdr:colOff>342901</xdr:colOff>
      <xdr:row>6</xdr:row>
      <xdr:rowOff>9525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Category 2">
              <a:extLst>
                <a:ext uri="{FF2B5EF4-FFF2-40B4-BE49-F238E27FC236}">
                  <a16:creationId xmlns:a16="http://schemas.microsoft.com/office/drawing/2014/main" id="{604A7230-CD18-42DE-B8B6-9AE403B291B7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ategory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352675" y="200025"/>
              <a:ext cx="2295526" cy="9525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Срезы поддерживаются только в Excel 2010 и более поздних версиях.
Если фигура была изменена в более ранней версии Excel или книга была сохранена в Excel 2003 или более ранней версии, использование среза невозможно.</a:t>
              </a:r>
            </a:p>
          </xdr:txBody>
        </xdr:sp>
      </mc:Fallback>
    </mc:AlternateContent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219075</xdr:colOff>
      <xdr:row>1</xdr:row>
      <xdr:rowOff>9525</xdr:rowOff>
    </xdr:from>
    <xdr:to>
      <xdr:col>5</xdr:col>
      <xdr:colOff>361951</xdr:colOff>
      <xdr:row>6</xdr:row>
      <xdr:rowOff>9525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Category 3">
              <a:extLst>
                <a:ext uri="{FF2B5EF4-FFF2-40B4-BE49-F238E27FC236}">
                  <a16:creationId xmlns:a16="http://schemas.microsoft.com/office/drawing/2014/main" id="{EEC948FC-C713-4E36-BD53-F68B04B55CBE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ategory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314575" y="200025"/>
              <a:ext cx="2295526" cy="9525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Срезы поддерживаются только в Excel 2010 и более поздних версиях.
Если фигура была изменена в более ранней версии Excel или книга была сохранена в Excel 2003 или более ранней версии, использование среза невозможно.</a:t>
              </a:r>
            </a:p>
          </xdr:txBody>
        </xdr:sp>
      </mc:Fallback>
    </mc:AlternateContent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190500</xdr:colOff>
      <xdr:row>1</xdr:row>
      <xdr:rowOff>9525</xdr:rowOff>
    </xdr:from>
    <xdr:to>
      <xdr:col>8</xdr:col>
      <xdr:colOff>47625</xdr:colOff>
      <xdr:row>5</xdr:row>
      <xdr:rowOff>171450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CalendarYear">
              <a:extLst>
                <a:ext uri="{FF2B5EF4-FFF2-40B4-BE49-F238E27FC236}">
                  <a16:creationId xmlns:a16="http://schemas.microsoft.com/office/drawing/2014/main" id="{3FA91CD2-FC8D-4DB3-B19A-D41300DA3EC4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alendarYear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752725" y="200025"/>
              <a:ext cx="2295525" cy="9239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Срезы поддерживаются только в Excel 2010 и более поздних версиях.
Если фигура была изменена в более ранней версии Excel или книга была сохранена в Excel 2003 или более ранней версии, использование среза невозможно.</a:t>
              </a:r>
            </a:p>
          </xdr:txBody>
        </xdr:sp>
      </mc:Fallback>
    </mc:AlternateContent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</xdr:row>
      <xdr:rowOff>0</xdr:rowOff>
    </xdr:from>
    <xdr:to>
      <xdr:col>7</xdr:col>
      <xdr:colOff>57151</xdr:colOff>
      <xdr:row>6</xdr:row>
      <xdr:rowOff>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Category 4">
              <a:extLst>
                <a:ext uri="{FF2B5EF4-FFF2-40B4-BE49-F238E27FC236}">
                  <a16:creationId xmlns:a16="http://schemas.microsoft.com/office/drawing/2014/main" id="{C07851F5-26FF-4C1F-886E-1F3B37FD6203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ategory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857500" y="190500"/>
              <a:ext cx="2295526" cy="9525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Срезы поддерживаются только в Excel 2010 и более поздних версиях.
Если фигура была изменена в более ранней версии Excel или книга была сохранена в Excel 2003 или более ранней версии, использование среза невозможно.</a:t>
              </a:r>
            </a:p>
          </xdr:txBody>
        </xdr:sp>
      </mc:Fallback>
    </mc:AlternateContent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504825</xdr:colOff>
      <xdr:row>1</xdr:row>
      <xdr:rowOff>9525</xdr:rowOff>
    </xdr:from>
    <xdr:to>
      <xdr:col>6</xdr:col>
      <xdr:colOff>304801</xdr:colOff>
      <xdr:row>6</xdr:row>
      <xdr:rowOff>9525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Category 5">
              <a:extLst>
                <a:ext uri="{FF2B5EF4-FFF2-40B4-BE49-F238E27FC236}">
                  <a16:creationId xmlns:a16="http://schemas.microsoft.com/office/drawing/2014/main" id="{A3C2F1A0-7BD9-4652-99EC-C2CE51223097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ategory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705100" y="200025"/>
              <a:ext cx="2295526" cy="9525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Срезы поддерживаются только в Excel 2010 и более поздних версиях.
Если фигура была изменена в более ранней версии Excel или книга была сохранена в Excel 2003 или более ранней версии, использование среза невозможно.</a:t>
              </a:r>
            </a:p>
          </xdr:txBody>
        </xdr:sp>
      </mc:Fallback>
    </mc:AlternateContent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390525</xdr:colOff>
      <xdr:row>1</xdr:row>
      <xdr:rowOff>9525</xdr:rowOff>
    </xdr:from>
    <xdr:to>
      <xdr:col>5</xdr:col>
      <xdr:colOff>581026</xdr:colOff>
      <xdr:row>6</xdr:row>
      <xdr:rowOff>9525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Category 1">
              <a:extLst>
                <a:ext uri="{FF2B5EF4-FFF2-40B4-BE49-F238E27FC236}">
                  <a16:creationId xmlns:a16="http://schemas.microsoft.com/office/drawing/2014/main" id="{A182EA31-F438-4A3A-B308-F35AE07D3F72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ategory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876550" y="200025"/>
              <a:ext cx="2295526" cy="9525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Срезы поддерживаются только в Excel 2010 и более поздних версиях.
Если фигура была изменена в более ранней версии Excel или книга была сохранена в Excel 2003 или более ранней версии, использование среза невозможно.</a:t>
              </a:r>
            </a:p>
          </xdr:txBody>
        </xdr:sp>
      </mc:Fallback>
    </mc:AlternateContent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1</xdr:row>
      <xdr:rowOff>9525</xdr:rowOff>
    </xdr:from>
    <xdr:to>
      <xdr:col>3</xdr:col>
      <xdr:colOff>211275</xdr:colOff>
      <xdr:row>9</xdr:row>
      <xdr:rowOff>47625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CalendarYear 1">
              <a:extLst>
                <a:ext uri="{FF2B5EF4-FFF2-40B4-BE49-F238E27FC236}">
                  <a16:creationId xmlns:a16="http://schemas.microsoft.com/office/drawing/2014/main" id="{2474BC63-FFB8-424A-8D0D-35F99806D89C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alendarYear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90500" y="238125"/>
              <a:ext cx="1440000" cy="14954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Срезы поддерживаются только в Excel 2010 и более поздних версиях.
Если фигура была изменена в более ранней версии Excel или книга была сохранена в Excel 2003 или более ранней версии, использование среза невозможно.</a:t>
              </a:r>
            </a:p>
          </xdr:txBody>
        </xdr:sp>
      </mc:Fallback>
    </mc:AlternateContent>
    <xdr:clientData/>
  </xdr:twoCellAnchor>
  <xdr:twoCellAnchor editAs="oneCell">
    <xdr:from>
      <xdr:col>3</xdr:col>
      <xdr:colOff>276225</xdr:colOff>
      <xdr:row>1</xdr:row>
      <xdr:rowOff>9525</xdr:rowOff>
    </xdr:from>
    <xdr:to>
      <xdr:col>5</xdr:col>
      <xdr:colOff>477975</xdr:colOff>
      <xdr:row>20</xdr:row>
      <xdr:rowOff>57150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MonthName">
              <a:extLst>
                <a:ext uri="{FF2B5EF4-FFF2-40B4-BE49-F238E27FC236}">
                  <a16:creationId xmlns:a16="http://schemas.microsoft.com/office/drawing/2014/main" id="{8B74F9EB-C968-41D6-AADB-DA400ADAE98B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MonthName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695450" y="238125"/>
              <a:ext cx="1440000" cy="36195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Срезы поддерживаются только в Excel 2010 и более поздних версиях.
Если фигура была изменена в более ранней версии Excel или книга была сохранена в Excel 2003 или более ранней версии, использование среза невозможно.</a:t>
              </a:r>
            </a:p>
          </xdr:txBody>
        </xdr:sp>
      </mc:Fallback>
    </mc:AlternateContent>
    <xdr:clientData/>
  </xdr:twoCellAnchor>
  <xdr:twoCellAnchor editAs="oneCell">
    <xdr:from>
      <xdr:col>6</xdr:col>
      <xdr:colOff>9525</xdr:colOff>
      <xdr:row>1</xdr:row>
      <xdr:rowOff>1</xdr:rowOff>
    </xdr:from>
    <xdr:to>
      <xdr:col>8</xdr:col>
      <xdr:colOff>211275</xdr:colOff>
      <xdr:row>13</xdr:row>
      <xdr:rowOff>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7" name="Country">
              <a:extLst>
                <a:ext uri="{FF2B5EF4-FFF2-40B4-BE49-F238E27FC236}">
                  <a16:creationId xmlns:a16="http://schemas.microsoft.com/office/drawing/2014/main" id="{A1BE95FC-A512-4AD1-B9DC-0243A94F84ED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ountry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286125" y="228601"/>
              <a:ext cx="1440000" cy="22288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Срезы поддерживаются только в Excel 2010 и более поздних версиях.
Если фигура была изменена в более ранней версии Excel или книга была сохранена в Excel 2003 или более ранней версии, использование среза невозможно.</a:t>
              </a:r>
            </a:p>
          </xdr:txBody>
        </xdr:sp>
      </mc:Fallback>
    </mc:AlternateContent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180974</xdr:colOff>
      <xdr:row>0</xdr:row>
      <xdr:rowOff>85725</xdr:rowOff>
    </xdr:from>
    <xdr:to>
      <xdr:col>3</xdr:col>
      <xdr:colOff>533399</xdr:colOff>
      <xdr:row>9</xdr:row>
      <xdr:rowOff>180975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Color">
              <a:extLst>
                <a:ext uri="{FF2B5EF4-FFF2-40B4-BE49-F238E27FC236}">
                  <a16:creationId xmlns:a16="http://schemas.microsoft.com/office/drawing/2014/main" id="{4062EA44-7D54-42E3-9554-C400C032BDCC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olor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80974" y="85725"/>
              <a:ext cx="2181225" cy="18097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Срезы поддерживаются только в Excel 2010 и более поздних версиях.
Если фигура была изменена в более ранней версии Excel или книга была сохранена в Excel 2003 или более ранней версии, использование среза невозможно.</a:t>
              </a:r>
            </a:p>
          </xdr:txBody>
        </xdr:sp>
      </mc:Fallback>
    </mc:AlternateContent>
    <xdr:clientData/>
  </xdr:twoCellAnchor>
</xdr:wsDr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Baguzin Sergey" refreshedDate="43644.540707175925" createdVersion="6" refreshedVersion="6" minRefreshableVersion="3" recordCount="0" supportSubquery="1" supportAdvancedDrill="1" xr:uid="{BA611608-0EE7-428C-A5D4-1D41B22FD11F}">
  <cacheSource type="external" connectionId="5"/>
  <cacheFields count="4">
    <cacheField name="[Measures].[Total Sales]" caption="Total Sales" numFmtId="0" hierarchy="92" level="32767"/>
    <cacheField name="[Products].[Category].[Category]" caption="Category" numFmtId="0" hierarchy="46" level="1">
      <sharedItems count="3">
        <s v="Accessories"/>
        <s v="Bikes"/>
        <s v="Clothing"/>
      </sharedItems>
    </cacheField>
    <cacheField name="[Calendar].[CalendarYear].[CalendarYear]" caption="CalendarYear" numFmtId="0" hierarchy="2" level="1">
      <sharedItems containsSemiMixedTypes="0" containsString="0" containsNumber="1" containsInteger="1" minValue="2001" maxValue="2004" count="4">
        <n v="2001"/>
        <n v="2002"/>
        <n v="2003"/>
        <n v="2004"/>
      </sharedItems>
      <extLst>
        <ext xmlns:x15="http://schemas.microsoft.com/office/spreadsheetml/2010/11/main" uri="{4F2E5C28-24EA-4eb8-9CBF-B6C8F9C3D259}">
          <x15:cachedUniqueNames>
            <x15:cachedUniqueName index="0" name="[Calendar].[CalendarYear].&amp;[2001]"/>
            <x15:cachedUniqueName index="1" name="[Calendar].[CalendarYear].&amp;[2002]"/>
            <x15:cachedUniqueName index="2" name="[Calendar].[CalendarYear].&amp;[2003]"/>
            <x15:cachedUniqueName index="3" name="[Calendar].[CalendarYear].&amp;[2004]"/>
          </x15:cachedUniqueNames>
        </ext>
      </extLst>
    </cacheField>
    <cacheField name="[Products].[SubCategory].[SubCategory]" caption="SubCategory" numFmtId="0" hierarchy="69" level="1">
      <sharedItems count="17">
        <s v="Bike Racks"/>
        <s v="Bike Stands"/>
        <s v="Bottles and Cages"/>
        <s v="Cleaners"/>
        <s v="Fenders"/>
        <s v="Helmets"/>
        <s v="Hydration Packs"/>
        <s v="Tires and Tubes"/>
        <s v="Mountain Bikes"/>
        <s v="Road Bikes"/>
        <s v="Touring Bikes"/>
        <s v="Caps"/>
        <s v="Gloves"/>
        <s v="Jerseys"/>
        <s v="Shorts"/>
        <s v="Socks"/>
        <s v="Vests"/>
      </sharedItems>
    </cacheField>
  </cacheFields>
  <cacheHierarchies count="160">
    <cacheHierarchy uniqueName="[Calendar].[CalendarQuarter]" caption="CalendarQuarter" attribute="1" time="1" defaultMemberUniqueName="[Calendar].[CalendarQuarter].[All]" allUniqueName="[Calendar].[CalendarQuarter].[All]" dimensionUniqueName="[Calendar]" displayFolder="" count="0" memberValueDatatype="20" unbalanced="0"/>
    <cacheHierarchy uniqueName="[Calendar].[CalendarSemester]" caption="CalendarSemester" attribute="1" time="1" defaultMemberUniqueName="[Calendar].[CalendarSemester].[All]" allUniqueName="[Calendar].[CalendarSemester].[All]" dimensionUniqueName="[Calendar]" displayFolder="" count="0" memberValueDatatype="20" unbalanced="0"/>
    <cacheHierarchy uniqueName="[Calendar].[CalendarYear]" caption="CalendarYear" attribute="1" time="1" defaultMemberUniqueName="[Calendar].[CalendarYear].[All]" allUniqueName="[Calendar].[CalendarYear].[All]" dimensionUniqueName="[Calendar]" displayFolder="" count="2" memberValueDatatype="20" unbalanced="0">
      <fieldsUsage count="2">
        <fieldUsage x="-1"/>
        <fieldUsage x="2"/>
      </fieldsUsage>
    </cacheHierarchy>
    <cacheHierarchy uniqueName="[Calendar].[Date]" caption="Date" attribute="1" time="1" keyAttribute="1" defaultMemberUniqueName="[Calendar].[Date].[All]" allUniqueName="[Calendar].[Date].[All]" dimensionUniqueName="[Calendar]" displayFolder="" count="0" memberValueDatatype="7" unbalanced="0"/>
    <cacheHierarchy uniqueName="[Calendar].[DayNameOfWeek]" caption="DayNameOfWeek" attribute="1" time="1" defaultMemberUniqueName="[Calendar].[DayNameOfWeek].[All]" allUniqueName="[Calendar].[DayNameOfWeek].[All]" dimensionUniqueName="[Calendar]" displayFolder="" count="0" memberValueDatatype="130" unbalanced="0"/>
    <cacheHierarchy uniqueName="[Calendar].[DayNumberOfMonth]" caption="DayNumberOfMonth" attribute="1" time="1" defaultMemberUniqueName="[Calendar].[DayNumberOfMonth].[All]" allUniqueName="[Calendar].[DayNumberOfMonth].[All]" dimensionUniqueName="[Calendar]" displayFolder="" count="0" memberValueDatatype="20" unbalanced="0"/>
    <cacheHierarchy uniqueName="[Calendar].[DayNumberOfWeek]" caption="DayNumberOfWeek" attribute="1" time="1" defaultMemberUniqueName="[Calendar].[DayNumberOfWeek].[All]" allUniqueName="[Calendar].[DayNumberOfWeek].[All]" dimensionUniqueName="[Calendar]" displayFolder="" count="0" memberValueDatatype="20" unbalanced="0"/>
    <cacheHierarchy uniqueName="[Calendar].[DayNumberOfYear]" caption="DayNumberOfYear" attribute="1" time="1" defaultMemberUniqueName="[Calendar].[DayNumberOfYear].[All]" allUniqueName="[Calendar].[DayNumberOfYear].[All]" dimensionUniqueName="[Calendar]" displayFolder="" count="0" memberValueDatatype="20" unbalanced="0"/>
    <cacheHierarchy uniqueName="[Calendar].[FiscalQuarter]" caption="FiscalQuarter" attribute="1" time="1" defaultMemberUniqueName="[Calendar].[FiscalQuarter].[All]" allUniqueName="[Calendar].[FiscalQuarter].[All]" dimensionUniqueName="[Calendar]" displayFolder="" count="0" memberValueDatatype="20" unbalanced="0"/>
    <cacheHierarchy uniqueName="[Calendar].[FiscalSemester]" caption="FiscalSemester" attribute="1" time="1" defaultMemberUniqueName="[Calendar].[FiscalSemester].[All]" allUniqueName="[Calendar].[FiscalSemester].[All]" dimensionUniqueName="[Calendar]" displayFolder="" count="0" memberValueDatatype="20" unbalanced="0"/>
    <cacheHierarchy uniqueName="[Calendar].[FiscalYear]" caption="FiscalYear" attribute="1" time="1" defaultMemberUniqueName="[Calendar].[FiscalYear].[All]" allUniqueName="[Calendar].[FiscalYear].[All]" dimensionUniqueName="[Calendar]" displayFolder="" count="0" memberValueDatatype="20" unbalanced="0"/>
    <cacheHierarchy uniqueName="[Calendar].[MonthName]" caption="MonthName" attribute="1" time="1" defaultMemberUniqueName="[Calendar].[MonthName].[All]" allUniqueName="[Calendar].[MonthName].[All]" dimensionUniqueName="[Calendar]" displayFolder="" count="0" memberValueDatatype="130" unbalanced="0"/>
    <cacheHierarchy uniqueName="[Calendar].[MonthNumberOfYear]" caption="MonthNumberOfYear" attribute="1" time="1" defaultMemberUniqueName="[Calendar].[MonthNumberOfYear].[All]" allUniqueName="[Calendar].[MonthNumberOfYear].[All]" dimensionUniqueName="[Calendar]" displayFolder="" count="0" memberValueDatatype="20" unbalanced="0"/>
    <cacheHierarchy uniqueName="[Calendar].[WeekNumberOfYear]" caption="WeekNumberOfYear" attribute="1" time="1" defaultMemberUniqueName="[Calendar].[WeekNumberOfYear].[All]" allUniqueName="[Calendar].[WeekNumberOfYear].[All]" dimensionUniqueName="[Calendar]" displayFolder="" count="0" memberValueDatatype="20" unbalanced="0"/>
    <cacheHierarchy uniqueName="[Customers].[AddressLine1]" caption="AddressLine1" attribute="1" defaultMemberUniqueName="[Customers].[AddressLine1].[All]" allUniqueName="[Customers].[AddressLine1].[All]" dimensionUniqueName="[Customers]" displayFolder="" count="0" memberValueDatatype="130" unbalanced="0"/>
    <cacheHierarchy uniqueName="[Customers].[AddressLine2]" caption="AddressLine2" attribute="1" defaultMemberUniqueName="[Customers].[AddressLine2].[All]" allUniqueName="[Customers].[AddressLine2].[All]" dimensionUniqueName="[Customers]" displayFolder="" count="0" memberValueDatatype="130" unbalanced="0"/>
    <cacheHierarchy uniqueName="[Customers].[BirthDate]" caption="BirthDate" attribute="1" time="1" defaultMemberUniqueName="[Customers].[BirthDate].[All]" allUniqueName="[Customers].[BirthDate].[All]" dimensionUniqueName="[Customers]" displayFolder="" count="0" memberValueDatatype="7" unbalanced="0"/>
    <cacheHierarchy uniqueName="[Customers].[BirthDate (Год)]" caption="BirthDate (Год)" attribute="1" defaultMemberUniqueName="[Customers].[BirthDate (Год)].[All]" allUniqueName="[Customers].[BirthDate (Год)].[All]" dimensionUniqueName="[Customers]" displayFolder="" count="0" memberValueDatatype="130" unbalanced="0"/>
    <cacheHierarchy uniqueName="[Customers].[BirthDate (Квартал)]" caption="BirthDate (Квартал)" attribute="1" defaultMemberUniqueName="[Customers].[BirthDate (Квартал)].[All]" allUniqueName="[Customers].[BirthDate (Квартал)].[All]" dimensionUniqueName="[Customers]" displayFolder="" count="0" memberValueDatatype="130" unbalanced="0"/>
    <cacheHierarchy uniqueName="[Customers].[BirthDate (Месяц)]" caption="BirthDate (Месяц)" attribute="1" defaultMemberUniqueName="[Customers].[BirthDate (Месяц)].[All]" allUniqueName="[Customers].[BirthDate (Месяц)].[All]" dimensionUniqueName="[Customers]" displayFolder="" count="0" memberValueDatatype="130" unbalanced="0"/>
    <cacheHierarchy uniqueName="[Customers].[CommuteDistance]" caption="CommuteDistance" attribute="1" defaultMemberUniqueName="[Customers].[CommuteDistance].[All]" allUniqueName="[Customers].[CommuteDistance].[All]" dimensionUniqueName="[Customers]" displayFolder="" count="0" memberValueDatatype="130" unbalanced="0"/>
    <cacheHierarchy uniqueName="[Customers].[CustomerKey]" caption="CustomerKey" attribute="1" defaultMemberUniqueName="[Customers].[CustomerKey].[All]" allUniqueName="[Customers].[CustomerKey].[All]" dimensionUniqueName="[Customers]" displayFolder="" count="0" memberValueDatatype="20" unbalanced="0"/>
    <cacheHierarchy uniqueName="[Customers].[DateFirstPurchase]" caption="DateFirstPurchase" attribute="1" time="1" defaultMemberUniqueName="[Customers].[DateFirstPurchase].[All]" allUniqueName="[Customers].[DateFirstPurchase].[All]" dimensionUniqueName="[Customers]" displayFolder="" count="0" memberValueDatatype="7" unbalanced="0"/>
    <cacheHierarchy uniqueName="[Customers].[EmailAddress]" caption="EmailAddress" attribute="1" defaultMemberUniqueName="[Customers].[EmailAddress].[All]" allUniqueName="[Customers].[EmailAddress].[All]" dimensionUniqueName="[Customers]" displayFolder="" count="0" memberValueDatatype="130" unbalanced="0"/>
    <cacheHierarchy uniqueName="[Customers].[EnglishEducation]" caption="EnglishEducation" attribute="1" defaultMemberUniqueName="[Customers].[EnglishEducation].[All]" allUniqueName="[Customers].[EnglishEducation].[All]" dimensionUniqueName="[Customers]" displayFolder="" count="0" memberValueDatatype="130" unbalanced="0"/>
    <cacheHierarchy uniqueName="[Customers].[EnglishOccupation]" caption="EnglishOccupation" attribute="1" defaultMemberUniqueName="[Customers].[EnglishOccupation].[All]" allUniqueName="[Customers].[EnglishOccupation].[All]" dimensionUniqueName="[Customers]" displayFolder="" count="0" memberValueDatatype="130" unbalanced="0"/>
    <cacheHierarchy uniqueName="[Customers].[FirstName]" caption="FirstName" attribute="1" defaultMemberUniqueName="[Customers].[FirstName].[All]" allUniqueName="[Customers].[FirstName].[All]" dimensionUniqueName="[Customers]" displayFolder="" count="0" memberValueDatatype="130" unbalanced="0"/>
    <cacheHierarchy uniqueName="[Customers].[Gender]" caption="Gender" attribute="1" defaultMemberUniqueName="[Customers].[Gender].[All]" allUniqueName="[Customers].[Gender].[All]" dimensionUniqueName="[Customers]" displayFolder="" count="0" memberValueDatatype="130" unbalanced="0"/>
    <cacheHierarchy uniqueName="[Customers].[GeographyKey]" caption="GeographyKey" attribute="1" defaultMemberUniqueName="[Customers].[GeographyKey].[All]" allUniqueName="[Customers].[GeographyKey].[All]" dimensionUniqueName="[Customers]" displayFolder="" count="0" memberValueDatatype="20" unbalanced="0"/>
    <cacheHierarchy uniqueName="[Customers].[HouseOwnerFlag]" caption="HouseOwnerFlag" attribute="1" defaultMemberUniqueName="[Customers].[HouseOwnerFlag].[All]" allUniqueName="[Customers].[HouseOwnerFlag].[All]" dimensionUniqueName="[Customers]" displayFolder="" count="0" memberValueDatatype="20" unbalanced="0"/>
    <cacheHierarchy uniqueName="[Customers].[LastName]" caption="LastName" attribute="1" defaultMemberUniqueName="[Customers].[LastName].[All]" allUniqueName="[Customers].[LastName].[All]" dimensionUniqueName="[Customers]" displayFolder="" count="0" memberValueDatatype="130" unbalanced="0"/>
    <cacheHierarchy uniqueName="[Customers].[MaritalStatus]" caption="MaritalStatus" attribute="1" defaultMemberUniqueName="[Customers].[MaritalStatus].[All]" allUniqueName="[Customers].[MaritalStatus].[All]" dimensionUniqueName="[Customers]" displayFolder="" count="0" memberValueDatatype="130" unbalanced="0"/>
    <cacheHierarchy uniqueName="[Customers].[MiddleName]" caption="MiddleName" attribute="1" defaultMemberUniqueName="[Customers].[MiddleName].[All]" allUniqueName="[Customers].[MiddleName].[All]" dimensionUniqueName="[Customers]" displayFolder="" count="0" memberValueDatatype="130" unbalanced="0"/>
    <cacheHierarchy uniqueName="[Customers].[NameStyle]" caption="NameStyle" attribute="1" defaultMemberUniqueName="[Customers].[NameStyle].[All]" allUniqueName="[Customers].[NameStyle].[All]" dimensionUniqueName="[Customers]" displayFolder="" count="0" memberValueDatatype="11" unbalanced="0"/>
    <cacheHierarchy uniqueName="[Customers].[NumberCarsOwned]" caption="NumberCarsOwned" attribute="1" defaultMemberUniqueName="[Customers].[NumberCarsOwned].[All]" allUniqueName="[Customers].[NumberCarsOwned].[All]" dimensionUniqueName="[Customers]" displayFolder="" count="0" memberValueDatatype="20" unbalanced="0"/>
    <cacheHierarchy uniqueName="[Customers].[NumberChildrenAtHome]" caption="NumberChildrenAtHome" attribute="1" defaultMemberUniqueName="[Customers].[NumberChildrenAtHome].[All]" allUniqueName="[Customers].[NumberChildrenAtHome].[All]" dimensionUniqueName="[Customers]" displayFolder="" count="0" memberValueDatatype="20" unbalanced="0"/>
    <cacheHierarchy uniqueName="[Customers].[Phone]" caption="Phone" attribute="1" defaultMemberUniqueName="[Customers].[Phone].[All]" allUniqueName="[Customers].[Phone].[All]" dimensionUniqueName="[Customers]" displayFolder="" count="0" memberValueDatatype="130" unbalanced="0"/>
    <cacheHierarchy uniqueName="[Customers].[Suffix]" caption="Suffix" attribute="1" defaultMemberUniqueName="[Customers].[Suffix].[All]" allUniqueName="[Customers].[Suffix].[All]" dimensionUniqueName="[Customers]" displayFolder="" count="0" memberValueDatatype="130" unbalanced="0"/>
    <cacheHierarchy uniqueName="[Customers].[TotalChildren]" caption="TotalChildren" attribute="1" defaultMemberUniqueName="[Customers].[TotalChildren].[All]" allUniqueName="[Customers].[TotalChildren].[All]" dimensionUniqueName="[Customers]" displayFolder="" count="0" memberValueDatatype="20" unbalanced="0"/>
    <cacheHierarchy uniqueName="[Customers].[YearlyIncome]" caption="YearlyIncome" attribute="1" defaultMemberUniqueName="[Customers].[YearlyIncome].[All]" allUniqueName="[Customers].[YearlyIncome].[All]" dimensionUniqueName="[Customers]" displayFolder="" count="0" memberValueDatatype="6" unbalanced="0"/>
    <cacheHierarchy uniqueName="[Exch Rates].[USD per EUR]" caption="USD per EUR" attribute="1" defaultMemberUniqueName="[Exch Rates].[USD per EUR].[All]" allUniqueName="[Exch Rates].[USD per EUR].[All]" dimensionUniqueName="[Exch Rates]" displayFolder="" count="0" memberValueDatatype="6" unbalanced="0"/>
    <cacheHierarchy uniqueName="[MinListPrice].[MinListPrice]" caption="MinListPrice" attribute="1" defaultMemberUniqueName="[MinListPrice].[MinListPrice].[All]" allUniqueName="[MinListPrice].[MinListPrice].[All]" dimensionUniqueName="[MinListPrice]" displayFolder="" count="0" memberValueDatatype="6" unbalanced="0"/>
    <cacheHierarchy uniqueName="[PriceTiers].[MaxPrice]" caption="MaxPrice" attribute="1" defaultMemberUniqueName="[PriceTiers].[MaxPrice].[All]" allUniqueName="[PriceTiers].[MaxPrice].[All]" dimensionUniqueName="[PriceTiers]" displayFolder="" count="0" memberValueDatatype="20" unbalanced="0"/>
    <cacheHierarchy uniqueName="[PriceTiers].[MidPt]" caption="MidPt" attribute="1" defaultMemberUniqueName="[PriceTiers].[MidPt].[All]" allUniqueName="[PriceTiers].[MidPt].[All]" dimensionUniqueName="[PriceTiers]" displayFolder="" count="0" memberValueDatatype="5" unbalanced="0"/>
    <cacheHierarchy uniqueName="[PriceTiers].[MinPrice]" caption="MinPrice" attribute="1" defaultMemberUniqueName="[PriceTiers].[MinPrice].[All]" allUniqueName="[PriceTiers].[MinPrice].[All]" dimensionUniqueName="[PriceTiers]" displayFolder="" count="0" memberValueDatatype="20" unbalanced="0"/>
    <cacheHierarchy uniqueName="[PriceTiers].[RangeName]" caption="RangeName" attribute="1" defaultMemberUniqueName="[PriceTiers].[RangeName].[All]" allUniqueName="[PriceTiers].[RangeName].[All]" dimensionUniqueName="[PriceTiers]" displayFolder="" count="0" memberValueDatatype="130" unbalanced="0"/>
    <cacheHierarchy uniqueName="[Products].[Category]" caption="Category" attribute="1" defaultMemberUniqueName="[Products].[Category].[All]" allUniqueName="[Products].[Category].[All]" dimensionUniqueName="[Products]" displayFolder="" count="2" memberValueDatatype="130" unbalanced="0">
      <fieldsUsage count="2">
        <fieldUsage x="-1"/>
        <fieldUsage x="1"/>
      </fieldsUsage>
    </cacheHierarchy>
    <cacheHierarchy uniqueName="[Products].[Class]" caption="Class" attribute="1" defaultMemberUniqueName="[Products].[Class].[All]" allUniqueName="[Products].[Class].[All]" dimensionUniqueName="[Products]" displayFolder="" count="0" memberValueDatatype="130" unbalanced="0"/>
    <cacheHierarchy uniqueName="[Products].[Color]" caption="Color" attribute="1" defaultMemberUniqueName="[Products].[Color].[All]" allUniqueName="[Products].[Color].[All]" dimensionUniqueName="[Products]" displayFolder="" count="0" memberValueDatatype="130" unbalanced="0"/>
    <cacheHierarchy uniqueName="[Products].[DaysToManufacture]" caption="DaysToManufacture" attribute="1" defaultMemberUniqueName="[Products].[DaysToManufacture].[All]" allUniqueName="[Products].[DaysToManufacture].[All]" dimensionUniqueName="[Products]" displayFolder="" count="0" memberValueDatatype="20" unbalanced="0"/>
    <cacheHierarchy uniqueName="[Products].[DealerPrice]" caption="DealerPrice" attribute="1" defaultMemberUniqueName="[Products].[DealerPrice].[All]" allUniqueName="[Products].[DealerPrice].[All]" dimensionUniqueName="[Products]" displayFolder="" count="0" memberValueDatatype="5" unbalanced="0"/>
    <cacheHierarchy uniqueName="[Products].[EndDate]" caption="EndDate" attribute="1" time="1" defaultMemberUniqueName="[Products].[EndDate].[All]" allUniqueName="[Products].[EndDate].[All]" dimensionUniqueName="[Products]" displayFolder="" count="0" memberValueDatatype="7" unbalanced="0"/>
    <cacheHierarchy uniqueName="[Products].[EnglishDescription]" caption="EnglishDescription" attribute="1" defaultMemberUniqueName="[Products].[EnglishDescription].[All]" allUniqueName="[Products].[EnglishDescription].[All]" dimensionUniqueName="[Products]" displayFolder="" count="0" memberValueDatatype="130" unbalanced="0"/>
    <cacheHierarchy uniqueName="[Products].[FinishedGoodsFlag]" caption="FinishedGoodsFlag" attribute="1" defaultMemberUniqueName="[Products].[FinishedGoodsFlag].[All]" allUniqueName="[Products].[FinishedGoodsFlag].[All]" dimensionUniqueName="[Products]" displayFolder="" count="0" memberValueDatatype="11" unbalanced="0"/>
    <cacheHierarchy uniqueName="[Products].[ListPrice]" caption="ListPrice" attribute="1" defaultMemberUniqueName="[Products].[ListPrice].[All]" allUniqueName="[Products].[ListPrice].[All]" dimensionUniqueName="[Products]" displayFolder="" count="0" memberValueDatatype="5" unbalanced="0"/>
    <cacheHierarchy uniqueName="[Products].[ListPriceBucket]" caption="ListPriceBucket" attribute="1" defaultMemberUniqueName="[Products].[ListPriceBucket].[All]" allUniqueName="[Products].[ListPriceBucket].[All]" dimensionUniqueName="[Products]" displayFolder="" count="0" memberValueDatatype="130" unbalanced="0"/>
    <cacheHierarchy uniqueName="[Products].[ModelName]" caption="ModelName" attribute="1" defaultMemberUniqueName="[Products].[ModelName].[All]" allUniqueName="[Products].[ModelName].[All]" dimensionUniqueName="[Products]" displayFolder="" count="0" memberValueDatatype="130" unbalanced="0"/>
    <cacheHierarchy uniqueName="[Products].[ProductKey]" caption="ProductKey" attribute="1" defaultMemberUniqueName="[Products].[ProductKey].[All]" allUniqueName="[Products].[ProductKey].[All]" dimensionUniqueName="[Products]" displayFolder="" count="0" memberValueDatatype="20" unbalanced="0"/>
    <cacheHierarchy uniqueName="[Products].[ProductLine]" caption="ProductLine" attribute="1" defaultMemberUniqueName="[Products].[ProductLine].[All]" allUniqueName="[Products].[ProductLine].[All]" dimensionUniqueName="[Products]" displayFolder="" count="0" memberValueDatatype="130" unbalanced="0"/>
    <cacheHierarchy uniqueName="[Products].[ProductName]" caption="ProductName" attribute="1" defaultMemberUniqueName="[Products].[ProductName].[All]" allUniqueName="[Products].[ProductName].[All]" dimensionUniqueName="[Products]" displayFolder="" count="0" memberValueDatatype="130" unbalanced="0"/>
    <cacheHierarchy uniqueName="[Products].[ReorderPoint]" caption="ReorderPoint" attribute="1" defaultMemberUniqueName="[Products].[ReorderPoint].[All]" allUniqueName="[Products].[ReorderPoint].[All]" dimensionUniqueName="[Products]" displayFolder="" count="0" memberValueDatatype="20" unbalanced="0"/>
    <cacheHierarchy uniqueName="[Products].[SafetyStockLevel]" caption="SafetyStockLevel" attribute="1" defaultMemberUniqueName="[Products].[SafetyStockLevel].[All]" allUniqueName="[Products].[SafetyStockLevel].[All]" dimensionUniqueName="[Products]" displayFolder="" count="0" memberValueDatatype="20" unbalanced="0"/>
    <cacheHierarchy uniqueName="[Products].[Size]" caption="Size" attribute="1" defaultMemberUniqueName="[Products].[Size].[All]" allUniqueName="[Products].[Size].[All]" dimensionUniqueName="[Products]" displayFolder="" count="0" memberValueDatatype="130" unbalanced="0"/>
    <cacheHierarchy uniqueName="[Products].[SizeRange]" caption="SizeRange" attribute="1" defaultMemberUniqueName="[Products].[SizeRange].[All]" allUniqueName="[Products].[SizeRange].[All]" dimensionUniqueName="[Products]" displayFolder="" count="0" memberValueDatatype="130" unbalanced="0"/>
    <cacheHierarchy uniqueName="[Products].[SizeUnitMeasureCode]" caption="SizeUnitMeasureCode" attribute="1" defaultMemberUniqueName="[Products].[SizeUnitMeasureCode].[All]" allUniqueName="[Products].[SizeUnitMeasureCode].[All]" dimensionUniqueName="[Products]" displayFolder="" count="0" memberValueDatatype="130" unbalanced="0"/>
    <cacheHierarchy uniqueName="[Products].[StandardCost]" caption="StandardCost" attribute="1" defaultMemberUniqueName="[Products].[StandardCost].[All]" allUniqueName="[Products].[StandardCost].[All]" dimensionUniqueName="[Products]" displayFolder="" count="0" memberValueDatatype="5" unbalanced="0"/>
    <cacheHierarchy uniqueName="[Products].[StartDate]" caption="StartDate" attribute="1" time="1" defaultMemberUniqueName="[Products].[StartDate].[All]" allUniqueName="[Products].[StartDate].[All]" dimensionUniqueName="[Products]" displayFolder="" count="0" memberValueDatatype="7" unbalanced="0"/>
    <cacheHierarchy uniqueName="[Products].[Status]" caption="Status" attribute="1" defaultMemberUniqueName="[Products].[Status].[All]" allUniqueName="[Products].[Status].[All]" dimensionUniqueName="[Products]" displayFolder="" count="0" memberValueDatatype="130" unbalanced="0"/>
    <cacheHierarchy uniqueName="[Products].[Style]" caption="Style" attribute="1" defaultMemberUniqueName="[Products].[Style].[All]" allUniqueName="[Products].[Style].[All]" dimensionUniqueName="[Products]" displayFolder="" count="0" memberValueDatatype="130" unbalanced="0"/>
    <cacheHierarchy uniqueName="[Products].[SubCategory]" caption="SubCategory" attribute="1" defaultMemberUniqueName="[Products].[SubCategory].[All]" allUniqueName="[Products].[SubCategory].[All]" dimensionUniqueName="[Products]" displayFolder="" count="2" memberValueDatatype="130" unbalanced="0">
      <fieldsUsage count="2">
        <fieldUsage x="-1"/>
        <fieldUsage x="3"/>
      </fieldsUsage>
    </cacheHierarchy>
    <cacheHierarchy uniqueName="[Products].[Weight]" caption="Weight" attribute="1" defaultMemberUniqueName="[Products].[Weight].[All]" allUniqueName="[Products].[Weight].[All]" dimensionUniqueName="[Products]" displayFolder="" count="0" memberValueDatatype="5" unbalanced="0"/>
    <cacheHierarchy uniqueName="[Products].[WeightUnitMeasureCode]" caption="WeightUnitMeasureCode" attribute="1" defaultMemberUniqueName="[Products].[WeightUnitMeasureCode].[All]" allUniqueName="[Products].[WeightUnitMeasureCode].[All]" dimensionUniqueName="[Products]" displayFolder="" count="0" memberValueDatatype="130" unbalanced="0"/>
    <cacheHierarchy uniqueName="[Sales].[CustomerKey]" caption="CustomerKey" attribute="1" defaultMemberUniqueName="[Sales].[CustomerKey].[All]" allUniqueName="[Sales].[CustomerKey].[All]" dimensionUniqueName="[Sales]" displayFolder="" count="0" memberValueDatatype="20" unbalanced="0"/>
    <cacheHierarchy uniqueName="[Sales].[Margin]" caption="Margin" attribute="1" defaultMemberUniqueName="[Sales].[Margin].[All]" allUniqueName="[Sales].[Margin].[All]" dimensionUniqueName="[Sales]" displayFolder="" count="0" memberValueDatatype="5" unbalanced="0"/>
    <cacheHierarchy uniqueName="[Sales].[MonthNum]" caption="MonthNum" attribute="1" defaultMemberUniqueName="[Sales].[MonthNum].[All]" allUniqueName="[Sales].[MonthNum].[All]" dimensionUniqueName="[Sales]" displayFolder="" count="0" memberValueDatatype="20" unbalanced="0"/>
    <cacheHierarchy uniqueName="[Sales].[OrderDate]" caption="OrderDate" attribute="1" time="1" defaultMemberUniqueName="[Sales].[OrderDate].[All]" allUniqueName="[Sales].[OrderDate].[All]" dimensionUniqueName="[Sales]" displayFolder="" count="0" memberValueDatatype="7" unbalanced="0"/>
    <cacheHierarchy uniqueName="[Sales].[OrderQuantity]" caption="OrderQuantity" attribute="1" defaultMemberUniqueName="[Sales].[OrderQuantity].[All]" allUniqueName="[Sales].[OrderQuantity].[All]" dimensionUniqueName="[Sales]" displayFolder="" count="0" memberValueDatatype="20" unbalanced="0"/>
    <cacheHierarchy uniqueName="[Sales].[ProductCost]" caption="ProductCost" attribute="1" defaultMemberUniqueName="[Sales].[ProductCost].[All]" allUniqueName="[Sales].[ProductCost].[All]" dimensionUniqueName="[Sales]" displayFolder="" count="0" memberValueDatatype="5" unbalanced="0"/>
    <cacheHierarchy uniqueName="[Sales].[ProductKey]" caption="ProductKey" attribute="1" defaultMemberUniqueName="[Sales].[ProductKey].[All]" allUniqueName="[Sales].[ProductKey].[All]" dimensionUniqueName="[Sales]" displayFolder="" count="0" memberValueDatatype="20" unbalanced="0"/>
    <cacheHierarchy uniqueName="[Sales].[SalesAmt]" caption="SalesAmt" attribute="1" defaultMemberUniqueName="[Sales].[SalesAmt].[All]" allUniqueName="[Sales].[SalesAmt].[All]" dimensionUniqueName="[Sales]" displayFolder="" count="0" memberValueDatatype="5" unbalanced="0"/>
    <cacheHierarchy uniqueName="[Sales].[SalesTerritoryKey]" caption="SalesTerritoryKey" attribute="1" defaultMemberUniqueName="[Sales].[SalesTerritoryKey].[All]" allUniqueName="[Sales].[SalesTerritoryKey].[All]" dimensionUniqueName="[Sales]" displayFolder="" count="0" memberValueDatatype="3" unbalanced="0"/>
    <cacheHierarchy uniqueName="[Sales].[TransType]" caption="TransType" attribute="1" defaultMemberUniqueName="[Sales].[TransType].[All]" allUniqueName="[Sales].[TransType].[All]" dimensionUniqueName="[Sales]" displayFolder="" count="0" memberValueDatatype="5" unbalanced="0"/>
    <cacheHierarchy uniqueName="[Sales].[UnitPrice]" caption="UnitPrice" attribute="1" defaultMemberUniqueName="[Sales].[UnitPrice].[All]" allUniqueName="[Sales].[UnitPrice].[All]" dimensionUniqueName="[Sales]" displayFolder="" count="0" memberValueDatatype="5" unbalanced="0"/>
    <cacheHierarchy uniqueName="[Sales].[Year]" caption="Year" attribute="1" defaultMemberUniqueName="[Sales].[Year].[All]" allUniqueName="[Sales].[Year].[All]" dimensionUniqueName="[Sales]" displayFolder="" count="0" memberValueDatatype="20" unbalanced="0"/>
    <cacheHierarchy uniqueName="[SalesTerritory].[Continent]" caption="Continent" attribute="1" defaultMemberUniqueName="[SalesTerritory].[Continent].[All]" allUniqueName="[SalesTerritory].[Continent].[All]" dimensionUniqueName="[SalesTerritory]" displayFolder="" count="0" memberValueDatatype="130" unbalanced="0"/>
    <cacheHierarchy uniqueName="[SalesTerritory].[Country]" caption="Country" attribute="1" defaultMemberUniqueName="[SalesTerritory].[Country].[All]" allUniqueName="[SalesTerritory].[Country].[All]" dimensionUniqueName="[SalesTerritory]" displayFolder="" count="0" memberValueDatatype="130" unbalanced="0"/>
    <cacheHierarchy uniqueName="[SalesTerritory].[SalesTerritoryAlternateKey]" caption="SalesTerritoryAlternateKey" attribute="1" defaultMemberUniqueName="[SalesTerritory].[SalesTerritoryAlternateKey].[All]" allUniqueName="[SalesTerritory].[SalesTerritoryAlternateKey].[All]" dimensionUniqueName="[SalesTerritory]" displayFolder="" count="0" memberValueDatatype="20" unbalanced="0"/>
    <cacheHierarchy uniqueName="[SalesTerritory].[SalesTerritoryGroup]" caption="SalesTerritoryGroup" attribute="1" defaultMemberUniqueName="[SalesTerritory].[SalesTerritoryGroup].[All]" allUniqueName="[SalesTerritory].[SalesTerritoryGroup].[All]" dimensionUniqueName="[SalesTerritory]" displayFolder="" count="0" memberValueDatatype="130" unbalanced="0"/>
    <cacheHierarchy uniqueName="[SalesTerritory].[SalesTerritoryKey]" caption="SalesTerritoryKey" attribute="1" defaultMemberUniqueName="[SalesTerritory].[SalesTerritoryKey].[All]" allUniqueName="[SalesTerritory].[SalesTerritoryKey].[All]" dimensionUniqueName="[SalesTerritory]" displayFolder="" count="0" memberValueDatatype="20" unbalanced="0"/>
    <cacheHierarchy uniqueName="[SalesTerritory].[SalesTerritoryRegion]" caption="SalesTerritoryRegion" attribute="1" defaultMemberUniqueName="[SalesTerritory].[SalesTerritoryRegion].[All]" allUniqueName="[SalesTerritory].[SalesTerritoryRegion].[All]" dimensionUniqueName="[SalesTerritory]" displayFolder="" count="0" memberValueDatatype="130" unbalanced="0"/>
    <cacheHierarchy uniqueName="[SalesTerritory].[Territory]" caption="Territory" defaultMemberUniqueName="[SalesTerritory].[Territory].[All]" allUniqueName="[SalesTerritory].[Territory].[All]" dimensionUniqueName="[SalesTerritory]" displayFolder="" count="0" unbalanced="0"/>
    <cacheHierarchy uniqueName="[Customers].[BirthDate (Индекс месяца)]" caption="BirthDate (Индекс месяца)" attribute="1" defaultMemberUniqueName="[Customers].[BirthDate (Индекс месяца)].[All]" allUniqueName="[Customers].[BirthDate (Индекс месяца)].[All]" dimensionUniqueName="[Customers]" displayFolder="" count="0" memberValueDatatype="20" unbalanced="0" hidden="1"/>
    <cacheHierarchy uniqueName="[Measures].[Total Sales]" caption="Total Sales" measure="1" displayFolder="" measureGroup="Sales" count="0" oneField="1">
      <fieldsUsage count="1">
        <fieldUsage x="0"/>
      </fieldsUsage>
    </cacheHierarchy>
    <cacheHierarchy uniqueName="[Measures].[Profit]" caption="Profit" measure="1" displayFolder="" measureGroup="Sales" count="0"/>
    <cacheHierarchy uniqueName="[Measures].[Days Selling]" caption="Days Selling" measure="1" displayFolder="" measureGroup="Sales" count="0"/>
    <cacheHierarchy uniqueName="[Measures].[Transactions]" caption="Transactions" measure="1" displayFolder="" measureGroup="Sales" count="0"/>
    <cacheHierarchy uniqueName="[Measures].[Sales per Transaction]" caption="Sales per Transaction" measure="1" displayFolder="" measureGroup="Sales" count="0"/>
    <cacheHierarchy uniqueName="[Measures].[Sales per Day]" caption="Sales per Day" measure="1" displayFolder="" measureGroup="Sales" count="0"/>
    <cacheHierarchy uniqueName="[Measures].[2002 Sales]" caption="2002 Sales" measure="1" displayFolder="" measureGroup="Sales" count="0"/>
    <cacheHierarchy uniqueName="[Measures].[Active Customers]" caption="Active Customers" measure="1" displayFolder="" measureGroup="Sales" count="0"/>
    <cacheHierarchy uniqueName="[Measures].[Customer Growth Since 2001]" caption="Customer Growth Since 2001" measure="1" displayFolder="" measureGroup="Sales" count="0"/>
    <cacheHierarchy uniqueName="[Measures].[2001 Customers]" caption="2001 Customers" measure="1" displayFolder="" measureGroup="Sales" count="0"/>
    <cacheHierarchy uniqueName="[Measures].[Normal Sales]" caption="Normal Sales" measure="1" displayFolder="" measureGroup="Sales" count="0"/>
    <cacheHierarchy uniqueName="[Measures].[Promo Sales]" caption="Promo Sales" measure="1" displayFolder="" measureGroup="Sales" count="0"/>
    <cacheHierarchy uniqueName="[Measures].[Refunds]" caption="Refunds" measure="1" displayFolder="" measureGroup="Sales" count="0"/>
    <cacheHierarchy uniqueName="[Measures].[Net Sales]" caption="Net Sales" measure="1" displayFolder="" measureGroup="Sales" count="0"/>
    <cacheHierarchy uniqueName="[Measures].[Pct Sales on Promo]" caption="Pct Sales on Promo" measure="1" displayFolder="" measureGroup="Sales" count="0"/>
    <cacheHierarchy uniqueName="[Measures].[All Month Net Sales]" caption="All Month Net Sales" measure="1" displayFolder="" measureGroup="Sales" count="0"/>
    <cacheHierarchy uniqueName="[Measures].[Pct of All Month Net Sales]" caption="Pct of All Month Net Sales" measure="1" displayFolder="" measureGroup="Sales" count="0"/>
    <cacheHierarchy uniqueName="[Measures].[Net Sales - All Products]" caption="Net Sales - All Products" measure="1" displayFolder="" measureGroup="Sales" count="0"/>
    <cacheHierarchy uniqueName="[Measures].[Selected Products Pct]" caption="Selected Products Pct" measure="1" displayFolder="" measureGroup="Sales" count="0"/>
    <cacheHierarchy uniqueName="[Measures].[Net Sales for All Selected Months]" caption="Net Sales for All Selected Months" measure="1" displayFolder="" measureGroup="Sales" count="0"/>
    <cacheHierarchy uniqueName="[Measures].[Pct of All Selected Months Net Sales]" caption="Pct of All Selected Months Net Sales" measure="1" displayFolder="" measureGroup="Sales" count="0"/>
    <cacheHierarchy uniqueName="[Measures].[All vs Relationship Test]" caption="All vs Relationship Test" measure="1" displayFolder="" measureGroup="Sales" count="0"/>
    <cacheHierarchy uniqueName="[Measures].[Sales to Parents]" caption="Sales to Parents" measure="1" displayFolder="" measureGroup="Sales" count="0"/>
    <cacheHierarchy uniqueName="[Measures].[EURUSD]" caption="EURUSD" measure="1" displayFolder="" measureGroup="Exch Rates" count="0"/>
    <cacheHierarchy uniqueName="[Measures].[Net Sales - EUR]" caption="Net Sales - EUR" measure="1" displayFolder="" measureGroup="Sales" count="0"/>
    <cacheHierarchy uniqueName="[Measures].[MinListThreshold]" caption="MinListThreshold" measure="1" displayFolder="" measureGroup="MinListPrice" count="0"/>
    <cacheHierarchy uniqueName="[Measures].[Product Sales Above Selected List Price]" caption="Product Sales Above Selected List Price" measure="1" displayFolder="" measureGroup="Sales" count="0"/>
    <cacheHierarchy uniqueName="[Measures].[Product Count]" caption="Product Count" measure="1" displayFolder="" measureGroup="Products" count="0"/>
    <cacheHierarchy uniqueName="[Measures].[Products Above Selected List Price]" caption="Products Above Selected List Price" measure="1" displayFolder="" measureGroup="Products" count="0"/>
    <cacheHierarchy uniqueName="[Measures].[PriceTierMin]" caption="PriceTierMin" measure="1" displayFolder="" measureGroup="PriceTiers" count="0"/>
    <cacheHierarchy uniqueName="[Measures].[PriceTierMax]" caption="PriceTierMax" measure="1" displayFolder="" measureGroup="PriceTiers" count="0"/>
    <cacheHierarchy uniqueName="[Measures].[Product Count MinMaxTier]" caption="Product Count MinMaxTier" measure="1" displayFolder="" measureGroup="Products" count="0"/>
    <cacheHierarchy uniqueName="[Measures].[Total Sales MinMaxTier]" caption="Total Sales MinMaxTier" measure="1" displayFolder="" measureGroup="Sales" count="0"/>
    <cacheHierarchy uniqueName="[Measures].[Total Sales YTD]" caption="Total Sales YTD" measure="1" displayFolder="" measureGroup="Sales" count="0"/>
    <cacheHierarchy uniqueName="[Measures].[Total Sales Fiscal YTD]" caption="Total Sales Fiscal YTD" measure="1" displayFolder="" measureGroup="Sales" count="0"/>
    <cacheHierarchy uniqueName="[Measures].[FIRSTDATE Example]" caption="FIRSTDATE Example" measure="1" displayFolder="" measureGroup="Calendar" count="0"/>
    <cacheHierarchy uniqueName="[Measures].[LASTDATE Example]" caption="LASTDATE Example" measure="1" displayFolder="" measureGroup="Calendar" count="0"/>
    <cacheHierarchy uniqueName="[Measures].[Total Sales SAMEPERIODLASTYEAR]" caption="Total Sales SAMEPERIODLASTYEAR" measure="1" displayFolder="" measureGroup="Sales" count="0"/>
    <cacheHierarchy uniqueName="[Measures].[Total Sales DATEADD 1 Year Back]" caption="Total Sales DATEADD 1 Year Back" measure="1" displayFolder="" measureGroup="Sales" count="0"/>
    <cacheHierarchy uniqueName="[Measures].[Total Sales DATEADD back 1 Month]" caption="Total Sales DATEADD back 1 Month" measure="1" displayFolder="" measureGroup="Sales" count="0"/>
    <cacheHierarchy uniqueName="[Measures].[Number of Days]" caption="Number of Days" measure="1" displayFolder="" measureGroup="Calendar" count="0"/>
    <cacheHierarchy uniqueName="[Measures].[Total Sales PARALLELPERIOD Back 1 Year]" caption="Total Sales PARALLELPERIOD Back 1 Year" measure="1" displayFolder="" measureGroup="Sales" count="0"/>
    <cacheHierarchy uniqueName="[Measures].[ENDOFMONTH Measure]" caption="ENDOFMONTH Measure" measure="1" displayFolder="" measureGroup="Calendar" count="0"/>
    <cacheHierarchy uniqueName="[Measures].[Total Sales NEXTMONTH]" caption="Total Sales NEXTMONTH" measure="1" displayFolder="" measureGroup="Sales" count="0"/>
    <cacheHierarchy uniqueName="[Measures].[Pct Sales Growth YOY]" caption="Pct Sales Growth YOY" measure="1" displayFolder="" measureGroup="Sales" count="0"/>
    <cacheHierarchy uniqueName="[Measures].[Total Sales CLOSINGBALANCEMONTH]" caption="Total Sales CLOSINGBALANCEMONTH" measure="1" displayFolder="" measureGroup="Sales" count="0"/>
    <cacheHierarchy uniqueName="[Measures].[Total Sales First Half 2003]" caption="Total Sales First Half 2003" measure="1" displayFolder="" measureGroup="Sales" count="0"/>
    <cacheHierarchy uniqueName="[Measures].[Total Sales Life to Date]" caption="Total Sales Life to Date" measure="1" displayFolder="" measureGroup="Sales" count="0"/>
    <cacheHierarchy uniqueName="[Measures].[Subcat pct of Cat Sales]" caption="Subcat pct of Cat Sales" measure="1" displayFolder="" measureGroup="Sales" count="0"/>
    <cacheHierarchy uniqueName="[Measures].[Sales to Married Couples]" caption="Sales to Married Couples" measure="1" displayFolder="" measureGroup="Sales" count="0"/>
    <cacheHierarchy uniqueName="[Measures].[Sales to Parents Adj for Canada]" caption="Sales to Parents Adj for Canada" measure="1" displayFolder="" measureGroup="Sales" count="0"/>
    <cacheHierarchy uniqueName="[Measures].[Different Number per Country]" caption="Different Number per Country" measure="1" displayFolder="" measureGroup="Sales" count="0"/>
    <cacheHierarchy uniqueName="[Measures].[Pct Sales Growth YOY using DIVIDE]" caption="Pct Sales Growth YOY using DIVIDE" measure="1" displayFolder="" measureGroup="Sales" count="0"/>
    <cacheHierarchy uniqueName="[Measures].[Color Values]" caption="Color Values" measure="1" displayFolder="" measureGroup="Products" count="0"/>
    <cacheHierarchy uniqueName="[Measures].[Profit Pct]" caption="Profit Pct" measure="1" displayFolder="" measureGroup="Sales" count="0"/>
    <cacheHierarchy uniqueName="[Measures].[_Count Customers]" caption="_Count Customers" measure="1" displayFolder="" measureGroup="Customers" count="0" hidden="1"/>
    <cacheHierarchy uniqueName="[Measures].[_Count Sales]" caption="_Count Sales" measure="1" displayFolder="" measureGroup="Sales" count="0" hidden="1"/>
    <cacheHierarchy uniqueName="[Measures].[_Count Products]" caption="_Count Products" measure="1" displayFolder="" measureGroup="Products" count="0" hidden="1"/>
    <cacheHierarchy uniqueName="[Measures].[_Count Calendar]" caption="_Count Calendar" measure="1" displayFolder="" measureGroup="Calendar" count="0" hidden="1"/>
    <cacheHierarchy uniqueName="[Measures].[_Count Exch Rates]" caption="_Count Exch Rates" measure="1" displayFolder="" measureGroup="Exch Rates" count="0" hidden="1"/>
    <cacheHierarchy uniqueName="[Measures].[_Count MinListPrice]" caption="_Count MinListPrice" measure="1" displayFolder="" measureGroup="MinListPrice" count="0" hidden="1"/>
    <cacheHierarchy uniqueName="[Measures].[_Count PriceTiers]" caption="_Count PriceTiers" measure="1" displayFolder="" measureGroup="PriceTiers" count="0" hidden="1"/>
    <cacheHierarchy uniqueName="[Measures].[_Count SalesTerritory]" caption="_Count SalesTerritory" measure="1" displayFolder="" measureGroup="SalesTerritory" count="0" hidden="1"/>
    <cacheHierarchy uniqueName="[Measures].[__No measures defined]" caption="__No measures defined" measure="1" displayFolder="" count="0" hidden="1"/>
    <cacheHierarchy uniqueName="[Measures].[_Profit Pct Goal]" caption="_Profit Pct Goal" measure="1" displayFolder="" measureGroup="Sales" count="0" hidden="1"/>
    <cacheHierarchy uniqueName="[Measures].[_Profit Pct Status]" caption="_Profit Pct Status" measure="1" iconSet="6" displayFolder="" measureGroup="Sales" count="0" hidden="1"/>
    <cacheHierarchy uniqueName="[Measures].[Sum of SalesAmt]" caption="Sum of SalesAmt" measure="1" displayFolder="" measureGroup="Sales" count="0" hidden="1">
      <extLst>
        <ext xmlns:x15="http://schemas.microsoft.com/office/spreadsheetml/2010/11/main" uri="{B97F6D7D-B522-45F9-BDA1-12C45D357490}">
          <x15:cacheHierarchy aggregatedColumn="79"/>
        </ext>
      </extLst>
    </cacheHierarchy>
    <cacheHierarchy uniqueName="[Measures].[Сумма по столбцу CustomerKey]" caption="Сумма по столбцу CustomerKey" measure="1" displayFolder="" measureGroup="Customers" count="0" hidden="1">
      <extLst>
        <ext xmlns:x15="http://schemas.microsoft.com/office/spreadsheetml/2010/11/main" uri="{B97F6D7D-B522-45F9-BDA1-12C45D357490}">
          <x15:cacheHierarchy aggregatedColumn="21"/>
        </ext>
      </extLst>
    </cacheHierarchy>
  </cacheHierarchies>
  <kpis count="1">
    <kpi uniqueName="Profit Pct" caption="Profit Pct" displayFolder="" measureGroup="Sales" parent="" value="[Measures].[Profit Pct]" goal="[Measures].[_Profit Pct Goal]" status="[Measures].[_Profit Pct Status]" trend="" weight=""/>
  </kpis>
  <dimensions count="9">
    <dimension name="Calendar" uniqueName="[Calendar]" caption="Calendar"/>
    <dimension name="Customers" uniqueName="[Customers]" caption="Customers"/>
    <dimension name="Exch Rates" uniqueName="[Exch Rates]" caption="Exch Rates"/>
    <dimension measure="1" name="Measures" uniqueName="[Measures]" caption="Measures"/>
    <dimension name="MinListPrice" uniqueName="[MinListPrice]" caption="MinListPrice"/>
    <dimension name="PriceTiers" uniqueName="[PriceTiers]" caption="PriceTiers"/>
    <dimension name="Products" uniqueName="[Products]" caption="Products"/>
    <dimension name="Sales" uniqueName="[Sales]" caption="Sales"/>
    <dimension name="SalesTerritory" uniqueName="[SalesTerritory]" caption="SalesTerritory"/>
  </dimensions>
  <measureGroups count="8">
    <measureGroup name="Calendar" caption="Calendar"/>
    <measureGroup name="Customers" caption="Customers"/>
    <measureGroup name="Exch Rates" caption="Exch Rates"/>
    <measureGroup name="MinListPrice" caption="MinListPrice"/>
    <measureGroup name="PriceTiers" caption="PriceTiers"/>
    <measureGroup name="Products" caption="Products"/>
    <measureGroup name="Sales" caption="Sales"/>
    <measureGroup name="SalesTerritory" caption="SalesTerritory"/>
  </measureGroups>
  <maps count="12">
    <map measureGroup="0" dimension="0"/>
    <map measureGroup="1" dimension="1"/>
    <map measureGroup="2" dimension="2"/>
    <map measureGroup="3" dimension="4"/>
    <map measureGroup="4" dimension="5"/>
    <map measureGroup="5" dimension="6"/>
    <map measureGroup="6" dimension="0"/>
    <map measureGroup="6" dimension="1"/>
    <map measureGroup="6" dimension="6"/>
    <map measureGroup="6" dimension="7"/>
    <map measureGroup="6" dimension="8"/>
    <map measureGroup="7" dimension="8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10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Baguzin Sergey" refreshedDate="43644.540687615743" createdVersion="6" refreshedVersion="6" minRefreshableVersion="3" recordCount="0" supportSubquery="1" supportAdvancedDrill="1" xr:uid="{7E55BF27-D5E5-4480-9635-92541652E1B1}">
  <cacheSource type="external" connectionId="5"/>
  <cacheFields count="6">
    <cacheField name="[Measures].[Total Sales]" caption="Total Sales" numFmtId="0" hierarchy="92" level="32767"/>
    <cacheField name="[Calendar].[Date].[Date]" caption="Date" numFmtId="0" hierarchy="3" level="1">
      <sharedItems containsSemiMixedTypes="0" containsNonDate="0" containsDate="1" containsString="0" minDate="2001-07-01T00:00:00" maxDate="2001-07-07T00:00:00" count="6">
        <d v="2001-07-01T00:00:00"/>
        <d v="2001-07-02T00:00:00"/>
        <d v="2001-07-03T00:00:00"/>
        <d v="2001-07-04T00:00:00"/>
        <d v="2001-07-05T00:00:00"/>
        <d v="2001-07-06T00:00:00"/>
      </sharedItems>
    </cacheField>
    <cacheField name="[Calendar].[CalendarYear].[CalendarYear]" caption="CalendarYear" numFmtId="0" hierarchy="2" level="1">
      <sharedItems containsSemiMixedTypes="0" containsNonDate="0" containsString="0"/>
    </cacheField>
    <cacheField name="[Calendar].[MonthName].[MonthName]" caption="MonthName" numFmtId="0" hierarchy="11" level="1">
      <sharedItems containsSemiMixedTypes="0" containsNonDate="0" containsString="0"/>
    </cacheField>
    <cacheField name="[Products].[Color].[Color]" caption="Color" numFmtId="0" hierarchy="48" level="1">
      <sharedItems containsSemiMixedTypes="0" containsNonDate="0" containsString="0"/>
    </cacheField>
    <cacheField name="[Products].[Category].[Category]" caption="Category" numFmtId="0" hierarchy="46" level="1">
      <sharedItems containsSemiMixedTypes="0" containsNonDate="0" containsString="0"/>
    </cacheField>
  </cacheFields>
  <cacheHierarchies count="160">
    <cacheHierarchy uniqueName="[Calendar].[CalendarQuarter]" caption="CalendarQuarter" attribute="1" time="1" defaultMemberUniqueName="[Calendar].[CalendarQuarter].[All]" allUniqueName="[Calendar].[CalendarQuarter].[All]" dimensionUniqueName="[Calendar]" displayFolder="" count="0" memberValueDatatype="20" unbalanced="0"/>
    <cacheHierarchy uniqueName="[Calendar].[CalendarSemester]" caption="CalendarSemester" attribute="1" time="1" defaultMemberUniqueName="[Calendar].[CalendarSemester].[All]" allUniqueName="[Calendar].[CalendarSemester].[All]" dimensionUniqueName="[Calendar]" displayFolder="" count="0" memberValueDatatype="20" unbalanced="0"/>
    <cacheHierarchy uniqueName="[Calendar].[CalendarYear]" caption="CalendarYear" attribute="1" time="1" defaultMemberUniqueName="[Calendar].[CalendarYear].[All]" allUniqueName="[Calendar].[CalendarYear].[All]" dimensionUniqueName="[Calendar]" displayFolder="" count="2" memberValueDatatype="20" unbalanced="0">
      <fieldsUsage count="2">
        <fieldUsage x="-1"/>
        <fieldUsage x="2"/>
      </fieldsUsage>
    </cacheHierarchy>
    <cacheHierarchy uniqueName="[Calendar].[Date]" caption="Date" attribute="1" time="1" keyAttribute="1" defaultMemberUniqueName="[Calendar].[Date].[All]" allUniqueName="[Calendar].[Date].[All]" dimensionUniqueName="[Calendar]" displayFolder="" count="2" memberValueDatatype="7" unbalanced="0">
      <fieldsUsage count="2">
        <fieldUsage x="-1"/>
        <fieldUsage x="1"/>
      </fieldsUsage>
    </cacheHierarchy>
    <cacheHierarchy uniqueName="[Calendar].[DayNameOfWeek]" caption="DayNameOfWeek" attribute="1" time="1" defaultMemberUniqueName="[Calendar].[DayNameOfWeek].[All]" allUniqueName="[Calendar].[DayNameOfWeek].[All]" dimensionUniqueName="[Calendar]" displayFolder="" count="0" memberValueDatatype="130" unbalanced="0"/>
    <cacheHierarchy uniqueName="[Calendar].[DayNumberOfMonth]" caption="DayNumberOfMonth" attribute="1" time="1" defaultMemberUniqueName="[Calendar].[DayNumberOfMonth].[All]" allUniqueName="[Calendar].[DayNumberOfMonth].[All]" dimensionUniqueName="[Calendar]" displayFolder="" count="0" memberValueDatatype="20" unbalanced="0"/>
    <cacheHierarchy uniqueName="[Calendar].[DayNumberOfWeek]" caption="DayNumberOfWeek" attribute="1" time="1" defaultMemberUniqueName="[Calendar].[DayNumberOfWeek].[All]" allUniqueName="[Calendar].[DayNumberOfWeek].[All]" dimensionUniqueName="[Calendar]" displayFolder="" count="0" memberValueDatatype="20" unbalanced="0"/>
    <cacheHierarchy uniqueName="[Calendar].[DayNumberOfYear]" caption="DayNumberOfYear" attribute="1" time="1" defaultMemberUniqueName="[Calendar].[DayNumberOfYear].[All]" allUniqueName="[Calendar].[DayNumberOfYear].[All]" dimensionUniqueName="[Calendar]" displayFolder="" count="0" memberValueDatatype="20" unbalanced="0"/>
    <cacheHierarchy uniqueName="[Calendar].[FiscalQuarter]" caption="FiscalQuarter" attribute="1" time="1" defaultMemberUniqueName="[Calendar].[FiscalQuarter].[All]" allUniqueName="[Calendar].[FiscalQuarter].[All]" dimensionUniqueName="[Calendar]" displayFolder="" count="0" memberValueDatatype="20" unbalanced="0"/>
    <cacheHierarchy uniqueName="[Calendar].[FiscalSemester]" caption="FiscalSemester" attribute="1" time="1" defaultMemberUniqueName="[Calendar].[FiscalSemester].[All]" allUniqueName="[Calendar].[FiscalSemester].[All]" dimensionUniqueName="[Calendar]" displayFolder="" count="0" memberValueDatatype="20" unbalanced="0"/>
    <cacheHierarchy uniqueName="[Calendar].[FiscalYear]" caption="FiscalYear" attribute="1" time="1" defaultMemberUniqueName="[Calendar].[FiscalYear].[All]" allUniqueName="[Calendar].[FiscalYear].[All]" dimensionUniqueName="[Calendar]" displayFolder="" count="0" memberValueDatatype="20" unbalanced="0"/>
    <cacheHierarchy uniqueName="[Calendar].[MonthName]" caption="MonthName" attribute="1" time="1" defaultMemberUniqueName="[Calendar].[MonthName].[All]" allUniqueName="[Calendar].[MonthName].[All]" dimensionUniqueName="[Calendar]" displayFolder="" count="2" memberValueDatatype="130" unbalanced="0">
      <fieldsUsage count="2">
        <fieldUsage x="-1"/>
        <fieldUsage x="3"/>
      </fieldsUsage>
    </cacheHierarchy>
    <cacheHierarchy uniqueName="[Calendar].[MonthNumberOfYear]" caption="MonthNumberOfYear" attribute="1" time="1" defaultMemberUniqueName="[Calendar].[MonthNumberOfYear].[All]" allUniqueName="[Calendar].[MonthNumberOfYear].[All]" dimensionUniqueName="[Calendar]" displayFolder="" count="0" memberValueDatatype="20" unbalanced="0"/>
    <cacheHierarchy uniqueName="[Calendar].[WeekNumberOfYear]" caption="WeekNumberOfYear" attribute="1" time="1" defaultMemberUniqueName="[Calendar].[WeekNumberOfYear].[All]" allUniqueName="[Calendar].[WeekNumberOfYear].[All]" dimensionUniqueName="[Calendar]" displayFolder="" count="0" memberValueDatatype="20" unbalanced="0"/>
    <cacheHierarchy uniqueName="[Customers].[AddressLine1]" caption="AddressLine1" attribute="1" defaultMemberUniqueName="[Customers].[AddressLine1].[All]" allUniqueName="[Customers].[AddressLine1].[All]" dimensionUniqueName="[Customers]" displayFolder="" count="0" memberValueDatatype="130" unbalanced="0"/>
    <cacheHierarchy uniqueName="[Customers].[AddressLine2]" caption="AddressLine2" attribute="1" defaultMemberUniqueName="[Customers].[AddressLine2].[All]" allUniqueName="[Customers].[AddressLine2].[All]" dimensionUniqueName="[Customers]" displayFolder="" count="0" memberValueDatatype="130" unbalanced="0"/>
    <cacheHierarchy uniqueName="[Customers].[BirthDate]" caption="BirthDate" attribute="1" time="1" defaultMemberUniqueName="[Customers].[BirthDate].[All]" allUniqueName="[Customers].[BirthDate].[All]" dimensionUniqueName="[Customers]" displayFolder="" count="0" memberValueDatatype="7" unbalanced="0"/>
    <cacheHierarchy uniqueName="[Customers].[BirthDate (Год)]" caption="BirthDate (Год)" attribute="1" defaultMemberUniqueName="[Customers].[BirthDate (Год)].[All]" allUniqueName="[Customers].[BirthDate (Год)].[All]" dimensionUniqueName="[Customers]" displayFolder="" count="0" memberValueDatatype="130" unbalanced="0"/>
    <cacheHierarchy uniqueName="[Customers].[BirthDate (Квартал)]" caption="BirthDate (Квартал)" attribute="1" defaultMemberUniqueName="[Customers].[BirthDate (Квартал)].[All]" allUniqueName="[Customers].[BirthDate (Квартал)].[All]" dimensionUniqueName="[Customers]" displayFolder="" count="0" memberValueDatatype="130" unbalanced="0"/>
    <cacheHierarchy uniqueName="[Customers].[BirthDate (Месяц)]" caption="BirthDate (Месяц)" attribute="1" defaultMemberUniqueName="[Customers].[BirthDate (Месяц)].[All]" allUniqueName="[Customers].[BirthDate (Месяц)].[All]" dimensionUniqueName="[Customers]" displayFolder="" count="0" memberValueDatatype="130" unbalanced="0"/>
    <cacheHierarchy uniqueName="[Customers].[CommuteDistance]" caption="CommuteDistance" attribute="1" defaultMemberUniqueName="[Customers].[CommuteDistance].[All]" allUniqueName="[Customers].[CommuteDistance].[All]" dimensionUniqueName="[Customers]" displayFolder="" count="0" memberValueDatatype="130" unbalanced="0"/>
    <cacheHierarchy uniqueName="[Customers].[CustomerKey]" caption="CustomerKey" attribute="1" defaultMemberUniqueName="[Customers].[CustomerKey].[All]" allUniqueName="[Customers].[CustomerKey].[All]" dimensionUniqueName="[Customers]" displayFolder="" count="0" memberValueDatatype="20" unbalanced="0"/>
    <cacheHierarchy uniqueName="[Customers].[DateFirstPurchase]" caption="DateFirstPurchase" attribute="1" time="1" defaultMemberUniqueName="[Customers].[DateFirstPurchase].[All]" allUniqueName="[Customers].[DateFirstPurchase].[All]" dimensionUniqueName="[Customers]" displayFolder="" count="0" memberValueDatatype="7" unbalanced="0"/>
    <cacheHierarchy uniqueName="[Customers].[EmailAddress]" caption="EmailAddress" attribute="1" defaultMemberUniqueName="[Customers].[EmailAddress].[All]" allUniqueName="[Customers].[EmailAddress].[All]" dimensionUniqueName="[Customers]" displayFolder="" count="0" memberValueDatatype="130" unbalanced="0"/>
    <cacheHierarchy uniqueName="[Customers].[EnglishEducation]" caption="EnglishEducation" attribute="1" defaultMemberUniqueName="[Customers].[EnglishEducation].[All]" allUniqueName="[Customers].[EnglishEducation].[All]" dimensionUniqueName="[Customers]" displayFolder="" count="0" memberValueDatatype="130" unbalanced="0"/>
    <cacheHierarchy uniqueName="[Customers].[EnglishOccupation]" caption="EnglishOccupation" attribute="1" defaultMemberUniqueName="[Customers].[EnglishOccupation].[All]" allUniqueName="[Customers].[EnglishOccupation].[All]" dimensionUniqueName="[Customers]" displayFolder="" count="0" memberValueDatatype="130" unbalanced="0"/>
    <cacheHierarchy uniqueName="[Customers].[FirstName]" caption="FirstName" attribute="1" defaultMemberUniqueName="[Customers].[FirstName].[All]" allUniqueName="[Customers].[FirstName].[All]" dimensionUniqueName="[Customers]" displayFolder="" count="0" memberValueDatatype="130" unbalanced="0"/>
    <cacheHierarchy uniqueName="[Customers].[Gender]" caption="Gender" attribute="1" defaultMemberUniqueName="[Customers].[Gender].[All]" allUniqueName="[Customers].[Gender].[All]" dimensionUniqueName="[Customers]" displayFolder="" count="0" memberValueDatatype="130" unbalanced="0"/>
    <cacheHierarchy uniqueName="[Customers].[GeographyKey]" caption="GeographyKey" attribute="1" defaultMemberUniqueName="[Customers].[GeographyKey].[All]" allUniqueName="[Customers].[GeographyKey].[All]" dimensionUniqueName="[Customers]" displayFolder="" count="0" memberValueDatatype="20" unbalanced="0"/>
    <cacheHierarchy uniqueName="[Customers].[HouseOwnerFlag]" caption="HouseOwnerFlag" attribute="1" defaultMemberUniqueName="[Customers].[HouseOwnerFlag].[All]" allUniqueName="[Customers].[HouseOwnerFlag].[All]" dimensionUniqueName="[Customers]" displayFolder="" count="0" memberValueDatatype="20" unbalanced="0"/>
    <cacheHierarchy uniqueName="[Customers].[LastName]" caption="LastName" attribute="1" defaultMemberUniqueName="[Customers].[LastName].[All]" allUniqueName="[Customers].[LastName].[All]" dimensionUniqueName="[Customers]" displayFolder="" count="0" memberValueDatatype="130" unbalanced="0"/>
    <cacheHierarchy uniqueName="[Customers].[MaritalStatus]" caption="MaritalStatus" attribute="1" defaultMemberUniqueName="[Customers].[MaritalStatus].[All]" allUniqueName="[Customers].[MaritalStatus].[All]" dimensionUniqueName="[Customers]" displayFolder="" count="0" memberValueDatatype="130" unbalanced="0"/>
    <cacheHierarchy uniqueName="[Customers].[MiddleName]" caption="MiddleName" attribute="1" defaultMemberUniqueName="[Customers].[MiddleName].[All]" allUniqueName="[Customers].[MiddleName].[All]" dimensionUniqueName="[Customers]" displayFolder="" count="0" memberValueDatatype="130" unbalanced="0"/>
    <cacheHierarchy uniqueName="[Customers].[NameStyle]" caption="NameStyle" attribute="1" defaultMemberUniqueName="[Customers].[NameStyle].[All]" allUniqueName="[Customers].[NameStyle].[All]" dimensionUniqueName="[Customers]" displayFolder="" count="0" memberValueDatatype="11" unbalanced="0"/>
    <cacheHierarchy uniqueName="[Customers].[NumberCarsOwned]" caption="NumberCarsOwned" attribute="1" defaultMemberUniqueName="[Customers].[NumberCarsOwned].[All]" allUniqueName="[Customers].[NumberCarsOwned].[All]" dimensionUniqueName="[Customers]" displayFolder="" count="0" memberValueDatatype="20" unbalanced="0"/>
    <cacheHierarchy uniqueName="[Customers].[NumberChildrenAtHome]" caption="NumberChildrenAtHome" attribute="1" defaultMemberUniqueName="[Customers].[NumberChildrenAtHome].[All]" allUniqueName="[Customers].[NumberChildrenAtHome].[All]" dimensionUniqueName="[Customers]" displayFolder="" count="0" memberValueDatatype="20" unbalanced="0"/>
    <cacheHierarchy uniqueName="[Customers].[Phone]" caption="Phone" attribute="1" defaultMemberUniqueName="[Customers].[Phone].[All]" allUniqueName="[Customers].[Phone].[All]" dimensionUniqueName="[Customers]" displayFolder="" count="0" memberValueDatatype="130" unbalanced="0"/>
    <cacheHierarchy uniqueName="[Customers].[Suffix]" caption="Suffix" attribute="1" defaultMemberUniqueName="[Customers].[Suffix].[All]" allUniqueName="[Customers].[Suffix].[All]" dimensionUniqueName="[Customers]" displayFolder="" count="0" memberValueDatatype="130" unbalanced="0"/>
    <cacheHierarchy uniqueName="[Customers].[TotalChildren]" caption="TotalChildren" attribute="1" defaultMemberUniqueName="[Customers].[TotalChildren].[All]" allUniqueName="[Customers].[TotalChildren].[All]" dimensionUniqueName="[Customers]" displayFolder="" count="0" memberValueDatatype="20" unbalanced="0"/>
    <cacheHierarchy uniqueName="[Customers].[YearlyIncome]" caption="YearlyIncome" attribute="1" defaultMemberUniqueName="[Customers].[YearlyIncome].[All]" allUniqueName="[Customers].[YearlyIncome].[All]" dimensionUniqueName="[Customers]" displayFolder="" count="0" memberValueDatatype="6" unbalanced="0"/>
    <cacheHierarchy uniqueName="[Exch Rates].[USD per EUR]" caption="USD per EUR" attribute="1" defaultMemberUniqueName="[Exch Rates].[USD per EUR].[All]" allUniqueName="[Exch Rates].[USD per EUR].[All]" dimensionUniqueName="[Exch Rates]" displayFolder="" count="0" memberValueDatatype="6" unbalanced="0"/>
    <cacheHierarchy uniqueName="[MinListPrice].[MinListPrice]" caption="MinListPrice" attribute="1" defaultMemberUniqueName="[MinListPrice].[MinListPrice].[All]" allUniqueName="[MinListPrice].[MinListPrice].[All]" dimensionUniqueName="[MinListPrice]" displayFolder="" count="0" memberValueDatatype="6" unbalanced="0"/>
    <cacheHierarchy uniqueName="[PriceTiers].[MaxPrice]" caption="MaxPrice" attribute="1" defaultMemberUniqueName="[PriceTiers].[MaxPrice].[All]" allUniqueName="[PriceTiers].[MaxPrice].[All]" dimensionUniqueName="[PriceTiers]" displayFolder="" count="0" memberValueDatatype="20" unbalanced="0"/>
    <cacheHierarchy uniqueName="[PriceTiers].[MidPt]" caption="MidPt" attribute="1" defaultMemberUniqueName="[PriceTiers].[MidPt].[All]" allUniqueName="[PriceTiers].[MidPt].[All]" dimensionUniqueName="[PriceTiers]" displayFolder="" count="0" memberValueDatatype="5" unbalanced="0"/>
    <cacheHierarchy uniqueName="[PriceTiers].[MinPrice]" caption="MinPrice" attribute="1" defaultMemberUniqueName="[PriceTiers].[MinPrice].[All]" allUniqueName="[PriceTiers].[MinPrice].[All]" dimensionUniqueName="[PriceTiers]" displayFolder="" count="0" memberValueDatatype="20" unbalanced="0"/>
    <cacheHierarchy uniqueName="[PriceTiers].[RangeName]" caption="RangeName" attribute="1" defaultMemberUniqueName="[PriceTiers].[RangeName].[All]" allUniqueName="[PriceTiers].[RangeName].[All]" dimensionUniqueName="[PriceTiers]" displayFolder="" count="0" memberValueDatatype="130" unbalanced="0"/>
    <cacheHierarchy uniqueName="[Products].[Category]" caption="Category" attribute="1" defaultMemberUniqueName="[Products].[Category].[All]" allUniqueName="[Products].[Category].[All]" dimensionUniqueName="[Products]" displayFolder="" count="2" memberValueDatatype="130" unbalanced="0">
      <fieldsUsage count="2">
        <fieldUsage x="-1"/>
        <fieldUsage x="5"/>
      </fieldsUsage>
    </cacheHierarchy>
    <cacheHierarchy uniqueName="[Products].[Class]" caption="Class" attribute="1" defaultMemberUniqueName="[Products].[Class].[All]" allUniqueName="[Products].[Class].[All]" dimensionUniqueName="[Products]" displayFolder="" count="0" memberValueDatatype="130" unbalanced="0"/>
    <cacheHierarchy uniqueName="[Products].[Color]" caption="Color" attribute="1" defaultMemberUniqueName="[Products].[Color].[All]" allUniqueName="[Products].[Color].[All]" dimensionUniqueName="[Products]" displayFolder="" count="2" memberValueDatatype="130" unbalanced="0">
      <fieldsUsage count="2">
        <fieldUsage x="-1"/>
        <fieldUsage x="4"/>
      </fieldsUsage>
    </cacheHierarchy>
    <cacheHierarchy uniqueName="[Products].[DaysToManufacture]" caption="DaysToManufacture" attribute="1" defaultMemberUniqueName="[Products].[DaysToManufacture].[All]" allUniqueName="[Products].[DaysToManufacture].[All]" dimensionUniqueName="[Products]" displayFolder="" count="0" memberValueDatatype="20" unbalanced="0"/>
    <cacheHierarchy uniqueName="[Products].[DealerPrice]" caption="DealerPrice" attribute="1" defaultMemberUniqueName="[Products].[DealerPrice].[All]" allUniqueName="[Products].[DealerPrice].[All]" dimensionUniqueName="[Products]" displayFolder="" count="0" memberValueDatatype="5" unbalanced="0"/>
    <cacheHierarchy uniqueName="[Products].[EndDate]" caption="EndDate" attribute="1" time="1" defaultMemberUniqueName="[Products].[EndDate].[All]" allUniqueName="[Products].[EndDate].[All]" dimensionUniqueName="[Products]" displayFolder="" count="0" memberValueDatatype="7" unbalanced="0"/>
    <cacheHierarchy uniqueName="[Products].[EnglishDescription]" caption="EnglishDescription" attribute="1" defaultMemberUniqueName="[Products].[EnglishDescription].[All]" allUniqueName="[Products].[EnglishDescription].[All]" dimensionUniqueName="[Products]" displayFolder="" count="0" memberValueDatatype="130" unbalanced="0"/>
    <cacheHierarchy uniqueName="[Products].[FinishedGoodsFlag]" caption="FinishedGoodsFlag" attribute="1" defaultMemberUniqueName="[Products].[FinishedGoodsFlag].[All]" allUniqueName="[Products].[FinishedGoodsFlag].[All]" dimensionUniqueName="[Products]" displayFolder="" count="0" memberValueDatatype="11" unbalanced="0"/>
    <cacheHierarchy uniqueName="[Products].[ListPrice]" caption="ListPrice" attribute="1" defaultMemberUniqueName="[Products].[ListPrice].[All]" allUniqueName="[Products].[ListPrice].[All]" dimensionUniqueName="[Products]" displayFolder="" count="0" memberValueDatatype="5" unbalanced="0"/>
    <cacheHierarchy uniqueName="[Products].[ListPriceBucket]" caption="ListPriceBucket" attribute="1" defaultMemberUniqueName="[Products].[ListPriceBucket].[All]" allUniqueName="[Products].[ListPriceBucket].[All]" dimensionUniqueName="[Products]" displayFolder="" count="0" memberValueDatatype="130" unbalanced="0"/>
    <cacheHierarchy uniqueName="[Products].[ModelName]" caption="ModelName" attribute="1" defaultMemberUniqueName="[Products].[ModelName].[All]" allUniqueName="[Products].[ModelName].[All]" dimensionUniqueName="[Products]" displayFolder="" count="0" memberValueDatatype="130" unbalanced="0"/>
    <cacheHierarchy uniqueName="[Products].[ProductKey]" caption="ProductKey" attribute="1" defaultMemberUniqueName="[Products].[ProductKey].[All]" allUniqueName="[Products].[ProductKey].[All]" dimensionUniqueName="[Products]" displayFolder="" count="0" memberValueDatatype="20" unbalanced="0"/>
    <cacheHierarchy uniqueName="[Products].[ProductLine]" caption="ProductLine" attribute="1" defaultMemberUniqueName="[Products].[ProductLine].[All]" allUniqueName="[Products].[ProductLine].[All]" dimensionUniqueName="[Products]" displayFolder="" count="0" memberValueDatatype="130" unbalanced="0"/>
    <cacheHierarchy uniqueName="[Products].[ProductName]" caption="ProductName" attribute="1" defaultMemberUniqueName="[Products].[ProductName].[All]" allUniqueName="[Products].[ProductName].[All]" dimensionUniqueName="[Products]" displayFolder="" count="0" memberValueDatatype="130" unbalanced="0"/>
    <cacheHierarchy uniqueName="[Products].[ReorderPoint]" caption="ReorderPoint" attribute="1" defaultMemberUniqueName="[Products].[ReorderPoint].[All]" allUniqueName="[Products].[ReorderPoint].[All]" dimensionUniqueName="[Products]" displayFolder="" count="0" memberValueDatatype="20" unbalanced="0"/>
    <cacheHierarchy uniqueName="[Products].[SafetyStockLevel]" caption="SafetyStockLevel" attribute="1" defaultMemberUniqueName="[Products].[SafetyStockLevel].[All]" allUniqueName="[Products].[SafetyStockLevel].[All]" dimensionUniqueName="[Products]" displayFolder="" count="0" memberValueDatatype="20" unbalanced="0"/>
    <cacheHierarchy uniqueName="[Products].[Size]" caption="Size" attribute="1" defaultMemberUniqueName="[Products].[Size].[All]" allUniqueName="[Products].[Size].[All]" dimensionUniqueName="[Products]" displayFolder="" count="0" memberValueDatatype="130" unbalanced="0"/>
    <cacheHierarchy uniqueName="[Products].[SizeRange]" caption="SizeRange" attribute="1" defaultMemberUniqueName="[Products].[SizeRange].[All]" allUniqueName="[Products].[SizeRange].[All]" dimensionUniqueName="[Products]" displayFolder="" count="0" memberValueDatatype="130" unbalanced="0"/>
    <cacheHierarchy uniqueName="[Products].[SizeUnitMeasureCode]" caption="SizeUnitMeasureCode" attribute="1" defaultMemberUniqueName="[Products].[SizeUnitMeasureCode].[All]" allUniqueName="[Products].[SizeUnitMeasureCode].[All]" dimensionUniqueName="[Products]" displayFolder="" count="0" memberValueDatatype="130" unbalanced="0"/>
    <cacheHierarchy uniqueName="[Products].[StandardCost]" caption="StandardCost" attribute="1" defaultMemberUniqueName="[Products].[StandardCost].[All]" allUniqueName="[Products].[StandardCost].[All]" dimensionUniqueName="[Products]" displayFolder="" count="0" memberValueDatatype="5" unbalanced="0"/>
    <cacheHierarchy uniqueName="[Products].[StartDate]" caption="StartDate" attribute="1" time="1" defaultMemberUniqueName="[Products].[StartDate].[All]" allUniqueName="[Products].[StartDate].[All]" dimensionUniqueName="[Products]" displayFolder="" count="0" memberValueDatatype="7" unbalanced="0"/>
    <cacheHierarchy uniqueName="[Products].[Status]" caption="Status" attribute="1" defaultMemberUniqueName="[Products].[Status].[All]" allUniqueName="[Products].[Status].[All]" dimensionUniqueName="[Products]" displayFolder="" count="0" memberValueDatatype="130" unbalanced="0"/>
    <cacheHierarchy uniqueName="[Products].[Style]" caption="Style" attribute="1" defaultMemberUniqueName="[Products].[Style].[All]" allUniqueName="[Products].[Style].[All]" dimensionUniqueName="[Products]" displayFolder="" count="0" memberValueDatatype="130" unbalanced="0"/>
    <cacheHierarchy uniqueName="[Products].[SubCategory]" caption="SubCategory" attribute="1" defaultMemberUniqueName="[Products].[SubCategory].[All]" allUniqueName="[Products].[SubCategory].[All]" dimensionUniqueName="[Products]" displayFolder="" count="0" memberValueDatatype="130" unbalanced="0"/>
    <cacheHierarchy uniqueName="[Products].[Weight]" caption="Weight" attribute="1" defaultMemberUniqueName="[Products].[Weight].[All]" allUniqueName="[Products].[Weight].[All]" dimensionUniqueName="[Products]" displayFolder="" count="0" memberValueDatatype="5" unbalanced="0"/>
    <cacheHierarchy uniqueName="[Products].[WeightUnitMeasureCode]" caption="WeightUnitMeasureCode" attribute="1" defaultMemberUniqueName="[Products].[WeightUnitMeasureCode].[All]" allUniqueName="[Products].[WeightUnitMeasureCode].[All]" dimensionUniqueName="[Products]" displayFolder="" count="0" memberValueDatatype="130" unbalanced="0"/>
    <cacheHierarchy uniqueName="[Sales].[CustomerKey]" caption="CustomerKey" attribute="1" defaultMemberUniqueName="[Sales].[CustomerKey].[All]" allUniqueName="[Sales].[CustomerKey].[All]" dimensionUniqueName="[Sales]" displayFolder="" count="0" memberValueDatatype="20" unbalanced="0"/>
    <cacheHierarchy uniqueName="[Sales].[Margin]" caption="Margin" attribute="1" defaultMemberUniqueName="[Sales].[Margin].[All]" allUniqueName="[Sales].[Margin].[All]" dimensionUniqueName="[Sales]" displayFolder="" count="0" memberValueDatatype="5" unbalanced="0"/>
    <cacheHierarchy uniqueName="[Sales].[MonthNum]" caption="MonthNum" attribute="1" defaultMemberUniqueName="[Sales].[MonthNum].[All]" allUniqueName="[Sales].[MonthNum].[All]" dimensionUniqueName="[Sales]" displayFolder="" count="0" memberValueDatatype="20" unbalanced="0"/>
    <cacheHierarchy uniqueName="[Sales].[OrderDate]" caption="OrderDate" attribute="1" time="1" defaultMemberUniqueName="[Sales].[OrderDate].[All]" allUniqueName="[Sales].[OrderDate].[All]" dimensionUniqueName="[Sales]" displayFolder="" count="0" memberValueDatatype="7" unbalanced="0"/>
    <cacheHierarchy uniqueName="[Sales].[OrderQuantity]" caption="OrderQuantity" attribute="1" defaultMemberUniqueName="[Sales].[OrderQuantity].[All]" allUniqueName="[Sales].[OrderQuantity].[All]" dimensionUniqueName="[Sales]" displayFolder="" count="0" memberValueDatatype="20" unbalanced="0"/>
    <cacheHierarchy uniqueName="[Sales].[ProductCost]" caption="ProductCost" attribute="1" defaultMemberUniqueName="[Sales].[ProductCost].[All]" allUniqueName="[Sales].[ProductCost].[All]" dimensionUniqueName="[Sales]" displayFolder="" count="0" memberValueDatatype="5" unbalanced="0"/>
    <cacheHierarchy uniqueName="[Sales].[ProductKey]" caption="ProductKey" attribute="1" defaultMemberUniqueName="[Sales].[ProductKey].[All]" allUniqueName="[Sales].[ProductKey].[All]" dimensionUniqueName="[Sales]" displayFolder="" count="0" memberValueDatatype="20" unbalanced="0"/>
    <cacheHierarchy uniqueName="[Sales].[SalesAmt]" caption="SalesAmt" attribute="1" defaultMemberUniqueName="[Sales].[SalesAmt].[All]" allUniqueName="[Sales].[SalesAmt].[All]" dimensionUniqueName="[Sales]" displayFolder="" count="0" memberValueDatatype="5" unbalanced="0"/>
    <cacheHierarchy uniqueName="[Sales].[SalesTerritoryKey]" caption="SalesTerritoryKey" attribute="1" defaultMemberUniqueName="[Sales].[SalesTerritoryKey].[All]" allUniqueName="[Sales].[SalesTerritoryKey].[All]" dimensionUniqueName="[Sales]" displayFolder="" count="0" memberValueDatatype="3" unbalanced="0"/>
    <cacheHierarchy uniqueName="[Sales].[TransType]" caption="TransType" attribute="1" defaultMemberUniqueName="[Sales].[TransType].[All]" allUniqueName="[Sales].[TransType].[All]" dimensionUniqueName="[Sales]" displayFolder="" count="0" memberValueDatatype="5" unbalanced="0"/>
    <cacheHierarchy uniqueName="[Sales].[UnitPrice]" caption="UnitPrice" attribute="1" defaultMemberUniqueName="[Sales].[UnitPrice].[All]" allUniqueName="[Sales].[UnitPrice].[All]" dimensionUniqueName="[Sales]" displayFolder="" count="0" memberValueDatatype="5" unbalanced="0"/>
    <cacheHierarchy uniqueName="[Sales].[Year]" caption="Year" attribute="1" defaultMemberUniqueName="[Sales].[Year].[All]" allUniqueName="[Sales].[Year].[All]" dimensionUniqueName="[Sales]" displayFolder="" count="0" memberValueDatatype="20" unbalanced="0"/>
    <cacheHierarchy uniqueName="[SalesTerritory].[Continent]" caption="Continent" attribute="1" defaultMemberUniqueName="[SalesTerritory].[Continent].[All]" allUniqueName="[SalesTerritory].[Continent].[All]" dimensionUniqueName="[SalesTerritory]" displayFolder="" count="0" memberValueDatatype="130" unbalanced="0"/>
    <cacheHierarchy uniqueName="[SalesTerritory].[Country]" caption="Country" attribute="1" defaultMemberUniqueName="[SalesTerritory].[Country].[All]" allUniqueName="[SalesTerritory].[Country].[All]" dimensionUniqueName="[SalesTerritory]" displayFolder="" count="0" memberValueDatatype="130" unbalanced="0"/>
    <cacheHierarchy uniqueName="[SalesTerritory].[SalesTerritoryAlternateKey]" caption="SalesTerritoryAlternateKey" attribute="1" defaultMemberUniqueName="[SalesTerritory].[SalesTerritoryAlternateKey].[All]" allUniqueName="[SalesTerritory].[SalesTerritoryAlternateKey].[All]" dimensionUniqueName="[SalesTerritory]" displayFolder="" count="0" memberValueDatatype="20" unbalanced="0"/>
    <cacheHierarchy uniqueName="[SalesTerritory].[SalesTerritoryGroup]" caption="SalesTerritoryGroup" attribute="1" defaultMemberUniqueName="[SalesTerritory].[SalesTerritoryGroup].[All]" allUniqueName="[SalesTerritory].[SalesTerritoryGroup].[All]" dimensionUniqueName="[SalesTerritory]" displayFolder="" count="0" memberValueDatatype="130" unbalanced="0"/>
    <cacheHierarchy uniqueName="[SalesTerritory].[SalesTerritoryKey]" caption="SalesTerritoryKey" attribute="1" defaultMemberUniqueName="[SalesTerritory].[SalesTerritoryKey].[All]" allUniqueName="[SalesTerritory].[SalesTerritoryKey].[All]" dimensionUniqueName="[SalesTerritory]" displayFolder="" count="0" memberValueDatatype="20" unbalanced="0"/>
    <cacheHierarchy uniqueName="[SalesTerritory].[SalesTerritoryRegion]" caption="SalesTerritoryRegion" attribute="1" defaultMemberUniqueName="[SalesTerritory].[SalesTerritoryRegion].[All]" allUniqueName="[SalesTerritory].[SalesTerritoryRegion].[All]" dimensionUniqueName="[SalesTerritory]" displayFolder="" count="0" memberValueDatatype="130" unbalanced="0"/>
    <cacheHierarchy uniqueName="[SalesTerritory].[Territory]" caption="Territory" defaultMemberUniqueName="[SalesTerritory].[Territory].[All]" allUniqueName="[SalesTerritory].[Territory].[All]" dimensionUniqueName="[SalesTerritory]" displayFolder="" count="0" unbalanced="0"/>
    <cacheHierarchy uniqueName="[Customers].[BirthDate (Индекс месяца)]" caption="BirthDate (Индекс месяца)" attribute="1" defaultMemberUniqueName="[Customers].[BirthDate (Индекс месяца)].[All]" allUniqueName="[Customers].[BirthDate (Индекс месяца)].[All]" dimensionUniqueName="[Customers]" displayFolder="" count="0" memberValueDatatype="20" unbalanced="0" hidden="1"/>
    <cacheHierarchy uniqueName="[Measures].[Total Sales]" caption="Total Sales" measure="1" displayFolder="" measureGroup="Sales" count="0" oneField="1">
      <fieldsUsage count="1">
        <fieldUsage x="0"/>
      </fieldsUsage>
    </cacheHierarchy>
    <cacheHierarchy uniqueName="[Measures].[Profit]" caption="Profit" measure="1" displayFolder="" measureGroup="Sales" count="0"/>
    <cacheHierarchy uniqueName="[Measures].[Days Selling]" caption="Days Selling" measure="1" displayFolder="" measureGroup="Sales" count="0"/>
    <cacheHierarchy uniqueName="[Measures].[Transactions]" caption="Transactions" measure="1" displayFolder="" measureGroup="Sales" count="0"/>
    <cacheHierarchy uniqueName="[Measures].[Sales per Transaction]" caption="Sales per Transaction" measure="1" displayFolder="" measureGroup="Sales" count="0"/>
    <cacheHierarchy uniqueName="[Measures].[Sales per Day]" caption="Sales per Day" measure="1" displayFolder="" measureGroup="Sales" count="0"/>
    <cacheHierarchy uniqueName="[Measures].[2002 Sales]" caption="2002 Sales" measure="1" displayFolder="" measureGroup="Sales" count="0"/>
    <cacheHierarchy uniqueName="[Measures].[Active Customers]" caption="Active Customers" measure="1" displayFolder="" measureGroup="Sales" count="0"/>
    <cacheHierarchy uniqueName="[Measures].[Customer Growth Since 2001]" caption="Customer Growth Since 2001" measure="1" displayFolder="" measureGroup="Sales" count="0"/>
    <cacheHierarchy uniqueName="[Measures].[2001 Customers]" caption="2001 Customers" measure="1" displayFolder="" measureGroup="Sales" count="0"/>
    <cacheHierarchy uniqueName="[Measures].[Normal Sales]" caption="Normal Sales" measure="1" displayFolder="" measureGroup="Sales" count="0"/>
    <cacheHierarchy uniqueName="[Measures].[Promo Sales]" caption="Promo Sales" measure="1" displayFolder="" measureGroup="Sales" count="0"/>
    <cacheHierarchy uniqueName="[Measures].[Refunds]" caption="Refunds" measure="1" displayFolder="" measureGroup="Sales" count="0"/>
    <cacheHierarchy uniqueName="[Measures].[Net Sales]" caption="Net Sales" measure="1" displayFolder="" measureGroup="Sales" count="0"/>
    <cacheHierarchy uniqueName="[Measures].[Pct Sales on Promo]" caption="Pct Sales on Promo" measure="1" displayFolder="" measureGroup="Sales" count="0"/>
    <cacheHierarchy uniqueName="[Measures].[All Month Net Sales]" caption="All Month Net Sales" measure="1" displayFolder="" measureGroup="Sales" count="0"/>
    <cacheHierarchy uniqueName="[Measures].[Pct of All Month Net Sales]" caption="Pct of All Month Net Sales" measure="1" displayFolder="" measureGroup="Sales" count="0"/>
    <cacheHierarchy uniqueName="[Measures].[Net Sales - All Products]" caption="Net Sales - All Products" measure="1" displayFolder="" measureGroup="Sales" count="0"/>
    <cacheHierarchy uniqueName="[Measures].[Selected Products Pct]" caption="Selected Products Pct" measure="1" displayFolder="" measureGroup="Sales" count="0"/>
    <cacheHierarchy uniqueName="[Measures].[Net Sales for All Selected Months]" caption="Net Sales for All Selected Months" measure="1" displayFolder="" measureGroup="Sales" count="0"/>
    <cacheHierarchy uniqueName="[Measures].[Pct of All Selected Months Net Sales]" caption="Pct of All Selected Months Net Sales" measure="1" displayFolder="" measureGroup="Sales" count="0"/>
    <cacheHierarchy uniqueName="[Measures].[All vs Relationship Test]" caption="All vs Relationship Test" measure="1" displayFolder="" measureGroup="Sales" count="0"/>
    <cacheHierarchy uniqueName="[Measures].[Sales to Parents]" caption="Sales to Parents" measure="1" displayFolder="" measureGroup="Sales" count="0"/>
    <cacheHierarchy uniqueName="[Measures].[EURUSD]" caption="EURUSD" measure="1" displayFolder="" measureGroup="Exch Rates" count="0"/>
    <cacheHierarchy uniqueName="[Measures].[Net Sales - EUR]" caption="Net Sales - EUR" measure="1" displayFolder="" measureGroup="Sales" count="0"/>
    <cacheHierarchy uniqueName="[Measures].[MinListThreshold]" caption="MinListThreshold" measure="1" displayFolder="" measureGroup="MinListPrice" count="0"/>
    <cacheHierarchy uniqueName="[Measures].[Product Sales Above Selected List Price]" caption="Product Sales Above Selected List Price" measure="1" displayFolder="" measureGroup="Sales" count="0"/>
    <cacheHierarchy uniqueName="[Measures].[Product Count]" caption="Product Count" measure="1" displayFolder="" measureGroup="Products" count="0"/>
    <cacheHierarchy uniqueName="[Measures].[Products Above Selected List Price]" caption="Products Above Selected List Price" measure="1" displayFolder="" measureGroup="Products" count="0"/>
    <cacheHierarchy uniqueName="[Measures].[PriceTierMin]" caption="PriceTierMin" measure="1" displayFolder="" measureGroup="PriceTiers" count="0"/>
    <cacheHierarchy uniqueName="[Measures].[PriceTierMax]" caption="PriceTierMax" measure="1" displayFolder="" measureGroup="PriceTiers" count="0"/>
    <cacheHierarchy uniqueName="[Measures].[Product Count MinMaxTier]" caption="Product Count MinMaxTier" measure="1" displayFolder="" measureGroup="Products" count="0"/>
    <cacheHierarchy uniqueName="[Measures].[Total Sales MinMaxTier]" caption="Total Sales MinMaxTier" measure="1" displayFolder="" measureGroup="Sales" count="0"/>
    <cacheHierarchy uniqueName="[Measures].[Total Sales YTD]" caption="Total Sales YTD" measure="1" displayFolder="" measureGroup="Sales" count="0"/>
    <cacheHierarchy uniqueName="[Measures].[Total Sales Fiscal YTD]" caption="Total Sales Fiscal YTD" measure="1" displayFolder="" measureGroup="Sales" count="0"/>
    <cacheHierarchy uniqueName="[Measures].[FIRSTDATE Example]" caption="FIRSTDATE Example" measure="1" displayFolder="" measureGroup="Calendar" count="0"/>
    <cacheHierarchy uniqueName="[Measures].[LASTDATE Example]" caption="LASTDATE Example" measure="1" displayFolder="" measureGroup="Calendar" count="0"/>
    <cacheHierarchy uniqueName="[Measures].[Total Sales SAMEPERIODLASTYEAR]" caption="Total Sales SAMEPERIODLASTYEAR" measure="1" displayFolder="" measureGroup="Sales" count="0"/>
    <cacheHierarchy uniqueName="[Measures].[Total Sales DATEADD 1 Year Back]" caption="Total Sales DATEADD 1 Year Back" measure="1" displayFolder="" measureGroup="Sales" count="0"/>
    <cacheHierarchy uniqueName="[Measures].[Total Sales DATEADD back 1 Month]" caption="Total Sales DATEADD back 1 Month" measure="1" displayFolder="" measureGroup="Sales" count="0"/>
    <cacheHierarchy uniqueName="[Measures].[Number of Days]" caption="Number of Days" measure="1" displayFolder="" measureGroup="Calendar" count="0"/>
    <cacheHierarchy uniqueName="[Measures].[Total Sales PARALLELPERIOD Back 1 Year]" caption="Total Sales PARALLELPERIOD Back 1 Year" measure="1" displayFolder="" measureGroup="Sales" count="0"/>
    <cacheHierarchy uniqueName="[Measures].[ENDOFMONTH Measure]" caption="ENDOFMONTH Measure" measure="1" displayFolder="" measureGroup="Calendar" count="0"/>
    <cacheHierarchy uniqueName="[Measures].[Total Sales NEXTMONTH]" caption="Total Sales NEXTMONTH" measure="1" displayFolder="" measureGroup="Sales" count="0"/>
    <cacheHierarchy uniqueName="[Measures].[Pct Sales Growth YOY]" caption="Pct Sales Growth YOY" measure="1" displayFolder="" measureGroup="Sales" count="0"/>
    <cacheHierarchy uniqueName="[Measures].[Total Sales CLOSINGBALANCEMONTH]" caption="Total Sales CLOSINGBALANCEMONTH" measure="1" displayFolder="" measureGroup="Sales" count="0"/>
    <cacheHierarchy uniqueName="[Measures].[Total Sales First Half 2003]" caption="Total Sales First Half 2003" measure="1" displayFolder="" measureGroup="Sales" count="0"/>
    <cacheHierarchy uniqueName="[Measures].[Total Sales Life to Date]" caption="Total Sales Life to Date" measure="1" displayFolder="" measureGroup="Sales" count="0"/>
    <cacheHierarchy uniqueName="[Measures].[Subcat pct of Cat Sales]" caption="Subcat pct of Cat Sales" measure="1" displayFolder="" measureGroup="Sales" count="0"/>
    <cacheHierarchy uniqueName="[Measures].[Sales to Married Couples]" caption="Sales to Married Couples" measure="1" displayFolder="" measureGroup="Sales" count="0"/>
    <cacheHierarchy uniqueName="[Measures].[Sales to Parents Adj for Canada]" caption="Sales to Parents Adj for Canada" measure="1" displayFolder="" measureGroup="Sales" count="0"/>
    <cacheHierarchy uniqueName="[Measures].[Different Number per Country]" caption="Different Number per Country" measure="1" displayFolder="" measureGroup="Sales" count="0"/>
    <cacheHierarchy uniqueName="[Measures].[Pct Sales Growth YOY using DIVIDE]" caption="Pct Sales Growth YOY using DIVIDE" measure="1" displayFolder="" measureGroup="Sales" count="0"/>
    <cacheHierarchy uniqueName="[Measures].[Color Values]" caption="Color Values" measure="1" displayFolder="" measureGroup="Products" count="0"/>
    <cacheHierarchy uniqueName="[Measures].[Profit Pct]" caption="Profit Pct" measure="1" displayFolder="" measureGroup="Sales" count="0"/>
    <cacheHierarchy uniqueName="[Measures].[_Count Customers]" caption="_Count Customers" measure="1" displayFolder="" measureGroup="Customers" count="0" hidden="1"/>
    <cacheHierarchy uniqueName="[Measures].[_Count Sales]" caption="_Count Sales" measure="1" displayFolder="" measureGroup="Sales" count="0" hidden="1"/>
    <cacheHierarchy uniqueName="[Measures].[_Count Products]" caption="_Count Products" measure="1" displayFolder="" measureGroup="Products" count="0" hidden="1"/>
    <cacheHierarchy uniqueName="[Measures].[_Count Calendar]" caption="_Count Calendar" measure="1" displayFolder="" measureGroup="Calendar" count="0" hidden="1"/>
    <cacheHierarchy uniqueName="[Measures].[_Count Exch Rates]" caption="_Count Exch Rates" measure="1" displayFolder="" measureGroup="Exch Rates" count="0" hidden="1"/>
    <cacheHierarchy uniqueName="[Measures].[_Count MinListPrice]" caption="_Count MinListPrice" measure="1" displayFolder="" measureGroup="MinListPrice" count="0" hidden="1"/>
    <cacheHierarchy uniqueName="[Measures].[_Count PriceTiers]" caption="_Count PriceTiers" measure="1" displayFolder="" measureGroup="PriceTiers" count="0" hidden="1"/>
    <cacheHierarchy uniqueName="[Measures].[_Count SalesTerritory]" caption="_Count SalesTerritory" measure="1" displayFolder="" measureGroup="SalesTerritory" count="0" hidden="1"/>
    <cacheHierarchy uniqueName="[Measures].[__No measures defined]" caption="__No measures defined" measure="1" displayFolder="" count="0" hidden="1"/>
    <cacheHierarchy uniqueName="[Measures].[_Profit Pct Goal]" caption="_Profit Pct Goal" measure="1" displayFolder="" measureGroup="Sales" count="0" hidden="1"/>
    <cacheHierarchy uniqueName="[Measures].[_Profit Pct Status]" caption="_Profit Pct Status" measure="1" iconSet="6" displayFolder="" measureGroup="Sales" count="0" hidden="1"/>
    <cacheHierarchy uniqueName="[Measures].[Sum of SalesAmt]" caption="Sum of SalesAmt" measure="1" displayFolder="" measureGroup="Sales" count="0" hidden="1">
      <extLst>
        <ext xmlns:x15="http://schemas.microsoft.com/office/spreadsheetml/2010/11/main" uri="{B97F6D7D-B522-45F9-BDA1-12C45D357490}">
          <x15:cacheHierarchy aggregatedColumn="79"/>
        </ext>
      </extLst>
    </cacheHierarchy>
    <cacheHierarchy uniqueName="[Measures].[Сумма по столбцу CustomerKey]" caption="Сумма по столбцу CustomerKey" measure="1" displayFolder="" measureGroup="Customers" count="0" hidden="1">
      <extLst>
        <ext xmlns:x15="http://schemas.microsoft.com/office/spreadsheetml/2010/11/main" uri="{B97F6D7D-B522-45F9-BDA1-12C45D357490}">
          <x15:cacheHierarchy aggregatedColumn="21"/>
        </ext>
      </extLst>
    </cacheHierarchy>
  </cacheHierarchies>
  <kpis count="1">
    <kpi uniqueName="Profit Pct" caption="Profit Pct" displayFolder="" measureGroup="Sales" parent="" value="[Measures].[Profit Pct]" goal="[Measures].[_Profit Pct Goal]" status="[Measures].[_Profit Pct Status]" trend="" weight=""/>
  </kpis>
  <dimensions count="9">
    <dimension name="Calendar" uniqueName="[Calendar]" caption="Calendar"/>
    <dimension name="Customers" uniqueName="[Customers]" caption="Customers"/>
    <dimension name="Exch Rates" uniqueName="[Exch Rates]" caption="Exch Rates"/>
    <dimension measure="1" name="Measures" uniqueName="[Measures]" caption="Measures"/>
    <dimension name="MinListPrice" uniqueName="[MinListPrice]" caption="MinListPrice"/>
    <dimension name="PriceTiers" uniqueName="[PriceTiers]" caption="PriceTiers"/>
    <dimension name="Products" uniqueName="[Products]" caption="Products"/>
    <dimension name="Sales" uniqueName="[Sales]" caption="Sales"/>
    <dimension name="SalesTerritory" uniqueName="[SalesTerritory]" caption="SalesTerritory"/>
  </dimensions>
  <measureGroups count="8">
    <measureGroup name="Calendar" caption="Calendar"/>
    <measureGroup name="Customers" caption="Customers"/>
    <measureGroup name="Exch Rates" caption="Exch Rates"/>
    <measureGroup name="MinListPrice" caption="MinListPrice"/>
    <measureGroup name="PriceTiers" caption="PriceTiers"/>
    <measureGroup name="Products" caption="Products"/>
    <measureGroup name="Sales" caption="Sales"/>
    <measureGroup name="SalesTerritory" caption="SalesTerritory"/>
  </measureGroups>
  <maps count="12">
    <map measureGroup="0" dimension="0"/>
    <map measureGroup="1" dimension="1"/>
    <map measureGroup="2" dimension="2"/>
    <map measureGroup="3" dimension="4"/>
    <map measureGroup="4" dimension="5"/>
    <map measureGroup="5" dimension="6"/>
    <map measureGroup="6" dimension="0"/>
    <map measureGroup="6" dimension="1"/>
    <map measureGroup="6" dimension="6"/>
    <map measureGroup="6" dimension="7"/>
    <map measureGroup="6" dimension="8"/>
    <map measureGroup="7" dimension="8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1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Baguzin Sergey" refreshedDate="43644.548498379627" createdVersion="6" refreshedVersion="6" minRefreshableVersion="3" recordCount="0" supportSubquery="1" supportAdvancedDrill="1" xr:uid="{00389167-2E5D-4B33-AA51-4F40BDAB81CE}">
  <cacheSource type="external" connectionId="5"/>
  <cacheFields count="3">
    <cacheField name="[Products].[ModelName].[ModelName]" caption="ModelName" numFmtId="0" hierarchy="56" level="1">
      <sharedItems count="10">
        <s v="Mountain-200"/>
        <s v="Mountain-400-W"/>
        <s v="Road-250"/>
        <s v="Road-350-W"/>
        <s v="Road-550-W"/>
        <s v="Road-650"/>
        <s v="Road-750"/>
        <s v="Touring-1000"/>
        <s v="Touring-2000"/>
        <s v="Touring-3000"/>
      </sharedItems>
    </cacheField>
    <cacheField name="[Measures].[Total Sales]" caption="Total Sales" numFmtId="0" hierarchy="92" level="32767"/>
    <cacheField name="[Calendar].[CalendarYear].[CalendarYear]" caption="CalendarYear" numFmtId="0" hierarchy="2" level="1">
      <sharedItems containsSemiMixedTypes="0" containsString="0" containsNumber="1" containsInteger="1" minValue="2003" maxValue="2003" count="1">
        <n v="2003"/>
      </sharedItems>
      <extLst>
        <ext xmlns:x15="http://schemas.microsoft.com/office/spreadsheetml/2010/11/main" uri="{4F2E5C28-24EA-4eb8-9CBF-B6C8F9C3D259}">
          <x15:cachedUniqueNames>
            <x15:cachedUniqueName index="0" name="[Calendar].[CalendarYear].&amp;[2003]"/>
          </x15:cachedUniqueNames>
        </ext>
      </extLst>
    </cacheField>
  </cacheFields>
  <cacheHierarchies count="160">
    <cacheHierarchy uniqueName="[Calendar].[CalendarQuarter]" caption="CalendarQuarter" attribute="1" time="1" defaultMemberUniqueName="[Calendar].[CalendarQuarter].[All]" allUniqueName="[Calendar].[CalendarQuarter].[All]" dimensionUniqueName="[Calendar]" displayFolder="" count="0" memberValueDatatype="20" unbalanced="0"/>
    <cacheHierarchy uniqueName="[Calendar].[CalendarSemester]" caption="CalendarSemester" attribute="1" time="1" defaultMemberUniqueName="[Calendar].[CalendarSemester].[All]" allUniqueName="[Calendar].[CalendarSemester].[All]" dimensionUniqueName="[Calendar]" displayFolder="" count="0" memberValueDatatype="20" unbalanced="0"/>
    <cacheHierarchy uniqueName="[Calendar].[CalendarYear]" caption="CalendarYear" attribute="1" time="1" defaultMemberUniqueName="[Calendar].[CalendarYear].[All]" allUniqueName="[Calendar].[CalendarYear].[All]" dimensionUniqueName="[Calendar]" displayFolder="" count="2" memberValueDatatype="20" unbalanced="0">
      <fieldsUsage count="2">
        <fieldUsage x="-1"/>
        <fieldUsage x="2"/>
      </fieldsUsage>
    </cacheHierarchy>
    <cacheHierarchy uniqueName="[Calendar].[Date]" caption="Date" attribute="1" time="1" keyAttribute="1" defaultMemberUniqueName="[Calendar].[Date].[All]" allUniqueName="[Calendar].[Date].[All]" dimensionUniqueName="[Calendar]" displayFolder="" count="0" memberValueDatatype="7" unbalanced="0"/>
    <cacheHierarchy uniqueName="[Calendar].[DayNameOfWeek]" caption="DayNameOfWeek" attribute="1" time="1" defaultMemberUniqueName="[Calendar].[DayNameOfWeek].[All]" allUniqueName="[Calendar].[DayNameOfWeek].[All]" dimensionUniqueName="[Calendar]" displayFolder="" count="0" memberValueDatatype="130" unbalanced="0"/>
    <cacheHierarchy uniqueName="[Calendar].[DayNumberOfMonth]" caption="DayNumberOfMonth" attribute="1" time="1" defaultMemberUniqueName="[Calendar].[DayNumberOfMonth].[All]" allUniqueName="[Calendar].[DayNumberOfMonth].[All]" dimensionUniqueName="[Calendar]" displayFolder="" count="0" memberValueDatatype="20" unbalanced="0"/>
    <cacheHierarchy uniqueName="[Calendar].[DayNumberOfWeek]" caption="DayNumberOfWeek" attribute="1" time="1" defaultMemberUniqueName="[Calendar].[DayNumberOfWeek].[All]" allUniqueName="[Calendar].[DayNumberOfWeek].[All]" dimensionUniqueName="[Calendar]" displayFolder="" count="0" memberValueDatatype="20" unbalanced="0"/>
    <cacheHierarchy uniqueName="[Calendar].[DayNumberOfYear]" caption="DayNumberOfYear" attribute="1" time="1" defaultMemberUniqueName="[Calendar].[DayNumberOfYear].[All]" allUniqueName="[Calendar].[DayNumberOfYear].[All]" dimensionUniqueName="[Calendar]" displayFolder="" count="0" memberValueDatatype="20" unbalanced="0"/>
    <cacheHierarchy uniqueName="[Calendar].[FiscalQuarter]" caption="FiscalQuarter" attribute="1" time="1" defaultMemberUniqueName="[Calendar].[FiscalQuarter].[All]" allUniqueName="[Calendar].[FiscalQuarter].[All]" dimensionUniqueName="[Calendar]" displayFolder="" count="0" memberValueDatatype="20" unbalanced="0"/>
    <cacheHierarchy uniqueName="[Calendar].[FiscalSemester]" caption="FiscalSemester" attribute="1" time="1" defaultMemberUniqueName="[Calendar].[FiscalSemester].[All]" allUniqueName="[Calendar].[FiscalSemester].[All]" dimensionUniqueName="[Calendar]" displayFolder="" count="0" memberValueDatatype="20" unbalanced="0"/>
    <cacheHierarchy uniqueName="[Calendar].[FiscalYear]" caption="FiscalYear" attribute="1" time="1" defaultMemberUniqueName="[Calendar].[FiscalYear].[All]" allUniqueName="[Calendar].[FiscalYear].[All]" dimensionUniqueName="[Calendar]" displayFolder="" count="0" memberValueDatatype="20" unbalanced="0"/>
    <cacheHierarchy uniqueName="[Calendar].[MonthName]" caption="MonthName" attribute="1" time="1" defaultMemberUniqueName="[Calendar].[MonthName].[All]" allUniqueName="[Calendar].[MonthName].[All]" dimensionUniqueName="[Calendar]" displayFolder="" count="0" memberValueDatatype="130" unbalanced="0"/>
    <cacheHierarchy uniqueName="[Calendar].[MonthNumberOfYear]" caption="MonthNumberOfYear" attribute="1" time="1" defaultMemberUniqueName="[Calendar].[MonthNumberOfYear].[All]" allUniqueName="[Calendar].[MonthNumberOfYear].[All]" dimensionUniqueName="[Calendar]" displayFolder="" count="0" memberValueDatatype="20" unbalanced="0"/>
    <cacheHierarchy uniqueName="[Calendar].[WeekNumberOfYear]" caption="WeekNumberOfYear" attribute="1" time="1" defaultMemberUniqueName="[Calendar].[WeekNumberOfYear].[All]" allUniqueName="[Calendar].[WeekNumberOfYear].[All]" dimensionUniqueName="[Calendar]" displayFolder="" count="0" memberValueDatatype="20" unbalanced="0"/>
    <cacheHierarchy uniqueName="[Customers].[AddressLine1]" caption="AddressLine1" attribute="1" defaultMemberUniqueName="[Customers].[AddressLine1].[All]" allUniqueName="[Customers].[AddressLine1].[All]" dimensionUniqueName="[Customers]" displayFolder="" count="0" memberValueDatatype="130" unbalanced="0"/>
    <cacheHierarchy uniqueName="[Customers].[AddressLine2]" caption="AddressLine2" attribute="1" defaultMemberUniqueName="[Customers].[AddressLine2].[All]" allUniqueName="[Customers].[AddressLine2].[All]" dimensionUniqueName="[Customers]" displayFolder="" count="0" memberValueDatatype="130" unbalanced="0"/>
    <cacheHierarchy uniqueName="[Customers].[BirthDate]" caption="BirthDate" attribute="1" time="1" defaultMemberUniqueName="[Customers].[BirthDate].[All]" allUniqueName="[Customers].[BirthDate].[All]" dimensionUniqueName="[Customers]" displayFolder="" count="0" memberValueDatatype="7" unbalanced="0"/>
    <cacheHierarchy uniqueName="[Customers].[BirthDate (Год)]" caption="BirthDate (Год)" attribute="1" defaultMemberUniqueName="[Customers].[BirthDate (Год)].[All]" allUniqueName="[Customers].[BirthDate (Год)].[All]" dimensionUniqueName="[Customers]" displayFolder="" count="0" memberValueDatatype="130" unbalanced="0"/>
    <cacheHierarchy uniqueName="[Customers].[BirthDate (Квартал)]" caption="BirthDate (Квартал)" attribute="1" defaultMemberUniqueName="[Customers].[BirthDate (Квартал)].[All]" allUniqueName="[Customers].[BirthDate (Квартал)].[All]" dimensionUniqueName="[Customers]" displayFolder="" count="0" memberValueDatatype="130" unbalanced="0"/>
    <cacheHierarchy uniqueName="[Customers].[BirthDate (Месяц)]" caption="BirthDate (Месяц)" attribute="1" defaultMemberUniqueName="[Customers].[BirthDate (Месяц)].[All]" allUniqueName="[Customers].[BirthDate (Месяц)].[All]" dimensionUniqueName="[Customers]" displayFolder="" count="0" memberValueDatatype="130" unbalanced="0"/>
    <cacheHierarchy uniqueName="[Customers].[CommuteDistance]" caption="CommuteDistance" attribute="1" defaultMemberUniqueName="[Customers].[CommuteDistance].[All]" allUniqueName="[Customers].[CommuteDistance].[All]" dimensionUniqueName="[Customers]" displayFolder="" count="0" memberValueDatatype="130" unbalanced="0"/>
    <cacheHierarchy uniqueName="[Customers].[CustomerKey]" caption="CustomerKey" attribute="1" defaultMemberUniqueName="[Customers].[CustomerKey].[All]" allUniqueName="[Customers].[CustomerKey].[All]" dimensionUniqueName="[Customers]" displayFolder="" count="0" memberValueDatatype="20" unbalanced="0"/>
    <cacheHierarchy uniqueName="[Customers].[DateFirstPurchase]" caption="DateFirstPurchase" attribute="1" time="1" defaultMemberUniqueName="[Customers].[DateFirstPurchase].[All]" allUniqueName="[Customers].[DateFirstPurchase].[All]" dimensionUniqueName="[Customers]" displayFolder="" count="0" memberValueDatatype="7" unbalanced="0"/>
    <cacheHierarchy uniqueName="[Customers].[EmailAddress]" caption="EmailAddress" attribute="1" defaultMemberUniqueName="[Customers].[EmailAddress].[All]" allUniqueName="[Customers].[EmailAddress].[All]" dimensionUniqueName="[Customers]" displayFolder="" count="0" memberValueDatatype="130" unbalanced="0"/>
    <cacheHierarchy uniqueName="[Customers].[EnglishEducation]" caption="EnglishEducation" attribute="1" defaultMemberUniqueName="[Customers].[EnglishEducation].[All]" allUniqueName="[Customers].[EnglishEducation].[All]" dimensionUniqueName="[Customers]" displayFolder="" count="0" memberValueDatatype="130" unbalanced="0"/>
    <cacheHierarchy uniqueName="[Customers].[EnglishOccupation]" caption="EnglishOccupation" attribute="1" defaultMemberUniqueName="[Customers].[EnglishOccupation].[All]" allUniqueName="[Customers].[EnglishOccupation].[All]" dimensionUniqueName="[Customers]" displayFolder="" count="0" memberValueDatatype="130" unbalanced="0"/>
    <cacheHierarchy uniqueName="[Customers].[FirstName]" caption="FirstName" attribute="1" defaultMemberUniqueName="[Customers].[FirstName].[All]" allUniqueName="[Customers].[FirstName].[All]" dimensionUniqueName="[Customers]" displayFolder="" count="0" memberValueDatatype="130" unbalanced="0"/>
    <cacheHierarchy uniqueName="[Customers].[Gender]" caption="Gender" attribute="1" defaultMemberUniqueName="[Customers].[Gender].[All]" allUniqueName="[Customers].[Gender].[All]" dimensionUniqueName="[Customers]" displayFolder="" count="0" memberValueDatatype="130" unbalanced="0"/>
    <cacheHierarchy uniqueName="[Customers].[GeographyKey]" caption="GeographyKey" attribute="1" defaultMemberUniqueName="[Customers].[GeographyKey].[All]" allUniqueName="[Customers].[GeographyKey].[All]" dimensionUniqueName="[Customers]" displayFolder="" count="0" memberValueDatatype="20" unbalanced="0"/>
    <cacheHierarchy uniqueName="[Customers].[HouseOwnerFlag]" caption="HouseOwnerFlag" attribute="1" defaultMemberUniqueName="[Customers].[HouseOwnerFlag].[All]" allUniqueName="[Customers].[HouseOwnerFlag].[All]" dimensionUniqueName="[Customers]" displayFolder="" count="0" memberValueDatatype="20" unbalanced="0"/>
    <cacheHierarchy uniqueName="[Customers].[LastName]" caption="LastName" attribute="1" defaultMemberUniqueName="[Customers].[LastName].[All]" allUniqueName="[Customers].[LastName].[All]" dimensionUniqueName="[Customers]" displayFolder="" count="0" memberValueDatatype="130" unbalanced="0"/>
    <cacheHierarchy uniqueName="[Customers].[MaritalStatus]" caption="MaritalStatus" attribute="1" defaultMemberUniqueName="[Customers].[MaritalStatus].[All]" allUniqueName="[Customers].[MaritalStatus].[All]" dimensionUniqueName="[Customers]" displayFolder="" count="0" memberValueDatatype="130" unbalanced="0"/>
    <cacheHierarchy uniqueName="[Customers].[MiddleName]" caption="MiddleName" attribute="1" defaultMemberUniqueName="[Customers].[MiddleName].[All]" allUniqueName="[Customers].[MiddleName].[All]" dimensionUniqueName="[Customers]" displayFolder="" count="0" memberValueDatatype="130" unbalanced="0"/>
    <cacheHierarchy uniqueName="[Customers].[NameStyle]" caption="NameStyle" attribute="1" defaultMemberUniqueName="[Customers].[NameStyle].[All]" allUniqueName="[Customers].[NameStyle].[All]" dimensionUniqueName="[Customers]" displayFolder="" count="0" memberValueDatatype="11" unbalanced="0"/>
    <cacheHierarchy uniqueName="[Customers].[NumberCarsOwned]" caption="NumberCarsOwned" attribute="1" defaultMemberUniqueName="[Customers].[NumberCarsOwned].[All]" allUniqueName="[Customers].[NumberCarsOwned].[All]" dimensionUniqueName="[Customers]" displayFolder="" count="0" memberValueDatatype="20" unbalanced="0"/>
    <cacheHierarchy uniqueName="[Customers].[NumberChildrenAtHome]" caption="NumberChildrenAtHome" attribute="1" defaultMemberUniqueName="[Customers].[NumberChildrenAtHome].[All]" allUniqueName="[Customers].[NumberChildrenAtHome].[All]" dimensionUniqueName="[Customers]" displayFolder="" count="0" memberValueDatatype="20" unbalanced="0"/>
    <cacheHierarchy uniqueName="[Customers].[Phone]" caption="Phone" attribute="1" defaultMemberUniqueName="[Customers].[Phone].[All]" allUniqueName="[Customers].[Phone].[All]" dimensionUniqueName="[Customers]" displayFolder="" count="0" memberValueDatatype="130" unbalanced="0"/>
    <cacheHierarchy uniqueName="[Customers].[Suffix]" caption="Suffix" attribute="1" defaultMemberUniqueName="[Customers].[Suffix].[All]" allUniqueName="[Customers].[Suffix].[All]" dimensionUniqueName="[Customers]" displayFolder="" count="0" memberValueDatatype="130" unbalanced="0"/>
    <cacheHierarchy uniqueName="[Customers].[TotalChildren]" caption="TotalChildren" attribute="1" defaultMemberUniqueName="[Customers].[TotalChildren].[All]" allUniqueName="[Customers].[TotalChildren].[All]" dimensionUniqueName="[Customers]" displayFolder="" count="0" memberValueDatatype="20" unbalanced="0"/>
    <cacheHierarchy uniqueName="[Customers].[YearlyIncome]" caption="YearlyIncome" attribute="1" defaultMemberUniqueName="[Customers].[YearlyIncome].[All]" allUniqueName="[Customers].[YearlyIncome].[All]" dimensionUniqueName="[Customers]" displayFolder="" count="0" memberValueDatatype="6" unbalanced="0"/>
    <cacheHierarchy uniqueName="[Exch Rates].[USD per EUR]" caption="USD per EUR" attribute="1" defaultMemberUniqueName="[Exch Rates].[USD per EUR].[All]" allUniqueName="[Exch Rates].[USD per EUR].[All]" dimensionUniqueName="[Exch Rates]" displayFolder="" count="0" memberValueDatatype="6" unbalanced="0"/>
    <cacheHierarchy uniqueName="[MinListPrice].[MinListPrice]" caption="MinListPrice" attribute="1" defaultMemberUniqueName="[MinListPrice].[MinListPrice].[All]" allUniqueName="[MinListPrice].[MinListPrice].[All]" dimensionUniqueName="[MinListPrice]" displayFolder="" count="0" memberValueDatatype="6" unbalanced="0"/>
    <cacheHierarchy uniqueName="[PriceTiers].[MaxPrice]" caption="MaxPrice" attribute="1" defaultMemberUniqueName="[PriceTiers].[MaxPrice].[All]" allUniqueName="[PriceTiers].[MaxPrice].[All]" dimensionUniqueName="[PriceTiers]" displayFolder="" count="0" memberValueDatatype="20" unbalanced="0"/>
    <cacheHierarchy uniqueName="[PriceTiers].[MidPt]" caption="MidPt" attribute="1" defaultMemberUniqueName="[PriceTiers].[MidPt].[All]" allUniqueName="[PriceTiers].[MidPt].[All]" dimensionUniqueName="[PriceTiers]" displayFolder="" count="0" memberValueDatatype="5" unbalanced="0"/>
    <cacheHierarchy uniqueName="[PriceTiers].[MinPrice]" caption="MinPrice" attribute="1" defaultMemberUniqueName="[PriceTiers].[MinPrice].[All]" allUniqueName="[PriceTiers].[MinPrice].[All]" dimensionUniqueName="[PriceTiers]" displayFolder="" count="0" memberValueDatatype="20" unbalanced="0"/>
    <cacheHierarchy uniqueName="[PriceTiers].[RangeName]" caption="RangeName" attribute="1" defaultMemberUniqueName="[PriceTiers].[RangeName].[All]" allUniqueName="[PriceTiers].[RangeName].[All]" dimensionUniqueName="[PriceTiers]" displayFolder="" count="0" memberValueDatatype="130" unbalanced="0"/>
    <cacheHierarchy uniqueName="[Products].[Category]" caption="Category" attribute="1" defaultMemberUniqueName="[Products].[Category].[All]" allUniqueName="[Products].[Category].[All]" dimensionUniqueName="[Products]" displayFolder="" count="0" memberValueDatatype="130" unbalanced="0"/>
    <cacheHierarchy uniqueName="[Products].[Class]" caption="Class" attribute="1" defaultMemberUniqueName="[Products].[Class].[All]" allUniqueName="[Products].[Class].[All]" dimensionUniqueName="[Products]" displayFolder="" count="0" memberValueDatatype="130" unbalanced="0"/>
    <cacheHierarchy uniqueName="[Products].[Color]" caption="Color" attribute="1" defaultMemberUniqueName="[Products].[Color].[All]" allUniqueName="[Products].[Color].[All]" dimensionUniqueName="[Products]" displayFolder="" count="0" memberValueDatatype="130" unbalanced="0"/>
    <cacheHierarchy uniqueName="[Products].[DaysToManufacture]" caption="DaysToManufacture" attribute="1" defaultMemberUniqueName="[Products].[DaysToManufacture].[All]" allUniqueName="[Products].[DaysToManufacture].[All]" dimensionUniqueName="[Products]" displayFolder="" count="0" memberValueDatatype="20" unbalanced="0"/>
    <cacheHierarchy uniqueName="[Products].[DealerPrice]" caption="DealerPrice" attribute="1" defaultMemberUniqueName="[Products].[DealerPrice].[All]" allUniqueName="[Products].[DealerPrice].[All]" dimensionUniqueName="[Products]" displayFolder="" count="0" memberValueDatatype="5" unbalanced="0"/>
    <cacheHierarchy uniqueName="[Products].[EndDate]" caption="EndDate" attribute="1" time="1" defaultMemberUniqueName="[Products].[EndDate].[All]" allUniqueName="[Products].[EndDate].[All]" dimensionUniqueName="[Products]" displayFolder="" count="0" memberValueDatatype="7" unbalanced="0"/>
    <cacheHierarchy uniqueName="[Products].[EnglishDescription]" caption="EnglishDescription" attribute="1" defaultMemberUniqueName="[Products].[EnglishDescription].[All]" allUniqueName="[Products].[EnglishDescription].[All]" dimensionUniqueName="[Products]" displayFolder="" count="0" memberValueDatatype="130" unbalanced="0"/>
    <cacheHierarchy uniqueName="[Products].[FinishedGoodsFlag]" caption="FinishedGoodsFlag" attribute="1" defaultMemberUniqueName="[Products].[FinishedGoodsFlag].[All]" allUniqueName="[Products].[FinishedGoodsFlag].[All]" dimensionUniqueName="[Products]" displayFolder="" count="0" memberValueDatatype="11" unbalanced="0"/>
    <cacheHierarchy uniqueName="[Products].[ListPrice]" caption="ListPrice" attribute="1" defaultMemberUniqueName="[Products].[ListPrice].[All]" allUniqueName="[Products].[ListPrice].[All]" dimensionUniqueName="[Products]" displayFolder="" count="0" memberValueDatatype="5" unbalanced="0"/>
    <cacheHierarchy uniqueName="[Products].[ListPriceBucket]" caption="ListPriceBucket" attribute="1" defaultMemberUniqueName="[Products].[ListPriceBucket].[All]" allUniqueName="[Products].[ListPriceBucket].[All]" dimensionUniqueName="[Products]" displayFolder="" count="0" memberValueDatatype="130" unbalanced="0"/>
    <cacheHierarchy uniqueName="[Products].[ModelName]" caption="ModelName" attribute="1" defaultMemberUniqueName="[Products].[ModelName].[All]" allUniqueName="[Products].[ModelName].[All]" dimensionUniqueName="[Products]" displayFolder="" count="2" memberValueDatatype="130" unbalanced="0">
      <fieldsUsage count="2">
        <fieldUsage x="-1"/>
        <fieldUsage x="0"/>
      </fieldsUsage>
    </cacheHierarchy>
    <cacheHierarchy uniqueName="[Products].[ProductKey]" caption="ProductKey" attribute="1" defaultMemberUniqueName="[Products].[ProductKey].[All]" allUniqueName="[Products].[ProductKey].[All]" dimensionUniqueName="[Products]" displayFolder="" count="0" memberValueDatatype="20" unbalanced="0"/>
    <cacheHierarchy uniqueName="[Products].[ProductLine]" caption="ProductLine" attribute="1" defaultMemberUniqueName="[Products].[ProductLine].[All]" allUniqueName="[Products].[ProductLine].[All]" dimensionUniqueName="[Products]" displayFolder="" count="0" memberValueDatatype="130" unbalanced="0"/>
    <cacheHierarchy uniqueName="[Products].[ProductName]" caption="ProductName" attribute="1" defaultMemberUniqueName="[Products].[ProductName].[All]" allUniqueName="[Products].[ProductName].[All]" dimensionUniqueName="[Products]" displayFolder="" count="0" memberValueDatatype="130" unbalanced="0"/>
    <cacheHierarchy uniqueName="[Products].[ReorderPoint]" caption="ReorderPoint" attribute="1" defaultMemberUniqueName="[Products].[ReorderPoint].[All]" allUniqueName="[Products].[ReorderPoint].[All]" dimensionUniqueName="[Products]" displayFolder="" count="0" memberValueDatatype="20" unbalanced="0"/>
    <cacheHierarchy uniqueName="[Products].[SafetyStockLevel]" caption="SafetyStockLevel" attribute="1" defaultMemberUniqueName="[Products].[SafetyStockLevel].[All]" allUniqueName="[Products].[SafetyStockLevel].[All]" dimensionUniqueName="[Products]" displayFolder="" count="0" memberValueDatatype="20" unbalanced="0"/>
    <cacheHierarchy uniqueName="[Products].[Size]" caption="Size" attribute="1" defaultMemberUniqueName="[Products].[Size].[All]" allUniqueName="[Products].[Size].[All]" dimensionUniqueName="[Products]" displayFolder="" count="0" memberValueDatatype="130" unbalanced="0"/>
    <cacheHierarchy uniqueName="[Products].[SizeRange]" caption="SizeRange" attribute="1" defaultMemberUniqueName="[Products].[SizeRange].[All]" allUniqueName="[Products].[SizeRange].[All]" dimensionUniqueName="[Products]" displayFolder="" count="0" memberValueDatatype="130" unbalanced="0"/>
    <cacheHierarchy uniqueName="[Products].[SizeUnitMeasureCode]" caption="SizeUnitMeasureCode" attribute="1" defaultMemberUniqueName="[Products].[SizeUnitMeasureCode].[All]" allUniqueName="[Products].[SizeUnitMeasureCode].[All]" dimensionUniqueName="[Products]" displayFolder="" count="0" memberValueDatatype="130" unbalanced="0"/>
    <cacheHierarchy uniqueName="[Products].[StandardCost]" caption="StandardCost" attribute="1" defaultMemberUniqueName="[Products].[StandardCost].[All]" allUniqueName="[Products].[StandardCost].[All]" dimensionUniqueName="[Products]" displayFolder="" count="0" memberValueDatatype="5" unbalanced="0"/>
    <cacheHierarchy uniqueName="[Products].[StartDate]" caption="StartDate" attribute="1" time="1" defaultMemberUniqueName="[Products].[StartDate].[All]" allUniqueName="[Products].[StartDate].[All]" dimensionUniqueName="[Products]" displayFolder="" count="0" memberValueDatatype="7" unbalanced="0"/>
    <cacheHierarchy uniqueName="[Products].[Status]" caption="Status" attribute="1" defaultMemberUniqueName="[Products].[Status].[All]" allUniqueName="[Products].[Status].[All]" dimensionUniqueName="[Products]" displayFolder="" count="0" memberValueDatatype="130" unbalanced="0"/>
    <cacheHierarchy uniqueName="[Products].[Style]" caption="Style" attribute="1" defaultMemberUniqueName="[Products].[Style].[All]" allUniqueName="[Products].[Style].[All]" dimensionUniqueName="[Products]" displayFolder="" count="0" memberValueDatatype="130" unbalanced="0"/>
    <cacheHierarchy uniqueName="[Products].[SubCategory]" caption="SubCategory" attribute="1" defaultMemberUniqueName="[Products].[SubCategory].[All]" allUniqueName="[Products].[SubCategory].[All]" dimensionUniqueName="[Products]" displayFolder="" count="0" memberValueDatatype="130" unbalanced="0"/>
    <cacheHierarchy uniqueName="[Products].[Weight]" caption="Weight" attribute="1" defaultMemberUniqueName="[Products].[Weight].[All]" allUniqueName="[Products].[Weight].[All]" dimensionUniqueName="[Products]" displayFolder="" count="0" memberValueDatatype="5" unbalanced="0"/>
    <cacheHierarchy uniqueName="[Products].[WeightUnitMeasureCode]" caption="WeightUnitMeasureCode" attribute="1" defaultMemberUniqueName="[Products].[WeightUnitMeasureCode].[All]" allUniqueName="[Products].[WeightUnitMeasureCode].[All]" dimensionUniqueName="[Products]" displayFolder="" count="0" memberValueDatatype="130" unbalanced="0"/>
    <cacheHierarchy uniqueName="[Sales].[CustomerKey]" caption="CustomerKey" attribute="1" defaultMemberUniqueName="[Sales].[CustomerKey].[All]" allUniqueName="[Sales].[CustomerKey].[All]" dimensionUniqueName="[Sales]" displayFolder="" count="0" memberValueDatatype="20" unbalanced="0"/>
    <cacheHierarchy uniqueName="[Sales].[Margin]" caption="Margin" attribute="1" defaultMemberUniqueName="[Sales].[Margin].[All]" allUniqueName="[Sales].[Margin].[All]" dimensionUniqueName="[Sales]" displayFolder="" count="0" memberValueDatatype="5" unbalanced="0"/>
    <cacheHierarchy uniqueName="[Sales].[MonthNum]" caption="MonthNum" attribute="1" defaultMemberUniqueName="[Sales].[MonthNum].[All]" allUniqueName="[Sales].[MonthNum].[All]" dimensionUniqueName="[Sales]" displayFolder="" count="0" memberValueDatatype="20" unbalanced="0"/>
    <cacheHierarchy uniqueName="[Sales].[OrderDate]" caption="OrderDate" attribute="1" time="1" defaultMemberUniqueName="[Sales].[OrderDate].[All]" allUniqueName="[Sales].[OrderDate].[All]" dimensionUniqueName="[Sales]" displayFolder="" count="0" memberValueDatatype="7" unbalanced="0"/>
    <cacheHierarchy uniqueName="[Sales].[OrderQuantity]" caption="OrderQuantity" attribute="1" defaultMemberUniqueName="[Sales].[OrderQuantity].[All]" allUniqueName="[Sales].[OrderQuantity].[All]" dimensionUniqueName="[Sales]" displayFolder="" count="0" memberValueDatatype="20" unbalanced="0"/>
    <cacheHierarchy uniqueName="[Sales].[ProductCost]" caption="ProductCost" attribute="1" defaultMemberUniqueName="[Sales].[ProductCost].[All]" allUniqueName="[Sales].[ProductCost].[All]" dimensionUniqueName="[Sales]" displayFolder="" count="0" memberValueDatatype="5" unbalanced="0"/>
    <cacheHierarchy uniqueName="[Sales].[ProductKey]" caption="ProductKey" attribute="1" defaultMemberUniqueName="[Sales].[ProductKey].[All]" allUniqueName="[Sales].[ProductKey].[All]" dimensionUniqueName="[Sales]" displayFolder="" count="0" memberValueDatatype="20" unbalanced="0"/>
    <cacheHierarchy uniqueName="[Sales].[SalesAmt]" caption="SalesAmt" attribute="1" defaultMemberUniqueName="[Sales].[SalesAmt].[All]" allUniqueName="[Sales].[SalesAmt].[All]" dimensionUniqueName="[Sales]" displayFolder="" count="0" memberValueDatatype="5" unbalanced="0"/>
    <cacheHierarchy uniqueName="[Sales].[SalesTerritoryKey]" caption="SalesTerritoryKey" attribute="1" defaultMemberUniqueName="[Sales].[SalesTerritoryKey].[All]" allUniqueName="[Sales].[SalesTerritoryKey].[All]" dimensionUniqueName="[Sales]" displayFolder="" count="0" memberValueDatatype="3" unbalanced="0"/>
    <cacheHierarchy uniqueName="[Sales].[TransType]" caption="TransType" attribute="1" defaultMemberUniqueName="[Sales].[TransType].[All]" allUniqueName="[Sales].[TransType].[All]" dimensionUniqueName="[Sales]" displayFolder="" count="0" memberValueDatatype="5" unbalanced="0"/>
    <cacheHierarchy uniqueName="[Sales].[UnitPrice]" caption="UnitPrice" attribute="1" defaultMemberUniqueName="[Sales].[UnitPrice].[All]" allUniqueName="[Sales].[UnitPrice].[All]" dimensionUniqueName="[Sales]" displayFolder="" count="0" memberValueDatatype="5" unbalanced="0"/>
    <cacheHierarchy uniqueName="[Sales].[Year]" caption="Year" attribute="1" defaultMemberUniqueName="[Sales].[Year].[All]" allUniqueName="[Sales].[Year].[All]" dimensionUniqueName="[Sales]" displayFolder="" count="0" memberValueDatatype="20" unbalanced="0"/>
    <cacheHierarchy uniqueName="[SalesTerritory].[Continent]" caption="Continent" attribute="1" defaultMemberUniqueName="[SalesTerritory].[Continent].[All]" allUniqueName="[SalesTerritory].[Continent].[All]" dimensionUniqueName="[SalesTerritory]" displayFolder="" count="0" memberValueDatatype="130" unbalanced="0"/>
    <cacheHierarchy uniqueName="[SalesTerritory].[Country]" caption="Country" attribute="1" defaultMemberUniqueName="[SalesTerritory].[Country].[All]" allUniqueName="[SalesTerritory].[Country].[All]" dimensionUniqueName="[SalesTerritory]" displayFolder="" count="0" memberValueDatatype="130" unbalanced="0"/>
    <cacheHierarchy uniqueName="[SalesTerritory].[SalesTerritoryAlternateKey]" caption="SalesTerritoryAlternateKey" attribute="1" defaultMemberUniqueName="[SalesTerritory].[SalesTerritoryAlternateKey].[All]" allUniqueName="[SalesTerritory].[SalesTerritoryAlternateKey].[All]" dimensionUniqueName="[SalesTerritory]" displayFolder="" count="0" memberValueDatatype="20" unbalanced="0"/>
    <cacheHierarchy uniqueName="[SalesTerritory].[SalesTerritoryGroup]" caption="SalesTerritoryGroup" attribute="1" defaultMemberUniqueName="[SalesTerritory].[SalesTerritoryGroup].[All]" allUniqueName="[SalesTerritory].[SalesTerritoryGroup].[All]" dimensionUniqueName="[SalesTerritory]" displayFolder="" count="0" memberValueDatatype="130" unbalanced="0"/>
    <cacheHierarchy uniqueName="[SalesTerritory].[SalesTerritoryKey]" caption="SalesTerritoryKey" attribute="1" defaultMemberUniqueName="[SalesTerritory].[SalesTerritoryKey].[All]" allUniqueName="[SalesTerritory].[SalesTerritoryKey].[All]" dimensionUniqueName="[SalesTerritory]" displayFolder="" count="0" memberValueDatatype="20" unbalanced="0"/>
    <cacheHierarchy uniqueName="[SalesTerritory].[SalesTerritoryRegion]" caption="SalesTerritoryRegion" attribute="1" defaultMemberUniqueName="[SalesTerritory].[SalesTerritoryRegion].[All]" allUniqueName="[SalesTerritory].[SalesTerritoryRegion].[All]" dimensionUniqueName="[SalesTerritory]" displayFolder="" count="0" memberValueDatatype="130" unbalanced="0"/>
    <cacheHierarchy uniqueName="[SalesTerritory].[Territory]" caption="Territory" defaultMemberUniqueName="[SalesTerritory].[Territory].[All]" allUniqueName="[SalesTerritory].[Territory].[All]" dimensionUniqueName="[SalesTerritory]" displayFolder="" count="0" unbalanced="0"/>
    <cacheHierarchy uniqueName="[Customers].[BirthDate (Индекс месяца)]" caption="BirthDate (Индекс месяца)" attribute="1" defaultMemberUniqueName="[Customers].[BirthDate (Индекс месяца)].[All]" allUniqueName="[Customers].[BirthDate (Индекс месяца)].[All]" dimensionUniqueName="[Customers]" displayFolder="" count="0" memberValueDatatype="20" unbalanced="0" hidden="1"/>
    <cacheHierarchy uniqueName="[Measures].[Total Sales]" caption="Total Sales" measure="1" displayFolder="" measureGroup="Sales" count="0" oneField="1">
      <fieldsUsage count="1">
        <fieldUsage x="1"/>
      </fieldsUsage>
    </cacheHierarchy>
    <cacheHierarchy uniqueName="[Measures].[Profit]" caption="Profit" measure="1" displayFolder="" measureGroup="Sales" count="0"/>
    <cacheHierarchy uniqueName="[Measures].[Days Selling]" caption="Days Selling" measure="1" displayFolder="" measureGroup="Sales" count="0"/>
    <cacheHierarchy uniqueName="[Measures].[Transactions]" caption="Transactions" measure="1" displayFolder="" measureGroup="Sales" count="0"/>
    <cacheHierarchy uniqueName="[Measures].[Sales per Transaction]" caption="Sales per Transaction" measure="1" displayFolder="" measureGroup="Sales" count="0"/>
    <cacheHierarchy uniqueName="[Measures].[Sales per Day]" caption="Sales per Day" measure="1" displayFolder="" measureGroup="Sales" count="0"/>
    <cacheHierarchy uniqueName="[Measures].[2002 Sales]" caption="2002 Sales" measure="1" displayFolder="" measureGroup="Sales" count="0"/>
    <cacheHierarchy uniqueName="[Measures].[Active Customers]" caption="Active Customers" measure="1" displayFolder="" measureGroup="Sales" count="0"/>
    <cacheHierarchy uniqueName="[Measures].[Customer Growth Since 2001]" caption="Customer Growth Since 2001" measure="1" displayFolder="" measureGroup="Sales" count="0"/>
    <cacheHierarchy uniqueName="[Measures].[2001 Customers]" caption="2001 Customers" measure="1" displayFolder="" measureGroup="Sales" count="0"/>
    <cacheHierarchy uniqueName="[Measures].[Normal Sales]" caption="Normal Sales" measure="1" displayFolder="" measureGroup="Sales" count="0"/>
    <cacheHierarchy uniqueName="[Measures].[Promo Sales]" caption="Promo Sales" measure="1" displayFolder="" measureGroup="Sales" count="0"/>
    <cacheHierarchy uniqueName="[Measures].[Refunds]" caption="Refunds" measure="1" displayFolder="" measureGroup="Sales" count="0"/>
    <cacheHierarchy uniqueName="[Measures].[Net Sales]" caption="Net Sales" measure="1" displayFolder="" measureGroup="Sales" count="0"/>
    <cacheHierarchy uniqueName="[Measures].[Pct Sales on Promo]" caption="Pct Sales on Promo" measure="1" displayFolder="" measureGroup="Sales" count="0"/>
    <cacheHierarchy uniqueName="[Measures].[All Month Net Sales]" caption="All Month Net Sales" measure="1" displayFolder="" measureGroup="Sales" count="0"/>
    <cacheHierarchy uniqueName="[Measures].[Pct of All Month Net Sales]" caption="Pct of All Month Net Sales" measure="1" displayFolder="" measureGroup="Sales" count="0"/>
    <cacheHierarchy uniqueName="[Measures].[Net Sales - All Products]" caption="Net Sales - All Products" measure="1" displayFolder="" measureGroup="Sales" count="0"/>
    <cacheHierarchy uniqueName="[Measures].[Selected Products Pct]" caption="Selected Products Pct" measure="1" displayFolder="" measureGroup="Sales" count="0"/>
    <cacheHierarchy uniqueName="[Measures].[Net Sales for All Selected Months]" caption="Net Sales for All Selected Months" measure="1" displayFolder="" measureGroup="Sales" count="0"/>
    <cacheHierarchy uniqueName="[Measures].[Pct of All Selected Months Net Sales]" caption="Pct of All Selected Months Net Sales" measure="1" displayFolder="" measureGroup="Sales" count="0"/>
    <cacheHierarchy uniqueName="[Measures].[All vs Relationship Test]" caption="All vs Relationship Test" measure="1" displayFolder="" measureGroup="Sales" count="0"/>
    <cacheHierarchy uniqueName="[Measures].[Sales to Parents]" caption="Sales to Parents" measure="1" displayFolder="" measureGroup="Sales" count="0"/>
    <cacheHierarchy uniqueName="[Measures].[EURUSD]" caption="EURUSD" measure="1" displayFolder="" measureGroup="Exch Rates" count="0"/>
    <cacheHierarchy uniqueName="[Measures].[Net Sales - EUR]" caption="Net Sales - EUR" measure="1" displayFolder="" measureGroup="Sales" count="0"/>
    <cacheHierarchy uniqueName="[Measures].[MinListThreshold]" caption="MinListThreshold" measure="1" displayFolder="" measureGroup="MinListPrice" count="0"/>
    <cacheHierarchy uniqueName="[Measures].[Product Sales Above Selected List Price]" caption="Product Sales Above Selected List Price" measure="1" displayFolder="" measureGroup="Sales" count="0"/>
    <cacheHierarchy uniqueName="[Measures].[Product Count]" caption="Product Count" measure="1" displayFolder="" measureGroup="Products" count="0"/>
    <cacheHierarchy uniqueName="[Measures].[Products Above Selected List Price]" caption="Products Above Selected List Price" measure="1" displayFolder="" measureGroup="Products" count="0"/>
    <cacheHierarchy uniqueName="[Measures].[PriceTierMin]" caption="PriceTierMin" measure="1" displayFolder="" measureGroup="PriceTiers" count="0"/>
    <cacheHierarchy uniqueName="[Measures].[PriceTierMax]" caption="PriceTierMax" measure="1" displayFolder="" measureGroup="PriceTiers" count="0"/>
    <cacheHierarchy uniqueName="[Measures].[Product Count MinMaxTier]" caption="Product Count MinMaxTier" measure="1" displayFolder="" measureGroup="Products" count="0"/>
    <cacheHierarchy uniqueName="[Measures].[Total Sales MinMaxTier]" caption="Total Sales MinMaxTier" measure="1" displayFolder="" measureGroup="Sales" count="0"/>
    <cacheHierarchy uniqueName="[Measures].[Total Sales YTD]" caption="Total Sales YTD" measure="1" displayFolder="" measureGroup="Sales" count="0"/>
    <cacheHierarchy uniqueName="[Measures].[Total Sales Fiscal YTD]" caption="Total Sales Fiscal YTD" measure="1" displayFolder="" measureGroup="Sales" count="0"/>
    <cacheHierarchy uniqueName="[Measures].[FIRSTDATE Example]" caption="FIRSTDATE Example" measure="1" displayFolder="" measureGroup="Calendar" count="0"/>
    <cacheHierarchy uniqueName="[Measures].[LASTDATE Example]" caption="LASTDATE Example" measure="1" displayFolder="" measureGroup="Calendar" count="0"/>
    <cacheHierarchy uniqueName="[Measures].[Total Sales SAMEPERIODLASTYEAR]" caption="Total Sales SAMEPERIODLASTYEAR" measure="1" displayFolder="" measureGroup="Sales" count="0"/>
    <cacheHierarchy uniqueName="[Measures].[Total Sales DATEADD 1 Year Back]" caption="Total Sales DATEADD 1 Year Back" measure="1" displayFolder="" measureGroup="Sales" count="0"/>
    <cacheHierarchy uniqueName="[Measures].[Total Sales DATEADD back 1 Month]" caption="Total Sales DATEADD back 1 Month" measure="1" displayFolder="" measureGroup="Sales" count="0"/>
    <cacheHierarchy uniqueName="[Measures].[Number of Days]" caption="Number of Days" measure="1" displayFolder="" measureGroup="Calendar" count="0"/>
    <cacheHierarchy uniqueName="[Measures].[Total Sales PARALLELPERIOD Back 1 Year]" caption="Total Sales PARALLELPERIOD Back 1 Year" measure="1" displayFolder="" measureGroup="Sales" count="0"/>
    <cacheHierarchy uniqueName="[Measures].[ENDOFMONTH Measure]" caption="ENDOFMONTH Measure" measure="1" displayFolder="" measureGroup="Calendar" count="0"/>
    <cacheHierarchy uniqueName="[Measures].[Total Sales NEXTMONTH]" caption="Total Sales NEXTMONTH" measure="1" displayFolder="" measureGroup="Sales" count="0"/>
    <cacheHierarchy uniqueName="[Measures].[Pct Sales Growth YOY]" caption="Pct Sales Growth YOY" measure="1" displayFolder="" measureGroup="Sales" count="0"/>
    <cacheHierarchy uniqueName="[Measures].[Total Sales CLOSINGBALANCEMONTH]" caption="Total Sales CLOSINGBALANCEMONTH" measure="1" displayFolder="" measureGroup="Sales" count="0"/>
    <cacheHierarchy uniqueName="[Measures].[Total Sales First Half 2003]" caption="Total Sales First Half 2003" measure="1" displayFolder="" measureGroup="Sales" count="0"/>
    <cacheHierarchy uniqueName="[Measures].[Total Sales Life to Date]" caption="Total Sales Life to Date" measure="1" displayFolder="" measureGroup="Sales" count="0"/>
    <cacheHierarchy uniqueName="[Measures].[Subcat pct of Cat Sales]" caption="Subcat pct of Cat Sales" measure="1" displayFolder="" measureGroup="Sales" count="0"/>
    <cacheHierarchy uniqueName="[Measures].[Sales to Married Couples]" caption="Sales to Married Couples" measure="1" displayFolder="" measureGroup="Sales" count="0"/>
    <cacheHierarchy uniqueName="[Measures].[Sales to Parents Adj for Canada]" caption="Sales to Parents Adj for Canada" measure="1" displayFolder="" measureGroup="Sales" count="0"/>
    <cacheHierarchy uniqueName="[Measures].[Different Number per Country]" caption="Different Number per Country" measure="1" displayFolder="" measureGroup="Sales" count="0"/>
    <cacheHierarchy uniqueName="[Measures].[Pct Sales Growth YOY using DIVIDE]" caption="Pct Sales Growth YOY using DIVIDE" measure="1" displayFolder="" measureGroup="Sales" count="0"/>
    <cacheHierarchy uniqueName="[Measures].[Color Values]" caption="Color Values" measure="1" displayFolder="" measureGroup="Products" count="0"/>
    <cacheHierarchy uniqueName="[Measures].[Profit Pct]" caption="Profit Pct" measure="1" displayFolder="" measureGroup="Sales" count="0"/>
    <cacheHierarchy uniqueName="[Measures].[_Count Customers]" caption="_Count Customers" measure="1" displayFolder="" measureGroup="Customers" count="0" hidden="1"/>
    <cacheHierarchy uniqueName="[Measures].[_Count Sales]" caption="_Count Sales" measure="1" displayFolder="" measureGroup="Sales" count="0" hidden="1"/>
    <cacheHierarchy uniqueName="[Measures].[_Count Products]" caption="_Count Products" measure="1" displayFolder="" measureGroup="Products" count="0" hidden="1"/>
    <cacheHierarchy uniqueName="[Measures].[_Count Calendar]" caption="_Count Calendar" measure="1" displayFolder="" measureGroup="Calendar" count="0" hidden="1"/>
    <cacheHierarchy uniqueName="[Measures].[_Count Exch Rates]" caption="_Count Exch Rates" measure="1" displayFolder="" measureGroup="Exch Rates" count="0" hidden="1"/>
    <cacheHierarchy uniqueName="[Measures].[_Count MinListPrice]" caption="_Count MinListPrice" measure="1" displayFolder="" measureGroup="MinListPrice" count="0" hidden="1"/>
    <cacheHierarchy uniqueName="[Measures].[_Count PriceTiers]" caption="_Count PriceTiers" measure="1" displayFolder="" measureGroup="PriceTiers" count="0" hidden="1"/>
    <cacheHierarchy uniqueName="[Measures].[_Count SalesTerritory]" caption="_Count SalesTerritory" measure="1" displayFolder="" measureGroup="SalesTerritory" count="0" hidden="1"/>
    <cacheHierarchy uniqueName="[Measures].[__No measures defined]" caption="__No measures defined" measure="1" displayFolder="" count="0" hidden="1"/>
    <cacheHierarchy uniqueName="[Measures].[_Profit Pct Goal]" caption="_Profit Pct Goal" measure="1" displayFolder="" measureGroup="Sales" count="0" hidden="1"/>
    <cacheHierarchy uniqueName="[Measures].[_Profit Pct Status]" caption="_Profit Pct Status" measure="1" iconSet="6" displayFolder="" measureGroup="Sales" count="0" hidden="1"/>
    <cacheHierarchy uniqueName="[Measures].[Sum of SalesAmt]" caption="Sum of SalesAmt" measure="1" displayFolder="" measureGroup="Sales" count="0" hidden="1">
      <extLst>
        <ext xmlns:x15="http://schemas.microsoft.com/office/spreadsheetml/2010/11/main" uri="{B97F6D7D-B522-45F9-BDA1-12C45D357490}">
          <x15:cacheHierarchy aggregatedColumn="79"/>
        </ext>
      </extLst>
    </cacheHierarchy>
    <cacheHierarchy uniqueName="[Measures].[Сумма по столбцу CustomerKey]" caption="Сумма по столбцу CustomerKey" measure="1" displayFolder="" measureGroup="Customers" count="0" hidden="1">
      <extLst>
        <ext xmlns:x15="http://schemas.microsoft.com/office/spreadsheetml/2010/11/main" uri="{B97F6D7D-B522-45F9-BDA1-12C45D357490}">
          <x15:cacheHierarchy aggregatedColumn="21"/>
        </ext>
      </extLst>
    </cacheHierarchy>
  </cacheHierarchies>
  <kpis count="1">
    <kpi uniqueName="Profit Pct" caption="Profit Pct" displayFolder="" measureGroup="Sales" parent="" value="[Measures].[Profit Pct]" goal="[Measures].[_Profit Pct Goal]" status="[Measures].[_Profit Pct Status]" trend="" weight=""/>
  </kpis>
  <dimensions count="9">
    <dimension name="Calendar" uniqueName="[Calendar]" caption="Calendar"/>
    <dimension name="Customers" uniqueName="[Customers]" caption="Customers"/>
    <dimension name="Exch Rates" uniqueName="[Exch Rates]" caption="Exch Rates"/>
    <dimension measure="1" name="Measures" uniqueName="[Measures]" caption="Measures"/>
    <dimension name="MinListPrice" uniqueName="[MinListPrice]" caption="MinListPrice"/>
    <dimension name="PriceTiers" uniqueName="[PriceTiers]" caption="PriceTiers"/>
    <dimension name="Products" uniqueName="[Products]" caption="Products"/>
    <dimension name="Sales" uniqueName="[Sales]" caption="Sales"/>
    <dimension name="SalesTerritory" uniqueName="[SalesTerritory]" caption="SalesTerritory"/>
  </dimensions>
  <measureGroups count="8">
    <measureGroup name="Calendar" caption="Calendar"/>
    <measureGroup name="Customers" caption="Customers"/>
    <measureGroup name="Exch Rates" caption="Exch Rates"/>
    <measureGroup name="MinListPrice" caption="MinListPrice"/>
    <measureGroup name="PriceTiers" caption="PriceTiers"/>
    <measureGroup name="Products" caption="Products"/>
    <measureGroup name="Sales" caption="Sales"/>
    <measureGroup name="SalesTerritory" caption="SalesTerritory"/>
  </measureGroups>
  <maps count="12">
    <map measureGroup="0" dimension="0"/>
    <map measureGroup="1" dimension="1"/>
    <map measureGroup="2" dimension="2"/>
    <map measureGroup="3" dimension="4"/>
    <map measureGroup="4" dimension="5"/>
    <map measureGroup="5" dimension="6"/>
    <map measureGroup="6" dimension="0"/>
    <map measureGroup="6" dimension="1"/>
    <map measureGroup="6" dimension="6"/>
    <map measureGroup="6" dimension="7"/>
    <map measureGroup="6" dimension="8"/>
    <map measureGroup="7" dimension="8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1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Baguzin Sergey" refreshedDate="43644.548499305558" createdVersion="6" refreshedVersion="6" minRefreshableVersion="3" recordCount="0" supportSubquery="1" supportAdvancedDrill="1" xr:uid="{C65A360D-492E-4F8E-9E3A-A0F662F85DF4}">
  <cacheSource type="external" connectionId="5"/>
  <cacheFields count="4">
    <cacheField name="[Products].[ModelName].[ModelName]" caption="ModelName" numFmtId="0" hierarchy="56" level="1">
      <sharedItems count="10">
        <s v="All-Purpose Bike Stand"/>
        <s v="Fender Set - Mountain"/>
        <s v="Hitch Rack - 4-Bike"/>
        <s v="HL Mountain Tire"/>
        <s v="HL Road Tire"/>
        <s v="Hydration Pack"/>
        <s v="ML Mountain Tire"/>
        <s v="ML Road Tire"/>
        <s v="Sport-100"/>
        <s v="Touring Tire"/>
      </sharedItems>
    </cacheField>
    <cacheField name="[Measures].[Total Sales]" caption="Total Sales" numFmtId="0" hierarchy="92" level="32767"/>
    <cacheField name="[Calendar].[CalendarYear].[CalendarYear]" caption="CalendarYear" numFmtId="0" hierarchy="2" level="1">
      <sharedItems containsSemiMixedTypes="0" containsString="0" containsNumber="1" containsInteger="1" minValue="2003" maxValue="2003" count="1">
        <n v="2003"/>
      </sharedItems>
      <extLst>
        <ext xmlns:x15="http://schemas.microsoft.com/office/spreadsheetml/2010/11/main" uri="{4F2E5C28-24EA-4eb8-9CBF-B6C8F9C3D259}">
          <x15:cachedUniqueNames>
            <x15:cachedUniqueName index="0" name="[Calendar].[CalendarYear].&amp;[2003]"/>
          </x15:cachedUniqueNames>
        </ext>
      </extLst>
    </cacheField>
    <cacheField name="[Products].[Category].[Category]" caption="Category" numFmtId="0" hierarchy="46" level="1">
      <sharedItems containsSemiMixedTypes="0" containsNonDate="0" containsString="0"/>
    </cacheField>
  </cacheFields>
  <cacheHierarchies count="160">
    <cacheHierarchy uniqueName="[Calendar].[CalendarQuarter]" caption="CalendarQuarter" attribute="1" time="1" defaultMemberUniqueName="[Calendar].[CalendarQuarter].[All]" allUniqueName="[Calendar].[CalendarQuarter].[All]" dimensionUniqueName="[Calendar]" displayFolder="" count="0" memberValueDatatype="20" unbalanced="0"/>
    <cacheHierarchy uniqueName="[Calendar].[CalendarSemester]" caption="CalendarSemester" attribute="1" time="1" defaultMemberUniqueName="[Calendar].[CalendarSemester].[All]" allUniqueName="[Calendar].[CalendarSemester].[All]" dimensionUniqueName="[Calendar]" displayFolder="" count="0" memberValueDatatype="20" unbalanced="0"/>
    <cacheHierarchy uniqueName="[Calendar].[CalendarYear]" caption="CalendarYear" attribute="1" time="1" defaultMemberUniqueName="[Calendar].[CalendarYear].[All]" allUniqueName="[Calendar].[CalendarYear].[All]" dimensionUniqueName="[Calendar]" displayFolder="" count="2" memberValueDatatype="20" unbalanced="0">
      <fieldsUsage count="2">
        <fieldUsage x="-1"/>
        <fieldUsage x="2"/>
      </fieldsUsage>
    </cacheHierarchy>
    <cacheHierarchy uniqueName="[Calendar].[Date]" caption="Date" attribute="1" time="1" keyAttribute="1" defaultMemberUniqueName="[Calendar].[Date].[All]" allUniqueName="[Calendar].[Date].[All]" dimensionUniqueName="[Calendar]" displayFolder="" count="0" memberValueDatatype="7" unbalanced="0"/>
    <cacheHierarchy uniqueName="[Calendar].[DayNameOfWeek]" caption="DayNameOfWeek" attribute="1" time="1" defaultMemberUniqueName="[Calendar].[DayNameOfWeek].[All]" allUniqueName="[Calendar].[DayNameOfWeek].[All]" dimensionUniqueName="[Calendar]" displayFolder="" count="0" memberValueDatatype="130" unbalanced="0"/>
    <cacheHierarchy uniqueName="[Calendar].[DayNumberOfMonth]" caption="DayNumberOfMonth" attribute="1" time="1" defaultMemberUniqueName="[Calendar].[DayNumberOfMonth].[All]" allUniqueName="[Calendar].[DayNumberOfMonth].[All]" dimensionUniqueName="[Calendar]" displayFolder="" count="0" memberValueDatatype="20" unbalanced="0"/>
    <cacheHierarchy uniqueName="[Calendar].[DayNumberOfWeek]" caption="DayNumberOfWeek" attribute="1" time="1" defaultMemberUniqueName="[Calendar].[DayNumberOfWeek].[All]" allUniqueName="[Calendar].[DayNumberOfWeek].[All]" dimensionUniqueName="[Calendar]" displayFolder="" count="0" memberValueDatatype="20" unbalanced="0"/>
    <cacheHierarchy uniqueName="[Calendar].[DayNumberOfYear]" caption="DayNumberOfYear" attribute="1" time="1" defaultMemberUniqueName="[Calendar].[DayNumberOfYear].[All]" allUniqueName="[Calendar].[DayNumberOfYear].[All]" dimensionUniqueName="[Calendar]" displayFolder="" count="0" memberValueDatatype="20" unbalanced="0"/>
    <cacheHierarchy uniqueName="[Calendar].[FiscalQuarter]" caption="FiscalQuarter" attribute="1" time="1" defaultMemberUniqueName="[Calendar].[FiscalQuarter].[All]" allUniqueName="[Calendar].[FiscalQuarter].[All]" dimensionUniqueName="[Calendar]" displayFolder="" count="0" memberValueDatatype="20" unbalanced="0"/>
    <cacheHierarchy uniqueName="[Calendar].[FiscalSemester]" caption="FiscalSemester" attribute="1" time="1" defaultMemberUniqueName="[Calendar].[FiscalSemester].[All]" allUniqueName="[Calendar].[FiscalSemester].[All]" dimensionUniqueName="[Calendar]" displayFolder="" count="0" memberValueDatatype="20" unbalanced="0"/>
    <cacheHierarchy uniqueName="[Calendar].[FiscalYear]" caption="FiscalYear" attribute="1" time="1" defaultMemberUniqueName="[Calendar].[FiscalYear].[All]" allUniqueName="[Calendar].[FiscalYear].[All]" dimensionUniqueName="[Calendar]" displayFolder="" count="0" memberValueDatatype="20" unbalanced="0"/>
    <cacheHierarchy uniqueName="[Calendar].[MonthName]" caption="MonthName" attribute="1" time="1" defaultMemberUniqueName="[Calendar].[MonthName].[All]" allUniqueName="[Calendar].[MonthName].[All]" dimensionUniqueName="[Calendar]" displayFolder="" count="0" memberValueDatatype="130" unbalanced="0"/>
    <cacheHierarchy uniqueName="[Calendar].[MonthNumberOfYear]" caption="MonthNumberOfYear" attribute="1" time="1" defaultMemberUniqueName="[Calendar].[MonthNumberOfYear].[All]" allUniqueName="[Calendar].[MonthNumberOfYear].[All]" dimensionUniqueName="[Calendar]" displayFolder="" count="0" memberValueDatatype="20" unbalanced="0"/>
    <cacheHierarchy uniqueName="[Calendar].[WeekNumberOfYear]" caption="WeekNumberOfYear" attribute="1" time="1" defaultMemberUniqueName="[Calendar].[WeekNumberOfYear].[All]" allUniqueName="[Calendar].[WeekNumberOfYear].[All]" dimensionUniqueName="[Calendar]" displayFolder="" count="0" memberValueDatatype="20" unbalanced="0"/>
    <cacheHierarchy uniqueName="[Customers].[AddressLine1]" caption="AddressLine1" attribute="1" defaultMemberUniqueName="[Customers].[AddressLine1].[All]" allUniqueName="[Customers].[AddressLine1].[All]" dimensionUniqueName="[Customers]" displayFolder="" count="0" memberValueDatatype="130" unbalanced="0"/>
    <cacheHierarchy uniqueName="[Customers].[AddressLine2]" caption="AddressLine2" attribute="1" defaultMemberUniqueName="[Customers].[AddressLine2].[All]" allUniqueName="[Customers].[AddressLine2].[All]" dimensionUniqueName="[Customers]" displayFolder="" count="0" memberValueDatatype="130" unbalanced="0"/>
    <cacheHierarchy uniqueName="[Customers].[BirthDate]" caption="BirthDate" attribute="1" time="1" defaultMemberUniqueName="[Customers].[BirthDate].[All]" allUniqueName="[Customers].[BirthDate].[All]" dimensionUniqueName="[Customers]" displayFolder="" count="0" memberValueDatatype="7" unbalanced="0"/>
    <cacheHierarchy uniqueName="[Customers].[BirthDate (Год)]" caption="BirthDate (Год)" attribute="1" defaultMemberUniqueName="[Customers].[BirthDate (Год)].[All]" allUniqueName="[Customers].[BirthDate (Год)].[All]" dimensionUniqueName="[Customers]" displayFolder="" count="0" memberValueDatatype="130" unbalanced="0"/>
    <cacheHierarchy uniqueName="[Customers].[BirthDate (Квартал)]" caption="BirthDate (Квартал)" attribute="1" defaultMemberUniqueName="[Customers].[BirthDate (Квартал)].[All]" allUniqueName="[Customers].[BirthDate (Квартал)].[All]" dimensionUniqueName="[Customers]" displayFolder="" count="0" memberValueDatatype="130" unbalanced="0"/>
    <cacheHierarchy uniqueName="[Customers].[BirthDate (Месяц)]" caption="BirthDate (Месяц)" attribute="1" defaultMemberUniqueName="[Customers].[BirthDate (Месяц)].[All]" allUniqueName="[Customers].[BirthDate (Месяц)].[All]" dimensionUniqueName="[Customers]" displayFolder="" count="0" memberValueDatatype="130" unbalanced="0"/>
    <cacheHierarchy uniqueName="[Customers].[CommuteDistance]" caption="CommuteDistance" attribute="1" defaultMemberUniqueName="[Customers].[CommuteDistance].[All]" allUniqueName="[Customers].[CommuteDistance].[All]" dimensionUniqueName="[Customers]" displayFolder="" count="0" memberValueDatatype="130" unbalanced="0"/>
    <cacheHierarchy uniqueName="[Customers].[CustomerKey]" caption="CustomerKey" attribute="1" defaultMemberUniqueName="[Customers].[CustomerKey].[All]" allUniqueName="[Customers].[CustomerKey].[All]" dimensionUniqueName="[Customers]" displayFolder="" count="0" memberValueDatatype="20" unbalanced="0"/>
    <cacheHierarchy uniqueName="[Customers].[DateFirstPurchase]" caption="DateFirstPurchase" attribute="1" time="1" defaultMemberUniqueName="[Customers].[DateFirstPurchase].[All]" allUniqueName="[Customers].[DateFirstPurchase].[All]" dimensionUniqueName="[Customers]" displayFolder="" count="0" memberValueDatatype="7" unbalanced="0"/>
    <cacheHierarchy uniqueName="[Customers].[EmailAddress]" caption="EmailAddress" attribute="1" defaultMemberUniqueName="[Customers].[EmailAddress].[All]" allUniqueName="[Customers].[EmailAddress].[All]" dimensionUniqueName="[Customers]" displayFolder="" count="0" memberValueDatatype="130" unbalanced="0"/>
    <cacheHierarchy uniqueName="[Customers].[EnglishEducation]" caption="EnglishEducation" attribute="1" defaultMemberUniqueName="[Customers].[EnglishEducation].[All]" allUniqueName="[Customers].[EnglishEducation].[All]" dimensionUniqueName="[Customers]" displayFolder="" count="0" memberValueDatatype="130" unbalanced="0"/>
    <cacheHierarchy uniqueName="[Customers].[EnglishOccupation]" caption="EnglishOccupation" attribute="1" defaultMemberUniqueName="[Customers].[EnglishOccupation].[All]" allUniqueName="[Customers].[EnglishOccupation].[All]" dimensionUniqueName="[Customers]" displayFolder="" count="0" memberValueDatatype="130" unbalanced="0"/>
    <cacheHierarchy uniqueName="[Customers].[FirstName]" caption="FirstName" attribute="1" defaultMemberUniqueName="[Customers].[FirstName].[All]" allUniqueName="[Customers].[FirstName].[All]" dimensionUniqueName="[Customers]" displayFolder="" count="0" memberValueDatatype="130" unbalanced="0"/>
    <cacheHierarchy uniqueName="[Customers].[Gender]" caption="Gender" attribute="1" defaultMemberUniqueName="[Customers].[Gender].[All]" allUniqueName="[Customers].[Gender].[All]" dimensionUniqueName="[Customers]" displayFolder="" count="0" memberValueDatatype="130" unbalanced="0"/>
    <cacheHierarchy uniqueName="[Customers].[GeographyKey]" caption="GeographyKey" attribute="1" defaultMemberUniqueName="[Customers].[GeographyKey].[All]" allUniqueName="[Customers].[GeographyKey].[All]" dimensionUniqueName="[Customers]" displayFolder="" count="0" memberValueDatatype="20" unbalanced="0"/>
    <cacheHierarchy uniqueName="[Customers].[HouseOwnerFlag]" caption="HouseOwnerFlag" attribute="1" defaultMemberUniqueName="[Customers].[HouseOwnerFlag].[All]" allUniqueName="[Customers].[HouseOwnerFlag].[All]" dimensionUniqueName="[Customers]" displayFolder="" count="0" memberValueDatatype="20" unbalanced="0"/>
    <cacheHierarchy uniqueName="[Customers].[LastName]" caption="LastName" attribute="1" defaultMemberUniqueName="[Customers].[LastName].[All]" allUniqueName="[Customers].[LastName].[All]" dimensionUniqueName="[Customers]" displayFolder="" count="0" memberValueDatatype="130" unbalanced="0"/>
    <cacheHierarchy uniqueName="[Customers].[MaritalStatus]" caption="MaritalStatus" attribute="1" defaultMemberUniqueName="[Customers].[MaritalStatus].[All]" allUniqueName="[Customers].[MaritalStatus].[All]" dimensionUniqueName="[Customers]" displayFolder="" count="0" memberValueDatatype="130" unbalanced="0"/>
    <cacheHierarchy uniqueName="[Customers].[MiddleName]" caption="MiddleName" attribute="1" defaultMemberUniqueName="[Customers].[MiddleName].[All]" allUniqueName="[Customers].[MiddleName].[All]" dimensionUniqueName="[Customers]" displayFolder="" count="0" memberValueDatatype="130" unbalanced="0"/>
    <cacheHierarchy uniqueName="[Customers].[NameStyle]" caption="NameStyle" attribute="1" defaultMemberUniqueName="[Customers].[NameStyle].[All]" allUniqueName="[Customers].[NameStyle].[All]" dimensionUniqueName="[Customers]" displayFolder="" count="0" memberValueDatatype="11" unbalanced="0"/>
    <cacheHierarchy uniqueName="[Customers].[NumberCarsOwned]" caption="NumberCarsOwned" attribute="1" defaultMemberUniqueName="[Customers].[NumberCarsOwned].[All]" allUniqueName="[Customers].[NumberCarsOwned].[All]" dimensionUniqueName="[Customers]" displayFolder="" count="0" memberValueDatatype="20" unbalanced="0"/>
    <cacheHierarchy uniqueName="[Customers].[NumberChildrenAtHome]" caption="NumberChildrenAtHome" attribute="1" defaultMemberUniqueName="[Customers].[NumberChildrenAtHome].[All]" allUniqueName="[Customers].[NumberChildrenAtHome].[All]" dimensionUniqueName="[Customers]" displayFolder="" count="0" memberValueDatatype="20" unbalanced="0"/>
    <cacheHierarchy uniqueName="[Customers].[Phone]" caption="Phone" attribute="1" defaultMemberUniqueName="[Customers].[Phone].[All]" allUniqueName="[Customers].[Phone].[All]" dimensionUniqueName="[Customers]" displayFolder="" count="0" memberValueDatatype="130" unbalanced="0"/>
    <cacheHierarchy uniqueName="[Customers].[Suffix]" caption="Suffix" attribute="1" defaultMemberUniqueName="[Customers].[Suffix].[All]" allUniqueName="[Customers].[Suffix].[All]" dimensionUniqueName="[Customers]" displayFolder="" count="0" memberValueDatatype="130" unbalanced="0"/>
    <cacheHierarchy uniqueName="[Customers].[TotalChildren]" caption="TotalChildren" attribute="1" defaultMemberUniqueName="[Customers].[TotalChildren].[All]" allUniqueName="[Customers].[TotalChildren].[All]" dimensionUniqueName="[Customers]" displayFolder="" count="0" memberValueDatatype="20" unbalanced="0"/>
    <cacheHierarchy uniqueName="[Customers].[YearlyIncome]" caption="YearlyIncome" attribute="1" defaultMemberUniqueName="[Customers].[YearlyIncome].[All]" allUniqueName="[Customers].[YearlyIncome].[All]" dimensionUniqueName="[Customers]" displayFolder="" count="0" memberValueDatatype="6" unbalanced="0"/>
    <cacheHierarchy uniqueName="[Exch Rates].[USD per EUR]" caption="USD per EUR" attribute="1" defaultMemberUniqueName="[Exch Rates].[USD per EUR].[All]" allUniqueName="[Exch Rates].[USD per EUR].[All]" dimensionUniqueName="[Exch Rates]" displayFolder="" count="0" memberValueDatatype="6" unbalanced="0"/>
    <cacheHierarchy uniqueName="[MinListPrice].[MinListPrice]" caption="MinListPrice" attribute="1" defaultMemberUniqueName="[MinListPrice].[MinListPrice].[All]" allUniqueName="[MinListPrice].[MinListPrice].[All]" dimensionUniqueName="[MinListPrice]" displayFolder="" count="0" memberValueDatatype="6" unbalanced="0"/>
    <cacheHierarchy uniqueName="[PriceTiers].[MaxPrice]" caption="MaxPrice" attribute="1" defaultMemberUniqueName="[PriceTiers].[MaxPrice].[All]" allUniqueName="[PriceTiers].[MaxPrice].[All]" dimensionUniqueName="[PriceTiers]" displayFolder="" count="0" memberValueDatatype="20" unbalanced="0"/>
    <cacheHierarchy uniqueName="[PriceTiers].[MidPt]" caption="MidPt" attribute="1" defaultMemberUniqueName="[PriceTiers].[MidPt].[All]" allUniqueName="[PriceTiers].[MidPt].[All]" dimensionUniqueName="[PriceTiers]" displayFolder="" count="0" memberValueDatatype="5" unbalanced="0"/>
    <cacheHierarchy uniqueName="[PriceTiers].[MinPrice]" caption="MinPrice" attribute="1" defaultMemberUniqueName="[PriceTiers].[MinPrice].[All]" allUniqueName="[PriceTiers].[MinPrice].[All]" dimensionUniqueName="[PriceTiers]" displayFolder="" count="0" memberValueDatatype="20" unbalanced="0"/>
    <cacheHierarchy uniqueName="[PriceTiers].[RangeName]" caption="RangeName" attribute="1" defaultMemberUniqueName="[PriceTiers].[RangeName].[All]" allUniqueName="[PriceTiers].[RangeName].[All]" dimensionUniqueName="[PriceTiers]" displayFolder="" count="0" memberValueDatatype="130" unbalanced="0"/>
    <cacheHierarchy uniqueName="[Products].[Category]" caption="Category" attribute="1" defaultMemberUniqueName="[Products].[Category].[All]" allUniqueName="[Products].[Category].[All]" dimensionUniqueName="[Products]" displayFolder="" count="2" memberValueDatatype="130" unbalanced="0">
      <fieldsUsage count="2">
        <fieldUsage x="-1"/>
        <fieldUsage x="3"/>
      </fieldsUsage>
    </cacheHierarchy>
    <cacheHierarchy uniqueName="[Products].[Class]" caption="Class" attribute="1" defaultMemberUniqueName="[Products].[Class].[All]" allUniqueName="[Products].[Class].[All]" dimensionUniqueName="[Products]" displayFolder="" count="0" memberValueDatatype="130" unbalanced="0"/>
    <cacheHierarchy uniqueName="[Products].[Color]" caption="Color" attribute="1" defaultMemberUniqueName="[Products].[Color].[All]" allUniqueName="[Products].[Color].[All]" dimensionUniqueName="[Products]" displayFolder="" count="0" memberValueDatatype="130" unbalanced="0"/>
    <cacheHierarchy uniqueName="[Products].[DaysToManufacture]" caption="DaysToManufacture" attribute="1" defaultMemberUniqueName="[Products].[DaysToManufacture].[All]" allUniqueName="[Products].[DaysToManufacture].[All]" dimensionUniqueName="[Products]" displayFolder="" count="0" memberValueDatatype="20" unbalanced="0"/>
    <cacheHierarchy uniqueName="[Products].[DealerPrice]" caption="DealerPrice" attribute="1" defaultMemberUniqueName="[Products].[DealerPrice].[All]" allUniqueName="[Products].[DealerPrice].[All]" dimensionUniqueName="[Products]" displayFolder="" count="0" memberValueDatatype="5" unbalanced="0"/>
    <cacheHierarchy uniqueName="[Products].[EndDate]" caption="EndDate" attribute="1" time="1" defaultMemberUniqueName="[Products].[EndDate].[All]" allUniqueName="[Products].[EndDate].[All]" dimensionUniqueName="[Products]" displayFolder="" count="0" memberValueDatatype="7" unbalanced="0"/>
    <cacheHierarchy uniqueName="[Products].[EnglishDescription]" caption="EnglishDescription" attribute="1" defaultMemberUniqueName="[Products].[EnglishDescription].[All]" allUniqueName="[Products].[EnglishDescription].[All]" dimensionUniqueName="[Products]" displayFolder="" count="0" memberValueDatatype="130" unbalanced="0"/>
    <cacheHierarchy uniqueName="[Products].[FinishedGoodsFlag]" caption="FinishedGoodsFlag" attribute="1" defaultMemberUniqueName="[Products].[FinishedGoodsFlag].[All]" allUniqueName="[Products].[FinishedGoodsFlag].[All]" dimensionUniqueName="[Products]" displayFolder="" count="0" memberValueDatatype="11" unbalanced="0"/>
    <cacheHierarchy uniqueName="[Products].[ListPrice]" caption="ListPrice" attribute="1" defaultMemberUniqueName="[Products].[ListPrice].[All]" allUniqueName="[Products].[ListPrice].[All]" dimensionUniqueName="[Products]" displayFolder="" count="0" memberValueDatatype="5" unbalanced="0"/>
    <cacheHierarchy uniqueName="[Products].[ListPriceBucket]" caption="ListPriceBucket" attribute="1" defaultMemberUniqueName="[Products].[ListPriceBucket].[All]" allUniqueName="[Products].[ListPriceBucket].[All]" dimensionUniqueName="[Products]" displayFolder="" count="0" memberValueDatatype="130" unbalanced="0"/>
    <cacheHierarchy uniqueName="[Products].[ModelName]" caption="ModelName" attribute="1" defaultMemberUniqueName="[Products].[ModelName].[All]" allUniqueName="[Products].[ModelName].[All]" dimensionUniqueName="[Products]" displayFolder="" count="2" memberValueDatatype="130" unbalanced="0">
      <fieldsUsage count="2">
        <fieldUsage x="-1"/>
        <fieldUsage x="0"/>
      </fieldsUsage>
    </cacheHierarchy>
    <cacheHierarchy uniqueName="[Products].[ProductKey]" caption="ProductKey" attribute="1" defaultMemberUniqueName="[Products].[ProductKey].[All]" allUniqueName="[Products].[ProductKey].[All]" dimensionUniqueName="[Products]" displayFolder="" count="0" memberValueDatatype="20" unbalanced="0"/>
    <cacheHierarchy uniqueName="[Products].[ProductLine]" caption="ProductLine" attribute="1" defaultMemberUniqueName="[Products].[ProductLine].[All]" allUniqueName="[Products].[ProductLine].[All]" dimensionUniqueName="[Products]" displayFolder="" count="0" memberValueDatatype="130" unbalanced="0"/>
    <cacheHierarchy uniqueName="[Products].[ProductName]" caption="ProductName" attribute="1" defaultMemberUniqueName="[Products].[ProductName].[All]" allUniqueName="[Products].[ProductName].[All]" dimensionUniqueName="[Products]" displayFolder="" count="0" memberValueDatatype="130" unbalanced="0"/>
    <cacheHierarchy uniqueName="[Products].[ReorderPoint]" caption="ReorderPoint" attribute="1" defaultMemberUniqueName="[Products].[ReorderPoint].[All]" allUniqueName="[Products].[ReorderPoint].[All]" dimensionUniqueName="[Products]" displayFolder="" count="0" memberValueDatatype="20" unbalanced="0"/>
    <cacheHierarchy uniqueName="[Products].[SafetyStockLevel]" caption="SafetyStockLevel" attribute="1" defaultMemberUniqueName="[Products].[SafetyStockLevel].[All]" allUniqueName="[Products].[SafetyStockLevel].[All]" dimensionUniqueName="[Products]" displayFolder="" count="0" memberValueDatatype="20" unbalanced="0"/>
    <cacheHierarchy uniqueName="[Products].[Size]" caption="Size" attribute="1" defaultMemberUniqueName="[Products].[Size].[All]" allUniqueName="[Products].[Size].[All]" dimensionUniqueName="[Products]" displayFolder="" count="0" memberValueDatatype="130" unbalanced="0"/>
    <cacheHierarchy uniqueName="[Products].[SizeRange]" caption="SizeRange" attribute="1" defaultMemberUniqueName="[Products].[SizeRange].[All]" allUniqueName="[Products].[SizeRange].[All]" dimensionUniqueName="[Products]" displayFolder="" count="0" memberValueDatatype="130" unbalanced="0"/>
    <cacheHierarchy uniqueName="[Products].[SizeUnitMeasureCode]" caption="SizeUnitMeasureCode" attribute="1" defaultMemberUniqueName="[Products].[SizeUnitMeasureCode].[All]" allUniqueName="[Products].[SizeUnitMeasureCode].[All]" dimensionUniqueName="[Products]" displayFolder="" count="0" memberValueDatatype="130" unbalanced="0"/>
    <cacheHierarchy uniqueName="[Products].[StandardCost]" caption="StandardCost" attribute="1" defaultMemberUniqueName="[Products].[StandardCost].[All]" allUniqueName="[Products].[StandardCost].[All]" dimensionUniqueName="[Products]" displayFolder="" count="0" memberValueDatatype="5" unbalanced="0"/>
    <cacheHierarchy uniqueName="[Products].[StartDate]" caption="StartDate" attribute="1" time="1" defaultMemberUniqueName="[Products].[StartDate].[All]" allUniqueName="[Products].[StartDate].[All]" dimensionUniqueName="[Products]" displayFolder="" count="0" memberValueDatatype="7" unbalanced="0"/>
    <cacheHierarchy uniqueName="[Products].[Status]" caption="Status" attribute="1" defaultMemberUniqueName="[Products].[Status].[All]" allUniqueName="[Products].[Status].[All]" dimensionUniqueName="[Products]" displayFolder="" count="0" memberValueDatatype="130" unbalanced="0"/>
    <cacheHierarchy uniqueName="[Products].[Style]" caption="Style" attribute="1" defaultMemberUniqueName="[Products].[Style].[All]" allUniqueName="[Products].[Style].[All]" dimensionUniqueName="[Products]" displayFolder="" count="0" memberValueDatatype="130" unbalanced="0"/>
    <cacheHierarchy uniqueName="[Products].[SubCategory]" caption="SubCategory" attribute="1" defaultMemberUniqueName="[Products].[SubCategory].[All]" allUniqueName="[Products].[SubCategory].[All]" dimensionUniqueName="[Products]" displayFolder="" count="0" memberValueDatatype="130" unbalanced="0"/>
    <cacheHierarchy uniqueName="[Products].[Weight]" caption="Weight" attribute="1" defaultMemberUniqueName="[Products].[Weight].[All]" allUniqueName="[Products].[Weight].[All]" dimensionUniqueName="[Products]" displayFolder="" count="0" memberValueDatatype="5" unbalanced="0"/>
    <cacheHierarchy uniqueName="[Products].[WeightUnitMeasureCode]" caption="WeightUnitMeasureCode" attribute="1" defaultMemberUniqueName="[Products].[WeightUnitMeasureCode].[All]" allUniqueName="[Products].[WeightUnitMeasureCode].[All]" dimensionUniqueName="[Products]" displayFolder="" count="0" memberValueDatatype="130" unbalanced="0"/>
    <cacheHierarchy uniqueName="[Sales].[CustomerKey]" caption="CustomerKey" attribute="1" defaultMemberUniqueName="[Sales].[CustomerKey].[All]" allUniqueName="[Sales].[CustomerKey].[All]" dimensionUniqueName="[Sales]" displayFolder="" count="0" memberValueDatatype="20" unbalanced="0"/>
    <cacheHierarchy uniqueName="[Sales].[Margin]" caption="Margin" attribute="1" defaultMemberUniqueName="[Sales].[Margin].[All]" allUniqueName="[Sales].[Margin].[All]" dimensionUniqueName="[Sales]" displayFolder="" count="0" memberValueDatatype="5" unbalanced="0"/>
    <cacheHierarchy uniqueName="[Sales].[MonthNum]" caption="MonthNum" attribute="1" defaultMemberUniqueName="[Sales].[MonthNum].[All]" allUniqueName="[Sales].[MonthNum].[All]" dimensionUniqueName="[Sales]" displayFolder="" count="0" memberValueDatatype="20" unbalanced="0"/>
    <cacheHierarchy uniqueName="[Sales].[OrderDate]" caption="OrderDate" attribute="1" time="1" defaultMemberUniqueName="[Sales].[OrderDate].[All]" allUniqueName="[Sales].[OrderDate].[All]" dimensionUniqueName="[Sales]" displayFolder="" count="0" memberValueDatatype="7" unbalanced="0"/>
    <cacheHierarchy uniqueName="[Sales].[OrderQuantity]" caption="OrderQuantity" attribute="1" defaultMemberUniqueName="[Sales].[OrderQuantity].[All]" allUniqueName="[Sales].[OrderQuantity].[All]" dimensionUniqueName="[Sales]" displayFolder="" count="0" memberValueDatatype="20" unbalanced="0"/>
    <cacheHierarchy uniqueName="[Sales].[ProductCost]" caption="ProductCost" attribute="1" defaultMemberUniqueName="[Sales].[ProductCost].[All]" allUniqueName="[Sales].[ProductCost].[All]" dimensionUniqueName="[Sales]" displayFolder="" count="0" memberValueDatatype="5" unbalanced="0"/>
    <cacheHierarchy uniqueName="[Sales].[ProductKey]" caption="ProductKey" attribute="1" defaultMemberUniqueName="[Sales].[ProductKey].[All]" allUniqueName="[Sales].[ProductKey].[All]" dimensionUniqueName="[Sales]" displayFolder="" count="0" memberValueDatatype="20" unbalanced="0"/>
    <cacheHierarchy uniqueName="[Sales].[SalesAmt]" caption="SalesAmt" attribute="1" defaultMemberUniqueName="[Sales].[SalesAmt].[All]" allUniqueName="[Sales].[SalesAmt].[All]" dimensionUniqueName="[Sales]" displayFolder="" count="0" memberValueDatatype="5" unbalanced="0"/>
    <cacheHierarchy uniqueName="[Sales].[SalesTerritoryKey]" caption="SalesTerritoryKey" attribute="1" defaultMemberUniqueName="[Sales].[SalesTerritoryKey].[All]" allUniqueName="[Sales].[SalesTerritoryKey].[All]" dimensionUniqueName="[Sales]" displayFolder="" count="0" memberValueDatatype="3" unbalanced="0"/>
    <cacheHierarchy uniqueName="[Sales].[TransType]" caption="TransType" attribute="1" defaultMemberUniqueName="[Sales].[TransType].[All]" allUniqueName="[Sales].[TransType].[All]" dimensionUniqueName="[Sales]" displayFolder="" count="0" memberValueDatatype="5" unbalanced="0"/>
    <cacheHierarchy uniqueName="[Sales].[UnitPrice]" caption="UnitPrice" attribute="1" defaultMemberUniqueName="[Sales].[UnitPrice].[All]" allUniqueName="[Sales].[UnitPrice].[All]" dimensionUniqueName="[Sales]" displayFolder="" count="0" memberValueDatatype="5" unbalanced="0"/>
    <cacheHierarchy uniqueName="[Sales].[Year]" caption="Year" attribute="1" defaultMemberUniqueName="[Sales].[Year].[All]" allUniqueName="[Sales].[Year].[All]" dimensionUniqueName="[Sales]" displayFolder="" count="0" memberValueDatatype="20" unbalanced="0"/>
    <cacheHierarchy uniqueName="[SalesTerritory].[Continent]" caption="Continent" attribute="1" defaultMemberUniqueName="[SalesTerritory].[Continent].[All]" allUniqueName="[SalesTerritory].[Continent].[All]" dimensionUniqueName="[SalesTerritory]" displayFolder="" count="0" memberValueDatatype="130" unbalanced="0"/>
    <cacheHierarchy uniqueName="[SalesTerritory].[Country]" caption="Country" attribute="1" defaultMemberUniqueName="[SalesTerritory].[Country].[All]" allUniqueName="[SalesTerritory].[Country].[All]" dimensionUniqueName="[SalesTerritory]" displayFolder="" count="0" memberValueDatatype="130" unbalanced="0"/>
    <cacheHierarchy uniqueName="[SalesTerritory].[SalesTerritoryAlternateKey]" caption="SalesTerritoryAlternateKey" attribute="1" defaultMemberUniqueName="[SalesTerritory].[SalesTerritoryAlternateKey].[All]" allUniqueName="[SalesTerritory].[SalesTerritoryAlternateKey].[All]" dimensionUniqueName="[SalesTerritory]" displayFolder="" count="0" memberValueDatatype="20" unbalanced="0"/>
    <cacheHierarchy uniqueName="[SalesTerritory].[SalesTerritoryGroup]" caption="SalesTerritoryGroup" attribute="1" defaultMemberUniqueName="[SalesTerritory].[SalesTerritoryGroup].[All]" allUniqueName="[SalesTerritory].[SalesTerritoryGroup].[All]" dimensionUniqueName="[SalesTerritory]" displayFolder="" count="0" memberValueDatatype="130" unbalanced="0"/>
    <cacheHierarchy uniqueName="[SalesTerritory].[SalesTerritoryKey]" caption="SalesTerritoryKey" attribute="1" defaultMemberUniqueName="[SalesTerritory].[SalesTerritoryKey].[All]" allUniqueName="[SalesTerritory].[SalesTerritoryKey].[All]" dimensionUniqueName="[SalesTerritory]" displayFolder="" count="0" memberValueDatatype="20" unbalanced="0"/>
    <cacheHierarchy uniqueName="[SalesTerritory].[SalesTerritoryRegion]" caption="SalesTerritoryRegion" attribute="1" defaultMemberUniqueName="[SalesTerritory].[SalesTerritoryRegion].[All]" allUniqueName="[SalesTerritory].[SalesTerritoryRegion].[All]" dimensionUniqueName="[SalesTerritory]" displayFolder="" count="0" memberValueDatatype="130" unbalanced="0"/>
    <cacheHierarchy uniqueName="[SalesTerritory].[Territory]" caption="Territory" defaultMemberUniqueName="[SalesTerritory].[Territory].[All]" allUniqueName="[SalesTerritory].[Territory].[All]" dimensionUniqueName="[SalesTerritory]" displayFolder="" count="0" unbalanced="0"/>
    <cacheHierarchy uniqueName="[Customers].[BirthDate (Индекс месяца)]" caption="BirthDate (Индекс месяца)" attribute="1" defaultMemberUniqueName="[Customers].[BirthDate (Индекс месяца)].[All]" allUniqueName="[Customers].[BirthDate (Индекс месяца)].[All]" dimensionUniqueName="[Customers]" displayFolder="" count="0" memberValueDatatype="20" unbalanced="0" hidden="1"/>
    <cacheHierarchy uniqueName="[Measures].[Total Sales]" caption="Total Sales" measure="1" displayFolder="" measureGroup="Sales" count="0" oneField="1">
      <fieldsUsage count="1">
        <fieldUsage x="1"/>
      </fieldsUsage>
    </cacheHierarchy>
    <cacheHierarchy uniqueName="[Measures].[Profit]" caption="Profit" measure="1" displayFolder="" measureGroup="Sales" count="0"/>
    <cacheHierarchy uniqueName="[Measures].[Days Selling]" caption="Days Selling" measure="1" displayFolder="" measureGroup="Sales" count="0"/>
    <cacheHierarchy uniqueName="[Measures].[Transactions]" caption="Transactions" measure="1" displayFolder="" measureGroup="Sales" count="0"/>
    <cacheHierarchy uniqueName="[Measures].[Sales per Transaction]" caption="Sales per Transaction" measure="1" displayFolder="" measureGroup="Sales" count="0"/>
    <cacheHierarchy uniqueName="[Measures].[Sales per Day]" caption="Sales per Day" measure="1" displayFolder="" measureGroup="Sales" count="0"/>
    <cacheHierarchy uniqueName="[Measures].[2002 Sales]" caption="2002 Sales" measure="1" displayFolder="" measureGroup="Sales" count="0"/>
    <cacheHierarchy uniqueName="[Measures].[Active Customers]" caption="Active Customers" measure="1" displayFolder="" measureGroup="Sales" count="0"/>
    <cacheHierarchy uniqueName="[Measures].[Customer Growth Since 2001]" caption="Customer Growth Since 2001" measure="1" displayFolder="" measureGroup="Sales" count="0"/>
    <cacheHierarchy uniqueName="[Measures].[2001 Customers]" caption="2001 Customers" measure="1" displayFolder="" measureGroup="Sales" count="0"/>
    <cacheHierarchy uniqueName="[Measures].[Normal Sales]" caption="Normal Sales" measure="1" displayFolder="" measureGroup="Sales" count="0"/>
    <cacheHierarchy uniqueName="[Measures].[Promo Sales]" caption="Promo Sales" measure="1" displayFolder="" measureGroup="Sales" count="0"/>
    <cacheHierarchy uniqueName="[Measures].[Refunds]" caption="Refunds" measure="1" displayFolder="" measureGroup="Sales" count="0"/>
    <cacheHierarchy uniqueName="[Measures].[Net Sales]" caption="Net Sales" measure="1" displayFolder="" measureGroup="Sales" count="0"/>
    <cacheHierarchy uniqueName="[Measures].[Pct Sales on Promo]" caption="Pct Sales on Promo" measure="1" displayFolder="" measureGroup="Sales" count="0"/>
    <cacheHierarchy uniqueName="[Measures].[All Month Net Sales]" caption="All Month Net Sales" measure="1" displayFolder="" measureGroup="Sales" count="0"/>
    <cacheHierarchy uniqueName="[Measures].[Pct of All Month Net Sales]" caption="Pct of All Month Net Sales" measure="1" displayFolder="" measureGroup="Sales" count="0"/>
    <cacheHierarchy uniqueName="[Measures].[Net Sales - All Products]" caption="Net Sales - All Products" measure="1" displayFolder="" measureGroup="Sales" count="0"/>
    <cacheHierarchy uniqueName="[Measures].[Selected Products Pct]" caption="Selected Products Pct" measure="1" displayFolder="" measureGroup="Sales" count="0"/>
    <cacheHierarchy uniqueName="[Measures].[Net Sales for All Selected Months]" caption="Net Sales for All Selected Months" measure="1" displayFolder="" measureGroup="Sales" count="0"/>
    <cacheHierarchy uniqueName="[Measures].[Pct of All Selected Months Net Sales]" caption="Pct of All Selected Months Net Sales" measure="1" displayFolder="" measureGroup="Sales" count="0"/>
    <cacheHierarchy uniqueName="[Measures].[All vs Relationship Test]" caption="All vs Relationship Test" measure="1" displayFolder="" measureGroup="Sales" count="0"/>
    <cacheHierarchy uniqueName="[Measures].[Sales to Parents]" caption="Sales to Parents" measure="1" displayFolder="" measureGroup="Sales" count="0"/>
    <cacheHierarchy uniqueName="[Measures].[EURUSD]" caption="EURUSD" measure="1" displayFolder="" measureGroup="Exch Rates" count="0"/>
    <cacheHierarchy uniqueName="[Measures].[Net Sales - EUR]" caption="Net Sales - EUR" measure="1" displayFolder="" measureGroup="Sales" count="0"/>
    <cacheHierarchy uniqueName="[Measures].[MinListThreshold]" caption="MinListThreshold" measure="1" displayFolder="" measureGroup="MinListPrice" count="0"/>
    <cacheHierarchy uniqueName="[Measures].[Product Sales Above Selected List Price]" caption="Product Sales Above Selected List Price" measure="1" displayFolder="" measureGroup="Sales" count="0"/>
    <cacheHierarchy uniqueName="[Measures].[Product Count]" caption="Product Count" measure="1" displayFolder="" measureGroup="Products" count="0"/>
    <cacheHierarchy uniqueName="[Measures].[Products Above Selected List Price]" caption="Products Above Selected List Price" measure="1" displayFolder="" measureGroup="Products" count="0"/>
    <cacheHierarchy uniqueName="[Measures].[PriceTierMin]" caption="PriceTierMin" measure="1" displayFolder="" measureGroup="PriceTiers" count="0"/>
    <cacheHierarchy uniqueName="[Measures].[PriceTierMax]" caption="PriceTierMax" measure="1" displayFolder="" measureGroup="PriceTiers" count="0"/>
    <cacheHierarchy uniqueName="[Measures].[Product Count MinMaxTier]" caption="Product Count MinMaxTier" measure="1" displayFolder="" measureGroup="Products" count="0"/>
    <cacheHierarchy uniqueName="[Measures].[Total Sales MinMaxTier]" caption="Total Sales MinMaxTier" measure="1" displayFolder="" measureGroup="Sales" count="0"/>
    <cacheHierarchy uniqueName="[Measures].[Total Sales YTD]" caption="Total Sales YTD" measure="1" displayFolder="" measureGroup="Sales" count="0"/>
    <cacheHierarchy uniqueName="[Measures].[Total Sales Fiscal YTD]" caption="Total Sales Fiscal YTD" measure="1" displayFolder="" measureGroup="Sales" count="0"/>
    <cacheHierarchy uniqueName="[Measures].[FIRSTDATE Example]" caption="FIRSTDATE Example" measure="1" displayFolder="" measureGroup="Calendar" count="0"/>
    <cacheHierarchy uniqueName="[Measures].[LASTDATE Example]" caption="LASTDATE Example" measure="1" displayFolder="" measureGroup="Calendar" count="0"/>
    <cacheHierarchy uniqueName="[Measures].[Total Sales SAMEPERIODLASTYEAR]" caption="Total Sales SAMEPERIODLASTYEAR" measure="1" displayFolder="" measureGroup="Sales" count="0"/>
    <cacheHierarchy uniqueName="[Measures].[Total Sales DATEADD 1 Year Back]" caption="Total Sales DATEADD 1 Year Back" measure="1" displayFolder="" measureGroup="Sales" count="0"/>
    <cacheHierarchy uniqueName="[Measures].[Total Sales DATEADD back 1 Month]" caption="Total Sales DATEADD back 1 Month" measure="1" displayFolder="" measureGroup="Sales" count="0"/>
    <cacheHierarchy uniqueName="[Measures].[Number of Days]" caption="Number of Days" measure="1" displayFolder="" measureGroup="Calendar" count="0"/>
    <cacheHierarchy uniqueName="[Measures].[Total Sales PARALLELPERIOD Back 1 Year]" caption="Total Sales PARALLELPERIOD Back 1 Year" measure="1" displayFolder="" measureGroup="Sales" count="0"/>
    <cacheHierarchy uniqueName="[Measures].[ENDOFMONTH Measure]" caption="ENDOFMONTH Measure" measure="1" displayFolder="" measureGroup="Calendar" count="0"/>
    <cacheHierarchy uniqueName="[Measures].[Total Sales NEXTMONTH]" caption="Total Sales NEXTMONTH" measure="1" displayFolder="" measureGroup="Sales" count="0"/>
    <cacheHierarchy uniqueName="[Measures].[Pct Sales Growth YOY]" caption="Pct Sales Growth YOY" measure="1" displayFolder="" measureGroup="Sales" count="0"/>
    <cacheHierarchy uniqueName="[Measures].[Total Sales CLOSINGBALANCEMONTH]" caption="Total Sales CLOSINGBALANCEMONTH" measure="1" displayFolder="" measureGroup="Sales" count="0"/>
    <cacheHierarchy uniqueName="[Measures].[Total Sales First Half 2003]" caption="Total Sales First Half 2003" measure="1" displayFolder="" measureGroup="Sales" count="0"/>
    <cacheHierarchy uniqueName="[Measures].[Total Sales Life to Date]" caption="Total Sales Life to Date" measure="1" displayFolder="" measureGroup="Sales" count="0"/>
    <cacheHierarchy uniqueName="[Measures].[Subcat pct of Cat Sales]" caption="Subcat pct of Cat Sales" measure="1" displayFolder="" measureGroup="Sales" count="0"/>
    <cacheHierarchy uniqueName="[Measures].[Sales to Married Couples]" caption="Sales to Married Couples" measure="1" displayFolder="" measureGroup="Sales" count="0"/>
    <cacheHierarchy uniqueName="[Measures].[Sales to Parents Adj for Canada]" caption="Sales to Parents Adj for Canada" measure="1" displayFolder="" measureGroup="Sales" count="0"/>
    <cacheHierarchy uniqueName="[Measures].[Different Number per Country]" caption="Different Number per Country" measure="1" displayFolder="" measureGroup="Sales" count="0"/>
    <cacheHierarchy uniqueName="[Measures].[Pct Sales Growth YOY using DIVIDE]" caption="Pct Sales Growth YOY using DIVIDE" measure="1" displayFolder="" measureGroup="Sales" count="0"/>
    <cacheHierarchy uniqueName="[Measures].[Color Values]" caption="Color Values" measure="1" displayFolder="" measureGroup="Products" count="0"/>
    <cacheHierarchy uniqueName="[Measures].[Profit Pct]" caption="Profit Pct" measure="1" displayFolder="" measureGroup="Sales" count="0"/>
    <cacheHierarchy uniqueName="[Measures].[_Count Customers]" caption="_Count Customers" measure="1" displayFolder="" measureGroup="Customers" count="0" hidden="1"/>
    <cacheHierarchy uniqueName="[Measures].[_Count Sales]" caption="_Count Sales" measure="1" displayFolder="" measureGroup="Sales" count="0" hidden="1"/>
    <cacheHierarchy uniqueName="[Measures].[_Count Products]" caption="_Count Products" measure="1" displayFolder="" measureGroup="Products" count="0" hidden="1"/>
    <cacheHierarchy uniqueName="[Measures].[_Count Calendar]" caption="_Count Calendar" measure="1" displayFolder="" measureGroup="Calendar" count="0" hidden="1"/>
    <cacheHierarchy uniqueName="[Measures].[_Count Exch Rates]" caption="_Count Exch Rates" measure="1" displayFolder="" measureGroup="Exch Rates" count="0" hidden="1"/>
    <cacheHierarchy uniqueName="[Measures].[_Count MinListPrice]" caption="_Count MinListPrice" measure="1" displayFolder="" measureGroup="MinListPrice" count="0" hidden="1"/>
    <cacheHierarchy uniqueName="[Measures].[_Count PriceTiers]" caption="_Count PriceTiers" measure="1" displayFolder="" measureGroup="PriceTiers" count="0" hidden="1"/>
    <cacheHierarchy uniqueName="[Measures].[_Count SalesTerritory]" caption="_Count SalesTerritory" measure="1" displayFolder="" measureGroup="SalesTerritory" count="0" hidden="1"/>
    <cacheHierarchy uniqueName="[Measures].[__No measures defined]" caption="__No measures defined" measure="1" displayFolder="" count="0" hidden="1"/>
    <cacheHierarchy uniqueName="[Measures].[_Profit Pct Goal]" caption="_Profit Pct Goal" measure="1" displayFolder="" measureGroup="Sales" count="0" hidden="1"/>
    <cacheHierarchy uniqueName="[Measures].[_Profit Pct Status]" caption="_Profit Pct Status" measure="1" iconSet="6" displayFolder="" measureGroup="Sales" count="0" hidden="1"/>
    <cacheHierarchy uniqueName="[Measures].[Sum of SalesAmt]" caption="Sum of SalesAmt" measure="1" displayFolder="" measureGroup="Sales" count="0" hidden="1">
      <extLst>
        <ext xmlns:x15="http://schemas.microsoft.com/office/spreadsheetml/2010/11/main" uri="{B97F6D7D-B522-45F9-BDA1-12C45D357490}">
          <x15:cacheHierarchy aggregatedColumn="79"/>
        </ext>
      </extLst>
    </cacheHierarchy>
    <cacheHierarchy uniqueName="[Measures].[Сумма по столбцу CustomerKey]" caption="Сумма по столбцу CustomerKey" measure="1" displayFolder="" measureGroup="Customers" count="0" hidden="1">
      <extLst>
        <ext xmlns:x15="http://schemas.microsoft.com/office/spreadsheetml/2010/11/main" uri="{B97F6D7D-B522-45F9-BDA1-12C45D357490}">
          <x15:cacheHierarchy aggregatedColumn="21"/>
        </ext>
      </extLst>
    </cacheHierarchy>
  </cacheHierarchies>
  <kpis count="1">
    <kpi uniqueName="Profit Pct" caption="Profit Pct" displayFolder="" measureGroup="Sales" parent="" value="[Measures].[Profit Pct]" goal="[Measures].[_Profit Pct Goal]" status="[Measures].[_Profit Pct Status]" trend="" weight=""/>
  </kpis>
  <dimensions count="9">
    <dimension name="Calendar" uniqueName="[Calendar]" caption="Calendar"/>
    <dimension name="Customers" uniqueName="[Customers]" caption="Customers"/>
    <dimension name="Exch Rates" uniqueName="[Exch Rates]" caption="Exch Rates"/>
    <dimension measure="1" name="Measures" uniqueName="[Measures]" caption="Measures"/>
    <dimension name="MinListPrice" uniqueName="[MinListPrice]" caption="MinListPrice"/>
    <dimension name="PriceTiers" uniqueName="[PriceTiers]" caption="PriceTiers"/>
    <dimension name="Products" uniqueName="[Products]" caption="Products"/>
    <dimension name="Sales" uniqueName="[Sales]" caption="Sales"/>
    <dimension name="SalesTerritory" uniqueName="[SalesTerritory]" caption="SalesTerritory"/>
  </dimensions>
  <measureGroups count="8">
    <measureGroup name="Calendar" caption="Calendar"/>
    <measureGroup name="Customers" caption="Customers"/>
    <measureGroup name="Exch Rates" caption="Exch Rates"/>
    <measureGroup name="MinListPrice" caption="MinListPrice"/>
    <measureGroup name="PriceTiers" caption="PriceTiers"/>
    <measureGroup name="Products" caption="Products"/>
    <measureGroup name="Sales" caption="Sales"/>
    <measureGroup name="SalesTerritory" caption="SalesTerritory"/>
  </measureGroups>
  <maps count="12">
    <map measureGroup="0" dimension="0"/>
    <map measureGroup="1" dimension="1"/>
    <map measureGroup="2" dimension="2"/>
    <map measureGroup="3" dimension="4"/>
    <map measureGroup="4" dimension="5"/>
    <map measureGroup="5" dimension="6"/>
    <map measureGroup="6" dimension="0"/>
    <map measureGroup="6" dimension="1"/>
    <map measureGroup="6" dimension="6"/>
    <map measureGroup="6" dimension="7"/>
    <map measureGroup="6" dimension="8"/>
    <map measureGroup="7" dimension="8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1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Baguzin Sergey" refreshedDate="43644.548500231482" createdVersion="6" refreshedVersion="6" minRefreshableVersion="3" recordCount="0" supportSubquery="1" supportAdvancedDrill="1" xr:uid="{AB18F4B2-95C5-440F-9F8B-C5B36346E25F}">
  <cacheSource type="external" connectionId="5"/>
  <cacheFields count="7">
    <cacheField name="[Measures].[Total Sales]" caption="Total Sales" numFmtId="0" hierarchy="92" level="32767"/>
    <cacheField name="[Products].[Category].[Category]" caption="Category" numFmtId="0" hierarchy="46" level="1">
      <sharedItems count="3">
        <s v="Accessories"/>
        <s v="Bikes"/>
        <s v="Clothing"/>
      </sharedItems>
    </cacheField>
    <cacheField name="[Calendar].[CalendarYear].[CalendarYear]" caption="CalendarYear" numFmtId="0" hierarchy="2" level="1">
      <sharedItems containsSemiMixedTypes="0" containsString="0" containsNumber="1" containsInteger="1" minValue="2003" maxValue="2003" count="1">
        <n v="2003"/>
      </sharedItems>
      <extLst>
        <ext xmlns:x15="http://schemas.microsoft.com/office/spreadsheetml/2010/11/main" uri="{4F2E5C28-24EA-4eb8-9CBF-B6C8F9C3D259}">
          <x15:cachedUniqueNames>
            <x15:cachedUniqueName index="0" name="[Calendar].[CalendarYear].&amp;[2003]"/>
          </x15:cachedUniqueNames>
        </ext>
      </extLst>
    </cacheField>
    <cacheField name="[Products].[SubCategory].[SubCategory]" caption="SubCategory" numFmtId="0" hierarchy="69" level="1">
      <sharedItems count="17">
        <s v="Bike Racks"/>
        <s v="Bike Stands"/>
        <s v="Bottles and Cages"/>
        <s v="Cleaners"/>
        <s v="Fenders"/>
        <s v="Helmets"/>
        <s v="Hydration Packs"/>
        <s v="Tires and Tubes"/>
        <s v="Mountain Bikes"/>
        <s v="Road Bikes"/>
        <s v="Touring Bikes"/>
        <s v="Caps"/>
        <s v="Gloves"/>
        <s v="Jerseys"/>
        <s v="Shorts"/>
        <s v="Socks"/>
        <s v="Vests"/>
      </sharedItems>
    </cacheField>
    <cacheField name="[Calendar].[MonthName].[MonthName]" caption="MonthName" numFmtId="0" hierarchy="11" level="1">
      <sharedItems count="1">
        <s v="July"/>
      </sharedItems>
    </cacheField>
    <cacheField name="[SalesTerritory].[Country].[Country]" caption="Country" numFmtId="0" hierarchy="85" level="1">
      <sharedItems containsSemiMixedTypes="0" containsNonDate="0" containsString="0"/>
    </cacheField>
    <cacheField name="[Products].[ModelName].[ModelName]" caption="ModelName" numFmtId="0" hierarchy="56" level="1">
      <sharedItems count="4">
        <s v="Mountain-200"/>
        <s v="Road-250"/>
        <s v="Road-550-W"/>
        <s v="Road-650"/>
      </sharedItems>
    </cacheField>
  </cacheFields>
  <cacheHierarchies count="160">
    <cacheHierarchy uniqueName="[Calendar].[CalendarQuarter]" caption="CalendarQuarter" attribute="1" time="1" defaultMemberUniqueName="[Calendar].[CalendarQuarter].[All]" allUniqueName="[Calendar].[CalendarQuarter].[All]" dimensionUniqueName="[Calendar]" displayFolder="" count="0" memberValueDatatype="20" unbalanced="0"/>
    <cacheHierarchy uniqueName="[Calendar].[CalendarSemester]" caption="CalendarSemester" attribute="1" time="1" defaultMemberUniqueName="[Calendar].[CalendarSemester].[All]" allUniqueName="[Calendar].[CalendarSemester].[All]" dimensionUniqueName="[Calendar]" displayFolder="" count="0" memberValueDatatype="20" unbalanced="0"/>
    <cacheHierarchy uniqueName="[Calendar].[CalendarYear]" caption="CalendarYear" attribute="1" time="1" defaultMemberUniqueName="[Calendar].[CalendarYear].[All]" allUniqueName="[Calendar].[CalendarYear].[All]" dimensionUniqueName="[Calendar]" displayFolder="" count="2" memberValueDatatype="20" unbalanced="0">
      <fieldsUsage count="2">
        <fieldUsage x="-1"/>
        <fieldUsage x="2"/>
      </fieldsUsage>
    </cacheHierarchy>
    <cacheHierarchy uniqueName="[Calendar].[Date]" caption="Date" attribute="1" time="1" keyAttribute="1" defaultMemberUniqueName="[Calendar].[Date].[All]" allUniqueName="[Calendar].[Date].[All]" dimensionUniqueName="[Calendar]" displayFolder="" count="0" memberValueDatatype="7" unbalanced="0"/>
    <cacheHierarchy uniqueName="[Calendar].[DayNameOfWeek]" caption="DayNameOfWeek" attribute="1" time="1" defaultMemberUniqueName="[Calendar].[DayNameOfWeek].[All]" allUniqueName="[Calendar].[DayNameOfWeek].[All]" dimensionUniqueName="[Calendar]" displayFolder="" count="0" memberValueDatatype="130" unbalanced="0"/>
    <cacheHierarchy uniqueName="[Calendar].[DayNumberOfMonth]" caption="DayNumberOfMonth" attribute="1" time="1" defaultMemberUniqueName="[Calendar].[DayNumberOfMonth].[All]" allUniqueName="[Calendar].[DayNumberOfMonth].[All]" dimensionUniqueName="[Calendar]" displayFolder="" count="0" memberValueDatatype="20" unbalanced="0"/>
    <cacheHierarchy uniqueName="[Calendar].[DayNumberOfWeek]" caption="DayNumberOfWeek" attribute="1" time="1" defaultMemberUniqueName="[Calendar].[DayNumberOfWeek].[All]" allUniqueName="[Calendar].[DayNumberOfWeek].[All]" dimensionUniqueName="[Calendar]" displayFolder="" count="0" memberValueDatatype="20" unbalanced="0"/>
    <cacheHierarchy uniqueName="[Calendar].[DayNumberOfYear]" caption="DayNumberOfYear" attribute="1" time="1" defaultMemberUniqueName="[Calendar].[DayNumberOfYear].[All]" allUniqueName="[Calendar].[DayNumberOfYear].[All]" dimensionUniqueName="[Calendar]" displayFolder="" count="0" memberValueDatatype="20" unbalanced="0"/>
    <cacheHierarchy uniqueName="[Calendar].[FiscalQuarter]" caption="FiscalQuarter" attribute="1" time="1" defaultMemberUniqueName="[Calendar].[FiscalQuarter].[All]" allUniqueName="[Calendar].[FiscalQuarter].[All]" dimensionUniqueName="[Calendar]" displayFolder="" count="0" memberValueDatatype="20" unbalanced="0"/>
    <cacheHierarchy uniqueName="[Calendar].[FiscalSemester]" caption="FiscalSemester" attribute="1" time="1" defaultMemberUniqueName="[Calendar].[FiscalSemester].[All]" allUniqueName="[Calendar].[FiscalSemester].[All]" dimensionUniqueName="[Calendar]" displayFolder="" count="0" memberValueDatatype="20" unbalanced="0"/>
    <cacheHierarchy uniqueName="[Calendar].[FiscalYear]" caption="FiscalYear" attribute="1" time="1" defaultMemberUniqueName="[Calendar].[FiscalYear].[All]" allUniqueName="[Calendar].[FiscalYear].[All]" dimensionUniqueName="[Calendar]" displayFolder="" count="0" memberValueDatatype="20" unbalanced="0"/>
    <cacheHierarchy uniqueName="[Calendar].[MonthName]" caption="MonthName" attribute="1" time="1" defaultMemberUniqueName="[Calendar].[MonthName].[All]" allUniqueName="[Calendar].[MonthName].[All]" dimensionUniqueName="[Calendar]" displayFolder="" count="2" memberValueDatatype="130" unbalanced="0">
      <fieldsUsage count="2">
        <fieldUsage x="-1"/>
        <fieldUsage x="4"/>
      </fieldsUsage>
    </cacheHierarchy>
    <cacheHierarchy uniqueName="[Calendar].[MonthNumberOfYear]" caption="MonthNumberOfYear" attribute="1" time="1" defaultMemberUniqueName="[Calendar].[MonthNumberOfYear].[All]" allUniqueName="[Calendar].[MonthNumberOfYear].[All]" dimensionUniqueName="[Calendar]" displayFolder="" count="0" memberValueDatatype="20" unbalanced="0"/>
    <cacheHierarchy uniqueName="[Calendar].[WeekNumberOfYear]" caption="WeekNumberOfYear" attribute="1" time="1" defaultMemberUniqueName="[Calendar].[WeekNumberOfYear].[All]" allUniqueName="[Calendar].[WeekNumberOfYear].[All]" dimensionUniqueName="[Calendar]" displayFolder="" count="0" memberValueDatatype="20" unbalanced="0"/>
    <cacheHierarchy uniqueName="[Customers].[AddressLine1]" caption="AddressLine1" attribute="1" defaultMemberUniqueName="[Customers].[AddressLine1].[All]" allUniqueName="[Customers].[AddressLine1].[All]" dimensionUniqueName="[Customers]" displayFolder="" count="0" memberValueDatatype="130" unbalanced="0"/>
    <cacheHierarchy uniqueName="[Customers].[AddressLine2]" caption="AddressLine2" attribute="1" defaultMemberUniqueName="[Customers].[AddressLine2].[All]" allUniqueName="[Customers].[AddressLine2].[All]" dimensionUniqueName="[Customers]" displayFolder="" count="0" memberValueDatatype="130" unbalanced="0"/>
    <cacheHierarchy uniqueName="[Customers].[BirthDate]" caption="BirthDate" attribute="1" time="1" defaultMemberUniqueName="[Customers].[BirthDate].[All]" allUniqueName="[Customers].[BirthDate].[All]" dimensionUniqueName="[Customers]" displayFolder="" count="0" memberValueDatatype="7" unbalanced="0"/>
    <cacheHierarchy uniqueName="[Customers].[BirthDate (Год)]" caption="BirthDate (Год)" attribute="1" defaultMemberUniqueName="[Customers].[BirthDate (Год)].[All]" allUniqueName="[Customers].[BirthDate (Год)].[All]" dimensionUniqueName="[Customers]" displayFolder="" count="0" memberValueDatatype="130" unbalanced="0"/>
    <cacheHierarchy uniqueName="[Customers].[BirthDate (Квартал)]" caption="BirthDate (Квартал)" attribute="1" defaultMemberUniqueName="[Customers].[BirthDate (Квартал)].[All]" allUniqueName="[Customers].[BirthDate (Квартал)].[All]" dimensionUniqueName="[Customers]" displayFolder="" count="0" memberValueDatatype="130" unbalanced="0"/>
    <cacheHierarchy uniqueName="[Customers].[BirthDate (Месяц)]" caption="BirthDate (Месяц)" attribute="1" defaultMemberUniqueName="[Customers].[BirthDate (Месяц)].[All]" allUniqueName="[Customers].[BirthDate (Месяц)].[All]" dimensionUniqueName="[Customers]" displayFolder="" count="0" memberValueDatatype="130" unbalanced="0"/>
    <cacheHierarchy uniqueName="[Customers].[CommuteDistance]" caption="CommuteDistance" attribute="1" defaultMemberUniqueName="[Customers].[CommuteDistance].[All]" allUniqueName="[Customers].[CommuteDistance].[All]" dimensionUniqueName="[Customers]" displayFolder="" count="0" memberValueDatatype="130" unbalanced="0"/>
    <cacheHierarchy uniqueName="[Customers].[CustomerKey]" caption="CustomerKey" attribute="1" defaultMemberUniqueName="[Customers].[CustomerKey].[All]" allUniqueName="[Customers].[CustomerKey].[All]" dimensionUniqueName="[Customers]" displayFolder="" count="0" memberValueDatatype="20" unbalanced="0"/>
    <cacheHierarchy uniqueName="[Customers].[DateFirstPurchase]" caption="DateFirstPurchase" attribute="1" time="1" defaultMemberUniqueName="[Customers].[DateFirstPurchase].[All]" allUniqueName="[Customers].[DateFirstPurchase].[All]" dimensionUniqueName="[Customers]" displayFolder="" count="0" memberValueDatatype="7" unbalanced="0"/>
    <cacheHierarchy uniqueName="[Customers].[EmailAddress]" caption="EmailAddress" attribute="1" defaultMemberUniqueName="[Customers].[EmailAddress].[All]" allUniqueName="[Customers].[EmailAddress].[All]" dimensionUniqueName="[Customers]" displayFolder="" count="0" memberValueDatatype="130" unbalanced="0"/>
    <cacheHierarchy uniqueName="[Customers].[EnglishEducation]" caption="EnglishEducation" attribute="1" defaultMemberUniqueName="[Customers].[EnglishEducation].[All]" allUniqueName="[Customers].[EnglishEducation].[All]" dimensionUniqueName="[Customers]" displayFolder="" count="0" memberValueDatatype="130" unbalanced="0"/>
    <cacheHierarchy uniqueName="[Customers].[EnglishOccupation]" caption="EnglishOccupation" attribute="1" defaultMemberUniqueName="[Customers].[EnglishOccupation].[All]" allUniqueName="[Customers].[EnglishOccupation].[All]" dimensionUniqueName="[Customers]" displayFolder="" count="0" memberValueDatatype="130" unbalanced="0"/>
    <cacheHierarchy uniqueName="[Customers].[FirstName]" caption="FirstName" attribute="1" defaultMemberUniqueName="[Customers].[FirstName].[All]" allUniqueName="[Customers].[FirstName].[All]" dimensionUniqueName="[Customers]" displayFolder="" count="0" memberValueDatatype="130" unbalanced="0"/>
    <cacheHierarchy uniqueName="[Customers].[Gender]" caption="Gender" attribute="1" defaultMemberUniqueName="[Customers].[Gender].[All]" allUniqueName="[Customers].[Gender].[All]" dimensionUniqueName="[Customers]" displayFolder="" count="0" memberValueDatatype="130" unbalanced="0"/>
    <cacheHierarchy uniqueName="[Customers].[GeographyKey]" caption="GeographyKey" attribute="1" defaultMemberUniqueName="[Customers].[GeographyKey].[All]" allUniqueName="[Customers].[GeographyKey].[All]" dimensionUniqueName="[Customers]" displayFolder="" count="0" memberValueDatatype="20" unbalanced="0"/>
    <cacheHierarchy uniqueName="[Customers].[HouseOwnerFlag]" caption="HouseOwnerFlag" attribute="1" defaultMemberUniqueName="[Customers].[HouseOwnerFlag].[All]" allUniqueName="[Customers].[HouseOwnerFlag].[All]" dimensionUniqueName="[Customers]" displayFolder="" count="0" memberValueDatatype="20" unbalanced="0"/>
    <cacheHierarchy uniqueName="[Customers].[LastName]" caption="LastName" attribute="1" defaultMemberUniqueName="[Customers].[LastName].[All]" allUniqueName="[Customers].[LastName].[All]" dimensionUniqueName="[Customers]" displayFolder="" count="0" memberValueDatatype="130" unbalanced="0"/>
    <cacheHierarchy uniqueName="[Customers].[MaritalStatus]" caption="MaritalStatus" attribute="1" defaultMemberUniqueName="[Customers].[MaritalStatus].[All]" allUniqueName="[Customers].[MaritalStatus].[All]" dimensionUniqueName="[Customers]" displayFolder="" count="0" memberValueDatatype="130" unbalanced="0"/>
    <cacheHierarchy uniqueName="[Customers].[MiddleName]" caption="MiddleName" attribute="1" defaultMemberUniqueName="[Customers].[MiddleName].[All]" allUniqueName="[Customers].[MiddleName].[All]" dimensionUniqueName="[Customers]" displayFolder="" count="0" memberValueDatatype="130" unbalanced="0"/>
    <cacheHierarchy uniqueName="[Customers].[NameStyle]" caption="NameStyle" attribute="1" defaultMemberUniqueName="[Customers].[NameStyle].[All]" allUniqueName="[Customers].[NameStyle].[All]" dimensionUniqueName="[Customers]" displayFolder="" count="0" memberValueDatatype="11" unbalanced="0"/>
    <cacheHierarchy uniqueName="[Customers].[NumberCarsOwned]" caption="NumberCarsOwned" attribute="1" defaultMemberUniqueName="[Customers].[NumberCarsOwned].[All]" allUniqueName="[Customers].[NumberCarsOwned].[All]" dimensionUniqueName="[Customers]" displayFolder="" count="0" memberValueDatatype="20" unbalanced="0"/>
    <cacheHierarchy uniqueName="[Customers].[NumberChildrenAtHome]" caption="NumberChildrenAtHome" attribute="1" defaultMemberUniqueName="[Customers].[NumberChildrenAtHome].[All]" allUniqueName="[Customers].[NumberChildrenAtHome].[All]" dimensionUniqueName="[Customers]" displayFolder="" count="0" memberValueDatatype="20" unbalanced="0"/>
    <cacheHierarchy uniqueName="[Customers].[Phone]" caption="Phone" attribute="1" defaultMemberUniqueName="[Customers].[Phone].[All]" allUniqueName="[Customers].[Phone].[All]" dimensionUniqueName="[Customers]" displayFolder="" count="0" memberValueDatatype="130" unbalanced="0"/>
    <cacheHierarchy uniqueName="[Customers].[Suffix]" caption="Suffix" attribute="1" defaultMemberUniqueName="[Customers].[Suffix].[All]" allUniqueName="[Customers].[Suffix].[All]" dimensionUniqueName="[Customers]" displayFolder="" count="0" memberValueDatatype="130" unbalanced="0"/>
    <cacheHierarchy uniqueName="[Customers].[TotalChildren]" caption="TotalChildren" attribute="1" defaultMemberUniqueName="[Customers].[TotalChildren].[All]" allUniqueName="[Customers].[TotalChildren].[All]" dimensionUniqueName="[Customers]" displayFolder="" count="0" memberValueDatatype="20" unbalanced="0"/>
    <cacheHierarchy uniqueName="[Customers].[YearlyIncome]" caption="YearlyIncome" attribute="1" defaultMemberUniqueName="[Customers].[YearlyIncome].[All]" allUniqueName="[Customers].[YearlyIncome].[All]" dimensionUniqueName="[Customers]" displayFolder="" count="0" memberValueDatatype="6" unbalanced="0"/>
    <cacheHierarchy uniqueName="[Exch Rates].[USD per EUR]" caption="USD per EUR" attribute="1" defaultMemberUniqueName="[Exch Rates].[USD per EUR].[All]" allUniqueName="[Exch Rates].[USD per EUR].[All]" dimensionUniqueName="[Exch Rates]" displayFolder="" count="0" memberValueDatatype="6" unbalanced="0"/>
    <cacheHierarchy uniqueName="[MinListPrice].[MinListPrice]" caption="MinListPrice" attribute="1" defaultMemberUniqueName="[MinListPrice].[MinListPrice].[All]" allUniqueName="[MinListPrice].[MinListPrice].[All]" dimensionUniqueName="[MinListPrice]" displayFolder="" count="0" memberValueDatatype="6" unbalanced="0"/>
    <cacheHierarchy uniqueName="[PriceTiers].[MaxPrice]" caption="MaxPrice" attribute="1" defaultMemberUniqueName="[PriceTiers].[MaxPrice].[All]" allUniqueName="[PriceTiers].[MaxPrice].[All]" dimensionUniqueName="[PriceTiers]" displayFolder="" count="0" memberValueDatatype="20" unbalanced="0"/>
    <cacheHierarchy uniqueName="[PriceTiers].[MidPt]" caption="MidPt" attribute="1" defaultMemberUniqueName="[PriceTiers].[MidPt].[All]" allUniqueName="[PriceTiers].[MidPt].[All]" dimensionUniqueName="[PriceTiers]" displayFolder="" count="0" memberValueDatatype="5" unbalanced="0"/>
    <cacheHierarchy uniqueName="[PriceTiers].[MinPrice]" caption="MinPrice" attribute="1" defaultMemberUniqueName="[PriceTiers].[MinPrice].[All]" allUniqueName="[PriceTiers].[MinPrice].[All]" dimensionUniqueName="[PriceTiers]" displayFolder="" count="0" memberValueDatatype="20" unbalanced="0"/>
    <cacheHierarchy uniqueName="[PriceTiers].[RangeName]" caption="RangeName" attribute="1" defaultMemberUniqueName="[PriceTiers].[RangeName].[All]" allUniqueName="[PriceTiers].[RangeName].[All]" dimensionUniqueName="[PriceTiers]" displayFolder="" count="0" memberValueDatatype="130" unbalanced="0"/>
    <cacheHierarchy uniqueName="[Products].[Category]" caption="Category" attribute="1" defaultMemberUniqueName="[Products].[Category].[All]" allUniqueName="[Products].[Category].[All]" dimensionUniqueName="[Products]" displayFolder="" count="2" memberValueDatatype="130" unbalanced="0">
      <fieldsUsage count="2">
        <fieldUsage x="-1"/>
        <fieldUsage x="1"/>
      </fieldsUsage>
    </cacheHierarchy>
    <cacheHierarchy uniqueName="[Products].[Class]" caption="Class" attribute="1" defaultMemberUniqueName="[Products].[Class].[All]" allUniqueName="[Products].[Class].[All]" dimensionUniqueName="[Products]" displayFolder="" count="0" memberValueDatatype="130" unbalanced="0"/>
    <cacheHierarchy uniqueName="[Products].[Color]" caption="Color" attribute="1" defaultMemberUniqueName="[Products].[Color].[All]" allUniqueName="[Products].[Color].[All]" dimensionUniqueName="[Products]" displayFolder="" count="0" memberValueDatatype="130" unbalanced="0"/>
    <cacheHierarchy uniqueName="[Products].[DaysToManufacture]" caption="DaysToManufacture" attribute="1" defaultMemberUniqueName="[Products].[DaysToManufacture].[All]" allUniqueName="[Products].[DaysToManufacture].[All]" dimensionUniqueName="[Products]" displayFolder="" count="0" memberValueDatatype="20" unbalanced="0"/>
    <cacheHierarchy uniqueName="[Products].[DealerPrice]" caption="DealerPrice" attribute="1" defaultMemberUniqueName="[Products].[DealerPrice].[All]" allUniqueName="[Products].[DealerPrice].[All]" dimensionUniqueName="[Products]" displayFolder="" count="0" memberValueDatatype="5" unbalanced="0"/>
    <cacheHierarchy uniqueName="[Products].[EndDate]" caption="EndDate" attribute="1" time="1" defaultMemberUniqueName="[Products].[EndDate].[All]" allUniqueName="[Products].[EndDate].[All]" dimensionUniqueName="[Products]" displayFolder="" count="0" memberValueDatatype="7" unbalanced="0"/>
    <cacheHierarchy uniqueName="[Products].[EnglishDescription]" caption="EnglishDescription" attribute="1" defaultMemberUniqueName="[Products].[EnglishDescription].[All]" allUniqueName="[Products].[EnglishDescription].[All]" dimensionUniqueName="[Products]" displayFolder="" count="0" memberValueDatatype="130" unbalanced="0"/>
    <cacheHierarchy uniqueName="[Products].[FinishedGoodsFlag]" caption="FinishedGoodsFlag" attribute="1" defaultMemberUniqueName="[Products].[FinishedGoodsFlag].[All]" allUniqueName="[Products].[FinishedGoodsFlag].[All]" dimensionUniqueName="[Products]" displayFolder="" count="0" memberValueDatatype="11" unbalanced="0"/>
    <cacheHierarchy uniqueName="[Products].[ListPrice]" caption="ListPrice" attribute="1" defaultMemberUniqueName="[Products].[ListPrice].[All]" allUniqueName="[Products].[ListPrice].[All]" dimensionUniqueName="[Products]" displayFolder="" count="0" memberValueDatatype="5" unbalanced="0"/>
    <cacheHierarchy uniqueName="[Products].[ListPriceBucket]" caption="ListPriceBucket" attribute="1" defaultMemberUniqueName="[Products].[ListPriceBucket].[All]" allUniqueName="[Products].[ListPriceBucket].[All]" dimensionUniqueName="[Products]" displayFolder="" count="0" memberValueDatatype="130" unbalanced="0"/>
    <cacheHierarchy uniqueName="[Products].[ModelName]" caption="ModelName" attribute="1" defaultMemberUniqueName="[Products].[ModelName].[All]" allUniqueName="[Products].[ModelName].[All]" dimensionUniqueName="[Products]" displayFolder="" count="2" memberValueDatatype="130" unbalanced="0">
      <fieldsUsage count="2">
        <fieldUsage x="-1"/>
        <fieldUsage x="6"/>
      </fieldsUsage>
    </cacheHierarchy>
    <cacheHierarchy uniqueName="[Products].[ProductKey]" caption="ProductKey" attribute="1" defaultMemberUniqueName="[Products].[ProductKey].[All]" allUniqueName="[Products].[ProductKey].[All]" dimensionUniqueName="[Products]" displayFolder="" count="0" memberValueDatatype="20" unbalanced="0"/>
    <cacheHierarchy uniqueName="[Products].[ProductLine]" caption="ProductLine" attribute="1" defaultMemberUniqueName="[Products].[ProductLine].[All]" allUniqueName="[Products].[ProductLine].[All]" dimensionUniqueName="[Products]" displayFolder="" count="0" memberValueDatatype="130" unbalanced="0"/>
    <cacheHierarchy uniqueName="[Products].[ProductName]" caption="ProductName" attribute="1" defaultMemberUniqueName="[Products].[ProductName].[All]" allUniqueName="[Products].[ProductName].[All]" dimensionUniqueName="[Products]" displayFolder="" count="0" memberValueDatatype="130" unbalanced="0"/>
    <cacheHierarchy uniqueName="[Products].[ReorderPoint]" caption="ReorderPoint" attribute="1" defaultMemberUniqueName="[Products].[ReorderPoint].[All]" allUniqueName="[Products].[ReorderPoint].[All]" dimensionUniqueName="[Products]" displayFolder="" count="0" memberValueDatatype="20" unbalanced="0"/>
    <cacheHierarchy uniqueName="[Products].[SafetyStockLevel]" caption="SafetyStockLevel" attribute="1" defaultMemberUniqueName="[Products].[SafetyStockLevel].[All]" allUniqueName="[Products].[SafetyStockLevel].[All]" dimensionUniqueName="[Products]" displayFolder="" count="0" memberValueDatatype="20" unbalanced="0"/>
    <cacheHierarchy uniqueName="[Products].[Size]" caption="Size" attribute="1" defaultMemberUniqueName="[Products].[Size].[All]" allUniqueName="[Products].[Size].[All]" dimensionUniqueName="[Products]" displayFolder="" count="0" memberValueDatatype="130" unbalanced="0"/>
    <cacheHierarchy uniqueName="[Products].[SizeRange]" caption="SizeRange" attribute="1" defaultMemberUniqueName="[Products].[SizeRange].[All]" allUniqueName="[Products].[SizeRange].[All]" dimensionUniqueName="[Products]" displayFolder="" count="0" memberValueDatatype="130" unbalanced="0"/>
    <cacheHierarchy uniqueName="[Products].[SizeUnitMeasureCode]" caption="SizeUnitMeasureCode" attribute="1" defaultMemberUniqueName="[Products].[SizeUnitMeasureCode].[All]" allUniqueName="[Products].[SizeUnitMeasureCode].[All]" dimensionUniqueName="[Products]" displayFolder="" count="0" memberValueDatatype="130" unbalanced="0"/>
    <cacheHierarchy uniqueName="[Products].[StandardCost]" caption="StandardCost" attribute="1" defaultMemberUniqueName="[Products].[StandardCost].[All]" allUniqueName="[Products].[StandardCost].[All]" dimensionUniqueName="[Products]" displayFolder="" count="0" memberValueDatatype="5" unbalanced="0"/>
    <cacheHierarchy uniqueName="[Products].[StartDate]" caption="StartDate" attribute="1" time="1" defaultMemberUniqueName="[Products].[StartDate].[All]" allUniqueName="[Products].[StartDate].[All]" dimensionUniqueName="[Products]" displayFolder="" count="0" memberValueDatatype="7" unbalanced="0"/>
    <cacheHierarchy uniqueName="[Products].[Status]" caption="Status" attribute="1" defaultMemberUniqueName="[Products].[Status].[All]" allUniqueName="[Products].[Status].[All]" dimensionUniqueName="[Products]" displayFolder="" count="0" memberValueDatatype="130" unbalanced="0"/>
    <cacheHierarchy uniqueName="[Products].[Style]" caption="Style" attribute="1" defaultMemberUniqueName="[Products].[Style].[All]" allUniqueName="[Products].[Style].[All]" dimensionUniqueName="[Products]" displayFolder="" count="0" memberValueDatatype="130" unbalanced="0"/>
    <cacheHierarchy uniqueName="[Products].[SubCategory]" caption="SubCategory" attribute="1" defaultMemberUniqueName="[Products].[SubCategory].[All]" allUniqueName="[Products].[SubCategory].[All]" dimensionUniqueName="[Products]" displayFolder="" count="2" memberValueDatatype="130" unbalanced="0">
      <fieldsUsage count="2">
        <fieldUsage x="-1"/>
        <fieldUsage x="3"/>
      </fieldsUsage>
    </cacheHierarchy>
    <cacheHierarchy uniqueName="[Products].[Weight]" caption="Weight" attribute="1" defaultMemberUniqueName="[Products].[Weight].[All]" allUniqueName="[Products].[Weight].[All]" dimensionUniqueName="[Products]" displayFolder="" count="0" memberValueDatatype="5" unbalanced="0"/>
    <cacheHierarchy uniqueName="[Products].[WeightUnitMeasureCode]" caption="WeightUnitMeasureCode" attribute="1" defaultMemberUniqueName="[Products].[WeightUnitMeasureCode].[All]" allUniqueName="[Products].[WeightUnitMeasureCode].[All]" dimensionUniqueName="[Products]" displayFolder="" count="0" memberValueDatatype="130" unbalanced="0"/>
    <cacheHierarchy uniqueName="[Sales].[CustomerKey]" caption="CustomerKey" attribute="1" defaultMemberUniqueName="[Sales].[CustomerKey].[All]" allUniqueName="[Sales].[CustomerKey].[All]" dimensionUniqueName="[Sales]" displayFolder="" count="0" memberValueDatatype="20" unbalanced="0"/>
    <cacheHierarchy uniqueName="[Sales].[Margin]" caption="Margin" attribute="1" defaultMemberUniqueName="[Sales].[Margin].[All]" allUniqueName="[Sales].[Margin].[All]" dimensionUniqueName="[Sales]" displayFolder="" count="0" memberValueDatatype="5" unbalanced="0"/>
    <cacheHierarchy uniqueName="[Sales].[MonthNum]" caption="MonthNum" attribute="1" defaultMemberUniqueName="[Sales].[MonthNum].[All]" allUniqueName="[Sales].[MonthNum].[All]" dimensionUniqueName="[Sales]" displayFolder="" count="0" memberValueDatatype="20" unbalanced="0"/>
    <cacheHierarchy uniqueName="[Sales].[OrderDate]" caption="OrderDate" attribute="1" time="1" defaultMemberUniqueName="[Sales].[OrderDate].[All]" allUniqueName="[Sales].[OrderDate].[All]" dimensionUniqueName="[Sales]" displayFolder="" count="0" memberValueDatatype="7" unbalanced="0"/>
    <cacheHierarchy uniqueName="[Sales].[OrderQuantity]" caption="OrderQuantity" attribute="1" defaultMemberUniqueName="[Sales].[OrderQuantity].[All]" allUniqueName="[Sales].[OrderQuantity].[All]" dimensionUniqueName="[Sales]" displayFolder="" count="0" memberValueDatatype="20" unbalanced="0"/>
    <cacheHierarchy uniqueName="[Sales].[ProductCost]" caption="ProductCost" attribute="1" defaultMemberUniqueName="[Sales].[ProductCost].[All]" allUniqueName="[Sales].[ProductCost].[All]" dimensionUniqueName="[Sales]" displayFolder="" count="0" memberValueDatatype="5" unbalanced="0"/>
    <cacheHierarchy uniqueName="[Sales].[ProductKey]" caption="ProductKey" attribute="1" defaultMemberUniqueName="[Sales].[ProductKey].[All]" allUniqueName="[Sales].[ProductKey].[All]" dimensionUniqueName="[Sales]" displayFolder="" count="0" memberValueDatatype="20" unbalanced="0"/>
    <cacheHierarchy uniqueName="[Sales].[SalesAmt]" caption="SalesAmt" attribute="1" defaultMemberUniqueName="[Sales].[SalesAmt].[All]" allUniqueName="[Sales].[SalesAmt].[All]" dimensionUniqueName="[Sales]" displayFolder="" count="0" memberValueDatatype="5" unbalanced="0"/>
    <cacheHierarchy uniqueName="[Sales].[SalesTerritoryKey]" caption="SalesTerritoryKey" attribute="1" defaultMemberUniqueName="[Sales].[SalesTerritoryKey].[All]" allUniqueName="[Sales].[SalesTerritoryKey].[All]" dimensionUniqueName="[Sales]" displayFolder="" count="0" memberValueDatatype="3" unbalanced="0"/>
    <cacheHierarchy uniqueName="[Sales].[TransType]" caption="TransType" attribute="1" defaultMemberUniqueName="[Sales].[TransType].[All]" allUniqueName="[Sales].[TransType].[All]" dimensionUniqueName="[Sales]" displayFolder="" count="0" memberValueDatatype="5" unbalanced="0"/>
    <cacheHierarchy uniqueName="[Sales].[UnitPrice]" caption="UnitPrice" attribute="1" defaultMemberUniqueName="[Sales].[UnitPrice].[All]" allUniqueName="[Sales].[UnitPrice].[All]" dimensionUniqueName="[Sales]" displayFolder="" count="0" memberValueDatatype="5" unbalanced="0"/>
    <cacheHierarchy uniqueName="[Sales].[Year]" caption="Year" attribute="1" defaultMemberUniqueName="[Sales].[Year].[All]" allUniqueName="[Sales].[Year].[All]" dimensionUniqueName="[Sales]" displayFolder="" count="0" memberValueDatatype="20" unbalanced="0"/>
    <cacheHierarchy uniqueName="[SalesTerritory].[Continent]" caption="Continent" attribute="1" defaultMemberUniqueName="[SalesTerritory].[Continent].[All]" allUniqueName="[SalesTerritory].[Continent].[All]" dimensionUniqueName="[SalesTerritory]" displayFolder="" count="0" memberValueDatatype="130" unbalanced="0"/>
    <cacheHierarchy uniqueName="[SalesTerritory].[Country]" caption="Country" attribute="1" defaultMemberUniqueName="[SalesTerritory].[Country].[All]" allUniqueName="[SalesTerritory].[Country].[All]" dimensionUniqueName="[SalesTerritory]" displayFolder="" count="2" memberValueDatatype="130" unbalanced="0">
      <fieldsUsage count="2">
        <fieldUsage x="-1"/>
        <fieldUsage x="5"/>
      </fieldsUsage>
    </cacheHierarchy>
    <cacheHierarchy uniqueName="[SalesTerritory].[SalesTerritoryAlternateKey]" caption="SalesTerritoryAlternateKey" attribute="1" defaultMemberUniqueName="[SalesTerritory].[SalesTerritoryAlternateKey].[All]" allUniqueName="[SalesTerritory].[SalesTerritoryAlternateKey].[All]" dimensionUniqueName="[SalesTerritory]" displayFolder="" count="0" memberValueDatatype="20" unbalanced="0"/>
    <cacheHierarchy uniqueName="[SalesTerritory].[SalesTerritoryGroup]" caption="SalesTerritoryGroup" attribute="1" defaultMemberUniqueName="[SalesTerritory].[SalesTerritoryGroup].[All]" allUniqueName="[SalesTerritory].[SalesTerritoryGroup].[All]" dimensionUniqueName="[SalesTerritory]" displayFolder="" count="0" memberValueDatatype="130" unbalanced="0"/>
    <cacheHierarchy uniqueName="[SalesTerritory].[SalesTerritoryKey]" caption="SalesTerritoryKey" attribute="1" defaultMemberUniqueName="[SalesTerritory].[SalesTerritoryKey].[All]" allUniqueName="[SalesTerritory].[SalesTerritoryKey].[All]" dimensionUniqueName="[SalesTerritory]" displayFolder="" count="0" memberValueDatatype="20" unbalanced="0"/>
    <cacheHierarchy uniqueName="[SalesTerritory].[SalesTerritoryRegion]" caption="SalesTerritoryRegion" attribute="1" defaultMemberUniqueName="[SalesTerritory].[SalesTerritoryRegion].[All]" allUniqueName="[SalesTerritory].[SalesTerritoryRegion].[All]" dimensionUniqueName="[SalesTerritory]" displayFolder="" count="0" memberValueDatatype="130" unbalanced="0"/>
    <cacheHierarchy uniqueName="[SalesTerritory].[Territory]" caption="Territory" defaultMemberUniqueName="[SalesTerritory].[Territory].[All]" allUniqueName="[SalesTerritory].[Territory].[All]" dimensionUniqueName="[SalesTerritory]" displayFolder="" count="0" unbalanced="0"/>
    <cacheHierarchy uniqueName="[Customers].[BirthDate (Индекс месяца)]" caption="BirthDate (Индекс месяца)" attribute="1" defaultMemberUniqueName="[Customers].[BirthDate (Индекс месяца)].[All]" allUniqueName="[Customers].[BirthDate (Индекс месяца)].[All]" dimensionUniqueName="[Customers]" displayFolder="" count="0" memberValueDatatype="20" unbalanced="0" hidden="1"/>
    <cacheHierarchy uniqueName="[Measures].[Total Sales]" caption="Total Sales" measure="1" displayFolder="" measureGroup="Sales" count="0" oneField="1">
      <fieldsUsage count="1">
        <fieldUsage x="0"/>
      </fieldsUsage>
    </cacheHierarchy>
    <cacheHierarchy uniqueName="[Measures].[Profit]" caption="Profit" measure="1" displayFolder="" measureGroup="Sales" count="0"/>
    <cacheHierarchy uniqueName="[Measures].[Days Selling]" caption="Days Selling" measure="1" displayFolder="" measureGroup="Sales" count="0"/>
    <cacheHierarchy uniqueName="[Measures].[Transactions]" caption="Transactions" measure="1" displayFolder="" measureGroup="Sales" count="0"/>
    <cacheHierarchy uniqueName="[Measures].[Sales per Transaction]" caption="Sales per Transaction" measure="1" displayFolder="" measureGroup="Sales" count="0"/>
    <cacheHierarchy uniqueName="[Measures].[Sales per Day]" caption="Sales per Day" measure="1" displayFolder="" measureGroup="Sales" count="0"/>
    <cacheHierarchy uniqueName="[Measures].[2002 Sales]" caption="2002 Sales" measure="1" displayFolder="" measureGroup="Sales" count="0"/>
    <cacheHierarchy uniqueName="[Measures].[Active Customers]" caption="Active Customers" measure="1" displayFolder="" measureGroup="Sales" count="0"/>
    <cacheHierarchy uniqueName="[Measures].[Customer Growth Since 2001]" caption="Customer Growth Since 2001" measure="1" displayFolder="" measureGroup="Sales" count="0"/>
    <cacheHierarchy uniqueName="[Measures].[2001 Customers]" caption="2001 Customers" measure="1" displayFolder="" measureGroup="Sales" count="0"/>
    <cacheHierarchy uniqueName="[Measures].[Normal Sales]" caption="Normal Sales" measure="1" displayFolder="" measureGroup="Sales" count="0"/>
    <cacheHierarchy uniqueName="[Measures].[Promo Sales]" caption="Promo Sales" measure="1" displayFolder="" measureGroup="Sales" count="0"/>
    <cacheHierarchy uniqueName="[Measures].[Refunds]" caption="Refunds" measure="1" displayFolder="" measureGroup="Sales" count="0"/>
    <cacheHierarchy uniqueName="[Measures].[Net Sales]" caption="Net Sales" measure="1" displayFolder="" measureGroup="Sales" count="0"/>
    <cacheHierarchy uniqueName="[Measures].[Pct Sales on Promo]" caption="Pct Sales on Promo" measure="1" displayFolder="" measureGroup="Sales" count="0"/>
    <cacheHierarchy uniqueName="[Measures].[All Month Net Sales]" caption="All Month Net Sales" measure="1" displayFolder="" measureGroup="Sales" count="0"/>
    <cacheHierarchy uniqueName="[Measures].[Pct of All Month Net Sales]" caption="Pct of All Month Net Sales" measure="1" displayFolder="" measureGroup="Sales" count="0"/>
    <cacheHierarchy uniqueName="[Measures].[Net Sales - All Products]" caption="Net Sales - All Products" measure="1" displayFolder="" measureGroup="Sales" count="0"/>
    <cacheHierarchy uniqueName="[Measures].[Selected Products Pct]" caption="Selected Products Pct" measure="1" displayFolder="" measureGroup="Sales" count="0"/>
    <cacheHierarchy uniqueName="[Measures].[Net Sales for All Selected Months]" caption="Net Sales for All Selected Months" measure="1" displayFolder="" measureGroup="Sales" count="0"/>
    <cacheHierarchy uniqueName="[Measures].[Pct of All Selected Months Net Sales]" caption="Pct of All Selected Months Net Sales" measure="1" displayFolder="" measureGroup="Sales" count="0"/>
    <cacheHierarchy uniqueName="[Measures].[All vs Relationship Test]" caption="All vs Relationship Test" measure="1" displayFolder="" measureGroup="Sales" count="0"/>
    <cacheHierarchy uniqueName="[Measures].[Sales to Parents]" caption="Sales to Parents" measure="1" displayFolder="" measureGroup="Sales" count="0"/>
    <cacheHierarchy uniqueName="[Measures].[EURUSD]" caption="EURUSD" measure="1" displayFolder="" measureGroup="Exch Rates" count="0"/>
    <cacheHierarchy uniqueName="[Measures].[Net Sales - EUR]" caption="Net Sales - EUR" measure="1" displayFolder="" measureGroup="Sales" count="0"/>
    <cacheHierarchy uniqueName="[Measures].[MinListThreshold]" caption="MinListThreshold" measure="1" displayFolder="" measureGroup="MinListPrice" count="0"/>
    <cacheHierarchy uniqueName="[Measures].[Product Sales Above Selected List Price]" caption="Product Sales Above Selected List Price" measure="1" displayFolder="" measureGroup="Sales" count="0"/>
    <cacheHierarchy uniqueName="[Measures].[Product Count]" caption="Product Count" measure="1" displayFolder="" measureGroup="Products" count="0"/>
    <cacheHierarchy uniqueName="[Measures].[Products Above Selected List Price]" caption="Products Above Selected List Price" measure="1" displayFolder="" measureGroup="Products" count="0"/>
    <cacheHierarchy uniqueName="[Measures].[PriceTierMin]" caption="PriceTierMin" measure="1" displayFolder="" measureGroup="PriceTiers" count="0"/>
    <cacheHierarchy uniqueName="[Measures].[PriceTierMax]" caption="PriceTierMax" measure="1" displayFolder="" measureGroup="PriceTiers" count="0"/>
    <cacheHierarchy uniqueName="[Measures].[Product Count MinMaxTier]" caption="Product Count MinMaxTier" measure="1" displayFolder="" measureGroup="Products" count="0"/>
    <cacheHierarchy uniqueName="[Measures].[Total Sales MinMaxTier]" caption="Total Sales MinMaxTier" measure="1" displayFolder="" measureGroup="Sales" count="0"/>
    <cacheHierarchy uniqueName="[Measures].[Total Sales YTD]" caption="Total Sales YTD" measure="1" displayFolder="" measureGroup="Sales" count="0"/>
    <cacheHierarchy uniqueName="[Measures].[Total Sales Fiscal YTD]" caption="Total Sales Fiscal YTD" measure="1" displayFolder="" measureGroup="Sales" count="0"/>
    <cacheHierarchy uniqueName="[Measures].[FIRSTDATE Example]" caption="FIRSTDATE Example" measure="1" displayFolder="" measureGroup="Calendar" count="0"/>
    <cacheHierarchy uniqueName="[Measures].[LASTDATE Example]" caption="LASTDATE Example" measure="1" displayFolder="" measureGroup="Calendar" count="0"/>
    <cacheHierarchy uniqueName="[Measures].[Total Sales SAMEPERIODLASTYEAR]" caption="Total Sales SAMEPERIODLASTYEAR" measure="1" displayFolder="" measureGroup="Sales" count="0"/>
    <cacheHierarchy uniqueName="[Measures].[Total Sales DATEADD 1 Year Back]" caption="Total Sales DATEADD 1 Year Back" measure="1" displayFolder="" measureGroup="Sales" count="0"/>
    <cacheHierarchy uniqueName="[Measures].[Total Sales DATEADD back 1 Month]" caption="Total Sales DATEADD back 1 Month" measure="1" displayFolder="" measureGroup="Sales" count="0"/>
    <cacheHierarchy uniqueName="[Measures].[Number of Days]" caption="Number of Days" measure="1" displayFolder="" measureGroup="Calendar" count="0"/>
    <cacheHierarchy uniqueName="[Measures].[Total Sales PARALLELPERIOD Back 1 Year]" caption="Total Sales PARALLELPERIOD Back 1 Year" measure="1" displayFolder="" measureGroup="Sales" count="0"/>
    <cacheHierarchy uniqueName="[Measures].[ENDOFMONTH Measure]" caption="ENDOFMONTH Measure" measure="1" displayFolder="" measureGroup="Calendar" count="0"/>
    <cacheHierarchy uniqueName="[Measures].[Total Sales NEXTMONTH]" caption="Total Sales NEXTMONTH" measure="1" displayFolder="" measureGroup="Sales" count="0"/>
    <cacheHierarchy uniqueName="[Measures].[Pct Sales Growth YOY]" caption="Pct Sales Growth YOY" measure="1" displayFolder="" measureGroup="Sales" count="0"/>
    <cacheHierarchy uniqueName="[Measures].[Total Sales CLOSINGBALANCEMONTH]" caption="Total Sales CLOSINGBALANCEMONTH" measure="1" displayFolder="" measureGroup="Sales" count="0"/>
    <cacheHierarchy uniqueName="[Measures].[Total Sales First Half 2003]" caption="Total Sales First Half 2003" measure="1" displayFolder="" measureGroup="Sales" count="0"/>
    <cacheHierarchy uniqueName="[Measures].[Total Sales Life to Date]" caption="Total Sales Life to Date" measure="1" displayFolder="" measureGroup="Sales" count="0"/>
    <cacheHierarchy uniqueName="[Measures].[Subcat pct of Cat Sales]" caption="Subcat pct of Cat Sales" measure="1" displayFolder="" measureGroup="Sales" count="0"/>
    <cacheHierarchy uniqueName="[Measures].[Sales to Married Couples]" caption="Sales to Married Couples" measure="1" displayFolder="" measureGroup="Sales" count="0"/>
    <cacheHierarchy uniqueName="[Measures].[Sales to Parents Adj for Canada]" caption="Sales to Parents Adj for Canada" measure="1" displayFolder="" measureGroup="Sales" count="0"/>
    <cacheHierarchy uniqueName="[Measures].[Different Number per Country]" caption="Different Number per Country" measure="1" displayFolder="" measureGroup="Sales" count="0"/>
    <cacheHierarchy uniqueName="[Measures].[Pct Sales Growth YOY using DIVIDE]" caption="Pct Sales Growth YOY using DIVIDE" measure="1" displayFolder="" measureGroup="Sales" count="0"/>
    <cacheHierarchy uniqueName="[Measures].[Color Values]" caption="Color Values" measure="1" displayFolder="" measureGroup="Products" count="0"/>
    <cacheHierarchy uniqueName="[Measures].[Profit Pct]" caption="Profit Pct" measure="1" displayFolder="" measureGroup="Sales" count="0"/>
    <cacheHierarchy uniqueName="[Measures].[_Count Customers]" caption="_Count Customers" measure="1" displayFolder="" measureGroup="Customers" count="0" hidden="1"/>
    <cacheHierarchy uniqueName="[Measures].[_Count Sales]" caption="_Count Sales" measure="1" displayFolder="" measureGroup="Sales" count="0" hidden="1"/>
    <cacheHierarchy uniqueName="[Measures].[_Count Products]" caption="_Count Products" measure="1" displayFolder="" measureGroup="Products" count="0" hidden="1"/>
    <cacheHierarchy uniqueName="[Measures].[_Count Calendar]" caption="_Count Calendar" measure="1" displayFolder="" measureGroup="Calendar" count="0" hidden="1"/>
    <cacheHierarchy uniqueName="[Measures].[_Count Exch Rates]" caption="_Count Exch Rates" measure="1" displayFolder="" measureGroup="Exch Rates" count="0" hidden="1"/>
    <cacheHierarchy uniqueName="[Measures].[_Count MinListPrice]" caption="_Count MinListPrice" measure="1" displayFolder="" measureGroup="MinListPrice" count="0" hidden="1"/>
    <cacheHierarchy uniqueName="[Measures].[_Count PriceTiers]" caption="_Count PriceTiers" measure="1" displayFolder="" measureGroup="PriceTiers" count="0" hidden="1"/>
    <cacheHierarchy uniqueName="[Measures].[_Count SalesTerritory]" caption="_Count SalesTerritory" measure="1" displayFolder="" measureGroup="SalesTerritory" count="0" hidden="1"/>
    <cacheHierarchy uniqueName="[Measures].[__No measures defined]" caption="__No measures defined" measure="1" displayFolder="" count="0" hidden="1"/>
    <cacheHierarchy uniqueName="[Measures].[_Profit Pct Goal]" caption="_Profit Pct Goal" measure="1" displayFolder="" measureGroup="Sales" count="0" hidden="1"/>
    <cacheHierarchy uniqueName="[Measures].[_Profit Pct Status]" caption="_Profit Pct Status" measure="1" iconSet="6" displayFolder="" measureGroup="Sales" count="0" hidden="1"/>
    <cacheHierarchy uniqueName="[Measures].[Sum of SalesAmt]" caption="Sum of SalesAmt" measure="1" displayFolder="" measureGroup="Sales" count="0" hidden="1">
      <extLst>
        <ext xmlns:x15="http://schemas.microsoft.com/office/spreadsheetml/2010/11/main" uri="{B97F6D7D-B522-45F9-BDA1-12C45D357490}">
          <x15:cacheHierarchy aggregatedColumn="79"/>
        </ext>
      </extLst>
    </cacheHierarchy>
    <cacheHierarchy uniqueName="[Measures].[Сумма по столбцу CustomerKey]" caption="Сумма по столбцу CustomerKey" measure="1" displayFolder="" measureGroup="Customers" count="0" hidden="1">
      <extLst>
        <ext xmlns:x15="http://schemas.microsoft.com/office/spreadsheetml/2010/11/main" uri="{B97F6D7D-B522-45F9-BDA1-12C45D357490}">
          <x15:cacheHierarchy aggregatedColumn="21"/>
        </ext>
      </extLst>
    </cacheHierarchy>
  </cacheHierarchies>
  <kpis count="1">
    <kpi uniqueName="Profit Pct" caption="Profit Pct" displayFolder="" measureGroup="Sales" parent="" value="[Measures].[Profit Pct]" goal="[Measures].[_Profit Pct Goal]" status="[Measures].[_Profit Pct Status]" trend="" weight=""/>
  </kpis>
  <dimensions count="9">
    <dimension name="Calendar" uniqueName="[Calendar]" caption="Calendar"/>
    <dimension name="Customers" uniqueName="[Customers]" caption="Customers"/>
    <dimension name="Exch Rates" uniqueName="[Exch Rates]" caption="Exch Rates"/>
    <dimension measure="1" name="Measures" uniqueName="[Measures]" caption="Measures"/>
    <dimension name="MinListPrice" uniqueName="[MinListPrice]" caption="MinListPrice"/>
    <dimension name="PriceTiers" uniqueName="[PriceTiers]" caption="PriceTiers"/>
    <dimension name="Products" uniqueName="[Products]" caption="Products"/>
    <dimension name="Sales" uniqueName="[Sales]" caption="Sales"/>
    <dimension name="SalesTerritory" uniqueName="[SalesTerritory]" caption="SalesTerritory"/>
  </dimensions>
  <measureGroups count="8">
    <measureGroup name="Calendar" caption="Calendar"/>
    <measureGroup name="Customers" caption="Customers"/>
    <measureGroup name="Exch Rates" caption="Exch Rates"/>
    <measureGroup name="MinListPrice" caption="MinListPrice"/>
    <measureGroup name="PriceTiers" caption="PriceTiers"/>
    <measureGroup name="Products" caption="Products"/>
    <measureGroup name="Sales" caption="Sales"/>
    <measureGroup name="SalesTerritory" caption="SalesTerritory"/>
  </measureGroups>
  <maps count="12">
    <map measureGroup="0" dimension="0"/>
    <map measureGroup="1" dimension="1"/>
    <map measureGroup="2" dimension="2"/>
    <map measureGroup="3" dimension="4"/>
    <map measureGroup="4" dimension="5"/>
    <map measureGroup="5" dimension="6"/>
    <map measureGroup="6" dimension="0"/>
    <map measureGroup="6" dimension="1"/>
    <map measureGroup="6" dimension="6"/>
    <map measureGroup="6" dimension="7"/>
    <map measureGroup="6" dimension="8"/>
    <map measureGroup="7" dimension="8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1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Baguzin Sergey" refreshedDate="43644.540684953703" createdVersion="6" refreshedVersion="6" minRefreshableVersion="3" recordCount="0" supportSubquery="1" supportAdvancedDrill="1" xr:uid="{69DB8AB6-1C87-457A-A86A-D9CD04093006}">
  <cacheSource type="external" connectionId="5"/>
  <cacheFields count="3">
    <cacheField name="[Products].[Category].[Category]" caption="Category" numFmtId="0" hierarchy="46" level="1">
      <sharedItems count="2">
        <s v="Bikes"/>
        <s v="Clothing"/>
      </sharedItems>
    </cacheField>
    <cacheField name="[Measures].[Total Sales]" caption="Total Sales" numFmtId="0" hierarchy="92" level="32767"/>
    <cacheField name="[Products].[Color].[Color]" caption="Color" numFmtId="0" hierarchy="48" level="1">
      <sharedItems count="7">
        <s v="Black"/>
        <s v="Blue"/>
        <s v="Multi"/>
        <s v="Red"/>
        <s v="Silver"/>
        <s v="White"/>
        <s v="Yellow"/>
      </sharedItems>
    </cacheField>
  </cacheFields>
  <cacheHierarchies count="160">
    <cacheHierarchy uniqueName="[Calendar].[CalendarQuarter]" caption="CalendarQuarter" attribute="1" time="1" defaultMemberUniqueName="[Calendar].[CalendarQuarter].[All]" allUniqueName="[Calendar].[CalendarQuarter].[All]" dimensionUniqueName="[Calendar]" displayFolder="" count="0" memberValueDatatype="20" unbalanced="0"/>
    <cacheHierarchy uniqueName="[Calendar].[CalendarSemester]" caption="CalendarSemester" attribute="1" time="1" defaultMemberUniqueName="[Calendar].[CalendarSemester].[All]" allUniqueName="[Calendar].[CalendarSemester].[All]" dimensionUniqueName="[Calendar]" displayFolder="" count="0" memberValueDatatype="20" unbalanced="0"/>
    <cacheHierarchy uniqueName="[Calendar].[CalendarYear]" caption="CalendarYear" attribute="1" time="1" defaultMemberUniqueName="[Calendar].[CalendarYear].[All]" allUniqueName="[Calendar].[CalendarYear].[All]" dimensionUniqueName="[Calendar]" displayFolder="" count="0" memberValueDatatype="20" unbalanced="0"/>
    <cacheHierarchy uniqueName="[Calendar].[Date]" caption="Date" attribute="1" time="1" keyAttribute="1" defaultMemberUniqueName="[Calendar].[Date].[All]" allUniqueName="[Calendar].[Date].[All]" dimensionUniqueName="[Calendar]" displayFolder="" count="0" memberValueDatatype="7" unbalanced="0"/>
    <cacheHierarchy uniqueName="[Calendar].[DayNameOfWeek]" caption="DayNameOfWeek" attribute="1" time="1" defaultMemberUniqueName="[Calendar].[DayNameOfWeek].[All]" allUniqueName="[Calendar].[DayNameOfWeek].[All]" dimensionUniqueName="[Calendar]" displayFolder="" count="0" memberValueDatatype="130" unbalanced="0"/>
    <cacheHierarchy uniqueName="[Calendar].[DayNumberOfMonth]" caption="DayNumberOfMonth" attribute="1" time="1" defaultMemberUniqueName="[Calendar].[DayNumberOfMonth].[All]" allUniqueName="[Calendar].[DayNumberOfMonth].[All]" dimensionUniqueName="[Calendar]" displayFolder="" count="0" memberValueDatatype="20" unbalanced="0"/>
    <cacheHierarchy uniqueName="[Calendar].[DayNumberOfWeek]" caption="DayNumberOfWeek" attribute="1" time="1" defaultMemberUniqueName="[Calendar].[DayNumberOfWeek].[All]" allUniqueName="[Calendar].[DayNumberOfWeek].[All]" dimensionUniqueName="[Calendar]" displayFolder="" count="0" memberValueDatatype="20" unbalanced="0"/>
    <cacheHierarchy uniqueName="[Calendar].[DayNumberOfYear]" caption="DayNumberOfYear" attribute="1" time="1" defaultMemberUniqueName="[Calendar].[DayNumberOfYear].[All]" allUniqueName="[Calendar].[DayNumberOfYear].[All]" dimensionUniqueName="[Calendar]" displayFolder="" count="0" memberValueDatatype="20" unbalanced="0"/>
    <cacheHierarchy uniqueName="[Calendar].[FiscalQuarter]" caption="FiscalQuarter" attribute="1" time="1" defaultMemberUniqueName="[Calendar].[FiscalQuarter].[All]" allUniqueName="[Calendar].[FiscalQuarter].[All]" dimensionUniqueName="[Calendar]" displayFolder="" count="0" memberValueDatatype="20" unbalanced="0"/>
    <cacheHierarchy uniqueName="[Calendar].[FiscalSemester]" caption="FiscalSemester" attribute="1" time="1" defaultMemberUniqueName="[Calendar].[FiscalSemester].[All]" allUniqueName="[Calendar].[FiscalSemester].[All]" dimensionUniqueName="[Calendar]" displayFolder="" count="0" memberValueDatatype="20" unbalanced="0"/>
    <cacheHierarchy uniqueName="[Calendar].[FiscalYear]" caption="FiscalYear" attribute="1" time="1" defaultMemberUniqueName="[Calendar].[FiscalYear].[All]" allUniqueName="[Calendar].[FiscalYear].[All]" dimensionUniqueName="[Calendar]" displayFolder="" count="0" memberValueDatatype="20" unbalanced="0"/>
    <cacheHierarchy uniqueName="[Calendar].[MonthName]" caption="MonthName" attribute="1" time="1" defaultMemberUniqueName="[Calendar].[MonthName].[All]" allUniqueName="[Calendar].[MonthName].[All]" dimensionUniqueName="[Calendar]" displayFolder="" count="0" memberValueDatatype="130" unbalanced="0"/>
    <cacheHierarchy uniqueName="[Calendar].[MonthNumberOfYear]" caption="MonthNumberOfYear" attribute="1" time="1" defaultMemberUniqueName="[Calendar].[MonthNumberOfYear].[All]" allUniqueName="[Calendar].[MonthNumberOfYear].[All]" dimensionUniqueName="[Calendar]" displayFolder="" count="0" memberValueDatatype="20" unbalanced="0"/>
    <cacheHierarchy uniqueName="[Calendar].[WeekNumberOfYear]" caption="WeekNumberOfYear" attribute="1" time="1" defaultMemberUniqueName="[Calendar].[WeekNumberOfYear].[All]" allUniqueName="[Calendar].[WeekNumberOfYear].[All]" dimensionUniqueName="[Calendar]" displayFolder="" count="0" memberValueDatatype="20" unbalanced="0"/>
    <cacheHierarchy uniqueName="[Customers].[AddressLine1]" caption="AddressLine1" attribute="1" defaultMemberUniqueName="[Customers].[AddressLine1].[All]" allUniqueName="[Customers].[AddressLine1].[All]" dimensionUniqueName="[Customers]" displayFolder="" count="0" memberValueDatatype="130" unbalanced="0"/>
    <cacheHierarchy uniqueName="[Customers].[AddressLine2]" caption="AddressLine2" attribute="1" defaultMemberUniqueName="[Customers].[AddressLine2].[All]" allUniqueName="[Customers].[AddressLine2].[All]" dimensionUniqueName="[Customers]" displayFolder="" count="0" memberValueDatatype="130" unbalanced="0"/>
    <cacheHierarchy uniqueName="[Customers].[BirthDate]" caption="BirthDate" attribute="1" time="1" defaultMemberUniqueName="[Customers].[BirthDate].[All]" allUniqueName="[Customers].[BirthDate].[All]" dimensionUniqueName="[Customers]" displayFolder="" count="0" memberValueDatatype="7" unbalanced="0"/>
    <cacheHierarchy uniqueName="[Customers].[BirthDate (Год)]" caption="BirthDate (Год)" attribute="1" defaultMemberUniqueName="[Customers].[BirthDate (Год)].[All]" allUniqueName="[Customers].[BirthDate (Год)].[All]" dimensionUniqueName="[Customers]" displayFolder="" count="0" memberValueDatatype="130" unbalanced="0"/>
    <cacheHierarchy uniqueName="[Customers].[BirthDate (Квартал)]" caption="BirthDate (Квартал)" attribute="1" defaultMemberUniqueName="[Customers].[BirthDate (Квартал)].[All]" allUniqueName="[Customers].[BirthDate (Квартал)].[All]" dimensionUniqueName="[Customers]" displayFolder="" count="0" memberValueDatatype="130" unbalanced="0"/>
    <cacheHierarchy uniqueName="[Customers].[BirthDate (Месяц)]" caption="BirthDate (Месяц)" attribute="1" defaultMemberUniqueName="[Customers].[BirthDate (Месяц)].[All]" allUniqueName="[Customers].[BirthDate (Месяц)].[All]" dimensionUniqueName="[Customers]" displayFolder="" count="0" memberValueDatatype="130" unbalanced="0"/>
    <cacheHierarchy uniqueName="[Customers].[CommuteDistance]" caption="CommuteDistance" attribute="1" defaultMemberUniqueName="[Customers].[CommuteDistance].[All]" allUniqueName="[Customers].[CommuteDistance].[All]" dimensionUniqueName="[Customers]" displayFolder="" count="0" memberValueDatatype="130" unbalanced="0"/>
    <cacheHierarchy uniqueName="[Customers].[CustomerKey]" caption="CustomerKey" attribute="1" defaultMemberUniqueName="[Customers].[CustomerKey].[All]" allUniqueName="[Customers].[CustomerKey].[All]" dimensionUniqueName="[Customers]" displayFolder="" count="0" memberValueDatatype="20" unbalanced="0"/>
    <cacheHierarchy uniqueName="[Customers].[DateFirstPurchase]" caption="DateFirstPurchase" attribute="1" time="1" defaultMemberUniqueName="[Customers].[DateFirstPurchase].[All]" allUniqueName="[Customers].[DateFirstPurchase].[All]" dimensionUniqueName="[Customers]" displayFolder="" count="0" memberValueDatatype="7" unbalanced="0"/>
    <cacheHierarchy uniqueName="[Customers].[EmailAddress]" caption="EmailAddress" attribute="1" defaultMemberUniqueName="[Customers].[EmailAddress].[All]" allUniqueName="[Customers].[EmailAddress].[All]" dimensionUniqueName="[Customers]" displayFolder="" count="0" memberValueDatatype="130" unbalanced="0"/>
    <cacheHierarchy uniqueName="[Customers].[EnglishEducation]" caption="EnglishEducation" attribute="1" defaultMemberUniqueName="[Customers].[EnglishEducation].[All]" allUniqueName="[Customers].[EnglishEducation].[All]" dimensionUniqueName="[Customers]" displayFolder="" count="0" memberValueDatatype="130" unbalanced="0"/>
    <cacheHierarchy uniqueName="[Customers].[EnglishOccupation]" caption="EnglishOccupation" attribute="1" defaultMemberUniqueName="[Customers].[EnglishOccupation].[All]" allUniqueName="[Customers].[EnglishOccupation].[All]" dimensionUniqueName="[Customers]" displayFolder="" count="0" memberValueDatatype="130" unbalanced="0"/>
    <cacheHierarchy uniqueName="[Customers].[FirstName]" caption="FirstName" attribute="1" defaultMemberUniqueName="[Customers].[FirstName].[All]" allUniqueName="[Customers].[FirstName].[All]" dimensionUniqueName="[Customers]" displayFolder="" count="0" memberValueDatatype="130" unbalanced="0"/>
    <cacheHierarchy uniqueName="[Customers].[Gender]" caption="Gender" attribute="1" defaultMemberUniqueName="[Customers].[Gender].[All]" allUniqueName="[Customers].[Gender].[All]" dimensionUniqueName="[Customers]" displayFolder="" count="0" memberValueDatatype="130" unbalanced="0"/>
    <cacheHierarchy uniqueName="[Customers].[GeographyKey]" caption="GeographyKey" attribute="1" defaultMemberUniqueName="[Customers].[GeographyKey].[All]" allUniqueName="[Customers].[GeographyKey].[All]" dimensionUniqueName="[Customers]" displayFolder="" count="0" memberValueDatatype="20" unbalanced="0"/>
    <cacheHierarchy uniqueName="[Customers].[HouseOwnerFlag]" caption="HouseOwnerFlag" attribute="1" defaultMemberUniqueName="[Customers].[HouseOwnerFlag].[All]" allUniqueName="[Customers].[HouseOwnerFlag].[All]" dimensionUniqueName="[Customers]" displayFolder="" count="0" memberValueDatatype="20" unbalanced="0"/>
    <cacheHierarchy uniqueName="[Customers].[LastName]" caption="LastName" attribute="1" defaultMemberUniqueName="[Customers].[LastName].[All]" allUniqueName="[Customers].[LastName].[All]" dimensionUniqueName="[Customers]" displayFolder="" count="0" memberValueDatatype="130" unbalanced="0"/>
    <cacheHierarchy uniqueName="[Customers].[MaritalStatus]" caption="MaritalStatus" attribute="1" defaultMemberUniqueName="[Customers].[MaritalStatus].[All]" allUniqueName="[Customers].[MaritalStatus].[All]" dimensionUniqueName="[Customers]" displayFolder="" count="0" memberValueDatatype="130" unbalanced="0"/>
    <cacheHierarchy uniqueName="[Customers].[MiddleName]" caption="MiddleName" attribute="1" defaultMemberUniqueName="[Customers].[MiddleName].[All]" allUniqueName="[Customers].[MiddleName].[All]" dimensionUniqueName="[Customers]" displayFolder="" count="0" memberValueDatatype="130" unbalanced="0"/>
    <cacheHierarchy uniqueName="[Customers].[NameStyle]" caption="NameStyle" attribute="1" defaultMemberUniqueName="[Customers].[NameStyle].[All]" allUniqueName="[Customers].[NameStyle].[All]" dimensionUniqueName="[Customers]" displayFolder="" count="0" memberValueDatatype="11" unbalanced="0"/>
    <cacheHierarchy uniqueName="[Customers].[NumberCarsOwned]" caption="NumberCarsOwned" attribute="1" defaultMemberUniqueName="[Customers].[NumberCarsOwned].[All]" allUniqueName="[Customers].[NumberCarsOwned].[All]" dimensionUniqueName="[Customers]" displayFolder="" count="0" memberValueDatatype="20" unbalanced="0"/>
    <cacheHierarchy uniqueName="[Customers].[NumberChildrenAtHome]" caption="NumberChildrenAtHome" attribute="1" defaultMemberUniqueName="[Customers].[NumberChildrenAtHome].[All]" allUniqueName="[Customers].[NumberChildrenAtHome].[All]" dimensionUniqueName="[Customers]" displayFolder="" count="0" memberValueDatatype="20" unbalanced="0"/>
    <cacheHierarchy uniqueName="[Customers].[Phone]" caption="Phone" attribute="1" defaultMemberUniqueName="[Customers].[Phone].[All]" allUniqueName="[Customers].[Phone].[All]" dimensionUniqueName="[Customers]" displayFolder="" count="0" memberValueDatatype="130" unbalanced="0"/>
    <cacheHierarchy uniqueName="[Customers].[Suffix]" caption="Suffix" attribute="1" defaultMemberUniqueName="[Customers].[Suffix].[All]" allUniqueName="[Customers].[Suffix].[All]" dimensionUniqueName="[Customers]" displayFolder="" count="0" memberValueDatatype="130" unbalanced="0"/>
    <cacheHierarchy uniqueName="[Customers].[TotalChildren]" caption="TotalChildren" attribute="1" defaultMemberUniqueName="[Customers].[TotalChildren].[All]" allUniqueName="[Customers].[TotalChildren].[All]" dimensionUniqueName="[Customers]" displayFolder="" count="0" memberValueDatatype="20" unbalanced="0"/>
    <cacheHierarchy uniqueName="[Customers].[YearlyIncome]" caption="YearlyIncome" attribute="1" defaultMemberUniqueName="[Customers].[YearlyIncome].[All]" allUniqueName="[Customers].[YearlyIncome].[All]" dimensionUniqueName="[Customers]" displayFolder="" count="0" memberValueDatatype="6" unbalanced="0"/>
    <cacheHierarchy uniqueName="[Exch Rates].[USD per EUR]" caption="USD per EUR" attribute="1" defaultMemberUniqueName="[Exch Rates].[USD per EUR].[All]" allUniqueName="[Exch Rates].[USD per EUR].[All]" dimensionUniqueName="[Exch Rates]" displayFolder="" count="0" memberValueDatatype="6" unbalanced="0"/>
    <cacheHierarchy uniqueName="[MinListPrice].[MinListPrice]" caption="MinListPrice" attribute="1" defaultMemberUniqueName="[MinListPrice].[MinListPrice].[All]" allUniqueName="[MinListPrice].[MinListPrice].[All]" dimensionUniqueName="[MinListPrice]" displayFolder="" count="0" memberValueDatatype="6" unbalanced="0"/>
    <cacheHierarchy uniqueName="[PriceTiers].[MaxPrice]" caption="MaxPrice" attribute="1" defaultMemberUniqueName="[PriceTiers].[MaxPrice].[All]" allUniqueName="[PriceTiers].[MaxPrice].[All]" dimensionUniqueName="[PriceTiers]" displayFolder="" count="0" memberValueDatatype="20" unbalanced="0"/>
    <cacheHierarchy uniqueName="[PriceTiers].[MidPt]" caption="MidPt" attribute="1" defaultMemberUniqueName="[PriceTiers].[MidPt].[All]" allUniqueName="[PriceTiers].[MidPt].[All]" dimensionUniqueName="[PriceTiers]" displayFolder="" count="0" memberValueDatatype="5" unbalanced="0"/>
    <cacheHierarchy uniqueName="[PriceTiers].[MinPrice]" caption="MinPrice" attribute="1" defaultMemberUniqueName="[PriceTiers].[MinPrice].[All]" allUniqueName="[PriceTiers].[MinPrice].[All]" dimensionUniqueName="[PriceTiers]" displayFolder="" count="0" memberValueDatatype="20" unbalanced="0"/>
    <cacheHierarchy uniqueName="[PriceTiers].[RangeName]" caption="RangeName" attribute="1" defaultMemberUniqueName="[PriceTiers].[RangeName].[All]" allUniqueName="[PriceTiers].[RangeName].[All]" dimensionUniqueName="[PriceTiers]" displayFolder="" count="0" memberValueDatatype="130" unbalanced="0"/>
    <cacheHierarchy uniqueName="[Products].[Category]" caption="Category" attribute="1" defaultMemberUniqueName="[Products].[Category].[All]" allUniqueName="[Products].[Category].[All]" dimensionUniqueName="[Products]" displayFolder="" count="2" memberValueDatatype="130" unbalanced="0">
      <fieldsUsage count="2">
        <fieldUsage x="-1"/>
        <fieldUsage x="0"/>
      </fieldsUsage>
    </cacheHierarchy>
    <cacheHierarchy uniqueName="[Products].[Class]" caption="Class" attribute="1" defaultMemberUniqueName="[Products].[Class].[All]" allUniqueName="[Products].[Class].[All]" dimensionUniqueName="[Products]" displayFolder="" count="0" memberValueDatatype="130" unbalanced="0"/>
    <cacheHierarchy uniqueName="[Products].[Color]" caption="Color" attribute="1" defaultMemberUniqueName="[Products].[Color].[All]" allUniqueName="[Products].[Color].[All]" dimensionUniqueName="[Products]" displayFolder="" count="2" memberValueDatatype="130" unbalanced="0">
      <fieldsUsage count="2">
        <fieldUsage x="-1"/>
        <fieldUsage x="2"/>
      </fieldsUsage>
    </cacheHierarchy>
    <cacheHierarchy uniqueName="[Products].[DaysToManufacture]" caption="DaysToManufacture" attribute="1" defaultMemberUniqueName="[Products].[DaysToManufacture].[All]" allUniqueName="[Products].[DaysToManufacture].[All]" dimensionUniqueName="[Products]" displayFolder="" count="0" memberValueDatatype="20" unbalanced="0"/>
    <cacheHierarchy uniqueName="[Products].[DealerPrice]" caption="DealerPrice" attribute="1" defaultMemberUniqueName="[Products].[DealerPrice].[All]" allUniqueName="[Products].[DealerPrice].[All]" dimensionUniqueName="[Products]" displayFolder="" count="0" memberValueDatatype="5" unbalanced="0"/>
    <cacheHierarchy uniqueName="[Products].[EndDate]" caption="EndDate" attribute="1" time="1" defaultMemberUniqueName="[Products].[EndDate].[All]" allUniqueName="[Products].[EndDate].[All]" dimensionUniqueName="[Products]" displayFolder="" count="0" memberValueDatatype="7" unbalanced="0"/>
    <cacheHierarchy uniqueName="[Products].[EnglishDescription]" caption="EnglishDescription" attribute="1" defaultMemberUniqueName="[Products].[EnglishDescription].[All]" allUniqueName="[Products].[EnglishDescription].[All]" dimensionUniqueName="[Products]" displayFolder="" count="0" memberValueDatatype="130" unbalanced="0"/>
    <cacheHierarchy uniqueName="[Products].[FinishedGoodsFlag]" caption="FinishedGoodsFlag" attribute="1" defaultMemberUniqueName="[Products].[FinishedGoodsFlag].[All]" allUniqueName="[Products].[FinishedGoodsFlag].[All]" dimensionUniqueName="[Products]" displayFolder="" count="0" memberValueDatatype="11" unbalanced="0"/>
    <cacheHierarchy uniqueName="[Products].[ListPrice]" caption="ListPrice" attribute="1" defaultMemberUniqueName="[Products].[ListPrice].[All]" allUniqueName="[Products].[ListPrice].[All]" dimensionUniqueName="[Products]" displayFolder="" count="0" memberValueDatatype="5" unbalanced="0"/>
    <cacheHierarchy uniqueName="[Products].[ListPriceBucket]" caption="ListPriceBucket" attribute="1" defaultMemberUniqueName="[Products].[ListPriceBucket].[All]" allUniqueName="[Products].[ListPriceBucket].[All]" dimensionUniqueName="[Products]" displayFolder="" count="0" memberValueDatatype="130" unbalanced="0"/>
    <cacheHierarchy uniqueName="[Products].[ModelName]" caption="ModelName" attribute="1" defaultMemberUniqueName="[Products].[ModelName].[All]" allUniqueName="[Products].[ModelName].[All]" dimensionUniqueName="[Products]" displayFolder="" count="0" memberValueDatatype="130" unbalanced="0"/>
    <cacheHierarchy uniqueName="[Products].[ProductKey]" caption="ProductKey" attribute="1" defaultMemberUniqueName="[Products].[ProductKey].[All]" allUniqueName="[Products].[ProductKey].[All]" dimensionUniqueName="[Products]" displayFolder="" count="0" memberValueDatatype="20" unbalanced="0"/>
    <cacheHierarchy uniqueName="[Products].[ProductLine]" caption="ProductLine" attribute="1" defaultMemberUniqueName="[Products].[ProductLine].[All]" allUniqueName="[Products].[ProductLine].[All]" dimensionUniqueName="[Products]" displayFolder="" count="0" memberValueDatatype="130" unbalanced="0"/>
    <cacheHierarchy uniqueName="[Products].[ProductName]" caption="ProductName" attribute="1" defaultMemberUniqueName="[Products].[ProductName].[All]" allUniqueName="[Products].[ProductName].[All]" dimensionUniqueName="[Products]" displayFolder="" count="0" memberValueDatatype="130" unbalanced="0"/>
    <cacheHierarchy uniqueName="[Products].[ReorderPoint]" caption="ReorderPoint" attribute="1" defaultMemberUniqueName="[Products].[ReorderPoint].[All]" allUniqueName="[Products].[ReorderPoint].[All]" dimensionUniqueName="[Products]" displayFolder="" count="0" memberValueDatatype="20" unbalanced="0"/>
    <cacheHierarchy uniqueName="[Products].[SafetyStockLevel]" caption="SafetyStockLevel" attribute="1" defaultMemberUniqueName="[Products].[SafetyStockLevel].[All]" allUniqueName="[Products].[SafetyStockLevel].[All]" dimensionUniqueName="[Products]" displayFolder="" count="0" memberValueDatatype="20" unbalanced="0"/>
    <cacheHierarchy uniqueName="[Products].[Size]" caption="Size" attribute="1" defaultMemberUniqueName="[Products].[Size].[All]" allUniqueName="[Products].[Size].[All]" dimensionUniqueName="[Products]" displayFolder="" count="0" memberValueDatatype="130" unbalanced="0"/>
    <cacheHierarchy uniqueName="[Products].[SizeRange]" caption="SizeRange" attribute="1" defaultMemberUniqueName="[Products].[SizeRange].[All]" allUniqueName="[Products].[SizeRange].[All]" dimensionUniqueName="[Products]" displayFolder="" count="0" memberValueDatatype="130" unbalanced="0"/>
    <cacheHierarchy uniqueName="[Products].[SizeUnitMeasureCode]" caption="SizeUnitMeasureCode" attribute="1" defaultMemberUniqueName="[Products].[SizeUnitMeasureCode].[All]" allUniqueName="[Products].[SizeUnitMeasureCode].[All]" dimensionUniqueName="[Products]" displayFolder="" count="0" memberValueDatatype="130" unbalanced="0"/>
    <cacheHierarchy uniqueName="[Products].[StandardCost]" caption="StandardCost" attribute="1" defaultMemberUniqueName="[Products].[StandardCost].[All]" allUniqueName="[Products].[StandardCost].[All]" dimensionUniqueName="[Products]" displayFolder="" count="0" memberValueDatatype="5" unbalanced="0"/>
    <cacheHierarchy uniqueName="[Products].[StartDate]" caption="StartDate" attribute="1" time="1" defaultMemberUniqueName="[Products].[StartDate].[All]" allUniqueName="[Products].[StartDate].[All]" dimensionUniqueName="[Products]" displayFolder="" count="0" memberValueDatatype="7" unbalanced="0"/>
    <cacheHierarchy uniqueName="[Products].[Status]" caption="Status" attribute="1" defaultMemberUniqueName="[Products].[Status].[All]" allUniqueName="[Products].[Status].[All]" dimensionUniqueName="[Products]" displayFolder="" count="0" memberValueDatatype="130" unbalanced="0"/>
    <cacheHierarchy uniqueName="[Products].[Style]" caption="Style" attribute="1" defaultMemberUniqueName="[Products].[Style].[All]" allUniqueName="[Products].[Style].[All]" dimensionUniqueName="[Products]" displayFolder="" count="0" memberValueDatatype="130" unbalanced="0"/>
    <cacheHierarchy uniqueName="[Products].[SubCategory]" caption="SubCategory" attribute="1" defaultMemberUniqueName="[Products].[SubCategory].[All]" allUniqueName="[Products].[SubCategory].[All]" dimensionUniqueName="[Products]" displayFolder="" count="0" memberValueDatatype="130" unbalanced="0"/>
    <cacheHierarchy uniqueName="[Products].[Weight]" caption="Weight" attribute="1" defaultMemberUniqueName="[Products].[Weight].[All]" allUniqueName="[Products].[Weight].[All]" dimensionUniqueName="[Products]" displayFolder="" count="0" memberValueDatatype="5" unbalanced="0"/>
    <cacheHierarchy uniqueName="[Products].[WeightUnitMeasureCode]" caption="WeightUnitMeasureCode" attribute="1" defaultMemberUniqueName="[Products].[WeightUnitMeasureCode].[All]" allUniqueName="[Products].[WeightUnitMeasureCode].[All]" dimensionUniqueName="[Products]" displayFolder="" count="0" memberValueDatatype="130" unbalanced="0"/>
    <cacheHierarchy uniqueName="[Sales].[CustomerKey]" caption="CustomerKey" attribute="1" defaultMemberUniqueName="[Sales].[CustomerKey].[All]" allUniqueName="[Sales].[CustomerKey].[All]" dimensionUniqueName="[Sales]" displayFolder="" count="0" memberValueDatatype="20" unbalanced="0"/>
    <cacheHierarchy uniqueName="[Sales].[Margin]" caption="Margin" attribute="1" defaultMemberUniqueName="[Sales].[Margin].[All]" allUniqueName="[Sales].[Margin].[All]" dimensionUniqueName="[Sales]" displayFolder="" count="0" memberValueDatatype="5" unbalanced="0"/>
    <cacheHierarchy uniqueName="[Sales].[MonthNum]" caption="MonthNum" attribute="1" defaultMemberUniqueName="[Sales].[MonthNum].[All]" allUniqueName="[Sales].[MonthNum].[All]" dimensionUniqueName="[Sales]" displayFolder="" count="0" memberValueDatatype="20" unbalanced="0"/>
    <cacheHierarchy uniqueName="[Sales].[OrderDate]" caption="OrderDate" attribute="1" time="1" defaultMemberUniqueName="[Sales].[OrderDate].[All]" allUniqueName="[Sales].[OrderDate].[All]" dimensionUniqueName="[Sales]" displayFolder="" count="0" memberValueDatatype="7" unbalanced="0"/>
    <cacheHierarchy uniqueName="[Sales].[OrderQuantity]" caption="OrderQuantity" attribute="1" defaultMemberUniqueName="[Sales].[OrderQuantity].[All]" allUniqueName="[Sales].[OrderQuantity].[All]" dimensionUniqueName="[Sales]" displayFolder="" count="0" memberValueDatatype="20" unbalanced="0"/>
    <cacheHierarchy uniqueName="[Sales].[ProductCost]" caption="ProductCost" attribute="1" defaultMemberUniqueName="[Sales].[ProductCost].[All]" allUniqueName="[Sales].[ProductCost].[All]" dimensionUniqueName="[Sales]" displayFolder="" count="0" memberValueDatatype="5" unbalanced="0"/>
    <cacheHierarchy uniqueName="[Sales].[ProductKey]" caption="ProductKey" attribute="1" defaultMemberUniqueName="[Sales].[ProductKey].[All]" allUniqueName="[Sales].[ProductKey].[All]" dimensionUniqueName="[Sales]" displayFolder="" count="0" memberValueDatatype="20" unbalanced="0"/>
    <cacheHierarchy uniqueName="[Sales].[SalesAmt]" caption="SalesAmt" attribute="1" defaultMemberUniqueName="[Sales].[SalesAmt].[All]" allUniqueName="[Sales].[SalesAmt].[All]" dimensionUniqueName="[Sales]" displayFolder="" count="0" memberValueDatatype="5" unbalanced="0"/>
    <cacheHierarchy uniqueName="[Sales].[SalesTerritoryKey]" caption="SalesTerritoryKey" attribute="1" defaultMemberUniqueName="[Sales].[SalesTerritoryKey].[All]" allUniqueName="[Sales].[SalesTerritoryKey].[All]" dimensionUniqueName="[Sales]" displayFolder="" count="0" memberValueDatatype="3" unbalanced="0"/>
    <cacheHierarchy uniqueName="[Sales].[TransType]" caption="TransType" attribute="1" defaultMemberUniqueName="[Sales].[TransType].[All]" allUniqueName="[Sales].[TransType].[All]" dimensionUniqueName="[Sales]" displayFolder="" count="0" memberValueDatatype="5" unbalanced="0"/>
    <cacheHierarchy uniqueName="[Sales].[UnitPrice]" caption="UnitPrice" attribute="1" defaultMemberUniqueName="[Sales].[UnitPrice].[All]" allUniqueName="[Sales].[UnitPrice].[All]" dimensionUniqueName="[Sales]" displayFolder="" count="0" memberValueDatatype="5" unbalanced="0"/>
    <cacheHierarchy uniqueName="[Sales].[Year]" caption="Year" attribute="1" defaultMemberUniqueName="[Sales].[Year].[All]" allUniqueName="[Sales].[Year].[All]" dimensionUniqueName="[Sales]" displayFolder="" count="0" memberValueDatatype="20" unbalanced="0"/>
    <cacheHierarchy uniqueName="[SalesTerritory].[Continent]" caption="Continent" attribute="1" defaultMemberUniqueName="[SalesTerritory].[Continent].[All]" allUniqueName="[SalesTerritory].[Continent].[All]" dimensionUniqueName="[SalesTerritory]" displayFolder="" count="0" memberValueDatatype="130" unbalanced="0"/>
    <cacheHierarchy uniqueName="[SalesTerritory].[Country]" caption="Country" attribute="1" defaultMemberUniqueName="[SalesTerritory].[Country].[All]" allUniqueName="[SalesTerritory].[Country].[All]" dimensionUniqueName="[SalesTerritory]" displayFolder="" count="0" memberValueDatatype="130" unbalanced="0"/>
    <cacheHierarchy uniqueName="[SalesTerritory].[SalesTerritoryAlternateKey]" caption="SalesTerritoryAlternateKey" attribute="1" defaultMemberUniqueName="[SalesTerritory].[SalesTerritoryAlternateKey].[All]" allUniqueName="[SalesTerritory].[SalesTerritoryAlternateKey].[All]" dimensionUniqueName="[SalesTerritory]" displayFolder="" count="0" memberValueDatatype="20" unbalanced="0"/>
    <cacheHierarchy uniqueName="[SalesTerritory].[SalesTerritoryGroup]" caption="SalesTerritoryGroup" attribute="1" defaultMemberUniqueName="[SalesTerritory].[SalesTerritoryGroup].[All]" allUniqueName="[SalesTerritory].[SalesTerritoryGroup].[All]" dimensionUniqueName="[SalesTerritory]" displayFolder="" count="0" memberValueDatatype="130" unbalanced="0"/>
    <cacheHierarchy uniqueName="[SalesTerritory].[SalesTerritoryKey]" caption="SalesTerritoryKey" attribute="1" defaultMemberUniqueName="[SalesTerritory].[SalesTerritoryKey].[All]" allUniqueName="[SalesTerritory].[SalesTerritoryKey].[All]" dimensionUniqueName="[SalesTerritory]" displayFolder="" count="0" memberValueDatatype="20" unbalanced="0"/>
    <cacheHierarchy uniqueName="[SalesTerritory].[SalesTerritoryRegion]" caption="SalesTerritoryRegion" attribute="1" defaultMemberUniqueName="[SalesTerritory].[SalesTerritoryRegion].[All]" allUniqueName="[SalesTerritory].[SalesTerritoryRegion].[All]" dimensionUniqueName="[SalesTerritory]" displayFolder="" count="0" memberValueDatatype="130" unbalanced="0"/>
    <cacheHierarchy uniqueName="[SalesTerritory].[Territory]" caption="Territory" defaultMemberUniqueName="[SalesTerritory].[Territory].[All]" allUniqueName="[SalesTerritory].[Territory].[All]" dimensionUniqueName="[SalesTerritory]" displayFolder="" count="0" unbalanced="0"/>
    <cacheHierarchy uniqueName="[Customers].[BirthDate (Индекс месяца)]" caption="BirthDate (Индекс месяца)" attribute="1" defaultMemberUniqueName="[Customers].[BirthDate (Индекс месяца)].[All]" allUniqueName="[Customers].[BirthDate (Индекс месяца)].[All]" dimensionUniqueName="[Customers]" displayFolder="" count="0" memberValueDatatype="20" unbalanced="0" hidden="1"/>
    <cacheHierarchy uniqueName="[Measures].[Total Sales]" caption="Total Sales" measure="1" displayFolder="" measureGroup="Sales" count="0" oneField="1">
      <fieldsUsage count="1">
        <fieldUsage x="1"/>
      </fieldsUsage>
    </cacheHierarchy>
    <cacheHierarchy uniqueName="[Measures].[Profit]" caption="Profit" measure="1" displayFolder="" measureGroup="Sales" count="0"/>
    <cacheHierarchy uniqueName="[Measures].[Days Selling]" caption="Days Selling" measure="1" displayFolder="" measureGroup="Sales" count="0"/>
    <cacheHierarchy uniqueName="[Measures].[Transactions]" caption="Transactions" measure="1" displayFolder="" measureGroup="Sales" count="0"/>
    <cacheHierarchy uniqueName="[Measures].[Sales per Transaction]" caption="Sales per Transaction" measure="1" displayFolder="" measureGroup="Sales" count="0"/>
    <cacheHierarchy uniqueName="[Measures].[Sales per Day]" caption="Sales per Day" measure="1" displayFolder="" measureGroup="Sales" count="0"/>
    <cacheHierarchy uniqueName="[Measures].[2002 Sales]" caption="2002 Sales" measure="1" displayFolder="" measureGroup="Sales" count="0"/>
    <cacheHierarchy uniqueName="[Measures].[Active Customers]" caption="Active Customers" measure="1" displayFolder="" measureGroup="Sales" count="0"/>
    <cacheHierarchy uniqueName="[Measures].[Customer Growth Since 2001]" caption="Customer Growth Since 2001" measure="1" displayFolder="" measureGroup="Sales" count="0"/>
    <cacheHierarchy uniqueName="[Measures].[2001 Customers]" caption="2001 Customers" measure="1" displayFolder="" measureGroup="Sales" count="0"/>
    <cacheHierarchy uniqueName="[Measures].[Normal Sales]" caption="Normal Sales" measure="1" displayFolder="" measureGroup="Sales" count="0"/>
    <cacheHierarchy uniqueName="[Measures].[Promo Sales]" caption="Promo Sales" measure="1" displayFolder="" measureGroup="Sales" count="0"/>
    <cacheHierarchy uniqueName="[Measures].[Refunds]" caption="Refunds" measure="1" displayFolder="" measureGroup="Sales" count="0"/>
    <cacheHierarchy uniqueName="[Measures].[Net Sales]" caption="Net Sales" measure="1" displayFolder="" measureGroup="Sales" count="0"/>
    <cacheHierarchy uniqueName="[Measures].[Pct Sales on Promo]" caption="Pct Sales on Promo" measure="1" displayFolder="" measureGroup="Sales" count="0"/>
    <cacheHierarchy uniqueName="[Measures].[All Month Net Sales]" caption="All Month Net Sales" measure="1" displayFolder="" measureGroup="Sales" count="0"/>
    <cacheHierarchy uniqueName="[Measures].[Pct of All Month Net Sales]" caption="Pct of All Month Net Sales" measure="1" displayFolder="" measureGroup="Sales" count="0"/>
    <cacheHierarchy uniqueName="[Measures].[Net Sales - All Products]" caption="Net Sales - All Products" measure="1" displayFolder="" measureGroup="Sales" count="0"/>
    <cacheHierarchy uniqueName="[Measures].[Selected Products Pct]" caption="Selected Products Pct" measure="1" displayFolder="" measureGroup="Sales" count="0"/>
    <cacheHierarchy uniqueName="[Measures].[Net Sales for All Selected Months]" caption="Net Sales for All Selected Months" measure="1" displayFolder="" measureGroup="Sales" count="0"/>
    <cacheHierarchy uniqueName="[Measures].[Pct of All Selected Months Net Sales]" caption="Pct of All Selected Months Net Sales" measure="1" displayFolder="" measureGroup="Sales" count="0"/>
    <cacheHierarchy uniqueName="[Measures].[All vs Relationship Test]" caption="All vs Relationship Test" measure="1" displayFolder="" measureGroup="Sales" count="0"/>
    <cacheHierarchy uniqueName="[Measures].[Sales to Parents]" caption="Sales to Parents" measure="1" displayFolder="" measureGroup="Sales" count="0"/>
    <cacheHierarchy uniqueName="[Measures].[EURUSD]" caption="EURUSD" measure="1" displayFolder="" measureGroup="Exch Rates" count="0"/>
    <cacheHierarchy uniqueName="[Measures].[Net Sales - EUR]" caption="Net Sales - EUR" measure="1" displayFolder="" measureGroup="Sales" count="0"/>
    <cacheHierarchy uniqueName="[Measures].[MinListThreshold]" caption="MinListThreshold" measure="1" displayFolder="" measureGroup="MinListPrice" count="0"/>
    <cacheHierarchy uniqueName="[Measures].[Product Sales Above Selected List Price]" caption="Product Sales Above Selected List Price" measure="1" displayFolder="" measureGroup="Sales" count="0"/>
    <cacheHierarchy uniqueName="[Measures].[Product Count]" caption="Product Count" measure="1" displayFolder="" measureGroup="Products" count="0"/>
    <cacheHierarchy uniqueName="[Measures].[Products Above Selected List Price]" caption="Products Above Selected List Price" measure="1" displayFolder="" measureGroup="Products" count="0"/>
    <cacheHierarchy uniqueName="[Measures].[PriceTierMin]" caption="PriceTierMin" measure="1" displayFolder="" measureGroup="PriceTiers" count="0"/>
    <cacheHierarchy uniqueName="[Measures].[PriceTierMax]" caption="PriceTierMax" measure="1" displayFolder="" measureGroup="PriceTiers" count="0"/>
    <cacheHierarchy uniqueName="[Measures].[Product Count MinMaxTier]" caption="Product Count MinMaxTier" measure="1" displayFolder="" measureGroup="Products" count="0"/>
    <cacheHierarchy uniqueName="[Measures].[Total Sales MinMaxTier]" caption="Total Sales MinMaxTier" measure="1" displayFolder="" measureGroup="Sales" count="0"/>
    <cacheHierarchy uniqueName="[Measures].[Total Sales YTD]" caption="Total Sales YTD" measure="1" displayFolder="" measureGroup="Sales" count="0"/>
    <cacheHierarchy uniqueName="[Measures].[Total Sales Fiscal YTD]" caption="Total Sales Fiscal YTD" measure="1" displayFolder="" measureGroup="Sales" count="0"/>
    <cacheHierarchy uniqueName="[Measures].[FIRSTDATE Example]" caption="FIRSTDATE Example" measure="1" displayFolder="" measureGroup="Calendar" count="0"/>
    <cacheHierarchy uniqueName="[Measures].[LASTDATE Example]" caption="LASTDATE Example" measure="1" displayFolder="" measureGroup="Calendar" count="0"/>
    <cacheHierarchy uniqueName="[Measures].[Total Sales SAMEPERIODLASTYEAR]" caption="Total Sales SAMEPERIODLASTYEAR" measure="1" displayFolder="" measureGroup="Sales" count="0"/>
    <cacheHierarchy uniqueName="[Measures].[Total Sales DATEADD 1 Year Back]" caption="Total Sales DATEADD 1 Year Back" measure="1" displayFolder="" measureGroup="Sales" count="0"/>
    <cacheHierarchy uniqueName="[Measures].[Total Sales DATEADD back 1 Month]" caption="Total Sales DATEADD back 1 Month" measure="1" displayFolder="" measureGroup="Sales" count="0"/>
    <cacheHierarchy uniqueName="[Measures].[Number of Days]" caption="Number of Days" measure="1" displayFolder="" measureGroup="Calendar" count="0"/>
    <cacheHierarchy uniqueName="[Measures].[Total Sales PARALLELPERIOD Back 1 Year]" caption="Total Sales PARALLELPERIOD Back 1 Year" measure="1" displayFolder="" measureGroup="Sales" count="0"/>
    <cacheHierarchy uniqueName="[Measures].[ENDOFMONTH Measure]" caption="ENDOFMONTH Measure" measure="1" displayFolder="" measureGroup="Calendar" count="0"/>
    <cacheHierarchy uniqueName="[Measures].[Total Sales NEXTMONTH]" caption="Total Sales NEXTMONTH" measure="1" displayFolder="" measureGroup="Sales" count="0"/>
    <cacheHierarchy uniqueName="[Measures].[Pct Sales Growth YOY]" caption="Pct Sales Growth YOY" measure="1" displayFolder="" measureGroup="Sales" count="0"/>
    <cacheHierarchy uniqueName="[Measures].[Total Sales CLOSINGBALANCEMONTH]" caption="Total Sales CLOSINGBALANCEMONTH" measure="1" displayFolder="" measureGroup="Sales" count="0"/>
    <cacheHierarchy uniqueName="[Measures].[Total Sales First Half 2003]" caption="Total Sales First Half 2003" measure="1" displayFolder="" measureGroup="Sales" count="0"/>
    <cacheHierarchy uniqueName="[Measures].[Total Sales Life to Date]" caption="Total Sales Life to Date" measure="1" displayFolder="" measureGroup="Sales" count="0"/>
    <cacheHierarchy uniqueName="[Measures].[Subcat pct of Cat Sales]" caption="Subcat pct of Cat Sales" measure="1" displayFolder="" measureGroup="Sales" count="0"/>
    <cacheHierarchy uniqueName="[Measures].[Sales to Married Couples]" caption="Sales to Married Couples" measure="1" displayFolder="" measureGroup="Sales" count="0"/>
    <cacheHierarchy uniqueName="[Measures].[Sales to Parents Adj for Canada]" caption="Sales to Parents Adj for Canada" measure="1" displayFolder="" measureGroup="Sales" count="0"/>
    <cacheHierarchy uniqueName="[Measures].[Different Number per Country]" caption="Different Number per Country" measure="1" displayFolder="" measureGroup="Sales" count="0"/>
    <cacheHierarchy uniqueName="[Measures].[Pct Sales Growth YOY using DIVIDE]" caption="Pct Sales Growth YOY using DIVIDE" measure="1" displayFolder="" measureGroup="Sales" count="0"/>
    <cacheHierarchy uniqueName="[Measures].[Color Values]" caption="Color Values" measure="1" displayFolder="" measureGroup="Products" count="0"/>
    <cacheHierarchy uniqueName="[Measures].[Profit Pct]" caption="Profit Pct" measure="1" displayFolder="" measureGroup="Sales" count="0"/>
    <cacheHierarchy uniqueName="[Measures].[_Count Customers]" caption="_Count Customers" measure="1" displayFolder="" measureGroup="Customers" count="0" hidden="1"/>
    <cacheHierarchy uniqueName="[Measures].[_Count Sales]" caption="_Count Sales" measure="1" displayFolder="" measureGroup="Sales" count="0" hidden="1"/>
    <cacheHierarchy uniqueName="[Measures].[_Count Products]" caption="_Count Products" measure="1" displayFolder="" measureGroup="Products" count="0" hidden="1"/>
    <cacheHierarchy uniqueName="[Measures].[_Count Calendar]" caption="_Count Calendar" measure="1" displayFolder="" measureGroup="Calendar" count="0" hidden="1"/>
    <cacheHierarchy uniqueName="[Measures].[_Count Exch Rates]" caption="_Count Exch Rates" measure="1" displayFolder="" measureGroup="Exch Rates" count="0" hidden="1"/>
    <cacheHierarchy uniqueName="[Measures].[_Count MinListPrice]" caption="_Count MinListPrice" measure="1" displayFolder="" measureGroup="MinListPrice" count="0" hidden="1"/>
    <cacheHierarchy uniqueName="[Measures].[_Count PriceTiers]" caption="_Count PriceTiers" measure="1" displayFolder="" measureGroup="PriceTiers" count="0" hidden="1"/>
    <cacheHierarchy uniqueName="[Measures].[_Count SalesTerritory]" caption="_Count SalesTerritory" measure="1" displayFolder="" measureGroup="SalesTerritory" count="0" hidden="1"/>
    <cacheHierarchy uniqueName="[Measures].[__No measures defined]" caption="__No measures defined" measure="1" displayFolder="" count="0" hidden="1"/>
    <cacheHierarchy uniqueName="[Measures].[_Profit Pct Goal]" caption="_Profit Pct Goal" measure="1" displayFolder="" measureGroup="Sales" count="0" hidden="1"/>
    <cacheHierarchy uniqueName="[Measures].[_Profit Pct Status]" caption="_Profit Pct Status" measure="1" iconSet="6" displayFolder="" measureGroup="Sales" count="0" hidden="1"/>
    <cacheHierarchy uniqueName="[Measures].[Sum of SalesAmt]" caption="Sum of SalesAmt" measure="1" displayFolder="" measureGroup="Sales" count="0" hidden="1">
      <extLst>
        <ext xmlns:x15="http://schemas.microsoft.com/office/spreadsheetml/2010/11/main" uri="{B97F6D7D-B522-45F9-BDA1-12C45D357490}">
          <x15:cacheHierarchy aggregatedColumn="79"/>
        </ext>
      </extLst>
    </cacheHierarchy>
    <cacheHierarchy uniqueName="[Measures].[Сумма по столбцу CustomerKey]" caption="Сумма по столбцу CustomerKey" measure="1" displayFolder="" measureGroup="Customers" count="0" hidden="1">
      <extLst>
        <ext xmlns:x15="http://schemas.microsoft.com/office/spreadsheetml/2010/11/main" uri="{B97F6D7D-B522-45F9-BDA1-12C45D357490}">
          <x15:cacheHierarchy aggregatedColumn="21"/>
        </ext>
      </extLst>
    </cacheHierarchy>
  </cacheHierarchies>
  <kpis count="1">
    <kpi uniqueName="Profit Pct" caption="Profit Pct" displayFolder="" measureGroup="Sales" parent="" value="[Measures].[Profit Pct]" goal="[Measures].[_Profit Pct Goal]" status="[Measures].[_Profit Pct Status]" trend="" weight=""/>
  </kpis>
  <dimensions count="9">
    <dimension name="Calendar" uniqueName="[Calendar]" caption="Calendar"/>
    <dimension name="Customers" uniqueName="[Customers]" caption="Customers"/>
    <dimension name="Exch Rates" uniqueName="[Exch Rates]" caption="Exch Rates"/>
    <dimension measure="1" name="Measures" uniqueName="[Measures]" caption="Measures"/>
    <dimension name="MinListPrice" uniqueName="[MinListPrice]" caption="MinListPrice"/>
    <dimension name="PriceTiers" uniqueName="[PriceTiers]" caption="PriceTiers"/>
    <dimension name="Products" uniqueName="[Products]" caption="Products"/>
    <dimension name="Sales" uniqueName="[Sales]" caption="Sales"/>
    <dimension name="SalesTerritory" uniqueName="[SalesTerritory]" caption="SalesTerritory"/>
  </dimensions>
  <measureGroups count="8">
    <measureGroup name="Calendar" caption="Calendar"/>
    <measureGroup name="Customers" caption="Customers"/>
    <measureGroup name="Exch Rates" caption="Exch Rates"/>
    <measureGroup name="MinListPrice" caption="MinListPrice"/>
    <measureGroup name="PriceTiers" caption="PriceTiers"/>
    <measureGroup name="Products" caption="Products"/>
    <measureGroup name="Sales" caption="Sales"/>
    <measureGroup name="SalesTerritory" caption="SalesTerritory"/>
  </measureGroups>
  <maps count="12">
    <map measureGroup="0" dimension="0"/>
    <map measureGroup="1" dimension="1"/>
    <map measureGroup="2" dimension="2"/>
    <map measureGroup="3" dimension="4"/>
    <map measureGroup="4" dimension="5"/>
    <map measureGroup="5" dimension="6"/>
    <map measureGroup="6" dimension="0"/>
    <map measureGroup="6" dimension="1"/>
    <map measureGroup="6" dimension="6"/>
    <map measureGroup="6" dimension="7"/>
    <map measureGroup="6" dimension="8"/>
    <map measureGroup="7" dimension="8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15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Baguzin Sergey" refreshedDate="43644.548500810182" createdVersion="6" refreshedVersion="6" minRefreshableVersion="3" recordCount="0" supportSubquery="1" supportAdvancedDrill="1" xr:uid="{27545092-3B42-4352-9642-1B14D7C5987B}">
  <cacheSource type="external" connectionId="5"/>
  <cacheFields count="4">
    <cacheField name="[Products].[ModelName].[ModelName]" caption="ModelName" numFmtId="0" hierarchy="56" level="1">
      <sharedItems count="10">
        <s v="Mountain-200"/>
        <s v="Mountain-400-W"/>
        <s v="Mountain-500"/>
        <s v="Road-250"/>
        <s v="Road-350-W"/>
        <s v="Road-550-W"/>
        <s v="Road-750"/>
        <s v="Touring-1000"/>
        <s v="Touring-2000"/>
        <s v="Touring-3000"/>
      </sharedItems>
    </cacheField>
    <cacheField name="[Measures].[Total Sales]" caption="Total Sales" numFmtId="0" hierarchy="92" level="32767"/>
    <cacheField name="[Calendar].[CalendarYear].[CalendarYear]" caption="CalendarYear" numFmtId="0" hierarchy="2" level="1">
      <sharedItems containsSemiMixedTypes="0" containsString="0" containsNumber="1" containsInteger="1" minValue="2003" maxValue="2003" count="1">
        <n v="2003"/>
      </sharedItems>
      <extLst>
        <ext xmlns:x15="http://schemas.microsoft.com/office/spreadsheetml/2010/11/main" uri="{4F2E5C28-24EA-4eb8-9CBF-B6C8F9C3D259}">
          <x15:cachedUniqueNames>
            <x15:cachedUniqueName index="0" name="[Calendar].[CalendarYear].&amp;[2003]"/>
          </x15:cachedUniqueNames>
        </ext>
      </extLst>
    </cacheField>
    <cacheField name="[Products].[Category].[Category]" caption="Category" numFmtId="0" hierarchy="46" level="1">
      <sharedItems count="3">
        <s v="Accessories"/>
        <s v="Bikes"/>
        <s v="Clothing"/>
      </sharedItems>
    </cacheField>
  </cacheFields>
  <cacheHierarchies count="160">
    <cacheHierarchy uniqueName="[Calendar].[CalendarQuarter]" caption="CalendarQuarter" attribute="1" time="1" defaultMemberUniqueName="[Calendar].[CalendarQuarter].[All]" allUniqueName="[Calendar].[CalendarQuarter].[All]" dimensionUniqueName="[Calendar]" displayFolder="" count="0" memberValueDatatype="20" unbalanced="0"/>
    <cacheHierarchy uniqueName="[Calendar].[CalendarSemester]" caption="CalendarSemester" attribute="1" time="1" defaultMemberUniqueName="[Calendar].[CalendarSemester].[All]" allUniqueName="[Calendar].[CalendarSemester].[All]" dimensionUniqueName="[Calendar]" displayFolder="" count="0" memberValueDatatype="20" unbalanced="0"/>
    <cacheHierarchy uniqueName="[Calendar].[CalendarYear]" caption="CalendarYear" attribute="1" time="1" defaultMemberUniqueName="[Calendar].[CalendarYear].[All]" allUniqueName="[Calendar].[CalendarYear].[All]" dimensionUniqueName="[Calendar]" displayFolder="" count="2" memberValueDatatype="20" unbalanced="0">
      <fieldsUsage count="2">
        <fieldUsage x="-1"/>
        <fieldUsage x="2"/>
      </fieldsUsage>
    </cacheHierarchy>
    <cacheHierarchy uniqueName="[Calendar].[Date]" caption="Date" attribute="1" time="1" keyAttribute="1" defaultMemberUniqueName="[Calendar].[Date].[All]" allUniqueName="[Calendar].[Date].[All]" dimensionUniqueName="[Calendar]" displayFolder="" count="0" memberValueDatatype="7" unbalanced="0"/>
    <cacheHierarchy uniqueName="[Calendar].[DayNameOfWeek]" caption="DayNameOfWeek" attribute="1" time="1" defaultMemberUniqueName="[Calendar].[DayNameOfWeek].[All]" allUniqueName="[Calendar].[DayNameOfWeek].[All]" dimensionUniqueName="[Calendar]" displayFolder="" count="0" memberValueDatatype="130" unbalanced="0"/>
    <cacheHierarchy uniqueName="[Calendar].[DayNumberOfMonth]" caption="DayNumberOfMonth" attribute="1" time="1" defaultMemberUniqueName="[Calendar].[DayNumberOfMonth].[All]" allUniqueName="[Calendar].[DayNumberOfMonth].[All]" dimensionUniqueName="[Calendar]" displayFolder="" count="0" memberValueDatatype="20" unbalanced="0"/>
    <cacheHierarchy uniqueName="[Calendar].[DayNumberOfWeek]" caption="DayNumberOfWeek" attribute="1" time="1" defaultMemberUniqueName="[Calendar].[DayNumberOfWeek].[All]" allUniqueName="[Calendar].[DayNumberOfWeek].[All]" dimensionUniqueName="[Calendar]" displayFolder="" count="0" memberValueDatatype="20" unbalanced="0"/>
    <cacheHierarchy uniqueName="[Calendar].[DayNumberOfYear]" caption="DayNumberOfYear" attribute="1" time="1" defaultMemberUniqueName="[Calendar].[DayNumberOfYear].[All]" allUniqueName="[Calendar].[DayNumberOfYear].[All]" dimensionUniqueName="[Calendar]" displayFolder="" count="0" memberValueDatatype="20" unbalanced="0"/>
    <cacheHierarchy uniqueName="[Calendar].[FiscalQuarter]" caption="FiscalQuarter" attribute="1" time="1" defaultMemberUniqueName="[Calendar].[FiscalQuarter].[All]" allUniqueName="[Calendar].[FiscalQuarter].[All]" dimensionUniqueName="[Calendar]" displayFolder="" count="0" memberValueDatatype="20" unbalanced="0"/>
    <cacheHierarchy uniqueName="[Calendar].[FiscalSemester]" caption="FiscalSemester" attribute="1" time="1" defaultMemberUniqueName="[Calendar].[FiscalSemester].[All]" allUniqueName="[Calendar].[FiscalSemester].[All]" dimensionUniqueName="[Calendar]" displayFolder="" count="0" memberValueDatatype="20" unbalanced="0"/>
    <cacheHierarchy uniqueName="[Calendar].[FiscalYear]" caption="FiscalYear" attribute="1" time="1" defaultMemberUniqueName="[Calendar].[FiscalYear].[All]" allUniqueName="[Calendar].[FiscalYear].[All]" dimensionUniqueName="[Calendar]" displayFolder="" count="0" memberValueDatatype="20" unbalanced="0"/>
    <cacheHierarchy uniqueName="[Calendar].[MonthName]" caption="MonthName" attribute="1" time="1" defaultMemberUniqueName="[Calendar].[MonthName].[All]" allUniqueName="[Calendar].[MonthName].[All]" dimensionUniqueName="[Calendar]" displayFolder="" count="0" memberValueDatatype="130" unbalanced="0"/>
    <cacheHierarchy uniqueName="[Calendar].[MonthNumberOfYear]" caption="MonthNumberOfYear" attribute="1" time="1" defaultMemberUniqueName="[Calendar].[MonthNumberOfYear].[All]" allUniqueName="[Calendar].[MonthNumberOfYear].[All]" dimensionUniqueName="[Calendar]" displayFolder="" count="0" memberValueDatatype="20" unbalanced="0"/>
    <cacheHierarchy uniqueName="[Calendar].[WeekNumberOfYear]" caption="WeekNumberOfYear" attribute="1" time="1" defaultMemberUniqueName="[Calendar].[WeekNumberOfYear].[All]" allUniqueName="[Calendar].[WeekNumberOfYear].[All]" dimensionUniqueName="[Calendar]" displayFolder="" count="0" memberValueDatatype="20" unbalanced="0"/>
    <cacheHierarchy uniqueName="[Customers].[AddressLine1]" caption="AddressLine1" attribute="1" defaultMemberUniqueName="[Customers].[AddressLine1].[All]" allUniqueName="[Customers].[AddressLine1].[All]" dimensionUniqueName="[Customers]" displayFolder="" count="0" memberValueDatatype="130" unbalanced="0"/>
    <cacheHierarchy uniqueName="[Customers].[AddressLine2]" caption="AddressLine2" attribute="1" defaultMemberUniqueName="[Customers].[AddressLine2].[All]" allUniqueName="[Customers].[AddressLine2].[All]" dimensionUniqueName="[Customers]" displayFolder="" count="0" memberValueDatatype="130" unbalanced="0"/>
    <cacheHierarchy uniqueName="[Customers].[BirthDate]" caption="BirthDate" attribute="1" time="1" defaultMemberUniqueName="[Customers].[BirthDate].[All]" allUniqueName="[Customers].[BirthDate].[All]" dimensionUniqueName="[Customers]" displayFolder="" count="0" memberValueDatatype="7" unbalanced="0"/>
    <cacheHierarchy uniqueName="[Customers].[BirthDate (Год)]" caption="BirthDate (Год)" attribute="1" defaultMemberUniqueName="[Customers].[BirthDate (Год)].[All]" allUniqueName="[Customers].[BirthDate (Год)].[All]" dimensionUniqueName="[Customers]" displayFolder="" count="0" memberValueDatatype="130" unbalanced="0"/>
    <cacheHierarchy uniqueName="[Customers].[BirthDate (Квартал)]" caption="BirthDate (Квартал)" attribute="1" defaultMemberUniqueName="[Customers].[BirthDate (Квартал)].[All]" allUniqueName="[Customers].[BirthDate (Квартал)].[All]" dimensionUniqueName="[Customers]" displayFolder="" count="0" memberValueDatatype="130" unbalanced="0"/>
    <cacheHierarchy uniqueName="[Customers].[BirthDate (Месяц)]" caption="BirthDate (Месяц)" attribute="1" defaultMemberUniqueName="[Customers].[BirthDate (Месяц)].[All]" allUniqueName="[Customers].[BirthDate (Месяц)].[All]" dimensionUniqueName="[Customers]" displayFolder="" count="0" memberValueDatatype="130" unbalanced="0"/>
    <cacheHierarchy uniqueName="[Customers].[CommuteDistance]" caption="CommuteDistance" attribute="1" defaultMemberUniqueName="[Customers].[CommuteDistance].[All]" allUniqueName="[Customers].[CommuteDistance].[All]" dimensionUniqueName="[Customers]" displayFolder="" count="0" memberValueDatatype="130" unbalanced="0"/>
    <cacheHierarchy uniqueName="[Customers].[CustomerKey]" caption="CustomerKey" attribute="1" defaultMemberUniqueName="[Customers].[CustomerKey].[All]" allUniqueName="[Customers].[CustomerKey].[All]" dimensionUniqueName="[Customers]" displayFolder="" count="0" memberValueDatatype="20" unbalanced="0"/>
    <cacheHierarchy uniqueName="[Customers].[DateFirstPurchase]" caption="DateFirstPurchase" attribute="1" time="1" defaultMemberUniqueName="[Customers].[DateFirstPurchase].[All]" allUniqueName="[Customers].[DateFirstPurchase].[All]" dimensionUniqueName="[Customers]" displayFolder="" count="0" memberValueDatatype="7" unbalanced="0"/>
    <cacheHierarchy uniqueName="[Customers].[EmailAddress]" caption="EmailAddress" attribute="1" defaultMemberUniqueName="[Customers].[EmailAddress].[All]" allUniqueName="[Customers].[EmailAddress].[All]" dimensionUniqueName="[Customers]" displayFolder="" count="0" memberValueDatatype="130" unbalanced="0"/>
    <cacheHierarchy uniqueName="[Customers].[EnglishEducation]" caption="EnglishEducation" attribute="1" defaultMemberUniqueName="[Customers].[EnglishEducation].[All]" allUniqueName="[Customers].[EnglishEducation].[All]" dimensionUniqueName="[Customers]" displayFolder="" count="0" memberValueDatatype="130" unbalanced="0"/>
    <cacheHierarchy uniqueName="[Customers].[EnglishOccupation]" caption="EnglishOccupation" attribute="1" defaultMemberUniqueName="[Customers].[EnglishOccupation].[All]" allUniqueName="[Customers].[EnglishOccupation].[All]" dimensionUniqueName="[Customers]" displayFolder="" count="0" memberValueDatatype="130" unbalanced="0"/>
    <cacheHierarchy uniqueName="[Customers].[FirstName]" caption="FirstName" attribute="1" defaultMemberUniqueName="[Customers].[FirstName].[All]" allUniqueName="[Customers].[FirstName].[All]" dimensionUniqueName="[Customers]" displayFolder="" count="0" memberValueDatatype="130" unbalanced="0"/>
    <cacheHierarchy uniqueName="[Customers].[Gender]" caption="Gender" attribute="1" defaultMemberUniqueName="[Customers].[Gender].[All]" allUniqueName="[Customers].[Gender].[All]" dimensionUniqueName="[Customers]" displayFolder="" count="0" memberValueDatatype="130" unbalanced="0"/>
    <cacheHierarchy uniqueName="[Customers].[GeographyKey]" caption="GeographyKey" attribute="1" defaultMemberUniqueName="[Customers].[GeographyKey].[All]" allUniqueName="[Customers].[GeographyKey].[All]" dimensionUniqueName="[Customers]" displayFolder="" count="0" memberValueDatatype="20" unbalanced="0"/>
    <cacheHierarchy uniqueName="[Customers].[HouseOwnerFlag]" caption="HouseOwnerFlag" attribute="1" defaultMemberUniqueName="[Customers].[HouseOwnerFlag].[All]" allUniqueName="[Customers].[HouseOwnerFlag].[All]" dimensionUniqueName="[Customers]" displayFolder="" count="0" memberValueDatatype="20" unbalanced="0"/>
    <cacheHierarchy uniqueName="[Customers].[LastName]" caption="LastName" attribute="1" defaultMemberUniqueName="[Customers].[LastName].[All]" allUniqueName="[Customers].[LastName].[All]" dimensionUniqueName="[Customers]" displayFolder="" count="0" memberValueDatatype="130" unbalanced="0"/>
    <cacheHierarchy uniqueName="[Customers].[MaritalStatus]" caption="MaritalStatus" attribute="1" defaultMemberUniqueName="[Customers].[MaritalStatus].[All]" allUniqueName="[Customers].[MaritalStatus].[All]" dimensionUniqueName="[Customers]" displayFolder="" count="0" memberValueDatatype="130" unbalanced="0"/>
    <cacheHierarchy uniqueName="[Customers].[MiddleName]" caption="MiddleName" attribute="1" defaultMemberUniqueName="[Customers].[MiddleName].[All]" allUniqueName="[Customers].[MiddleName].[All]" dimensionUniqueName="[Customers]" displayFolder="" count="0" memberValueDatatype="130" unbalanced="0"/>
    <cacheHierarchy uniqueName="[Customers].[NameStyle]" caption="NameStyle" attribute="1" defaultMemberUniqueName="[Customers].[NameStyle].[All]" allUniqueName="[Customers].[NameStyle].[All]" dimensionUniqueName="[Customers]" displayFolder="" count="0" memberValueDatatype="11" unbalanced="0"/>
    <cacheHierarchy uniqueName="[Customers].[NumberCarsOwned]" caption="NumberCarsOwned" attribute="1" defaultMemberUniqueName="[Customers].[NumberCarsOwned].[All]" allUniqueName="[Customers].[NumberCarsOwned].[All]" dimensionUniqueName="[Customers]" displayFolder="" count="0" memberValueDatatype="20" unbalanced="0"/>
    <cacheHierarchy uniqueName="[Customers].[NumberChildrenAtHome]" caption="NumberChildrenAtHome" attribute="1" defaultMemberUniqueName="[Customers].[NumberChildrenAtHome].[All]" allUniqueName="[Customers].[NumberChildrenAtHome].[All]" dimensionUniqueName="[Customers]" displayFolder="" count="0" memberValueDatatype="20" unbalanced="0"/>
    <cacheHierarchy uniqueName="[Customers].[Phone]" caption="Phone" attribute="1" defaultMemberUniqueName="[Customers].[Phone].[All]" allUniqueName="[Customers].[Phone].[All]" dimensionUniqueName="[Customers]" displayFolder="" count="0" memberValueDatatype="130" unbalanced="0"/>
    <cacheHierarchy uniqueName="[Customers].[Suffix]" caption="Suffix" attribute="1" defaultMemberUniqueName="[Customers].[Suffix].[All]" allUniqueName="[Customers].[Suffix].[All]" dimensionUniqueName="[Customers]" displayFolder="" count="0" memberValueDatatype="130" unbalanced="0"/>
    <cacheHierarchy uniqueName="[Customers].[TotalChildren]" caption="TotalChildren" attribute="1" defaultMemberUniqueName="[Customers].[TotalChildren].[All]" allUniqueName="[Customers].[TotalChildren].[All]" dimensionUniqueName="[Customers]" displayFolder="" count="0" memberValueDatatype="20" unbalanced="0"/>
    <cacheHierarchy uniqueName="[Customers].[YearlyIncome]" caption="YearlyIncome" attribute="1" defaultMemberUniqueName="[Customers].[YearlyIncome].[All]" allUniqueName="[Customers].[YearlyIncome].[All]" dimensionUniqueName="[Customers]" displayFolder="" count="0" memberValueDatatype="6" unbalanced="0"/>
    <cacheHierarchy uniqueName="[Exch Rates].[USD per EUR]" caption="USD per EUR" attribute="1" defaultMemberUniqueName="[Exch Rates].[USD per EUR].[All]" allUniqueName="[Exch Rates].[USD per EUR].[All]" dimensionUniqueName="[Exch Rates]" displayFolder="" count="0" memberValueDatatype="6" unbalanced="0"/>
    <cacheHierarchy uniqueName="[MinListPrice].[MinListPrice]" caption="MinListPrice" attribute="1" defaultMemberUniqueName="[MinListPrice].[MinListPrice].[All]" allUniqueName="[MinListPrice].[MinListPrice].[All]" dimensionUniqueName="[MinListPrice]" displayFolder="" count="0" memberValueDatatype="6" unbalanced="0"/>
    <cacheHierarchy uniqueName="[PriceTiers].[MaxPrice]" caption="MaxPrice" attribute="1" defaultMemberUniqueName="[PriceTiers].[MaxPrice].[All]" allUniqueName="[PriceTiers].[MaxPrice].[All]" dimensionUniqueName="[PriceTiers]" displayFolder="" count="0" memberValueDatatype="20" unbalanced="0"/>
    <cacheHierarchy uniqueName="[PriceTiers].[MidPt]" caption="MidPt" attribute="1" defaultMemberUniqueName="[PriceTiers].[MidPt].[All]" allUniqueName="[PriceTiers].[MidPt].[All]" dimensionUniqueName="[PriceTiers]" displayFolder="" count="0" memberValueDatatype="5" unbalanced="0"/>
    <cacheHierarchy uniqueName="[PriceTiers].[MinPrice]" caption="MinPrice" attribute="1" defaultMemberUniqueName="[PriceTiers].[MinPrice].[All]" allUniqueName="[PriceTiers].[MinPrice].[All]" dimensionUniqueName="[PriceTiers]" displayFolder="" count="0" memberValueDatatype="20" unbalanced="0"/>
    <cacheHierarchy uniqueName="[PriceTiers].[RangeName]" caption="RangeName" attribute="1" defaultMemberUniqueName="[PriceTiers].[RangeName].[All]" allUniqueName="[PriceTiers].[RangeName].[All]" dimensionUniqueName="[PriceTiers]" displayFolder="" count="0" memberValueDatatype="130" unbalanced="0"/>
    <cacheHierarchy uniqueName="[Products].[Category]" caption="Category" attribute="1" defaultMemberUniqueName="[Products].[Category].[All]" allUniqueName="[Products].[Category].[All]" dimensionUniqueName="[Products]" displayFolder="" count="2" memberValueDatatype="130" unbalanced="0">
      <fieldsUsage count="2">
        <fieldUsage x="-1"/>
        <fieldUsage x="3"/>
      </fieldsUsage>
    </cacheHierarchy>
    <cacheHierarchy uniqueName="[Products].[Class]" caption="Class" attribute="1" defaultMemberUniqueName="[Products].[Class].[All]" allUniqueName="[Products].[Class].[All]" dimensionUniqueName="[Products]" displayFolder="" count="0" memberValueDatatype="130" unbalanced="0"/>
    <cacheHierarchy uniqueName="[Products].[Color]" caption="Color" attribute="1" defaultMemberUniqueName="[Products].[Color].[All]" allUniqueName="[Products].[Color].[All]" dimensionUniqueName="[Products]" displayFolder="" count="0" memberValueDatatype="130" unbalanced="0"/>
    <cacheHierarchy uniqueName="[Products].[DaysToManufacture]" caption="DaysToManufacture" attribute="1" defaultMemberUniqueName="[Products].[DaysToManufacture].[All]" allUniqueName="[Products].[DaysToManufacture].[All]" dimensionUniqueName="[Products]" displayFolder="" count="0" memberValueDatatype="20" unbalanced="0"/>
    <cacheHierarchy uniqueName="[Products].[DealerPrice]" caption="DealerPrice" attribute="1" defaultMemberUniqueName="[Products].[DealerPrice].[All]" allUniqueName="[Products].[DealerPrice].[All]" dimensionUniqueName="[Products]" displayFolder="" count="0" memberValueDatatype="5" unbalanced="0"/>
    <cacheHierarchy uniqueName="[Products].[EndDate]" caption="EndDate" attribute="1" time="1" defaultMemberUniqueName="[Products].[EndDate].[All]" allUniqueName="[Products].[EndDate].[All]" dimensionUniqueName="[Products]" displayFolder="" count="0" memberValueDatatype="7" unbalanced="0"/>
    <cacheHierarchy uniqueName="[Products].[EnglishDescription]" caption="EnglishDescription" attribute="1" defaultMemberUniqueName="[Products].[EnglishDescription].[All]" allUniqueName="[Products].[EnglishDescription].[All]" dimensionUniqueName="[Products]" displayFolder="" count="0" memberValueDatatype="130" unbalanced="0"/>
    <cacheHierarchy uniqueName="[Products].[FinishedGoodsFlag]" caption="FinishedGoodsFlag" attribute="1" defaultMemberUniqueName="[Products].[FinishedGoodsFlag].[All]" allUniqueName="[Products].[FinishedGoodsFlag].[All]" dimensionUniqueName="[Products]" displayFolder="" count="0" memberValueDatatype="11" unbalanced="0"/>
    <cacheHierarchy uniqueName="[Products].[ListPrice]" caption="ListPrice" attribute="1" defaultMemberUniqueName="[Products].[ListPrice].[All]" allUniqueName="[Products].[ListPrice].[All]" dimensionUniqueName="[Products]" displayFolder="" count="0" memberValueDatatype="5" unbalanced="0"/>
    <cacheHierarchy uniqueName="[Products].[ListPriceBucket]" caption="ListPriceBucket" attribute="1" defaultMemberUniqueName="[Products].[ListPriceBucket].[All]" allUniqueName="[Products].[ListPriceBucket].[All]" dimensionUniqueName="[Products]" displayFolder="" count="0" memberValueDatatype="130" unbalanced="0"/>
    <cacheHierarchy uniqueName="[Products].[ModelName]" caption="ModelName" attribute="1" defaultMemberUniqueName="[Products].[ModelName].[All]" allUniqueName="[Products].[ModelName].[All]" dimensionUniqueName="[Products]" displayFolder="" count="2" memberValueDatatype="130" unbalanced="0">
      <fieldsUsage count="2">
        <fieldUsage x="-1"/>
        <fieldUsage x="0"/>
      </fieldsUsage>
    </cacheHierarchy>
    <cacheHierarchy uniqueName="[Products].[ProductKey]" caption="ProductKey" attribute="1" defaultMemberUniqueName="[Products].[ProductKey].[All]" allUniqueName="[Products].[ProductKey].[All]" dimensionUniqueName="[Products]" displayFolder="" count="0" memberValueDatatype="20" unbalanced="0"/>
    <cacheHierarchy uniqueName="[Products].[ProductLine]" caption="ProductLine" attribute="1" defaultMemberUniqueName="[Products].[ProductLine].[All]" allUniqueName="[Products].[ProductLine].[All]" dimensionUniqueName="[Products]" displayFolder="" count="0" memberValueDatatype="130" unbalanced="0"/>
    <cacheHierarchy uniqueName="[Products].[ProductName]" caption="ProductName" attribute="1" defaultMemberUniqueName="[Products].[ProductName].[All]" allUniqueName="[Products].[ProductName].[All]" dimensionUniqueName="[Products]" displayFolder="" count="0" memberValueDatatype="130" unbalanced="0"/>
    <cacheHierarchy uniqueName="[Products].[ReorderPoint]" caption="ReorderPoint" attribute="1" defaultMemberUniqueName="[Products].[ReorderPoint].[All]" allUniqueName="[Products].[ReorderPoint].[All]" dimensionUniqueName="[Products]" displayFolder="" count="0" memberValueDatatype="20" unbalanced="0"/>
    <cacheHierarchy uniqueName="[Products].[SafetyStockLevel]" caption="SafetyStockLevel" attribute="1" defaultMemberUniqueName="[Products].[SafetyStockLevel].[All]" allUniqueName="[Products].[SafetyStockLevel].[All]" dimensionUniqueName="[Products]" displayFolder="" count="0" memberValueDatatype="20" unbalanced="0"/>
    <cacheHierarchy uniqueName="[Products].[Size]" caption="Size" attribute="1" defaultMemberUniqueName="[Products].[Size].[All]" allUniqueName="[Products].[Size].[All]" dimensionUniqueName="[Products]" displayFolder="" count="0" memberValueDatatype="130" unbalanced="0"/>
    <cacheHierarchy uniqueName="[Products].[SizeRange]" caption="SizeRange" attribute="1" defaultMemberUniqueName="[Products].[SizeRange].[All]" allUniqueName="[Products].[SizeRange].[All]" dimensionUniqueName="[Products]" displayFolder="" count="0" memberValueDatatype="130" unbalanced="0"/>
    <cacheHierarchy uniqueName="[Products].[SizeUnitMeasureCode]" caption="SizeUnitMeasureCode" attribute="1" defaultMemberUniqueName="[Products].[SizeUnitMeasureCode].[All]" allUniqueName="[Products].[SizeUnitMeasureCode].[All]" dimensionUniqueName="[Products]" displayFolder="" count="0" memberValueDatatype="130" unbalanced="0"/>
    <cacheHierarchy uniqueName="[Products].[StandardCost]" caption="StandardCost" attribute="1" defaultMemberUniqueName="[Products].[StandardCost].[All]" allUniqueName="[Products].[StandardCost].[All]" dimensionUniqueName="[Products]" displayFolder="" count="0" memberValueDatatype="5" unbalanced="0"/>
    <cacheHierarchy uniqueName="[Products].[StartDate]" caption="StartDate" attribute="1" time="1" defaultMemberUniqueName="[Products].[StartDate].[All]" allUniqueName="[Products].[StartDate].[All]" dimensionUniqueName="[Products]" displayFolder="" count="0" memberValueDatatype="7" unbalanced="0"/>
    <cacheHierarchy uniqueName="[Products].[Status]" caption="Status" attribute="1" defaultMemberUniqueName="[Products].[Status].[All]" allUniqueName="[Products].[Status].[All]" dimensionUniqueName="[Products]" displayFolder="" count="0" memberValueDatatype="130" unbalanced="0"/>
    <cacheHierarchy uniqueName="[Products].[Style]" caption="Style" attribute="1" defaultMemberUniqueName="[Products].[Style].[All]" allUniqueName="[Products].[Style].[All]" dimensionUniqueName="[Products]" displayFolder="" count="0" memberValueDatatype="130" unbalanced="0"/>
    <cacheHierarchy uniqueName="[Products].[SubCategory]" caption="SubCategory" attribute="1" defaultMemberUniqueName="[Products].[SubCategory].[All]" allUniqueName="[Products].[SubCategory].[All]" dimensionUniqueName="[Products]" displayFolder="" count="0" memberValueDatatype="130" unbalanced="0"/>
    <cacheHierarchy uniqueName="[Products].[Weight]" caption="Weight" attribute="1" defaultMemberUniqueName="[Products].[Weight].[All]" allUniqueName="[Products].[Weight].[All]" dimensionUniqueName="[Products]" displayFolder="" count="0" memberValueDatatype="5" unbalanced="0"/>
    <cacheHierarchy uniqueName="[Products].[WeightUnitMeasureCode]" caption="WeightUnitMeasureCode" attribute="1" defaultMemberUniqueName="[Products].[WeightUnitMeasureCode].[All]" allUniqueName="[Products].[WeightUnitMeasureCode].[All]" dimensionUniqueName="[Products]" displayFolder="" count="0" memberValueDatatype="130" unbalanced="0"/>
    <cacheHierarchy uniqueName="[Sales].[CustomerKey]" caption="CustomerKey" attribute="1" defaultMemberUniqueName="[Sales].[CustomerKey].[All]" allUniqueName="[Sales].[CustomerKey].[All]" dimensionUniqueName="[Sales]" displayFolder="" count="0" memberValueDatatype="20" unbalanced="0"/>
    <cacheHierarchy uniqueName="[Sales].[Margin]" caption="Margin" attribute="1" defaultMemberUniqueName="[Sales].[Margin].[All]" allUniqueName="[Sales].[Margin].[All]" dimensionUniqueName="[Sales]" displayFolder="" count="0" memberValueDatatype="5" unbalanced="0"/>
    <cacheHierarchy uniqueName="[Sales].[MonthNum]" caption="MonthNum" attribute="1" defaultMemberUniqueName="[Sales].[MonthNum].[All]" allUniqueName="[Sales].[MonthNum].[All]" dimensionUniqueName="[Sales]" displayFolder="" count="0" memberValueDatatype="20" unbalanced="0"/>
    <cacheHierarchy uniqueName="[Sales].[OrderDate]" caption="OrderDate" attribute="1" time="1" defaultMemberUniqueName="[Sales].[OrderDate].[All]" allUniqueName="[Sales].[OrderDate].[All]" dimensionUniqueName="[Sales]" displayFolder="" count="0" memberValueDatatype="7" unbalanced="0"/>
    <cacheHierarchy uniqueName="[Sales].[OrderQuantity]" caption="OrderQuantity" attribute="1" defaultMemberUniqueName="[Sales].[OrderQuantity].[All]" allUniqueName="[Sales].[OrderQuantity].[All]" dimensionUniqueName="[Sales]" displayFolder="" count="0" memberValueDatatype="20" unbalanced="0"/>
    <cacheHierarchy uniqueName="[Sales].[ProductCost]" caption="ProductCost" attribute="1" defaultMemberUniqueName="[Sales].[ProductCost].[All]" allUniqueName="[Sales].[ProductCost].[All]" dimensionUniqueName="[Sales]" displayFolder="" count="0" memberValueDatatype="5" unbalanced="0"/>
    <cacheHierarchy uniqueName="[Sales].[ProductKey]" caption="ProductKey" attribute="1" defaultMemberUniqueName="[Sales].[ProductKey].[All]" allUniqueName="[Sales].[ProductKey].[All]" dimensionUniqueName="[Sales]" displayFolder="" count="0" memberValueDatatype="20" unbalanced="0"/>
    <cacheHierarchy uniqueName="[Sales].[SalesAmt]" caption="SalesAmt" attribute="1" defaultMemberUniqueName="[Sales].[SalesAmt].[All]" allUniqueName="[Sales].[SalesAmt].[All]" dimensionUniqueName="[Sales]" displayFolder="" count="0" memberValueDatatype="5" unbalanced="0"/>
    <cacheHierarchy uniqueName="[Sales].[SalesTerritoryKey]" caption="SalesTerritoryKey" attribute="1" defaultMemberUniqueName="[Sales].[SalesTerritoryKey].[All]" allUniqueName="[Sales].[SalesTerritoryKey].[All]" dimensionUniqueName="[Sales]" displayFolder="" count="0" memberValueDatatype="3" unbalanced="0"/>
    <cacheHierarchy uniqueName="[Sales].[TransType]" caption="TransType" attribute="1" defaultMemberUniqueName="[Sales].[TransType].[All]" allUniqueName="[Sales].[TransType].[All]" dimensionUniqueName="[Sales]" displayFolder="" count="0" memberValueDatatype="5" unbalanced="0"/>
    <cacheHierarchy uniqueName="[Sales].[UnitPrice]" caption="UnitPrice" attribute="1" defaultMemberUniqueName="[Sales].[UnitPrice].[All]" allUniqueName="[Sales].[UnitPrice].[All]" dimensionUniqueName="[Sales]" displayFolder="" count="0" memberValueDatatype="5" unbalanced="0"/>
    <cacheHierarchy uniqueName="[Sales].[Year]" caption="Year" attribute="1" defaultMemberUniqueName="[Sales].[Year].[All]" allUniqueName="[Sales].[Year].[All]" dimensionUniqueName="[Sales]" displayFolder="" count="0" memberValueDatatype="20" unbalanced="0"/>
    <cacheHierarchy uniqueName="[SalesTerritory].[Continent]" caption="Continent" attribute="1" defaultMemberUniqueName="[SalesTerritory].[Continent].[All]" allUniqueName="[SalesTerritory].[Continent].[All]" dimensionUniqueName="[SalesTerritory]" displayFolder="" count="0" memberValueDatatype="130" unbalanced="0"/>
    <cacheHierarchy uniqueName="[SalesTerritory].[Country]" caption="Country" attribute="1" defaultMemberUniqueName="[SalesTerritory].[Country].[All]" allUniqueName="[SalesTerritory].[Country].[All]" dimensionUniqueName="[SalesTerritory]" displayFolder="" count="0" memberValueDatatype="130" unbalanced="0"/>
    <cacheHierarchy uniqueName="[SalesTerritory].[SalesTerritoryAlternateKey]" caption="SalesTerritoryAlternateKey" attribute="1" defaultMemberUniqueName="[SalesTerritory].[SalesTerritoryAlternateKey].[All]" allUniqueName="[SalesTerritory].[SalesTerritoryAlternateKey].[All]" dimensionUniqueName="[SalesTerritory]" displayFolder="" count="0" memberValueDatatype="20" unbalanced="0"/>
    <cacheHierarchy uniqueName="[SalesTerritory].[SalesTerritoryGroup]" caption="SalesTerritoryGroup" attribute="1" defaultMemberUniqueName="[SalesTerritory].[SalesTerritoryGroup].[All]" allUniqueName="[SalesTerritory].[SalesTerritoryGroup].[All]" dimensionUniqueName="[SalesTerritory]" displayFolder="" count="0" memberValueDatatype="130" unbalanced="0"/>
    <cacheHierarchy uniqueName="[SalesTerritory].[SalesTerritoryKey]" caption="SalesTerritoryKey" attribute="1" defaultMemberUniqueName="[SalesTerritory].[SalesTerritoryKey].[All]" allUniqueName="[SalesTerritory].[SalesTerritoryKey].[All]" dimensionUniqueName="[SalesTerritory]" displayFolder="" count="0" memberValueDatatype="20" unbalanced="0"/>
    <cacheHierarchy uniqueName="[SalesTerritory].[SalesTerritoryRegion]" caption="SalesTerritoryRegion" attribute="1" defaultMemberUniqueName="[SalesTerritory].[SalesTerritoryRegion].[All]" allUniqueName="[SalesTerritory].[SalesTerritoryRegion].[All]" dimensionUniqueName="[SalesTerritory]" displayFolder="" count="0" memberValueDatatype="130" unbalanced="0"/>
    <cacheHierarchy uniqueName="[SalesTerritory].[Territory]" caption="Territory" defaultMemberUniqueName="[SalesTerritory].[Territory].[All]" allUniqueName="[SalesTerritory].[Territory].[All]" dimensionUniqueName="[SalesTerritory]" displayFolder="" count="0" unbalanced="0"/>
    <cacheHierarchy uniqueName="[Customers].[BirthDate (Индекс месяца)]" caption="BirthDate (Индекс месяца)" attribute="1" defaultMemberUniqueName="[Customers].[BirthDate (Индекс месяца)].[All]" allUniqueName="[Customers].[BirthDate (Индекс месяца)].[All]" dimensionUniqueName="[Customers]" displayFolder="" count="0" memberValueDatatype="20" unbalanced="0" hidden="1"/>
    <cacheHierarchy uniqueName="[Measures].[Total Sales]" caption="Total Sales" measure="1" displayFolder="" measureGroup="Sales" count="0" oneField="1">
      <fieldsUsage count="1">
        <fieldUsage x="1"/>
      </fieldsUsage>
    </cacheHierarchy>
    <cacheHierarchy uniqueName="[Measures].[Profit]" caption="Profit" measure="1" displayFolder="" measureGroup="Sales" count="0"/>
    <cacheHierarchy uniqueName="[Measures].[Days Selling]" caption="Days Selling" measure="1" displayFolder="" measureGroup="Sales" count="0"/>
    <cacheHierarchy uniqueName="[Measures].[Transactions]" caption="Transactions" measure="1" displayFolder="" measureGroup="Sales" count="0"/>
    <cacheHierarchy uniqueName="[Measures].[Sales per Transaction]" caption="Sales per Transaction" measure="1" displayFolder="" measureGroup="Sales" count="0"/>
    <cacheHierarchy uniqueName="[Measures].[Sales per Day]" caption="Sales per Day" measure="1" displayFolder="" measureGroup="Sales" count="0"/>
    <cacheHierarchy uniqueName="[Measures].[2002 Sales]" caption="2002 Sales" measure="1" displayFolder="" measureGroup="Sales" count="0"/>
    <cacheHierarchy uniqueName="[Measures].[Active Customers]" caption="Active Customers" measure="1" displayFolder="" measureGroup="Sales" count="0"/>
    <cacheHierarchy uniqueName="[Measures].[Customer Growth Since 2001]" caption="Customer Growth Since 2001" measure="1" displayFolder="" measureGroup="Sales" count="0"/>
    <cacheHierarchy uniqueName="[Measures].[2001 Customers]" caption="2001 Customers" measure="1" displayFolder="" measureGroup="Sales" count="0"/>
    <cacheHierarchy uniqueName="[Measures].[Normal Sales]" caption="Normal Sales" measure="1" displayFolder="" measureGroup="Sales" count="0"/>
    <cacheHierarchy uniqueName="[Measures].[Promo Sales]" caption="Promo Sales" measure="1" displayFolder="" measureGroup="Sales" count="0"/>
    <cacheHierarchy uniqueName="[Measures].[Refunds]" caption="Refunds" measure="1" displayFolder="" measureGroup="Sales" count="0"/>
    <cacheHierarchy uniqueName="[Measures].[Net Sales]" caption="Net Sales" measure="1" displayFolder="" measureGroup="Sales" count="0"/>
    <cacheHierarchy uniqueName="[Measures].[Pct Sales on Promo]" caption="Pct Sales on Promo" measure="1" displayFolder="" measureGroup="Sales" count="0"/>
    <cacheHierarchy uniqueName="[Measures].[All Month Net Sales]" caption="All Month Net Sales" measure="1" displayFolder="" measureGroup="Sales" count="0"/>
    <cacheHierarchy uniqueName="[Measures].[Pct of All Month Net Sales]" caption="Pct of All Month Net Sales" measure="1" displayFolder="" measureGroup="Sales" count="0"/>
    <cacheHierarchy uniqueName="[Measures].[Net Sales - All Products]" caption="Net Sales - All Products" measure="1" displayFolder="" measureGroup="Sales" count="0"/>
    <cacheHierarchy uniqueName="[Measures].[Selected Products Pct]" caption="Selected Products Pct" measure="1" displayFolder="" measureGroup="Sales" count="0"/>
    <cacheHierarchy uniqueName="[Measures].[Net Sales for All Selected Months]" caption="Net Sales for All Selected Months" measure="1" displayFolder="" measureGroup="Sales" count="0"/>
    <cacheHierarchy uniqueName="[Measures].[Pct of All Selected Months Net Sales]" caption="Pct of All Selected Months Net Sales" measure="1" displayFolder="" measureGroup="Sales" count="0"/>
    <cacheHierarchy uniqueName="[Measures].[All vs Relationship Test]" caption="All vs Relationship Test" measure="1" displayFolder="" measureGroup="Sales" count="0"/>
    <cacheHierarchy uniqueName="[Measures].[Sales to Parents]" caption="Sales to Parents" measure="1" displayFolder="" measureGroup="Sales" count="0"/>
    <cacheHierarchy uniqueName="[Measures].[EURUSD]" caption="EURUSD" measure="1" displayFolder="" measureGroup="Exch Rates" count="0"/>
    <cacheHierarchy uniqueName="[Measures].[Net Sales - EUR]" caption="Net Sales - EUR" measure="1" displayFolder="" measureGroup="Sales" count="0"/>
    <cacheHierarchy uniqueName="[Measures].[MinListThreshold]" caption="MinListThreshold" measure="1" displayFolder="" measureGroup="MinListPrice" count="0"/>
    <cacheHierarchy uniqueName="[Measures].[Product Sales Above Selected List Price]" caption="Product Sales Above Selected List Price" measure="1" displayFolder="" measureGroup="Sales" count="0"/>
    <cacheHierarchy uniqueName="[Measures].[Product Count]" caption="Product Count" measure="1" displayFolder="" measureGroup="Products" count="0"/>
    <cacheHierarchy uniqueName="[Measures].[Products Above Selected List Price]" caption="Products Above Selected List Price" measure="1" displayFolder="" measureGroup="Products" count="0"/>
    <cacheHierarchy uniqueName="[Measures].[PriceTierMin]" caption="PriceTierMin" measure="1" displayFolder="" measureGroup="PriceTiers" count="0"/>
    <cacheHierarchy uniqueName="[Measures].[PriceTierMax]" caption="PriceTierMax" measure="1" displayFolder="" measureGroup="PriceTiers" count="0"/>
    <cacheHierarchy uniqueName="[Measures].[Product Count MinMaxTier]" caption="Product Count MinMaxTier" measure="1" displayFolder="" measureGroup="Products" count="0"/>
    <cacheHierarchy uniqueName="[Measures].[Total Sales MinMaxTier]" caption="Total Sales MinMaxTier" measure="1" displayFolder="" measureGroup="Sales" count="0"/>
    <cacheHierarchy uniqueName="[Measures].[Total Sales YTD]" caption="Total Sales YTD" measure="1" displayFolder="" measureGroup="Sales" count="0"/>
    <cacheHierarchy uniqueName="[Measures].[Total Sales Fiscal YTD]" caption="Total Sales Fiscal YTD" measure="1" displayFolder="" measureGroup="Sales" count="0"/>
    <cacheHierarchy uniqueName="[Measures].[FIRSTDATE Example]" caption="FIRSTDATE Example" measure="1" displayFolder="" measureGroup="Calendar" count="0"/>
    <cacheHierarchy uniqueName="[Measures].[LASTDATE Example]" caption="LASTDATE Example" measure="1" displayFolder="" measureGroup="Calendar" count="0"/>
    <cacheHierarchy uniqueName="[Measures].[Total Sales SAMEPERIODLASTYEAR]" caption="Total Sales SAMEPERIODLASTYEAR" measure="1" displayFolder="" measureGroup="Sales" count="0"/>
    <cacheHierarchy uniqueName="[Measures].[Total Sales DATEADD 1 Year Back]" caption="Total Sales DATEADD 1 Year Back" measure="1" displayFolder="" measureGroup="Sales" count="0"/>
    <cacheHierarchy uniqueName="[Measures].[Total Sales DATEADD back 1 Month]" caption="Total Sales DATEADD back 1 Month" measure="1" displayFolder="" measureGroup="Sales" count="0"/>
    <cacheHierarchy uniqueName="[Measures].[Number of Days]" caption="Number of Days" measure="1" displayFolder="" measureGroup="Calendar" count="0"/>
    <cacheHierarchy uniqueName="[Measures].[Total Sales PARALLELPERIOD Back 1 Year]" caption="Total Sales PARALLELPERIOD Back 1 Year" measure="1" displayFolder="" measureGroup="Sales" count="0"/>
    <cacheHierarchy uniqueName="[Measures].[ENDOFMONTH Measure]" caption="ENDOFMONTH Measure" measure="1" displayFolder="" measureGroup="Calendar" count="0"/>
    <cacheHierarchy uniqueName="[Measures].[Total Sales NEXTMONTH]" caption="Total Sales NEXTMONTH" measure="1" displayFolder="" measureGroup="Sales" count="0"/>
    <cacheHierarchy uniqueName="[Measures].[Pct Sales Growth YOY]" caption="Pct Sales Growth YOY" measure="1" displayFolder="" measureGroup="Sales" count="0"/>
    <cacheHierarchy uniqueName="[Measures].[Total Sales CLOSINGBALANCEMONTH]" caption="Total Sales CLOSINGBALANCEMONTH" measure="1" displayFolder="" measureGroup="Sales" count="0"/>
    <cacheHierarchy uniqueName="[Measures].[Total Sales First Half 2003]" caption="Total Sales First Half 2003" measure="1" displayFolder="" measureGroup="Sales" count="0"/>
    <cacheHierarchy uniqueName="[Measures].[Total Sales Life to Date]" caption="Total Sales Life to Date" measure="1" displayFolder="" measureGroup="Sales" count="0"/>
    <cacheHierarchy uniqueName="[Measures].[Subcat pct of Cat Sales]" caption="Subcat pct of Cat Sales" measure="1" displayFolder="" measureGroup="Sales" count="0"/>
    <cacheHierarchy uniqueName="[Measures].[Sales to Married Couples]" caption="Sales to Married Couples" measure="1" displayFolder="" measureGroup="Sales" count="0"/>
    <cacheHierarchy uniqueName="[Measures].[Sales to Parents Adj for Canada]" caption="Sales to Parents Adj for Canada" measure="1" displayFolder="" measureGroup="Sales" count="0"/>
    <cacheHierarchy uniqueName="[Measures].[Different Number per Country]" caption="Different Number per Country" measure="1" displayFolder="" measureGroup="Sales" count="0"/>
    <cacheHierarchy uniqueName="[Measures].[Pct Sales Growth YOY using DIVIDE]" caption="Pct Sales Growth YOY using DIVIDE" measure="1" displayFolder="" measureGroup="Sales" count="0"/>
    <cacheHierarchy uniqueName="[Measures].[Color Values]" caption="Color Values" measure="1" displayFolder="" measureGroup="Products" count="0"/>
    <cacheHierarchy uniqueName="[Measures].[Profit Pct]" caption="Profit Pct" measure="1" displayFolder="" measureGroup="Sales" count="0"/>
    <cacheHierarchy uniqueName="[Measures].[_Count Customers]" caption="_Count Customers" measure="1" displayFolder="" measureGroup="Customers" count="0" hidden="1"/>
    <cacheHierarchy uniqueName="[Measures].[_Count Sales]" caption="_Count Sales" measure="1" displayFolder="" measureGroup="Sales" count="0" hidden="1"/>
    <cacheHierarchy uniqueName="[Measures].[_Count Products]" caption="_Count Products" measure="1" displayFolder="" measureGroup="Products" count="0" hidden="1"/>
    <cacheHierarchy uniqueName="[Measures].[_Count Calendar]" caption="_Count Calendar" measure="1" displayFolder="" measureGroup="Calendar" count="0" hidden="1"/>
    <cacheHierarchy uniqueName="[Measures].[_Count Exch Rates]" caption="_Count Exch Rates" measure="1" displayFolder="" measureGroup="Exch Rates" count="0" hidden="1"/>
    <cacheHierarchy uniqueName="[Measures].[_Count MinListPrice]" caption="_Count MinListPrice" measure="1" displayFolder="" measureGroup="MinListPrice" count="0" hidden="1"/>
    <cacheHierarchy uniqueName="[Measures].[_Count PriceTiers]" caption="_Count PriceTiers" measure="1" displayFolder="" measureGroup="PriceTiers" count="0" hidden="1"/>
    <cacheHierarchy uniqueName="[Measures].[_Count SalesTerritory]" caption="_Count SalesTerritory" measure="1" displayFolder="" measureGroup="SalesTerritory" count="0" hidden="1"/>
    <cacheHierarchy uniqueName="[Measures].[__No measures defined]" caption="__No measures defined" measure="1" displayFolder="" count="0" hidden="1"/>
    <cacheHierarchy uniqueName="[Measures].[_Profit Pct Goal]" caption="_Profit Pct Goal" measure="1" displayFolder="" measureGroup="Sales" count="0" hidden="1"/>
    <cacheHierarchy uniqueName="[Measures].[_Profit Pct Status]" caption="_Profit Pct Status" measure="1" iconSet="6" displayFolder="" measureGroup="Sales" count="0" hidden="1"/>
    <cacheHierarchy uniqueName="[Measures].[Sum of SalesAmt]" caption="Sum of SalesAmt" measure="1" displayFolder="" measureGroup="Sales" count="0" hidden="1">
      <extLst>
        <ext xmlns:x15="http://schemas.microsoft.com/office/spreadsheetml/2010/11/main" uri="{B97F6D7D-B522-45F9-BDA1-12C45D357490}">
          <x15:cacheHierarchy aggregatedColumn="79"/>
        </ext>
      </extLst>
    </cacheHierarchy>
    <cacheHierarchy uniqueName="[Measures].[Сумма по столбцу CustomerKey]" caption="Сумма по столбцу CustomerKey" measure="1" displayFolder="" measureGroup="Customers" count="0" hidden="1">
      <extLst>
        <ext xmlns:x15="http://schemas.microsoft.com/office/spreadsheetml/2010/11/main" uri="{B97F6D7D-B522-45F9-BDA1-12C45D357490}">
          <x15:cacheHierarchy aggregatedColumn="21"/>
        </ext>
      </extLst>
    </cacheHierarchy>
  </cacheHierarchies>
  <kpis count="1">
    <kpi uniqueName="Profit Pct" caption="Profit Pct" displayFolder="" measureGroup="Sales" parent="" value="[Measures].[Profit Pct]" goal="[Measures].[_Profit Pct Goal]" status="[Measures].[_Profit Pct Status]" trend="" weight=""/>
  </kpis>
  <dimensions count="9">
    <dimension name="Calendar" uniqueName="[Calendar]" caption="Calendar"/>
    <dimension name="Customers" uniqueName="[Customers]" caption="Customers"/>
    <dimension name="Exch Rates" uniqueName="[Exch Rates]" caption="Exch Rates"/>
    <dimension measure="1" name="Measures" uniqueName="[Measures]" caption="Measures"/>
    <dimension name="MinListPrice" uniqueName="[MinListPrice]" caption="MinListPrice"/>
    <dimension name="PriceTiers" uniqueName="[PriceTiers]" caption="PriceTiers"/>
    <dimension name="Products" uniqueName="[Products]" caption="Products"/>
    <dimension name="Sales" uniqueName="[Sales]" caption="Sales"/>
    <dimension name="SalesTerritory" uniqueName="[SalesTerritory]" caption="SalesTerritory"/>
  </dimensions>
  <measureGroups count="8">
    <measureGroup name="Calendar" caption="Calendar"/>
    <measureGroup name="Customers" caption="Customers"/>
    <measureGroup name="Exch Rates" caption="Exch Rates"/>
    <measureGroup name="MinListPrice" caption="MinListPrice"/>
    <measureGroup name="PriceTiers" caption="PriceTiers"/>
    <measureGroup name="Products" caption="Products"/>
    <measureGroup name="Sales" caption="Sales"/>
    <measureGroup name="SalesTerritory" caption="SalesTerritory"/>
  </measureGroups>
  <maps count="12">
    <map measureGroup="0" dimension="0"/>
    <map measureGroup="1" dimension="1"/>
    <map measureGroup="2" dimension="2"/>
    <map measureGroup="3" dimension="4"/>
    <map measureGroup="4" dimension="5"/>
    <map measureGroup="5" dimension="6"/>
    <map measureGroup="6" dimension="0"/>
    <map measureGroup="6" dimension="1"/>
    <map measureGroup="6" dimension="6"/>
    <map measureGroup="6" dimension="7"/>
    <map measureGroup="6" dimension="8"/>
    <map measureGroup="7" dimension="8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16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Baguzin Sergey" refreshedDate="43644.548773726849" createdVersion="6" refreshedVersion="6" minRefreshableVersion="3" recordCount="0" supportSubquery="1" supportAdvancedDrill="1" xr:uid="{B69C5F70-870C-424D-86F5-30333F281232}">
  <cacheSource type="external" connectionId="5"/>
  <cacheFields count="6">
    <cacheField name="[Measures].[Total Sales]" caption="Total Sales" numFmtId="0" hierarchy="92" level="32767"/>
    <cacheField name="[Calendar].[CalendarYear].[CalendarYear]" caption="CalendarYear" numFmtId="0" hierarchy="2" level="1">
      <sharedItems containsSemiMixedTypes="0" containsString="0" containsNumber="1" containsInteger="1" minValue="2003" maxValue="2003" count="1">
        <n v="2003"/>
      </sharedItems>
      <extLst>
        <ext xmlns:x15="http://schemas.microsoft.com/office/spreadsheetml/2010/11/main" uri="{4F2E5C28-24EA-4eb8-9CBF-B6C8F9C3D259}">
          <x15:cachedUniqueNames>
            <x15:cachedUniqueName index="0" name="[Calendar].[CalendarYear].&amp;[2003]"/>
          </x15:cachedUniqueNames>
        </ext>
      </extLst>
    </cacheField>
    <cacheField name="[Products].[Category].[Category]" caption="Category" numFmtId="0" hierarchy="46" level="1">
      <sharedItems count="4">
        <s v="Accessories"/>
        <s v="Bikes"/>
        <s v="Clothing"/>
        <s v="Components"/>
      </sharedItems>
    </cacheField>
    <cacheField name="[Measures].[_Profit Pct Status]" caption="_Profit Pct Status" numFmtId="0" hierarchy="157" level="32767"/>
    <cacheField name="[Measures].[Profit Pct]" caption="Profit Pct" numFmtId="0" hierarchy="146" level="32767"/>
    <cacheField name="[Measures].[_Profit Pct Goal]" caption="_Profit Pct Goal" numFmtId="0" hierarchy="156" level="32767"/>
  </cacheFields>
  <cacheHierarchies count="160">
    <cacheHierarchy uniqueName="[Calendar].[CalendarQuarter]" caption="CalendarQuarter" attribute="1" time="1" defaultMemberUniqueName="[Calendar].[CalendarQuarter].[All]" allUniqueName="[Calendar].[CalendarQuarter].[All]" dimensionUniqueName="[Calendar]" displayFolder="" count="0" memberValueDatatype="20" unbalanced="0"/>
    <cacheHierarchy uniqueName="[Calendar].[CalendarSemester]" caption="CalendarSemester" attribute="1" time="1" defaultMemberUniqueName="[Calendar].[CalendarSemester].[All]" allUniqueName="[Calendar].[CalendarSemester].[All]" dimensionUniqueName="[Calendar]" displayFolder="" count="0" memberValueDatatype="20" unbalanced="0"/>
    <cacheHierarchy uniqueName="[Calendar].[CalendarYear]" caption="CalendarYear" attribute="1" time="1" defaultMemberUniqueName="[Calendar].[CalendarYear].[All]" allUniqueName="[Calendar].[CalendarYear].[All]" dimensionUniqueName="[Calendar]" displayFolder="" count="2" memberValueDatatype="20" unbalanced="0">
      <fieldsUsage count="2">
        <fieldUsage x="-1"/>
        <fieldUsage x="1"/>
      </fieldsUsage>
    </cacheHierarchy>
    <cacheHierarchy uniqueName="[Calendar].[Date]" caption="Date" attribute="1" time="1" keyAttribute="1" defaultMemberUniqueName="[Calendar].[Date].[All]" allUniqueName="[Calendar].[Date].[All]" dimensionUniqueName="[Calendar]" displayFolder="" count="0" memberValueDatatype="7" unbalanced="0"/>
    <cacheHierarchy uniqueName="[Calendar].[DayNameOfWeek]" caption="DayNameOfWeek" attribute="1" time="1" defaultMemberUniqueName="[Calendar].[DayNameOfWeek].[All]" allUniqueName="[Calendar].[DayNameOfWeek].[All]" dimensionUniqueName="[Calendar]" displayFolder="" count="0" memberValueDatatype="130" unbalanced="0"/>
    <cacheHierarchy uniqueName="[Calendar].[DayNumberOfMonth]" caption="DayNumberOfMonth" attribute="1" time="1" defaultMemberUniqueName="[Calendar].[DayNumberOfMonth].[All]" allUniqueName="[Calendar].[DayNumberOfMonth].[All]" dimensionUniqueName="[Calendar]" displayFolder="" count="0" memberValueDatatype="20" unbalanced="0"/>
    <cacheHierarchy uniqueName="[Calendar].[DayNumberOfWeek]" caption="DayNumberOfWeek" attribute="1" time="1" defaultMemberUniqueName="[Calendar].[DayNumberOfWeek].[All]" allUniqueName="[Calendar].[DayNumberOfWeek].[All]" dimensionUniqueName="[Calendar]" displayFolder="" count="0" memberValueDatatype="20" unbalanced="0"/>
    <cacheHierarchy uniqueName="[Calendar].[DayNumberOfYear]" caption="DayNumberOfYear" attribute="1" time="1" defaultMemberUniqueName="[Calendar].[DayNumberOfYear].[All]" allUniqueName="[Calendar].[DayNumberOfYear].[All]" dimensionUniqueName="[Calendar]" displayFolder="" count="0" memberValueDatatype="20" unbalanced="0"/>
    <cacheHierarchy uniqueName="[Calendar].[FiscalQuarter]" caption="FiscalQuarter" attribute="1" time="1" defaultMemberUniqueName="[Calendar].[FiscalQuarter].[All]" allUniqueName="[Calendar].[FiscalQuarter].[All]" dimensionUniqueName="[Calendar]" displayFolder="" count="0" memberValueDatatype="20" unbalanced="0"/>
    <cacheHierarchy uniqueName="[Calendar].[FiscalSemester]" caption="FiscalSemester" attribute="1" time="1" defaultMemberUniqueName="[Calendar].[FiscalSemester].[All]" allUniqueName="[Calendar].[FiscalSemester].[All]" dimensionUniqueName="[Calendar]" displayFolder="" count="0" memberValueDatatype="20" unbalanced="0"/>
    <cacheHierarchy uniqueName="[Calendar].[FiscalYear]" caption="FiscalYear" attribute="1" time="1" defaultMemberUniqueName="[Calendar].[FiscalYear].[All]" allUniqueName="[Calendar].[FiscalYear].[All]" dimensionUniqueName="[Calendar]" displayFolder="" count="0" memberValueDatatype="20" unbalanced="0"/>
    <cacheHierarchy uniqueName="[Calendar].[MonthName]" caption="MonthName" attribute="1" time="1" defaultMemberUniqueName="[Calendar].[MonthName].[All]" allUniqueName="[Calendar].[MonthName].[All]" dimensionUniqueName="[Calendar]" displayFolder="" count="0" memberValueDatatype="130" unbalanced="0"/>
    <cacheHierarchy uniqueName="[Calendar].[MonthNumberOfYear]" caption="MonthNumberOfYear" attribute="1" time="1" defaultMemberUniqueName="[Calendar].[MonthNumberOfYear].[All]" allUniqueName="[Calendar].[MonthNumberOfYear].[All]" dimensionUniqueName="[Calendar]" displayFolder="" count="0" memberValueDatatype="20" unbalanced="0"/>
    <cacheHierarchy uniqueName="[Calendar].[WeekNumberOfYear]" caption="WeekNumberOfYear" attribute="1" time="1" defaultMemberUniqueName="[Calendar].[WeekNumberOfYear].[All]" allUniqueName="[Calendar].[WeekNumberOfYear].[All]" dimensionUniqueName="[Calendar]" displayFolder="" count="0" memberValueDatatype="20" unbalanced="0"/>
    <cacheHierarchy uniqueName="[Customers].[AddressLine1]" caption="AddressLine1" attribute="1" defaultMemberUniqueName="[Customers].[AddressLine1].[All]" allUniqueName="[Customers].[AddressLine1].[All]" dimensionUniqueName="[Customers]" displayFolder="" count="0" memberValueDatatype="130" unbalanced="0"/>
    <cacheHierarchy uniqueName="[Customers].[AddressLine2]" caption="AddressLine2" attribute="1" defaultMemberUniqueName="[Customers].[AddressLine2].[All]" allUniqueName="[Customers].[AddressLine2].[All]" dimensionUniqueName="[Customers]" displayFolder="" count="0" memberValueDatatype="130" unbalanced="0"/>
    <cacheHierarchy uniqueName="[Customers].[BirthDate]" caption="BirthDate" attribute="1" time="1" defaultMemberUniqueName="[Customers].[BirthDate].[All]" allUniqueName="[Customers].[BirthDate].[All]" dimensionUniqueName="[Customers]" displayFolder="" count="0" memberValueDatatype="7" unbalanced="0"/>
    <cacheHierarchy uniqueName="[Customers].[BirthDate (Год)]" caption="BirthDate (Год)" attribute="1" defaultMemberUniqueName="[Customers].[BirthDate (Год)].[All]" allUniqueName="[Customers].[BirthDate (Год)].[All]" dimensionUniqueName="[Customers]" displayFolder="" count="0" memberValueDatatype="130" unbalanced="0"/>
    <cacheHierarchy uniqueName="[Customers].[BirthDate (Квартал)]" caption="BirthDate (Квартал)" attribute="1" defaultMemberUniqueName="[Customers].[BirthDate (Квартал)].[All]" allUniqueName="[Customers].[BirthDate (Квартал)].[All]" dimensionUniqueName="[Customers]" displayFolder="" count="0" memberValueDatatype="130" unbalanced="0"/>
    <cacheHierarchy uniqueName="[Customers].[BirthDate (Месяц)]" caption="BirthDate (Месяц)" attribute="1" defaultMemberUniqueName="[Customers].[BirthDate (Месяц)].[All]" allUniqueName="[Customers].[BirthDate (Месяц)].[All]" dimensionUniqueName="[Customers]" displayFolder="" count="0" memberValueDatatype="130" unbalanced="0"/>
    <cacheHierarchy uniqueName="[Customers].[CommuteDistance]" caption="CommuteDistance" attribute="1" defaultMemberUniqueName="[Customers].[CommuteDistance].[All]" allUniqueName="[Customers].[CommuteDistance].[All]" dimensionUniqueName="[Customers]" displayFolder="" count="0" memberValueDatatype="130" unbalanced="0"/>
    <cacheHierarchy uniqueName="[Customers].[CustomerKey]" caption="CustomerKey" attribute="1" defaultMemberUniqueName="[Customers].[CustomerKey].[All]" allUniqueName="[Customers].[CustomerKey].[All]" dimensionUniqueName="[Customers]" displayFolder="" count="0" memberValueDatatype="20" unbalanced="0"/>
    <cacheHierarchy uniqueName="[Customers].[DateFirstPurchase]" caption="DateFirstPurchase" attribute="1" time="1" defaultMemberUniqueName="[Customers].[DateFirstPurchase].[All]" allUniqueName="[Customers].[DateFirstPurchase].[All]" dimensionUniqueName="[Customers]" displayFolder="" count="0" memberValueDatatype="7" unbalanced="0"/>
    <cacheHierarchy uniqueName="[Customers].[EmailAddress]" caption="EmailAddress" attribute="1" defaultMemberUniqueName="[Customers].[EmailAddress].[All]" allUniqueName="[Customers].[EmailAddress].[All]" dimensionUniqueName="[Customers]" displayFolder="" count="0" memberValueDatatype="130" unbalanced="0"/>
    <cacheHierarchy uniqueName="[Customers].[EnglishEducation]" caption="EnglishEducation" attribute="1" defaultMemberUniqueName="[Customers].[EnglishEducation].[All]" allUniqueName="[Customers].[EnglishEducation].[All]" dimensionUniqueName="[Customers]" displayFolder="" count="0" memberValueDatatype="130" unbalanced="0"/>
    <cacheHierarchy uniqueName="[Customers].[EnglishOccupation]" caption="EnglishOccupation" attribute="1" defaultMemberUniqueName="[Customers].[EnglishOccupation].[All]" allUniqueName="[Customers].[EnglishOccupation].[All]" dimensionUniqueName="[Customers]" displayFolder="" count="0" memberValueDatatype="130" unbalanced="0"/>
    <cacheHierarchy uniqueName="[Customers].[FirstName]" caption="FirstName" attribute="1" defaultMemberUniqueName="[Customers].[FirstName].[All]" allUniqueName="[Customers].[FirstName].[All]" dimensionUniqueName="[Customers]" displayFolder="" count="0" memberValueDatatype="130" unbalanced="0"/>
    <cacheHierarchy uniqueName="[Customers].[Gender]" caption="Gender" attribute="1" defaultMemberUniqueName="[Customers].[Gender].[All]" allUniqueName="[Customers].[Gender].[All]" dimensionUniqueName="[Customers]" displayFolder="" count="0" memberValueDatatype="130" unbalanced="0"/>
    <cacheHierarchy uniqueName="[Customers].[GeographyKey]" caption="GeographyKey" attribute="1" defaultMemberUniqueName="[Customers].[GeographyKey].[All]" allUniqueName="[Customers].[GeographyKey].[All]" dimensionUniqueName="[Customers]" displayFolder="" count="0" memberValueDatatype="20" unbalanced="0"/>
    <cacheHierarchy uniqueName="[Customers].[HouseOwnerFlag]" caption="HouseOwnerFlag" attribute="1" defaultMemberUniqueName="[Customers].[HouseOwnerFlag].[All]" allUniqueName="[Customers].[HouseOwnerFlag].[All]" dimensionUniqueName="[Customers]" displayFolder="" count="0" memberValueDatatype="20" unbalanced="0"/>
    <cacheHierarchy uniqueName="[Customers].[LastName]" caption="LastName" attribute="1" defaultMemberUniqueName="[Customers].[LastName].[All]" allUniqueName="[Customers].[LastName].[All]" dimensionUniqueName="[Customers]" displayFolder="" count="0" memberValueDatatype="130" unbalanced="0"/>
    <cacheHierarchy uniqueName="[Customers].[MaritalStatus]" caption="MaritalStatus" attribute="1" defaultMemberUniqueName="[Customers].[MaritalStatus].[All]" allUniqueName="[Customers].[MaritalStatus].[All]" dimensionUniqueName="[Customers]" displayFolder="" count="0" memberValueDatatype="130" unbalanced="0"/>
    <cacheHierarchy uniqueName="[Customers].[MiddleName]" caption="MiddleName" attribute="1" defaultMemberUniqueName="[Customers].[MiddleName].[All]" allUniqueName="[Customers].[MiddleName].[All]" dimensionUniqueName="[Customers]" displayFolder="" count="0" memberValueDatatype="130" unbalanced="0"/>
    <cacheHierarchy uniqueName="[Customers].[NameStyle]" caption="NameStyle" attribute="1" defaultMemberUniqueName="[Customers].[NameStyle].[All]" allUniqueName="[Customers].[NameStyle].[All]" dimensionUniqueName="[Customers]" displayFolder="" count="0" memberValueDatatype="11" unbalanced="0"/>
    <cacheHierarchy uniqueName="[Customers].[NumberCarsOwned]" caption="NumberCarsOwned" attribute="1" defaultMemberUniqueName="[Customers].[NumberCarsOwned].[All]" allUniqueName="[Customers].[NumberCarsOwned].[All]" dimensionUniqueName="[Customers]" displayFolder="" count="0" memberValueDatatype="20" unbalanced="0"/>
    <cacheHierarchy uniqueName="[Customers].[NumberChildrenAtHome]" caption="NumberChildrenAtHome" attribute="1" defaultMemberUniqueName="[Customers].[NumberChildrenAtHome].[All]" allUniqueName="[Customers].[NumberChildrenAtHome].[All]" dimensionUniqueName="[Customers]" displayFolder="" count="0" memberValueDatatype="20" unbalanced="0"/>
    <cacheHierarchy uniqueName="[Customers].[Phone]" caption="Phone" attribute="1" defaultMemberUniqueName="[Customers].[Phone].[All]" allUniqueName="[Customers].[Phone].[All]" dimensionUniqueName="[Customers]" displayFolder="" count="0" memberValueDatatype="130" unbalanced="0"/>
    <cacheHierarchy uniqueName="[Customers].[Suffix]" caption="Suffix" attribute="1" defaultMemberUniqueName="[Customers].[Suffix].[All]" allUniqueName="[Customers].[Suffix].[All]" dimensionUniqueName="[Customers]" displayFolder="" count="0" memberValueDatatype="130" unbalanced="0"/>
    <cacheHierarchy uniqueName="[Customers].[TotalChildren]" caption="TotalChildren" attribute="1" defaultMemberUniqueName="[Customers].[TotalChildren].[All]" allUniqueName="[Customers].[TotalChildren].[All]" dimensionUniqueName="[Customers]" displayFolder="" count="0" memberValueDatatype="20" unbalanced="0"/>
    <cacheHierarchy uniqueName="[Customers].[YearlyIncome]" caption="YearlyIncome" attribute="1" defaultMemberUniqueName="[Customers].[YearlyIncome].[All]" allUniqueName="[Customers].[YearlyIncome].[All]" dimensionUniqueName="[Customers]" displayFolder="" count="0" memberValueDatatype="6" unbalanced="0"/>
    <cacheHierarchy uniqueName="[Exch Rates].[USD per EUR]" caption="USD per EUR" attribute="1" defaultMemberUniqueName="[Exch Rates].[USD per EUR].[All]" allUniqueName="[Exch Rates].[USD per EUR].[All]" dimensionUniqueName="[Exch Rates]" displayFolder="" count="0" memberValueDatatype="6" unbalanced="0"/>
    <cacheHierarchy uniqueName="[MinListPrice].[MinListPrice]" caption="MinListPrice" attribute="1" defaultMemberUniqueName="[MinListPrice].[MinListPrice].[All]" allUniqueName="[MinListPrice].[MinListPrice].[All]" dimensionUniqueName="[MinListPrice]" displayFolder="" count="0" memberValueDatatype="6" unbalanced="0"/>
    <cacheHierarchy uniqueName="[PriceTiers].[MaxPrice]" caption="MaxPrice" attribute="1" defaultMemberUniqueName="[PriceTiers].[MaxPrice].[All]" allUniqueName="[PriceTiers].[MaxPrice].[All]" dimensionUniqueName="[PriceTiers]" displayFolder="" count="0" memberValueDatatype="20" unbalanced="0"/>
    <cacheHierarchy uniqueName="[PriceTiers].[MidPt]" caption="MidPt" attribute="1" defaultMemberUniqueName="[PriceTiers].[MidPt].[All]" allUniqueName="[PriceTiers].[MidPt].[All]" dimensionUniqueName="[PriceTiers]" displayFolder="" count="0" memberValueDatatype="5" unbalanced="0"/>
    <cacheHierarchy uniqueName="[PriceTiers].[MinPrice]" caption="MinPrice" attribute="1" defaultMemberUniqueName="[PriceTiers].[MinPrice].[All]" allUniqueName="[PriceTiers].[MinPrice].[All]" dimensionUniqueName="[PriceTiers]" displayFolder="" count="0" memberValueDatatype="20" unbalanced="0"/>
    <cacheHierarchy uniqueName="[PriceTiers].[RangeName]" caption="RangeName" attribute="1" defaultMemberUniqueName="[PriceTiers].[RangeName].[All]" allUniqueName="[PriceTiers].[RangeName].[All]" dimensionUniqueName="[PriceTiers]" displayFolder="" count="0" memberValueDatatype="130" unbalanced="0"/>
    <cacheHierarchy uniqueName="[Products].[Category]" caption="Category" attribute="1" defaultMemberUniqueName="[Products].[Category].[All]" allUniqueName="[Products].[Category].[All]" dimensionUniqueName="[Products]" displayFolder="" count="2" memberValueDatatype="130" unbalanced="0">
      <fieldsUsage count="2">
        <fieldUsage x="-1"/>
        <fieldUsage x="2"/>
      </fieldsUsage>
    </cacheHierarchy>
    <cacheHierarchy uniqueName="[Products].[Class]" caption="Class" attribute="1" defaultMemberUniqueName="[Products].[Class].[All]" allUniqueName="[Products].[Class].[All]" dimensionUniqueName="[Products]" displayFolder="" count="0" memberValueDatatype="130" unbalanced="0"/>
    <cacheHierarchy uniqueName="[Products].[Color]" caption="Color" attribute="1" defaultMemberUniqueName="[Products].[Color].[All]" allUniqueName="[Products].[Color].[All]" dimensionUniqueName="[Products]" displayFolder="" count="0" memberValueDatatype="130" unbalanced="0"/>
    <cacheHierarchy uniqueName="[Products].[DaysToManufacture]" caption="DaysToManufacture" attribute="1" defaultMemberUniqueName="[Products].[DaysToManufacture].[All]" allUniqueName="[Products].[DaysToManufacture].[All]" dimensionUniqueName="[Products]" displayFolder="" count="0" memberValueDatatype="20" unbalanced="0"/>
    <cacheHierarchy uniqueName="[Products].[DealerPrice]" caption="DealerPrice" attribute="1" defaultMemberUniqueName="[Products].[DealerPrice].[All]" allUniqueName="[Products].[DealerPrice].[All]" dimensionUniqueName="[Products]" displayFolder="" count="0" memberValueDatatype="5" unbalanced="0"/>
    <cacheHierarchy uniqueName="[Products].[EndDate]" caption="EndDate" attribute="1" time="1" defaultMemberUniqueName="[Products].[EndDate].[All]" allUniqueName="[Products].[EndDate].[All]" dimensionUniqueName="[Products]" displayFolder="" count="0" memberValueDatatype="7" unbalanced="0"/>
    <cacheHierarchy uniqueName="[Products].[EnglishDescription]" caption="EnglishDescription" attribute="1" defaultMemberUniqueName="[Products].[EnglishDescription].[All]" allUniqueName="[Products].[EnglishDescription].[All]" dimensionUniqueName="[Products]" displayFolder="" count="0" memberValueDatatype="130" unbalanced="0"/>
    <cacheHierarchy uniqueName="[Products].[FinishedGoodsFlag]" caption="FinishedGoodsFlag" attribute="1" defaultMemberUniqueName="[Products].[FinishedGoodsFlag].[All]" allUniqueName="[Products].[FinishedGoodsFlag].[All]" dimensionUniqueName="[Products]" displayFolder="" count="0" memberValueDatatype="11" unbalanced="0"/>
    <cacheHierarchy uniqueName="[Products].[ListPrice]" caption="ListPrice" attribute="1" defaultMemberUniqueName="[Products].[ListPrice].[All]" allUniqueName="[Products].[ListPrice].[All]" dimensionUniqueName="[Products]" displayFolder="" count="0" memberValueDatatype="5" unbalanced="0"/>
    <cacheHierarchy uniqueName="[Products].[ListPriceBucket]" caption="ListPriceBucket" attribute="1" defaultMemberUniqueName="[Products].[ListPriceBucket].[All]" allUniqueName="[Products].[ListPriceBucket].[All]" dimensionUniqueName="[Products]" displayFolder="" count="0" memberValueDatatype="130" unbalanced="0"/>
    <cacheHierarchy uniqueName="[Products].[ModelName]" caption="ModelName" attribute="1" defaultMemberUniqueName="[Products].[ModelName].[All]" allUniqueName="[Products].[ModelName].[All]" dimensionUniqueName="[Products]" displayFolder="" count="0" memberValueDatatype="130" unbalanced="0"/>
    <cacheHierarchy uniqueName="[Products].[ProductKey]" caption="ProductKey" attribute="1" defaultMemberUniqueName="[Products].[ProductKey].[All]" allUniqueName="[Products].[ProductKey].[All]" dimensionUniqueName="[Products]" displayFolder="" count="0" memberValueDatatype="20" unbalanced="0"/>
    <cacheHierarchy uniqueName="[Products].[ProductLine]" caption="ProductLine" attribute="1" defaultMemberUniqueName="[Products].[ProductLine].[All]" allUniqueName="[Products].[ProductLine].[All]" dimensionUniqueName="[Products]" displayFolder="" count="0" memberValueDatatype="130" unbalanced="0"/>
    <cacheHierarchy uniqueName="[Products].[ProductName]" caption="ProductName" attribute="1" defaultMemberUniqueName="[Products].[ProductName].[All]" allUniqueName="[Products].[ProductName].[All]" dimensionUniqueName="[Products]" displayFolder="" count="0" memberValueDatatype="130" unbalanced="0"/>
    <cacheHierarchy uniqueName="[Products].[ReorderPoint]" caption="ReorderPoint" attribute="1" defaultMemberUniqueName="[Products].[ReorderPoint].[All]" allUniqueName="[Products].[ReorderPoint].[All]" dimensionUniqueName="[Products]" displayFolder="" count="0" memberValueDatatype="20" unbalanced="0"/>
    <cacheHierarchy uniqueName="[Products].[SafetyStockLevel]" caption="SafetyStockLevel" attribute="1" defaultMemberUniqueName="[Products].[SafetyStockLevel].[All]" allUniqueName="[Products].[SafetyStockLevel].[All]" dimensionUniqueName="[Products]" displayFolder="" count="0" memberValueDatatype="20" unbalanced="0"/>
    <cacheHierarchy uniqueName="[Products].[Size]" caption="Size" attribute="1" defaultMemberUniqueName="[Products].[Size].[All]" allUniqueName="[Products].[Size].[All]" dimensionUniqueName="[Products]" displayFolder="" count="0" memberValueDatatype="130" unbalanced="0"/>
    <cacheHierarchy uniqueName="[Products].[SizeRange]" caption="SizeRange" attribute="1" defaultMemberUniqueName="[Products].[SizeRange].[All]" allUniqueName="[Products].[SizeRange].[All]" dimensionUniqueName="[Products]" displayFolder="" count="0" memberValueDatatype="130" unbalanced="0"/>
    <cacheHierarchy uniqueName="[Products].[SizeUnitMeasureCode]" caption="SizeUnitMeasureCode" attribute="1" defaultMemberUniqueName="[Products].[SizeUnitMeasureCode].[All]" allUniqueName="[Products].[SizeUnitMeasureCode].[All]" dimensionUniqueName="[Products]" displayFolder="" count="0" memberValueDatatype="130" unbalanced="0"/>
    <cacheHierarchy uniqueName="[Products].[StandardCost]" caption="StandardCost" attribute="1" defaultMemberUniqueName="[Products].[StandardCost].[All]" allUniqueName="[Products].[StandardCost].[All]" dimensionUniqueName="[Products]" displayFolder="" count="0" memberValueDatatype="5" unbalanced="0"/>
    <cacheHierarchy uniqueName="[Products].[StartDate]" caption="StartDate" attribute="1" time="1" defaultMemberUniqueName="[Products].[StartDate].[All]" allUniqueName="[Products].[StartDate].[All]" dimensionUniqueName="[Products]" displayFolder="" count="0" memberValueDatatype="7" unbalanced="0"/>
    <cacheHierarchy uniqueName="[Products].[Status]" caption="Status" attribute="1" defaultMemberUniqueName="[Products].[Status].[All]" allUniqueName="[Products].[Status].[All]" dimensionUniqueName="[Products]" displayFolder="" count="0" memberValueDatatype="130" unbalanced="0"/>
    <cacheHierarchy uniqueName="[Products].[Style]" caption="Style" attribute="1" defaultMemberUniqueName="[Products].[Style].[All]" allUniqueName="[Products].[Style].[All]" dimensionUniqueName="[Products]" displayFolder="" count="0" memberValueDatatype="130" unbalanced="0"/>
    <cacheHierarchy uniqueName="[Products].[SubCategory]" caption="SubCategory" attribute="1" defaultMemberUniqueName="[Products].[SubCategory].[All]" allUniqueName="[Products].[SubCategory].[All]" dimensionUniqueName="[Products]" displayFolder="" count="0" memberValueDatatype="130" unbalanced="0"/>
    <cacheHierarchy uniqueName="[Products].[Weight]" caption="Weight" attribute="1" defaultMemberUniqueName="[Products].[Weight].[All]" allUniqueName="[Products].[Weight].[All]" dimensionUniqueName="[Products]" displayFolder="" count="0" memberValueDatatype="5" unbalanced="0"/>
    <cacheHierarchy uniqueName="[Products].[WeightUnitMeasureCode]" caption="WeightUnitMeasureCode" attribute="1" defaultMemberUniqueName="[Products].[WeightUnitMeasureCode].[All]" allUniqueName="[Products].[WeightUnitMeasureCode].[All]" dimensionUniqueName="[Products]" displayFolder="" count="0" memberValueDatatype="130" unbalanced="0"/>
    <cacheHierarchy uniqueName="[Sales].[CustomerKey]" caption="CustomerKey" attribute="1" defaultMemberUniqueName="[Sales].[CustomerKey].[All]" allUniqueName="[Sales].[CustomerKey].[All]" dimensionUniqueName="[Sales]" displayFolder="" count="0" memberValueDatatype="20" unbalanced="0"/>
    <cacheHierarchy uniqueName="[Sales].[Margin]" caption="Margin" attribute="1" defaultMemberUniqueName="[Sales].[Margin].[All]" allUniqueName="[Sales].[Margin].[All]" dimensionUniqueName="[Sales]" displayFolder="" count="0" memberValueDatatype="5" unbalanced="0"/>
    <cacheHierarchy uniqueName="[Sales].[MonthNum]" caption="MonthNum" attribute="1" defaultMemberUniqueName="[Sales].[MonthNum].[All]" allUniqueName="[Sales].[MonthNum].[All]" dimensionUniqueName="[Sales]" displayFolder="" count="0" memberValueDatatype="20" unbalanced="0"/>
    <cacheHierarchy uniqueName="[Sales].[OrderDate]" caption="OrderDate" attribute="1" time="1" defaultMemberUniqueName="[Sales].[OrderDate].[All]" allUniqueName="[Sales].[OrderDate].[All]" dimensionUniqueName="[Sales]" displayFolder="" count="0" memberValueDatatype="7" unbalanced="0"/>
    <cacheHierarchy uniqueName="[Sales].[OrderQuantity]" caption="OrderQuantity" attribute="1" defaultMemberUniqueName="[Sales].[OrderQuantity].[All]" allUniqueName="[Sales].[OrderQuantity].[All]" dimensionUniqueName="[Sales]" displayFolder="" count="0" memberValueDatatype="20" unbalanced="0"/>
    <cacheHierarchy uniqueName="[Sales].[ProductCost]" caption="ProductCost" attribute="1" defaultMemberUniqueName="[Sales].[ProductCost].[All]" allUniqueName="[Sales].[ProductCost].[All]" dimensionUniqueName="[Sales]" displayFolder="" count="0" memberValueDatatype="5" unbalanced="0"/>
    <cacheHierarchy uniqueName="[Sales].[ProductKey]" caption="ProductKey" attribute="1" defaultMemberUniqueName="[Sales].[ProductKey].[All]" allUniqueName="[Sales].[ProductKey].[All]" dimensionUniqueName="[Sales]" displayFolder="" count="0" memberValueDatatype="20" unbalanced="0"/>
    <cacheHierarchy uniqueName="[Sales].[SalesAmt]" caption="SalesAmt" attribute="1" defaultMemberUniqueName="[Sales].[SalesAmt].[All]" allUniqueName="[Sales].[SalesAmt].[All]" dimensionUniqueName="[Sales]" displayFolder="" count="0" memberValueDatatype="5" unbalanced="0"/>
    <cacheHierarchy uniqueName="[Sales].[SalesTerritoryKey]" caption="SalesTerritoryKey" attribute="1" defaultMemberUniqueName="[Sales].[SalesTerritoryKey].[All]" allUniqueName="[Sales].[SalesTerritoryKey].[All]" dimensionUniqueName="[Sales]" displayFolder="" count="0" memberValueDatatype="3" unbalanced="0"/>
    <cacheHierarchy uniqueName="[Sales].[TransType]" caption="TransType" attribute="1" defaultMemberUniqueName="[Sales].[TransType].[All]" allUniqueName="[Sales].[TransType].[All]" dimensionUniqueName="[Sales]" displayFolder="" count="0" memberValueDatatype="5" unbalanced="0"/>
    <cacheHierarchy uniqueName="[Sales].[UnitPrice]" caption="UnitPrice" attribute="1" defaultMemberUniqueName="[Sales].[UnitPrice].[All]" allUniqueName="[Sales].[UnitPrice].[All]" dimensionUniqueName="[Sales]" displayFolder="" count="0" memberValueDatatype="5" unbalanced="0"/>
    <cacheHierarchy uniqueName="[Sales].[Year]" caption="Year" attribute="1" defaultMemberUniqueName="[Sales].[Year].[All]" allUniqueName="[Sales].[Year].[All]" dimensionUniqueName="[Sales]" displayFolder="" count="0" memberValueDatatype="20" unbalanced="0"/>
    <cacheHierarchy uniqueName="[SalesTerritory].[Continent]" caption="Continent" attribute="1" defaultMemberUniqueName="[SalesTerritory].[Continent].[All]" allUniqueName="[SalesTerritory].[Continent].[All]" dimensionUniqueName="[SalesTerritory]" displayFolder="" count="0" memberValueDatatype="130" unbalanced="0"/>
    <cacheHierarchy uniqueName="[SalesTerritory].[Country]" caption="Country" attribute="1" defaultMemberUniqueName="[SalesTerritory].[Country].[All]" allUniqueName="[SalesTerritory].[Country].[All]" dimensionUniqueName="[SalesTerritory]" displayFolder="" count="0" memberValueDatatype="130" unbalanced="0"/>
    <cacheHierarchy uniqueName="[SalesTerritory].[SalesTerritoryAlternateKey]" caption="SalesTerritoryAlternateKey" attribute="1" defaultMemberUniqueName="[SalesTerritory].[SalesTerritoryAlternateKey].[All]" allUniqueName="[SalesTerritory].[SalesTerritoryAlternateKey].[All]" dimensionUniqueName="[SalesTerritory]" displayFolder="" count="0" memberValueDatatype="20" unbalanced="0"/>
    <cacheHierarchy uniqueName="[SalesTerritory].[SalesTerritoryGroup]" caption="SalesTerritoryGroup" attribute="1" defaultMemberUniqueName="[SalesTerritory].[SalesTerritoryGroup].[All]" allUniqueName="[SalesTerritory].[SalesTerritoryGroup].[All]" dimensionUniqueName="[SalesTerritory]" displayFolder="" count="0" memberValueDatatype="130" unbalanced="0"/>
    <cacheHierarchy uniqueName="[SalesTerritory].[SalesTerritoryKey]" caption="SalesTerritoryKey" attribute="1" defaultMemberUniqueName="[SalesTerritory].[SalesTerritoryKey].[All]" allUniqueName="[SalesTerritory].[SalesTerritoryKey].[All]" dimensionUniqueName="[SalesTerritory]" displayFolder="" count="0" memberValueDatatype="20" unbalanced="0"/>
    <cacheHierarchy uniqueName="[SalesTerritory].[SalesTerritoryRegion]" caption="SalesTerritoryRegion" attribute="1" defaultMemberUniqueName="[SalesTerritory].[SalesTerritoryRegion].[All]" allUniqueName="[SalesTerritory].[SalesTerritoryRegion].[All]" dimensionUniqueName="[SalesTerritory]" displayFolder="" count="0" memberValueDatatype="130" unbalanced="0"/>
    <cacheHierarchy uniqueName="[SalesTerritory].[Territory]" caption="Territory" defaultMemberUniqueName="[SalesTerritory].[Territory].[All]" allUniqueName="[SalesTerritory].[Territory].[All]" dimensionUniqueName="[SalesTerritory]" displayFolder="" count="0" unbalanced="0"/>
    <cacheHierarchy uniqueName="[Customers].[BirthDate (Индекс месяца)]" caption="BirthDate (Индекс месяца)" attribute="1" defaultMemberUniqueName="[Customers].[BirthDate (Индекс месяца)].[All]" allUniqueName="[Customers].[BirthDate (Индекс месяца)].[All]" dimensionUniqueName="[Customers]" displayFolder="" count="0" memberValueDatatype="20" unbalanced="0" hidden="1"/>
    <cacheHierarchy uniqueName="[Measures].[Total Sales]" caption="Total Sales" measure="1" displayFolder="" measureGroup="Sales" count="0" oneField="1">
      <fieldsUsage count="1">
        <fieldUsage x="0"/>
      </fieldsUsage>
    </cacheHierarchy>
    <cacheHierarchy uniqueName="[Measures].[Profit]" caption="Profit" measure="1" displayFolder="" measureGroup="Sales" count="0"/>
    <cacheHierarchy uniqueName="[Measures].[Days Selling]" caption="Days Selling" measure="1" displayFolder="" measureGroup="Sales" count="0"/>
    <cacheHierarchy uniqueName="[Measures].[Transactions]" caption="Transactions" measure="1" displayFolder="" measureGroup="Sales" count="0"/>
    <cacheHierarchy uniqueName="[Measures].[Sales per Transaction]" caption="Sales per Transaction" measure="1" displayFolder="" measureGroup="Sales" count="0"/>
    <cacheHierarchy uniqueName="[Measures].[Sales per Day]" caption="Sales per Day" measure="1" displayFolder="" measureGroup="Sales" count="0"/>
    <cacheHierarchy uniqueName="[Measures].[2002 Sales]" caption="2002 Sales" measure="1" displayFolder="" measureGroup="Sales" count="0"/>
    <cacheHierarchy uniqueName="[Measures].[Active Customers]" caption="Active Customers" measure="1" displayFolder="" measureGroup="Sales" count="0"/>
    <cacheHierarchy uniqueName="[Measures].[Customer Growth Since 2001]" caption="Customer Growth Since 2001" measure="1" displayFolder="" measureGroup="Sales" count="0"/>
    <cacheHierarchy uniqueName="[Measures].[2001 Customers]" caption="2001 Customers" measure="1" displayFolder="" measureGroup="Sales" count="0"/>
    <cacheHierarchy uniqueName="[Measures].[Normal Sales]" caption="Normal Sales" measure="1" displayFolder="" measureGroup="Sales" count="0"/>
    <cacheHierarchy uniqueName="[Measures].[Promo Sales]" caption="Promo Sales" measure="1" displayFolder="" measureGroup="Sales" count="0"/>
    <cacheHierarchy uniqueName="[Measures].[Refunds]" caption="Refunds" measure="1" displayFolder="" measureGroup="Sales" count="0"/>
    <cacheHierarchy uniqueName="[Measures].[Net Sales]" caption="Net Sales" measure="1" displayFolder="" measureGroup="Sales" count="0"/>
    <cacheHierarchy uniqueName="[Measures].[Pct Sales on Promo]" caption="Pct Sales on Promo" measure="1" displayFolder="" measureGroup="Sales" count="0"/>
    <cacheHierarchy uniqueName="[Measures].[All Month Net Sales]" caption="All Month Net Sales" measure="1" displayFolder="" measureGroup="Sales" count="0"/>
    <cacheHierarchy uniqueName="[Measures].[Pct of All Month Net Sales]" caption="Pct of All Month Net Sales" measure="1" displayFolder="" measureGroup="Sales" count="0"/>
    <cacheHierarchy uniqueName="[Measures].[Net Sales - All Products]" caption="Net Sales - All Products" measure="1" displayFolder="" measureGroup="Sales" count="0"/>
    <cacheHierarchy uniqueName="[Measures].[Selected Products Pct]" caption="Selected Products Pct" measure="1" displayFolder="" measureGroup="Sales" count="0"/>
    <cacheHierarchy uniqueName="[Measures].[Net Sales for All Selected Months]" caption="Net Sales for All Selected Months" measure="1" displayFolder="" measureGroup="Sales" count="0"/>
    <cacheHierarchy uniqueName="[Measures].[Pct of All Selected Months Net Sales]" caption="Pct of All Selected Months Net Sales" measure="1" displayFolder="" measureGroup="Sales" count="0"/>
    <cacheHierarchy uniqueName="[Measures].[All vs Relationship Test]" caption="All vs Relationship Test" measure="1" displayFolder="" measureGroup="Sales" count="0"/>
    <cacheHierarchy uniqueName="[Measures].[Sales to Parents]" caption="Sales to Parents" measure="1" displayFolder="" measureGroup="Sales" count="0"/>
    <cacheHierarchy uniqueName="[Measures].[EURUSD]" caption="EURUSD" measure="1" displayFolder="" measureGroup="Exch Rates" count="0"/>
    <cacheHierarchy uniqueName="[Measures].[Net Sales - EUR]" caption="Net Sales - EUR" measure="1" displayFolder="" measureGroup="Sales" count="0"/>
    <cacheHierarchy uniqueName="[Measures].[MinListThreshold]" caption="MinListThreshold" measure="1" displayFolder="" measureGroup="MinListPrice" count="0"/>
    <cacheHierarchy uniqueName="[Measures].[Product Sales Above Selected List Price]" caption="Product Sales Above Selected List Price" measure="1" displayFolder="" measureGroup="Sales" count="0"/>
    <cacheHierarchy uniqueName="[Measures].[Product Count]" caption="Product Count" measure="1" displayFolder="" measureGroup="Products" count="0"/>
    <cacheHierarchy uniqueName="[Measures].[Products Above Selected List Price]" caption="Products Above Selected List Price" measure="1" displayFolder="" measureGroup="Products" count="0"/>
    <cacheHierarchy uniqueName="[Measures].[PriceTierMin]" caption="PriceTierMin" measure="1" displayFolder="" measureGroup="PriceTiers" count="0"/>
    <cacheHierarchy uniqueName="[Measures].[PriceTierMax]" caption="PriceTierMax" measure="1" displayFolder="" measureGroup="PriceTiers" count="0"/>
    <cacheHierarchy uniqueName="[Measures].[Product Count MinMaxTier]" caption="Product Count MinMaxTier" measure="1" displayFolder="" measureGroup="Products" count="0"/>
    <cacheHierarchy uniqueName="[Measures].[Total Sales MinMaxTier]" caption="Total Sales MinMaxTier" measure="1" displayFolder="" measureGroup="Sales" count="0"/>
    <cacheHierarchy uniqueName="[Measures].[Total Sales YTD]" caption="Total Sales YTD" measure="1" displayFolder="" measureGroup="Sales" count="0"/>
    <cacheHierarchy uniqueName="[Measures].[Total Sales Fiscal YTD]" caption="Total Sales Fiscal YTD" measure="1" displayFolder="" measureGroup="Sales" count="0"/>
    <cacheHierarchy uniqueName="[Measures].[FIRSTDATE Example]" caption="FIRSTDATE Example" measure="1" displayFolder="" measureGroup="Calendar" count="0"/>
    <cacheHierarchy uniqueName="[Measures].[LASTDATE Example]" caption="LASTDATE Example" measure="1" displayFolder="" measureGroup="Calendar" count="0"/>
    <cacheHierarchy uniqueName="[Measures].[Total Sales SAMEPERIODLASTYEAR]" caption="Total Sales SAMEPERIODLASTYEAR" measure="1" displayFolder="" measureGroup="Sales" count="0"/>
    <cacheHierarchy uniqueName="[Measures].[Total Sales DATEADD 1 Year Back]" caption="Total Sales DATEADD 1 Year Back" measure="1" displayFolder="" measureGroup="Sales" count="0"/>
    <cacheHierarchy uniqueName="[Measures].[Total Sales DATEADD back 1 Month]" caption="Total Sales DATEADD back 1 Month" measure="1" displayFolder="" measureGroup="Sales" count="0"/>
    <cacheHierarchy uniqueName="[Measures].[Number of Days]" caption="Number of Days" measure="1" displayFolder="" measureGroup="Calendar" count="0"/>
    <cacheHierarchy uniqueName="[Measures].[Total Sales PARALLELPERIOD Back 1 Year]" caption="Total Sales PARALLELPERIOD Back 1 Year" measure="1" displayFolder="" measureGroup="Sales" count="0"/>
    <cacheHierarchy uniqueName="[Measures].[ENDOFMONTH Measure]" caption="ENDOFMONTH Measure" measure="1" displayFolder="" measureGroup="Calendar" count="0"/>
    <cacheHierarchy uniqueName="[Measures].[Total Sales NEXTMONTH]" caption="Total Sales NEXTMONTH" measure="1" displayFolder="" measureGroup="Sales" count="0"/>
    <cacheHierarchy uniqueName="[Measures].[Pct Sales Growth YOY]" caption="Pct Sales Growth YOY" measure="1" displayFolder="" measureGroup="Sales" count="0"/>
    <cacheHierarchy uniqueName="[Measures].[Total Sales CLOSINGBALANCEMONTH]" caption="Total Sales CLOSINGBALANCEMONTH" measure="1" displayFolder="" measureGroup="Sales" count="0"/>
    <cacheHierarchy uniqueName="[Measures].[Total Sales First Half 2003]" caption="Total Sales First Half 2003" measure="1" displayFolder="" measureGroup="Sales" count="0"/>
    <cacheHierarchy uniqueName="[Measures].[Total Sales Life to Date]" caption="Total Sales Life to Date" measure="1" displayFolder="" measureGroup="Sales" count="0"/>
    <cacheHierarchy uniqueName="[Measures].[Subcat pct of Cat Sales]" caption="Subcat pct of Cat Sales" measure="1" displayFolder="" measureGroup="Sales" count="0"/>
    <cacheHierarchy uniqueName="[Measures].[Sales to Married Couples]" caption="Sales to Married Couples" measure="1" displayFolder="" measureGroup="Sales" count="0"/>
    <cacheHierarchy uniqueName="[Measures].[Sales to Parents Adj for Canada]" caption="Sales to Parents Adj for Canada" measure="1" displayFolder="" measureGroup="Sales" count="0"/>
    <cacheHierarchy uniqueName="[Measures].[Different Number per Country]" caption="Different Number per Country" measure="1" displayFolder="" measureGroup="Sales" count="0"/>
    <cacheHierarchy uniqueName="[Measures].[Pct Sales Growth YOY using DIVIDE]" caption="Pct Sales Growth YOY using DIVIDE" measure="1" displayFolder="" measureGroup="Sales" count="0"/>
    <cacheHierarchy uniqueName="[Measures].[Color Values]" caption="Color Values" measure="1" displayFolder="" measureGroup="Products" count="0"/>
    <cacheHierarchy uniqueName="[Measures].[Profit Pct]" caption="Profit Pct" measure="1" displayFolder="" measureGroup="Sales" count="0" oneField="1">
      <fieldsUsage count="1">
        <fieldUsage x="4"/>
      </fieldsUsage>
    </cacheHierarchy>
    <cacheHierarchy uniqueName="[Measures].[_Count Customers]" caption="_Count Customers" measure="1" displayFolder="" measureGroup="Customers" count="0" hidden="1"/>
    <cacheHierarchy uniqueName="[Measures].[_Count Sales]" caption="_Count Sales" measure="1" displayFolder="" measureGroup="Sales" count="0" hidden="1"/>
    <cacheHierarchy uniqueName="[Measures].[_Count Products]" caption="_Count Products" measure="1" displayFolder="" measureGroup="Products" count="0" hidden="1"/>
    <cacheHierarchy uniqueName="[Measures].[_Count Calendar]" caption="_Count Calendar" measure="1" displayFolder="" measureGroup="Calendar" count="0" hidden="1"/>
    <cacheHierarchy uniqueName="[Measures].[_Count Exch Rates]" caption="_Count Exch Rates" measure="1" displayFolder="" measureGroup="Exch Rates" count="0" hidden="1"/>
    <cacheHierarchy uniqueName="[Measures].[_Count MinListPrice]" caption="_Count MinListPrice" measure="1" displayFolder="" measureGroup="MinListPrice" count="0" hidden="1"/>
    <cacheHierarchy uniqueName="[Measures].[_Count PriceTiers]" caption="_Count PriceTiers" measure="1" displayFolder="" measureGroup="PriceTiers" count="0" hidden="1"/>
    <cacheHierarchy uniqueName="[Measures].[_Count SalesTerritory]" caption="_Count SalesTerritory" measure="1" displayFolder="" measureGroup="SalesTerritory" count="0" hidden="1"/>
    <cacheHierarchy uniqueName="[Measures].[__No measures defined]" caption="__No measures defined" measure="1" displayFolder="" count="0" hidden="1"/>
    <cacheHierarchy uniqueName="[Measures].[_Profit Pct Goal]" caption="_Profit Pct Goal" measure="1" displayFolder="" measureGroup="Sales" count="0" oneField="1" hidden="1">
      <fieldsUsage count="1">
        <fieldUsage x="5"/>
      </fieldsUsage>
    </cacheHierarchy>
    <cacheHierarchy uniqueName="[Measures].[_Profit Pct Status]" caption="_Profit Pct Status" measure="1" iconSet="6" displayFolder="" measureGroup="Sales" count="0" oneField="1" hidden="1">
      <fieldsUsage count="1">
        <fieldUsage x="3"/>
      </fieldsUsage>
    </cacheHierarchy>
    <cacheHierarchy uniqueName="[Measures].[Sum of SalesAmt]" caption="Sum of SalesAmt" measure="1" displayFolder="" measureGroup="Sales" count="0" hidden="1">
      <extLst>
        <ext xmlns:x15="http://schemas.microsoft.com/office/spreadsheetml/2010/11/main" uri="{B97F6D7D-B522-45F9-BDA1-12C45D357490}">
          <x15:cacheHierarchy aggregatedColumn="79"/>
        </ext>
      </extLst>
    </cacheHierarchy>
    <cacheHierarchy uniqueName="[Measures].[Сумма по столбцу CustomerKey]" caption="Сумма по столбцу CustomerKey" measure="1" displayFolder="" measureGroup="Customers" count="0" hidden="1">
      <extLst>
        <ext xmlns:x15="http://schemas.microsoft.com/office/spreadsheetml/2010/11/main" uri="{B97F6D7D-B522-45F9-BDA1-12C45D357490}">
          <x15:cacheHierarchy aggregatedColumn="21"/>
        </ext>
      </extLst>
    </cacheHierarchy>
  </cacheHierarchies>
  <kpis count="1">
    <kpi uniqueName="Profit Pct" caption="Profit Pct" displayFolder="" measureGroup="Sales" parent="" value="[Measures].[Profit Pct]" goal="[Measures].[_Profit Pct Goal]" status="[Measures].[_Profit Pct Status]" trend="" weight=""/>
  </kpis>
  <dimensions count="9">
    <dimension name="Calendar" uniqueName="[Calendar]" caption="Calendar"/>
    <dimension name="Customers" uniqueName="[Customers]" caption="Customers"/>
    <dimension name="Exch Rates" uniqueName="[Exch Rates]" caption="Exch Rates"/>
    <dimension measure="1" name="Measures" uniqueName="[Measures]" caption="Measures"/>
    <dimension name="MinListPrice" uniqueName="[MinListPrice]" caption="MinListPrice"/>
    <dimension name="PriceTiers" uniqueName="[PriceTiers]" caption="PriceTiers"/>
    <dimension name="Products" uniqueName="[Products]" caption="Products"/>
    <dimension name="Sales" uniqueName="[Sales]" caption="Sales"/>
    <dimension name="SalesTerritory" uniqueName="[SalesTerritory]" caption="SalesTerritory"/>
  </dimensions>
  <measureGroups count="8">
    <measureGroup name="Calendar" caption="Calendar"/>
    <measureGroup name="Customers" caption="Customers"/>
    <measureGroup name="Exch Rates" caption="Exch Rates"/>
    <measureGroup name="MinListPrice" caption="MinListPrice"/>
    <measureGroup name="PriceTiers" caption="PriceTiers"/>
    <measureGroup name="Products" caption="Products"/>
    <measureGroup name="Sales" caption="Sales"/>
    <measureGroup name="SalesTerritory" caption="SalesTerritory"/>
  </measureGroups>
  <maps count="12">
    <map measureGroup="0" dimension="0"/>
    <map measureGroup="1" dimension="1"/>
    <map measureGroup="2" dimension="2"/>
    <map measureGroup="3" dimension="4"/>
    <map measureGroup="4" dimension="5"/>
    <map measureGroup="5" dimension="6"/>
    <map measureGroup="6" dimension="0"/>
    <map measureGroup="6" dimension="1"/>
    <map measureGroup="6" dimension="6"/>
    <map measureGroup="6" dimension="7"/>
    <map measureGroup="6" dimension="8"/>
    <map measureGroup="7" dimension="8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17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invalid="1" saveData="0" refreshedBy="Сергей Багузин" refreshedDate="43645.486018981479" createdVersion="3" refreshedVersion="6" minRefreshableVersion="3" recordCount="0" tupleCache="1" supportSubquery="1" supportAdvancedDrill="1" xr:uid="{343CFDB0-51D8-4101-B978-8AFF3D66A6E2}">
  <cacheSource type="external" connectionId="5"/>
  <cacheFields count="18">
    <cacheField name="[Customers].[CustomerKey].[CustomerKey]" caption="CustomerKey" numFmtId="0" hierarchy="21" level="1">
      <sharedItems count="31">
        <s v="[Customers].[CustomerKey].&amp;[11017]" c="11017"/>
        <s v="[Customers].[CustomerKey].&amp;[11018]" c="11018"/>
        <s v="[Customers].[CustomerKey].&amp;[11025]" c="11025"/>
        <s v="[Customers].[CustomerKey].&amp;[11026]" c="11026"/>
        <s v="[Customers].[CustomerKey].&amp;[11027]" c="11027"/>
        <s v="[Customers].[CustomerKey].&amp;[11028]" c="11028"/>
        <s v="[Customers].[CustomerKey].&amp;[11029]" c="11029"/>
        <s v="[Customers].[CustomerKey].&amp;[11030]" c="11030"/>
        <s v="[Customers].[CustomerKey].&amp;[11031]" c="11031"/>
        <s v="[Customers].[CustomerKey].&amp;[11032]" c="11032"/>
        <s v="[Customers].[CustomerKey].&amp;[11033]" c="11033"/>
        <s v="[Customers].[CustomerKey].&amp;[11034]" c="11034"/>
        <s v="[Customers].[CustomerKey].&amp;[11035]" c="11035"/>
        <s v="[Customers].[CustomerKey].&amp;[11038]" c="11038"/>
        <s v="[Customers].[CustomerKey].&amp;[11039]" c="11039"/>
        <s v="[Customers].[CustomerKey].&amp;[11044]" c="11044"/>
        <s v="[Customers].[CustomerKey].&amp;[11126]" c="11126"/>
        <s v="[Customers].[CustomerKey].&amp;[11134]" c="11134"/>
        <s v="[Customers].[CustomerKey].&amp;[11148]" c="11148"/>
        <s v="[Customers].[CustomerKey].&amp;[11149]" c="11149"/>
        <s v="[Customers].[CustomerKey].&amp;[11150]" c="11150"/>
        <s v="[Customers].[CustomerKey].&amp;[11151]" c="11151"/>
        <s v="[Customers].[CustomerKey].&amp;[11177]" c="11177"/>
        <s v="[Customers].[CustomerKey].&amp;[11178]" c="11178"/>
        <s v="[Customers].[CustomerKey].&amp;[11179]" c="11179"/>
        <s v="[Customers].[CustomerKey].&amp;[11180]" c="11180"/>
        <s v="[Customers].[CustomerKey].&amp;[11181]" c="11181"/>
        <s v="[Customers].[CustomerKey].&amp;[11182]" c="11182"/>
        <s v="[Customers].[CustomerKey].&amp;[11183]" c="11183"/>
        <s v="[Customers].[CustomerKey].&amp;[11184]" c="11184"/>
        <s v="[Customers].[CustomerKey].&amp;[11185]" c="11185"/>
      </sharedItems>
    </cacheField>
    <cacheField name="[Products].[Color].[Color]" caption="Color" numFmtId="0" hierarchy="49" level="1">
      <sharedItems count="10">
        <s v="[Products].[Color].&amp;[Red]" c="Red"/>
        <s v="[Products].[Color].&amp;[Black]" c="Black"/>
        <s v="[Products].[Color].&amp;[Blue]" c="Blue"/>
        <s v="[Products].[Color].&amp;[Grey]" c="Grey"/>
        <s v="[Products].[Color].&amp;[Multi]" c="Multi"/>
        <s v="[Products].[Color].&amp;[NA]" c="NA"/>
        <s v="[Products].[Color].&amp;[Silver]" c="Silver"/>
        <s v="[Products].[Color].&amp;[Silver/Black]" c="Silver/Black"/>
        <s v="[Products].[Color].&amp;[White]" c="White"/>
        <s v="[Products].[Color].&amp;[Yellow]" c="Yellow"/>
      </sharedItems>
    </cacheField>
    <cacheField name="[Products].[Category].[Category]" caption="Category" numFmtId="0" hierarchy="47" level="1">
      <sharedItems count="4">
        <s v="[Products].[Category].&amp;[Bikes]" c="Bikes"/>
        <s v="[Products].[Category].&amp;[Clothing]" c="Clothing"/>
        <s v="[Products].[Category].&amp;[Accessories]" c="Accessories"/>
        <s v="[Products].[Category].&amp;[Components]" c="Components"/>
      </sharedItems>
    </cacheField>
    <cacheField name="[SalesTerritory].[Country].[Country]" caption="Country" numFmtId="0" hierarchy="86" level="1">
      <sharedItems count="2">
        <s v="[SalesTerritory].[Country].&amp;[United Kingdom]" c="United Kingdom"/>
        <s v="[SalesTerritory].[Country].&amp;[United States]" c="United States"/>
      </sharedItems>
    </cacheField>
    <cacheField name="[Calendar].[Date].[Date]" caption="Date" numFmtId="0" hierarchy="3" level="1">
      <sharedItems count="1">
        <s v="[Calendar].[Date].&amp;[2001-07-01T00:00:00]" c="01.07.2001"/>
      </sharedItems>
    </cacheField>
    <cacheField name="[Calendar].[CalendarYear].[CalendarYear]" caption="CalendarYear" numFmtId="0" hierarchy="2" level="1">
      <sharedItems count="4">
        <s v="[Calendar].[CalendarYear].&amp;[2003]" c="2003"/>
        <s v="[Calendar].[CalendarYear].&amp;[2004]" c="2004"/>
        <s v="[Calendar].[CalendarYear].&amp;[2001]" c="2001"/>
        <s v="[Calendar].[CalendarYear].&amp;[2002]" c="2002"/>
      </sharedItems>
    </cacheField>
    <cacheField name="[SalesTerritory].[Territory].[Continent]" caption="Continent" numFmtId="0" hierarchy="91" level="1">
      <sharedItems count="3">
        <s v="[SalesTerritory].[Territory].[Continent].&amp;[Europe]" c="Europe"/>
        <s v="[SalesTerritory].[Territory].[Continent].&amp;[North America]" c="North America"/>
        <s v="[SalesTerritory].[Territory].[Continent].&amp;[Rest of the World]" c="Rest of the World"/>
      </sharedItems>
    </cacheField>
    <cacheField name="[Calendar].[MonthName].[MonthName]" caption="MonthName" numFmtId="0" hierarchy="11" level="1">
      <sharedItems count="4">
        <s v="[Calendar].[MonthName].&amp;[March]" c="March"/>
        <s v="[Calendar].[MonthName].&amp;[May]" c="May"/>
        <s v="[Calendar].[MonthName].&amp;[February]" c="February"/>
        <s v="[Calendar].[MonthName].&amp;[December]" c="December"/>
      </sharedItems>
    </cacheField>
    <cacheField name="[Customers].[BirthDate].[BirthDate]" caption="BirthDate" numFmtId="0" hierarchy="16" level="1">
      <sharedItems count="42">
        <s v="[Customers].[BirthDate].&amp;[1966-04-08T00:00:00]" c="08.04.1966"/>
        <s v="[Customers].[BirthDate].&amp;[1965-05-14T00:00:00]" c="14.05.1965"/>
        <s v="[Customers].[BirthDate].&amp;[1965-08-12T00:00:00]" c="12.08.1965"/>
        <s v="[Customers].[BirthDate].&amp;[1968-02-15T00:00:00]" c="15.02.1968"/>
        <s v="[Customers].[BirthDate].&amp;[1968-08-08T00:00:00]" c="08.08.1968"/>
        <s v="[Customers].[BirthDate].&amp;[1965-08-05T00:00:00]" c="05.08.1965"/>
        <s v="[Customers].[BirthDate].&amp;[1965-12-06T00:00:00]" c="06.12.1965"/>
        <s v="[Customers].[BirthDate].&amp;[1964-05-09T00:00:00]" c="09.05.1964"/>
        <s v="[Customers].[BirthDate].&amp;[1964-07-07T00:00:00]" c="07.07.1964"/>
        <s v="[Customers].[BirthDate].&amp;[1964-04-01T00:00:00]" c="01.04.1964"/>
        <s v="[Customers].[BirthDate].&amp;[1964-02-06T00:00:00]" c="06.02.1964"/>
        <s v="[Customers].[BirthDate].&amp;[1944-06-26T00:00:00]" c="26.06.1944"/>
        <s v="[Customers].[BirthDate].&amp;[1944-07-15T00:00:00]" c="15.07.1944"/>
        <s v="[Customers].[BirthDate].&amp;[1947-09-23T00:00:00]" c="23.09.1947"/>
        <s v="[Customers].[BirthDate].&amp;[1946-12-21T00:00:00]" c="21.12.1946"/>
        <s v="[Customers].[BirthDate].&amp;[1944-10-09T00:00:00]" c="09.10.1944"/>
        <s v="[Customers].[BirthDate].&amp;[1947-08-22T00:00:00]" c="22.08.1947"/>
        <s v="[Customers].[BirthDate].&amp;[1949-04-07T00:00:00]" c="07.04.1949"/>
        <s v="[Customers].[BirthDate].&amp;[1946-04-11T00:00:00]" c="11.04.1946"/>
        <s v="[Customers].[BirthDate].&amp;[1942-02-25T00:00:00]" c="25.02.1942"/>
        <s v="[Customers].[BirthDate].&amp;[1943-01-02T00:00:00]" c="02.01.1943"/>
        <s v="[Customers].[BirthDate].&amp;[1947-02-22T00:00:00]" c="22.02.1947"/>
        <s v="[Customers].[BirthDate].&amp;[1941-04-20T00:00:00]" c="20.04.1941"/>
        <s v="[Customers].[BirthDate].&amp;[1946-02-26T00:00:00]" c="26.02.1946"/>
        <s v="[Customers].[BirthDate].&amp;[1949-05-24T00:00:00]" c="24.05.1949"/>
        <s v="[Customers].[BirthDate].&amp;[1941-03-15T00:00:00]" c="15.03.1941"/>
        <s v="[Customers].[BirthDate].&amp;[1945-12-23T00:00:00]" c="23.12.1945"/>
        <s v="[Customers].[BirthDate].&amp;[1946-04-03T00:00:00]" c="03.04.1946"/>
        <s v="[Customers].[BirthDate].&amp;[1944-08-25T00:00:00]" c="25.08.1944"/>
        <s v="[Customers].[BirthDate].&amp;[1946-12-07T00:00:00]" c="07.12.1946"/>
        <s v="[Customers].[BirthDate].&amp;[1943-08-08T00:00:00]" c="08.08.1943"/>
        <s v="[Customers].[BirthDate].&amp;[1948-12-17T00:00:00]" c="17.12.1948"/>
        <s v="[Customers].[BirthDate].&amp;[1943-06-14T00:00:00]" c="14.06.1943"/>
        <s v="[Customers].[BirthDate].&amp;[1943-08-24T00:00:00]" c="24.08.1943"/>
        <s v="[Customers].[BirthDate].&amp;[1941-08-16T00:00:00]" c="16.08.1941"/>
        <s v="[Customers].[BirthDate].&amp;[1948-03-23T00:00:00]" c="23.03.1948"/>
        <s v="[Customers].[BirthDate].&amp;[1944-10-08T00:00:00]" c="08.10.1944"/>
        <s v="[Customers].[BirthDate].&amp;[1944-11-16T00:00:00]" c="16.11.1944"/>
        <s v="[Customers].[BirthDate].&amp;[1947-06-19T00:00:00]" c="19.06.1947"/>
        <s v="[Customers].[BirthDate].&amp;[1947-06-11T00:00:00]" c="11.06.1947"/>
        <s v="[Customers].[BirthDate].&amp;[1942-07-04T00:00:00]" c="04.07.1942"/>
        <s v="[Customers].[BirthDate].&amp;[1948-02-24T00:00:00]" c="24.02.1948"/>
      </sharedItems>
    </cacheField>
    <cacheField name="[Customers].[EmailAddress].[EmailAddress]" caption="EmailAddress" numFmtId="0" hierarchy="23" level="1">
      <sharedItems count="11">
        <s v="[Customers].[EmailAddress].&amp;[jon24@adventure-works.com]" c="jon24@adventure-works.com"/>
        <s v="[Customers].[EmailAddress].&amp;[christy12@adventure-works.com]" c="christy12@adventure-works.com"/>
        <s v="[Customers].[EmailAddress].&amp;[eugene10@adventure-works.com]" c="eugene10@adventure-works.com"/>
        <s v="[Customers].[EmailAddress].&amp;[julio1@adventure-works.com]" c="julio1@adventure-works.com"/>
        <s v="[Customers].[EmailAddress].&amp;[marco14@adventure-works.com]" c="marco14@adventure-works.com"/>
        <s v="[Customers].[EmailAddress].&amp;[ruben35@adventure-works.com]" c="ruben35@adventure-works.com"/>
        <s v="[Customers].[EmailAddress].&amp;[janet9@adventure-works.com]" c="janet9@adventure-works.com"/>
        <s v="[Customers].[EmailAddress].&amp;[jacquelyn20@adventure-works.com]" c="jacquelyn20@adventure-works.com"/>
        <s v="[Customers].[EmailAddress].&amp;[shannon38@adventure-works.com]" c="shannon38@adventure-works.com"/>
        <s v="[Customers].[EmailAddress].&amp;[rob4@adventure-works.com]" c="rob4@adventure-works.com"/>
        <s v="[Customers].[EmailAddress].&amp;[elizabeth5@adventure-works.com]" c="elizabeth5@adventure-works.com"/>
      </sharedItems>
    </cacheField>
    <cacheField name="[Customers].[FirstName].[FirstName]" caption="FirstName" numFmtId="0" hierarchy="26" level="1">
      <sharedItems count="11">
        <s v="[Customers].[FirstName].&amp;[Eugene]" c="Eugene"/>
        <s v="[Customers].[FirstName].&amp;[Julio]" c="Julio"/>
        <s v="[Customers].[FirstName].&amp;[Marco]" c="Marco"/>
        <s v="[Customers].[FirstName].&amp;[Ruben]" c="Ruben"/>
        <s v="[Customers].[FirstName].&amp;[Janet]" c="Janet"/>
        <s v="[Customers].[FirstName].&amp;[Shannon]" c="Shannon"/>
        <s v="[Customers].[FirstName].&amp;[Jacquelyn]" c="Jacquelyn"/>
        <s v="[Customers].[FirstName].&amp;[Elizabeth]" c="Elizabeth"/>
        <s v="[Customers].[FirstName].&amp;[Rob]" c="Rob"/>
        <s v="[Customers].[FirstName].&amp;[Christy]" c="Christy"/>
        <s v="[Customers].[FirstName].&amp;[Jon]" c="Jon"/>
      </sharedItems>
    </cacheField>
    <cacheField name="[Customers].[LastName].[LastName]" caption="LastName" numFmtId="0" hierarchy="30" level="1">
      <sharedItems count="11">
        <s v="[Customers].[LastName].&amp;[Torres]" c="Torres"/>
        <s v="[Customers].[LastName].&amp;[Johnson]" c="Johnson"/>
        <s v="[Customers].[LastName].&amp;[Alvarez]" c="Alvarez"/>
        <s v="[Customers].[LastName].&amp;[Zhu]" c="Zhu"/>
        <s v="[Customers].[LastName].&amp;[Verhoff]" c="Verhoff"/>
        <s v="[Customers].[LastName].&amp;[Mehta]" c="Mehta"/>
        <s v="[Customers].[LastName].&amp;[Huang]" c="Huang"/>
        <s v="[Customers].[LastName].&amp;[Carlson]" c="Carlson"/>
        <s v="[Customers].[LastName].&amp;[Suarez]" c="Suarez"/>
        <s v="[Customers].[LastName].&amp;[Ruiz]" c="Ruiz"/>
        <s v="[Customers].[LastName].&amp;[Yang]" c="Yang"/>
      </sharedItems>
    </cacheField>
    <cacheField name="[Measures].[MeasuresLevel]" caption="MeasuresLevel" numFmtId="0" hierarchy="41">
      <sharedItems count="4">
        <s v="[Measures].[Total Sales]" c="Total Sales"/>
        <s v="[Measures].[_Profit Pct Status]" c="_Profit Pct Status"/>
        <s v="[Measures].[Profit Pct]" c="Profit Pct"/>
        <s v="[Measures].[_Profit Pct Goal]" c="_Profit Pct Goal"/>
      </sharedItems>
    </cacheField>
    <cacheField name="[SalesTerritory].[Territory].[Country]" caption="Country" numFmtId="0" hierarchy="91" level="2">
      <sharedItems count="7">
        <s v="[SalesTerritory].[Territory].[Country].&amp;[France]" c="France"/>
        <s v="[SalesTerritory].[Territory].[Country].&amp;[Germany]" c="Germany"/>
        <s v="[SalesTerritory].[Territory].[Country].&amp;[United Kingdom]" c="United Kingdom"/>
        <s v="[SalesTerritory].[Territory].[Country].&amp;[Canada]" c="Canada"/>
        <s v="[SalesTerritory].[Territory].[Country].&amp;[United States]" c="United States"/>
        <s v="[SalesTerritory].[Territory].[Country].&amp;[Australia]" c="Australia"/>
        <s v="[SalesTerritory].[Territory].[Country].&amp;[NA]" c="NA"/>
      </sharedItems>
    </cacheField>
    <cacheField name="[Products].[ModelName].[ModelName]" caption="ModelName" numFmtId="0" hierarchy="57" level="1">
      <sharedItems count="25">
        <s v="[Products].[ModelName].&amp;[All-Purpose Bike Stand]" c="All-Purpose Bike Stand"/>
        <s v="[Products].[ModelName].&amp;[Sport-100]" c="Sport-100"/>
        <s v="[Products].[ModelName].&amp;[HL Mountain Tire]" c="HL Mountain Tire"/>
        <s v="[Products].[ModelName].&amp;[Fender Set - Mountain]" c="Fender Set - Mountain"/>
        <s v="[Products].[ModelName].&amp;[Hydration Pack]" c="Hydration Pack"/>
        <s v="[Products].[ModelName].&amp;[Hitch Rack - 4-Bike]" c="Hitch Rack - 4-Bike"/>
        <s v="[Products].[ModelName].&amp;[ML Mountain Tire]" c="ML Mountain Tire"/>
        <s v="[Products].[ModelName].&amp;[HL Road Tire]" c="HL Road Tire"/>
        <s v="[Products].[ModelName].&amp;[Touring Tire]" c="Touring Tire"/>
        <s v="[Products].[ModelName].&amp;[ML Road Tire]" c="ML Road Tire"/>
        <s v="[Products].[ModelName].&amp;[Mountain-200]" c="Mountain-200"/>
        <s v="[Products].[ModelName].&amp;[Road-150]" c="Road-150"/>
        <s v="[Products].[ModelName].&amp;[Road-250]" c="Road-250"/>
        <s v="[Products].[ModelName].&amp;[Touring-1000]" c="Touring-1000"/>
        <s v="[Products].[ModelName].&amp;[Road-350-W]" c="Road-350-W"/>
        <s v="[Products].[ModelName].&amp;[Road-550-W]" c="Road-550-W"/>
        <s v="[Products].[ModelName].&amp;[Mountain-100]" c="Mountain-100"/>
        <s v="[Products].[ModelName].&amp;[Road-750]" c="Road-750"/>
        <s v="[Products].[ModelName].&amp;[Road-650]" c="Road-650"/>
        <s v="[Products].[ModelName].&amp;[Touring-2000]" c="Touring-2000"/>
        <s v="[Products].[ModelName].&amp;[Bike Wash]" c="Bike Wash"/>
        <s v="[Products].[ModelName].&amp;[Cable Lock]" c="Cable Lock"/>
        <s v="[Products].[ModelName].&amp;[Chain]" c="Chain"/>
        <s v="[Products].[ModelName].&amp;[Classic Vest]" c="Classic Vest"/>
        <s v="[Products].[ModelName].&amp;[Cycling Cap]" c="Cycling Cap"/>
      </sharedItems>
    </cacheField>
    <cacheField name="[Products].[SubCategory].[SubCategory]" caption="SubCategory" numFmtId="0" hierarchy="70" level="1">
      <sharedItems count="1">
        <s v="[Products].[SubCategory].&amp;[Bike Stands]" c="Bike Stands"/>
      </sharedItems>
    </cacheField>
    <cacheField name="[Products].[Class].[Class]" caption="Class" numFmtId="0" hierarchy="48" level="1">
      <sharedItems count="1">
        <s v="[Products].[Class].&amp;[H]" c="H"/>
      </sharedItems>
    </cacheField>
    <cacheField name="[SalesTerritory].[Continent].[Continent]" caption="Continent" numFmtId="0" hierarchy="85" level="1">
      <sharedItems count="1">
        <s v="[SalesTerritory].[Continent].&amp;[North America]" c="North America"/>
      </sharedItems>
    </cacheField>
  </cacheFields>
  <cacheHierarchies count="161">
    <cacheHierarchy uniqueName="[Calendar].[CalendarQuarter]" caption="CalendarQuarter" attribute="1" time="1" defaultMemberUniqueName="[Calendar].[CalendarQuarter].[All]" allUniqueName="[Calendar].[CalendarQuarter].[All]" dimensionUniqueName="[Calendar]" displayFolder="" count="2" memberValueDatatype="20" unbalanced="0"/>
    <cacheHierarchy uniqueName="[Calendar].[CalendarSemester]" caption="CalendarSemester" attribute="1" time="1" defaultMemberUniqueName="[Calendar].[CalendarSemester].[All]" allUniqueName="[Calendar].[CalendarSemester].[All]" dimensionUniqueName="[Calendar]" displayFolder="" count="2" memberValueDatatype="20" unbalanced="0"/>
    <cacheHierarchy uniqueName="[Calendar].[CalendarYear]" caption="CalendarYear" attribute="1" time="1" defaultMemberUniqueName="[Calendar].[CalendarYear].[All]" allUniqueName="[Calendar].[CalendarYear].[All]" allCaption="All" dimensionUniqueName="[Calendar]" displayFolder="" count="2" memberValueDatatype="20" unbalanced="0">
      <fieldsUsage count="2">
        <fieldUsage x="-1"/>
        <fieldUsage x="5"/>
      </fieldsUsage>
    </cacheHierarchy>
    <cacheHierarchy uniqueName="[Calendar].[Date]" caption="Date" attribute="1" time="1" keyAttribute="1" defaultMemberUniqueName="[Calendar].[Date].[All]" allUniqueName="[Calendar].[Date].[All]" dimensionUniqueName="[Calendar]" displayFolder="" count="2" memberValueDatatype="7" unbalanced="0">
      <fieldsUsage count="2">
        <fieldUsage x="-1"/>
        <fieldUsage x="4"/>
      </fieldsUsage>
    </cacheHierarchy>
    <cacheHierarchy uniqueName="[Calendar].[DayNameOfWeek]" caption="DayNameOfWeek" attribute="1" time="1" defaultMemberUniqueName="[Calendar].[DayNameOfWeek].[All]" allUniqueName="[Calendar].[DayNameOfWeek].[All]" dimensionUniqueName="[Calendar]" displayFolder="" count="2" memberValueDatatype="130" unbalanced="0"/>
    <cacheHierarchy uniqueName="[Calendar].[DayNumberOfMonth]" caption="DayNumberOfMonth" attribute="1" time="1" defaultMemberUniqueName="[Calendar].[DayNumberOfMonth].[All]" allUniqueName="[Calendar].[DayNumberOfMonth].[All]" dimensionUniqueName="[Calendar]" displayFolder="" count="2" memberValueDatatype="20" unbalanced="0"/>
    <cacheHierarchy uniqueName="[Calendar].[DayNumberOfWeek]" caption="DayNumberOfWeek" attribute="1" time="1" defaultMemberUniqueName="[Calendar].[DayNumberOfWeek].[All]" allUniqueName="[Calendar].[DayNumberOfWeek].[All]" dimensionUniqueName="[Calendar]" displayFolder="" count="2" memberValueDatatype="20" unbalanced="0"/>
    <cacheHierarchy uniqueName="[Calendar].[DayNumberOfYear]" caption="DayNumberOfYear" attribute="1" time="1" defaultMemberUniqueName="[Calendar].[DayNumberOfYear].[All]" allUniqueName="[Calendar].[DayNumberOfYear].[All]" dimensionUniqueName="[Calendar]" displayFolder="" count="2" memberValueDatatype="20" unbalanced="0"/>
    <cacheHierarchy uniqueName="[Calendar].[FiscalQuarter]" caption="FiscalQuarter" attribute="1" time="1" defaultMemberUniqueName="[Calendar].[FiscalQuarter].[All]" allUniqueName="[Calendar].[FiscalQuarter].[All]" dimensionUniqueName="[Calendar]" displayFolder="" count="2" memberValueDatatype="20" unbalanced="0"/>
    <cacheHierarchy uniqueName="[Calendar].[FiscalSemester]" caption="FiscalSemester" attribute="1" time="1" defaultMemberUniqueName="[Calendar].[FiscalSemester].[All]" allUniqueName="[Calendar].[FiscalSemester].[All]" dimensionUniqueName="[Calendar]" displayFolder="" count="2" memberValueDatatype="20" unbalanced="0"/>
    <cacheHierarchy uniqueName="[Calendar].[FiscalYear]" caption="FiscalYear" attribute="1" time="1" defaultMemberUniqueName="[Calendar].[FiscalYear].[All]" allUniqueName="[Calendar].[FiscalYear].[All]" dimensionUniqueName="[Calendar]" displayFolder="" count="2" memberValueDatatype="20" unbalanced="0"/>
    <cacheHierarchy uniqueName="[Calendar].[MonthName]" caption="MonthName" attribute="1" time="1" defaultMemberUniqueName="[Calendar].[MonthName].[All]" allUniqueName="[Calendar].[MonthName].[All]" dimensionUniqueName="[Calendar]" displayFolder="" count="2" memberValueDatatype="130" unbalanced="0">
      <fieldsUsage count="2">
        <fieldUsage x="-1"/>
        <fieldUsage x="7"/>
      </fieldsUsage>
    </cacheHierarchy>
    <cacheHierarchy uniqueName="[Calendar].[MonthNumberOfYear]" caption="MonthNumberOfYear" attribute="1" time="1" defaultMemberUniqueName="[Calendar].[MonthNumberOfYear].[All]" allUniqueName="[Calendar].[MonthNumberOfYear].[All]" dimensionUniqueName="[Calendar]" displayFolder="" count="2" memberValueDatatype="20" unbalanced="0"/>
    <cacheHierarchy uniqueName="[Calendar].[WeekNumberOfYear]" caption="WeekNumberOfYear" attribute="1" time="1" defaultMemberUniqueName="[Calendar].[WeekNumberOfYear].[All]" allUniqueName="[Calendar].[WeekNumberOfYear].[All]" dimensionUniqueName="[Calendar]" displayFolder="" count="2" memberValueDatatype="20" unbalanced="0"/>
    <cacheHierarchy uniqueName="[Customers].[AddressLine1]" caption="AddressLine1" attribute="1" defaultMemberUniqueName="[Customers].[AddressLine1].[All]" allUniqueName="[Customers].[AddressLine1].[All]" dimensionUniqueName="[Customers]" displayFolder="" count="2" memberValueDatatype="130" unbalanced="0"/>
    <cacheHierarchy uniqueName="[Customers].[AddressLine2]" caption="AddressLine2" attribute="1" defaultMemberUniqueName="[Customers].[AddressLine2].[All]" allUniqueName="[Customers].[AddressLine2].[All]" dimensionUniqueName="[Customers]" displayFolder="" count="2" memberValueDatatype="130" unbalanced="0"/>
    <cacheHierarchy uniqueName="[Customers].[BirthDate]" caption="BirthDate" attribute="1" time="1" defaultMemberUniqueName="[Customers].[BirthDate].[All]" allUniqueName="[Customers].[BirthDate].[All]" dimensionUniqueName="[Customers]" displayFolder="" count="2" memberValueDatatype="7" unbalanced="0">
      <fieldsUsage count="2">
        <fieldUsage x="-1"/>
        <fieldUsage x="8"/>
      </fieldsUsage>
    </cacheHierarchy>
    <cacheHierarchy uniqueName="[Customers].[BirthDate (Год)]" caption="BirthDate (Год)" attribute="1" defaultMemberUniqueName="[Customers].[BirthDate (Год)].[All]" allUniqueName="[Customers].[BirthDate (Год)].[All]" dimensionUniqueName="[Customers]" displayFolder="" count="2" memberValueDatatype="130" unbalanced="0"/>
    <cacheHierarchy uniqueName="[Customers].[BirthDate (Квартал)]" caption="BirthDate (Квартал)" attribute="1" defaultMemberUniqueName="[Customers].[BirthDate (Квартал)].[All]" allUniqueName="[Customers].[BirthDate (Квартал)].[All]" dimensionUniqueName="[Customers]" displayFolder="" count="2" memberValueDatatype="130" unbalanced="0"/>
    <cacheHierarchy uniqueName="[Customers].[BirthDate (Месяц)]" caption="BirthDate (Месяц)" attribute="1" defaultMemberUniqueName="[Customers].[BirthDate (Месяц)].[All]" allUniqueName="[Customers].[BirthDate (Месяц)].[All]" dimensionUniqueName="[Customers]" displayFolder="" count="2" memberValueDatatype="130" unbalanced="0"/>
    <cacheHierarchy uniqueName="[Customers].[CommuteDistance]" caption="CommuteDistance" attribute="1" defaultMemberUniqueName="[Customers].[CommuteDistance].[All]" allUniqueName="[Customers].[CommuteDistance].[All]" dimensionUniqueName="[Customers]" displayFolder="" count="2" memberValueDatatype="130" unbalanced="0"/>
    <cacheHierarchy uniqueName="[Customers].[CustomerKey]" caption="CustomerKey" attribute="1" defaultMemberUniqueName="[Customers].[CustomerKey].[All]" allUniqueName="[Customers].[CustomerKey].[All]" dimensionUniqueName="[Customers]" displayFolder="" count="2" memberValueDatatype="20" unbalanced="0">
      <fieldsUsage count="2">
        <fieldUsage x="-1"/>
        <fieldUsage x="0"/>
      </fieldsUsage>
    </cacheHierarchy>
    <cacheHierarchy uniqueName="[Customers].[DateFirstPurchase]" caption="DateFirstPurchase" attribute="1" time="1" defaultMemberUniqueName="[Customers].[DateFirstPurchase].[All]" allUniqueName="[Customers].[DateFirstPurchase].[All]" dimensionUniqueName="[Customers]" displayFolder="" count="2" memberValueDatatype="7" unbalanced="0"/>
    <cacheHierarchy uniqueName="[Customers].[EmailAddress]" caption="EmailAddress" attribute="1" defaultMemberUniqueName="[Customers].[EmailAddress].[All]" allUniqueName="[Customers].[EmailAddress].[All]" dimensionUniqueName="[Customers]" displayFolder="" count="2" memberValueDatatype="130" unbalanced="0">
      <fieldsUsage count="2">
        <fieldUsage x="-1"/>
        <fieldUsage x="9"/>
      </fieldsUsage>
    </cacheHierarchy>
    <cacheHierarchy uniqueName="[Customers].[EnglishEducation]" caption="EnglishEducation" attribute="1" defaultMemberUniqueName="[Customers].[EnglishEducation].[All]" allUniqueName="[Customers].[EnglishEducation].[All]" dimensionUniqueName="[Customers]" displayFolder="" count="2" memberValueDatatype="130" unbalanced="0"/>
    <cacheHierarchy uniqueName="[Customers].[EnglishOccupation]" caption="EnglishOccupation" attribute="1" defaultMemberUniqueName="[Customers].[EnglishOccupation].[All]" allUniqueName="[Customers].[EnglishOccupation].[All]" dimensionUniqueName="[Customers]" displayFolder="" count="2" memberValueDatatype="130" unbalanced="0"/>
    <cacheHierarchy uniqueName="[Customers].[FirstName]" caption="FirstName" attribute="1" defaultMemberUniqueName="[Customers].[FirstName].[All]" allUniqueName="[Customers].[FirstName].[All]" dimensionUniqueName="[Customers]" displayFolder="" count="2" memberValueDatatype="130" unbalanced="0">
      <fieldsUsage count="2">
        <fieldUsage x="-1"/>
        <fieldUsage x="10"/>
      </fieldsUsage>
    </cacheHierarchy>
    <cacheHierarchy uniqueName="[Customers].[Gender]" caption="Gender" attribute="1" defaultMemberUniqueName="[Customers].[Gender].[All]" allUniqueName="[Customers].[Gender].[All]" dimensionUniqueName="[Customers]" displayFolder="" count="2" memberValueDatatype="130" unbalanced="0"/>
    <cacheHierarchy uniqueName="[Customers].[GeographyKey]" caption="GeographyKey" attribute="1" defaultMemberUniqueName="[Customers].[GeographyKey].[All]" allUniqueName="[Customers].[GeographyKey].[All]" dimensionUniqueName="[Customers]" displayFolder="" count="2" memberValueDatatype="20" unbalanced="0"/>
    <cacheHierarchy uniqueName="[Customers].[HouseOwnerFlag]" caption="HouseOwnerFlag" attribute="1" defaultMemberUniqueName="[Customers].[HouseOwnerFlag].[All]" allUniqueName="[Customers].[HouseOwnerFlag].[All]" dimensionUniqueName="[Customers]" displayFolder="" count="2" memberValueDatatype="20" unbalanced="0"/>
    <cacheHierarchy uniqueName="[Customers].[LastName]" caption="LastName" attribute="1" defaultMemberUniqueName="[Customers].[LastName].[All]" allUniqueName="[Customers].[LastName].[All]" dimensionUniqueName="[Customers]" displayFolder="" count="2" memberValueDatatype="130" unbalanced="0">
      <fieldsUsage count="2">
        <fieldUsage x="-1"/>
        <fieldUsage x="11"/>
      </fieldsUsage>
    </cacheHierarchy>
    <cacheHierarchy uniqueName="[Customers].[MaritalStatus]" caption="MaritalStatus" attribute="1" defaultMemberUniqueName="[Customers].[MaritalStatus].[All]" allUniqueName="[Customers].[MaritalStatus].[All]" dimensionUniqueName="[Customers]" displayFolder="" count="2" memberValueDatatype="130" unbalanced="0"/>
    <cacheHierarchy uniqueName="[Customers].[MiddleName]" caption="MiddleName" attribute="1" defaultMemberUniqueName="[Customers].[MiddleName].[All]" allUniqueName="[Customers].[MiddleName].[All]" dimensionUniqueName="[Customers]" displayFolder="" count="2" memberValueDatatype="130" unbalanced="0"/>
    <cacheHierarchy uniqueName="[Customers].[NameStyle]" caption="NameStyle" attribute="1" defaultMemberUniqueName="[Customers].[NameStyle].[All]" allUniqueName="[Customers].[NameStyle].[All]" dimensionUniqueName="[Customers]" displayFolder="" count="2" memberValueDatatype="11" unbalanced="0"/>
    <cacheHierarchy uniqueName="[Customers].[NumberCarsOwned]" caption="NumberCarsOwned" attribute="1" defaultMemberUniqueName="[Customers].[NumberCarsOwned].[All]" allUniqueName="[Customers].[NumberCarsOwned].[All]" dimensionUniqueName="[Customers]" displayFolder="" count="2" memberValueDatatype="20" unbalanced="0"/>
    <cacheHierarchy uniqueName="[Customers].[NumberChildrenAtHome]" caption="NumberChildrenAtHome" attribute="1" defaultMemberUniqueName="[Customers].[NumberChildrenAtHome].[All]" allUniqueName="[Customers].[NumberChildrenAtHome].[All]" dimensionUniqueName="[Customers]" displayFolder="" count="2" memberValueDatatype="20" unbalanced="0"/>
    <cacheHierarchy uniqueName="[Customers].[Phone]" caption="Phone" attribute="1" defaultMemberUniqueName="[Customers].[Phone].[All]" allUniqueName="[Customers].[Phone].[All]" dimensionUniqueName="[Customers]" displayFolder="" count="2" memberValueDatatype="130" unbalanced="0"/>
    <cacheHierarchy uniqueName="[Customers].[Suffix]" caption="Suffix" attribute="1" defaultMemberUniqueName="[Customers].[Suffix].[All]" allUniqueName="[Customers].[Suffix].[All]" dimensionUniqueName="[Customers]" displayFolder="" count="2" memberValueDatatype="130" unbalanced="0"/>
    <cacheHierarchy uniqueName="[Customers].[TotalChildren]" caption="TotalChildren" attribute="1" defaultMemberUniqueName="[Customers].[TotalChildren].[All]" allUniqueName="[Customers].[TotalChildren].[All]" dimensionUniqueName="[Customers]" displayFolder="" count="2" memberValueDatatype="20" unbalanced="0"/>
    <cacheHierarchy uniqueName="[Customers].[YearlyIncome]" caption="YearlyIncome" attribute="1" defaultMemberUniqueName="[Customers].[YearlyIncome].[All]" allUniqueName="[Customers].[YearlyIncome].[All]" dimensionUniqueName="[Customers]" displayFolder="" count="2" memberValueDatatype="6" unbalanced="0"/>
    <cacheHierarchy uniqueName="[Exch Rates].[USD per EUR]" caption="USD per EUR" attribute="1" defaultMemberUniqueName="[Exch Rates].[USD per EUR].[All]" allUniqueName="[Exch Rates].[USD per EUR].[All]" dimensionUniqueName="[Exch Rates]" displayFolder="" count="2" memberValueDatatype="6" unbalanced="0"/>
    <cacheHierarchy uniqueName="[Measures]" caption="Measures" attribute="1" keyAttribute="1" defaultMemberUniqueName="[Measures].[__No measures defined]" dimensionUniqueName="[Measures]" displayFolder="" measures="1" count="1" memberValueDatatype="130" unbalanced="0">
      <fieldsUsage count="1">
        <fieldUsage x="12"/>
      </fieldsUsage>
    </cacheHierarchy>
    <cacheHierarchy uniqueName="[MinListPrice].[MinListPrice]" caption="MinListPrice" attribute="1" defaultMemberUniqueName="[MinListPrice].[MinListPrice].[All]" allUniqueName="[MinListPrice].[MinListPrice].[All]" dimensionUniqueName="[MinListPrice]" displayFolder="" count="2" memberValueDatatype="6" unbalanced="0"/>
    <cacheHierarchy uniqueName="[PriceTiers].[MaxPrice]" caption="MaxPrice" attribute="1" defaultMemberUniqueName="[PriceTiers].[MaxPrice].[All]" allUniqueName="[PriceTiers].[MaxPrice].[All]" dimensionUniqueName="[PriceTiers]" displayFolder="" count="2" memberValueDatatype="20" unbalanced="0"/>
    <cacheHierarchy uniqueName="[PriceTiers].[MidPt]" caption="MidPt" attribute="1" defaultMemberUniqueName="[PriceTiers].[MidPt].[All]" allUniqueName="[PriceTiers].[MidPt].[All]" dimensionUniqueName="[PriceTiers]" displayFolder="" count="2" memberValueDatatype="5" unbalanced="0"/>
    <cacheHierarchy uniqueName="[PriceTiers].[MinPrice]" caption="MinPrice" attribute="1" defaultMemberUniqueName="[PriceTiers].[MinPrice].[All]" allUniqueName="[PriceTiers].[MinPrice].[All]" dimensionUniqueName="[PriceTiers]" displayFolder="" count="2" memberValueDatatype="20" unbalanced="0"/>
    <cacheHierarchy uniqueName="[PriceTiers].[RangeName]" caption="RangeName" attribute="1" defaultMemberUniqueName="[PriceTiers].[RangeName].[All]" allUniqueName="[PriceTiers].[RangeName].[All]" dimensionUniqueName="[PriceTiers]" displayFolder="" count="2" memberValueDatatype="130" unbalanced="0"/>
    <cacheHierarchy uniqueName="[Products].[Category]" caption="Category" attribute="1" defaultMemberUniqueName="[Products].[Category].[All]" allUniqueName="[Products].[Category].[All]" allCaption="All" dimensionUniqueName="[Products]" displayFolder="" count="2" memberValueDatatype="130" unbalanced="0">
      <fieldsUsage count="2">
        <fieldUsage x="-1"/>
        <fieldUsage x="2"/>
      </fieldsUsage>
    </cacheHierarchy>
    <cacheHierarchy uniqueName="[Products].[Class]" caption="Class" attribute="1" defaultMemberUniqueName="[Products].[Class].[All]" allUniqueName="[Products].[Class].[All]" dimensionUniqueName="[Products]" displayFolder="" count="2" memberValueDatatype="130" unbalanced="0">
      <fieldsUsage count="2">
        <fieldUsage x="-1"/>
        <fieldUsage x="16"/>
      </fieldsUsage>
    </cacheHierarchy>
    <cacheHierarchy uniqueName="[Products].[Color]" caption="Color" attribute="1" defaultMemberUniqueName="[Products].[Color].[All]" allUniqueName="[Products].[Color].[All]" dimensionUniqueName="[Products]" displayFolder="" count="2" memberValueDatatype="130" unbalanced="0">
      <fieldsUsage count="2">
        <fieldUsage x="-1"/>
        <fieldUsage x="1"/>
      </fieldsUsage>
    </cacheHierarchy>
    <cacheHierarchy uniqueName="[Products].[DaysToManufacture]" caption="DaysToManufacture" attribute="1" defaultMemberUniqueName="[Products].[DaysToManufacture].[All]" allUniqueName="[Products].[DaysToManufacture].[All]" dimensionUniqueName="[Products]" displayFolder="" count="2" memberValueDatatype="20" unbalanced="0"/>
    <cacheHierarchy uniqueName="[Products].[DealerPrice]" caption="DealerPrice" attribute="1" defaultMemberUniqueName="[Products].[DealerPrice].[All]" allUniqueName="[Products].[DealerPrice].[All]" dimensionUniqueName="[Products]" displayFolder="" count="2" memberValueDatatype="5" unbalanced="0"/>
    <cacheHierarchy uniqueName="[Products].[EndDate]" caption="EndDate" attribute="1" time="1" defaultMemberUniqueName="[Products].[EndDate].[All]" allUniqueName="[Products].[EndDate].[All]" dimensionUniqueName="[Products]" displayFolder="" count="2" memberValueDatatype="7" unbalanced="0"/>
    <cacheHierarchy uniqueName="[Products].[EnglishDescription]" caption="EnglishDescription" attribute="1" defaultMemberUniqueName="[Products].[EnglishDescription].[All]" allUniqueName="[Products].[EnglishDescription].[All]" dimensionUniqueName="[Products]" displayFolder="" count="2" memberValueDatatype="130" unbalanced="0"/>
    <cacheHierarchy uniqueName="[Products].[FinishedGoodsFlag]" caption="FinishedGoodsFlag" attribute="1" defaultMemberUniqueName="[Products].[FinishedGoodsFlag].[All]" allUniqueName="[Products].[FinishedGoodsFlag].[All]" dimensionUniqueName="[Products]" displayFolder="" count="2" memberValueDatatype="11" unbalanced="0"/>
    <cacheHierarchy uniqueName="[Products].[ListPrice]" caption="ListPrice" attribute="1" defaultMemberUniqueName="[Products].[ListPrice].[All]" allUniqueName="[Products].[ListPrice].[All]" dimensionUniqueName="[Products]" displayFolder="" count="2" memberValueDatatype="5" unbalanced="0"/>
    <cacheHierarchy uniqueName="[Products].[ListPriceBucket]" caption="ListPriceBucket" attribute="1" defaultMemberUniqueName="[Products].[ListPriceBucket].[All]" allUniqueName="[Products].[ListPriceBucket].[All]" dimensionUniqueName="[Products]" displayFolder="" count="2" memberValueDatatype="130" unbalanced="0"/>
    <cacheHierarchy uniqueName="[Products].[ModelName]" caption="ModelName" attribute="1" defaultMemberUniqueName="[Products].[ModelName].[All]" allUniqueName="[Products].[ModelName].[All]" dimensionUniqueName="[Products]" displayFolder="" count="2" memberValueDatatype="130" unbalanced="0">
      <fieldsUsage count="2">
        <fieldUsage x="-1"/>
        <fieldUsage x="14"/>
      </fieldsUsage>
    </cacheHierarchy>
    <cacheHierarchy uniqueName="[Products].[ProductKey]" caption="ProductKey" attribute="1" defaultMemberUniqueName="[Products].[ProductKey].[All]" allUniqueName="[Products].[ProductKey].[All]" dimensionUniqueName="[Products]" displayFolder="" count="2" memberValueDatatype="20" unbalanced="0"/>
    <cacheHierarchy uniqueName="[Products].[ProductLine]" caption="ProductLine" attribute="1" defaultMemberUniqueName="[Products].[ProductLine].[All]" allUniqueName="[Products].[ProductLine].[All]" dimensionUniqueName="[Products]" displayFolder="" count="2" memberValueDatatype="130" unbalanced="0"/>
    <cacheHierarchy uniqueName="[Products].[ProductName]" caption="ProductName" attribute="1" defaultMemberUniqueName="[Products].[ProductName].[All]" allUniqueName="[Products].[ProductName].[All]" dimensionUniqueName="[Products]" displayFolder="" count="2" memberValueDatatype="130" unbalanced="0"/>
    <cacheHierarchy uniqueName="[Products].[ReorderPoint]" caption="ReorderPoint" attribute="1" defaultMemberUniqueName="[Products].[ReorderPoint].[All]" allUniqueName="[Products].[ReorderPoint].[All]" dimensionUniqueName="[Products]" displayFolder="" count="2" memberValueDatatype="20" unbalanced="0"/>
    <cacheHierarchy uniqueName="[Products].[SafetyStockLevel]" caption="SafetyStockLevel" attribute="1" defaultMemberUniqueName="[Products].[SafetyStockLevel].[All]" allUniqueName="[Products].[SafetyStockLevel].[All]" dimensionUniqueName="[Products]" displayFolder="" count="2" memberValueDatatype="20" unbalanced="0"/>
    <cacheHierarchy uniqueName="[Products].[Size]" caption="Size" attribute="1" defaultMemberUniqueName="[Products].[Size].[All]" allUniqueName="[Products].[Size].[All]" dimensionUniqueName="[Products]" displayFolder="" count="2" memberValueDatatype="130" unbalanced="0"/>
    <cacheHierarchy uniqueName="[Products].[SizeRange]" caption="SizeRange" attribute="1" defaultMemberUniqueName="[Products].[SizeRange].[All]" allUniqueName="[Products].[SizeRange].[All]" dimensionUniqueName="[Products]" displayFolder="" count="2" memberValueDatatype="130" unbalanced="0"/>
    <cacheHierarchy uniqueName="[Products].[SizeUnitMeasureCode]" caption="SizeUnitMeasureCode" attribute="1" defaultMemberUniqueName="[Products].[SizeUnitMeasureCode].[All]" allUniqueName="[Products].[SizeUnitMeasureCode].[All]" dimensionUniqueName="[Products]" displayFolder="" count="2" memberValueDatatype="130" unbalanced="0"/>
    <cacheHierarchy uniqueName="[Products].[StandardCost]" caption="StandardCost" attribute="1" defaultMemberUniqueName="[Products].[StandardCost].[All]" allUniqueName="[Products].[StandardCost].[All]" dimensionUniqueName="[Products]" displayFolder="" count="2" memberValueDatatype="5" unbalanced="0"/>
    <cacheHierarchy uniqueName="[Products].[StartDate]" caption="StartDate" attribute="1" time="1" defaultMemberUniqueName="[Products].[StartDate].[All]" allUniqueName="[Products].[StartDate].[All]" dimensionUniqueName="[Products]" displayFolder="" count="2" memberValueDatatype="7" unbalanced="0"/>
    <cacheHierarchy uniqueName="[Products].[Status]" caption="Status" attribute="1" defaultMemberUniqueName="[Products].[Status].[All]" allUniqueName="[Products].[Status].[All]" dimensionUniqueName="[Products]" displayFolder="" count="2" memberValueDatatype="130" unbalanced="0"/>
    <cacheHierarchy uniqueName="[Products].[Style]" caption="Style" attribute="1" defaultMemberUniqueName="[Products].[Style].[All]" allUniqueName="[Products].[Style].[All]" dimensionUniqueName="[Products]" displayFolder="" count="2" memberValueDatatype="130" unbalanced="0"/>
    <cacheHierarchy uniqueName="[Products].[SubCategory]" caption="SubCategory" attribute="1" defaultMemberUniqueName="[Products].[SubCategory].[All]" allUniqueName="[Products].[SubCategory].[All]" dimensionUniqueName="[Products]" displayFolder="" count="2" memberValueDatatype="130" unbalanced="0">
      <fieldsUsage count="2">
        <fieldUsage x="-1"/>
        <fieldUsage x="15"/>
      </fieldsUsage>
    </cacheHierarchy>
    <cacheHierarchy uniqueName="[Products].[Weight]" caption="Weight" attribute="1" defaultMemberUniqueName="[Products].[Weight].[All]" allUniqueName="[Products].[Weight].[All]" dimensionUniqueName="[Products]" displayFolder="" count="2" memberValueDatatype="5" unbalanced="0"/>
    <cacheHierarchy uniqueName="[Products].[WeightUnitMeasureCode]" caption="WeightUnitMeasureCode" attribute="1" defaultMemberUniqueName="[Products].[WeightUnitMeasureCode].[All]" allUniqueName="[Products].[WeightUnitMeasureCode].[All]" dimensionUniqueName="[Products]" displayFolder="" count="2" memberValueDatatype="130" unbalanced="0"/>
    <cacheHierarchy uniqueName="[Sales].[CustomerKey]" caption="CustomerKey" attribute="1" defaultMemberUniqueName="[Sales].[CustomerKey].[All]" allUniqueName="[Sales].[CustomerKey].[All]" dimensionUniqueName="[Sales]" displayFolder="" count="2" memberValueDatatype="20" unbalanced="0"/>
    <cacheHierarchy uniqueName="[Sales].[Margin]" caption="Margin" attribute="1" defaultMemberUniqueName="[Sales].[Margin].[All]" allUniqueName="[Sales].[Margin].[All]" dimensionUniqueName="[Sales]" displayFolder="" count="2" memberValueDatatype="5" unbalanced="0"/>
    <cacheHierarchy uniqueName="[Sales].[MonthNum]" caption="MonthNum" attribute="1" defaultMemberUniqueName="[Sales].[MonthNum].[All]" allUniqueName="[Sales].[MonthNum].[All]" dimensionUniqueName="[Sales]" displayFolder="" count="2" memberValueDatatype="20" unbalanced="0"/>
    <cacheHierarchy uniqueName="[Sales].[OrderDate]" caption="OrderDate" attribute="1" time="1" defaultMemberUniqueName="[Sales].[OrderDate].[All]" allUniqueName="[Sales].[OrderDate].[All]" dimensionUniqueName="[Sales]" displayFolder="" count="2" memberValueDatatype="7" unbalanced="0"/>
    <cacheHierarchy uniqueName="[Sales].[OrderQuantity]" caption="OrderQuantity" attribute="1" defaultMemberUniqueName="[Sales].[OrderQuantity].[All]" allUniqueName="[Sales].[OrderQuantity].[All]" dimensionUniqueName="[Sales]" displayFolder="" count="2" memberValueDatatype="20" unbalanced="0"/>
    <cacheHierarchy uniqueName="[Sales].[ProductCost]" caption="ProductCost" attribute="1" defaultMemberUniqueName="[Sales].[ProductCost].[All]" allUniqueName="[Sales].[ProductCost].[All]" dimensionUniqueName="[Sales]" displayFolder="" count="2" memberValueDatatype="5" unbalanced="0"/>
    <cacheHierarchy uniqueName="[Sales].[ProductKey]" caption="ProductKey" attribute="1" defaultMemberUniqueName="[Sales].[ProductKey].[All]" allUniqueName="[Sales].[ProductKey].[All]" dimensionUniqueName="[Sales]" displayFolder="" count="2" memberValueDatatype="20" unbalanced="0"/>
    <cacheHierarchy uniqueName="[Sales].[SalesAmt]" caption="SalesAmt" attribute="1" defaultMemberUniqueName="[Sales].[SalesAmt].[All]" allUniqueName="[Sales].[SalesAmt].[All]" dimensionUniqueName="[Sales]" displayFolder="" count="2" memberValueDatatype="5" unbalanced="0"/>
    <cacheHierarchy uniqueName="[Sales].[SalesTerritoryKey]" caption="SalesTerritoryKey" attribute="1" defaultMemberUniqueName="[Sales].[SalesTerritoryKey].[All]" allUniqueName="[Sales].[SalesTerritoryKey].[All]" dimensionUniqueName="[Sales]" displayFolder="" count="2" memberValueDatatype="3" unbalanced="0"/>
    <cacheHierarchy uniqueName="[Sales].[TransType]" caption="TransType" attribute="1" defaultMemberUniqueName="[Sales].[TransType].[All]" allUniqueName="[Sales].[TransType].[All]" dimensionUniqueName="[Sales]" displayFolder="" count="2" memberValueDatatype="5" unbalanced="0"/>
    <cacheHierarchy uniqueName="[Sales].[UnitPrice]" caption="UnitPrice" attribute="1" defaultMemberUniqueName="[Sales].[UnitPrice].[All]" allUniqueName="[Sales].[UnitPrice].[All]" dimensionUniqueName="[Sales]" displayFolder="" count="2" memberValueDatatype="5" unbalanced="0"/>
    <cacheHierarchy uniqueName="[Sales].[Year]" caption="Year" attribute="1" defaultMemberUniqueName="[Sales].[Year].[All]" allUniqueName="[Sales].[Year].[All]" dimensionUniqueName="[Sales]" displayFolder="" count="2" memberValueDatatype="20" unbalanced="0"/>
    <cacheHierarchy uniqueName="[SalesTerritory].[Continent]" caption="Continent" attribute="1" defaultMemberUniqueName="[SalesTerritory].[Continent].[All]" allUniqueName="[SalesTerritory].[Continent].[All]" dimensionUniqueName="[SalesTerritory]" displayFolder="" count="2" memberValueDatatype="130" unbalanced="0">
      <fieldsUsage count="2">
        <fieldUsage x="-1"/>
        <fieldUsage x="17"/>
      </fieldsUsage>
    </cacheHierarchy>
    <cacheHierarchy uniqueName="[SalesTerritory].[Country]" caption="Country" attribute="1" defaultMemberUniqueName="[SalesTerritory].[Country].[All]" allUniqueName="[SalesTerritory].[Country].[All]" dimensionUniqueName="[SalesTerritory]" displayFolder="" count="2" memberValueDatatype="130" unbalanced="0">
      <fieldsUsage count="2">
        <fieldUsage x="-1"/>
        <fieldUsage x="3"/>
      </fieldsUsage>
    </cacheHierarchy>
    <cacheHierarchy uniqueName="[SalesTerritory].[SalesTerritoryAlternateKey]" caption="SalesTerritoryAlternateKey" attribute="1" defaultMemberUniqueName="[SalesTerritory].[SalesTerritoryAlternateKey].[All]" allUniqueName="[SalesTerritory].[SalesTerritoryAlternateKey].[All]" dimensionUniqueName="[SalesTerritory]" displayFolder="" count="2" memberValueDatatype="20" unbalanced="0"/>
    <cacheHierarchy uniqueName="[SalesTerritory].[SalesTerritoryGroup]" caption="SalesTerritoryGroup" attribute="1" defaultMemberUniqueName="[SalesTerritory].[SalesTerritoryGroup].[All]" allUniqueName="[SalesTerritory].[SalesTerritoryGroup].[All]" dimensionUniqueName="[SalesTerritory]" displayFolder="" count="2" memberValueDatatype="130" unbalanced="0"/>
    <cacheHierarchy uniqueName="[SalesTerritory].[SalesTerritoryKey]" caption="SalesTerritoryKey" attribute="1" defaultMemberUniqueName="[SalesTerritory].[SalesTerritoryKey].[All]" allUniqueName="[SalesTerritory].[SalesTerritoryKey].[All]" dimensionUniqueName="[SalesTerritory]" displayFolder="" count="2" memberValueDatatype="20" unbalanced="0"/>
    <cacheHierarchy uniqueName="[SalesTerritory].[SalesTerritoryRegion]" caption="SalesTerritoryRegion" attribute="1" defaultMemberUniqueName="[SalesTerritory].[SalesTerritoryRegion].[All]" allUniqueName="[SalesTerritory].[SalesTerritoryRegion].[All]" dimensionUniqueName="[SalesTerritory]" displayFolder="" count="2" memberValueDatatype="130" unbalanced="0"/>
    <cacheHierarchy uniqueName="[SalesTerritory].[Territory]" caption="Territory" defaultMemberUniqueName="[SalesTerritory].[Territory].[All]" allUniqueName="[SalesTerritory].[Territory].[All]" allCaption="All" dimensionUniqueName="[SalesTerritory]" displayFolder="" count="3" unbalanced="0">
      <fieldsUsage count="3">
        <fieldUsage x="-1"/>
        <fieldUsage x="6"/>
        <fieldUsage x="13"/>
      </fieldsUsage>
    </cacheHierarchy>
    <cacheHierarchy uniqueName="[Customers].[BirthDate (Индекс месяца)]" caption="BirthDate (Индекс месяца)" attribute="1" defaultMemberUniqueName="[Customers].[BirthDate (Индекс месяца)].[All]" allUniqueName="[Customers].[BirthDate (Индекс месяца)].[All]" dimensionUniqueName="[Customers]" displayFolder="" count="2" memberValueDatatype="20" unbalanced="0" hidden="1"/>
    <cacheHierarchy uniqueName="[Measures].[Total Sales]" caption="Total Sales" measure="1" displayFolder="" measureGroup="Sales" count="0"/>
    <cacheHierarchy uniqueName="[Measures].[Profit]" caption="Profit" measure="1" displayFolder="" measureGroup="Sales" count="0"/>
    <cacheHierarchy uniqueName="[Measures].[Days Selling]" caption="Days Selling" measure="1" displayFolder="" measureGroup="Sales" count="0"/>
    <cacheHierarchy uniqueName="[Measures].[Transactions]" caption="Transactions" measure="1" displayFolder="" measureGroup="Sales" count="0"/>
    <cacheHierarchy uniqueName="[Measures].[Sales per Transaction]" caption="Sales per Transaction" measure="1" displayFolder="" measureGroup="Sales" count="0"/>
    <cacheHierarchy uniqueName="[Measures].[Sales per Day]" caption="Sales per Day" measure="1" displayFolder="" measureGroup="Sales" count="0"/>
    <cacheHierarchy uniqueName="[Measures].[2002 Sales]" caption="2002 Sales" measure="1" displayFolder="" measureGroup="Sales" count="0"/>
    <cacheHierarchy uniqueName="[Measures].[Active Customers]" caption="Active Customers" measure="1" displayFolder="" measureGroup="Sales" count="0"/>
    <cacheHierarchy uniqueName="[Measures].[Customer Growth Since 2001]" caption="Customer Growth Since 2001" measure="1" displayFolder="" measureGroup="Sales" count="0"/>
    <cacheHierarchy uniqueName="[Measures].[2001 Customers]" caption="2001 Customers" measure="1" displayFolder="" measureGroup="Sales" count="0"/>
    <cacheHierarchy uniqueName="[Measures].[Normal Sales]" caption="Normal Sales" measure="1" displayFolder="" measureGroup="Sales" count="0"/>
    <cacheHierarchy uniqueName="[Measures].[Promo Sales]" caption="Promo Sales" measure="1" displayFolder="" measureGroup="Sales" count="0"/>
    <cacheHierarchy uniqueName="[Measures].[Refunds]" caption="Refunds" measure="1" displayFolder="" measureGroup="Sales" count="0"/>
    <cacheHierarchy uniqueName="[Measures].[Net Sales]" caption="Net Sales" measure="1" displayFolder="" measureGroup="Sales" count="0"/>
    <cacheHierarchy uniqueName="[Measures].[Pct Sales on Promo]" caption="Pct Sales on Promo" measure="1" displayFolder="" measureGroup="Sales" count="0"/>
    <cacheHierarchy uniqueName="[Measures].[All Month Net Sales]" caption="All Month Net Sales" measure="1" displayFolder="" measureGroup="Sales" count="0"/>
    <cacheHierarchy uniqueName="[Measures].[Pct of All Month Net Sales]" caption="Pct of All Month Net Sales" measure="1" displayFolder="" measureGroup="Sales" count="0"/>
    <cacheHierarchy uniqueName="[Measures].[Net Sales - All Products]" caption="Net Sales - All Products" measure="1" displayFolder="" measureGroup="Sales" count="0"/>
    <cacheHierarchy uniqueName="[Measures].[Selected Products Pct]" caption="Selected Products Pct" measure="1" displayFolder="" measureGroup="Sales" count="0"/>
    <cacheHierarchy uniqueName="[Measures].[Net Sales for All Selected Months]" caption="Net Sales for All Selected Months" measure="1" displayFolder="" measureGroup="Sales" count="0"/>
    <cacheHierarchy uniqueName="[Measures].[Pct of All Selected Months Net Sales]" caption="Pct of All Selected Months Net Sales" measure="1" displayFolder="" measureGroup="Sales" count="0"/>
    <cacheHierarchy uniqueName="[Measures].[All vs Relationship Test]" caption="All vs Relationship Test" measure="1" displayFolder="" measureGroup="Sales" count="0"/>
    <cacheHierarchy uniqueName="[Measures].[Sales to Parents]" caption="Sales to Parents" measure="1" displayFolder="" measureGroup="Sales" count="0"/>
    <cacheHierarchy uniqueName="[Measures].[EURUSD]" caption="EURUSD" measure="1" displayFolder="" measureGroup="Exch Rates" count="0"/>
    <cacheHierarchy uniqueName="[Measures].[Net Sales - EUR]" caption="Net Sales - EUR" measure="1" displayFolder="" measureGroup="Sales" count="0"/>
    <cacheHierarchy uniqueName="[Measures].[MinListThreshold]" caption="MinListThreshold" measure="1" displayFolder="" measureGroup="MinListPrice" count="0"/>
    <cacheHierarchy uniqueName="[Measures].[Product Sales Above Selected List Price]" caption="Product Sales Above Selected List Price" measure="1" displayFolder="" measureGroup="Sales" count="0"/>
    <cacheHierarchy uniqueName="[Measures].[Product Count]" caption="Product Count" measure="1" displayFolder="" measureGroup="Products" count="0"/>
    <cacheHierarchy uniqueName="[Measures].[Products Above Selected List Price]" caption="Products Above Selected List Price" measure="1" displayFolder="" measureGroup="Products" count="0"/>
    <cacheHierarchy uniqueName="[Measures].[PriceTierMin]" caption="PriceTierMin" measure="1" displayFolder="" measureGroup="PriceTiers" count="0"/>
    <cacheHierarchy uniqueName="[Measures].[PriceTierMax]" caption="PriceTierMax" measure="1" displayFolder="" measureGroup="PriceTiers" count="0"/>
    <cacheHierarchy uniqueName="[Measures].[Product Count MinMaxTier]" caption="Product Count MinMaxTier" measure="1" displayFolder="" measureGroup="Products" count="0"/>
    <cacheHierarchy uniqueName="[Measures].[Total Sales MinMaxTier]" caption="Total Sales MinMaxTier" measure="1" displayFolder="" measureGroup="Sales" count="0"/>
    <cacheHierarchy uniqueName="[Measures].[Total Sales YTD]" caption="Total Sales YTD" measure="1" displayFolder="" measureGroup="Sales" count="0"/>
    <cacheHierarchy uniqueName="[Measures].[Total Sales Fiscal YTD]" caption="Total Sales Fiscal YTD" measure="1" displayFolder="" measureGroup="Sales" count="0"/>
    <cacheHierarchy uniqueName="[Measures].[FIRSTDATE Example]" caption="FIRSTDATE Example" measure="1" displayFolder="" measureGroup="Calendar" count="0"/>
    <cacheHierarchy uniqueName="[Measures].[LASTDATE Example]" caption="LASTDATE Example" measure="1" displayFolder="" measureGroup="Calendar" count="0"/>
    <cacheHierarchy uniqueName="[Measures].[Total Sales SAMEPERIODLASTYEAR]" caption="Total Sales SAMEPERIODLASTYEAR" measure="1" displayFolder="" measureGroup="Sales" count="0"/>
    <cacheHierarchy uniqueName="[Measures].[Total Sales DATEADD 1 Year Back]" caption="Total Sales DATEADD 1 Year Back" measure="1" displayFolder="" measureGroup="Sales" count="0"/>
    <cacheHierarchy uniqueName="[Measures].[Total Sales DATEADD back 1 Month]" caption="Total Sales DATEADD back 1 Month" measure="1" displayFolder="" measureGroup="Sales" count="0"/>
    <cacheHierarchy uniqueName="[Measures].[Number of Days]" caption="Number of Days" measure="1" displayFolder="" measureGroup="Calendar" count="0"/>
    <cacheHierarchy uniqueName="[Measures].[Total Sales PARALLELPERIOD Back 1 Year]" caption="Total Sales PARALLELPERIOD Back 1 Year" measure="1" displayFolder="" measureGroup="Sales" count="0"/>
    <cacheHierarchy uniqueName="[Measures].[ENDOFMONTH Measure]" caption="ENDOFMONTH Measure" measure="1" displayFolder="" measureGroup="Calendar" count="0"/>
    <cacheHierarchy uniqueName="[Measures].[Total Sales NEXTMONTH]" caption="Total Sales NEXTMONTH" measure="1" displayFolder="" measureGroup="Sales" count="0"/>
    <cacheHierarchy uniqueName="[Measures].[Pct Sales Growth YOY]" caption="Pct Sales Growth YOY" measure="1" displayFolder="" measureGroup="Sales" count="0"/>
    <cacheHierarchy uniqueName="[Measures].[Total Sales CLOSINGBALANCEMONTH]" caption="Total Sales CLOSINGBALANCEMONTH" measure="1" displayFolder="" measureGroup="Sales" count="0"/>
    <cacheHierarchy uniqueName="[Measures].[Total Sales First Half 2003]" caption="Total Sales First Half 2003" measure="1" displayFolder="" measureGroup="Sales" count="0"/>
    <cacheHierarchy uniqueName="[Measures].[Total Sales Life to Date]" caption="Total Sales Life to Date" measure="1" displayFolder="" measureGroup="Sales" count="0"/>
    <cacheHierarchy uniqueName="[Measures].[Subcat pct of Cat Sales]" caption="Subcat pct of Cat Sales" measure="1" displayFolder="" measureGroup="Sales" count="0"/>
    <cacheHierarchy uniqueName="[Measures].[Sales to Married Couples]" caption="Sales to Married Couples" measure="1" displayFolder="" measureGroup="Sales" count="0"/>
    <cacheHierarchy uniqueName="[Measures].[Sales to Parents Adj for Canada]" caption="Sales to Parents Adj for Canada" measure="1" displayFolder="" measureGroup="Sales" count="0"/>
    <cacheHierarchy uniqueName="[Measures].[Different Number per Country]" caption="Different Number per Country" measure="1" displayFolder="" measureGroup="Sales" count="0"/>
    <cacheHierarchy uniqueName="[Measures].[Pct Sales Growth YOY using DIVIDE]" caption="Pct Sales Growth YOY using DIVIDE" measure="1" displayFolder="" measureGroup="Sales" count="0"/>
    <cacheHierarchy uniqueName="[Measures].[Color Values]" caption="Color Values" measure="1" displayFolder="" measureGroup="Products" count="0"/>
    <cacheHierarchy uniqueName="[Measures].[Profit Pct]" caption="Profit Pct" measure="1" displayFolder="" measureGroup="Sales" count="0"/>
    <cacheHierarchy uniqueName="[Measures].[_Count Customers]" caption="_Count Customers" measure="1" displayFolder="" measureGroup="Customers" count="0" hidden="1"/>
    <cacheHierarchy uniqueName="[Measures].[_Count Sales]" caption="_Count Sales" measure="1" displayFolder="" measureGroup="Sales" count="0" hidden="1"/>
    <cacheHierarchy uniqueName="[Measures].[_Count Products]" caption="_Count Products" measure="1" displayFolder="" measureGroup="Products" count="0" hidden="1"/>
    <cacheHierarchy uniqueName="[Measures].[_Count Calendar]" caption="_Count Calendar" measure="1" displayFolder="" measureGroup="Calendar" count="0" hidden="1"/>
    <cacheHierarchy uniqueName="[Measures].[_Count Exch Rates]" caption="_Count Exch Rates" measure="1" displayFolder="" measureGroup="Exch Rates" count="0" hidden="1"/>
    <cacheHierarchy uniqueName="[Measures].[_Count MinListPrice]" caption="_Count MinListPrice" measure="1" displayFolder="" measureGroup="MinListPrice" count="0" hidden="1"/>
    <cacheHierarchy uniqueName="[Measures].[_Count PriceTiers]" caption="_Count PriceTiers" measure="1" displayFolder="" measureGroup="PriceTiers" count="0" hidden="1"/>
    <cacheHierarchy uniqueName="[Measures].[_Count SalesTerritory]" caption="_Count SalesTerritory" measure="1" displayFolder="" measureGroup="SalesTerritory" count="0" hidden="1"/>
    <cacheHierarchy uniqueName="[Measures].[__No measures defined]" caption="__No measures defined" measure="1" displayFolder="" count="0" hidden="1"/>
    <cacheHierarchy uniqueName="[Measures].[_Profit Pct Goal]" caption="_Profit Pct Goal" measure="1" displayFolder="" measureGroup="Sales" count="0" hidden="1"/>
    <cacheHierarchy uniqueName="[Measures].[_Profit Pct Status]" caption="_Profit Pct Status" measure="1" iconSet="6" displayFolder="" measureGroup="Sales" count="0" hidden="1"/>
    <cacheHierarchy uniqueName="[Measures].[Sum of SalesAmt]" caption="Sum of SalesAmt" measure="1" displayFolder="" measureGroup="Sales" count="0" hidden="1">
      <extLst>
        <ext xmlns:x15="http://schemas.microsoft.com/office/spreadsheetml/2010/11/main" uri="{B97F6D7D-B522-45F9-BDA1-12C45D357490}">
          <x15:cacheHierarchy aggregatedColumn="80"/>
        </ext>
      </extLst>
    </cacheHierarchy>
    <cacheHierarchy uniqueName="[Measures].[Сумма по столбцу CustomerKey]" caption="Сумма по столбцу CustomerKey" measure="1" displayFolder="" measureGroup="Customers" count="0" hidden="1">
      <extLst>
        <ext xmlns:x15="http://schemas.microsoft.com/office/spreadsheetml/2010/11/main" uri="{B97F6D7D-B522-45F9-BDA1-12C45D357490}">
          <x15:cacheHierarchy aggregatedColumn="21"/>
        </ext>
      </extLst>
    </cacheHierarchy>
  </cacheHierarchies>
  <kpis count="1">
    <kpi uniqueName="Profit Pct" caption="Profit Pct" displayFolder="" measureGroup="Sales" parent="" value="[Measures].[Profit Pct]" goal="[Measures].[_Profit Pct Goal]" status="[Measures].[_Profit Pct Status]" trend="" weight=""/>
  </kpis>
  <tupleCache>
    <entries count="159">
      <m/>
      <n v="29358677.220699944" in="0">
        <tpls c="1">
          <tpl fld="12" item="0"/>
        </tpls>
      </n>
      <n v="6530343.526399998" in="0">
        <tpls c="3">
          <tpl fld="5" item="3"/>
          <tpl fld="12" item="0"/>
          <tpl fld="2" item="0"/>
        </tpls>
      </n>
      <n v="7724330.5239999983" in="0">
        <tpls c="2">
          <tpl fld="12" item="0"/>
          <tpl fld="1" item="0"/>
        </tpls>
      </n>
      <n v="28318144.650699966" in="0">
        <tpls c="2">
          <tpl fld="12" item="0"/>
          <tpl fld="2" item="0"/>
        </tpls>
      </n>
      <n v="9791060.2977006137" in="0">
        <tpls c="3">
          <tpl fld="5" item="0"/>
          <tpl fld="12" item="0"/>
          <tpl hier="47" item="13"/>
        </tpls>
      </n>
      <n v="5073081.4115999984" in="0">
        <tpls c="2">
          <tpl fld="12" item="0"/>
          <tpl hier="49" item="6"/>
        </tpls>
      </n>
      <n v="153931.04999999999" in="0">
        <tpls c="4">
          <tpl fld="5" item="1"/>
          <tpl fld="12" item="0"/>
          <tpl fld="2" item="0"/>
          <tpl fld="1" item="0"/>
        </tpls>
      </n>
      <n v="106470.74000000003" in="0">
        <tpls c="2">
          <tpl fld="12" item="0"/>
          <tpl hier="49" item="14"/>
        </tpls>
      </n>
      <n v="5106.3200000000006" in="0">
        <tpls c="2">
          <tpl fld="12" item="0"/>
          <tpl hier="49" item="19"/>
        </tpls>
      </n>
      <n v="3266373.6566000055" in="0">
        <tpls c="3">
          <tpl fld="5" item="2"/>
          <tpl fld="12" item="0"/>
          <tpl hier="47" item="13"/>
        </tpls>
      </n>
      <n v="29358677.220699944" in="0">
        <tpls c="3">
          <tpl hier="2" item="4294967295"/>
          <tpl fld="12" item="0"/>
          <tpl hier="47" item="13"/>
        </tpls>
      </n>
      <n v="9770899.7400008664" in="0">
        <tpls c="3">
          <tpl fld="5" item="1"/>
          <tpl fld="12" item="0"/>
          <tpl hier="47" item="13"/>
        </tpls>
      </n>
      <n v="7646302.8239999991" in="0">
        <tpls c="2">
          <tpl fld="12" item="0"/>
          <tpl hier="49" item="11"/>
        </tpls>
      </n>
      <n v="8765457.8075999953" in="0">
        <tpls c="2">
          <tpl fld="12" item="0"/>
          <tpl hier="49" item="22"/>
        </tpls>
      </n>
      <n v="6530343.5263999095" in="0">
        <tpls c="3">
          <tpl fld="5" item="3"/>
          <tpl fld="12" item="0"/>
          <tpl hier="47" item="13"/>
        </tpls>
      </n>
      <n v="2204742.5300000007" in="0">
        <tpls c="2">
          <tpl fld="12" item="0"/>
          <tpl hier="49" item="21"/>
        </tpls>
      </n>
      <n v="61529.68819999999" in="0">
        <tpls c="4">
          <tpl hier="3" item="7"/>
          <tpl fld="12" item="0"/>
          <tpl fld="2" item="0"/>
          <tpl fld="1" item="0"/>
        </tpls>
      </n>
      <n v="61529.68819999999" in="0">
        <tpls c="4">
          <tpl hier="3" item="23"/>
          <tpl fld="12" item="0"/>
          <tpl fld="2" item="0"/>
          <tpl fld="1" item="0"/>
        </tpls>
      </n>
      <n v="7646302.8239999991" in="0">
        <tpls c="3">
          <tpl fld="12" item="0"/>
          <tpl fld="2" item="0"/>
          <tpl fld="1" item="0"/>
        </tpls>
      </n>
      <n v="4856755.6275000004" in="0">
        <tpls c="2">
          <tpl fld="12" item="0"/>
          <tpl hier="49" item="9"/>
        </tpls>
      </n>
      <n v="5113389.0815999992" in="0">
        <tpls c="2">
          <tpl fld="12" item="0"/>
          <tpl fld="1" item="6"/>
        </tpls>
      </n>
      <n v="9359102.6176999975" in="0">
        <tpls c="3">
          <tpl hier="2" item="10"/>
          <tpl fld="12" item="0"/>
          <tpl fld="2" item="0"/>
        </tpls>
      </n>
      <n v="39360" in="0">
        <tpls c="2">
          <tpl fld="12" item="0"/>
          <tpl fld="14" item="5"/>
        </tpls>
      </n>
      <n v="22920" in="0">
        <tpls c="3">
          <tpl fld="5" item="1"/>
          <tpl fld="12" item="0"/>
          <tpl fld="14" item="5"/>
        </tpls>
      </n>
      <n v="15093.80000000005" in="0">
        <tpls c="3">
          <tpl fld="5" item="1"/>
          <tpl fld="12" item="0"/>
          <tpl fld="14" item="7"/>
        </tpls>
      </n>
      <n v="12877.000000000042" in="0">
        <tpls c="3">
          <tpl fld="5" item="0"/>
          <tpl fld="12" item="0"/>
          <tpl fld="14" item="7"/>
        </tpls>
      </n>
      <m in="0">
        <tpls c="3">
          <tpl fld="5" item="2"/>
          <tpl fld="12" item="0"/>
          <tpl fld="14" item="9"/>
        </tpls>
      </m>
      <n v="92583.540000003137" in="0">
        <tpls c="3">
          <tpl fld="5" item="0"/>
          <tpl fld="12" item="0"/>
          <tpl fld="14" item="1"/>
        </tpls>
      </n>
      <m in="0">
        <tpls c="3">
          <tpl fld="5" item="3"/>
          <tpl fld="12" item="0"/>
          <tpl fld="14" item="5"/>
        </tpls>
      </m>
      <m in="0">
        <tpls c="3">
          <tpl fld="5" item="3"/>
          <tpl fld="12" item="0"/>
          <tpl fld="14" item="19"/>
        </tpls>
      </m>
      <m in="0">
        <tpls c="3">
          <tpl fld="5" item="3"/>
          <tpl fld="12" item="0"/>
          <tpl fld="14" item="9"/>
        </tpls>
      </m>
      <n v="16440" in="0">
        <tpls c="3">
          <tpl fld="5" item="0"/>
          <tpl fld="12" item="0"/>
          <tpl fld="14" item="5"/>
        </tpls>
      </n>
      <m in="0">
        <tpls c="3">
          <tpl fld="5" item="3"/>
          <tpl fld="12" item="0"/>
          <tpl fld="14" item="0"/>
        </tpls>
      </m>
      <n v="256333.35000000085" in="0">
        <tpls c="3">
          <tpl fld="5" item="1"/>
          <tpl fld="12" item="0"/>
          <tpl fld="14" item="19"/>
        </tpls>
      </n>
      <n v="451924.19999999722" in="0">
        <tpls c="2">
          <tpl fld="12" item="0"/>
          <tpl fld="14" item="19"/>
        </tpls>
      </n>
      <m in="0">
        <tpls c="3">
          <tpl fld="5" item="2"/>
          <tpl fld="12" item="0"/>
          <tpl fld="14" item="4"/>
        </tpls>
      </m>
      <n v="225335.59999998656" in="0">
        <tpls c="2">
          <tpl fld="12" item="0"/>
          <tpl fld="14" item="1"/>
        </tpls>
      </n>
      <m in="0">
        <tpls c="3">
          <tpl fld="5" item="2"/>
          <tpl fld="12" item="0"/>
          <tpl fld="14" item="0"/>
        </tpls>
      </m>
      <n v="39591" in="0">
        <tpls c="2">
          <tpl fld="12" item="0"/>
          <tpl fld="14" item="0"/>
        </tpls>
      </n>
      <m in="0">
        <tpls c="3">
          <tpl fld="5" item="2"/>
          <tpl fld="12" item="0"/>
          <tpl fld="14" item="19"/>
        </tpls>
      </m>
      <n v="138247.97000000221" in="0">
        <tpls c="3">
          <tpl fld="5" item="0"/>
          <tpl fld="12" item="0"/>
          <tpl fld="2" item="1"/>
        </tpls>
      </n>
      <n v="0.68859818934827322" in="1">
        <tpls c="3">
          <tpl fld="5" item="0"/>
          <tpl fld="12" item="2"/>
          <tpl fld="2" item="2"/>
        </tpls>
      </n>
      <n v="13319.669999999967" in="0">
        <tpls c="3">
          <tpl fld="5" item="1"/>
          <tpl fld="12" item="0"/>
          <tpl fld="14" item="9"/>
        </tpls>
      </n>
      <m in="0">
        <tpls c="3">
          <tpl fld="5" item="2"/>
          <tpl fld="12" item="0"/>
          <tpl fld="14" item="7"/>
        </tpls>
      </m>
      <n v="293709.70999999135" in="0">
        <tpls c="3">
          <tpl fld="5" item="0"/>
          <tpl fld="12" item="0"/>
          <tpl fld="2" item="2"/>
        </tpls>
      </n>
      <n v="326153.95999999781" in="0">
        <tpls c="3">
          <tpl fld="5" item="0"/>
          <tpl fld="12" item="0"/>
          <tpl fld="14" item="17"/>
        </tpls>
      </n>
      <n v="40307.669999999853" in="0">
        <tpls c="2">
          <tpl fld="12" item="0"/>
          <tpl fld="14" item="4"/>
        </tpls>
      </n>
      <n v="23140.740000000416" in="0">
        <tpls c="2">
          <tpl fld="12" item="0"/>
          <tpl fld="14" item="9"/>
        </tpls>
      </n>
      <m in="0">
        <tpls c="3">
          <tpl fld="5" item="3"/>
          <tpl fld="12" item="0"/>
          <tpl fld="14" item="1"/>
        </tpls>
      </m>
      <n v="20670" in="0">
        <tpls c="3">
          <tpl fld="5" item="1"/>
          <tpl fld="12" item="0"/>
          <tpl fld="14" item="0"/>
        </tpls>
      </n>
      <m in="0">
        <tpls c="3">
          <tpl fld="5" item="3"/>
          <tpl fld="12" item="0"/>
          <tpl fld="14" item="17"/>
        </tpls>
      </m>
      <m in="0">
        <tpls c="3">
          <tpl fld="5" item="0"/>
          <tpl fld="12" item="0"/>
          <tpl fld="2" item="3"/>
        </tpls>
      </m>
      <n v="132752.06000000396" in="0">
        <tpls c="3">
          <tpl fld="5" item="1"/>
          <tpl fld="12" item="0"/>
          <tpl fld="14" item="1"/>
        </tpls>
      </n>
      <m in="0">
        <tpls c="3">
          <tpl fld="5" item="3"/>
          <tpl fld="12" item="0"/>
          <tpl fld="14" item="4"/>
        </tpls>
      </m>
      <n v="27970.799999999614" in="0">
        <tpls c="2">
          <tpl fld="12" item="0"/>
          <tpl fld="14" item="7"/>
        </tpls>
      </n>
      <m in="0">
        <tpls c="3">
          <tpl fld="5" item="1"/>
          <tpl fld="12" item="0"/>
          <tpl fld="14" item="18"/>
        </tpls>
      </m>
      <n v="23535.720000000201" in="0">
        <tpls c="3">
          <tpl fld="5" item="1"/>
          <tpl fld="12" item="0"/>
          <tpl fld="14" item="4"/>
        </tpls>
      </n>
      <m in="0">
        <tpls c="3">
          <tpl fld="5" item="2"/>
          <tpl fld="12" item="0"/>
          <tpl fld="14" item="1"/>
        </tpls>
      </m>
      <n v="18921" in="0">
        <tpls c="3">
          <tpl fld="5" item="0"/>
          <tpl fld="12" item="0"/>
          <tpl fld="14" item="0"/>
        </tpls>
      </n>
      <n v="2601402.2900000084" in="0">
        <tpls c="3">
          <tpl fld="5" item="2"/>
          <tpl fld="12" item="0"/>
          <tpl fld="14" item="11"/>
        </tpls>
      </n>
      <m in="0">
        <tpls c="3">
          <tpl fld="5" item="2"/>
          <tpl fld="12" item="0"/>
          <tpl fld="14" item="17"/>
        </tpls>
      </m>
      <n v="16771.949999999993" in="0">
        <tpls c="3">
          <tpl fld="5" item="0"/>
          <tpl fld="12" item="0"/>
          <tpl fld="14" item="4"/>
        </tpls>
      </n>
      <n v="27211.239999999907" in="0">
        <tpls c="3">
          <tpl fld="5" item="1"/>
          <tpl fld="12" item="0"/>
          <tpl fld="14" item="3"/>
        </tpls>
      </n>
      <m in="0">
        <tpls c="3">
          <tpl fld="5" item="3"/>
          <tpl fld="12" item="0"/>
          <tpl fld="14" item="3"/>
        </tpls>
      </m>
      <m in="0">
        <tpls c="3">
          <tpl fld="5" item="3"/>
          <tpl fld="12" item="0"/>
          <tpl fld="14" item="7"/>
        </tpls>
      </m>
      <m in="0">
        <tpls c="3">
          <tpl fld="5" item="2"/>
          <tpl fld="12" item="0"/>
          <tpl fld="14" item="5"/>
        </tpls>
      </m>
      <n v="301730.78719999967" in="0">
        <tpls c="3">
          <tpl fld="5" item="3"/>
          <tpl fld="12" item="0"/>
          <tpl fld="14" item="18"/>
        </tpls>
      </n>
      <m in="0">
        <tpls c="3">
          <tpl fld="5" item="2"/>
          <tpl fld="12" item="0"/>
          <tpl fld="14" item="13"/>
        </tpls>
      </m>
      <n v="453051.60999999649" in="0">
        <tpls c="3">
          <tpl fld="5" item="1"/>
          <tpl fld="12" item="0"/>
          <tpl fld="14" item="17"/>
        </tpls>
      </n>
      <n v="4451260.1250000084" in="0">
        <tpls c="2">
          <tpl fld="12" item="0"/>
          <tpl fld="14" item="12"/>
        </tpls>
      </n>
      <n v="9821.0699999999742" in="0">
        <tpls c="3">
          <tpl fld="5" item="0"/>
          <tpl fld="12" item="0"/>
          <tpl fld="14" item="9"/>
        </tpls>
      </n>
      <m in="0">
        <tpls c="3">
          <tpl fld="5" item="3"/>
          <tpl fld="12" item="0"/>
          <tpl fld="14" item="2"/>
        </tpls>
      </m>
      <n v="540914.81999999797" in="0">
        <tpls c="3">
          <tpl fld="5" item="0"/>
          <tpl fld="12" item="0"/>
          <tpl fld="14" item="14"/>
        </tpls>
      </n>
      <n v="0.45054319923742769" in="1">
        <tpls c="3">
          <tpl fld="5" item="0"/>
          <tpl fld="12" item="2"/>
          <tpl fld="2" item="0"/>
        </tpls>
      </n>
      <n v="645379.50379999774" in="0">
        <tpls c="2">
          <tpl fld="12" item="0"/>
          <tpl fld="14" item="18"/>
        </tpls>
      </n>
      <n v="779205.56999999192" in="0">
        <tpls c="2">
          <tpl fld="12" item="0"/>
          <tpl fld="14" item="17"/>
        </tpls>
      </n>
      <n v="735448.34999999602" in="0">
        <tpls c="3">
          <tpl fld="5" item="1"/>
          <tpl fld="12" item="0"/>
          <tpl fld="14" item="12"/>
        </tpls>
      </n>
      <m in="0">
        <tpls c="3">
          <tpl fld="5" item="1"/>
          <tpl fld="12" item="0"/>
          <tpl fld="14" item="16"/>
        </tpls>
      </m>
      <n v="807308.98920000356" in="0">
        <tpls c="3">
          <tpl fld="5" item="3"/>
          <tpl fld="12" item="0"/>
          <tpl fld="14" item="10"/>
        </tpls>
      </n>
      <n v="19823.390000000159" in="0">
        <tpls c="3">
          <tpl fld="5" item="1"/>
          <tpl fld="12" item="0"/>
          <tpl fld="14" item="6"/>
        </tpls>
      </n>
      <n v="0">
        <tpls c="3">
          <tpl fld="5" item="0"/>
          <tpl fld="12" item="1"/>
          <tpl fld="2" item="0"/>
        </tpls>
      </n>
      <n v="1">
        <tpls c="3">
          <tpl fld="5" item="0"/>
          <tpl fld="12" item="1"/>
          <tpl fld="2" item="2"/>
        </tpls>
      </n>
      <n v="0">
        <tpls c="3">
          <tpl fld="5" item="0"/>
          <tpl fld="12" item="1"/>
          <tpl fld="2" item="1"/>
        </tpls>
      </n>
      <n v="78998.096599999888" in="0">
        <tpls c="3">
          <tpl fld="5" item="2"/>
          <tpl fld="12" item="0"/>
          <tpl fld="14" item="18"/>
        </tpls>
      </n>
      <n v="264650.61999999883" in="0">
        <tpls c="3">
          <tpl fld="5" item="0"/>
          <tpl fld="12" item="0"/>
          <tpl fld="14" item="18"/>
        </tpls>
      </n>
      <n v="2948494.4800000102" in="0">
        <tpls c="3">
          <tpl fld="5" item="3"/>
          <tpl fld="12" item="0"/>
          <tpl fld="14" item="11"/>
        </tpls>
      </n>
      <m in="0">
        <tpls c="3">
          <tpl fld="5" item="0"/>
          <tpl fld="12" item="0"/>
          <tpl fld="14" item="11"/>
        </tpls>
      </m>
      <m in="0">
        <tpls c="3">
          <tpl fld="5" item="1"/>
          <tpl fld="12" item="0"/>
          <tpl fld="14" item="11"/>
        </tpls>
      </m>
      <n v="2144214.1500000223" in="0">
        <tpls c="3">
          <tpl fld="5" item="0"/>
          <tpl fld="12" item="0"/>
          <tpl fld="14" item="12"/>
        </tpls>
      </n>
      <n v="1571597.6250000033" in="0">
        <tpls c="3">
          <tpl fld="5" item="3"/>
          <tpl fld="12" item="0"/>
          <tpl fld="14" item="12"/>
        </tpls>
      </n>
      <m in="0">
        <tpls c="3">
          <tpl fld="5" item="2"/>
          <tpl fld="12" item="0"/>
          <tpl fld="14" item="12"/>
        </tpls>
      </m>
      <n v="0.44180341461793482" in="1">
        <tpls c="3">
          <tpl fld="5" item="0"/>
          <tpl fld="12" item="2"/>
          <tpl fld="2" item="1"/>
        </tpls>
      </n>
      <n v="14994.999999999969" in="0">
        <tpls c="3">
          <tpl fld="5" item="0"/>
          <tpl fld="12" item="0"/>
          <tpl fld="14" item="6"/>
        </tpls>
      </n>
      <m in="0">
        <tpls c="3">
          <tpl fld="5" item="2"/>
          <tpl fld="12" item="0"/>
          <tpl fld="14" item="6"/>
        </tpls>
      </m>
      <m in="0">
        <tpls c="3">
          <tpl fld="5" item="3"/>
          <tpl fld="12" item="0"/>
          <tpl fld="14" item="6"/>
        </tpls>
      </m>
      <n v="34818.390000000298" in="0">
        <tpls c="2">
          <tpl fld="12" item="0"/>
          <tpl fld="14" item="6"/>
        </tpls>
      </n>
      <n v="28560" in="0">
        <tpls c="3">
          <tpl fld="5" item="1"/>
          <tpl fld="12" item="0"/>
          <tpl fld="14" item="2"/>
        </tpls>
      </n>
      <n v="20300" in="0">
        <tpls c="3">
          <tpl fld="5" item="0"/>
          <tpl fld="12" item="0"/>
          <tpl fld="14" item="2"/>
        </tpls>
      </n>
      <m in="0">
        <tpls c="3">
          <tpl fld="5" item="2"/>
          <tpl fld="12" item="0"/>
          <tpl fld="14" item="2"/>
        </tpls>
      </m>
      <n v="48860" in="0">
        <tpls c="2">
          <tpl fld="12" item="0"/>
          <tpl fld="14" item="2"/>
        </tpls>
      </n>
      <m in="0">
        <tpls c="3">
          <tpl fld="5" item="2"/>
          <tpl fld="12" item="0"/>
          <tpl fld="14" item="3"/>
        </tpls>
      </m>
      <n v="19408.339999999935" in="0">
        <tpls c="3">
          <tpl fld="5" item="0"/>
          <tpl fld="12" item="0"/>
          <tpl fld="14" item="3"/>
        </tpls>
      </n>
      <m in="0">
        <tpls c="3">
          <tpl fld="5" item="3"/>
          <tpl fld="12" item="0"/>
          <tpl fld="14" item="14"/>
        </tpls>
      </m>
      <m in="0">
        <tpls c="3">
          <tpl fld="5" item="2"/>
          <tpl fld="12" item="0"/>
          <tpl fld="14" item="14"/>
        </tpls>
      </m>
      <n v="1039304.8899999952" in="0">
        <tpls c="3">
          <tpl fld="5" item="1"/>
          <tpl fld="12" item="0"/>
          <tpl fld="14" item="14"/>
        </tpls>
      </n>
      <n v="1580219.7099999923" in="0">
        <tpls c="2">
          <tpl fld="12" item="0"/>
          <tpl fld="14" item="14"/>
        </tpls>
      </n>
      <n v="1933480.7700000142" in="0">
        <tpls c="3">
          <tpl fld="5" item="1"/>
          <tpl fld="12" item="0"/>
          <tpl fld="14" item="13"/>
        </tpls>
      </n>
      <n v="1058527.0799999903" in="0">
        <tpls c="3">
          <tpl fld="5" item="0"/>
          <tpl fld="12" item="0"/>
          <tpl fld="14" item="13"/>
        </tpls>
      </n>
      <n v="2992007.8499999559" in="0">
        <tpls c="2">
          <tpl fld="12" item="0"/>
          <tpl fld="14" item="13"/>
        </tpls>
      </n>
      <n v="146063.875" in="0">
        <tpls c="3">
          <tpl fld="5" item="3"/>
          <tpl fld="12" item="0"/>
          <tpl fld="14" item="15"/>
        </tpls>
      </n>
      <n v="676095.66249999718" in="0">
        <tpls c="3">
          <tpl fld="5" item="0"/>
          <tpl fld="12" item="0"/>
          <tpl fld="14" item="15"/>
        </tpls>
      </n>
      <m in="0">
        <tpls c="3">
          <tpl fld="5" item="2"/>
          <tpl fld="12" item="0"/>
          <tpl fld="14" item="15"/>
        </tpls>
      </m>
      <n v="1514622.3574999913" in="0">
        <tpls c="2">
          <tpl fld="12" item="0"/>
          <tpl fld="14" item="15"/>
        </tpls>
      </n>
      <n v="585973.26999999885" in="0">
        <tpls c="3">
          <tpl fld="5" item="2"/>
          <tpl fld="12" item="0"/>
          <tpl fld="14" item="16"/>
        </tpls>
      </n>
      <m in="0">
        <tpls c="3">
          <tpl fld="5" item="0"/>
          <tpl fld="12" item="0"/>
          <tpl fld="14" item="16"/>
        </tpls>
      </m>
      <n v="755147.76999999839" in="0">
        <tpls c="3">
          <tpl fld="5" item="3"/>
          <tpl fld="12" item="0"/>
          <tpl fld="14" item="16"/>
        </tpls>
      </n>
      <n v="1341121.0399999968" in="0">
        <tpls c="2">
          <tpl fld="12" item="0"/>
          <tpl fld="14" item="16"/>
        </tpls>
      </n>
      <m in="0">
        <tpls c="3">
          <tpl fld="5" item="2"/>
          <tpl fld="12" item="0"/>
          <tpl fld="14" item="10"/>
        </tpls>
      </m>
      <n v="3723270.9852000633" in="0">
        <tpls c="3">
          <tpl fld="5" item="0"/>
          <tpl fld="12" item="0"/>
          <tpl fld="14" item="10"/>
        </tpls>
      </n>
      <n v="3398895.2700001062" in="0">
        <tpls c="3">
          <tpl fld="5" item="1"/>
          <tpl fld="12" item="0"/>
          <tpl fld="14" item="10"/>
        </tpls>
      </n>
      <n v="7929475.2444001362" in="0">
        <tpls c="2">
          <tpl fld="12" item="0"/>
          <tpl fld="14" item="10"/>
        </tpls>
      </n>
      <n v="16872.179999999982" in="0">
        <tpls c="3">
          <tpl fld="5" item="1"/>
          <tpl fld="12" item="0"/>
          <tpl fld="14" item="8"/>
        </tpls>
      </n>
      <m in="0">
        <tpls c="3">
          <tpl fld="5" item="3"/>
          <tpl fld="12" item="0"/>
          <tpl fld="14" item="8"/>
        </tpls>
      </m>
      <m in="0">
        <tpls c="3">
          <tpl fld="5" item="2"/>
          <tpl fld="12" item="0"/>
          <tpl fld="14" item="8"/>
        </tpls>
      </m>
      <n v="10233.469999999972" in="0">
        <tpls c="3">
          <tpl fld="5" item="0"/>
          <tpl fld="12" item="0"/>
          <tpl fld="14" item="8"/>
        </tpls>
      </n>
      <n v="27105.650000000438" in="0">
        <tpls c="2">
          <tpl fld="12" item="0"/>
          <tpl fld="14" item="8"/>
        </tpls>
      </n>
      <n v="0.8">
        <tpls c="3">
          <tpl fld="5" item="0"/>
          <tpl fld="12" item="3"/>
          <tpl fld="2" item="0"/>
        </tpls>
      </n>
      <n v="9359102.6177002378" in="0">
        <tpls c="3">
          <tpl fld="5" item="0"/>
          <tpl fld="12" item="0"/>
          <tpl fld="2" item="0"/>
        </tpls>
      </n>
      <n v="5549896.769999844" in="0">
        <tpls c="2">
          <tpl fld="12" item="0"/>
          <tpl fld="14" item="11"/>
        </tpls>
      </n>
      <m in="0">
        <tpls c="3">
          <tpl fld="5" item="3"/>
          <tpl fld="12" item="0"/>
          <tpl fld="14" item="13"/>
        </tpls>
      </m>
      <n v="692462.81999999564" in="0">
        <tpls c="3">
          <tpl fld="5" item="1"/>
          <tpl fld="12" item="0"/>
          <tpl fld="14" item="15"/>
        </tpls>
      </n>
      <n v="0.8">
        <tpls c="3">
          <tpl fld="5" item="0"/>
          <tpl fld="12" item="3"/>
          <tpl fld="2" item="2"/>
        </tpls>
      </n>
      <n v="0.8">
        <tpls c="3">
          <tpl fld="5" item="0"/>
          <tpl fld="12" item="3"/>
          <tpl fld="2" item="1"/>
        </tpls>
      </n>
      <n v="46619.580000001224" in="0">
        <tpls c="2">
          <tpl fld="12" item="0"/>
          <tpl fld="14" item="3"/>
        </tpls>
      </n>
      <n v="195590.85000000056" in="0">
        <tpls c="3">
          <tpl fld="5" item="0"/>
          <tpl fld="12" item="0"/>
          <tpl fld="14" item="19"/>
        </tpls>
      </n>
      <n v="6996" in="0">
        <tpls c="4">
          <tpl fld="5" item="0"/>
          <tpl fld="12" item="0"/>
          <tpl fld="15" item="0"/>
          <tpl fld="3" item="1"/>
        </tpls>
      </n>
      <n v="9791060.2976999953" in="0">
        <tpls c="3">
          <tpl fld="5" item="0"/>
          <tpl fld="12" item="0"/>
          <tpl hier="47" item="4294967295"/>
        </tpls>
      </n>
      <m in="0">
        <tpls c="5">
          <tpl hier="2" item="10"/>
          <tpl hier="11" item="16"/>
          <tpl fld="12" item="0"/>
          <tpl fld="14" item="20"/>
          <tpl hier="86" item="5"/>
        </tpls>
      </m>
      <n v="12005.25" in="0">
        <tpls c="5">
          <tpl hier="2" item="10"/>
          <tpl hier="11" item="16"/>
          <tpl fld="12" item="0"/>
          <tpl fld="14" item="15"/>
          <tpl hier="86" item="5"/>
        </tpls>
      </n>
      <m in="0">
        <tpls c="5">
          <tpl hier="2" item="10"/>
          <tpl hier="11" item="16"/>
          <tpl fld="12" item="0"/>
          <tpl fld="14" item="22"/>
          <tpl hier="86" item="5"/>
        </tpls>
      </m>
      <m in="0">
        <tpls c="5">
          <tpl hier="2" item="10"/>
          <tpl hier="11" item="16"/>
          <tpl fld="12" item="0"/>
          <tpl fld="14" item="24"/>
          <tpl hier="86" item="5"/>
        </tpls>
      </m>
      <m in="0">
        <tpls c="5">
          <tpl hier="2" item="10"/>
          <tpl hier="11" item="16"/>
          <tpl fld="12" item="0"/>
          <tpl fld="14" item="21"/>
          <tpl hier="86" item="5"/>
        </tpls>
      </m>
      <m in="0">
        <tpls c="5">
          <tpl hier="2" item="10"/>
          <tpl hier="11" item="16"/>
          <tpl fld="12" item="0"/>
          <tpl fld="14" item="23"/>
          <tpl hier="86" item="5"/>
        </tpls>
      </m>
      <n v="63879.186600000015" in="0">
        <tpls c="5">
          <tpl hier="2" item="10"/>
          <tpl hier="11" item="16"/>
          <tpl fld="12" item="0"/>
          <tpl fld="14" item="10"/>
          <tpl hier="86" item="5"/>
        </tpls>
      </n>
      <n v="18791.760000000002" in="0">
        <tpls c="5">
          <tpl hier="2" item="10"/>
          <tpl hier="11" item="16"/>
          <tpl fld="12" item="0"/>
          <tpl fld="14" item="18"/>
          <tpl hier="86" item="5"/>
        </tpls>
      </n>
      <m in="0">
        <tpls c="5">
          <tpl hier="2" item="10"/>
          <tpl hier="11" item="16"/>
          <tpl fld="12" item="0"/>
          <tpl fld="14" item="0"/>
          <tpl hier="86" item="5"/>
        </tpls>
      </m>
      <n v="90229.424999999988" in="0">
        <tpls c="7">
          <tpl fld="5" item="0"/>
          <tpl fld="12" item="0"/>
          <tpl hier="47" item="13"/>
          <tpl fld="16" item="0"/>
          <tpl fld="1" item="0"/>
          <tpl fld="17" item="0"/>
          <tpl fld="3" item="1"/>
        </tpls>
      </n>
      <n v="45987.337499999994" in="0">
        <tpls c="5">
          <tpl hier="2" item="10"/>
          <tpl fld="7" item="0"/>
          <tpl fld="12" item="0"/>
          <tpl fld="14" item="12"/>
          <tpl hier="86" item="5"/>
        </tpls>
      </n>
      <n v="19574.750000000004" in="0">
        <tpls c="5">
          <tpl hier="2" item="10"/>
          <tpl fld="7" item="2"/>
          <tpl fld="12" item="0"/>
          <tpl fld="14" item="18"/>
          <tpl hier="86" item="5"/>
        </tpls>
      </n>
      <m in="0">
        <tpls c="5">
          <tpl hier="2" item="10"/>
          <tpl fld="7" item="2"/>
          <tpl fld="12" item="0"/>
          <tpl fld="14" item="22"/>
          <tpl hier="86" item="5"/>
        </tpls>
      </m>
      <m in="0">
        <tpls c="5">
          <tpl hier="2" item="10"/>
          <tpl fld="7" item="2"/>
          <tpl fld="12" item="0"/>
          <tpl fld="14" item="21"/>
          <tpl hier="86" item="5"/>
        </tpls>
      </m>
      <n v="13005.6875" in="0">
        <tpls c="5">
          <tpl hier="2" item="10"/>
          <tpl fld="7" item="2"/>
          <tpl fld="12" item="0"/>
          <tpl fld="14" item="15"/>
          <tpl hier="86" item="5"/>
        </tpls>
      </n>
      <n v="62305.424999999996" in="0">
        <tpls c="5">
          <tpl hier="2" item="10"/>
          <tpl fld="7" item="2"/>
          <tpl fld="12" item="0"/>
          <tpl fld="14" item="12"/>
          <tpl hier="86" item="5"/>
        </tpls>
      </n>
      <m in="0">
        <tpls c="5">
          <tpl hier="2" item="10"/>
          <tpl fld="7" item="2"/>
          <tpl fld="12" item="0"/>
          <tpl fld="14" item="24"/>
          <tpl hier="86" item="5"/>
        </tpls>
      </m>
      <m in="0">
        <tpls c="5">
          <tpl hier="2" item="10"/>
          <tpl fld="7" item="2"/>
          <tpl fld="12" item="0"/>
          <tpl fld="14" item="0"/>
          <tpl hier="86" item="5"/>
        </tpls>
      </m>
      <m in="0">
        <tpls c="5">
          <tpl hier="2" item="10"/>
          <tpl fld="7" item="2"/>
          <tpl fld="12" item="0"/>
          <tpl fld="14" item="20"/>
          <tpl hier="86" item="5"/>
        </tpls>
      </m>
      <n v="63812.222400000013" in="0">
        <tpls c="5">
          <tpl hier="2" item="10"/>
          <tpl fld="7" item="2"/>
          <tpl fld="12" item="0"/>
          <tpl fld="14" item="10"/>
          <tpl hier="86" item="5"/>
        </tpls>
      </n>
      <m in="0">
        <tpls c="5">
          <tpl hier="2" item="10"/>
          <tpl fld="7" item="2"/>
          <tpl fld="12" item="0"/>
          <tpl fld="14" item="23"/>
          <tpl hier="86" item="5"/>
        </tpls>
      </m>
    </entries>
    <sets count="30">
      <set count="2241" maxRank="31" setDefinition="Exists([Customers].[CustomerKey].[All].children,{[Customers].[BirthDate (Год)].[All].[1940]:[Customers].[BirthDate (Год)].[All].[1949]})">
        <tpls c="1">
          <tpl fld="0" item="0"/>
        </tpls>
        <tpls c="1">
          <tpl fld="0" item="1"/>
        </tpls>
        <tpls c="1">
          <tpl fld="0" item="2"/>
        </tpls>
        <tpls c="1">
          <tpl fld="0" item="3"/>
        </tpls>
        <tpls c="1">
          <tpl fld="0" item="4"/>
        </tpls>
        <tpls c="1">
          <tpl fld="0" item="5"/>
        </tpls>
        <tpls c="1">
          <tpl fld="0" item="6"/>
        </tpls>
        <tpls c="1">
          <tpl fld="0" item="7"/>
        </tpls>
        <tpls c="1">
          <tpl fld="0" item="8"/>
        </tpls>
        <tpls c="1">
          <tpl fld="0" item="9"/>
        </tpls>
        <tpls c="1">
          <tpl fld="0" item="10"/>
        </tpls>
        <tpls c="1">
          <tpl fld="0" item="11"/>
        </tpls>
        <tpls c="1">
          <tpl fld="0" item="12"/>
        </tpls>
        <tpls c="1">
          <tpl fld="0" item="13"/>
        </tpls>
        <tpls c="1">
          <tpl fld="0" item="14"/>
        </tpls>
        <tpls c="1">
          <tpl fld="0" item="15"/>
        </tpls>
        <tpls c="1">
          <tpl fld="0" item="16"/>
        </tpls>
        <tpls c="1">
          <tpl fld="0" item="17"/>
        </tpls>
        <tpls c="1">
          <tpl fld="0" item="18"/>
        </tpls>
        <tpls c="1">
          <tpl fld="0" item="19"/>
        </tpls>
        <tpls c="1">
          <tpl fld="0" item="20"/>
        </tpls>
        <tpls c="1">
          <tpl fld="0" item="21"/>
        </tpls>
        <tpls c="1">
          <tpl fld="0" item="22"/>
        </tpls>
        <tpls c="1">
          <tpl fld="0" item="23"/>
        </tpls>
        <tpls c="1">
          <tpl fld="0" item="24"/>
        </tpls>
        <tpls c="1">
          <tpl fld="0" item="25"/>
        </tpls>
        <tpls c="1">
          <tpl fld="0" item="26"/>
        </tpls>
        <tpls c="1">
          <tpl fld="0" item="27"/>
        </tpls>
        <tpls c="1">
          <tpl fld="0" item="28"/>
        </tpls>
        <tpls c="1">
          <tpl fld="0" item="29"/>
        </tpls>
        <tpls c="1">
          <tpl fld="0" item="30"/>
        </tpls>
      </set>
      <set count="1" maxRank="1" setDefinition="{([Products].[Color].[All].[Red],[Products].[Category].[All].[Bikes]),([Products].[Color].[All].[Silver],[Products].[Category].[All].[Clothing])}">
        <tpls c="2">
          <tpl fld="1" item="0"/>
          <tpl fld="2" item="0"/>
        </tpls>
      </set>
      <set count="1" maxRank="1" setDefinition="{([Products].[Color].[All].[Red],[Products].[Category].[All].[Bikes]),_x000a_([Products].[Color].[All].[Silver],[Products].[Category].[All].[Clothing])}">
        <tpls c="2">
          <tpl fld="1" item="0"/>
          <tpl fld="2" item="0"/>
        </tpls>
      </set>
      <set count="10" maxRank="1" setDefinition="[Products].[Color].children">
        <tpls c="1">
          <tpl fld="1" item="1"/>
        </tpls>
      </set>
      <set count="10" maxRank="12" setDefinition="[Products].[Color].[All].children">
        <tpls c="1">
          <tpl fld="1" item="1"/>
        </tpls>
        <tpls c="1">
          <tpl fld="1" item="2"/>
        </tpls>
        <tpls c="1">
          <tpl fld="1" item="3"/>
        </tpls>
        <tpls c="1">
          <tpl fld="1" item="4"/>
        </tpls>
        <tpls c="1">
          <tpl fld="1" item="5"/>
        </tpls>
        <tpls c="1">
          <tpl fld="1" item="0"/>
        </tpls>
        <tpls c="1">
          <tpl fld="1" item="6"/>
        </tpls>
        <tpls c="1">
          <tpl fld="1" item="7"/>
        </tpls>
        <tpls c="1">
          <tpl fld="1" item="8"/>
        </tpls>
        <tpls c="1">
          <tpl fld="1" item="9"/>
        </tpls>
      </set>
      <set count="2" maxRank="1" setDefinition="{[SalesTerritory].[Country].&amp;[United Kingdom],[SalesTerritory].[Country].&amp;[United States]}">
        <tpls c="1">
          <tpl fld="3" item="0"/>
        </tpls>
      </set>
      <set count="1" maxRank="1" setDefinition="{([Products].[Color].[All].[Silver],[Products].[Category].[All].[Bikes]),_x000a_([Products].[Color].[All].[Silver],[Products].[Category].[All].[Clothing])}">
        <tpls c="2">
          <tpl fld="1" item="6"/>
          <tpl fld="2" item="0"/>
        </tpls>
      </set>
      <set count="6" maxRank="1" setDefinition="{[Calendar].[Date].[All].[7/1/2001]:[Calendar].[Date].[All].[7/6/2001]}">
        <tpls c="1">
          <tpl fld="4" item="0"/>
        </tpls>
      </set>
      <set count="2" maxRank="1" setDefinition="{[Products].[Color].[All].[Red],[Products].[Color].[All].[Silver]}">
        <tpls c="1">
          <tpl fld="1" item="0"/>
        </tpls>
      </set>
      <set count="2" maxRank="1" setDefinition="{([Products].[Color].[All].[Yellow],[Products].[Category].[All].[Bikes]),_x000a_([Products].[Color].[All].[Yellow],[Products].[Category].[All].[Clothing])}">
        <tpls c="2">
          <tpl fld="1" item="9"/>
          <tpl fld="2" item="0"/>
        </tpls>
      </set>
      <set count="1" maxRank="1" setDefinition="{[Calendar].[CalendarYear].&amp;[2003]}">
        <tpls c="1">
          <tpl fld="5" item="0"/>
        </tpls>
      </set>
      <set count="1" maxRank="1" setDefinition="{([Products].[Color].[All].[Red],[Products].[Category].[All].[Bikes]),_x000a_([Products].[Color].[All].[Red],[Products].[Category].[All].[Clothing])}">
        <tpls c="2">
          <tpl fld="1" item="0"/>
          <tpl fld="2" item="0"/>
        </tpls>
      </set>
      <set count="9" maxRank="1" setDefinition="{[Products].[Color].&amp;[Black],[Products].[Color].&amp;[Blue],[Products].[Color].&amp;[Grey],[Products].[Color].&amp;[Multi],[Products].[Color].&amp;[NA],[Products].[Color].&amp;[Red],[Products].[Color].&amp;[Silver/Black],[Products].[Color].&amp;[Silver],[Products].[Color].&amp;[White]}">
        <tpls c="1">
          <tpl fld="1" item="1"/>
        </tpls>
      </set>
      <set count="1" maxRank="1" setDefinition="{[Products].[Category].[All]}">
        <tpls c="1">
          <tpl hier="47" item="4294967295"/>
        </tpls>
      </set>
      <set count="1" maxRank="1" setDefinition="{([Products].[Color].[All].[Multi],[Products].[Category].[All].[Bikes]),_x000a_([Products].[Color].[All].[Multi],[Products].[Category].[All].[Clothing])}">
        <tpls c="2">
          <tpl fld="1" item="4"/>
          <tpl fld="2" item="1"/>
        </tpls>
      </set>
      <set count="3" maxRank="3" setDefinition="[SalesTerritory].[Territory].children">
        <tpls c="1">
          <tpl fld="6" item="0"/>
        </tpls>
        <tpls c="1">
          <tpl fld="6" item="1"/>
        </tpls>
        <tpls c="1">
          <tpl fld="6" item="2"/>
        </tpls>
      </set>
      <set count="1" maxRank="1" setDefinition="{[Calendar].[MonthName].&amp;[March]}">
        <tpls c="1">
          <tpl fld="7" item="0"/>
        </tpls>
      </set>
      <set count="11" maxRank="11" setDefinition="[SalesTerritory].[Territory].Members">
        <tpls c="1">
          <tpl hier="91" item="4294967295"/>
        </tpls>
        <tpls c="1">
          <tpl fld="6" item="0"/>
        </tpls>
        <tpls c="1">
          <tpl fld="13" item="0"/>
        </tpls>
        <tpls c="1">
          <tpl fld="13" item="1"/>
        </tpls>
        <tpls c="1">
          <tpl fld="13" item="2"/>
        </tpls>
        <tpls c="1">
          <tpl fld="6" item="1"/>
        </tpls>
        <tpls c="1">
          <tpl fld="13" item="3"/>
        </tpls>
        <tpls c="1">
          <tpl fld="13" item="4"/>
        </tpls>
        <tpls c="1">
          <tpl fld="6" item="2"/>
        </tpls>
        <tpls c="1">
          <tpl fld="13" item="5"/>
        </tpls>
        <tpls c="1">
          <tpl fld="13" item="6"/>
        </tpls>
      </set>
      <set count="2" maxRank="1" setDefinition="([Products].[Color].[All].[Red],[Products].[Category].[All].[Bikes])">
        <tpls c="2">
          <tpl fld="1" item="0"/>
          <tpl fld="2" item="0"/>
        </tpls>
      </set>
      <set count="1" maxRank="1" setDefinition="{([Products].[Color].[All].[White],[Products].[Category].[All].[Bikes]),_x000a_([Products].[Color].[All].[White],[Products].[Category].[All].[Clothing])}">
        <tpls c="2">
          <tpl fld="1" item="8"/>
          <tpl fld="2" item="1"/>
        </tpls>
      </set>
      <set count="2" maxRank="1" setDefinition="(([Products].[Color].[All].[Red],[Products].[Category].[All].[Bikes]))">
        <tpls c="2">
          <tpl fld="1" item="0"/>
          <tpl fld="2" item="0"/>
        </tpls>
      </set>
      <set count="2" maxRank="1" setDefinition="{([Products].[Color].[All].[Blue],[Products].[Category].[All].[Bikes]),_x000a_([Products].[Color].[All].[Blue],[Products].[Category].[All].[Clothing])}">
        <tpls c="2">
          <tpl fld="1" item="2"/>
          <tpl fld="2" item="0"/>
        </tpls>
      </set>
      <set count="2" maxRank="1" setDefinition="{([Products].[Color].[All].[Black],[Products].[Category].[All].[Bikes]),_x000a_([Products].[Color].[All].[Black],[Products].[Category].[All].[Clothing])}">
        <tpls c="2">
          <tpl fld="1" item="1"/>
          <tpl fld="2" item="0"/>
        </tpls>
      </set>
      <set count="6" maxRank="1" setDefinition="{[Calendar].[Date].[All].[7/1/2001],[Calendar].[Date].[All].[7/2/2001],[Calendar].[Date].[All].[7/3/2001],[Calendar].[Date].[All].[7/4/2001],[Calendar].[Date].[All].[7/5/2001],[Calendar].[Date].[All].[7/6/2001]}">
        <tpls c="1">
          <tpl fld="4" item="0"/>
        </tpls>
      </set>
      <set count="119" maxRank="1" setDefinition="[Products].[ModelName].children">
        <tpls c="1">
          <tpl fld="14" item="0"/>
        </tpls>
      </set>
      <set count="4" maxRank="1" setDefinition="[Products].[Category].children">
        <tpls c="1">
          <tpl fld="2" item="2"/>
        </tpls>
      </set>
      <set count="119" maxRank="10" setDefinition="[Products].[ModelName].children" sortType="descending">
        <tpls c="1">
          <tpl fld="14" item="1"/>
        </tpls>
        <tpls c="1">
          <tpl fld="14" item="2"/>
        </tpls>
        <tpls c="1">
          <tpl fld="14" item="3"/>
        </tpls>
        <tpls c="1">
          <tpl fld="14" item="4"/>
        </tpls>
        <tpls c="1">
          <tpl fld="14" item="0"/>
        </tpls>
        <tpls c="1">
          <tpl fld="14" item="5"/>
        </tpls>
        <tpls c="1">
          <tpl fld="14" item="6"/>
        </tpls>
        <tpls c="1">
          <tpl fld="14" item="7"/>
        </tpls>
        <tpls c="1">
          <tpl fld="14" item="8"/>
        </tpls>
        <tpls c="1">
          <tpl fld="14" item="9"/>
        </tpls>
        <sortByTuple c="2">
          <tpl fld="12" item="0"/>
          <tpl fld="2" item="2"/>
        </sortByTuple>
      </set>
      <set count="4" maxRank="4" setDefinition="[Products].[Category].children" sortType="descending">
        <tpls c="1">
          <tpl fld="2" item="0"/>
        </tpls>
        <tpls c="1">
          <tpl fld="2" item="2"/>
        </tpls>
        <tpls c="1">
          <tpl fld="2" item="1"/>
        </tpls>
        <tpls c="1">
          <tpl fld="2" item="3"/>
        </tpls>
        <sortByTuple c="2">
          <tpl fld="12" item="0"/>
          <tpl fld="5" item="0"/>
        </sortByTuple>
      </set>
      <set count="119" maxRank="10" setDefinition="[Products].[ModelName].children" sortType="descending">
        <tpls c="1">
          <tpl fld="14" item="10"/>
        </tpls>
        <tpls c="1">
          <tpl fld="14" item="11"/>
        </tpls>
        <tpls c="1">
          <tpl fld="14" item="12"/>
        </tpls>
        <tpls c="1">
          <tpl fld="14" item="13"/>
        </tpls>
        <tpls c="1">
          <tpl fld="14" item="14"/>
        </tpls>
        <tpls c="1">
          <tpl fld="14" item="15"/>
        </tpls>
        <tpls c="1">
          <tpl fld="14" item="16"/>
        </tpls>
        <tpls c="1">
          <tpl fld="14" item="17"/>
        </tpls>
        <tpls c="1">
          <tpl fld="14" item="18"/>
        </tpls>
        <tpls c="1">
          <tpl fld="14" item="19"/>
        </tpls>
        <sortByTuple c="1">
          <tpl fld="12" item="0"/>
        </sortByTuple>
      </set>
      <set count="119" maxRank="10" setDefinition="[Products].[ModelName].children" sortType="descending">
        <tpls c="1">
          <tpl fld="14" item="12"/>
        </tpls>
        <tpls c="1">
          <tpl fld="14" item="10"/>
        </tpls>
        <tpls c="1">
          <tpl fld="14" item="18"/>
        </tpls>
        <tpls c="1">
          <tpl fld="14" item="15"/>
        </tpls>
        <tpls c="1">
          <tpl fld="14" item="0"/>
        </tpls>
        <tpls c="1">
          <tpl fld="14" item="20"/>
        </tpls>
        <tpls c="1">
          <tpl fld="14" item="21"/>
        </tpls>
        <tpls c="1">
          <tpl fld="14" item="22"/>
        </tpls>
        <tpls c="1">
          <tpl fld="14" item="23"/>
        </tpls>
        <tpls c="1">
          <tpl fld="14" item="24"/>
        </tpls>
        <sortByTuple c="4">
          <tpl fld="12" item="0"/>
          <tpl fld="3" item="0"/>
          <tpl fld="5" item="0"/>
          <tpl fld="7" item="0"/>
        </sortByTuple>
      </set>
    </sets>
    <queryCache count="125">
      <query mdx="Exists([Customers].[BirthDate].children,[Customers].[CustomerKey].[All].[11000])">
        <tpls c="1">
          <tpl fld="8" item="0"/>
        </tpls>
      </query>
      <query mdx="Exists([Customers].[BirthDate].children,[Customers].[CustomerKey].[All].[11001])">
        <tpls c="1">
          <tpl fld="8" item="1"/>
        </tpls>
      </query>
      <query mdx="Exists([Customers].[EmailAddress].children,[Customers].[CustomerKey].[All].[11000])">
        <tpls c="1">
          <tpl fld="9" item="0"/>
        </tpls>
      </query>
      <query mdx="Exists([Customers].[BirthDate].children,[Customers].[CustomerKey].[All].[11002])">
        <tpls c="1">
          <tpl fld="8" item="2"/>
        </tpls>
      </query>
      <query mdx="Exists([Customers].[FirstName].children,[Customers].[CustomerKey].[All].[11001])">
        <tpls c="1">
          <tpl fld="10" item="0"/>
        </tpls>
      </query>
      <query mdx="Exists([Customers].[LastName].children,[Customers].[CustomerKey].[All].[11002])">
        <tpls c="1">
          <tpl fld="11" item="0"/>
        </tpls>
      </query>
      <query mdx="Exists([Customers].[BirthDate].children,[Customers].[CustomerKey].[All].[11003])">
        <tpls c="1">
          <tpl fld="8" item="3"/>
        </tpls>
      </query>
      <query mdx="Exists([Customers].[EmailAddress].children,[Customers].[CustomerKey].[All].[11003])">
        <tpls c="1">
          <tpl fld="9" item="1"/>
        </tpls>
      </query>
      <query mdx="Exists([Customers].[FirstName].children,[Customers].[CustomerKey].[All].[11005])">
        <tpls c="1">
          <tpl fld="10" item="1"/>
        </tpls>
      </query>
      <query mdx="Exists([Customers].[BirthDate].children,[Customers].[CustomerKey].[All].[11004])">
        <tpls c="1">
          <tpl fld="8" item="4"/>
        </tpls>
      </query>
      <query mdx="Exists([Customers].[EmailAddress].children,[Customers].[CustomerKey].[All].[11001])">
        <tpls c="1">
          <tpl fld="9" item="2"/>
        </tpls>
      </query>
      <query mdx="Exists([Customers].[LastName].children,[Customers].[CustomerKey].[All].[11004])">
        <tpls c="1">
          <tpl fld="11" item="1"/>
        </tpls>
      </query>
      <query mdx="Exists([Customers].[BirthDate].children,[Customers].[CustomerKey].[All].[11005])">
        <tpls c="1">
          <tpl fld="8" item="5"/>
        </tpls>
      </query>
      <query mdx="Exists([Customers].[EmailAddress].children,[Customers].[CustomerKey].[All].[11005])">
        <tpls c="1">
          <tpl fld="9" item="3"/>
        </tpls>
      </query>
      <query mdx="Exists([Customers].[FirstName].children,[Customers].[CustomerKey].[All].[11007])">
        <tpls c="1">
          <tpl fld="10" item="2"/>
        </tpls>
      </query>
      <query mdx="Exists([Customers].[LastName].children,[Customers].[CustomerKey].[All].[11006])">
        <tpls c="1">
          <tpl fld="11" item="2"/>
        </tpls>
      </query>
      <query mdx="Exists([Customers].[BirthDate].children,[Customers].[CustomerKey].[All].[11006])">
        <tpls c="1">
          <tpl fld="8" item="6"/>
        </tpls>
      </query>
      <query mdx="Exists([Customers].[FirstName].children,[Customers].[CustomerKey].[All].[11002])">
        <tpls c="1">
          <tpl fld="10" item="3"/>
        </tpls>
      </query>
      <query mdx="Exists([Customers].[BirthDate].children,[Customers].[CustomerKey].[All].[11007])">
        <tpls c="1">
          <tpl fld="8" item="7"/>
        </tpls>
      </query>
      <query mdx="Exists([Customers].[EmailAddress].children,[Customers].[CustomerKey].[All].[11007])">
        <tpls c="1">
          <tpl fld="9" item="4"/>
        </tpls>
      </query>
      <query mdx="Exists([Customers].[LastName].children,[Customers].[CustomerKey].[All].[11003])">
        <tpls c="1">
          <tpl fld="11" item="3"/>
        </tpls>
      </query>
      <query mdx="Exists([Customers].[FirstName].children,[Customers].[CustomerKey].[All].[11006])">
        <tpls c="1">
          <tpl fld="10" item="4"/>
        </tpls>
      </query>
      <query mdx="Exists([Customers].[FirstName].children,[Customers].[CustomerKey].[All].[11009])">
        <tpls c="1">
          <tpl fld="10" item="5"/>
        </tpls>
      </query>
      <query mdx="Exists([Customers].[BirthDate].children,[Customers].[CustomerKey].[All].[11008])">
        <tpls c="1">
          <tpl fld="8" item="8"/>
        </tpls>
      </query>
      <query mdx="Exists([Customers].[LastName].children,[Customers].[CustomerKey].[All].[11008])">
        <tpls c="1">
          <tpl fld="11" item="4"/>
        </tpls>
      </query>
      <query mdx="Exists([Customers].[LastName].children,[Customers].[CustomerKey].[All].[11007])">
        <tpls c="1">
          <tpl fld="11" item="5"/>
        </tpls>
      </query>
      <query mdx="Exists([Customers].[FirstName].children,[Customers].[CustomerKey].[All].[11010])">
        <tpls c="1">
          <tpl fld="10" item="6"/>
        </tpls>
      </query>
      <query mdx="Exists([Customers].[EmailAddress].children,[Customers].[CustomerKey].[All].[11002])">
        <tpls c="1">
          <tpl fld="9" item="5"/>
        </tpls>
      </query>
      <query mdx="Exists([Customers].[BirthDate].children,[Customers].[CustomerKey].[All].[11009])">
        <tpls c="1">
          <tpl fld="8" item="9"/>
        </tpls>
      </query>
      <query mdx="Exists([Customers].[LastName].children,[Customers].[CustomerKey].[All].[11001])">
        <tpls c="1">
          <tpl fld="11" item="6"/>
        </tpls>
      </query>
      <query mdx="Exists([Customers].[LastName].children,[Customers].[CustomerKey].[All].[11009])">
        <tpls c="1">
          <tpl fld="11" item="7"/>
        </tpls>
      </query>
      <query mdx="Exists([Customers].[FirstName].children,[Customers].[CustomerKey].[All].[11004])">
        <tpls c="1">
          <tpl fld="10" item="7"/>
        </tpls>
      </query>
      <query mdx="Exists([Customers].[BirthDate].children,[Customers].[CustomerKey].[All].[11010])">
        <tpls c="1">
          <tpl fld="8" item="10"/>
        </tpls>
      </query>
      <query mdx="Exists([Customers].[EmailAddress].children,[Customers].[CustomerKey].[All].[11006])">
        <tpls c="1">
          <tpl fld="9" item="6"/>
        </tpls>
      </query>
      <query mdx="Exists([Customers].[LastName].children,[Customers].[CustomerKey].[All].[11010])">
        <tpls c="1">
          <tpl fld="11" item="8"/>
        </tpls>
      </query>
      <query mdx="Exists([Customers].[LastName].children,[Customers].[CustomerKey].[All].[11005])">
        <tpls c="1">
          <tpl fld="11" item="9"/>
        </tpls>
      </query>
      <query mdx="Exists([Customers].[FirstName].children,[Customers].[CustomerKey].[All].[11008])">
        <tpls c="1">
          <tpl fld="10" item="8"/>
        </tpls>
      </query>
      <query mdx="Exists([Customers].[EmailAddress].children,[Customers].[CustomerKey].[All].[11010])">
        <tpls c="1">
          <tpl fld="9" item="7"/>
        </tpls>
      </query>
      <query mdx="Exists([Customers].[FirstName].children,[Customers].[CustomerKey].[All].[11003])">
        <tpls c="1">
          <tpl fld="10" item="9"/>
        </tpls>
      </query>
      <query mdx="Exists([Customers].[EmailAddress].children,[Customers].[CustomerKey].[All].[11009])">
        <tpls c="1">
          <tpl fld="9" item="8"/>
        </tpls>
      </query>
      <query mdx="Exists([Customers].[EmailAddress].children,[Customers].[CustomerKey].[All].[11008])">
        <tpls c="1">
          <tpl fld="9" item="9"/>
        </tpls>
      </query>
      <query mdx="Exists([Customers].[LastName].children,[Customers].[CustomerKey].[All].[11000])">
        <tpls c="1">
          <tpl fld="11" item="10"/>
        </tpls>
      </query>
      <query mdx="Exists([Customers].[EmailAddress].children,[Customers].[CustomerKey].[All].[11004])">
        <tpls c="1">
          <tpl fld="9" item="10"/>
        </tpls>
      </query>
      <query mdx="Exists([Customers].[FirstName].children,[Customers].[CustomerKey].[All].[11000])">
        <tpls c="1">
          <tpl fld="10" item="10"/>
        </tpls>
      </query>
      <query mdx="([Measures].[Total Sales],[Products].[Category].[All].[Accessories])">
        <tpls c="2">
          <tpl fld="12" item="0"/>
          <tpl fld="2" item="2"/>
        </tpls>
      </query>
      <query mdx="[Measures].[Total Sales]">
        <tpls c="1">
          <tpl fld="12" item="0"/>
        </tpls>
      </query>
      <query mdx="[Calendar].[CalendarYear].&amp;[2003]">
        <tpls c="1">
          <tpl fld="5" item="0"/>
        </tpls>
      </query>
      <query mdx="[Calendar].[CalendarYear].&amp;[2004]">
        <tpls c="1">
          <tpl fld="5" item="1"/>
        </tpls>
      </query>
      <query mdx="([Measures].[Total Sales],[Calendar].[2003])">
        <tpls c="2">
          <tpl fld="12" item="0"/>
          <tpl fld="5" item="0"/>
        </tpls>
      </query>
      <query mdx="[Products].[Color].[All].[Red]">
        <tpls c="1">
          <tpl fld="1" item="0"/>
        </tpls>
      </query>
      <query mdx="[Calendar].[CalendarYear].&amp;[2001]">
        <tpls c="1">
          <tpl fld="5" item="2"/>
        </tpls>
      </query>
      <query mdx="[Measures].[_Profit Pct Status]">
        <tpls c="1">
          <tpl fld="12" item="1"/>
        </tpls>
      </query>
      <query mdx="[Products].[Category].[All].[Bikes]">
        <tpls c="1">
          <tpl fld="2" item="0"/>
        </tpls>
      </query>
      <query mdx="[Calendar].[CalendarYear].[All].[2004]">
        <tpls c="1">
          <tpl fld="5" item="1"/>
        </tpls>
      </query>
      <query mdx="[Total Sales]">
        <tpls c="1">
          <tpl fld="12" item="0"/>
        </tpls>
      </query>
      <query mdx="([Products].[Color].[All].[Red],_x000a_[Products].[Category].[All].[Bikes])">
        <tpls c="2">
          <tpl fld="1" item="0"/>
          <tpl fld="2" item="0"/>
        </tpls>
      </query>
      <query mdx="[Measures].[Profit Pct]">
        <tpls c="1">
          <tpl fld="12" item="2"/>
        </tpls>
      </query>
      <query mdx="[Calendar].[CalendarYear].&amp;[2002]">
        <tpls c="1">
          <tpl fld="5" item="3"/>
        </tpls>
      </query>
      <query mdx="[Calendar].[CalendarYear].[All]">
        <tpls c="1">
          <tpl hier="2" item="4294967295"/>
        </tpls>
      </query>
      <query mdx="[Calendar].[MonthName].[All].[May]">
        <tpls c="1">
          <tpl fld="7" item="1"/>
        </tpls>
      </query>
      <query mdx="[Measures].[_Profit Pct Goal]">
        <tpls c="1">
          <tpl fld="12" item="3"/>
        </tpls>
      </query>
      <query mdx="Exists([Customers].[BirthDate].children,[Customers].[CustomerKey].[All].[11017])">
        <tpls c="1">
          <tpl fld="8" item="11"/>
        </tpls>
      </query>
      <query mdx="[Products].[Color].[All].[Silver]">
        <tpls c="1">
          <tpl fld="1" item="6"/>
        </tpls>
      </query>
      <query mdx="[Calendar].[2004]">
        <tpls c="1">
          <tpl fld="5" item="1"/>
        </tpls>
      </query>
      <query mdx="[Products].[Category].[All].&amp;[Bikes]">
        <tpls c="1">
          <tpl fld="2" item="0"/>
        </tpls>
      </query>
      <query mdx="[Calendar].[2003]">
        <tpls c="1">
          <tpl fld="5" item="0"/>
        </tpls>
      </query>
      <query mdx="[Calendar].[2001]">
        <tpls c="1">
          <tpl fld="5" item="2"/>
        </tpls>
      </query>
      <query mdx="[Calendar].[CalendarYear].[All].[2002]">
        <tpls c="1">
          <tpl fld="5" item="3"/>
        </tpls>
      </query>
      <query mdx="[Calendar].[2002]">
        <tpls c="1">
          <tpl fld="5" item="3"/>
        </tpls>
      </query>
      <query mdx="[Calendar].[CalendarYear].[All].[2003]">
        <tpls c="1">
          <tpl fld="5" item="0"/>
        </tpls>
      </query>
      <query mdx="[Products].[SubCategory].[All].[Bike Stands]">
        <tpls c="1">
          <tpl fld="15" item="0"/>
        </tpls>
      </query>
      <query mdx="[Calendar].[CalendarYear].[All].[2001]">
        <tpls c="1">
          <tpl fld="5" item="2"/>
        </tpls>
      </query>
      <query mdx="[Bikes]">
        <tpls c="1">
          <tpl fld="2" item="0"/>
        </tpls>
      </query>
      <query mdx="[Calendar].[MonthName].[All].[March].lag(1)">
        <tpls c="1">
          <tpl fld="7" item="2"/>
        </tpls>
      </query>
      <query mdx="[Calendar].[MonthName].[All].[May].lastsibling">
        <tpls c="1">
          <tpl fld="7" item="3"/>
        </tpls>
      </query>
      <query mdx="Exists([Customers].[BirthDate].children,[Customers].[CustomerKey].[All].[11183])">
        <tpls c="1">
          <tpl fld="8" item="12"/>
        </tpls>
      </query>
      <query mdx="Exists([Customers].[BirthDate].children,[Customers].[CustomerKey].[All].[11033])">
        <tpls c="1">
          <tpl fld="8" item="13"/>
        </tpls>
      </query>
      <query mdx="Exists([Customers].[BirthDate].children,[Customers].[CustomerKey].[All].[11029])">
        <tpls c="1">
          <tpl fld="8" item="14"/>
        </tpls>
      </query>
      <query mdx="Exists([Customers].[BirthDate].children,[Customers].[CustomerKey].[All].[11018])">
        <tpls c="1">
          <tpl fld="8" item="15"/>
        </tpls>
      </query>
      <query mdx="Exists([Customers].[BirthDate].children,[Customers].[CustomerKey].[All].[11031])">
        <tpls c="1">
          <tpl fld="8" item="16"/>
        </tpls>
      </query>
      <query mdx="Exists([Customers].[BirthDate].children,[Customers].[CustomerKey].[All].[11126])">
        <tpls c="1">
          <tpl fld="8" item="17"/>
        </tpls>
      </query>
      <query mdx="Exists([Customers].[BirthDate].children,[Customers].[CustomerKey].[All].[11028])">
        <tpls c="1">
          <tpl fld="8" item="18"/>
        </tpls>
      </query>
      <query mdx="Exists([Customers].[BirthDate].children,[Customers].[CustomerKey].[All].[11151])">
        <tpls c="1">
          <tpl fld="8" item="19"/>
        </tpls>
      </query>
      <query mdx="Exists([Customers].[BirthDate].children,[Customers].[CustomerKey].[All].[11180])">
        <tpls c="1">
          <tpl fld="8" item="20"/>
        </tpls>
      </query>
      <query mdx="Exists([Customers].[BirthDate].children,[Customers].[CustomerKey].[All].[11030])">
        <tpls c="1">
          <tpl fld="8" item="21"/>
        </tpls>
      </query>
      <query mdx="Exists([Customers].[BirthDate].children,[Customers].[CustomerKey].[All].[11149])">
        <tpls c="1">
          <tpl fld="8" item="22"/>
        </tpls>
      </query>
      <query mdx="Exists([Customers].[BirthDate].children,[Customers].[CustomerKey].[All].[11134])">
        <tpls c="1">
          <tpl fld="8" item="23"/>
        </tpls>
      </query>
      <query mdx="Exists([Customers].[BirthDate].children,[Customers].[CustomerKey].[All].[11044])">
        <tpls c="1">
          <tpl fld="8" item="24"/>
        </tpls>
      </query>
      <query mdx="Exists([Customers].[BirthDate].children,[Customers].[CustomerKey].[All].[11150])">
        <tpls c="1">
          <tpl fld="8" item="25"/>
        </tpls>
      </query>
      <query mdx="Exists([Customers].[BirthDate].children,[Customers].[CustomerKey].[All].[11025])">
        <tpls c="1">
          <tpl fld="8" item="26"/>
        </tpls>
      </query>
      <query mdx="Exists([Customers].[BirthDate].children,[Customers].[CustomerKey].[All].[11026])">
        <tpls c="1">
          <tpl fld="8" item="27"/>
        </tpls>
      </query>
      <query mdx="Exists([Customers].[BirthDate].children,[Customers].[CustomerKey].[All].[11182])">
        <tpls c="1">
          <tpl fld="8" item="28"/>
        </tpls>
      </query>
      <query mdx="Exists([Customers].[BirthDate].children,[Customers].[CustomerKey].[All].[11027])">
        <tpls c="1">
          <tpl fld="8" item="29"/>
        </tpls>
      </query>
      <query mdx="Exists([Customers].[BirthDate].children,[Customers].[CustomerKey].[All].[11181])">
        <tpls c="1">
          <tpl fld="8" item="30"/>
        </tpls>
      </query>
      <query mdx="Exists([Customers].[BirthDate].children,[Customers].[CustomerKey].[All].[11039])">
        <tpls c="1">
          <tpl fld="8" item="31"/>
        </tpls>
      </query>
      <query mdx="Exists([Customers].[BirthDate].children,[Customers].[CustomerKey].[All].[11179])">
        <tpls c="1">
          <tpl fld="8" item="32"/>
        </tpls>
      </query>
      <query mdx="Exists([Customers].[BirthDate].children,[Customers].[CustomerKey].[All].[11178])">
        <tpls c="1">
          <tpl fld="8" item="33"/>
        </tpls>
      </query>
      <query mdx="Exists([Customers].[BirthDate].children,[Customers].[CustomerKey].[All].[11148])">
        <tpls c="1">
          <tpl fld="8" item="34"/>
        </tpls>
      </query>
      <query mdx="Exists([Customers].[BirthDate].children,[Customers].[CustomerKey].[All].[11038])">
        <tpls c="1">
          <tpl fld="8" item="35"/>
        </tpls>
      </query>
      <query mdx="Exists([Customers].[BirthDate].children,[Customers].[CustomerKey].[All].[11185])">
        <tpls c="1">
          <tpl fld="8" item="36"/>
        </tpls>
      </query>
      <query mdx="Exists([Customers].[BirthDate].children,[Customers].[CustomerKey].[All].[11184])">
        <tpls c="1">
          <tpl fld="8" item="37"/>
        </tpls>
      </query>
      <query mdx="Exists([Customers].[BirthDate].children,[Customers].[CustomerKey].[All].[11034])">
        <tpls c="1">
          <tpl fld="8" item="38"/>
        </tpls>
      </query>
      <query mdx="Exists([Customers].[BirthDate].children,[Customers].[CustomerKey].[All].[11032])">
        <tpls c="1">
          <tpl fld="8" item="39"/>
        </tpls>
      </query>
      <query mdx="Exists([Customers].[BirthDate].children,[Customers].[CustomerKey].[All].[11177])">
        <tpls c="1">
          <tpl fld="8" item="40"/>
        </tpls>
      </query>
      <query mdx="Exists([Customers].[BirthDate].children,[Customers].[CustomerKey].[All].[11035])">
        <tpls c="1">
          <tpl fld="8" item="41"/>
        </tpls>
      </query>
      <query mdx="[Products].[Class].[All].[H]">
        <tpls c="1">
          <tpl fld="16" item="0"/>
        </tpls>
      </query>
      <query mdx="[SalesTerritory].[Country].[All].[United States]">
        <tpls c="1">
          <tpl fld="3" item="1"/>
        </tpls>
      </query>
      <query mdx="[Products].[Accessories].Parent">
        <tpls c="1">
          <tpl hier="47" item="4294967295"/>
        </tpls>
      </query>
      <query mdx="[Products].[Clothing].Parent">
        <tpls c="1">
          <tpl hier="47" item="4294967295"/>
        </tpls>
      </query>
      <query mdx="[Products].[Components].Parent">
        <tpls c="1">
          <tpl hier="47" item="4294967295"/>
        </tpls>
      </query>
      <query mdx="[Products].[ModelName].[All].[Bike Wash]">
        <tpls c="1">
          <tpl fld="14" item="20"/>
        </tpls>
      </query>
      <query mdx="[Products].[ModelName].[All].[Road-550-W]">
        <tpls c="1">
          <tpl fld="14" item="15"/>
        </tpls>
      </query>
      <query mdx="[Products].[ModelName].[All].[Chain]">
        <tpls c="1">
          <tpl fld="14" item="22"/>
        </tpls>
      </query>
      <query mdx="[Products].[ModelName].[All].[Cycling Cap]">
        <tpls c="1">
          <tpl fld="14" item="24"/>
        </tpls>
      </query>
      <query mdx="[Products].[ModelName].[All].&amp;[Road-250]">
        <tpls c="1">
          <tpl fld="14" item="12"/>
        </tpls>
      </query>
      <query mdx="[Products].[ModelName].[All].[Cable Lock]">
        <tpls c="1">
          <tpl fld="14" item="21"/>
        </tpls>
      </query>
      <query mdx="[Products].[ModelName].[All].[Classic Vest]">
        <tpls c="1">
          <tpl fld="14" item="23"/>
        </tpls>
      </query>
      <query mdx="[Products].[ModelName].[All].[Mountain-200]">
        <tpls c="1">
          <tpl fld="14" item="10"/>
        </tpls>
      </query>
      <query mdx="[Products].[ModelName].[All].[Road-650]">
        <tpls c="1">
          <tpl fld="14" item="18"/>
        </tpls>
      </query>
      <query mdx="[Products].[ModelName].[All].[All-Purpose Bike Stand]">
        <tpls c="1">
          <tpl fld="14" item="0"/>
        </tpls>
      </query>
      <query mdx="[Products].[Bikes].Parent">
        <tpls c="1">
          <tpl hier="47" item="4294967295"/>
        </tpls>
      </query>
      <query mdx="[Products].[ModelName].[All].[Road-250]">
        <tpls c="1">
          <tpl fld="14" item="12"/>
        </tpls>
      </query>
      <query mdx="[SalesTerritory].[Continent].[All].[North America]">
        <tpls c="1">
          <tpl fld="17" item="0"/>
        </tpls>
      </query>
      <query mdx="[Calendar].[MonthName].[All].&amp;[March]">
        <tpls c="1">
          <tpl fld="7" item="0"/>
        </tpls>
      </query>
      <query mdx="[Calendar].[MonthName].[All].[February]">
        <tpls c="1">
          <tpl fld="7" item="2"/>
        </tpls>
      </query>
    </queryCache>
    <serverFormats count="2">
      <serverFormat format="\$#,0;(\$#,0);\$#,0"/>
      <serverFormat format="0.0%;-0.0%;0.0%"/>
    </serverFormats>
  </tupleCache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18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Сергей Багузин" refreshedDate="43645.486802314816" createdVersion="6" refreshedVersion="6" minRefreshableVersion="3" recordCount="0" supportSubquery="1" supportAdvancedDrill="1" xr:uid="{2E9AD602-5854-4C91-92F6-BF06319D04DD}">
  <cacheSource type="external" connectionId="5"/>
  <cacheFields count="5">
    <cacheField name="[Customers].[CustomerKey].[CustomerKey]" caption="CustomerKey" numFmtId="0" hierarchy="21" level="1">
      <sharedItems containsSemiMixedTypes="0" containsString="0" containsNumber="1" containsInteger="1" minValue="11000" maxValue="29483" count="18484">
        <n v="11000"/>
        <n v="11001"/>
        <n v="11002"/>
        <n v="11003"/>
        <n v="11004"/>
        <n v="11005"/>
        <n v="11006"/>
        <n v="11007"/>
        <n v="11008"/>
        <n v="11009"/>
        <n v="11010"/>
        <n v="11011"/>
        <n v="11012"/>
        <n v="11013"/>
        <n v="11014"/>
        <n v="11015"/>
        <n v="11016"/>
        <n v="11017"/>
        <n v="11018"/>
        <n v="11019"/>
        <n v="11020"/>
        <n v="11021"/>
        <n v="11022"/>
        <n v="11023"/>
        <n v="11024"/>
        <n v="11025"/>
        <n v="11026"/>
        <n v="11027"/>
        <n v="11028"/>
        <n v="11029"/>
        <n v="11030"/>
        <n v="11031"/>
        <n v="11032"/>
        <n v="11033"/>
        <n v="11034"/>
        <n v="11035"/>
        <n v="11036"/>
        <n v="11037"/>
        <n v="11038"/>
        <n v="11039"/>
        <n v="11040"/>
        <n v="11041"/>
        <n v="11042"/>
        <n v="11043"/>
        <n v="11044"/>
        <n v="11045"/>
        <n v="11046"/>
        <n v="11047"/>
        <n v="11048"/>
        <n v="11049"/>
        <n v="11050"/>
        <n v="11051"/>
        <n v="11052"/>
        <n v="11053"/>
        <n v="11054"/>
        <n v="11055"/>
        <n v="11056"/>
        <n v="11057"/>
        <n v="11058"/>
        <n v="11059"/>
        <n v="11060"/>
        <n v="11061"/>
        <n v="11062"/>
        <n v="11063"/>
        <n v="11064"/>
        <n v="11065"/>
        <n v="11066"/>
        <n v="11067"/>
        <n v="11068"/>
        <n v="11069"/>
        <n v="11070"/>
        <n v="11071"/>
        <n v="11072"/>
        <n v="11073"/>
        <n v="11074"/>
        <n v="11075"/>
        <n v="11076"/>
        <n v="11077"/>
        <n v="11078"/>
        <n v="11079"/>
        <n v="11080"/>
        <n v="11081"/>
        <n v="11082"/>
        <n v="11083"/>
        <n v="11084"/>
        <n v="11085"/>
        <n v="11086"/>
        <n v="11087"/>
        <n v="11088"/>
        <n v="11089"/>
        <n v="11090"/>
        <n v="11091"/>
        <n v="11092"/>
        <n v="11093"/>
        <n v="11094"/>
        <n v="11095"/>
        <n v="11096"/>
        <n v="11097"/>
        <n v="11098"/>
        <n v="11099"/>
        <n v="11100"/>
        <n v="11101"/>
        <n v="11102"/>
        <n v="11103"/>
        <n v="11104"/>
        <n v="11105"/>
        <n v="11106"/>
        <n v="11107"/>
        <n v="11108"/>
        <n v="11109"/>
        <n v="11110"/>
        <n v="11111"/>
        <n v="11112"/>
        <n v="11113"/>
        <n v="11114"/>
        <n v="11115"/>
        <n v="11116"/>
        <n v="11117"/>
        <n v="11118"/>
        <n v="11119"/>
        <n v="11120"/>
        <n v="11121"/>
        <n v="11122"/>
        <n v="11123"/>
        <n v="11124"/>
        <n v="11125"/>
        <n v="11126"/>
        <n v="11127"/>
        <n v="11128"/>
        <n v="11129"/>
        <n v="11130"/>
        <n v="11131"/>
        <n v="11132"/>
        <n v="11133"/>
        <n v="11134"/>
        <n v="11135"/>
        <n v="11136"/>
        <n v="11137"/>
        <n v="11138"/>
        <n v="11139"/>
        <n v="11140"/>
        <n v="11141"/>
        <n v="11142"/>
        <n v="11143"/>
        <n v="11144"/>
        <n v="11145"/>
        <n v="11146"/>
        <n v="11147"/>
        <n v="11148"/>
        <n v="11149"/>
        <n v="11150"/>
        <n v="11151"/>
        <n v="11152"/>
        <n v="11153"/>
        <n v="11154"/>
        <n v="11155"/>
        <n v="11156"/>
        <n v="11157"/>
        <n v="11158"/>
        <n v="11159"/>
        <n v="11160"/>
        <n v="11161"/>
        <n v="11162"/>
        <n v="11163"/>
        <n v="11164"/>
        <n v="11165"/>
        <n v="11166"/>
        <n v="11167"/>
        <n v="11168"/>
        <n v="11169"/>
        <n v="11170"/>
        <n v="11171"/>
        <n v="11172"/>
        <n v="11173"/>
        <n v="11174"/>
        <n v="11175"/>
        <n v="11176"/>
        <n v="11177"/>
        <n v="11178"/>
        <n v="11179"/>
        <n v="11180"/>
        <n v="11181"/>
        <n v="11182"/>
        <n v="11183"/>
        <n v="11184"/>
        <n v="11185"/>
        <n v="11186"/>
        <n v="11187"/>
        <n v="11188"/>
        <n v="11189"/>
        <n v="11190"/>
        <n v="11191"/>
        <n v="11192"/>
        <n v="11193"/>
        <n v="11194"/>
        <n v="11195"/>
        <n v="11196"/>
        <n v="11197"/>
        <n v="11198"/>
        <n v="11199"/>
        <n v="11200"/>
        <n v="11201"/>
        <n v="11202"/>
        <n v="11203"/>
        <n v="11204"/>
        <n v="11205"/>
        <n v="11206"/>
        <n v="11207"/>
        <n v="11208"/>
        <n v="11209"/>
        <n v="11210"/>
        <n v="11211"/>
        <n v="11212"/>
        <n v="11213"/>
        <n v="11214"/>
        <n v="11215"/>
        <n v="11216"/>
        <n v="11217"/>
        <n v="11218"/>
        <n v="11219"/>
        <n v="11220"/>
        <n v="11221"/>
        <n v="11222"/>
        <n v="11223"/>
        <n v="11224"/>
        <n v="11225"/>
        <n v="11226"/>
        <n v="11227"/>
        <n v="11228"/>
        <n v="11229"/>
        <n v="11230"/>
        <n v="11231"/>
        <n v="11232"/>
        <n v="11233"/>
        <n v="11234"/>
        <n v="11235"/>
        <n v="11236"/>
        <n v="11237"/>
        <n v="11238"/>
        <n v="11239"/>
        <n v="11240"/>
        <n v="11241"/>
        <n v="11242"/>
        <n v="11243"/>
        <n v="11244"/>
        <n v="11245"/>
        <n v="11246"/>
        <n v="11247"/>
        <n v="11248"/>
        <n v="11249"/>
        <n v="11250"/>
        <n v="11251"/>
        <n v="11252"/>
        <n v="11253"/>
        <n v="11254"/>
        <n v="11255"/>
        <n v="11256"/>
        <n v="11257"/>
        <n v="11258"/>
        <n v="11259"/>
        <n v="11260"/>
        <n v="11261"/>
        <n v="11262"/>
        <n v="11263"/>
        <n v="11264"/>
        <n v="11265"/>
        <n v="11266"/>
        <n v="11267"/>
        <n v="11268"/>
        <n v="11269"/>
        <n v="11270"/>
        <n v="11271"/>
        <n v="11272"/>
        <n v="11273"/>
        <n v="11274"/>
        <n v="11275"/>
        <n v="11276"/>
        <n v="11277"/>
        <n v="11278"/>
        <n v="11279"/>
        <n v="11280"/>
        <n v="11281"/>
        <n v="11282"/>
        <n v="11283"/>
        <n v="11284"/>
        <n v="11285"/>
        <n v="11286"/>
        <n v="11287"/>
        <n v="11288"/>
        <n v="11289"/>
        <n v="11290"/>
        <n v="11291"/>
        <n v="11292"/>
        <n v="11293"/>
        <n v="11294"/>
        <n v="11295"/>
        <n v="11296"/>
        <n v="11297"/>
        <n v="11298"/>
        <n v="11299"/>
        <n v="11300"/>
        <n v="11301"/>
        <n v="11302"/>
        <n v="11303"/>
        <n v="11304"/>
        <n v="11305"/>
        <n v="11306"/>
        <n v="11307"/>
        <n v="11308"/>
        <n v="11309"/>
        <n v="11310"/>
        <n v="11311"/>
        <n v="11312"/>
        <n v="11313"/>
        <n v="11314"/>
        <n v="11315"/>
        <n v="11316"/>
        <n v="11317"/>
        <n v="11318"/>
        <n v="11319"/>
        <n v="11320"/>
        <n v="11321"/>
        <n v="11322"/>
        <n v="11323"/>
        <n v="11324"/>
        <n v="11325"/>
        <n v="11326"/>
        <n v="11327"/>
        <n v="11328"/>
        <n v="11329"/>
        <n v="11330"/>
        <n v="11331"/>
        <n v="11332"/>
        <n v="11333"/>
        <n v="11334"/>
        <n v="11335"/>
        <n v="11336"/>
        <n v="11337"/>
        <n v="11338"/>
        <n v="11339"/>
        <n v="11340"/>
        <n v="11341"/>
        <n v="11342"/>
        <n v="11343"/>
        <n v="11344"/>
        <n v="11345"/>
        <n v="11346"/>
        <n v="11347"/>
        <n v="11348"/>
        <n v="11349"/>
        <n v="11350"/>
        <n v="11351"/>
        <n v="11352"/>
        <n v="11353"/>
        <n v="11354"/>
        <n v="11355"/>
        <n v="11356"/>
        <n v="11357"/>
        <n v="11358"/>
        <n v="11359"/>
        <n v="11360"/>
        <n v="11361"/>
        <n v="11362"/>
        <n v="11363"/>
        <n v="11364"/>
        <n v="11365"/>
        <n v="11366"/>
        <n v="11367"/>
        <n v="11368"/>
        <n v="11369"/>
        <n v="11370"/>
        <n v="11371"/>
        <n v="11372"/>
        <n v="11373"/>
        <n v="11374"/>
        <n v="11375"/>
        <n v="11376"/>
        <n v="11377"/>
        <n v="11378"/>
        <n v="11379"/>
        <n v="11380"/>
        <n v="11381"/>
        <n v="11382"/>
        <n v="11383"/>
        <n v="11384"/>
        <n v="11385"/>
        <n v="11386"/>
        <n v="11387"/>
        <n v="11388"/>
        <n v="11389"/>
        <n v="11390"/>
        <n v="11391"/>
        <n v="11392"/>
        <n v="11393"/>
        <n v="11394"/>
        <n v="11395"/>
        <n v="11396"/>
        <n v="11397"/>
        <n v="11398"/>
        <n v="11399"/>
        <n v="11400"/>
        <n v="11401"/>
        <n v="11402"/>
        <n v="11403"/>
        <n v="11404"/>
        <n v="11405"/>
        <n v="11406"/>
        <n v="11407"/>
        <n v="11408"/>
        <n v="11409"/>
        <n v="11410"/>
        <n v="11411"/>
        <n v="11412"/>
        <n v="11413"/>
        <n v="11414"/>
        <n v="11415"/>
        <n v="11416"/>
        <n v="11417"/>
        <n v="11418"/>
        <n v="11419"/>
        <n v="11420"/>
        <n v="11421"/>
        <n v="11422"/>
        <n v="11423"/>
        <n v="11424"/>
        <n v="11425"/>
        <n v="11426"/>
        <n v="11427"/>
        <n v="11428"/>
        <n v="11429"/>
        <n v="11430"/>
        <n v="11431"/>
        <n v="11432"/>
        <n v="11433"/>
        <n v="11434"/>
        <n v="11435"/>
        <n v="11436"/>
        <n v="11437"/>
        <n v="11438"/>
        <n v="11439"/>
        <n v="11440"/>
        <n v="11441"/>
        <n v="11442"/>
        <n v="11443"/>
        <n v="11444"/>
        <n v="11445"/>
        <n v="11446"/>
        <n v="11447"/>
        <n v="11448"/>
        <n v="11449"/>
        <n v="11450"/>
        <n v="11451"/>
        <n v="11452"/>
        <n v="11453"/>
        <n v="11454"/>
        <n v="11455"/>
        <n v="11456"/>
        <n v="11457"/>
        <n v="11458"/>
        <n v="11459"/>
        <n v="11460"/>
        <n v="11461"/>
        <n v="11462"/>
        <n v="11463"/>
        <n v="11464"/>
        <n v="11465"/>
        <n v="11466"/>
        <n v="11467"/>
        <n v="11468"/>
        <n v="11469"/>
        <n v="11470"/>
        <n v="11471"/>
        <n v="11472"/>
        <n v="11473"/>
        <n v="11474"/>
        <n v="11475"/>
        <n v="11476"/>
        <n v="11477"/>
        <n v="11478"/>
        <n v="11479"/>
        <n v="11480"/>
        <n v="11481"/>
        <n v="11482"/>
        <n v="11483"/>
        <n v="11484"/>
        <n v="11485"/>
        <n v="11486"/>
        <n v="11487"/>
        <n v="11488"/>
        <n v="11489"/>
        <n v="11490"/>
        <n v="11491"/>
        <n v="11492"/>
        <n v="11493"/>
        <n v="11494"/>
        <n v="11495"/>
        <n v="11496"/>
        <n v="11497"/>
        <n v="11498"/>
        <n v="11499"/>
        <n v="11500"/>
        <n v="11501"/>
        <n v="11502"/>
        <n v="11503"/>
        <n v="11504"/>
        <n v="11505"/>
        <n v="11506"/>
        <n v="11507"/>
        <n v="11508"/>
        <n v="11509"/>
        <n v="11510"/>
        <n v="11511"/>
        <n v="11512"/>
        <n v="11513"/>
        <n v="11514"/>
        <n v="11515"/>
        <n v="11516"/>
        <n v="11517"/>
        <n v="11518"/>
        <n v="11519"/>
        <n v="11520"/>
        <n v="11521"/>
        <n v="11522"/>
        <n v="11523"/>
        <n v="11524"/>
        <n v="11525"/>
        <n v="11526"/>
        <n v="11527"/>
        <n v="11528"/>
        <n v="11529"/>
        <n v="11530"/>
        <n v="11531"/>
        <n v="11532"/>
        <n v="11533"/>
        <n v="11534"/>
        <n v="11535"/>
        <n v="11536"/>
        <n v="11537"/>
        <n v="11538"/>
        <n v="11539"/>
        <n v="11540"/>
        <n v="11541"/>
        <n v="11542"/>
        <n v="11543"/>
        <n v="11544"/>
        <n v="11545"/>
        <n v="11546"/>
        <n v="11547"/>
        <n v="11548"/>
        <n v="11549"/>
        <n v="11550"/>
        <n v="11551"/>
        <n v="11552"/>
        <n v="11553"/>
        <n v="11554"/>
        <n v="11555"/>
        <n v="11556"/>
        <n v="11557"/>
        <n v="11558"/>
        <n v="11559"/>
        <n v="11560"/>
        <n v="11561"/>
        <n v="11562"/>
        <n v="11563"/>
        <n v="11564"/>
        <n v="11565"/>
        <n v="11566"/>
        <n v="11567"/>
        <n v="11568"/>
        <n v="11569"/>
        <n v="11570"/>
        <n v="11571"/>
        <n v="11572"/>
        <n v="11573"/>
        <n v="11574"/>
        <n v="11575"/>
        <n v="11576"/>
        <n v="11577"/>
        <n v="11578"/>
        <n v="11579"/>
        <n v="11580"/>
        <n v="11581"/>
        <n v="11582"/>
        <n v="11583"/>
        <n v="11584"/>
        <n v="11585"/>
        <n v="11586"/>
        <n v="11587"/>
        <n v="11588"/>
        <n v="11589"/>
        <n v="11590"/>
        <n v="11591"/>
        <n v="11592"/>
        <n v="11593"/>
        <n v="11594"/>
        <n v="11595"/>
        <n v="11596"/>
        <n v="11597"/>
        <n v="11598"/>
        <n v="11599"/>
        <n v="11600"/>
        <n v="11601"/>
        <n v="11602"/>
        <n v="11603"/>
        <n v="11604"/>
        <n v="11605"/>
        <n v="11606"/>
        <n v="11607"/>
        <n v="11608"/>
        <n v="11609"/>
        <n v="11610"/>
        <n v="11611"/>
        <n v="11612"/>
        <n v="11613"/>
        <n v="11614"/>
        <n v="11615"/>
        <n v="11616"/>
        <n v="11617"/>
        <n v="11618"/>
        <n v="11619"/>
        <n v="11620"/>
        <n v="11621"/>
        <n v="11622"/>
        <n v="11623"/>
        <n v="11624"/>
        <n v="11625"/>
        <n v="11626"/>
        <n v="11627"/>
        <n v="11628"/>
        <n v="11629"/>
        <n v="11630"/>
        <n v="11631"/>
        <n v="11632"/>
        <n v="11633"/>
        <n v="11634"/>
        <n v="11635"/>
        <n v="11636"/>
        <n v="11637"/>
        <n v="11638"/>
        <n v="11639"/>
        <n v="11640"/>
        <n v="11641"/>
        <n v="11642"/>
        <n v="11643"/>
        <n v="11644"/>
        <n v="11645"/>
        <n v="11646"/>
        <n v="11647"/>
        <n v="11648"/>
        <n v="11649"/>
        <n v="11650"/>
        <n v="11651"/>
        <n v="11652"/>
        <n v="11653"/>
        <n v="11654"/>
        <n v="11655"/>
        <n v="11656"/>
        <n v="11657"/>
        <n v="11658"/>
        <n v="11659"/>
        <n v="11660"/>
        <n v="11661"/>
        <n v="11662"/>
        <n v="11663"/>
        <n v="11664"/>
        <n v="11665"/>
        <n v="11666"/>
        <n v="11667"/>
        <n v="11668"/>
        <n v="11669"/>
        <n v="11670"/>
        <n v="11671"/>
        <n v="11672"/>
        <n v="11673"/>
        <n v="11674"/>
        <n v="11675"/>
        <n v="11676"/>
        <n v="11677"/>
        <n v="11678"/>
        <n v="11679"/>
        <n v="11680"/>
        <n v="11681"/>
        <n v="11682"/>
        <n v="11683"/>
        <n v="11684"/>
        <n v="11685"/>
        <n v="11686"/>
        <n v="11687"/>
        <n v="11688"/>
        <n v="11689"/>
        <n v="11690"/>
        <n v="11691"/>
        <n v="11692"/>
        <n v="11693"/>
        <n v="11694"/>
        <n v="11695"/>
        <n v="11696"/>
        <n v="11697"/>
        <n v="11698"/>
        <n v="11699"/>
        <n v="11700"/>
        <n v="11701"/>
        <n v="11702"/>
        <n v="11703"/>
        <n v="11704"/>
        <n v="11705"/>
        <n v="11706"/>
        <n v="11707"/>
        <n v="11708"/>
        <n v="11709"/>
        <n v="11710"/>
        <n v="11711"/>
        <n v="11712"/>
        <n v="11713"/>
        <n v="11714"/>
        <n v="11715"/>
        <n v="11716"/>
        <n v="11717"/>
        <n v="11718"/>
        <n v="11719"/>
        <n v="11720"/>
        <n v="11721"/>
        <n v="11722"/>
        <n v="11723"/>
        <n v="11724"/>
        <n v="11725"/>
        <n v="11726"/>
        <n v="11727"/>
        <n v="11728"/>
        <n v="11729"/>
        <n v="11730"/>
        <n v="11731"/>
        <n v="11732"/>
        <n v="11733"/>
        <n v="11734"/>
        <n v="11735"/>
        <n v="11736"/>
        <n v="11737"/>
        <n v="11738"/>
        <n v="11739"/>
        <n v="11740"/>
        <n v="11741"/>
        <n v="11742"/>
        <n v="11743"/>
        <n v="11744"/>
        <n v="11745"/>
        <n v="11746"/>
        <n v="11747"/>
        <n v="11748"/>
        <n v="11749"/>
        <n v="11750"/>
        <n v="11751"/>
        <n v="11752"/>
        <n v="11753"/>
        <n v="11754"/>
        <n v="11755"/>
        <n v="11756"/>
        <n v="11757"/>
        <n v="11758"/>
        <n v="11759"/>
        <n v="11760"/>
        <n v="11761"/>
        <n v="11762"/>
        <n v="11763"/>
        <n v="11764"/>
        <n v="11765"/>
        <n v="11766"/>
        <n v="11767"/>
        <n v="11768"/>
        <n v="11769"/>
        <n v="11770"/>
        <n v="11771"/>
        <n v="11772"/>
        <n v="11773"/>
        <n v="11774"/>
        <n v="11775"/>
        <n v="11776"/>
        <n v="11777"/>
        <n v="11778"/>
        <n v="11779"/>
        <n v="11780"/>
        <n v="11781"/>
        <n v="11782"/>
        <n v="11783"/>
        <n v="11784"/>
        <n v="11785"/>
        <n v="11786"/>
        <n v="11787"/>
        <n v="11788"/>
        <n v="11789"/>
        <n v="11790"/>
        <n v="11791"/>
        <n v="11792"/>
        <n v="11793"/>
        <n v="11794"/>
        <n v="11795"/>
        <n v="11796"/>
        <n v="11797"/>
        <n v="11798"/>
        <n v="11799"/>
        <n v="11800"/>
        <n v="11801"/>
        <n v="11802"/>
        <n v="11803"/>
        <n v="11804"/>
        <n v="11805"/>
        <n v="11806"/>
        <n v="11807"/>
        <n v="11808"/>
        <n v="11809"/>
        <n v="11810"/>
        <n v="11811"/>
        <n v="11812"/>
        <n v="11813"/>
        <n v="11814"/>
        <n v="11815"/>
        <n v="11816"/>
        <n v="11817"/>
        <n v="11818"/>
        <n v="11819"/>
        <n v="11820"/>
        <n v="11821"/>
        <n v="11822"/>
        <n v="11823"/>
        <n v="11824"/>
        <n v="11825"/>
        <n v="11826"/>
        <n v="11827"/>
        <n v="11828"/>
        <n v="11829"/>
        <n v="11830"/>
        <n v="11831"/>
        <n v="11832"/>
        <n v="11833"/>
        <n v="11834"/>
        <n v="11835"/>
        <n v="11836"/>
        <n v="11837"/>
        <n v="11838"/>
        <n v="11839"/>
        <n v="11840"/>
        <n v="11841"/>
        <n v="11842"/>
        <n v="11843"/>
        <n v="11844"/>
        <n v="11845"/>
        <n v="11846"/>
        <n v="11847"/>
        <n v="11848"/>
        <n v="11849"/>
        <n v="11850"/>
        <n v="11851"/>
        <n v="11852"/>
        <n v="11853"/>
        <n v="11854"/>
        <n v="11855"/>
        <n v="11856"/>
        <n v="11857"/>
        <n v="11858"/>
        <n v="11859"/>
        <n v="11860"/>
        <n v="11861"/>
        <n v="11862"/>
        <n v="11863"/>
        <n v="11864"/>
        <n v="11865"/>
        <n v="11866"/>
        <n v="11867"/>
        <n v="11868"/>
        <n v="11869"/>
        <n v="11870"/>
        <n v="11871"/>
        <n v="11872"/>
        <n v="11873"/>
        <n v="11874"/>
        <n v="11875"/>
        <n v="11876"/>
        <n v="11877"/>
        <n v="11878"/>
        <n v="11879"/>
        <n v="11880"/>
        <n v="11881"/>
        <n v="11882"/>
        <n v="11883"/>
        <n v="11884"/>
        <n v="11885"/>
        <n v="11886"/>
        <n v="11887"/>
        <n v="11888"/>
        <n v="11889"/>
        <n v="11890"/>
        <n v="11891"/>
        <n v="11892"/>
        <n v="11893"/>
        <n v="11894"/>
        <n v="11895"/>
        <n v="11896"/>
        <n v="11897"/>
        <n v="11898"/>
        <n v="11899"/>
        <n v="11900"/>
        <n v="11901"/>
        <n v="11902"/>
        <n v="11903"/>
        <n v="11904"/>
        <n v="11905"/>
        <n v="11906"/>
        <n v="11907"/>
        <n v="11908"/>
        <n v="11909"/>
        <n v="11910"/>
        <n v="11911"/>
        <n v="11912"/>
        <n v="11913"/>
        <n v="11914"/>
        <n v="11915"/>
        <n v="11916"/>
        <n v="11917"/>
        <n v="11918"/>
        <n v="11919"/>
        <n v="11920"/>
        <n v="11921"/>
        <n v="11922"/>
        <n v="11923"/>
        <n v="11924"/>
        <n v="11925"/>
        <n v="11926"/>
        <n v="11927"/>
        <n v="11928"/>
        <n v="11929"/>
        <n v="11930"/>
        <n v="11931"/>
        <n v="11932"/>
        <n v="11933"/>
        <n v="11934"/>
        <n v="11935"/>
        <n v="11936"/>
        <n v="11937"/>
        <n v="11938"/>
        <n v="11939"/>
        <n v="11940"/>
        <n v="11941"/>
        <n v="11942"/>
        <n v="11943"/>
        <n v="11944"/>
        <n v="11945"/>
        <n v="11946"/>
        <n v="11947"/>
        <n v="11948"/>
        <n v="11949"/>
        <n v="11950"/>
        <n v="11951"/>
        <n v="11952"/>
        <n v="11953"/>
        <n v="11954"/>
        <n v="11955"/>
        <n v="11956"/>
        <n v="11957"/>
        <n v="11958"/>
        <n v="11959"/>
        <n v="11960"/>
        <n v="11961"/>
        <n v="11962"/>
        <n v="11963"/>
        <n v="11964"/>
        <n v="11965"/>
        <n v="11966"/>
        <n v="11967"/>
        <n v="11968"/>
        <n v="11969"/>
        <n v="11970"/>
        <n v="11971"/>
        <n v="11972"/>
        <n v="11973"/>
        <n v="11974"/>
        <n v="11975"/>
        <n v="11976"/>
        <n v="11977"/>
        <n v="11978"/>
        <n v="11979"/>
        <n v="11980"/>
        <n v="11981"/>
        <n v="11982"/>
        <n v="11983"/>
        <n v="11984"/>
        <n v="11985"/>
        <n v="11986"/>
        <n v="11987"/>
        <n v="11988"/>
        <n v="11989"/>
        <n v="11990"/>
        <n v="11991"/>
        <n v="11992"/>
        <n v="11993"/>
        <n v="11994"/>
        <n v="11995"/>
        <n v="11996"/>
        <n v="11997"/>
        <n v="11998"/>
        <n v="11999"/>
        <n v="12000"/>
        <n v="12001"/>
        <n v="12002"/>
        <n v="12003"/>
        <n v="12004"/>
        <n v="12005"/>
        <n v="12006"/>
        <n v="12007"/>
        <n v="12008"/>
        <n v="12009"/>
        <n v="12010"/>
        <n v="12011"/>
        <n v="12012"/>
        <n v="12013"/>
        <n v="12014"/>
        <n v="12015"/>
        <n v="12016"/>
        <n v="12017"/>
        <n v="12018"/>
        <n v="12019"/>
        <n v="12020"/>
        <n v="12021"/>
        <n v="12022"/>
        <n v="12023"/>
        <n v="12024"/>
        <n v="12025"/>
        <n v="12026"/>
        <n v="12027"/>
        <n v="12028"/>
        <n v="12029"/>
        <n v="12030"/>
        <n v="12031"/>
        <n v="12032"/>
        <n v="12033"/>
        <n v="12034"/>
        <n v="12035"/>
        <n v="12036"/>
        <n v="12037"/>
        <n v="12038"/>
        <n v="12039"/>
        <n v="12040"/>
        <n v="12041"/>
        <n v="12042"/>
        <n v="12043"/>
        <n v="12044"/>
        <n v="12045"/>
        <n v="12046"/>
        <n v="12047"/>
        <n v="12048"/>
        <n v="12049"/>
        <n v="12050"/>
        <n v="12051"/>
        <n v="12052"/>
        <n v="12053"/>
        <n v="12054"/>
        <n v="12055"/>
        <n v="12056"/>
        <n v="12057"/>
        <n v="12058"/>
        <n v="12059"/>
        <n v="12060"/>
        <n v="12061"/>
        <n v="12062"/>
        <n v="12063"/>
        <n v="12064"/>
        <n v="12065"/>
        <n v="12066"/>
        <n v="12067"/>
        <n v="12068"/>
        <n v="12069"/>
        <n v="12070"/>
        <n v="12071"/>
        <n v="12072"/>
        <n v="12073"/>
        <n v="12074"/>
        <n v="12075"/>
        <n v="12076"/>
        <n v="12077"/>
        <n v="12078"/>
        <n v="12079"/>
        <n v="12080"/>
        <n v="12081"/>
        <n v="12082"/>
        <n v="12083"/>
        <n v="12084"/>
        <n v="12085"/>
        <n v="12086"/>
        <n v="12087"/>
        <n v="12088"/>
        <n v="12089"/>
        <n v="12090"/>
        <n v="12091"/>
        <n v="12092"/>
        <n v="12093"/>
        <n v="12094"/>
        <n v="12095"/>
        <n v="12096"/>
        <n v="12097"/>
        <n v="12098"/>
        <n v="12099"/>
        <n v="12100"/>
        <n v="12101"/>
        <n v="12102"/>
        <n v="12103"/>
        <n v="12104"/>
        <n v="12105"/>
        <n v="12106"/>
        <n v="12107"/>
        <n v="12108"/>
        <n v="12109"/>
        <n v="12110"/>
        <n v="12111"/>
        <n v="12112"/>
        <n v="12113"/>
        <n v="12114"/>
        <n v="12115"/>
        <n v="12116"/>
        <n v="12117"/>
        <n v="12118"/>
        <n v="12119"/>
        <n v="12120"/>
        <n v="12121"/>
        <n v="12122"/>
        <n v="12123"/>
        <n v="12124"/>
        <n v="12125"/>
        <n v="12126"/>
        <n v="12127"/>
        <n v="12128"/>
        <n v="12129"/>
        <n v="12130"/>
        <n v="12131"/>
        <n v="12132"/>
        <n v="12133"/>
        <n v="12134"/>
        <n v="12135"/>
        <n v="12136"/>
        <n v="12137"/>
        <n v="12138"/>
        <n v="12139"/>
        <n v="12140"/>
        <n v="12141"/>
        <n v="12142"/>
        <n v="12143"/>
        <n v="12144"/>
        <n v="12145"/>
        <n v="12146"/>
        <n v="12147"/>
        <n v="12148"/>
        <n v="12149"/>
        <n v="12150"/>
        <n v="12151"/>
        <n v="12152"/>
        <n v="12153"/>
        <n v="12154"/>
        <n v="12155"/>
        <n v="12156"/>
        <n v="12157"/>
        <n v="12158"/>
        <n v="12159"/>
        <n v="12160"/>
        <n v="12161"/>
        <n v="12162"/>
        <n v="12163"/>
        <n v="12164"/>
        <n v="12165"/>
        <n v="12166"/>
        <n v="12167"/>
        <n v="12168"/>
        <n v="12169"/>
        <n v="12170"/>
        <n v="12171"/>
        <n v="12172"/>
        <n v="12173"/>
        <n v="12174"/>
        <n v="12175"/>
        <n v="12176"/>
        <n v="12177"/>
        <n v="12178"/>
        <n v="12179"/>
        <n v="12180"/>
        <n v="12181"/>
        <n v="12182"/>
        <n v="12183"/>
        <n v="12184"/>
        <n v="12185"/>
        <n v="12186"/>
        <n v="12187"/>
        <n v="12188"/>
        <n v="12189"/>
        <n v="12190"/>
        <n v="12191"/>
        <n v="12192"/>
        <n v="12193"/>
        <n v="12194"/>
        <n v="12195"/>
        <n v="12196"/>
        <n v="12197"/>
        <n v="12198"/>
        <n v="12199"/>
        <n v="12200"/>
        <n v="12201"/>
        <n v="12202"/>
        <n v="12203"/>
        <n v="12204"/>
        <n v="12205"/>
        <n v="12206"/>
        <n v="12207"/>
        <n v="12208"/>
        <n v="12209"/>
        <n v="12210"/>
        <n v="12211"/>
        <n v="12212"/>
        <n v="12213"/>
        <n v="12214"/>
        <n v="12215"/>
        <n v="12216"/>
        <n v="12217"/>
        <n v="12218"/>
        <n v="12219"/>
        <n v="12220"/>
        <n v="12221"/>
        <n v="12222"/>
        <n v="12223"/>
        <n v="12224"/>
        <n v="12225"/>
        <n v="12226"/>
        <n v="12227"/>
        <n v="12228"/>
        <n v="12229"/>
        <n v="12230"/>
        <n v="12231"/>
        <n v="12232"/>
        <n v="12233"/>
        <n v="12234"/>
        <n v="12235"/>
        <n v="12236"/>
        <n v="12237"/>
        <n v="12238"/>
        <n v="12239"/>
        <n v="12240"/>
        <n v="12241"/>
        <n v="12242"/>
        <n v="12243"/>
        <n v="12244"/>
        <n v="12245"/>
        <n v="12246"/>
        <n v="12247"/>
        <n v="12248"/>
        <n v="12249"/>
        <n v="12250"/>
        <n v="12251"/>
        <n v="12252"/>
        <n v="12253"/>
        <n v="12254"/>
        <n v="12255"/>
        <n v="12256"/>
        <n v="12257"/>
        <n v="12258"/>
        <n v="12259"/>
        <n v="12260"/>
        <n v="12261"/>
        <n v="12262"/>
        <n v="12263"/>
        <n v="12264"/>
        <n v="12265"/>
        <n v="12266"/>
        <n v="12267"/>
        <n v="12268"/>
        <n v="12269"/>
        <n v="12270"/>
        <n v="12271"/>
        <n v="12272"/>
        <n v="12273"/>
        <n v="12274"/>
        <n v="12275"/>
        <n v="12276"/>
        <n v="12277"/>
        <n v="12278"/>
        <n v="12279"/>
        <n v="12280"/>
        <n v="12281"/>
        <n v="12282"/>
        <n v="12283"/>
        <n v="12284"/>
        <n v="12285"/>
        <n v="12286"/>
        <n v="12287"/>
        <n v="12288"/>
        <n v="12289"/>
        <n v="12290"/>
        <n v="12291"/>
        <n v="12292"/>
        <n v="12293"/>
        <n v="12294"/>
        <n v="12295"/>
        <n v="12296"/>
        <n v="12297"/>
        <n v="12298"/>
        <n v="12299"/>
        <n v="12300"/>
        <n v="12301"/>
        <n v="12302"/>
        <n v="12303"/>
        <n v="12304"/>
        <n v="12305"/>
        <n v="12306"/>
        <n v="12307"/>
        <n v="12308"/>
        <n v="12309"/>
        <n v="12310"/>
        <n v="12311"/>
        <n v="12312"/>
        <n v="12313"/>
        <n v="12314"/>
        <n v="12315"/>
        <n v="12316"/>
        <n v="12317"/>
        <n v="12318"/>
        <n v="12319"/>
        <n v="12320"/>
        <n v="12321"/>
        <n v="12322"/>
        <n v="12323"/>
        <n v="12324"/>
        <n v="12325"/>
        <n v="12326"/>
        <n v="12327"/>
        <n v="12328"/>
        <n v="12329"/>
        <n v="12330"/>
        <n v="12331"/>
        <n v="12332"/>
        <n v="12333"/>
        <n v="12334"/>
        <n v="12335"/>
        <n v="12336"/>
        <n v="12337"/>
        <n v="12338"/>
        <n v="12339"/>
        <n v="12340"/>
        <n v="12341"/>
        <n v="12342"/>
        <n v="12343"/>
        <n v="12344"/>
        <n v="12345"/>
        <n v="12346"/>
        <n v="12347"/>
        <n v="12348"/>
        <n v="12349"/>
        <n v="12350"/>
        <n v="12351"/>
        <n v="12352"/>
        <n v="12353"/>
        <n v="12354"/>
        <n v="12355"/>
        <n v="12356"/>
        <n v="12357"/>
        <n v="12358"/>
        <n v="12359"/>
        <n v="12360"/>
        <n v="12361"/>
        <n v="12362"/>
        <n v="12363"/>
        <n v="12364"/>
        <n v="12365"/>
        <n v="12366"/>
        <n v="12367"/>
        <n v="12368"/>
        <n v="12369"/>
        <n v="12370"/>
        <n v="12371"/>
        <n v="12372"/>
        <n v="12373"/>
        <n v="12374"/>
        <n v="12375"/>
        <n v="12376"/>
        <n v="12377"/>
        <n v="12378"/>
        <n v="12379"/>
        <n v="12380"/>
        <n v="12381"/>
        <n v="12382"/>
        <n v="12383"/>
        <n v="12384"/>
        <n v="12385"/>
        <n v="12386"/>
        <n v="12387"/>
        <n v="12388"/>
        <n v="12389"/>
        <n v="12390"/>
        <n v="12391"/>
        <n v="12392"/>
        <n v="12393"/>
        <n v="12394"/>
        <n v="12395"/>
        <n v="12396"/>
        <n v="12397"/>
        <n v="12398"/>
        <n v="12399"/>
        <n v="12400"/>
        <n v="12401"/>
        <n v="12402"/>
        <n v="12403"/>
        <n v="12404"/>
        <n v="12405"/>
        <n v="12406"/>
        <n v="12407"/>
        <n v="12408"/>
        <n v="12409"/>
        <n v="12410"/>
        <n v="12411"/>
        <n v="12412"/>
        <n v="12413"/>
        <n v="12414"/>
        <n v="12415"/>
        <n v="12416"/>
        <n v="12417"/>
        <n v="12418"/>
        <n v="12419"/>
        <n v="12420"/>
        <n v="12421"/>
        <n v="12422"/>
        <n v="12423"/>
        <n v="12424"/>
        <n v="12425"/>
        <n v="12426"/>
        <n v="12427"/>
        <n v="12428"/>
        <n v="12429"/>
        <n v="12430"/>
        <n v="12431"/>
        <n v="12432"/>
        <n v="12433"/>
        <n v="12434"/>
        <n v="12435"/>
        <n v="12436"/>
        <n v="12437"/>
        <n v="12438"/>
        <n v="12439"/>
        <n v="12440"/>
        <n v="12441"/>
        <n v="12442"/>
        <n v="12443"/>
        <n v="12444"/>
        <n v="12445"/>
        <n v="12446"/>
        <n v="12447"/>
        <n v="12448"/>
        <n v="12449"/>
        <n v="12450"/>
        <n v="12451"/>
        <n v="12452"/>
        <n v="12453"/>
        <n v="12454"/>
        <n v="12455"/>
        <n v="12456"/>
        <n v="12457"/>
        <n v="12458"/>
        <n v="12459"/>
        <n v="12460"/>
        <n v="12461"/>
        <n v="12462"/>
        <n v="12463"/>
        <n v="12464"/>
        <n v="12465"/>
        <n v="12466"/>
        <n v="12467"/>
        <n v="12468"/>
        <n v="12469"/>
        <n v="12470"/>
        <n v="12471"/>
        <n v="12472"/>
        <n v="12473"/>
        <n v="12474"/>
        <n v="12475"/>
        <n v="12476"/>
        <n v="12477"/>
        <n v="12478"/>
        <n v="12479"/>
        <n v="12480"/>
        <n v="12481"/>
        <n v="12482"/>
        <n v="12483"/>
        <n v="12484"/>
        <n v="12485"/>
        <n v="12486"/>
        <n v="12487"/>
        <n v="12488"/>
        <n v="12489"/>
        <n v="12490"/>
        <n v="12491"/>
        <n v="12492"/>
        <n v="12493"/>
        <n v="12494"/>
        <n v="12495"/>
        <n v="12496"/>
        <n v="12497"/>
        <n v="12498"/>
        <n v="12499"/>
        <n v="12500"/>
        <n v="12501"/>
        <n v="12502"/>
        <n v="12503"/>
        <n v="12504"/>
        <n v="12505"/>
        <n v="12506"/>
        <n v="12507"/>
        <n v="12508"/>
        <n v="12509"/>
        <n v="12510"/>
        <n v="12511"/>
        <n v="12512"/>
        <n v="12513"/>
        <n v="12514"/>
        <n v="12515"/>
        <n v="12516"/>
        <n v="12517"/>
        <n v="12518"/>
        <n v="12519"/>
        <n v="12520"/>
        <n v="12521"/>
        <n v="12522"/>
        <n v="12523"/>
        <n v="12524"/>
        <n v="12525"/>
        <n v="12526"/>
        <n v="12527"/>
        <n v="12528"/>
        <n v="12529"/>
        <n v="12530"/>
        <n v="12531"/>
        <n v="12532"/>
        <n v="12533"/>
        <n v="12534"/>
        <n v="12535"/>
        <n v="12536"/>
        <n v="12537"/>
        <n v="12538"/>
        <n v="12539"/>
        <n v="12540"/>
        <n v="12541"/>
        <n v="12542"/>
        <n v="12543"/>
        <n v="12544"/>
        <n v="12545"/>
        <n v="12546"/>
        <n v="12547"/>
        <n v="12548"/>
        <n v="12549"/>
        <n v="12550"/>
        <n v="12551"/>
        <n v="12552"/>
        <n v="12553"/>
        <n v="12554"/>
        <n v="12555"/>
        <n v="12556"/>
        <n v="12557"/>
        <n v="12558"/>
        <n v="12559"/>
        <n v="12560"/>
        <n v="12561"/>
        <n v="12562"/>
        <n v="12563"/>
        <n v="12564"/>
        <n v="12565"/>
        <n v="12566"/>
        <n v="12567"/>
        <n v="12568"/>
        <n v="12569"/>
        <n v="12570"/>
        <n v="12571"/>
        <n v="12572"/>
        <n v="12573"/>
        <n v="12574"/>
        <n v="12575"/>
        <n v="12576"/>
        <n v="12577"/>
        <n v="12578"/>
        <n v="12579"/>
        <n v="12580"/>
        <n v="12581"/>
        <n v="12582"/>
        <n v="12583"/>
        <n v="12584"/>
        <n v="12585"/>
        <n v="12586"/>
        <n v="12587"/>
        <n v="12588"/>
        <n v="12589"/>
        <n v="12590"/>
        <n v="12591"/>
        <n v="12592"/>
        <n v="12593"/>
        <n v="12594"/>
        <n v="12595"/>
        <n v="12596"/>
        <n v="12597"/>
        <n v="12598"/>
        <n v="12599"/>
        <n v="12600"/>
        <n v="12601"/>
        <n v="12602"/>
        <n v="12603"/>
        <n v="12604"/>
        <n v="12605"/>
        <n v="12606"/>
        <n v="12607"/>
        <n v="12608"/>
        <n v="12609"/>
        <n v="12610"/>
        <n v="12611"/>
        <n v="12612"/>
        <n v="12613"/>
        <n v="12614"/>
        <n v="12615"/>
        <n v="12616"/>
        <n v="12617"/>
        <n v="12618"/>
        <n v="12619"/>
        <n v="12620"/>
        <n v="12621"/>
        <n v="12622"/>
        <n v="12623"/>
        <n v="12624"/>
        <n v="12625"/>
        <n v="12626"/>
        <n v="12627"/>
        <n v="12628"/>
        <n v="12629"/>
        <n v="12630"/>
        <n v="12631"/>
        <n v="12632"/>
        <n v="12633"/>
        <n v="12634"/>
        <n v="12635"/>
        <n v="12636"/>
        <n v="12637"/>
        <n v="12638"/>
        <n v="12639"/>
        <n v="12640"/>
        <n v="12641"/>
        <n v="12642"/>
        <n v="12643"/>
        <n v="12644"/>
        <n v="12645"/>
        <n v="12646"/>
        <n v="12647"/>
        <n v="12648"/>
        <n v="12649"/>
        <n v="12650"/>
        <n v="12651"/>
        <n v="12652"/>
        <n v="12653"/>
        <n v="12654"/>
        <n v="12655"/>
        <n v="12656"/>
        <n v="12657"/>
        <n v="12658"/>
        <n v="12659"/>
        <n v="12660"/>
        <n v="12661"/>
        <n v="12662"/>
        <n v="12663"/>
        <n v="12664"/>
        <n v="12665"/>
        <n v="12666"/>
        <n v="12667"/>
        <n v="12668"/>
        <n v="12669"/>
        <n v="12670"/>
        <n v="12671"/>
        <n v="12672"/>
        <n v="12673"/>
        <n v="12674"/>
        <n v="12675"/>
        <n v="12676"/>
        <n v="12677"/>
        <n v="12678"/>
        <n v="12679"/>
        <n v="12680"/>
        <n v="12681"/>
        <n v="12682"/>
        <n v="12683"/>
        <n v="12684"/>
        <n v="12685"/>
        <n v="12686"/>
        <n v="12687"/>
        <n v="12688"/>
        <n v="12689"/>
        <n v="12690"/>
        <n v="12691"/>
        <n v="12692"/>
        <n v="12693"/>
        <n v="12694"/>
        <n v="12695"/>
        <n v="12696"/>
        <n v="12697"/>
        <n v="12698"/>
        <n v="12699"/>
        <n v="12700"/>
        <n v="12701"/>
        <n v="12702"/>
        <n v="12703"/>
        <n v="12704"/>
        <n v="12705"/>
        <n v="12706"/>
        <n v="12707"/>
        <n v="12708"/>
        <n v="12709"/>
        <n v="12710"/>
        <n v="12711"/>
        <n v="12712"/>
        <n v="12713"/>
        <n v="12714"/>
        <n v="12715"/>
        <n v="12716"/>
        <n v="12717"/>
        <n v="12718"/>
        <n v="12719"/>
        <n v="12720"/>
        <n v="12721"/>
        <n v="12722"/>
        <n v="12723"/>
        <n v="12724"/>
        <n v="12725"/>
        <n v="12726"/>
        <n v="12727"/>
        <n v="12728"/>
        <n v="12729"/>
        <n v="12730"/>
        <n v="12731"/>
        <n v="12732"/>
        <n v="12733"/>
        <n v="12734"/>
        <n v="12735"/>
        <n v="12736"/>
        <n v="12737"/>
        <n v="12738"/>
        <n v="12739"/>
        <n v="12740"/>
        <n v="12741"/>
        <n v="12742"/>
        <n v="12743"/>
        <n v="12744"/>
        <n v="12745"/>
        <n v="12746"/>
        <n v="12747"/>
        <n v="12748"/>
        <n v="12749"/>
        <n v="12750"/>
        <n v="12751"/>
        <n v="12752"/>
        <n v="12753"/>
        <n v="12754"/>
        <n v="12755"/>
        <n v="12756"/>
        <n v="12757"/>
        <n v="12758"/>
        <n v="12759"/>
        <n v="12760"/>
        <n v="12761"/>
        <n v="12762"/>
        <n v="12763"/>
        <n v="12764"/>
        <n v="12765"/>
        <n v="12766"/>
        <n v="12767"/>
        <n v="12768"/>
        <n v="12769"/>
        <n v="12770"/>
        <n v="12771"/>
        <n v="12772"/>
        <n v="12773"/>
        <n v="12774"/>
        <n v="12775"/>
        <n v="12776"/>
        <n v="12777"/>
        <n v="12778"/>
        <n v="12779"/>
        <n v="12780"/>
        <n v="12781"/>
        <n v="12782"/>
        <n v="12783"/>
        <n v="12784"/>
        <n v="12785"/>
        <n v="12786"/>
        <n v="12787"/>
        <n v="12788"/>
        <n v="12789"/>
        <n v="12790"/>
        <n v="12791"/>
        <n v="12792"/>
        <n v="12793"/>
        <n v="12794"/>
        <n v="12795"/>
        <n v="12796"/>
        <n v="12797"/>
        <n v="12798"/>
        <n v="12799"/>
        <n v="12800"/>
        <n v="12801"/>
        <n v="12802"/>
        <n v="12803"/>
        <n v="12804"/>
        <n v="12805"/>
        <n v="12806"/>
        <n v="12807"/>
        <n v="12808"/>
        <n v="12809"/>
        <n v="12810"/>
        <n v="12811"/>
        <n v="12812"/>
        <n v="12813"/>
        <n v="12814"/>
        <n v="12815"/>
        <n v="12816"/>
        <n v="12817"/>
        <n v="12818"/>
        <n v="12819"/>
        <n v="12820"/>
        <n v="12821"/>
        <n v="12822"/>
        <n v="12823"/>
        <n v="12824"/>
        <n v="12825"/>
        <n v="12826"/>
        <n v="12827"/>
        <n v="12828"/>
        <n v="12829"/>
        <n v="12830"/>
        <n v="12831"/>
        <n v="12832"/>
        <n v="12833"/>
        <n v="12834"/>
        <n v="12835"/>
        <n v="12836"/>
        <n v="12837"/>
        <n v="12838"/>
        <n v="12839"/>
        <n v="12840"/>
        <n v="12841"/>
        <n v="12842"/>
        <n v="12843"/>
        <n v="12844"/>
        <n v="12845"/>
        <n v="12846"/>
        <n v="12847"/>
        <n v="12848"/>
        <n v="12849"/>
        <n v="12850"/>
        <n v="12851"/>
        <n v="12852"/>
        <n v="12853"/>
        <n v="12854"/>
        <n v="12855"/>
        <n v="12856"/>
        <n v="12857"/>
        <n v="12858"/>
        <n v="12859"/>
        <n v="12860"/>
        <n v="12861"/>
        <n v="12862"/>
        <n v="12863"/>
        <n v="12864"/>
        <n v="12865"/>
        <n v="12866"/>
        <n v="12867"/>
        <n v="12868"/>
        <n v="12869"/>
        <n v="12870"/>
        <n v="12871"/>
        <n v="12872"/>
        <n v="12873"/>
        <n v="12874"/>
        <n v="12875"/>
        <n v="12876"/>
        <n v="12877"/>
        <n v="12878"/>
        <n v="12879"/>
        <n v="12880"/>
        <n v="12881"/>
        <n v="12882"/>
        <n v="12883"/>
        <n v="12884"/>
        <n v="12885"/>
        <n v="12886"/>
        <n v="12887"/>
        <n v="12888"/>
        <n v="12889"/>
        <n v="12890"/>
        <n v="12891"/>
        <n v="12892"/>
        <n v="12893"/>
        <n v="12894"/>
        <n v="12895"/>
        <n v="12896"/>
        <n v="12897"/>
        <n v="12898"/>
        <n v="12899"/>
        <n v="12900"/>
        <n v="12901"/>
        <n v="12902"/>
        <n v="12903"/>
        <n v="12904"/>
        <n v="12905"/>
        <n v="12906"/>
        <n v="12907"/>
        <n v="12908"/>
        <n v="12909"/>
        <n v="12910"/>
        <n v="12911"/>
        <n v="12912"/>
        <n v="12913"/>
        <n v="12914"/>
        <n v="12915"/>
        <n v="12916"/>
        <n v="12917"/>
        <n v="12918"/>
        <n v="12919"/>
        <n v="12920"/>
        <n v="12921"/>
        <n v="12922"/>
        <n v="12923"/>
        <n v="12924"/>
        <n v="12925"/>
        <n v="12926"/>
        <n v="12927"/>
        <n v="12928"/>
        <n v="12929"/>
        <n v="12930"/>
        <n v="12931"/>
        <n v="12932"/>
        <n v="12933"/>
        <n v="12934"/>
        <n v="12935"/>
        <n v="12936"/>
        <n v="12937"/>
        <n v="12938"/>
        <n v="12939"/>
        <n v="12940"/>
        <n v="12941"/>
        <n v="12942"/>
        <n v="12943"/>
        <n v="12944"/>
        <n v="12945"/>
        <n v="12946"/>
        <n v="12947"/>
        <n v="12948"/>
        <n v="12949"/>
        <n v="12950"/>
        <n v="12951"/>
        <n v="12952"/>
        <n v="12953"/>
        <n v="12954"/>
        <n v="12955"/>
        <n v="12956"/>
        <n v="12957"/>
        <n v="12958"/>
        <n v="12959"/>
        <n v="12960"/>
        <n v="12961"/>
        <n v="12962"/>
        <n v="12963"/>
        <n v="12964"/>
        <n v="12965"/>
        <n v="12966"/>
        <n v="12967"/>
        <n v="12968"/>
        <n v="12969"/>
        <n v="12970"/>
        <n v="12971"/>
        <n v="12972"/>
        <n v="12973"/>
        <n v="12974"/>
        <n v="12975"/>
        <n v="12976"/>
        <n v="12977"/>
        <n v="12978"/>
        <n v="12979"/>
        <n v="12980"/>
        <n v="12981"/>
        <n v="12982"/>
        <n v="12983"/>
        <n v="12984"/>
        <n v="12985"/>
        <n v="12986"/>
        <n v="12987"/>
        <n v="12988"/>
        <n v="12989"/>
        <n v="12990"/>
        <n v="12991"/>
        <n v="12992"/>
        <n v="12993"/>
        <n v="12994"/>
        <n v="12995"/>
        <n v="12996"/>
        <n v="12997"/>
        <n v="12998"/>
        <n v="12999"/>
        <n v="13000"/>
        <n v="13001"/>
        <n v="13002"/>
        <n v="13003"/>
        <n v="13004"/>
        <n v="13005"/>
        <n v="13006"/>
        <n v="13007"/>
        <n v="13008"/>
        <n v="13009"/>
        <n v="13010"/>
        <n v="13011"/>
        <n v="13012"/>
        <n v="13013"/>
        <n v="13014"/>
        <n v="13015"/>
        <n v="13016"/>
        <n v="13017"/>
        <n v="13018"/>
        <n v="13019"/>
        <n v="13020"/>
        <n v="13021"/>
        <n v="13022"/>
        <n v="13023"/>
        <n v="13024"/>
        <n v="13025"/>
        <n v="13026"/>
        <n v="13027"/>
        <n v="13028"/>
        <n v="13029"/>
        <n v="13030"/>
        <n v="13031"/>
        <n v="13032"/>
        <n v="13033"/>
        <n v="13034"/>
        <n v="13035"/>
        <n v="13036"/>
        <n v="13037"/>
        <n v="13038"/>
        <n v="13039"/>
        <n v="13040"/>
        <n v="13041"/>
        <n v="13042"/>
        <n v="13043"/>
        <n v="13044"/>
        <n v="13045"/>
        <n v="13046"/>
        <n v="13047"/>
        <n v="13048"/>
        <n v="13049"/>
        <n v="13050"/>
        <n v="13051"/>
        <n v="13052"/>
        <n v="13053"/>
        <n v="13054"/>
        <n v="13055"/>
        <n v="13056"/>
        <n v="13057"/>
        <n v="13058"/>
        <n v="13059"/>
        <n v="13060"/>
        <n v="13061"/>
        <n v="13062"/>
        <n v="13063"/>
        <n v="13064"/>
        <n v="13065"/>
        <n v="13066"/>
        <n v="13067"/>
        <n v="13068"/>
        <n v="13069"/>
        <n v="13070"/>
        <n v="13071"/>
        <n v="13072"/>
        <n v="13073"/>
        <n v="13074"/>
        <n v="13075"/>
        <n v="13076"/>
        <n v="13077"/>
        <n v="13078"/>
        <n v="13079"/>
        <n v="13080"/>
        <n v="13081"/>
        <n v="13082"/>
        <n v="13083"/>
        <n v="13084"/>
        <n v="13085"/>
        <n v="13086"/>
        <n v="13087"/>
        <n v="13088"/>
        <n v="13089"/>
        <n v="13090"/>
        <n v="13091"/>
        <n v="13092"/>
        <n v="13093"/>
        <n v="13094"/>
        <n v="13095"/>
        <n v="13096"/>
        <n v="13097"/>
        <n v="13098"/>
        <n v="13099"/>
        <n v="13100"/>
        <n v="13101"/>
        <n v="13102"/>
        <n v="13103"/>
        <n v="13104"/>
        <n v="13105"/>
        <n v="13106"/>
        <n v="13107"/>
        <n v="13108"/>
        <n v="13109"/>
        <n v="13110"/>
        <n v="13111"/>
        <n v="13112"/>
        <n v="13113"/>
        <n v="13114"/>
        <n v="13115"/>
        <n v="13116"/>
        <n v="13117"/>
        <n v="13118"/>
        <n v="13119"/>
        <n v="13120"/>
        <n v="13121"/>
        <n v="13122"/>
        <n v="13123"/>
        <n v="13124"/>
        <n v="13125"/>
        <n v="13126"/>
        <n v="13127"/>
        <n v="13128"/>
        <n v="13129"/>
        <n v="13130"/>
        <n v="13131"/>
        <n v="13132"/>
        <n v="13133"/>
        <n v="13134"/>
        <n v="13135"/>
        <n v="13136"/>
        <n v="13137"/>
        <n v="13138"/>
        <n v="13139"/>
        <n v="13140"/>
        <n v="13141"/>
        <n v="13142"/>
        <n v="13143"/>
        <n v="13144"/>
        <n v="13145"/>
        <n v="13146"/>
        <n v="13147"/>
        <n v="13148"/>
        <n v="13149"/>
        <n v="13150"/>
        <n v="13151"/>
        <n v="13152"/>
        <n v="13153"/>
        <n v="13154"/>
        <n v="13155"/>
        <n v="13156"/>
        <n v="13157"/>
        <n v="13158"/>
        <n v="13159"/>
        <n v="13160"/>
        <n v="13161"/>
        <n v="13162"/>
        <n v="13163"/>
        <n v="13164"/>
        <n v="13165"/>
        <n v="13166"/>
        <n v="13167"/>
        <n v="13168"/>
        <n v="13169"/>
        <n v="13170"/>
        <n v="13171"/>
        <n v="13172"/>
        <n v="13173"/>
        <n v="13174"/>
        <n v="13175"/>
        <n v="13176"/>
        <n v="13177"/>
        <n v="13178"/>
        <n v="13179"/>
        <n v="13180"/>
        <n v="13181"/>
        <n v="13182"/>
        <n v="13183"/>
        <n v="13184"/>
        <n v="13185"/>
        <n v="13186"/>
        <n v="13187"/>
        <n v="13188"/>
        <n v="13189"/>
        <n v="13190"/>
        <n v="13191"/>
        <n v="13192"/>
        <n v="13193"/>
        <n v="13194"/>
        <n v="13195"/>
        <n v="13196"/>
        <n v="13197"/>
        <n v="13198"/>
        <n v="13199"/>
        <n v="13200"/>
        <n v="13201"/>
        <n v="13202"/>
        <n v="13203"/>
        <n v="13204"/>
        <n v="13205"/>
        <n v="13206"/>
        <n v="13207"/>
        <n v="13208"/>
        <n v="13209"/>
        <n v="13210"/>
        <n v="13211"/>
        <n v="13212"/>
        <n v="13213"/>
        <n v="13214"/>
        <n v="13215"/>
        <n v="13216"/>
        <n v="13217"/>
        <n v="13218"/>
        <n v="13219"/>
        <n v="13220"/>
        <n v="13221"/>
        <n v="13222"/>
        <n v="13223"/>
        <n v="13224"/>
        <n v="13225"/>
        <n v="13226"/>
        <n v="13227"/>
        <n v="13228"/>
        <n v="13229"/>
        <n v="13230"/>
        <n v="13231"/>
        <n v="13232"/>
        <n v="13233"/>
        <n v="13234"/>
        <n v="13235"/>
        <n v="13236"/>
        <n v="13237"/>
        <n v="13238"/>
        <n v="13239"/>
        <n v="13240"/>
        <n v="13241"/>
        <n v="13242"/>
        <n v="13243"/>
        <n v="13244"/>
        <n v="13245"/>
        <n v="13246"/>
        <n v="13247"/>
        <n v="13248"/>
        <n v="13249"/>
        <n v="13250"/>
        <n v="13251"/>
        <n v="13252"/>
        <n v="13253"/>
        <n v="13254"/>
        <n v="13255"/>
        <n v="13256"/>
        <n v="13257"/>
        <n v="13258"/>
        <n v="13259"/>
        <n v="13260"/>
        <n v="13261"/>
        <n v="13262"/>
        <n v="13263"/>
        <n v="13264"/>
        <n v="13265"/>
        <n v="13266"/>
        <n v="13267"/>
        <n v="13268"/>
        <n v="13269"/>
        <n v="13270"/>
        <n v="13271"/>
        <n v="13272"/>
        <n v="13273"/>
        <n v="13274"/>
        <n v="13275"/>
        <n v="13276"/>
        <n v="13277"/>
        <n v="13278"/>
        <n v="13279"/>
        <n v="13280"/>
        <n v="13281"/>
        <n v="13282"/>
        <n v="13283"/>
        <n v="13284"/>
        <n v="13285"/>
        <n v="13286"/>
        <n v="13287"/>
        <n v="13288"/>
        <n v="13289"/>
        <n v="13290"/>
        <n v="13291"/>
        <n v="13292"/>
        <n v="13293"/>
        <n v="13294"/>
        <n v="13295"/>
        <n v="13296"/>
        <n v="13297"/>
        <n v="13298"/>
        <n v="13299"/>
        <n v="13300"/>
        <n v="13301"/>
        <n v="13302"/>
        <n v="13303"/>
        <n v="13304"/>
        <n v="13305"/>
        <n v="13306"/>
        <n v="13307"/>
        <n v="13308"/>
        <n v="13309"/>
        <n v="13310"/>
        <n v="13311"/>
        <n v="13312"/>
        <n v="13313"/>
        <n v="13314"/>
        <n v="13315"/>
        <n v="13316"/>
        <n v="13317"/>
        <n v="13318"/>
        <n v="13319"/>
        <n v="13320"/>
        <n v="13321"/>
        <n v="13322"/>
        <n v="13323"/>
        <n v="13324"/>
        <n v="13325"/>
        <n v="13326"/>
        <n v="13327"/>
        <n v="13328"/>
        <n v="13329"/>
        <n v="13330"/>
        <n v="13331"/>
        <n v="13332"/>
        <n v="13333"/>
        <n v="13334"/>
        <n v="13335"/>
        <n v="13336"/>
        <n v="13337"/>
        <n v="13338"/>
        <n v="13339"/>
        <n v="13340"/>
        <n v="13341"/>
        <n v="13342"/>
        <n v="13343"/>
        <n v="13344"/>
        <n v="13345"/>
        <n v="13346"/>
        <n v="13347"/>
        <n v="13348"/>
        <n v="13349"/>
        <n v="13350"/>
        <n v="13351"/>
        <n v="13352"/>
        <n v="13353"/>
        <n v="13354"/>
        <n v="13355"/>
        <n v="13356"/>
        <n v="13357"/>
        <n v="13358"/>
        <n v="13359"/>
        <n v="13360"/>
        <n v="13361"/>
        <n v="13362"/>
        <n v="13363"/>
        <n v="13364"/>
        <n v="13365"/>
        <n v="13366"/>
        <n v="13367"/>
        <n v="13368"/>
        <n v="13369"/>
        <n v="13370"/>
        <n v="13371"/>
        <n v="13372"/>
        <n v="13373"/>
        <n v="13374"/>
        <n v="13375"/>
        <n v="13376"/>
        <n v="13377"/>
        <n v="13378"/>
        <n v="13379"/>
        <n v="13380"/>
        <n v="13381"/>
        <n v="13382"/>
        <n v="13383"/>
        <n v="13384"/>
        <n v="13385"/>
        <n v="13386"/>
        <n v="13387"/>
        <n v="13388"/>
        <n v="13389"/>
        <n v="13390"/>
        <n v="13391"/>
        <n v="13392"/>
        <n v="13393"/>
        <n v="13394"/>
        <n v="13395"/>
        <n v="13396"/>
        <n v="13397"/>
        <n v="13398"/>
        <n v="13399"/>
        <n v="13400"/>
        <n v="13401"/>
        <n v="13402"/>
        <n v="13403"/>
        <n v="13404"/>
        <n v="13405"/>
        <n v="13406"/>
        <n v="13407"/>
        <n v="13408"/>
        <n v="13409"/>
        <n v="13410"/>
        <n v="13411"/>
        <n v="13412"/>
        <n v="13413"/>
        <n v="13414"/>
        <n v="13415"/>
        <n v="13416"/>
        <n v="13417"/>
        <n v="13418"/>
        <n v="13419"/>
        <n v="13420"/>
        <n v="13421"/>
        <n v="13422"/>
        <n v="13423"/>
        <n v="13424"/>
        <n v="13425"/>
        <n v="13426"/>
        <n v="13427"/>
        <n v="13428"/>
        <n v="13429"/>
        <n v="13430"/>
        <n v="13431"/>
        <n v="13432"/>
        <n v="13433"/>
        <n v="13434"/>
        <n v="13435"/>
        <n v="13436"/>
        <n v="13437"/>
        <n v="13438"/>
        <n v="13439"/>
        <n v="13440"/>
        <n v="13441"/>
        <n v="13442"/>
        <n v="13443"/>
        <n v="13444"/>
        <n v="13445"/>
        <n v="13446"/>
        <n v="13447"/>
        <n v="13448"/>
        <n v="13449"/>
        <n v="13450"/>
        <n v="13451"/>
        <n v="13452"/>
        <n v="13453"/>
        <n v="13454"/>
        <n v="13455"/>
        <n v="13456"/>
        <n v="13457"/>
        <n v="13458"/>
        <n v="13459"/>
        <n v="13460"/>
        <n v="13461"/>
        <n v="13462"/>
        <n v="13463"/>
        <n v="13464"/>
        <n v="13465"/>
        <n v="13466"/>
        <n v="13467"/>
        <n v="13468"/>
        <n v="13469"/>
        <n v="13470"/>
        <n v="13471"/>
        <n v="13472"/>
        <n v="13473"/>
        <n v="13474"/>
        <n v="13475"/>
        <n v="13476"/>
        <n v="13477"/>
        <n v="13478"/>
        <n v="13479"/>
        <n v="13480"/>
        <n v="13481"/>
        <n v="13482"/>
        <n v="13483"/>
        <n v="13484"/>
        <n v="13485"/>
        <n v="13486"/>
        <n v="13487"/>
        <n v="13488"/>
        <n v="13489"/>
        <n v="13490"/>
        <n v="13491"/>
        <n v="13492"/>
        <n v="13493"/>
        <n v="13494"/>
        <n v="13495"/>
        <n v="13496"/>
        <n v="13497"/>
        <n v="13498"/>
        <n v="13499"/>
        <n v="13500"/>
        <n v="13501"/>
        <n v="13502"/>
        <n v="13503"/>
        <n v="13504"/>
        <n v="13505"/>
        <n v="13506"/>
        <n v="13507"/>
        <n v="13508"/>
        <n v="13509"/>
        <n v="13510"/>
        <n v="13511"/>
        <n v="13512"/>
        <n v="13513"/>
        <n v="13514"/>
        <n v="13515"/>
        <n v="13516"/>
        <n v="13517"/>
        <n v="13518"/>
        <n v="13519"/>
        <n v="13520"/>
        <n v="13521"/>
        <n v="13522"/>
        <n v="13523"/>
        <n v="13524"/>
        <n v="13525"/>
        <n v="13526"/>
        <n v="13527"/>
        <n v="13528"/>
        <n v="13529"/>
        <n v="13530"/>
        <n v="13531"/>
        <n v="13532"/>
        <n v="13533"/>
        <n v="13534"/>
        <n v="13535"/>
        <n v="13536"/>
        <n v="13537"/>
        <n v="13538"/>
        <n v="13539"/>
        <n v="13540"/>
        <n v="13541"/>
        <n v="13542"/>
        <n v="13543"/>
        <n v="13544"/>
        <n v="13545"/>
        <n v="13546"/>
        <n v="13547"/>
        <n v="13548"/>
        <n v="13549"/>
        <n v="13550"/>
        <n v="13551"/>
        <n v="13552"/>
        <n v="13553"/>
        <n v="13554"/>
        <n v="13555"/>
        <n v="13556"/>
        <n v="13557"/>
        <n v="13558"/>
        <n v="13559"/>
        <n v="13560"/>
        <n v="13561"/>
        <n v="13562"/>
        <n v="13563"/>
        <n v="13564"/>
        <n v="13565"/>
        <n v="13566"/>
        <n v="13567"/>
        <n v="13568"/>
        <n v="13569"/>
        <n v="13570"/>
        <n v="13571"/>
        <n v="13572"/>
        <n v="13573"/>
        <n v="13574"/>
        <n v="13575"/>
        <n v="13576"/>
        <n v="13577"/>
        <n v="13578"/>
        <n v="13579"/>
        <n v="13580"/>
        <n v="13581"/>
        <n v="13582"/>
        <n v="13583"/>
        <n v="13584"/>
        <n v="13585"/>
        <n v="13586"/>
        <n v="13587"/>
        <n v="13588"/>
        <n v="13589"/>
        <n v="13590"/>
        <n v="13591"/>
        <n v="13592"/>
        <n v="13593"/>
        <n v="13594"/>
        <n v="13595"/>
        <n v="13596"/>
        <n v="13597"/>
        <n v="13598"/>
        <n v="13599"/>
        <n v="13600"/>
        <n v="13601"/>
        <n v="13602"/>
        <n v="13603"/>
        <n v="13604"/>
        <n v="13605"/>
        <n v="13606"/>
        <n v="13607"/>
        <n v="13608"/>
        <n v="13609"/>
        <n v="13610"/>
        <n v="13611"/>
        <n v="13612"/>
        <n v="13613"/>
        <n v="13614"/>
        <n v="13615"/>
        <n v="13616"/>
        <n v="13617"/>
        <n v="13618"/>
        <n v="13619"/>
        <n v="13620"/>
        <n v="13621"/>
        <n v="13622"/>
        <n v="13623"/>
        <n v="13624"/>
        <n v="13625"/>
        <n v="13626"/>
        <n v="13627"/>
        <n v="13628"/>
        <n v="13629"/>
        <n v="13630"/>
        <n v="13631"/>
        <n v="13632"/>
        <n v="13633"/>
        <n v="13634"/>
        <n v="13635"/>
        <n v="13636"/>
        <n v="13637"/>
        <n v="13638"/>
        <n v="13639"/>
        <n v="13640"/>
        <n v="13641"/>
        <n v="13642"/>
        <n v="13643"/>
        <n v="13644"/>
        <n v="13645"/>
        <n v="13646"/>
        <n v="13647"/>
        <n v="13648"/>
        <n v="13649"/>
        <n v="13650"/>
        <n v="13651"/>
        <n v="13652"/>
        <n v="13653"/>
        <n v="13654"/>
        <n v="13655"/>
        <n v="13656"/>
        <n v="13657"/>
        <n v="13658"/>
        <n v="13659"/>
        <n v="13660"/>
        <n v="13661"/>
        <n v="13662"/>
        <n v="13663"/>
        <n v="13664"/>
        <n v="13665"/>
        <n v="13666"/>
        <n v="13667"/>
        <n v="13668"/>
        <n v="13669"/>
        <n v="13670"/>
        <n v="13671"/>
        <n v="13672"/>
        <n v="13673"/>
        <n v="13674"/>
        <n v="13675"/>
        <n v="13676"/>
        <n v="13677"/>
        <n v="13678"/>
        <n v="13679"/>
        <n v="13680"/>
        <n v="13681"/>
        <n v="13682"/>
        <n v="13683"/>
        <n v="13684"/>
        <n v="13685"/>
        <n v="13686"/>
        <n v="13687"/>
        <n v="13688"/>
        <n v="13689"/>
        <n v="13690"/>
        <n v="13691"/>
        <n v="13692"/>
        <n v="13693"/>
        <n v="13694"/>
        <n v="13695"/>
        <n v="13696"/>
        <n v="13697"/>
        <n v="13698"/>
        <n v="13699"/>
        <n v="13700"/>
        <n v="13701"/>
        <n v="13702"/>
        <n v="13703"/>
        <n v="13704"/>
        <n v="13705"/>
        <n v="13706"/>
        <n v="13707"/>
        <n v="13708"/>
        <n v="13709"/>
        <n v="13710"/>
        <n v="13711"/>
        <n v="13712"/>
        <n v="13713"/>
        <n v="13714"/>
        <n v="13715"/>
        <n v="13716"/>
        <n v="13717"/>
        <n v="13718"/>
        <n v="13719"/>
        <n v="13720"/>
        <n v="13721"/>
        <n v="13722"/>
        <n v="13723"/>
        <n v="13724"/>
        <n v="13725"/>
        <n v="13726"/>
        <n v="13727"/>
        <n v="13728"/>
        <n v="13729"/>
        <n v="13730"/>
        <n v="13731"/>
        <n v="13732"/>
        <n v="13733"/>
        <n v="13734"/>
        <n v="13735"/>
        <n v="13736"/>
        <n v="13737"/>
        <n v="13738"/>
        <n v="13739"/>
        <n v="13740"/>
        <n v="13741"/>
        <n v="13742"/>
        <n v="13743"/>
        <n v="13744"/>
        <n v="13745"/>
        <n v="13746"/>
        <n v="13747"/>
        <n v="13748"/>
        <n v="13749"/>
        <n v="13750"/>
        <n v="13751"/>
        <n v="13752"/>
        <n v="13753"/>
        <n v="13754"/>
        <n v="13755"/>
        <n v="13756"/>
        <n v="13757"/>
        <n v="13758"/>
        <n v="13759"/>
        <n v="13760"/>
        <n v="13761"/>
        <n v="13762"/>
        <n v="13763"/>
        <n v="13764"/>
        <n v="13765"/>
        <n v="13766"/>
        <n v="13767"/>
        <n v="13768"/>
        <n v="13769"/>
        <n v="13770"/>
        <n v="13771"/>
        <n v="13772"/>
        <n v="13773"/>
        <n v="13774"/>
        <n v="13775"/>
        <n v="13776"/>
        <n v="13777"/>
        <n v="13778"/>
        <n v="13779"/>
        <n v="13780"/>
        <n v="13781"/>
        <n v="13782"/>
        <n v="13783"/>
        <n v="13784"/>
        <n v="13785"/>
        <n v="13786"/>
        <n v="13787"/>
        <n v="13788"/>
        <n v="13789"/>
        <n v="13790"/>
        <n v="13791"/>
        <n v="13792"/>
        <n v="13793"/>
        <n v="13794"/>
        <n v="13795"/>
        <n v="13796"/>
        <n v="13797"/>
        <n v="13798"/>
        <n v="13799"/>
        <n v="13800"/>
        <n v="13801"/>
        <n v="13802"/>
        <n v="13803"/>
        <n v="13804"/>
        <n v="13805"/>
        <n v="13806"/>
        <n v="13807"/>
        <n v="13808"/>
        <n v="13809"/>
        <n v="13810"/>
        <n v="13811"/>
        <n v="13812"/>
        <n v="13813"/>
        <n v="13814"/>
        <n v="13815"/>
        <n v="13816"/>
        <n v="13817"/>
        <n v="13818"/>
        <n v="13819"/>
        <n v="13820"/>
        <n v="13821"/>
        <n v="13822"/>
        <n v="13823"/>
        <n v="13824"/>
        <n v="13825"/>
        <n v="13826"/>
        <n v="13827"/>
        <n v="13828"/>
        <n v="13829"/>
        <n v="13830"/>
        <n v="13831"/>
        <n v="13832"/>
        <n v="13833"/>
        <n v="13834"/>
        <n v="13835"/>
        <n v="13836"/>
        <n v="13837"/>
        <n v="13838"/>
        <n v="13839"/>
        <n v="13840"/>
        <n v="13841"/>
        <n v="13842"/>
        <n v="13843"/>
        <n v="13844"/>
        <n v="13845"/>
        <n v="13846"/>
        <n v="13847"/>
        <n v="13848"/>
        <n v="13849"/>
        <n v="13850"/>
        <n v="13851"/>
        <n v="13852"/>
        <n v="13853"/>
        <n v="13854"/>
        <n v="13855"/>
        <n v="13856"/>
        <n v="13857"/>
        <n v="13858"/>
        <n v="13859"/>
        <n v="13860"/>
        <n v="13861"/>
        <n v="13862"/>
        <n v="13863"/>
        <n v="13864"/>
        <n v="13865"/>
        <n v="13866"/>
        <n v="13867"/>
        <n v="13868"/>
        <n v="13869"/>
        <n v="13870"/>
        <n v="13871"/>
        <n v="13872"/>
        <n v="13873"/>
        <n v="13874"/>
        <n v="13875"/>
        <n v="13876"/>
        <n v="13877"/>
        <n v="13878"/>
        <n v="13879"/>
        <n v="13880"/>
        <n v="13881"/>
        <n v="13882"/>
        <n v="13883"/>
        <n v="13884"/>
        <n v="13885"/>
        <n v="13886"/>
        <n v="13887"/>
        <n v="13888"/>
        <n v="13889"/>
        <n v="13890"/>
        <n v="13891"/>
        <n v="13892"/>
        <n v="13893"/>
        <n v="13894"/>
        <n v="13895"/>
        <n v="13896"/>
        <n v="13897"/>
        <n v="13898"/>
        <n v="13899"/>
        <n v="13900"/>
        <n v="13901"/>
        <n v="13902"/>
        <n v="13903"/>
        <n v="13904"/>
        <n v="13905"/>
        <n v="13906"/>
        <n v="13907"/>
        <n v="13908"/>
        <n v="13909"/>
        <n v="13910"/>
        <n v="13911"/>
        <n v="13912"/>
        <n v="13913"/>
        <n v="13914"/>
        <n v="13915"/>
        <n v="13916"/>
        <n v="13917"/>
        <n v="13918"/>
        <n v="13919"/>
        <n v="13920"/>
        <n v="13921"/>
        <n v="13922"/>
        <n v="13923"/>
        <n v="13924"/>
        <n v="13925"/>
        <n v="13926"/>
        <n v="13927"/>
        <n v="13928"/>
        <n v="13929"/>
        <n v="13930"/>
        <n v="13931"/>
        <n v="13932"/>
        <n v="13933"/>
        <n v="13934"/>
        <n v="13935"/>
        <n v="13936"/>
        <n v="13937"/>
        <n v="13938"/>
        <n v="13939"/>
        <n v="13940"/>
        <n v="13941"/>
        <n v="13942"/>
        <n v="13943"/>
        <n v="13944"/>
        <n v="13945"/>
        <n v="13946"/>
        <n v="13947"/>
        <n v="13948"/>
        <n v="13949"/>
        <n v="13950"/>
        <n v="13951"/>
        <n v="13952"/>
        <n v="13953"/>
        <n v="13954"/>
        <n v="13955"/>
        <n v="13956"/>
        <n v="13957"/>
        <n v="13958"/>
        <n v="13959"/>
        <n v="13960"/>
        <n v="13961"/>
        <n v="13962"/>
        <n v="13963"/>
        <n v="13964"/>
        <n v="13965"/>
        <n v="13966"/>
        <n v="13967"/>
        <n v="13968"/>
        <n v="13969"/>
        <n v="13970"/>
        <n v="13971"/>
        <n v="13972"/>
        <n v="13973"/>
        <n v="13974"/>
        <n v="13975"/>
        <n v="13976"/>
        <n v="13977"/>
        <n v="13978"/>
        <n v="13979"/>
        <n v="13980"/>
        <n v="13981"/>
        <n v="13982"/>
        <n v="13983"/>
        <n v="13984"/>
        <n v="13985"/>
        <n v="13986"/>
        <n v="13987"/>
        <n v="13988"/>
        <n v="13989"/>
        <n v="13990"/>
        <n v="13991"/>
        <n v="13992"/>
        <n v="13993"/>
        <n v="13994"/>
        <n v="13995"/>
        <n v="13996"/>
        <n v="13997"/>
        <n v="13998"/>
        <n v="13999"/>
        <n v="14000"/>
        <n v="14001"/>
        <n v="14002"/>
        <n v="14003"/>
        <n v="14004"/>
        <n v="14005"/>
        <n v="14006"/>
        <n v="14007"/>
        <n v="14008"/>
        <n v="14009"/>
        <n v="14010"/>
        <n v="14011"/>
        <n v="14012"/>
        <n v="14013"/>
        <n v="14014"/>
        <n v="14015"/>
        <n v="14016"/>
        <n v="14017"/>
        <n v="14018"/>
        <n v="14019"/>
        <n v="14020"/>
        <n v="14021"/>
        <n v="14022"/>
        <n v="14023"/>
        <n v="14024"/>
        <n v="14025"/>
        <n v="14026"/>
        <n v="14027"/>
        <n v="14028"/>
        <n v="14029"/>
        <n v="14030"/>
        <n v="14031"/>
        <n v="14032"/>
        <n v="14033"/>
        <n v="14034"/>
        <n v="14035"/>
        <n v="14036"/>
        <n v="14037"/>
        <n v="14038"/>
        <n v="14039"/>
        <n v="14040"/>
        <n v="14041"/>
        <n v="14042"/>
        <n v="14043"/>
        <n v="14044"/>
        <n v="14045"/>
        <n v="14046"/>
        <n v="14047"/>
        <n v="14048"/>
        <n v="14049"/>
        <n v="14050"/>
        <n v="14051"/>
        <n v="14052"/>
        <n v="14053"/>
        <n v="14054"/>
        <n v="14055"/>
        <n v="14056"/>
        <n v="14057"/>
        <n v="14058"/>
        <n v="14059"/>
        <n v="14060"/>
        <n v="14061"/>
        <n v="14062"/>
        <n v="14063"/>
        <n v="14064"/>
        <n v="14065"/>
        <n v="14066"/>
        <n v="14067"/>
        <n v="14068"/>
        <n v="14069"/>
        <n v="14070"/>
        <n v="14071"/>
        <n v="14072"/>
        <n v="14073"/>
        <n v="14074"/>
        <n v="14075"/>
        <n v="14076"/>
        <n v="14077"/>
        <n v="14078"/>
        <n v="14079"/>
        <n v="14080"/>
        <n v="14081"/>
        <n v="14082"/>
        <n v="14083"/>
        <n v="14084"/>
        <n v="14085"/>
        <n v="14086"/>
        <n v="14087"/>
        <n v="14088"/>
        <n v="14089"/>
        <n v="14090"/>
        <n v="14091"/>
        <n v="14092"/>
        <n v="14093"/>
        <n v="14094"/>
        <n v="14095"/>
        <n v="14096"/>
        <n v="14097"/>
        <n v="14098"/>
        <n v="14099"/>
        <n v="14100"/>
        <n v="14101"/>
        <n v="14102"/>
        <n v="14103"/>
        <n v="14104"/>
        <n v="14105"/>
        <n v="14106"/>
        <n v="14107"/>
        <n v="14108"/>
        <n v="14109"/>
        <n v="14110"/>
        <n v="14111"/>
        <n v="14112"/>
        <n v="14113"/>
        <n v="14114"/>
        <n v="14115"/>
        <n v="14116"/>
        <n v="14117"/>
        <n v="14118"/>
        <n v="14119"/>
        <n v="14120"/>
        <n v="14121"/>
        <n v="14122"/>
        <n v="14123"/>
        <n v="14124"/>
        <n v="14125"/>
        <n v="14126"/>
        <n v="14127"/>
        <n v="14128"/>
        <n v="14129"/>
        <n v="14130"/>
        <n v="14131"/>
        <n v="14132"/>
        <n v="14133"/>
        <n v="14134"/>
        <n v="14135"/>
        <n v="14136"/>
        <n v="14137"/>
        <n v="14138"/>
        <n v="14139"/>
        <n v="14140"/>
        <n v="14141"/>
        <n v="14142"/>
        <n v="14143"/>
        <n v="14144"/>
        <n v="14145"/>
        <n v="14146"/>
        <n v="14147"/>
        <n v="14148"/>
        <n v="14149"/>
        <n v="14150"/>
        <n v="14151"/>
        <n v="14152"/>
        <n v="14153"/>
        <n v="14154"/>
        <n v="14155"/>
        <n v="14156"/>
        <n v="14157"/>
        <n v="14158"/>
        <n v="14159"/>
        <n v="14160"/>
        <n v="14161"/>
        <n v="14162"/>
        <n v="14163"/>
        <n v="14164"/>
        <n v="14165"/>
        <n v="14166"/>
        <n v="14167"/>
        <n v="14168"/>
        <n v="14169"/>
        <n v="14170"/>
        <n v="14171"/>
        <n v="14172"/>
        <n v="14173"/>
        <n v="14174"/>
        <n v="14175"/>
        <n v="14176"/>
        <n v="14177"/>
        <n v="14178"/>
        <n v="14179"/>
        <n v="14180"/>
        <n v="14181"/>
        <n v="14182"/>
        <n v="14183"/>
        <n v="14184"/>
        <n v="14185"/>
        <n v="14186"/>
        <n v="14187"/>
        <n v="14188"/>
        <n v="14189"/>
        <n v="14190"/>
        <n v="14191"/>
        <n v="14192"/>
        <n v="14193"/>
        <n v="14194"/>
        <n v="14195"/>
        <n v="14196"/>
        <n v="14197"/>
        <n v="14198"/>
        <n v="14199"/>
        <n v="14200"/>
        <n v="14201"/>
        <n v="14202"/>
        <n v="14203"/>
        <n v="14204"/>
        <n v="14205"/>
        <n v="14206"/>
        <n v="14207"/>
        <n v="14208"/>
        <n v="14209"/>
        <n v="14210"/>
        <n v="14211"/>
        <n v="14212"/>
        <n v="14213"/>
        <n v="14214"/>
        <n v="14215"/>
        <n v="14216"/>
        <n v="14217"/>
        <n v="14218"/>
        <n v="14219"/>
        <n v="14220"/>
        <n v="14221"/>
        <n v="14222"/>
        <n v="14223"/>
        <n v="14224"/>
        <n v="14225"/>
        <n v="14226"/>
        <n v="14227"/>
        <n v="14228"/>
        <n v="14229"/>
        <n v="14230"/>
        <n v="14231"/>
        <n v="14232"/>
        <n v="14233"/>
        <n v="14234"/>
        <n v="14235"/>
        <n v="14236"/>
        <n v="14237"/>
        <n v="14238"/>
        <n v="14239"/>
        <n v="14240"/>
        <n v="14241"/>
        <n v="14242"/>
        <n v="14243"/>
        <n v="14244"/>
        <n v="14245"/>
        <n v="14246"/>
        <n v="14247"/>
        <n v="14248"/>
        <n v="14249"/>
        <n v="14250"/>
        <n v="14251"/>
        <n v="14252"/>
        <n v="14253"/>
        <n v="14254"/>
        <n v="14255"/>
        <n v="14256"/>
        <n v="14257"/>
        <n v="14258"/>
        <n v="14259"/>
        <n v="14260"/>
        <n v="14261"/>
        <n v="14262"/>
        <n v="14263"/>
        <n v="14264"/>
        <n v="14265"/>
        <n v="14266"/>
        <n v="14267"/>
        <n v="14268"/>
        <n v="14269"/>
        <n v="14270"/>
        <n v="14271"/>
        <n v="14272"/>
        <n v="14273"/>
        <n v="14274"/>
        <n v="14275"/>
        <n v="14276"/>
        <n v="14277"/>
        <n v="14278"/>
        <n v="14279"/>
        <n v="14280"/>
        <n v="14281"/>
        <n v="14282"/>
        <n v="14283"/>
        <n v="14284"/>
        <n v="14285"/>
        <n v="14286"/>
        <n v="14287"/>
        <n v="14288"/>
        <n v="14289"/>
        <n v="14290"/>
        <n v="14291"/>
        <n v="14292"/>
        <n v="14293"/>
        <n v="14294"/>
        <n v="14295"/>
        <n v="14296"/>
        <n v="14297"/>
        <n v="14298"/>
        <n v="14299"/>
        <n v="14300"/>
        <n v="14301"/>
        <n v="14302"/>
        <n v="14303"/>
        <n v="14304"/>
        <n v="14305"/>
        <n v="14306"/>
        <n v="14307"/>
        <n v="14308"/>
        <n v="14309"/>
        <n v="14310"/>
        <n v="14311"/>
        <n v="14312"/>
        <n v="14313"/>
        <n v="14314"/>
        <n v="14315"/>
        <n v="14316"/>
        <n v="14317"/>
        <n v="14318"/>
        <n v="14319"/>
        <n v="14320"/>
        <n v="14321"/>
        <n v="14322"/>
        <n v="14323"/>
        <n v="14324"/>
        <n v="14325"/>
        <n v="14326"/>
        <n v="14327"/>
        <n v="14328"/>
        <n v="14329"/>
        <n v="14330"/>
        <n v="14331"/>
        <n v="14332"/>
        <n v="14333"/>
        <n v="14334"/>
        <n v="14335"/>
        <n v="14336"/>
        <n v="14337"/>
        <n v="14338"/>
        <n v="14339"/>
        <n v="14340"/>
        <n v="14341"/>
        <n v="14342"/>
        <n v="14343"/>
        <n v="14344"/>
        <n v="14345"/>
        <n v="14346"/>
        <n v="14347"/>
        <n v="14348"/>
        <n v="14349"/>
        <n v="14350"/>
        <n v="14351"/>
        <n v="14352"/>
        <n v="14353"/>
        <n v="14354"/>
        <n v="14355"/>
        <n v="14356"/>
        <n v="14357"/>
        <n v="14358"/>
        <n v="14359"/>
        <n v="14360"/>
        <n v="14361"/>
        <n v="14362"/>
        <n v="14363"/>
        <n v="14364"/>
        <n v="14365"/>
        <n v="14366"/>
        <n v="14367"/>
        <n v="14368"/>
        <n v="14369"/>
        <n v="14370"/>
        <n v="14371"/>
        <n v="14372"/>
        <n v="14373"/>
        <n v="14374"/>
        <n v="14375"/>
        <n v="14376"/>
        <n v="14377"/>
        <n v="14378"/>
        <n v="14379"/>
        <n v="14380"/>
        <n v="14381"/>
        <n v="14382"/>
        <n v="14383"/>
        <n v="14384"/>
        <n v="14385"/>
        <n v="14386"/>
        <n v="14387"/>
        <n v="14388"/>
        <n v="14389"/>
        <n v="14390"/>
        <n v="14391"/>
        <n v="14392"/>
        <n v="14393"/>
        <n v="14394"/>
        <n v="14395"/>
        <n v="14396"/>
        <n v="14397"/>
        <n v="14398"/>
        <n v="14399"/>
        <n v="14400"/>
        <n v="14401"/>
        <n v="14402"/>
        <n v="14403"/>
        <n v="14404"/>
        <n v="14405"/>
        <n v="14406"/>
        <n v="14407"/>
        <n v="14408"/>
        <n v="14409"/>
        <n v="14410"/>
        <n v="14411"/>
        <n v="14412"/>
        <n v="14413"/>
        <n v="14414"/>
        <n v="14415"/>
        <n v="14416"/>
        <n v="14417"/>
        <n v="14418"/>
        <n v="14419"/>
        <n v="14420"/>
        <n v="14421"/>
        <n v="14422"/>
        <n v="14423"/>
        <n v="14424"/>
        <n v="14425"/>
        <n v="14426"/>
        <n v="14427"/>
        <n v="14428"/>
        <n v="14429"/>
        <n v="14430"/>
        <n v="14431"/>
        <n v="14432"/>
        <n v="14433"/>
        <n v="14434"/>
        <n v="14435"/>
        <n v="14436"/>
        <n v="14437"/>
        <n v="14438"/>
        <n v="14439"/>
        <n v="14440"/>
        <n v="14441"/>
        <n v="14442"/>
        <n v="14443"/>
        <n v="14444"/>
        <n v="14445"/>
        <n v="14446"/>
        <n v="14447"/>
        <n v="14448"/>
        <n v="14449"/>
        <n v="14450"/>
        <n v="14451"/>
        <n v="14452"/>
        <n v="14453"/>
        <n v="14454"/>
        <n v="14455"/>
        <n v="14456"/>
        <n v="14457"/>
        <n v="14458"/>
        <n v="14459"/>
        <n v="14460"/>
        <n v="14461"/>
        <n v="14462"/>
        <n v="14463"/>
        <n v="14464"/>
        <n v="14465"/>
        <n v="14466"/>
        <n v="14467"/>
        <n v="14468"/>
        <n v="14469"/>
        <n v="14470"/>
        <n v="14471"/>
        <n v="14472"/>
        <n v="14473"/>
        <n v="14474"/>
        <n v="14475"/>
        <n v="14476"/>
        <n v="14477"/>
        <n v="14478"/>
        <n v="14479"/>
        <n v="14480"/>
        <n v="14481"/>
        <n v="14482"/>
        <n v="14483"/>
        <n v="14484"/>
        <n v="14485"/>
        <n v="14486"/>
        <n v="14487"/>
        <n v="14488"/>
        <n v="14489"/>
        <n v="14490"/>
        <n v="14491"/>
        <n v="14492"/>
        <n v="14493"/>
        <n v="14494"/>
        <n v="14495"/>
        <n v="14496"/>
        <n v="14497"/>
        <n v="14498"/>
        <n v="14499"/>
        <n v="14500"/>
        <n v="14501"/>
        <n v="14502"/>
        <n v="14503"/>
        <n v="14504"/>
        <n v="14505"/>
        <n v="14506"/>
        <n v="14507"/>
        <n v="14508"/>
        <n v="14509"/>
        <n v="14510"/>
        <n v="14511"/>
        <n v="14512"/>
        <n v="14513"/>
        <n v="14514"/>
        <n v="14515"/>
        <n v="14516"/>
        <n v="14517"/>
        <n v="14518"/>
        <n v="14519"/>
        <n v="14520"/>
        <n v="14521"/>
        <n v="14522"/>
        <n v="14523"/>
        <n v="14524"/>
        <n v="14525"/>
        <n v="14526"/>
        <n v="14527"/>
        <n v="14528"/>
        <n v="14529"/>
        <n v="14530"/>
        <n v="14531"/>
        <n v="14532"/>
        <n v="14533"/>
        <n v="14534"/>
        <n v="14535"/>
        <n v="14536"/>
        <n v="14537"/>
        <n v="14538"/>
        <n v="14539"/>
        <n v="14540"/>
        <n v="14541"/>
        <n v="14542"/>
        <n v="14543"/>
        <n v="14544"/>
        <n v="14545"/>
        <n v="14546"/>
        <n v="14547"/>
        <n v="14548"/>
        <n v="14549"/>
        <n v="14550"/>
        <n v="14551"/>
        <n v="14552"/>
        <n v="14553"/>
        <n v="14554"/>
        <n v="14555"/>
        <n v="14556"/>
        <n v="14557"/>
        <n v="14558"/>
        <n v="14559"/>
        <n v="14560"/>
        <n v="14561"/>
        <n v="14562"/>
        <n v="14563"/>
        <n v="14564"/>
        <n v="14565"/>
        <n v="14566"/>
        <n v="14567"/>
        <n v="14568"/>
        <n v="14569"/>
        <n v="14570"/>
        <n v="14571"/>
        <n v="14572"/>
        <n v="14573"/>
        <n v="14574"/>
        <n v="14575"/>
        <n v="14576"/>
        <n v="14577"/>
        <n v="14578"/>
        <n v="14579"/>
        <n v="14580"/>
        <n v="14581"/>
        <n v="14582"/>
        <n v="14583"/>
        <n v="14584"/>
        <n v="14585"/>
        <n v="14586"/>
        <n v="14587"/>
        <n v="14588"/>
        <n v="14589"/>
        <n v="14590"/>
        <n v="14591"/>
        <n v="14592"/>
        <n v="14593"/>
        <n v="14594"/>
        <n v="14595"/>
        <n v="14596"/>
        <n v="14597"/>
        <n v="14598"/>
        <n v="14599"/>
        <n v="14600"/>
        <n v="14601"/>
        <n v="14602"/>
        <n v="14603"/>
        <n v="14604"/>
        <n v="14605"/>
        <n v="14606"/>
        <n v="14607"/>
        <n v="14608"/>
        <n v="14609"/>
        <n v="14610"/>
        <n v="14611"/>
        <n v="14612"/>
        <n v="14613"/>
        <n v="14614"/>
        <n v="14615"/>
        <n v="14616"/>
        <n v="14617"/>
        <n v="14618"/>
        <n v="14619"/>
        <n v="14620"/>
        <n v="14621"/>
        <n v="14622"/>
        <n v="14623"/>
        <n v="14624"/>
        <n v="14625"/>
        <n v="14626"/>
        <n v="14627"/>
        <n v="14628"/>
        <n v="14629"/>
        <n v="14630"/>
        <n v="14631"/>
        <n v="14632"/>
        <n v="14633"/>
        <n v="14634"/>
        <n v="14635"/>
        <n v="14636"/>
        <n v="14637"/>
        <n v="14638"/>
        <n v="14639"/>
        <n v="14640"/>
        <n v="14641"/>
        <n v="14642"/>
        <n v="14643"/>
        <n v="14644"/>
        <n v="14645"/>
        <n v="14646"/>
        <n v="14647"/>
        <n v="14648"/>
        <n v="14649"/>
        <n v="14650"/>
        <n v="14651"/>
        <n v="14652"/>
        <n v="14653"/>
        <n v="14654"/>
        <n v="14655"/>
        <n v="14656"/>
        <n v="14657"/>
        <n v="14658"/>
        <n v="14659"/>
        <n v="14660"/>
        <n v="14661"/>
        <n v="14662"/>
        <n v="14663"/>
        <n v="14664"/>
        <n v="14665"/>
        <n v="14666"/>
        <n v="14667"/>
        <n v="14668"/>
        <n v="14669"/>
        <n v="14670"/>
        <n v="14671"/>
        <n v="14672"/>
        <n v="14673"/>
        <n v="14674"/>
        <n v="14675"/>
        <n v="14676"/>
        <n v="14677"/>
        <n v="14678"/>
        <n v="14679"/>
        <n v="14680"/>
        <n v="14681"/>
        <n v="14682"/>
        <n v="14683"/>
        <n v="14684"/>
        <n v="14685"/>
        <n v="14686"/>
        <n v="14687"/>
        <n v="14688"/>
        <n v="14689"/>
        <n v="14690"/>
        <n v="14691"/>
        <n v="14692"/>
        <n v="14693"/>
        <n v="14694"/>
        <n v="14695"/>
        <n v="14696"/>
        <n v="14697"/>
        <n v="14698"/>
        <n v="14699"/>
        <n v="14700"/>
        <n v="14701"/>
        <n v="14702"/>
        <n v="14703"/>
        <n v="14704"/>
        <n v="14705"/>
        <n v="14706"/>
        <n v="14707"/>
        <n v="14708"/>
        <n v="14709"/>
        <n v="14710"/>
        <n v="14711"/>
        <n v="14712"/>
        <n v="14713"/>
        <n v="14714"/>
        <n v="14715"/>
        <n v="14716"/>
        <n v="14717"/>
        <n v="14718"/>
        <n v="14719"/>
        <n v="14720"/>
        <n v="14721"/>
        <n v="14722"/>
        <n v="14723"/>
        <n v="14724"/>
        <n v="14725"/>
        <n v="14726"/>
        <n v="14727"/>
        <n v="14728"/>
        <n v="14729"/>
        <n v="14730"/>
        <n v="14731"/>
        <n v="14732"/>
        <n v="14733"/>
        <n v="14734"/>
        <n v="14735"/>
        <n v="14736"/>
        <n v="14737"/>
        <n v="14738"/>
        <n v="14739"/>
        <n v="14740"/>
        <n v="14741"/>
        <n v="14742"/>
        <n v="14743"/>
        <n v="14744"/>
        <n v="14745"/>
        <n v="14746"/>
        <n v="14747"/>
        <n v="14748"/>
        <n v="14749"/>
        <n v="14750"/>
        <n v="14751"/>
        <n v="14752"/>
        <n v="14753"/>
        <n v="14754"/>
        <n v="14755"/>
        <n v="14756"/>
        <n v="14757"/>
        <n v="14758"/>
        <n v="14759"/>
        <n v="14760"/>
        <n v="14761"/>
        <n v="14762"/>
        <n v="14763"/>
        <n v="14764"/>
        <n v="14765"/>
        <n v="14766"/>
        <n v="14767"/>
        <n v="14768"/>
        <n v="14769"/>
        <n v="14770"/>
        <n v="14771"/>
        <n v="14772"/>
        <n v="14773"/>
        <n v="14774"/>
        <n v="14775"/>
        <n v="14776"/>
        <n v="14777"/>
        <n v="14778"/>
        <n v="14779"/>
        <n v="14780"/>
        <n v="14781"/>
        <n v="14782"/>
        <n v="14783"/>
        <n v="14784"/>
        <n v="14785"/>
        <n v="14786"/>
        <n v="14787"/>
        <n v="14788"/>
        <n v="14789"/>
        <n v="14790"/>
        <n v="14791"/>
        <n v="14792"/>
        <n v="14793"/>
        <n v="14794"/>
        <n v="14795"/>
        <n v="14796"/>
        <n v="14797"/>
        <n v="14798"/>
        <n v="14799"/>
        <n v="14800"/>
        <n v="14801"/>
        <n v="14802"/>
        <n v="14803"/>
        <n v="14804"/>
        <n v="14805"/>
        <n v="14806"/>
        <n v="14807"/>
        <n v="14808"/>
        <n v="14809"/>
        <n v="14810"/>
        <n v="14811"/>
        <n v="14812"/>
        <n v="14813"/>
        <n v="14814"/>
        <n v="14815"/>
        <n v="14816"/>
        <n v="14817"/>
        <n v="14818"/>
        <n v="14819"/>
        <n v="14820"/>
        <n v="14821"/>
        <n v="14822"/>
        <n v="14823"/>
        <n v="14824"/>
        <n v="14825"/>
        <n v="14826"/>
        <n v="14827"/>
        <n v="14828"/>
        <n v="14829"/>
        <n v="14830"/>
        <n v="14831"/>
        <n v="14832"/>
        <n v="14833"/>
        <n v="14834"/>
        <n v="14835"/>
        <n v="14836"/>
        <n v="14837"/>
        <n v="14838"/>
        <n v="14839"/>
        <n v="14840"/>
        <n v="14841"/>
        <n v="14842"/>
        <n v="14843"/>
        <n v="14844"/>
        <n v="14845"/>
        <n v="14846"/>
        <n v="14847"/>
        <n v="14848"/>
        <n v="14849"/>
        <n v="14850"/>
        <n v="14851"/>
        <n v="14852"/>
        <n v="14853"/>
        <n v="14854"/>
        <n v="14855"/>
        <n v="14856"/>
        <n v="14857"/>
        <n v="14858"/>
        <n v="14859"/>
        <n v="14860"/>
        <n v="14861"/>
        <n v="14862"/>
        <n v="14863"/>
        <n v="14864"/>
        <n v="14865"/>
        <n v="14866"/>
        <n v="14867"/>
        <n v="14868"/>
        <n v="14869"/>
        <n v="14870"/>
        <n v="14871"/>
        <n v="14872"/>
        <n v="14873"/>
        <n v="14874"/>
        <n v="14875"/>
        <n v="14876"/>
        <n v="14877"/>
        <n v="14878"/>
        <n v="14879"/>
        <n v="14880"/>
        <n v="14881"/>
        <n v="14882"/>
        <n v="14883"/>
        <n v="14884"/>
        <n v="14885"/>
        <n v="14886"/>
        <n v="14887"/>
        <n v="14888"/>
        <n v="14889"/>
        <n v="14890"/>
        <n v="14891"/>
        <n v="14892"/>
        <n v="14893"/>
        <n v="14894"/>
        <n v="14895"/>
        <n v="14896"/>
        <n v="14897"/>
        <n v="14898"/>
        <n v="14899"/>
        <n v="14900"/>
        <n v="14901"/>
        <n v="14902"/>
        <n v="14903"/>
        <n v="14904"/>
        <n v="14905"/>
        <n v="14906"/>
        <n v="14907"/>
        <n v="14908"/>
        <n v="14909"/>
        <n v="14910"/>
        <n v="14911"/>
        <n v="14912"/>
        <n v="14913"/>
        <n v="14914"/>
        <n v="14915"/>
        <n v="14916"/>
        <n v="14917"/>
        <n v="14918"/>
        <n v="14919"/>
        <n v="14920"/>
        <n v="14921"/>
        <n v="14922"/>
        <n v="14923"/>
        <n v="14924"/>
        <n v="14925"/>
        <n v="14926"/>
        <n v="14927"/>
        <n v="14928"/>
        <n v="14929"/>
        <n v="14930"/>
        <n v="14931"/>
        <n v="14932"/>
        <n v="14933"/>
        <n v="14934"/>
        <n v="14935"/>
        <n v="14936"/>
        <n v="14937"/>
        <n v="14938"/>
        <n v="14939"/>
        <n v="14940"/>
        <n v="14941"/>
        <n v="14942"/>
        <n v="14943"/>
        <n v="14944"/>
        <n v="14945"/>
        <n v="14946"/>
        <n v="14947"/>
        <n v="14948"/>
        <n v="14949"/>
        <n v="14950"/>
        <n v="14951"/>
        <n v="14952"/>
        <n v="14953"/>
        <n v="14954"/>
        <n v="14955"/>
        <n v="14956"/>
        <n v="14957"/>
        <n v="14958"/>
        <n v="14959"/>
        <n v="14960"/>
        <n v="14961"/>
        <n v="14962"/>
        <n v="14963"/>
        <n v="14964"/>
        <n v="14965"/>
        <n v="14966"/>
        <n v="14967"/>
        <n v="14968"/>
        <n v="14969"/>
        <n v="14970"/>
        <n v="14971"/>
        <n v="14972"/>
        <n v="14973"/>
        <n v="14974"/>
        <n v="14975"/>
        <n v="14976"/>
        <n v="14977"/>
        <n v="14978"/>
        <n v="14979"/>
        <n v="14980"/>
        <n v="14981"/>
        <n v="14982"/>
        <n v="14983"/>
        <n v="14984"/>
        <n v="14985"/>
        <n v="14986"/>
        <n v="14987"/>
        <n v="14988"/>
        <n v="14989"/>
        <n v="14990"/>
        <n v="14991"/>
        <n v="14992"/>
        <n v="14993"/>
        <n v="14994"/>
        <n v="14995"/>
        <n v="14996"/>
        <n v="14997"/>
        <n v="14998"/>
        <n v="14999"/>
        <n v="15000"/>
        <n v="15001"/>
        <n v="15002"/>
        <n v="15003"/>
        <n v="15004"/>
        <n v="15005"/>
        <n v="15006"/>
        <n v="15007"/>
        <n v="15008"/>
        <n v="15009"/>
        <n v="15010"/>
        <n v="15011"/>
        <n v="15012"/>
        <n v="15013"/>
        <n v="15014"/>
        <n v="15015"/>
        <n v="15016"/>
        <n v="15017"/>
        <n v="15018"/>
        <n v="15019"/>
        <n v="15020"/>
        <n v="15021"/>
        <n v="15022"/>
        <n v="15023"/>
        <n v="15024"/>
        <n v="15025"/>
        <n v="15026"/>
        <n v="15027"/>
        <n v="15028"/>
        <n v="15029"/>
        <n v="15030"/>
        <n v="15031"/>
        <n v="15032"/>
        <n v="15033"/>
        <n v="15034"/>
        <n v="15035"/>
        <n v="15036"/>
        <n v="15037"/>
        <n v="15038"/>
        <n v="15039"/>
        <n v="15040"/>
        <n v="15041"/>
        <n v="15042"/>
        <n v="15043"/>
        <n v="15044"/>
        <n v="15045"/>
        <n v="15046"/>
        <n v="15047"/>
        <n v="15048"/>
        <n v="15049"/>
        <n v="15050"/>
        <n v="15051"/>
        <n v="15052"/>
        <n v="15053"/>
        <n v="15054"/>
        <n v="15055"/>
        <n v="15056"/>
        <n v="15057"/>
        <n v="15058"/>
        <n v="15059"/>
        <n v="15060"/>
        <n v="15061"/>
        <n v="15062"/>
        <n v="15063"/>
        <n v="15064"/>
        <n v="15065"/>
        <n v="15066"/>
        <n v="15067"/>
        <n v="15068"/>
        <n v="15069"/>
        <n v="15070"/>
        <n v="15071"/>
        <n v="15072"/>
        <n v="15073"/>
        <n v="15074"/>
        <n v="15075"/>
        <n v="15076"/>
        <n v="15077"/>
        <n v="15078"/>
        <n v="15079"/>
        <n v="15080"/>
        <n v="15081"/>
        <n v="15082"/>
        <n v="15083"/>
        <n v="15084"/>
        <n v="15085"/>
        <n v="15086"/>
        <n v="15087"/>
        <n v="15088"/>
        <n v="15089"/>
        <n v="15090"/>
        <n v="15091"/>
        <n v="15092"/>
        <n v="15093"/>
        <n v="15094"/>
        <n v="15095"/>
        <n v="15096"/>
        <n v="15097"/>
        <n v="15098"/>
        <n v="15099"/>
        <n v="15100"/>
        <n v="15101"/>
        <n v="15102"/>
        <n v="15103"/>
        <n v="15104"/>
        <n v="15105"/>
        <n v="15106"/>
        <n v="15107"/>
        <n v="15108"/>
        <n v="15109"/>
        <n v="15110"/>
        <n v="15111"/>
        <n v="15112"/>
        <n v="15113"/>
        <n v="15114"/>
        <n v="15115"/>
        <n v="15116"/>
        <n v="15117"/>
        <n v="15118"/>
        <n v="15119"/>
        <n v="15120"/>
        <n v="15121"/>
        <n v="15122"/>
        <n v="15123"/>
        <n v="15124"/>
        <n v="15125"/>
        <n v="15126"/>
        <n v="15127"/>
        <n v="15128"/>
        <n v="15129"/>
        <n v="15130"/>
        <n v="15131"/>
        <n v="15132"/>
        <n v="15133"/>
        <n v="15134"/>
        <n v="15135"/>
        <n v="15136"/>
        <n v="15137"/>
        <n v="15138"/>
        <n v="15139"/>
        <n v="15140"/>
        <n v="15141"/>
        <n v="15142"/>
        <n v="15143"/>
        <n v="15144"/>
        <n v="15145"/>
        <n v="15146"/>
        <n v="15147"/>
        <n v="15148"/>
        <n v="15149"/>
        <n v="15150"/>
        <n v="15151"/>
        <n v="15152"/>
        <n v="15153"/>
        <n v="15154"/>
        <n v="15155"/>
        <n v="15156"/>
        <n v="15157"/>
        <n v="15158"/>
        <n v="15159"/>
        <n v="15160"/>
        <n v="15161"/>
        <n v="15162"/>
        <n v="15163"/>
        <n v="15164"/>
        <n v="15165"/>
        <n v="15166"/>
        <n v="15167"/>
        <n v="15168"/>
        <n v="15169"/>
        <n v="15170"/>
        <n v="15171"/>
        <n v="15172"/>
        <n v="15173"/>
        <n v="15174"/>
        <n v="15175"/>
        <n v="15176"/>
        <n v="15177"/>
        <n v="15178"/>
        <n v="15179"/>
        <n v="15180"/>
        <n v="15181"/>
        <n v="15182"/>
        <n v="15183"/>
        <n v="15184"/>
        <n v="15185"/>
        <n v="15186"/>
        <n v="15187"/>
        <n v="15188"/>
        <n v="15189"/>
        <n v="15190"/>
        <n v="15191"/>
        <n v="15192"/>
        <n v="15193"/>
        <n v="15194"/>
        <n v="15195"/>
        <n v="15196"/>
        <n v="15197"/>
        <n v="15198"/>
        <n v="15199"/>
        <n v="15200"/>
        <n v="15201"/>
        <n v="15202"/>
        <n v="15203"/>
        <n v="15204"/>
        <n v="15205"/>
        <n v="15206"/>
        <n v="15207"/>
        <n v="15208"/>
        <n v="15209"/>
        <n v="15210"/>
        <n v="15211"/>
        <n v="15212"/>
        <n v="15213"/>
        <n v="15214"/>
        <n v="15215"/>
        <n v="15216"/>
        <n v="15217"/>
        <n v="15218"/>
        <n v="15219"/>
        <n v="15220"/>
        <n v="15221"/>
        <n v="15222"/>
        <n v="15223"/>
        <n v="15224"/>
        <n v="15225"/>
        <n v="15226"/>
        <n v="15227"/>
        <n v="15228"/>
        <n v="15229"/>
        <n v="15230"/>
        <n v="15231"/>
        <n v="15232"/>
        <n v="15233"/>
        <n v="15234"/>
        <n v="15235"/>
        <n v="15236"/>
        <n v="15237"/>
        <n v="15238"/>
        <n v="15239"/>
        <n v="15240"/>
        <n v="15241"/>
        <n v="15242"/>
        <n v="15243"/>
        <n v="15244"/>
        <n v="15245"/>
        <n v="15246"/>
        <n v="15247"/>
        <n v="15248"/>
        <n v="15249"/>
        <n v="15250"/>
        <n v="15251"/>
        <n v="15252"/>
        <n v="15253"/>
        <n v="15254"/>
        <n v="15255"/>
        <n v="15256"/>
        <n v="15257"/>
        <n v="15258"/>
        <n v="15259"/>
        <n v="15260"/>
        <n v="15261"/>
        <n v="15262"/>
        <n v="15263"/>
        <n v="15264"/>
        <n v="15265"/>
        <n v="15266"/>
        <n v="15267"/>
        <n v="15268"/>
        <n v="15269"/>
        <n v="15270"/>
        <n v="15271"/>
        <n v="15272"/>
        <n v="15273"/>
        <n v="15274"/>
        <n v="15275"/>
        <n v="15276"/>
        <n v="15277"/>
        <n v="15278"/>
        <n v="15279"/>
        <n v="15280"/>
        <n v="15281"/>
        <n v="15282"/>
        <n v="15283"/>
        <n v="15284"/>
        <n v="15285"/>
        <n v="15286"/>
        <n v="15287"/>
        <n v="15288"/>
        <n v="15289"/>
        <n v="15290"/>
        <n v="15291"/>
        <n v="15292"/>
        <n v="15293"/>
        <n v="15294"/>
        <n v="15295"/>
        <n v="15296"/>
        <n v="15297"/>
        <n v="15298"/>
        <n v="15299"/>
        <n v="15300"/>
        <n v="15301"/>
        <n v="15302"/>
        <n v="15303"/>
        <n v="15304"/>
        <n v="15305"/>
        <n v="15306"/>
        <n v="15307"/>
        <n v="15308"/>
        <n v="15309"/>
        <n v="15310"/>
        <n v="15311"/>
        <n v="15312"/>
        <n v="15313"/>
        <n v="15314"/>
        <n v="15315"/>
        <n v="15316"/>
        <n v="15317"/>
        <n v="15318"/>
        <n v="15319"/>
        <n v="15320"/>
        <n v="15321"/>
        <n v="15322"/>
        <n v="15323"/>
        <n v="15324"/>
        <n v="15325"/>
        <n v="15326"/>
        <n v="15327"/>
        <n v="15328"/>
        <n v="15329"/>
        <n v="15330"/>
        <n v="15331"/>
        <n v="15332"/>
        <n v="15333"/>
        <n v="15334"/>
        <n v="15335"/>
        <n v="15336"/>
        <n v="15337"/>
        <n v="15338"/>
        <n v="15339"/>
        <n v="15340"/>
        <n v="15341"/>
        <n v="15342"/>
        <n v="15343"/>
        <n v="15344"/>
        <n v="15345"/>
        <n v="15346"/>
        <n v="15347"/>
        <n v="15348"/>
        <n v="15349"/>
        <n v="15350"/>
        <n v="15351"/>
        <n v="15352"/>
        <n v="15353"/>
        <n v="15354"/>
        <n v="15355"/>
        <n v="15356"/>
        <n v="15357"/>
        <n v="15358"/>
        <n v="15359"/>
        <n v="15360"/>
        <n v="15361"/>
        <n v="15362"/>
        <n v="15363"/>
        <n v="15364"/>
        <n v="15365"/>
        <n v="15366"/>
        <n v="15367"/>
        <n v="15368"/>
        <n v="15369"/>
        <n v="15370"/>
        <n v="15371"/>
        <n v="15372"/>
        <n v="15373"/>
        <n v="15374"/>
        <n v="15375"/>
        <n v="15376"/>
        <n v="15377"/>
        <n v="15378"/>
        <n v="15379"/>
        <n v="15380"/>
        <n v="15381"/>
        <n v="15382"/>
        <n v="15383"/>
        <n v="15384"/>
        <n v="15385"/>
        <n v="15386"/>
        <n v="15387"/>
        <n v="15388"/>
        <n v="15389"/>
        <n v="15390"/>
        <n v="15391"/>
        <n v="15392"/>
        <n v="15393"/>
        <n v="15394"/>
        <n v="15395"/>
        <n v="15396"/>
        <n v="15397"/>
        <n v="15398"/>
        <n v="15399"/>
        <n v="15400"/>
        <n v="15401"/>
        <n v="15402"/>
        <n v="15403"/>
        <n v="15404"/>
        <n v="15405"/>
        <n v="15406"/>
        <n v="15407"/>
        <n v="15408"/>
        <n v="15409"/>
        <n v="15410"/>
        <n v="15411"/>
        <n v="15412"/>
        <n v="15413"/>
        <n v="15414"/>
        <n v="15415"/>
        <n v="15416"/>
        <n v="15417"/>
        <n v="15418"/>
        <n v="15419"/>
        <n v="15420"/>
        <n v="15421"/>
        <n v="15422"/>
        <n v="15423"/>
        <n v="15424"/>
        <n v="15425"/>
        <n v="15426"/>
        <n v="15427"/>
        <n v="15428"/>
        <n v="15429"/>
        <n v="15430"/>
        <n v="15431"/>
        <n v="15432"/>
        <n v="15433"/>
        <n v="15434"/>
        <n v="15435"/>
        <n v="15436"/>
        <n v="15437"/>
        <n v="15438"/>
        <n v="15439"/>
        <n v="15440"/>
        <n v="15441"/>
        <n v="15442"/>
        <n v="15443"/>
        <n v="15444"/>
        <n v="15445"/>
        <n v="15446"/>
        <n v="15447"/>
        <n v="15448"/>
        <n v="15449"/>
        <n v="15450"/>
        <n v="15451"/>
        <n v="15452"/>
        <n v="15453"/>
        <n v="15454"/>
        <n v="15455"/>
        <n v="15456"/>
        <n v="15457"/>
        <n v="15458"/>
        <n v="15459"/>
        <n v="15460"/>
        <n v="15461"/>
        <n v="15462"/>
        <n v="15463"/>
        <n v="15464"/>
        <n v="15465"/>
        <n v="15466"/>
        <n v="15467"/>
        <n v="15468"/>
        <n v="15469"/>
        <n v="15470"/>
        <n v="15471"/>
        <n v="15472"/>
        <n v="15473"/>
        <n v="15474"/>
        <n v="15475"/>
        <n v="15476"/>
        <n v="15477"/>
        <n v="15478"/>
        <n v="15479"/>
        <n v="15480"/>
        <n v="15481"/>
        <n v="15482"/>
        <n v="15483"/>
        <n v="15484"/>
        <n v="15485"/>
        <n v="15486"/>
        <n v="15487"/>
        <n v="15488"/>
        <n v="15489"/>
        <n v="15490"/>
        <n v="15491"/>
        <n v="15492"/>
        <n v="15493"/>
        <n v="15494"/>
        <n v="15495"/>
        <n v="15496"/>
        <n v="15497"/>
        <n v="15498"/>
        <n v="15499"/>
        <n v="15500"/>
        <n v="15501"/>
        <n v="15502"/>
        <n v="15503"/>
        <n v="15504"/>
        <n v="15505"/>
        <n v="15506"/>
        <n v="15507"/>
        <n v="15508"/>
        <n v="15509"/>
        <n v="15510"/>
        <n v="15511"/>
        <n v="15512"/>
        <n v="15513"/>
        <n v="15514"/>
        <n v="15515"/>
        <n v="15516"/>
        <n v="15517"/>
        <n v="15518"/>
        <n v="15519"/>
        <n v="15520"/>
        <n v="15521"/>
        <n v="15522"/>
        <n v="15523"/>
        <n v="15524"/>
        <n v="15525"/>
        <n v="15526"/>
        <n v="15527"/>
        <n v="15528"/>
        <n v="15529"/>
        <n v="15530"/>
        <n v="15531"/>
        <n v="15532"/>
        <n v="15533"/>
        <n v="15534"/>
        <n v="15535"/>
        <n v="15536"/>
        <n v="15537"/>
        <n v="15538"/>
        <n v="15539"/>
        <n v="15540"/>
        <n v="15541"/>
        <n v="15542"/>
        <n v="15543"/>
        <n v="15544"/>
        <n v="15545"/>
        <n v="15546"/>
        <n v="15547"/>
        <n v="15548"/>
        <n v="15549"/>
        <n v="15550"/>
        <n v="15551"/>
        <n v="15552"/>
        <n v="15553"/>
        <n v="15554"/>
        <n v="15555"/>
        <n v="15556"/>
        <n v="15557"/>
        <n v="15558"/>
        <n v="15559"/>
        <n v="15560"/>
        <n v="15561"/>
        <n v="15562"/>
        <n v="15563"/>
        <n v="15564"/>
        <n v="15565"/>
        <n v="15566"/>
        <n v="15567"/>
        <n v="15568"/>
        <n v="15569"/>
        <n v="15570"/>
        <n v="15571"/>
        <n v="15572"/>
        <n v="15573"/>
        <n v="15574"/>
        <n v="15575"/>
        <n v="15576"/>
        <n v="15577"/>
        <n v="15578"/>
        <n v="15579"/>
        <n v="15580"/>
        <n v="15581"/>
        <n v="15582"/>
        <n v="15583"/>
        <n v="15584"/>
        <n v="15585"/>
        <n v="15586"/>
        <n v="15587"/>
        <n v="15588"/>
        <n v="15589"/>
        <n v="15590"/>
        <n v="15591"/>
        <n v="15592"/>
        <n v="15593"/>
        <n v="15594"/>
        <n v="15595"/>
        <n v="15596"/>
        <n v="15597"/>
        <n v="15598"/>
        <n v="15599"/>
        <n v="15600"/>
        <n v="15601"/>
        <n v="15602"/>
        <n v="15603"/>
        <n v="15604"/>
        <n v="15605"/>
        <n v="15606"/>
        <n v="15607"/>
        <n v="15608"/>
        <n v="15609"/>
        <n v="15610"/>
        <n v="15611"/>
        <n v="15612"/>
        <n v="15613"/>
        <n v="15614"/>
        <n v="15615"/>
        <n v="15616"/>
        <n v="15617"/>
        <n v="15618"/>
        <n v="15619"/>
        <n v="15620"/>
        <n v="15621"/>
        <n v="15622"/>
        <n v="15623"/>
        <n v="15624"/>
        <n v="15625"/>
        <n v="15626"/>
        <n v="15627"/>
        <n v="15628"/>
        <n v="15629"/>
        <n v="15630"/>
        <n v="15631"/>
        <n v="15632"/>
        <n v="15633"/>
        <n v="15634"/>
        <n v="15635"/>
        <n v="15636"/>
        <n v="15637"/>
        <n v="15638"/>
        <n v="15639"/>
        <n v="15640"/>
        <n v="15641"/>
        <n v="15642"/>
        <n v="15643"/>
        <n v="15644"/>
        <n v="15645"/>
        <n v="15646"/>
        <n v="15647"/>
        <n v="15648"/>
        <n v="15649"/>
        <n v="15650"/>
        <n v="15651"/>
        <n v="15652"/>
        <n v="15653"/>
        <n v="15654"/>
        <n v="15655"/>
        <n v="15656"/>
        <n v="15657"/>
        <n v="15658"/>
        <n v="15659"/>
        <n v="15660"/>
        <n v="15661"/>
        <n v="15662"/>
        <n v="15663"/>
        <n v="15664"/>
        <n v="15665"/>
        <n v="15666"/>
        <n v="15667"/>
        <n v="15668"/>
        <n v="15669"/>
        <n v="15670"/>
        <n v="15671"/>
        <n v="15672"/>
        <n v="15673"/>
        <n v="15674"/>
        <n v="15675"/>
        <n v="15676"/>
        <n v="15677"/>
        <n v="15678"/>
        <n v="15679"/>
        <n v="15680"/>
        <n v="15681"/>
        <n v="15682"/>
        <n v="15683"/>
        <n v="15684"/>
        <n v="15685"/>
        <n v="15686"/>
        <n v="15687"/>
        <n v="15688"/>
        <n v="15689"/>
        <n v="15690"/>
        <n v="15691"/>
        <n v="15692"/>
        <n v="15693"/>
        <n v="15694"/>
        <n v="15695"/>
        <n v="15696"/>
        <n v="15697"/>
        <n v="15698"/>
        <n v="15699"/>
        <n v="15700"/>
        <n v="15701"/>
        <n v="15702"/>
        <n v="15703"/>
        <n v="15704"/>
        <n v="15705"/>
        <n v="15706"/>
        <n v="15707"/>
        <n v="15708"/>
        <n v="15709"/>
        <n v="15710"/>
        <n v="15711"/>
        <n v="15712"/>
        <n v="15713"/>
        <n v="15714"/>
        <n v="15715"/>
        <n v="15716"/>
        <n v="15717"/>
        <n v="15718"/>
        <n v="15719"/>
        <n v="15720"/>
        <n v="15721"/>
        <n v="15722"/>
        <n v="15723"/>
        <n v="15724"/>
        <n v="15725"/>
        <n v="15726"/>
        <n v="15727"/>
        <n v="15728"/>
        <n v="15729"/>
        <n v="15730"/>
        <n v="15731"/>
        <n v="15732"/>
        <n v="15733"/>
        <n v="15734"/>
        <n v="15735"/>
        <n v="15736"/>
        <n v="15737"/>
        <n v="15738"/>
        <n v="15739"/>
        <n v="15740"/>
        <n v="15741"/>
        <n v="15742"/>
        <n v="15743"/>
        <n v="15744"/>
        <n v="15745"/>
        <n v="15746"/>
        <n v="15747"/>
        <n v="15748"/>
        <n v="15749"/>
        <n v="15750"/>
        <n v="15751"/>
        <n v="15752"/>
        <n v="15753"/>
        <n v="15754"/>
        <n v="15755"/>
        <n v="15756"/>
        <n v="15757"/>
        <n v="15758"/>
        <n v="15759"/>
        <n v="15760"/>
        <n v="15761"/>
        <n v="15762"/>
        <n v="15763"/>
        <n v="15764"/>
        <n v="15765"/>
        <n v="15766"/>
        <n v="15767"/>
        <n v="15768"/>
        <n v="15769"/>
        <n v="15770"/>
        <n v="15771"/>
        <n v="15772"/>
        <n v="15773"/>
        <n v="15774"/>
        <n v="15775"/>
        <n v="15776"/>
        <n v="15777"/>
        <n v="15778"/>
        <n v="15779"/>
        <n v="15780"/>
        <n v="15781"/>
        <n v="15782"/>
        <n v="15783"/>
        <n v="15784"/>
        <n v="15785"/>
        <n v="15786"/>
        <n v="15787"/>
        <n v="15788"/>
        <n v="15789"/>
        <n v="15790"/>
        <n v="15791"/>
        <n v="15792"/>
        <n v="15793"/>
        <n v="15794"/>
        <n v="15795"/>
        <n v="15796"/>
        <n v="15797"/>
        <n v="15798"/>
        <n v="15799"/>
        <n v="15800"/>
        <n v="15801"/>
        <n v="15802"/>
        <n v="15803"/>
        <n v="15804"/>
        <n v="15805"/>
        <n v="15806"/>
        <n v="15807"/>
        <n v="15808"/>
        <n v="15809"/>
        <n v="15810"/>
        <n v="15811"/>
        <n v="15812"/>
        <n v="15813"/>
        <n v="15814"/>
        <n v="15815"/>
        <n v="15816"/>
        <n v="15817"/>
        <n v="15818"/>
        <n v="15819"/>
        <n v="15820"/>
        <n v="15821"/>
        <n v="15822"/>
        <n v="15823"/>
        <n v="15824"/>
        <n v="15825"/>
        <n v="15826"/>
        <n v="15827"/>
        <n v="15828"/>
        <n v="15829"/>
        <n v="15830"/>
        <n v="15831"/>
        <n v="15832"/>
        <n v="15833"/>
        <n v="15834"/>
        <n v="15835"/>
        <n v="15836"/>
        <n v="15837"/>
        <n v="15838"/>
        <n v="15839"/>
        <n v="15840"/>
        <n v="15841"/>
        <n v="15842"/>
        <n v="15843"/>
        <n v="15844"/>
        <n v="15845"/>
        <n v="15846"/>
        <n v="15847"/>
        <n v="15848"/>
        <n v="15849"/>
        <n v="15850"/>
        <n v="15851"/>
        <n v="15852"/>
        <n v="15853"/>
        <n v="15854"/>
        <n v="15855"/>
        <n v="15856"/>
        <n v="15857"/>
        <n v="15858"/>
        <n v="15859"/>
        <n v="15860"/>
        <n v="15861"/>
        <n v="15862"/>
        <n v="15863"/>
        <n v="15864"/>
        <n v="15865"/>
        <n v="15866"/>
        <n v="15867"/>
        <n v="15868"/>
        <n v="15869"/>
        <n v="15870"/>
        <n v="15871"/>
        <n v="15872"/>
        <n v="15873"/>
        <n v="15874"/>
        <n v="15875"/>
        <n v="15876"/>
        <n v="15877"/>
        <n v="15878"/>
        <n v="15879"/>
        <n v="15880"/>
        <n v="15881"/>
        <n v="15882"/>
        <n v="15883"/>
        <n v="15884"/>
        <n v="15885"/>
        <n v="15886"/>
        <n v="15887"/>
        <n v="15888"/>
        <n v="15889"/>
        <n v="15890"/>
        <n v="15891"/>
        <n v="15892"/>
        <n v="15893"/>
        <n v="15894"/>
        <n v="15895"/>
        <n v="15896"/>
        <n v="15897"/>
        <n v="15898"/>
        <n v="15899"/>
        <n v="15900"/>
        <n v="15901"/>
        <n v="15902"/>
        <n v="15903"/>
        <n v="15904"/>
        <n v="15905"/>
        <n v="15906"/>
        <n v="15907"/>
        <n v="15908"/>
        <n v="15909"/>
        <n v="15910"/>
        <n v="15911"/>
        <n v="15912"/>
        <n v="15913"/>
        <n v="15914"/>
        <n v="15915"/>
        <n v="15916"/>
        <n v="15917"/>
        <n v="15918"/>
        <n v="15919"/>
        <n v="15920"/>
        <n v="15921"/>
        <n v="15922"/>
        <n v="15923"/>
        <n v="15924"/>
        <n v="15925"/>
        <n v="15926"/>
        <n v="15927"/>
        <n v="15928"/>
        <n v="15929"/>
        <n v="15930"/>
        <n v="15931"/>
        <n v="15932"/>
        <n v="15933"/>
        <n v="15934"/>
        <n v="15935"/>
        <n v="15936"/>
        <n v="15937"/>
        <n v="15938"/>
        <n v="15939"/>
        <n v="15940"/>
        <n v="15941"/>
        <n v="15942"/>
        <n v="15943"/>
        <n v="15944"/>
        <n v="15945"/>
        <n v="15946"/>
        <n v="15947"/>
        <n v="15948"/>
        <n v="15949"/>
        <n v="15950"/>
        <n v="15951"/>
        <n v="15952"/>
        <n v="15953"/>
        <n v="15954"/>
        <n v="15955"/>
        <n v="15956"/>
        <n v="15957"/>
        <n v="15958"/>
        <n v="15959"/>
        <n v="15960"/>
        <n v="15961"/>
        <n v="15962"/>
        <n v="15963"/>
        <n v="15964"/>
        <n v="15965"/>
        <n v="15966"/>
        <n v="15967"/>
        <n v="15968"/>
        <n v="15969"/>
        <n v="15970"/>
        <n v="15971"/>
        <n v="15972"/>
        <n v="15973"/>
        <n v="15974"/>
        <n v="15975"/>
        <n v="15976"/>
        <n v="15977"/>
        <n v="15978"/>
        <n v="15979"/>
        <n v="15980"/>
        <n v="15981"/>
        <n v="15982"/>
        <n v="15983"/>
        <n v="15984"/>
        <n v="15985"/>
        <n v="15986"/>
        <n v="15987"/>
        <n v="15988"/>
        <n v="15989"/>
        <n v="15990"/>
        <n v="15991"/>
        <n v="15992"/>
        <n v="15993"/>
        <n v="15994"/>
        <n v="15995"/>
        <n v="15996"/>
        <n v="15997"/>
        <n v="15998"/>
        <n v="15999"/>
        <n v="16000"/>
        <n v="16001"/>
        <n v="16002"/>
        <n v="16003"/>
        <n v="16004"/>
        <n v="16005"/>
        <n v="16006"/>
        <n v="16007"/>
        <n v="16008"/>
        <n v="16009"/>
        <n v="16010"/>
        <n v="16011"/>
        <n v="16012"/>
        <n v="16013"/>
        <n v="16014"/>
        <n v="16015"/>
        <n v="16016"/>
        <n v="16017"/>
        <n v="16018"/>
        <n v="16019"/>
        <n v="16020"/>
        <n v="16021"/>
        <n v="16022"/>
        <n v="16023"/>
        <n v="16024"/>
        <n v="16025"/>
        <n v="16026"/>
        <n v="16027"/>
        <n v="16028"/>
        <n v="16029"/>
        <n v="16030"/>
        <n v="16031"/>
        <n v="16032"/>
        <n v="16033"/>
        <n v="16034"/>
        <n v="16035"/>
        <n v="16036"/>
        <n v="16037"/>
        <n v="16038"/>
        <n v="16039"/>
        <n v="16040"/>
        <n v="16041"/>
        <n v="16042"/>
        <n v="16043"/>
        <n v="16044"/>
        <n v="16045"/>
        <n v="16046"/>
        <n v="16047"/>
        <n v="16048"/>
        <n v="16049"/>
        <n v="16050"/>
        <n v="16051"/>
        <n v="16052"/>
        <n v="16053"/>
        <n v="16054"/>
        <n v="16055"/>
        <n v="16056"/>
        <n v="16057"/>
        <n v="16058"/>
        <n v="16059"/>
        <n v="16060"/>
        <n v="16061"/>
        <n v="16062"/>
        <n v="16063"/>
        <n v="16064"/>
        <n v="16065"/>
        <n v="16066"/>
        <n v="16067"/>
        <n v="16068"/>
        <n v="16069"/>
        <n v="16070"/>
        <n v="16071"/>
        <n v="16072"/>
        <n v="16073"/>
        <n v="16074"/>
        <n v="16075"/>
        <n v="16076"/>
        <n v="16077"/>
        <n v="16078"/>
        <n v="16079"/>
        <n v="16080"/>
        <n v="16081"/>
        <n v="16082"/>
        <n v="16083"/>
        <n v="16084"/>
        <n v="16085"/>
        <n v="16086"/>
        <n v="16087"/>
        <n v="16088"/>
        <n v="16089"/>
        <n v="16090"/>
        <n v="16091"/>
        <n v="16092"/>
        <n v="16093"/>
        <n v="16094"/>
        <n v="16095"/>
        <n v="16096"/>
        <n v="16097"/>
        <n v="16098"/>
        <n v="16099"/>
        <n v="16100"/>
        <n v="16101"/>
        <n v="16102"/>
        <n v="16103"/>
        <n v="16104"/>
        <n v="16105"/>
        <n v="16106"/>
        <n v="16107"/>
        <n v="16108"/>
        <n v="16109"/>
        <n v="16110"/>
        <n v="16111"/>
        <n v="16112"/>
        <n v="16113"/>
        <n v="16114"/>
        <n v="16115"/>
        <n v="16116"/>
        <n v="16117"/>
        <n v="16118"/>
        <n v="16119"/>
        <n v="16120"/>
        <n v="16121"/>
        <n v="16122"/>
        <n v="16123"/>
        <n v="16124"/>
        <n v="16125"/>
        <n v="16126"/>
        <n v="16127"/>
        <n v="16128"/>
        <n v="16129"/>
        <n v="16130"/>
        <n v="16131"/>
        <n v="16132"/>
        <n v="16133"/>
        <n v="16134"/>
        <n v="16135"/>
        <n v="16136"/>
        <n v="16137"/>
        <n v="16138"/>
        <n v="16139"/>
        <n v="16140"/>
        <n v="16141"/>
        <n v="16142"/>
        <n v="16143"/>
        <n v="16144"/>
        <n v="16145"/>
        <n v="16146"/>
        <n v="16147"/>
        <n v="16148"/>
        <n v="16149"/>
        <n v="16150"/>
        <n v="16151"/>
        <n v="16152"/>
        <n v="16153"/>
        <n v="16154"/>
        <n v="16155"/>
        <n v="16156"/>
        <n v="16157"/>
        <n v="16158"/>
        <n v="16159"/>
        <n v="16160"/>
        <n v="16161"/>
        <n v="16162"/>
        <n v="16163"/>
        <n v="16164"/>
        <n v="16165"/>
        <n v="16166"/>
        <n v="16167"/>
        <n v="16168"/>
        <n v="16169"/>
        <n v="16170"/>
        <n v="16171"/>
        <n v="16172"/>
        <n v="16173"/>
        <n v="16174"/>
        <n v="16175"/>
        <n v="16176"/>
        <n v="16177"/>
        <n v="16178"/>
        <n v="16179"/>
        <n v="16180"/>
        <n v="16181"/>
        <n v="16182"/>
        <n v="16183"/>
        <n v="16184"/>
        <n v="16185"/>
        <n v="16186"/>
        <n v="16187"/>
        <n v="16188"/>
        <n v="16189"/>
        <n v="16190"/>
        <n v="16191"/>
        <n v="16192"/>
        <n v="16193"/>
        <n v="16194"/>
        <n v="16195"/>
        <n v="16196"/>
        <n v="16197"/>
        <n v="16198"/>
        <n v="16199"/>
        <n v="16200"/>
        <n v="16201"/>
        <n v="16202"/>
        <n v="16203"/>
        <n v="16204"/>
        <n v="16205"/>
        <n v="16206"/>
        <n v="16207"/>
        <n v="16208"/>
        <n v="16209"/>
        <n v="16210"/>
        <n v="16211"/>
        <n v="16212"/>
        <n v="16213"/>
        <n v="16214"/>
        <n v="16215"/>
        <n v="16216"/>
        <n v="16217"/>
        <n v="16218"/>
        <n v="16219"/>
        <n v="16220"/>
        <n v="16221"/>
        <n v="16222"/>
        <n v="16223"/>
        <n v="16224"/>
        <n v="16225"/>
        <n v="16226"/>
        <n v="16227"/>
        <n v="16228"/>
        <n v="16229"/>
        <n v="16230"/>
        <n v="16231"/>
        <n v="16232"/>
        <n v="16233"/>
        <n v="16234"/>
        <n v="16235"/>
        <n v="16236"/>
        <n v="16237"/>
        <n v="16238"/>
        <n v="16239"/>
        <n v="16240"/>
        <n v="16241"/>
        <n v="16242"/>
        <n v="16243"/>
        <n v="16244"/>
        <n v="16245"/>
        <n v="16246"/>
        <n v="16247"/>
        <n v="16248"/>
        <n v="16249"/>
        <n v="16250"/>
        <n v="16251"/>
        <n v="16252"/>
        <n v="16253"/>
        <n v="16254"/>
        <n v="16255"/>
        <n v="16256"/>
        <n v="16257"/>
        <n v="16258"/>
        <n v="16259"/>
        <n v="16260"/>
        <n v="16261"/>
        <n v="16262"/>
        <n v="16263"/>
        <n v="16264"/>
        <n v="16265"/>
        <n v="16266"/>
        <n v="16267"/>
        <n v="16268"/>
        <n v="16269"/>
        <n v="16270"/>
        <n v="16271"/>
        <n v="16272"/>
        <n v="16273"/>
        <n v="16274"/>
        <n v="16275"/>
        <n v="16276"/>
        <n v="16277"/>
        <n v="16278"/>
        <n v="16279"/>
        <n v="16280"/>
        <n v="16281"/>
        <n v="16282"/>
        <n v="16283"/>
        <n v="16284"/>
        <n v="16285"/>
        <n v="16286"/>
        <n v="16287"/>
        <n v="16288"/>
        <n v="16289"/>
        <n v="16290"/>
        <n v="16291"/>
        <n v="16292"/>
        <n v="16293"/>
        <n v="16294"/>
        <n v="16295"/>
        <n v="16296"/>
        <n v="16297"/>
        <n v="16298"/>
        <n v="16299"/>
        <n v="16300"/>
        <n v="16301"/>
        <n v="16302"/>
        <n v="16303"/>
        <n v="16304"/>
        <n v="16305"/>
        <n v="16306"/>
        <n v="16307"/>
        <n v="16308"/>
        <n v="16309"/>
        <n v="16310"/>
        <n v="16311"/>
        <n v="16312"/>
        <n v="16313"/>
        <n v="16314"/>
        <n v="16315"/>
        <n v="16316"/>
        <n v="16317"/>
        <n v="16318"/>
        <n v="16319"/>
        <n v="16320"/>
        <n v="16321"/>
        <n v="16322"/>
        <n v="16323"/>
        <n v="16324"/>
        <n v="16325"/>
        <n v="16326"/>
        <n v="16327"/>
        <n v="16328"/>
        <n v="16329"/>
        <n v="16330"/>
        <n v="16331"/>
        <n v="16332"/>
        <n v="16333"/>
        <n v="16334"/>
        <n v="16335"/>
        <n v="16336"/>
        <n v="16337"/>
        <n v="16338"/>
        <n v="16339"/>
        <n v="16340"/>
        <n v="16341"/>
        <n v="16342"/>
        <n v="16343"/>
        <n v="16344"/>
        <n v="16345"/>
        <n v="16346"/>
        <n v="16347"/>
        <n v="16348"/>
        <n v="16349"/>
        <n v="16350"/>
        <n v="16351"/>
        <n v="16352"/>
        <n v="16353"/>
        <n v="16354"/>
        <n v="16355"/>
        <n v="16356"/>
        <n v="16357"/>
        <n v="16358"/>
        <n v="16359"/>
        <n v="16360"/>
        <n v="16361"/>
        <n v="16362"/>
        <n v="16363"/>
        <n v="16364"/>
        <n v="16365"/>
        <n v="16366"/>
        <n v="16367"/>
        <n v="16368"/>
        <n v="16369"/>
        <n v="16370"/>
        <n v="16371"/>
        <n v="16372"/>
        <n v="16373"/>
        <n v="16374"/>
        <n v="16375"/>
        <n v="16376"/>
        <n v="16377"/>
        <n v="16378"/>
        <n v="16379"/>
        <n v="16380"/>
        <n v="16381"/>
        <n v="16382"/>
        <n v="16383"/>
        <n v="16384"/>
        <n v="16385"/>
        <n v="16386"/>
        <n v="16387"/>
        <n v="16388"/>
        <n v="16389"/>
        <n v="16390"/>
        <n v="16391"/>
        <n v="16392"/>
        <n v="16393"/>
        <n v="16394"/>
        <n v="16395"/>
        <n v="16396"/>
        <n v="16397"/>
        <n v="16398"/>
        <n v="16399"/>
        <n v="16400"/>
        <n v="16401"/>
        <n v="16402"/>
        <n v="16403"/>
        <n v="16404"/>
        <n v="16405"/>
        <n v="16406"/>
        <n v="16407"/>
        <n v="16408"/>
        <n v="16409"/>
        <n v="16410"/>
        <n v="16411"/>
        <n v="16412"/>
        <n v="16413"/>
        <n v="16414"/>
        <n v="16415"/>
        <n v="16416"/>
        <n v="16417"/>
        <n v="16418"/>
        <n v="16419"/>
        <n v="16420"/>
        <n v="16421"/>
        <n v="16422"/>
        <n v="16423"/>
        <n v="16424"/>
        <n v="16425"/>
        <n v="16426"/>
        <n v="16427"/>
        <n v="16428"/>
        <n v="16429"/>
        <n v="16430"/>
        <n v="16431"/>
        <n v="16432"/>
        <n v="16433"/>
        <n v="16434"/>
        <n v="16435"/>
        <n v="16436"/>
        <n v="16437"/>
        <n v="16438"/>
        <n v="16439"/>
        <n v="16440"/>
        <n v="16441"/>
        <n v="16442"/>
        <n v="16443"/>
        <n v="16444"/>
        <n v="16445"/>
        <n v="16446"/>
        <n v="16447"/>
        <n v="16448"/>
        <n v="16449"/>
        <n v="16450"/>
        <n v="16451"/>
        <n v="16452"/>
        <n v="16453"/>
        <n v="16454"/>
        <n v="16455"/>
        <n v="16456"/>
        <n v="16457"/>
        <n v="16458"/>
        <n v="16459"/>
        <n v="16460"/>
        <n v="16461"/>
        <n v="16462"/>
        <n v="16463"/>
        <n v="16464"/>
        <n v="16465"/>
        <n v="16466"/>
        <n v="16467"/>
        <n v="16468"/>
        <n v="16469"/>
        <n v="16470"/>
        <n v="16471"/>
        <n v="16472"/>
        <n v="16473"/>
        <n v="16474"/>
        <n v="16475"/>
        <n v="16476"/>
        <n v="16477"/>
        <n v="16478"/>
        <n v="16479"/>
        <n v="16480"/>
        <n v="16481"/>
        <n v="16482"/>
        <n v="16483"/>
        <n v="16484"/>
        <n v="16485"/>
        <n v="16486"/>
        <n v="16487"/>
        <n v="16488"/>
        <n v="16489"/>
        <n v="16490"/>
        <n v="16491"/>
        <n v="16492"/>
        <n v="16493"/>
        <n v="16494"/>
        <n v="16495"/>
        <n v="16496"/>
        <n v="16497"/>
        <n v="16498"/>
        <n v="16499"/>
        <n v="16500"/>
        <n v="16501"/>
        <n v="16502"/>
        <n v="16503"/>
        <n v="16504"/>
        <n v="16505"/>
        <n v="16506"/>
        <n v="16507"/>
        <n v="16508"/>
        <n v="16509"/>
        <n v="16510"/>
        <n v="16511"/>
        <n v="16512"/>
        <n v="16513"/>
        <n v="16514"/>
        <n v="16515"/>
        <n v="16516"/>
        <n v="16517"/>
        <n v="16518"/>
        <n v="16519"/>
        <n v="16520"/>
        <n v="16521"/>
        <n v="16522"/>
        <n v="16523"/>
        <n v="16524"/>
        <n v="16525"/>
        <n v="16526"/>
        <n v="16527"/>
        <n v="16528"/>
        <n v="16529"/>
        <n v="16530"/>
        <n v="16531"/>
        <n v="16532"/>
        <n v="16533"/>
        <n v="16534"/>
        <n v="16535"/>
        <n v="16536"/>
        <n v="16537"/>
        <n v="16538"/>
        <n v="16539"/>
        <n v="16540"/>
        <n v="16541"/>
        <n v="16542"/>
        <n v="16543"/>
        <n v="16544"/>
        <n v="16545"/>
        <n v="16546"/>
        <n v="16547"/>
        <n v="16548"/>
        <n v="16549"/>
        <n v="16550"/>
        <n v="16551"/>
        <n v="16552"/>
        <n v="16553"/>
        <n v="16554"/>
        <n v="16555"/>
        <n v="16556"/>
        <n v="16557"/>
        <n v="16558"/>
        <n v="16559"/>
        <n v="16560"/>
        <n v="16561"/>
        <n v="16562"/>
        <n v="16563"/>
        <n v="16564"/>
        <n v="16565"/>
        <n v="16566"/>
        <n v="16567"/>
        <n v="16568"/>
        <n v="16569"/>
        <n v="16570"/>
        <n v="16571"/>
        <n v="16572"/>
        <n v="16573"/>
        <n v="16574"/>
        <n v="16575"/>
        <n v="16576"/>
        <n v="16577"/>
        <n v="16578"/>
        <n v="16579"/>
        <n v="16580"/>
        <n v="16581"/>
        <n v="16582"/>
        <n v="16583"/>
        <n v="16584"/>
        <n v="16585"/>
        <n v="16586"/>
        <n v="16587"/>
        <n v="16588"/>
        <n v="16589"/>
        <n v="16590"/>
        <n v="16591"/>
        <n v="16592"/>
        <n v="16593"/>
        <n v="16594"/>
        <n v="16595"/>
        <n v="16596"/>
        <n v="16597"/>
        <n v="16598"/>
        <n v="16599"/>
        <n v="16600"/>
        <n v="16601"/>
        <n v="16602"/>
        <n v="16603"/>
        <n v="16604"/>
        <n v="16605"/>
        <n v="16606"/>
        <n v="16607"/>
        <n v="16608"/>
        <n v="16609"/>
        <n v="16610"/>
        <n v="16611"/>
        <n v="16612"/>
        <n v="16613"/>
        <n v="16614"/>
        <n v="16615"/>
        <n v="16616"/>
        <n v="16617"/>
        <n v="16618"/>
        <n v="16619"/>
        <n v="16620"/>
        <n v="16621"/>
        <n v="16622"/>
        <n v="16623"/>
        <n v="16624"/>
        <n v="16625"/>
        <n v="16626"/>
        <n v="16627"/>
        <n v="16628"/>
        <n v="16629"/>
        <n v="16630"/>
        <n v="16631"/>
        <n v="16632"/>
        <n v="16633"/>
        <n v="16634"/>
        <n v="16635"/>
        <n v="16636"/>
        <n v="16637"/>
        <n v="16638"/>
        <n v="16639"/>
        <n v="16640"/>
        <n v="16641"/>
        <n v="16642"/>
        <n v="16643"/>
        <n v="16644"/>
        <n v="16645"/>
        <n v="16646"/>
        <n v="16647"/>
        <n v="16648"/>
        <n v="16649"/>
        <n v="16650"/>
        <n v="16651"/>
        <n v="16652"/>
        <n v="16653"/>
        <n v="16654"/>
        <n v="16655"/>
        <n v="16656"/>
        <n v="16657"/>
        <n v="16658"/>
        <n v="16659"/>
        <n v="16660"/>
        <n v="16661"/>
        <n v="16662"/>
        <n v="16663"/>
        <n v="16664"/>
        <n v="16665"/>
        <n v="16666"/>
        <n v="16667"/>
        <n v="16668"/>
        <n v="16669"/>
        <n v="16670"/>
        <n v="16671"/>
        <n v="16672"/>
        <n v="16673"/>
        <n v="16674"/>
        <n v="16675"/>
        <n v="16676"/>
        <n v="16677"/>
        <n v="16678"/>
        <n v="16679"/>
        <n v="16680"/>
        <n v="16681"/>
        <n v="16682"/>
        <n v="16683"/>
        <n v="16684"/>
        <n v="16685"/>
        <n v="16686"/>
        <n v="16687"/>
        <n v="16688"/>
        <n v="16689"/>
        <n v="16690"/>
        <n v="16691"/>
        <n v="16692"/>
        <n v="16693"/>
        <n v="16694"/>
        <n v="16695"/>
        <n v="16696"/>
        <n v="16697"/>
        <n v="16698"/>
        <n v="16699"/>
        <n v="16700"/>
        <n v="16701"/>
        <n v="16702"/>
        <n v="16703"/>
        <n v="16704"/>
        <n v="16705"/>
        <n v="16706"/>
        <n v="16707"/>
        <n v="16708"/>
        <n v="16709"/>
        <n v="16710"/>
        <n v="16711"/>
        <n v="16712"/>
        <n v="16713"/>
        <n v="16714"/>
        <n v="16715"/>
        <n v="16716"/>
        <n v="16717"/>
        <n v="16718"/>
        <n v="16719"/>
        <n v="16720"/>
        <n v="16721"/>
        <n v="16722"/>
        <n v="16723"/>
        <n v="16724"/>
        <n v="16725"/>
        <n v="16726"/>
        <n v="16727"/>
        <n v="16728"/>
        <n v="16729"/>
        <n v="16730"/>
        <n v="16731"/>
        <n v="16732"/>
        <n v="16733"/>
        <n v="16734"/>
        <n v="16735"/>
        <n v="16736"/>
        <n v="16737"/>
        <n v="16738"/>
        <n v="16739"/>
        <n v="16740"/>
        <n v="16741"/>
        <n v="16742"/>
        <n v="16743"/>
        <n v="16744"/>
        <n v="16745"/>
        <n v="16746"/>
        <n v="16747"/>
        <n v="16748"/>
        <n v="16749"/>
        <n v="16750"/>
        <n v="16751"/>
        <n v="16752"/>
        <n v="16753"/>
        <n v="16754"/>
        <n v="16755"/>
        <n v="16756"/>
        <n v="16757"/>
        <n v="16758"/>
        <n v="16759"/>
        <n v="16760"/>
        <n v="16761"/>
        <n v="16762"/>
        <n v="16763"/>
        <n v="16764"/>
        <n v="16765"/>
        <n v="16766"/>
        <n v="16767"/>
        <n v="16768"/>
        <n v="16769"/>
        <n v="16770"/>
        <n v="16771"/>
        <n v="16772"/>
        <n v="16773"/>
        <n v="16774"/>
        <n v="16775"/>
        <n v="16776"/>
        <n v="16777"/>
        <n v="16778"/>
        <n v="16779"/>
        <n v="16780"/>
        <n v="16781"/>
        <n v="16782"/>
        <n v="16783"/>
        <n v="16784"/>
        <n v="16785"/>
        <n v="16786"/>
        <n v="16787"/>
        <n v="16788"/>
        <n v="16789"/>
        <n v="16790"/>
        <n v="16791"/>
        <n v="16792"/>
        <n v="16793"/>
        <n v="16794"/>
        <n v="16795"/>
        <n v="16796"/>
        <n v="16797"/>
        <n v="16798"/>
        <n v="16799"/>
        <n v="16800"/>
        <n v="16801"/>
        <n v="16802"/>
        <n v="16803"/>
        <n v="16804"/>
        <n v="16805"/>
        <n v="16806"/>
        <n v="16807"/>
        <n v="16808"/>
        <n v="16809"/>
        <n v="16810"/>
        <n v="16811"/>
        <n v="16812"/>
        <n v="16813"/>
        <n v="16814"/>
        <n v="16815"/>
        <n v="16816"/>
        <n v="16817"/>
        <n v="16818"/>
        <n v="16819"/>
        <n v="16820"/>
        <n v="16821"/>
        <n v="16822"/>
        <n v="16823"/>
        <n v="16824"/>
        <n v="16825"/>
        <n v="16826"/>
        <n v="16827"/>
        <n v="16828"/>
        <n v="16829"/>
        <n v="16830"/>
        <n v="16831"/>
        <n v="16832"/>
        <n v="16833"/>
        <n v="16834"/>
        <n v="16835"/>
        <n v="16836"/>
        <n v="16837"/>
        <n v="16838"/>
        <n v="16839"/>
        <n v="16840"/>
        <n v="16841"/>
        <n v="16842"/>
        <n v="16843"/>
        <n v="16844"/>
        <n v="16845"/>
        <n v="16846"/>
        <n v="16847"/>
        <n v="16848"/>
        <n v="16849"/>
        <n v="16850"/>
        <n v="16851"/>
        <n v="16852"/>
        <n v="16853"/>
        <n v="16854"/>
        <n v="16855"/>
        <n v="16856"/>
        <n v="16857"/>
        <n v="16858"/>
        <n v="16859"/>
        <n v="16860"/>
        <n v="16861"/>
        <n v="16862"/>
        <n v="16863"/>
        <n v="16864"/>
        <n v="16865"/>
        <n v="16866"/>
        <n v="16867"/>
        <n v="16868"/>
        <n v="16869"/>
        <n v="16870"/>
        <n v="16871"/>
        <n v="16872"/>
        <n v="16873"/>
        <n v="16874"/>
        <n v="16875"/>
        <n v="16876"/>
        <n v="16877"/>
        <n v="16878"/>
        <n v="16879"/>
        <n v="16880"/>
        <n v="16881"/>
        <n v="16882"/>
        <n v="16883"/>
        <n v="16884"/>
        <n v="16885"/>
        <n v="16886"/>
        <n v="16887"/>
        <n v="16888"/>
        <n v="16889"/>
        <n v="16890"/>
        <n v="16891"/>
        <n v="16892"/>
        <n v="16893"/>
        <n v="16894"/>
        <n v="16895"/>
        <n v="16896"/>
        <n v="16897"/>
        <n v="16898"/>
        <n v="16899"/>
        <n v="16900"/>
        <n v="16901"/>
        <n v="16902"/>
        <n v="16903"/>
        <n v="16904"/>
        <n v="16905"/>
        <n v="16906"/>
        <n v="16907"/>
        <n v="16908"/>
        <n v="16909"/>
        <n v="16910"/>
        <n v="16911"/>
        <n v="16912"/>
        <n v="16913"/>
        <n v="16914"/>
        <n v="16915"/>
        <n v="16916"/>
        <n v="16917"/>
        <n v="16918"/>
        <n v="16919"/>
        <n v="16920"/>
        <n v="16921"/>
        <n v="16922"/>
        <n v="16923"/>
        <n v="16924"/>
        <n v="16925"/>
        <n v="16926"/>
        <n v="16927"/>
        <n v="16928"/>
        <n v="16929"/>
        <n v="16930"/>
        <n v="16931"/>
        <n v="16932"/>
        <n v="16933"/>
        <n v="16934"/>
        <n v="16935"/>
        <n v="16936"/>
        <n v="16937"/>
        <n v="16938"/>
        <n v="16939"/>
        <n v="16940"/>
        <n v="16941"/>
        <n v="16942"/>
        <n v="16943"/>
        <n v="16944"/>
        <n v="16945"/>
        <n v="16946"/>
        <n v="16947"/>
        <n v="16948"/>
        <n v="16949"/>
        <n v="16950"/>
        <n v="16951"/>
        <n v="16952"/>
        <n v="16953"/>
        <n v="16954"/>
        <n v="16955"/>
        <n v="16956"/>
        <n v="16957"/>
        <n v="16958"/>
        <n v="16959"/>
        <n v="16960"/>
        <n v="16961"/>
        <n v="16962"/>
        <n v="16963"/>
        <n v="16964"/>
        <n v="16965"/>
        <n v="16966"/>
        <n v="16967"/>
        <n v="16968"/>
        <n v="16969"/>
        <n v="16970"/>
        <n v="16971"/>
        <n v="16972"/>
        <n v="16973"/>
        <n v="16974"/>
        <n v="16975"/>
        <n v="16976"/>
        <n v="16977"/>
        <n v="16978"/>
        <n v="16979"/>
        <n v="16980"/>
        <n v="16981"/>
        <n v="16982"/>
        <n v="16983"/>
        <n v="16984"/>
        <n v="16985"/>
        <n v="16986"/>
        <n v="16987"/>
        <n v="16988"/>
        <n v="16989"/>
        <n v="16990"/>
        <n v="16991"/>
        <n v="16992"/>
        <n v="16993"/>
        <n v="16994"/>
        <n v="16995"/>
        <n v="16996"/>
        <n v="16997"/>
        <n v="16998"/>
        <n v="16999"/>
        <n v="17000"/>
        <n v="17001"/>
        <n v="17002"/>
        <n v="17003"/>
        <n v="17004"/>
        <n v="17005"/>
        <n v="17006"/>
        <n v="17007"/>
        <n v="17008"/>
        <n v="17009"/>
        <n v="17010"/>
        <n v="17011"/>
        <n v="17012"/>
        <n v="17013"/>
        <n v="17014"/>
        <n v="17015"/>
        <n v="17016"/>
        <n v="17017"/>
        <n v="17018"/>
        <n v="17019"/>
        <n v="17020"/>
        <n v="17021"/>
        <n v="17022"/>
        <n v="17023"/>
        <n v="17024"/>
        <n v="17025"/>
        <n v="17026"/>
        <n v="17027"/>
        <n v="17028"/>
        <n v="17029"/>
        <n v="17030"/>
        <n v="17031"/>
        <n v="17032"/>
        <n v="17033"/>
        <n v="17034"/>
        <n v="17035"/>
        <n v="17036"/>
        <n v="17037"/>
        <n v="17038"/>
        <n v="17039"/>
        <n v="17040"/>
        <n v="17041"/>
        <n v="17042"/>
        <n v="17043"/>
        <n v="17044"/>
        <n v="17045"/>
        <n v="17046"/>
        <n v="17047"/>
        <n v="17048"/>
        <n v="17049"/>
        <n v="17050"/>
        <n v="17051"/>
        <n v="17052"/>
        <n v="17053"/>
        <n v="17054"/>
        <n v="17055"/>
        <n v="17056"/>
        <n v="17057"/>
        <n v="17058"/>
        <n v="17059"/>
        <n v="17060"/>
        <n v="17061"/>
        <n v="17062"/>
        <n v="17063"/>
        <n v="17064"/>
        <n v="17065"/>
        <n v="17066"/>
        <n v="17067"/>
        <n v="17068"/>
        <n v="17069"/>
        <n v="17070"/>
        <n v="17071"/>
        <n v="17072"/>
        <n v="17073"/>
        <n v="17074"/>
        <n v="17075"/>
        <n v="17076"/>
        <n v="17077"/>
        <n v="17078"/>
        <n v="17079"/>
        <n v="17080"/>
        <n v="17081"/>
        <n v="17082"/>
        <n v="17083"/>
        <n v="17084"/>
        <n v="17085"/>
        <n v="17086"/>
        <n v="17087"/>
        <n v="17088"/>
        <n v="17089"/>
        <n v="17090"/>
        <n v="17091"/>
        <n v="17092"/>
        <n v="17093"/>
        <n v="17094"/>
        <n v="17095"/>
        <n v="17096"/>
        <n v="17097"/>
        <n v="17098"/>
        <n v="17099"/>
        <n v="17100"/>
        <n v="17101"/>
        <n v="17102"/>
        <n v="17103"/>
        <n v="17104"/>
        <n v="17105"/>
        <n v="17106"/>
        <n v="17107"/>
        <n v="17108"/>
        <n v="17109"/>
        <n v="17110"/>
        <n v="17111"/>
        <n v="17112"/>
        <n v="17113"/>
        <n v="17114"/>
        <n v="17115"/>
        <n v="17116"/>
        <n v="17117"/>
        <n v="17118"/>
        <n v="17119"/>
        <n v="17120"/>
        <n v="17121"/>
        <n v="17122"/>
        <n v="17123"/>
        <n v="17124"/>
        <n v="17125"/>
        <n v="17126"/>
        <n v="17127"/>
        <n v="17128"/>
        <n v="17129"/>
        <n v="17130"/>
        <n v="17131"/>
        <n v="17132"/>
        <n v="17133"/>
        <n v="17134"/>
        <n v="17135"/>
        <n v="17136"/>
        <n v="17137"/>
        <n v="17138"/>
        <n v="17139"/>
        <n v="17140"/>
        <n v="17141"/>
        <n v="17142"/>
        <n v="17143"/>
        <n v="17144"/>
        <n v="17145"/>
        <n v="17146"/>
        <n v="17147"/>
        <n v="17148"/>
        <n v="17149"/>
        <n v="17150"/>
        <n v="17151"/>
        <n v="17152"/>
        <n v="17153"/>
        <n v="17154"/>
        <n v="17155"/>
        <n v="17156"/>
        <n v="17157"/>
        <n v="17158"/>
        <n v="17159"/>
        <n v="17160"/>
        <n v="17161"/>
        <n v="17162"/>
        <n v="17163"/>
        <n v="17164"/>
        <n v="17165"/>
        <n v="17166"/>
        <n v="17167"/>
        <n v="17168"/>
        <n v="17169"/>
        <n v="17170"/>
        <n v="17171"/>
        <n v="17172"/>
        <n v="17173"/>
        <n v="17174"/>
        <n v="17175"/>
        <n v="17176"/>
        <n v="17177"/>
        <n v="17178"/>
        <n v="17179"/>
        <n v="17180"/>
        <n v="17181"/>
        <n v="17182"/>
        <n v="17183"/>
        <n v="17184"/>
        <n v="17185"/>
        <n v="17186"/>
        <n v="17187"/>
        <n v="17188"/>
        <n v="17189"/>
        <n v="17190"/>
        <n v="17191"/>
        <n v="17192"/>
        <n v="17193"/>
        <n v="17194"/>
        <n v="17195"/>
        <n v="17196"/>
        <n v="17197"/>
        <n v="17198"/>
        <n v="17199"/>
        <n v="17200"/>
        <n v="17201"/>
        <n v="17202"/>
        <n v="17203"/>
        <n v="17204"/>
        <n v="17205"/>
        <n v="17206"/>
        <n v="17207"/>
        <n v="17208"/>
        <n v="17209"/>
        <n v="17210"/>
        <n v="17211"/>
        <n v="17212"/>
        <n v="17213"/>
        <n v="17214"/>
        <n v="17215"/>
        <n v="17216"/>
        <n v="17217"/>
        <n v="17218"/>
        <n v="17219"/>
        <n v="17220"/>
        <n v="17221"/>
        <n v="17222"/>
        <n v="17223"/>
        <n v="17224"/>
        <n v="17225"/>
        <n v="17226"/>
        <n v="17227"/>
        <n v="17228"/>
        <n v="17229"/>
        <n v="17230"/>
        <n v="17231"/>
        <n v="17232"/>
        <n v="17233"/>
        <n v="17234"/>
        <n v="17235"/>
        <n v="17236"/>
        <n v="17237"/>
        <n v="17238"/>
        <n v="17239"/>
        <n v="17240"/>
        <n v="17241"/>
        <n v="17242"/>
        <n v="17243"/>
        <n v="17244"/>
        <n v="17245"/>
        <n v="17246"/>
        <n v="17247"/>
        <n v="17248"/>
        <n v="17249"/>
        <n v="17250"/>
        <n v="17251"/>
        <n v="17252"/>
        <n v="17253"/>
        <n v="17254"/>
        <n v="17255"/>
        <n v="17256"/>
        <n v="17257"/>
        <n v="17258"/>
        <n v="17259"/>
        <n v="17260"/>
        <n v="17261"/>
        <n v="17262"/>
        <n v="17263"/>
        <n v="17264"/>
        <n v="17265"/>
        <n v="17266"/>
        <n v="17267"/>
        <n v="17268"/>
        <n v="17269"/>
        <n v="17270"/>
        <n v="17271"/>
        <n v="17272"/>
        <n v="17273"/>
        <n v="17274"/>
        <n v="17275"/>
        <n v="17276"/>
        <n v="17277"/>
        <n v="17278"/>
        <n v="17279"/>
        <n v="17280"/>
        <n v="17281"/>
        <n v="17282"/>
        <n v="17283"/>
        <n v="17284"/>
        <n v="17285"/>
        <n v="17286"/>
        <n v="17287"/>
        <n v="17288"/>
        <n v="17289"/>
        <n v="17290"/>
        <n v="17291"/>
        <n v="17292"/>
        <n v="17293"/>
        <n v="17294"/>
        <n v="17295"/>
        <n v="17296"/>
        <n v="17297"/>
        <n v="17298"/>
        <n v="17299"/>
        <n v="17300"/>
        <n v="17301"/>
        <n v="17302"/>
        <n v="17303"/>
        <n v="17304"/>
        <n v="17305"/>
        <n v="17306"/>
        <n v="17307"/>
        <n v="17308"/>
        <n v="17309"/>
        <n v="17310"/>
        <n v="17311"/>
        <n v="17312"/>
        <n v="17313"/>
        <n v="17314"/>
        <n v="17315"/>
        <n v="17316"/>
        <n v="17317"/>
        <n v="17318"/>
        <n v="17319"/>
        <n v="17320"/>
        <n v="17321"/>
        <n v="17322"/>
        <n v="17323"/>
        <n v="17324"/>
        <n v="17325"/>
        <n v="17326"/>
        <n v="17327"/>
        <n v="17328"/>
        <n v="17329"/>
        <n v="17330"/>
        <n v="17331"/>
        <n v="17332"/>
        <n v="17333"/>
        <n v="17334"/>
        <n v="17335"/>
        <n v="17336"/>
        <n v="17337"/>
        <n v="17338"/>
        <n v="17339"/>
        <n v="17340"/>
        <n v="17341"/>
        <n v="17342"/>
        <n v="17343"/>
        <n v="17344"/>
        <n v="17345"/>
        <n v="17346"/>
        <n v="17347"/>
        <n v="17348"/>
        <n v="17349"/>
        <n v="17350"/>
        <n v="17351"/>
        <n v="17352"/>
        <n v="17353"/>
        <n v="17354"/>
        <n v="17355"/>
        <n v="17356"/>
        <n v="17357"/>
        <n v="17358"/>
        <n v="17359"/>
        <n v="17360"/>
        <n v="17361"/>
        <n v="17362"/>
        <n v="17363"/>
        <n v="17364"/>
        <n v="17365"/>
        <n v="17366"/>
        <n v="17367"/>
        <n v="17368"/>
        <n v="17369"/>
        <n v="17370"/>
        <n v="17371"/>
        <n v="17372"/>
        <n v="17373"/>
        <n v="17374"/>
        <n v="17375"/>
        <n v="17376"/>
        <n v="17377"/>
        <n v="17378"/>
        <n v="17379"/>
        <n v="17380"/>
        <n v="17381"/>
        <n v="17382"/>
        <n v="17383"/>
        <n v="17384"/>
        <n v="17385"/>
        <n v="17386"/>
        <n v="17387"/>
        <n v="17388"/>
        <n v="17389"/>
        <n v="17390"/>
        <n v="17391"/>
        <n v="17392"/>
        <n v="17393"/>
        <n v="17394"/>
        <n v="17395"/>
        <n v="17396"/>
        <n v="17397"/>
        <n v="17398"/>
        <n v="17399"/>
        <n v="17400"/>
        <n v="17401"/>
        <n v="17402"/>
        <n v="17403"/>
        <n v="17404"/>
        <n v="17405"/>
        <n v="17406"/>
        <n v="17407"/>
        <n v="17408"/>
        <n v="17409"/>
        <n v="17410"/>
        <n v="17411"/>
        <n v="17412"/>
        <n v="17413"/>
        <n v="17414"/>
        <n v="17415"/>
        <n v="17416"/>
        <n v="17417"/>
        <n v="17418"/>
        <n v="17419"/>
        <n v="17420"/>
        <n v="17421"/>
        <n v="17422"/>
        <n v="17423"/>
        <n v="17424"/>
        <n v="17425"/>
        <n v="17426"/>
        <n v="17427"/>
        <n v="17428"/>
        <n v="17429"/>
        <n v="17430"/>
        <n v="17431"/>
        <n v="17432"/>
        <n v="17433"/>
        <n v="17434"/>
        <n v="17435"/>
        <n v="17436"/>
        <n v="17437"/>
        <n v="17438"/>
        <n v="17439"/>
        <n v="17440"/>
        <n v="17441"/>
        <n v="17442"/>
        <n v="17443"/>
        <n v="17444"/>
        <n v="17445"/>
        <n v="17446"/>
        <n v="17447"/>
        <n v="17448"/>
        <n v="17449"/>
        <n v="17450"/>
        <n v="17451"/>
        <n v="17452"/>
        <n v="17453"/>
        <n v="17454"/>
        <n v="17455"/>
        <n v="17456"/>
        <n v="17457"/>
        <n v="17458"/>
        <n v="17459"/>
        <n v="17460"/>
        <n v="17461"/>
        <n v="17462"/>
        <n v="17463"/>
        <n v="17464"/>
        <n v="17465"/>
        <n v="17466"/>
        <n v="17467"/>
        <n v="17468"/>
        <n v="17469"/>
        <n v="17470"/>
        <n v="17471"/>
        <n v="17472"/>
        <n v="17473"/>
        <n v="17474"/>
        <n v="17475"/>
        <n v="17476"/>
        <n v="17477"/>
        <n v="17478"/>
        <n v="17479"/>
        <n v="17480"/>
        <n v="17481"/>
        <n v="17482"/>
        <n v="17483"/>
        <n v="17484"/>
        <n v="17485"/>
        <n v="17486"/>
        <n v="17487"/>
        <n v="17488"/>
        <n v="17489"/>
        <n v="17490"/>
        <n v="17491"/>
        <n v="17492"/>
        <n v="17493"/>
        <n v="17494"/>
        <n v="17495"/>
        <n v="17496"/>
        <n v="17497"/>
        <n v="17498"/>
        <n v="17499"/>
        <n v="17500"/>
        <n v="17501"/>
        <n v="17502"/>
        <n v="17503"/>
        <n v="17504"/>
        <n v="17505"/>
        <n v="17506"/>
        <n v="17507"/>
        <n v="17508"/>
        <n v="17509"/>
        <n v="17510"/>
        <n v="17511"/>
        <n v="17512"/>
        <n v="17513"/>
        <n v="17514"/>
        <n v="17515"/>
        <n v="17516"/>
        <n v="17517"/>
        <n v="17518"/>
        <n v="17519"/>
        <n v="17520"/>
        <n v="17521"/>
        <n v="17522"/>
        <n v="17523"/>
        <n v="17524"/>
        <n v="17525"/>
        <n v="17526"/>
        <n v="17527"/>
        <n v="17528"/>
        <n v="17529"/>
        <n v="17530"/>
        <n v="17531"/>
        <n v="17532"/>
        <n v="17533"/>
        <n v="17534"/>
        <n v="17535"/>
        <n v="17536"/>
        <n v="17537"/>
        <n v="17538"/>
        <n v="17539"/>
        <n v="17540"/>
        <n v="17541"/>
        <n v="17542"/>
        <n v="17543"/>
        <n v="17544"/>
        <n v="17545"/>
        <n v="17546"/>
        <n v="17547"/>
        <n v="17548"/>
        <n v="17549"/>
        <n v="17550"/>
        <n v="17551"/>
        <n v="17552"/>
        <n v="17553"/>
        <n v="17554"/>
        <n v="17555"/>
        <n v="17556"/>
        <n v="17557"/>
        <n v="17558"/>
        <n v="17559"/>
        <n v="17560"/>
        <n v="17561"/>
        <n v="17562"/>
        <n v="17563"/>
        <n v="17564"/>
        <n v="17565"/>
        <n v="17566"/>
        <n v="17567"/>
        <n v="17568"/>
        <n v="17569"/>
        <n v="17570"/>
        <n v="17571"/>
        <n v="17572"/>
        <n v="17573"/>
        <n v="17574"/>
        <n v="17575"/>
        <n v="17576"/>
        <n v="17577"/>
        <n v="17578"/>
        <n v="17579"/>
        <n v="17580"/>
        <n v="17581"/>
        <n v="17582"/>
        <n v="17583"/>
        <n v="17584"/>
        <n v="17585"/>
        <n v="17586"/>
        <n v="17587"/>
        <n v="17588"/>
        <n v="17589"/>
        <n v="17590"/>
        <n v="17591"/>
        <n v="17592"/>
        <n v="17593"/>
        <n v="17594"/>
        <n v="17595"/>
        <n v="17596"/>
        <n v="17597"/>
        <n v="17598"/>
        <n v="17599"/>
        <n v="17600"/>
        <n v="17601"/>
        <n v="17602"/>
        <n v="17603"/>
        <n v="17604"/>
        <n v="17605"/>
        <n v="17606"/>
        <n v="17607"/>
        <n v="17608"/>
        <n v="17609"/>
        <n v="17610"/>
        <n v="17611"/>
        <n v="17612"/>
        <n v="17613"/>
        <n v="17614"/>
        <n v="17615"/>
        <n v="17616"/>
        <n v="17617"/>
        <n v="17618"/>
        <n v="17619"/>
        <n v="17620"/>
        <n v="17621"/>
        <n v="17622"/>
        <n v="17623"/>
        <n v="17624"/>
        <n v="17625"/>
        <n v="17626"/>
        <n v="17627"/>
        <n v="17628"/>
        <n v="17629"/>
        <n v="17630"/>
        <n v="17631"/>
        <n v="17632"/>
        <n v="17633"/>
        <n v="17634"/>
        <n v="17635"/>
        <n v="17636"/>
        <n v="17637"/>
        <n v="17638"/>
        <n v="17639"/>
        <n v="17640"/>
        <n v="17641"/>
        <n v="17642"/>
        <n v="17643"/>
        <n v="17644"/>
        <n v="17645"/>
        <n v="17646"/>
        <n v="17647"/>
        <n v="17648"/>
        <n v="17649"/>
        <n v="17650"/>
        <n v="17651"/>
        <n v="17652"/>
        <n v="17653"/>
        <n v="17654"/>
        <n v="17655"/>
        <n v="17656"/>
        <n v="17657"/>
        <n v="17658"/>
        <n v="17659"/>
        <n v="17660"/>
        <n v="17661"/>
        <n v="17662"/>
        <n v="17663"/>
        <n v="17664"/>
        <n v="17665"/>
        <n v="17666"/>
        <n v="17667"/>
        <n v="17668"/>
        <n v="17669"/>
        <n v="17670"/>
        <n v="17671"/>
        <n v="17672"/>
        <n v="17673"/>
        <n v="17674"/>
        <n v="17675"/>
        <n v="17676"/>
        <n v="17677"/>
        <n v="17678"/>
        <n v="17679"/>
        <n v="17680"/>
        <n v="17681"/>
        <n v="17682"/>
        <n v="17683"/>
        <n v="17684"/>
        <n v="17685"/>
        <n v="17686"/>
        <n v="17687"/>
        <n v="17688"/>
        <n v="17689"/>
        <n v="17690"/>
        <n v="17691"/>
        <n v="17692"/>
        <n v="17693"/>
        <n v="17694"/>
        <n v="17695"/>
        <n v="17696"/>
        <n v="17697"/>
        <n v="17698"/>
        <n v="17699"/>
        <n v="17700"/>
        <n v="17701"/>
        <n v="17702"/>
        <n v="17703"/>
        <n v="17704"/>
        <n v="17705"/>
        <n v="17706"/>
        <n v="17707"/>
        <n v="17708"/>
        <n v="17709"/>
        <n v="17710"/>
        <n v="17711"/>
        <n v="17712"/>
        <n v="17713"/>
        <n v="17714"/>
        <n v="17715"/>
        <n v="17716"/>
        <n v="17717"/>
        <n v="17718"/>
        <n v="17719"/>
        <n v="17720"/>
        <n v="17721"/>
        <n v="17722"/>
        <n v="17723"/>
        <n v="17724"/>
        <n v="17725"/>
        <n v="17726"/>
        <n v="17727"/>
        <n v="17728"/>
        <n v="17729"/>
        <n v="17730"/>
        <n v="17731"/>
        <n v="17732"/>
        <n v="17733"/>
        <n v="17734"/>
        <n v="17735"/>
        <n v="17736"/>
        <n v="17737"/>
        <n v="17738"/>
        <n v="17739"/>
        <n v="17740"/>
        <n v="17741"/>
        <n v="17742"/>
        <n v="17743"/>
        <n v="17744"/>
        <n v="17745"/>
        <n v="17746"/>
        <n v="17747"/>
        <n v="17748"/>
        <n v="17749"/>
        <n v="17750"/>
        <n v="17751"/>
        <n v="17752"/>
        <n v="17753"/>
        <n v="17754"/>
        <n v="17755"/>
        <n v="17756"/>
        <n v="17757"/>
        <n v="17758"/>
        <n v="17759"/>
        <n v="17760"/>
        <n v="17761"/>
        <n v="17762"/>
        <n v="17763"/>
        <n v="17764"/>
        <n v="17765"/>
        <n v="17766"/>
        <n v="17767"/>
        <n v="17768"/>
        <n v="17769"/>
        <n v="17770"/>
        <n v="17771"/>
        <n v="17772"/>
        <n v="17773"/>
        <n v="17774"/>
        <n v="17775"/>
        <n v="17776"/>
        <n v="17777"/>
        <n v="17778"/>
        <n v="17779"/>
        <n v="17780"/>
        <n v="17781"/>
        <n v="17782"/>
        <n v="17783"/>
        <n v="17784"/>
        <n v="17785"/>
        <n v="17786"/>
        <n v="17787"/>
        <n v="17788"/>
        <n v="17789"/>
        <n v="17790"/>
        <n v="17791"/>
        <n v="17792"/>
        <n v="17793"/>
        <n v="17794"/>
        <n v="17795"/>
        <n v="17796"/>
        <n v="17797"/>
        <n v="17798"/>
        <n v="17799"/>
        <n v="17800"/>
        <n v="17801"/>
        <n v="17802"/>
        <n v="17803"/>
        <n v="17804"/>
        <n v="17805"/>
        <n v="17806"/>
        <n v="17807"/>
        <n v="17808"/>
        <n v="17809"/>
        <n v="17810"/>
        <n v="17811"/>
        <n v="17812"/>
        <n v="17813"/>
        <n v="17814"/>
        <n v="17815"/>
        <n v="17816"/>
        <n v="17817"/>
        <n v="17818"/>
        <n v="17819"/>
        <n v="17820"/>
        <n v="17821"/>
        <n v="17822"/>
        <n v="17823"/>
        <n v="17824"/>
        <n v="17825"/>
        <n v="17826"/>
        <n v="17827"/>
        <n v="17828"/>
        <n v="17829"/>
        <n v="17830"/>
        <n v="17831"/>
        <n v="17832"/>
        <n v="17833"/>
        <n v="17834"/>
        <n v="17835"/>
        <n v="17836"/>
        <n v="17837"/>
        <n v="17838"/>
        <n v="17839"/>
        <n v="17840"/>
        <n v="17841"/>
        <n v="17842"/>
        <n v="17843"/>
        <n v="17844"/>
        <n v="17845"/>
        <n v="17846"/>
        <n v="17847"/>
        <n v="17848"/>
        <n v="17849"/>
        <n v="17850"/>
        <n v="17851"/>
        <n v="17852"/>
        <n v="17853"/>
        <n v="17854"/>
        <n v="17855"/>
        <n v="17856"/>
        <n v="17857"/>
        <n v="17858"/>
        <n v="17859"/>
        <n v="17860"/>
        <n v="17861"/>
        <n v="17862"/>
        <n v="17863"/>
        <n v="17864"/>
        <n v="17865"/>
        <n v="17866"/>
        <n v="17867"/>
        <n v="17868"/>
        <n v="17869"/>
        <n v="17870"/>
        <n v="17871"/>
        <n v="17872"/>
        <n v="17873"/>
        <n v="17874"/>
        <n v="17875"/>
        <n v="17876"/>
        <n v="17877"/>
        <n v="17878"/>
        <n v="17879"/>
        <n v="17880"/>
        <n v="17881"/>
        <n v="17882"/>
        <n v="17883"/>
        <n v="17884"/>
        <n v="17885"/>
        <n v="17886"/>
        <n v="17887"/>
        <n v="17888"/>
        <n v="17889"/>
        <n v="17890"/>
        <n v="17891"/>
        <n v="17892"/>
        <n v="17893"/>
        <n v="17894"/>
        <n v="17895"/>
        <n v="17896"/>
        <n v="17897"/>
        <n v="17898"/>
        <n v="17899"/>
        <n v="17900"/>
        <n v="17901"/>
        <n v="17902"/>
        <n v="17903"/>
        <n v="17904"/>
        <n v="17905"/>
        <n v="17906"/>
        <n v="17907"/>
        <n v="17908"/>
        <n v="17909"/>
        <n v="17910"/>
        <n v="17911"/>
        <n v="17912"/>
        <n v="17913"/>
        <n v="17914"/>
        <n v="17915"/>
        <n v="17916"/>
        <n v="17917"/>
        <n v="17918"/>
        <n v="17919"/>
        <n v="17920"/>
        <n v="17921"/>
        <n v="17922"/>
        <n v="17923"/>
        <n v="17924"/>
        <n v="17925"/>
        <n v="17926"/>
        <n v="17927"/>
        <n v="17928"/>
        <n v="17929"/>
        <n v="17930"/>
        <n v="17931"/>
        <n v="17932"/>
        <n v="17933"/>
        <n v="17934"/>
        <n v="17935"/>
        <n v="17936"/>
        <n v="17937"/>
        <n v="17938"/>
        <n v="17939"/>
        <n v="17940"/>
        <n v="17941"/>
        <n v="17942"/>
        <n v="17943"/>
        <n v="17944"/>
        <n v="17945"/>
        <n v="17946"/>
        <n v="17947"/>
        <n v="17948"/>
        <n v="17949"/>
        <n v="17950"/>
        <n v="17951"/>
        <n v="17952"/>
        <n v="17953"/>
        <n v="17954"/>
        <n v="17955"/>
        <n v="17956"/>
        <n v="17957"/>
        <n v="17958"/>
        <n v="17959"/>
        <n v="17960"/>
        <n v="17961"/>
        <n v="17962"/>
        <n v="17963"/>
        <n v="17964"/>
        <n v="17965"/>
        <n v="17966"/>
        <n v="17967"/>
        <n v="17968"/>
        <n v="17969"/>
        <n v="17970"/>
        <n v="17971"/>
        <n v="17972"/>
        <n v="17973"/>
        <n v="17974"/>
        <n v="17975"/>
        <n v="17976"/>
        <n v="17977"/>
        <n v="17978"/>
        <n v="17979"/>
        <n v="17980"/>
        <n v="17981"/>
        <n v="17982"/>
        <n v="17983"/>
        <n v="17984"/>
        <n v="17985"/>
        <n v="17986"/>
        <n v="17987"/>
        <n v="17988"/>
        <n v="17989"/>
        <n v="17990"/>
        <n v="17991"/>
        <n v="17992"/>
        <n v="17993"/>
        <n v="17994"/>
        <n v="17995"/>
        <n v="17996"/>
        <n v="17997"/>
        <n v="17998"/>
        <n v="17999"/>
        <n v="18000"/>
        <n v="18001"/>
        <n v="18002"/>
        <n v="18003"/>
        <n v="18004"/>
        <n v="18005"/>
        <n v="18006"/>
        <n v="18007"/>
        <n v="18008"/>
        <n v="18009"/>
        <n v="18010"/>
        <n v="18011"/>
        <n v="18012"/>
        <n v="18013"/>
        <n v="18014"/>
        <n v="18015"/>
        <n v="18016"/>
        <n v="18017"/>
        <n v="18018"/>
        <n v="18019"/>
        <n v="18020"/>
        <n v="18021"/>
        <n v="18022"/>
        <n v="18023"/>
        <n v="18024"/>
        <n v="18025"/>
        <n v="18026"/>
        <n v="18027"/>
        <n v="18028"/>
        <n v="18029"/>
        <n v="18030"/>
        <n v="18031"/>
        <n v="18032"/>
        <n v="18033"/>
        <n v="18034"/>
        <n v="18035"/>
        <n v="18036"/>
        <n v="18037"/>
        <n v="18038"/>
        <n v="18039"/>
        <n v="18040"/>
        <n v="18041"/>
        <n v="18042"/>
        <n v="18043"/>
        <n v="18044"/>
        <n v="18045"/>
        <n v="18046"/>
        <n v="18047"/>
        <n v="18048"/>
        <n v="18049"/>
        <n v="18050"/>
        <n v="18051"/>
        <n v="18052"/>
        <n v="18053"/>
        <n v="18054"/>
        <n v="18055"/>
        <n v="18056"/>
        <n v="18057"/>
        <n v="18058"/>
        <n v="18059"/>
        <n v="18060"/>
        <n v="18061"/>
        <n v="18062"/>
        <n v="18063"/>
        <n v="18064"/>
        <n v="18065"/>
        <n v="18066"/>
        <n v="18067"/>
        <n v="18068"/>
        <n v="18069"/>
        <n v="18070"/>
        <n v="18071"/>
        <n v="18072"/>
        <n v="18073"/>
        <n v="18074"/>
        <n v="18075"/>
        <n v="18076"/>
        <n v="18077"/>
        <n v="18078"/>
        <n v="18079"/>
        <n v="18080"/>
        <n v="18081"/>
        <n v="18082"/>
        <n v="18083"/>
        <n v="18084"/>
        <n v="18085"/>
        <n v="18086"/>
        <n v="18087"/>
        <n v="18088"/>
        <n v="18089"/>
        <n v="18090"/>
        <n v="18091"/>
        <n v="18092"/>
        <n v="18093"/>
        <n v="18094"/>
        <n v="18095"/>
        <n v="18096"/>
        <n v="18097"/>
        <n v="18098"/>
        <n v="18099"/>
        <n v="18100"/>
        <n v="18101"/>
        <n v="18102"/>
        <n v="18103"/>
        <n v="18104"/>
        <n v="18105"/>
        <n v="18106"/>
        <n v="18107"/>
        <n v="18108"/>
        <n v="18109"/>
        <n v="18110"/>
        <n v="18111"/>
        <n v="18112"/>
        <n v="18113"/>
        <n v="18114"/>
        <n v="18115"/>
        <n v="18116"/>
        <n v="18117"/>
        <n v="18118"/>
        <n v="18119"/>
        <n v="18120"/>
        <n v="18121"/>
        <n v="18122"/>
        <n v="18123"/>
        <n v="18124"/>
        <n v="18125"/>
        <n v="18126"/>
        <n v="18127"/>
        <n v="18128"/>
        <n v="18129"/>
        <n v="18130"/>
        <n v="18131"/>
        <n v="18132"/>
        <n v="18133"/>
        <n v="18134"/>
        <n v="18135"/>
        <n v="18136"/>
        <n v="18137"/>
        <n v="18138"/>
        <n v="18139"/>
        <n v="18140"/>
        <n v="18141"/>
        <n v="18142"/>
        <n v="18143"/>
        <n v="18144"/>
        <n v="18145"/>
        <n v="18146"/>
        <n v="18147"/>
        <n v="18148"/>
        <n v="18149"/>
        <n v="18150"/>
        <n v="18151"/>
        <n v="18152"/>
        <n v="18153"/>
        <n v="18154"/>
        <n v="18155"/>
        <n v="18156"/>
        <n v="18157"/>
        <n v="18158"/>
        <n v="18159"/>
        <n v="18160"/>
        <n v="18161"/>
        <n v="18162"/>
        <n v="18163"/>
        <n v="18164"/>
        <n v="18165"/>
        <n v="18166"/>
        <n v="18167"/>
        <n v="18168"/>
        <n v="18169"/>
        <n v="18170"/>
        <n v="18171"/>
        <n v="18172"/>
        <n v="18173"/>
        <n v="18174"/>
        <n v="18175"/>
        <n v="18176"/>
        <n v="18177"/>
        <n v="18178"/>
        <n v="18179"/>
        <n v="18180"/>
        <n v="18181"/>
        <n v="18182"/>
        <n v="18183"/>
        <n v="18184"/>
        <n v="18185"/>
        <n v="18186"/>
        <n v="18187"/>
        <n v="18188"/>
        <n v="18189"/>
        <n v="18190"/>
        <n v="18191"/>
        <n v="18192"/>
        <n v="18193"/>
        <n v="18194"/>
        <n v="18195"/>
        <n v="18196"/>
        <n v="18197"/>
        <n v="18198"/>
        <n v="18199"/>
        <n v="18200"/>
        <n v="18201"/>
        <n v="18202"/>
        <n v="18203"/>
        <n v="18204"/>
        <n v="18205"/>
        <n v="18206"/>
        <n v="18207"/>
        <n v="18208"/>
        <n v="18209"/>
        <n v="18210"/>
        <n v="18211"/>
        <n v="18212"/>
        <n v="18213"/>
        <n v="18214"/>
        <n v="18215"/>
        <n v="18216"/>
        <n v="18217"/>
        <n v="18218"/>
        <n v="18219"/>
        <n v="18220"/>
        <n v="18221"/>
        <n v="18222"/>
        <n v="18223"/>
        <n v="18224"/>
        <n v="18225"/>
        <n v="18226"/>
        <n v="18227"/>
        <n v="18228"/>
        <n v="18229"/>
        <n v="18230"/>
        <n v="18231"/>
        <n v="18232"/>
        <n v="18233"/>
        <n v="18234"/>
        <n v="18235"/>
        <n v="18236"/>
        <n v="18237"/>
        <n v="18238"/>
        <n v="18239"/>
        <n v="18240"/>
        <n v="18241"/>
        <n v="18242"/>
        <n v="18243"/>
        <n v="18244"/>
        <n v="18245"/>
        <n v="18246"/>
        <n v="18247"/>
        <n v="18248"/>
        <n v="18249"/>
        <n v="18250"/>
        <n v="18251"/>
        <n v="18252"/>
        <n v="18253"/>
        <n v="18254"/>
        <n v="18255"/>
        <n v="18256"/>
        <n v="18257"/>
        <n v="18258"/>
        <n v="18259"/>
        <n v="18260"/>
        <n v="18261"/>
        <n v="18262"/>
        <n v="18263"/>
        <n v="18264"/>
        <n v="18265"/>
        <n v="18266"/>
        <n v="18267"/>
        <n v="18268"/>
        <n v="18269"/>
        <n v="18270"/>
        <n v="18271"/>
        <n v="18272"/>
        <n v="18273"/>
        <n v="18274"/>
        <n v="18275"/>
        <n v="18276"/>
        <n v="18277"/>
        <n v="18278"/>
        <n v="18279"/>
        <n v="18280"/>
        <n v="18281"/>
        <n v="18282"/>
        <n v="18283"/>
        <n v="18284"/>
        <n v="18285"/>
        <n v="18286"/>
        <n v="18287"/>
        <n v="18288"/>
        <n v="18289"/>
        <n v="18290"/>
        <n v="18291"/>
        <n v="18292"/>
        <n v="18293"/>
        <n v="18294"/>
        <n v="18295"/>
        <n v="18296"/>
        <n v="18297"/>
        <n v="18298"/>
        <n v="18299"/>
        <n v="18300"/>
        <n v="18301"/>
        <n v="18302"/>
        <n v="18303"/>
        <n v="18304"/>
        <n v="18305"/>
        <n v="18306"/>
        <n v="18307"/>
        <n v="18308"/>
        <n v="18309"/>
        <n v="18310"/>
        <n v="18311"/>
        <n v="18312"/>
        <n v="18313"/>
        <n v="18314"/>
        <n v="18315"/>
        <n v="18316"/>
        <n v="18317"/>
        <n v="18318"/>
        <n v="18319"/>
        <n v="18320"/>
        <n v="18321"/>
        <n v="18322"/>
        <n v="18323"/>
        <n v="18324"/>
        <n v="18325"/>
        <n v="18326"/>
        <n v="18327"/>
        <n v="18328"/>
        <n v="18329"/>
        <n v="18330"/>
        <n v="18331"/>
        <n v="18332"/>
        <n v="18333"/>
        <n v="18334"/>
        <n v="18335"/>
        <n v="18336"/>
        <n v="18337"/>
        <n v="18338"/>
        <n v="18339"/>
        <n v="18340"/>
        <n v="18341"/>
        <n v="18342"/>
        <n v="18343"/>
        <n v="18344"/>
        <n v="18345"/>
        <n v="18346"/>
        <n v="18347"/>
        <n v="18348"/>
        <n v="18349"/>
        <n v="18350"/>
        <n v="18351"/>
        <n v="18352"/>
        <n v="18353"/>
        <n v="18354"/>
        <n v="18355"/>
        <n v="18356"/>
        <n v="18357"/>
        <n v="18358"/>
        <n v="18359"/>
        <n v="18360"/>
        <n v="18361"/>
        <n v="18362"/>
        <n v="18363"/>
        <n v="18364"/>
        <n v="18365"/>
        <n v="18366"/>
        <n v="18367"/>
        <n v="18368"/>
        <n v="18369"/>
        <n v="18370"/>
        <n v="18371"/>
        <n v="18372"/>
        <n v="18373"/>
        <n v="18374"/>
        <n v="18375"/>
        <n v="18376"/>
        <n v="18377"/>
        <n v="18378"/>
        <n v="18379"/>
        <n v="18380"/>
        <n v="18381"/>
        <n v="18382"/>
        <n v="18383"/>
        <n v="18384"/>
        <n v="18385"/>
        <n v="18386"/>
        <n v="18387"/>
        <n v="18388"/>
        <n v="18389"/>
        <n v="18390"/>
        <n v="18391"/>
        <n v="18392"/>
        <n v="18393"/>
        <n v="18394"/>
        <n v="18395"/>
        <n v="18396"/>
        <n v="18397"/>
        <n v="18398"/>
        <n v="18399"/>
        <n v="18400"/>
        <n v="18401"/>
        <n v="18402"/>
        <n v="18403"/>
        <n v="18404"/>
        <n v="18405"/>
        <n v="18406"/>
        <n v="18407"/>
        <n v="18408"/>
        <n v="18409"/>
        <n v="18410"/>
        <n v="18411"/>
        <n v="18412"/>
        <n v="18413"/>
        <n v="18414"/>
        <n v="18415"/>
        <n v="18416"/>
        <n v="18417"/>
        <n v="18418"/>
        <n v="18419"/>
        <n v="18420"/>
        <n v="18421"/>
        <n v="18422"/>
        <n v="18423"/>
        <n v="18424"/>
        <n v="18425"/>
        <n v="18426"/>
        <n v="18427"/>
        <n v="18428"/>
        <n v="18429"/>
        <n v="18430"/>
        <n v="18431"/>
        <n v="18432"/>
        <n v="18433"/>
        <n v="18434"/>
        <n v="18435"/>
        <n v="18436"/>
        <n v="18437"/>
        <n v="18438"/>
        <n v="18439"/>
        <n v="18440"/>
        <n v="18441"/>
        <n v="18442"/>
        <n v="18443"/>
        <n v="18444"/>
        <n v="18445"/>
        <n v="18446"/>
        <n v="18447"/>
        <n v="18448"/>
        <n v="18449"/>
        <n v="18450"/>
        <n v="18451"/>
        <n v="18452"/>
        <n v="18453"/>
        <n v="18454"/>
        <n v="18455"/>
        <n v="18456"/>
        <n v="18457"/>
        <n v="18458"/>
        <n v="18459"/>
        <n v="18460"/>
        <n v="18461"/>
        <n v="18462"/>
        <n v="18463"/>
        <n v="18464"/>
        <n v="18465"/>
        <n v="18466"/>
        <n v="18467"/>
        <n v="18468"/>
        <n v="18469"/>
        <n v="18470"/>
        <n v="18471"/>
        <n v="18472"/>
        <n v="18473"/>
        <n v="18474"/>
        <n v="18475"/>
        <n v="18476"/>
        <n v="18477"/>
        <n v="18478"/>
        <n v="18479"/>
        <n v="18480"/>
        <n v="18481"/>
        <n v="18482"/>
        <n v="18483"/>
        <n v="18484"/>
        <n v="18485"/>
        <n v="18486"/>
        <n v="18487"/>
        <n v="18488"/>
        <n v="18489"/>
        <n v="18490"/>
        <n v="18491"/>
        <n v="18492"/>
        <n v="18493"/>
        <n v="18494"/>
        <n v="18495"/>
        <n v="18496"/>
        <n v="18497"/>
        <n v="18498"/>
        <n v="18499"/>
        <n v="18500"/>
        <n v="18501"/>
        <n v="18502"/>
        <n v="18503"/>
        <n v="18504"/>
        <n v="18505"/>
        <n v="18506"/>
        <n v="18507"/>
        <n v="18508"/>
        <n v="18509"/>
        <n v="18510"/>
        <n v="18511"/>
        <n v="18512"/>
        <n v="18513"/>
        <n v="18514"/>
        <n v="18515"/>
        <n v="18516"/>
        <n v="18517"/>
        <n v="18518"/>
        <n v="18519"/>
        <n v="18520"/>
        <n v="18521"/>
        <n v="18522"/>
        <n v="18523"/>
        <n v="18524"/>
        <n v="18525"/>
        <n v="18526"/>
        <n v="18527"/>
        <n v="18528"/>
        <n v="18529"/>
        <n v="18530"/>
        <n v="18531"/>
        <n v="18532"/>
        <n v="18533"/>
        <n v="18534"/>
        <n v="18535"/>
        <n v="18536"/>
        <n v="18537"/>
        <n v="18538"/>
        <n v="18539"/>
        <n v="18540"/>
        <n v="18541"/>
        <n v="18542"/>
        <n v="18543"/>
        <n v="18544"/>
        <n v="18545"/>
        <n v="18546"/>
        <n v="18547"/>
        <n v="18548"/>
        <n v="18549"/>
        <n v="18550"/>
        <n v="18551"/>
        <n v="18552"/>
        <n v="18553"/>
        <n v="18554"/>
        <n v="18555"/>
        <n v="18556"/>
        <n v="18557"/>
        <n v="18558"/>
        <n v="18559"/>
        <n v="18560"/>
        <n v="18561"/>
        <n v="18562"/>
        <n v="18563"/>
        <n v="18564"/>
        <n v="18565"/>
        <n v="18566"/>
        <n v="18567"/>
        <n v="18568"/>
        <n v="18569"/>
        <n v="18570"/>
        <n v="18571"/>
        <n v="18572"/>
        <n v="18573"/>
        <n v="18574"/>
        <n v="18575"/>
        <n v="18576"/>
        <n v="18577"/>
        <n v="18578"/>
        <n v="18579"/>
        <n v="18580"/>
        <n v="18581"/>
        <n v="18582"/>
        <n v="18583"/>
        <n v="18584"/>
        <n v="18585"/>
        <n v="18586"/>
        <n v="18587"/>
        <n v="18588"/>
        <n v="18589"/>
        <n v="18590"/>
        <n v="18591"/>
        <n v="18592"/>
        <n v="18593"/>
        <n v="18594"/>
        <n v="18595"/>
        <n v="18596"/>
        <n v="18597"/>
        <n v="18598"/>
        <n v="18599"/>
        <n v="18600"/>
        <n v="18601"/>
        <n v="18602"/>
        <n v="18603"/>
        <n v="18604"/>
        <n v="18605"/>
        <n v="18606"/>
        <n v="18607"/>
        <n v="18608"/>
        <n v="18609"/>
        <n v="18610"/>
        <n v="18611"/>
        <n v="18612"/>
        <n v="18613"/>
        <n v="18614"/>
        <n v="18615"/>
        <n v="18616"/>
        <n v="18617"/>
        <n v="18618"/>
        <n v="18619"/>
        <n v="18620"/>
        <n v="18621"/>
        <n v="18622"/>
        <n v="18623"/>
        <n v="18624"/>
        <n v="18625"/>
        <n v="18626"/>
        <n v="18627"/>
        <n v="18628"/>
        <n v="18629"/>
        <n v="18630"/>
        <n v="18631"/>
        <n v="18632"/>
        <n v="18633"/>
        <n v="18634"/>
        <n v="18635"/>
        <n v="18636"/>
        <n v="18637"/>
        <n v="18638"/>
        <n v="18639"/>
        <n v="18640"/>
        <n v="18641"/>
        <n v="18642"/>
        <n v="18643"/>
        <n v="18644"/>
        <n v="18645"/>
        <n v="18646"/>
        <n v="18647"/>
        <n v="18648"/>
        <n v="18649"/>
        <n v="18650"/>
        <n v="18651"/>
        <n v="18652"/>
        <n v="18653"/>
        <n v="18654"/>
        <n v="18655"/>
        <n v="18656"/>
        <n v="18657"/>
        <n v="18658"/>
        <n v="18659"/>
        <n v="18660"/>
        <n v="18661"/>
        <n v="18662"/>
        <n v="18663"/>
        <n v="18664"/>
        <n v="18665"/>
        <n v="18666"/>
        <n v="18667"/>
        <n v="18668"/>
        <n v="18669"/>
        <n v="18670"/>
        <n v="18671"/>
        <n v="18672"/>
        <n v="18673"/>
        <n v="18674"/>
        <n v="18675"/>
        <n v="18676"/>
        <n v="18677"/>
        <n v="18678"/>
        <n v="18679"/>
        <n v="18680"/>
        <n v="18681"/>
        <n v="18682"/>
        <n v="18683"/>
        <n v="18684"/>
        <n v="18685"/>
        <n v="18686"/>
        <n v="18687"/>
        <n v="18688"/>
        <n v="18689"/>
        <n v="18690"/>
        <n v="18691"/>
        <n v="18692"/>
        <n v="18693"/>
        <n v="18694"/>
        <n v="18695"/>
        <n v="18696"/>
        <n v="18697"/>
        <n v="18698"/>
        <n v="18699"/>
        <n v="18700"/>
        <n v="18701"/>
        <n v="18702"/>
        <n v="18703"/>
        <n v="18704"/>
        <n v="18705"/>
        <n v="18706"/>
        <n v="18707"/>
        <n v="18708"/>
        <n v="18709"/>
        <n v="18710"/>
        <n v="18711"/>
        <n v="18712"/>
        <n v="18713"/>
        <n v="18714"/>
        <n v="18715"/>
        <n v="18716"/>
        <n v="18717"/>
        <n v="18718"/>
        <n v="18719"/>
        <n v="18720"/>
        <n v="18721"/>
        <n v="18722"/>
        <n v="18723"/>
        <n v="18724"/>
        <n v="18725"/>
        <n v="18726"/>
        <n v="18727"/>
        <n v="18728"/>
        <n v="18729"/>
        <n v="18730"/>
        <n v="18731"/>
        <n v="18732"/>
        <n v="18733"/>
        <n v="18734"/>
        <n v="18735"/>
        <n v="18736"/>
        <n v="18737"/>
        <n v="18738"/>
        <n v="18739"/>
        <n v="18740"/>
        <n v="18741"/>
        <n v="18742"/>
        <n v="18743"/>
        <n v="18744"/>
        <n v="18745"/>
        <n v="18746"/>
        <n v="18747"/>
        <n v="18748"/>
        <n v="18749"/>
        <n v="18750"/>
        <n v="18751"/>
        <n v="18752"/>
        <n v="18753"/>
        <n v="18754"/>
        <n v="18755"/>
        <n v="18756"/>
        <n v="18757"/>
        <n v="18758"/>
        <n v="18759"/>
        <n v="18760"/>
        <n v="18761"/>
        <n v="18762"/>
        <n v="18763"/>
        <n v="18764"/>
        <n v="18765"/>
        <n v="18766"/>
        <n v="18767"/>
        <n v="18768"/>
        <n v="18769"/>
        <n v="18770"/>
        <n v="18771"/>
        <n v="18772"/>
        <n v="18773"/>
        <n v="18774"/>
        <n v="18775"/>
        <n v="18776"/>
        <n v="18777"/>
        <n v="18778"/>
        <n v="18779"/>
        <n v="18780"/>
        <n v="18781"/>
        <n v="18782"/>
        <n v="18783"/>
        <n v="18784"/>
        <n v="18785"/>
        <n v="18786"/>
        <n v="18787"/>
        <n v="18788"/>
        <n v="18789"/>
        <n v="18790"/>
        <n v="18791"/>
        <n v="18792"/>
        <n v="18793"/>
        <n v="18794"/>
        <n v="18795"/>
        <n v="18796"/>
        <n v="18797"/>
        <n v="18798"/>
        <n v="18799"/>
        <n v="18800"/>
        <n v="18801"/>
        <n v="18802"/>
        <n v="18803"/>
        <n v="18804"/>
        <n v="18805"/>
        <n v="18806"/>
        <n v="18807"/>
        <n v="18808"/>
        <n v="18809"/>
        <n v="18810"/>
        <n v="18811"/>
        <n v="18812"/>
        <n v="18813"/>
        <n v="18814"/>
        <n v="18815"/>
        <n v="18816"/>
        <n v="18817"/>
        <n v="18818"/>
        <n v="18819"/>
        <n v="18820"/>
        <n v="18821"/>
        <n v="18822"/>
        <n v="18823"/>
        <n v="18824"/>
        <n v="18825"/>
        <n v="18826"/>
        <n v="18827"/>
        <n v="18828"/>
        <n v="18829"/>
        <n v="18830"/>
        <n v="18831"/>
        <n v="18832"/>
        <n v="18833"/>
        <n v="18834"/>
        <n v="18835"/>
        <n v="18836"/>
        <n v="18837"/>
        <n v="18838"/>
        <n v="18839"/>
        <n v="18840"/>
        <n v="18841"/>
        <n v="18842"/>
        <n v="18843"/>
        <n v="18844"/>
        <n v="18845"/>
        <n v="18846"/>
        <n v="18847"/>
        <n v="18848"/>
        <n v="18849"/>
        <n v="18850"/>
        <n v="18851"/>
        <n v="18852"/>
        <n v="18853"/>
        <n v="18854"/>
        <n v="18855"/>
        <n v="18856"/>
        <n v="18857"/>
        <n v="18858"/>
        <n v="18859"/>
        <n v="18860"/>
        <n v="18861"/>
        <n v="18862"/>
        <n v="18863"/>
        <n v="18864"/>
        <n v="18865"/>
        <n v="18866"/>
        <n v="18867"/>
        <n v="18868"/>
        <n v="18869"/>
        <n v="18870"/>
        <n v="18871"/>
        <n v="18872"/>
        <n v="18873"/>
        <n v="18874"/>
        <n v="18875"/>
        <n v="18876"/>
        <n v="18877"/>
        <n v="18878"/>
        <n v="18879"/>
        <n v="18880"/>
        <n v="18881"/>
        <n v="18882"/>
        <n v="18883"/>
        <n v="18884"/>
        <n v="18885"/>
        <n v="18886"/>
        <n v="18887"/>
        <n v="18888"/>
        <n v="18889"/>
        <n v="18890"/>
        <n v="18891"/>
        <n v="18892"/>
        <n v="18893"/>
        <n v="18894"/>
        <n v="18895"/>
        <n v="18896"/>
        <n v="18897"/>
        <n v="18898"/>
        <n v="18899"/>
        <n v="18900"/>
        <n v="18901"/>
        <n v="18902"/>
        <n v="18903"/>
        <n v="18904"/>
        <n v="18905"/>
        <n v="18906"/>
        <n v="18907"/>
        <n v="18908"/>
        <n v="18909"/>
        <n v="18910"/>
        <n v="18911"/>
        <n v="18912"/>
        <n v="18913"/>
        <n v="18914"/>
        <n v="18915"/>
        <n v="18916"/>
        <n v="18917"/>
        <n v="18918"/>
        <n v="18919"/>
        <n v="18920"/>
        <n v="18921"/>
        <n v="18922"/>
        <n v="18923"/>
        <n v="18924"/>
        <n v="18925"/>
        <n v="18926"/>
        <n v="18927"/>
        <n v="18928"/>
        <n v="18929"/>
        <n v="18930"/>
        <n v="18931"/>
        <n v="18932"/>
        <n v="18933"/>
        <n v="18934"/>
        <n v="18935"/>
        <n v="18936"/>
        <n v="18937"/>
        <n v="18938"/>
        <n v="18939"/>
        <n v="18940"/>
        <n v="18941"/>
        <n v="18942"/>
        <n v="18943"/>
        <n v="18944"/>
        <n v="18945"/>
        <n v="18946"/>
        <n v="18947"/>
        <n v="18948"/>
        <n v="18949"/>
        <n v="18950"/>
        <n v="18951"/>
        <n v="18952"/>
        <n v="18953"/>
        <n v="18954"/>
        <n v="18955"/>
        <n v="18956"/>
        <n v="18957"/>
        <n v="18958"/>
        <n v="18959"/>
        <n v="18960"/>
        <n v="18961"/>
        <n v="18962"/>
        <n v="18963"/>
        <n v="18964"/>
        <n v="18965"/>
        <n v="18966"/>
        <n v="18967"/>
        <n v="18968"/>
        <n v="18969"/>
        <n v="18970"/>
        <n v="18971"/>
        <n v="18972"/>
        <n v="18973"/>
        <n v="18974"/>
        <n v="18975"/>
        <n v="18976"/>
        <n v="18977"/>
        <n v="18978"/>
        <n v="18979"/>
        <n v="18980"/>
        <n v="18981"/>
        <n v="18982"/>
        <n v="18983"/>
        <n v="18984"/>
        <n v="18985"/>
        <n v="18986"/>
        <n v="18987"/>
        <n v="18988"/>
        <n v="18989"/>
        <n v="18990"/>
        <n v="18991"/>
        <n v="18992"/>
        <n v="18993"/>
        <n v="18994"/>
        <n v="18995"/>
        <n v="18996"/>
        <n v="18997"/>
        <n v="18998"/>
        <n v="18999"/>
        <n v="19000"/>
        <n v="19001"/>
        <n v="19002"/>
        <n v="19003"/>
        <n v="19004"/>
        <n v="19005"/>
        <n v="19006"/>
        <n v="19007"/>
        <n v="19008"/>
        <n v="19009"/>
        <n v="19010"/>
        <n v="19011"/>
        <n v="19012"/>
        <n v="19013"/>
        <n v="19014"/>
        <n v="19015"/>
        <n v="19016"/>
        <n v="19017"/>
        <n v="19018"/>
        <n v="19019"/>
        <n v="19020"/>
        <n v="19021"/>
        <n v="19022"/>
        <n v="19023"/>
        <n v="19024"/>
        <n v="19025"/>
        <n v="19026"/>
        <n v="19027"/>
        <n v="19028"/>
        <n v="19029"/>
        <n v="19030"/>
        <n v="19031"/>
        <n v="19032"/>
        <n v="19033"/>
        <n v="19034"/>
        <n v="19035"/>
        <n v="19036"/>
        <n v="19037"/>
        <n v="19038"/>
        <n v="19039"/>
        <n v="19040"/>
        <n v="19041"/>
        <n v="19042"/>
        <n v="19043"/>
        <n v="19044"/>
        <n v="19045"/>
        <n v="19046"/>
        <n v="19047"/>
        <n v="19048"/>
        <n v="19049"/>
        <n v="19050"/>
        <n v="19051"/>
        <n v="19052"/>
        <n v="19053"/>
        <n v="19054"/>
        <n v="19055"/>
        <n v="19056"/>
        <n v="19057"/>
        <n v="19058"/>
        <n v="19059"/>
        <n v="19060"/>
        <n v="19061"/>
        <n v="19062"/>
        <n v="19063"/>
        <n v="19064"/>
        <n v="19065"/>
        <n v="19066"/>
        <n v="19067"/>
        <n v="19068"/>
        <n v="19069"/>
        <n v="19070"/>
        <n v="19071"/>
        <n v="19072"/>
        <n v="19073"/>
        <n v="19074"/>
        <n v="19075"/>
        <n v="19076"/>
        <n v="19077"/>
        <n v="19078"/>
        <n v="19079"/>
        <n v="19080"/>
        <n v="19081"/>
        <n v="19082"/>
        <n v="19083"/>
        <n v="19084"/>
        <n v="19085"/>
        <n v="19086"/>
        <n v="19087"/>
        <n v="19088"/>
        <n v="19089"/>
        <n v="19090"/>
        <n v="19091"/>
        <n v="19092"/>
        <n v="19093"/>
        <n v="19094"/>
        <n v="19095"/>
        <n v="19096"/>
        <n v="19097"/>
        <n v="19098"/>
        <n v="19099"/>
        <n v="19100"/>
        <n v="19101"/>
        <n v="19102"/>
        <n v="19103"/>
        <n v="19104"/>
        <n v="19105"/>
        <n v="19106"/>
        <n v="19107"/>
        <n v="19108"/>
        <n v="19109"/>
        <n v="19110"/>
        <n v="19111"/>
        <n v="19112"/>
        <n v="19113"/>
        <n v="19114"/>
        <n v="19115"/>
        <n v="19116"/>
        <n v="19117"/>
        <n v="19118"/>
        <n v="19119"/>
        <n v="19120"/>
        <n v="19121"/>
        <n v="19122"/>
        <n v="19123"/>
        <n v="19124"/>
        <n v="19125"/>
        <n v="19126"/>
        <n v="19127"/>
        <n v="19128"/>
        <n v="19129"/>
        <n v="19130"/>
        <n v="19131"/>
        <n v="19132"/>
        <n v="19133"/>
        <n v="19134"/>
        <n v="19135"/>
        <n v="19136"/>
        <n v="19137"/>
        <n v="19138"/>
        <n v="19139"/>
        <n v="19140"/>
        <n v="19141"/>
        <n v="19142"/>
        <n v="19143"/>
        <n v="19144"/>
        <n v="19145"/>
        <n v="19146"/>
        <n v="19147"/>
        <n v="19148"/>
        <n v="19149"/>
        <n v="19150"/>
        <n v="19151"/>
        <n v="19152"/>
        <n v="19153"/>
        <n v="19154"/>
        <n v="19155"/>
        <n v="19156"/>
        <n v="19157"/>
        <n v="19158"/>
        <n v="19159"/>
        <n v="19160"/>
        <n v="19161"/>
        <n v="19162"/>
        <n v="19163"/>
        <n v="19164"/>
        <n v="19165"/>
        <n v="19166"/>
        <n v="19167"/>
        <n v="19168"/>
        <n v="19169"/>
        <n v="19170"/>
        <n v="19171"/>
        <n v="19172"/>
        <n v="19173"/>
        <n v="19174"/>
        <n v="19175"/>
        <n v="19176"/>
        <n v="19177"/>
        <n v="19178"/>
        <n v="19179"/>
        <n v="19180"/>
        <n v="19181"/>
        <n v="19182"/>
        <n v="19183"/>
        <n v="19184"/>
        <n v="19185"/>
        <n v="19186"/>
        <n v="19187"/>
        <n v="19188"/>
        <n v="19189"/>
        <n v="19190"/>
        <n v="19191"/>
        <n v="19192"/>
        <n v="19193"/>
        <n v="19194"/>
        <n v="19195"/>
        <n v="19196"/>
        <n v="19197"/>
        <n v="19198"/>
        <n v="19199"/>
        <n v="19200"/>
        <n v="19201"/>
        <n v="19202"/>
        <n v="19203"/>
        <n v="19204"/>
        <n v="19205"/>
        <n v="19206"/>
        <n v="19207"/>
        <n v="19208"/>
        <n v="19209"/>
        <n v="19210"/>
        <n v="19211"/>
        <n v="19212"/>
        <n v="19213"/>
        <n v="19214"/>
        <n v="19215"/>
        <n v="19216"/>
        <n v="19217"/>
        <n v="19218"/>
        <n v="19219"/>
        <n v="19220"/>
        <n v="19221"/>
        <n v="19222"/>
        <n v="19223"/>
        <n v="19224"/>
        <n v="19225"/>
        <n v="19226"/>
        <n v="19227"/>
        <n v="19228"/>
        <n v="19229"/>
        <n v="19230"/>
        <n v="19231"/>
        <n v="19232"/>
        <n v="19233"/>
        <n v="19234"/>
        <n v="19235"/>
        <n v="19236"/>
        <n v="19237"/>
        <n v="19238"/>
        <n v="19239"/>
        <n v="19240"/>
        <n v="19241"/>
        <n v="19242"/>
        <n v="19243"/>
        <n v="19244"/>
        <n v="19245"/>
        <n v="19246"/>
        <n v="19247"/>
        <n v="19248"/>
        <n v="19249"/>
        <n v="19250"/>
        <n v="19251"/>
        <n v="19252"/>
        <n v="19253"/>
        <n v="19254"/>
        <n v="19255"/>
        <n v="19256"/>
        <n v="19257"/>
        <n v="19258"/>
        <n v="19259"/>
        <n v="19260"/>
        <n v="19261"/>
        <n v="19262"/>
        <n v="19263"/>
        <n v="19264"/>
        <n v="19265"/>
        <n v="19266"/>
        <n v="19267"/>
        <n v="19268"/>
        <n v="19269"/>
        <n v="19270"/>
        <n v="19271"/>
        <n v="19272"/>
        <n v="19273"/>
        <n v="19274"/>
        <n v="19275"/>
        <n v="19276"/>
        <n v="19277"/>
        <n v="19278"/>
        <n v="19279"/>
        <n v="19280"/>
        <n v="19281"/>
        <n v="19282"/>
        <n v="19283"/>
        <n v="19284"/>
        <n v="19285"/>
        <n v="19286"/>
        <n v="19287"/>
        <n v="19288"/>
        <n v="19289"/>
        <n v="19290"/>
        <n v="19291"/>
        <n v="19292"/>
        <n v="19293"/>
        <n v="19294"/>
        <n v="19295"/>
        <n v="19296"/>
        <n v="19297"/>
        <n v="19298"/>
        <n v="19299"/>
        <n v="19300"/>
        <n v="19301"/>
        <n v="19302"/>
        <n v="19303"/>
        <n v="19304"/>
        <n v="19305"/>
        <n v="19306"/>
        <n v="19307"/>
        <n v="19308"/>
        <n v="19309"/>
        <n v="19310"/>
        <n v="19311"/>
        <n v="19312"/>
        <n v="19313"/>
        <n v="19314"/>
        <n v="19315"/>
        <n v="19316"/>
        <n v="19317"/>
        <n v="19318"/>
        <n v="19319"/>
        <n v="19320"/>
        <n v="19321"/>
        <n v="19322"/>
        <n v="19323"/>
        <n v="19324"/>
        <n v="19325"/>
        <n v="19326"/>
        <n v="19327"/>
        <n v="19328"/>
        <n v="19329"/>
        <n v="19330"/>
        <n v="19331"/>
        <n v="19332"/>
        <n v="19333"/>
        <n v="19334"/>
        <n v="19335"/>
        <n v="19336"/>
        <n v="19337"/>
        <n v="19338"/>
        <n v="19339"/>
        <n v="19340"/>
        <n v="19341"/>
        <n v="19342"/>
        <n v="19343"/>
        <n v="19344"/>
        <n v="19345"/>
        <n v="19346"/>
        <n v="19347"/>
        <n v="19348"/>
        <n v="19349"/>
        <n v="19350"/>
        <n v="19351"/>
        <n v="19352"/>
        <n v="19353"/>
        <n v="19354"/>
        <n v="19355"/>
        <n v="19356"/>
        <n v="19357"/>
        <n v="19358"/>
        <n v="19359"/>
        <n v="19360"/>
        <n v="19361"/>
        <n v="19362"/>
        <n v="19363"/>
        <n v="19364"/>
        <n v="19365"/>
        <n v="19366"/>
        <n v="19367"/>
        <n v="19368"/>
        <n v="19369"/>
        <n v="19370"/>
        <n v="19371"/>
        <n v="19372"/>
        <n v="19373"/>
        <n v="19374"/>
        <n v="19375"/>
        <n v="19376"/>
        <n v="19377"/>
        <n v="19378"/>
        <n v="19379"/>
        <n v="19380"/>
        <n v="19381"/>
        <n v="19382"/>
        <n v="19383"/>
        <n v="19384"/>
        <n v="19385"/>
        <n v="19386"/>
        <n v="19387"/>
        <n v="19388"/>
        <n v="19389"/>
        <n v="19390"/>
        <n v="19391"/>
        <n v="19392"/>
        <n v="19393"/>
        <n v="19394"/>
        <n v="19395"/>
        <n v="19396"/>
        <n v="19397"/>
        <n v="19398"/>
        <n v="19399"/>
        <n v="19400"/>
        <n v="19401"/>
        <n v="19402"/>
        <n v="19403"/>
        <n v="19404"/>
        <n v="19405"/>
        <n v="19406"/>
        <n v="19407"/>
        <n v="19408"/>
        <n v="19409"/>
        <n v="19410"/>
        <n v="19411"/>
        <n v="19412"/>
        <n v="19413"/>
        <n v="19414"/>
        <n v="19415"/>
        <n v="19416"/>
        <n v="19417"/>
        <n v="19418"/>
        <n v="19419"/>
        <n v="19420"/>
        <n v="19421"/>
        <n v="19422"/>
        <n v="19423"/>
        <n v="19424"/>
        <n v="19425"/>
        <n v="19426"/>
        <n v="19427"/>
        <n v="19428"/>
        <n v="19429"/>
        <n v="19430"/>
        <n v="19431"/>
        <n v="19432"/>
        <n v="19433"/>
        <n v="19434"/>
        <n v="19435"/>
        <n v="19436"/>
        <n v="19437"/>
        <n v="19438"/>
        <n v="19439"/>
        <n v="19440"/>
        <n v="19441"/>
        <n v="19442"/>
        <n v="19443"/>
        <n v="19444"/>
        <n v="19445"/>
        <n v="19446"/>
        <n v="19447"/>
        <n v="19448"/>
        <n v="19449"/>
        <n v="19450"/>
        <n v="19451"/>
        <n v="19452"/>
        <n v="19453"/>
        <n v="19454"/>
        <n v="19455"/>
        <n v="19456"/>
        <n v="19457"/>
        <n v="19458"/>
        <n v="19459"/>
        <n v="19460"/>
        <n v="19461"/>
        <n v="19462"/>
        <n v="19463"/>
        <n v="19464"/>
        <n v="19465"/>
        <n v="19466"/>
        <n v="19467"/>
        <n v="19468"/>
        <n v="19469"/>
        <n v="19470"/>
        <n v="19471"/>
        <n v="19472"/>
        <n v="19473"/>
        <n v="19474"/>
        <n v="19475"/>
        <n v="19476"/>
        <n v="19477"/>
        <n v="19478"/>
        <n v="19479"/>
        <n v="19480"/>
        <n v="19481"/>
        <n v="19482"/>
        <n v="19483"/>
        <n v="19484"/>
        <n v="19485"/>
        <n v="19486"/>
        <n v="19487"/>
        <n v="19488"/>
        <n v="19489"/>
        <n v="19490"/>
        <n v="19491"/>
        <n v="19492"/>
        <n v="19493"/>
        <n v="19494"/>
        <n v="19495"/>
        <n v="19496"/>
        <n v="19497"/>
        <n v="19498"/>
        <n v="19499"/>
        <n v="19500"/>
        <n v="19501"/>
        <n v="19502"/>
        <n v="19503"/>
        <n v="19504"/>
        <n v="19505"/>
        <n v="19506"/>
        <n v="19507"/>
        <n v="19508"/>
        <n v="19509"/>
        <n v="19510"/>
        <n v="19511"/>
        <n v="19512"/>
        <n v="19513"/>
        <n v="19514"/>
        <n v="19515"/>
        <n v="19516"/>
        <n v="19517"/>
        <n v="19518"/>
        <n v="19519"/>
        <n v="19520"/>
        <n v="19521"/>
        <n v="19522"/>
        <n v="19523"/>
        <n v="19524"/>
        <n v="19525"/>
        <n v="19526"/>
        <n v="19527"/>
        <n v="19528"/>
        <n v="19529"/>
        <n v="19530"/>
        <n v="19531"/>
        <n v="19532"/>
        <n v="19533"/>
        <n v="19534"/>
        <n v="19535"/>
        <n v="19536"/>
        <n v="19537"/>
        <n v="19538"/>
        <n v="19539"/>
        <n v="19540"/>
        <n v="19541"/>
        <n v="19542"/>
        <n v="19543"/>
        <n v="19544"/>
        <n v="19545"/>
        <n v="19546"/>
        <n v="19547"/>
        <n v="19548"/>
        <n v="19549"/>
        <n v="19550"/>
        <n v="19551"/>
        <n v="19552"/>
        <n v="19553"/>
        <n v="19554"/>
        <n v="19555"/>
        <n v="19556"/>
        <n v="19557"/>
        <n v="19558"/>
        <n v="19559"/>
        <n v="19560"/>
        <n v="19561"/>
        <n v="19562"/>
        <n v="19563"/>
        <n v="19564"/>
        <n v="19565"/>
        <n v="19566"/>
        <n v="19567"/>
        <n v="19568"/>
        <n v="19569"/>
        <n v="19570"/>
        <n v="19571"/>
        <n v="19572"/>
        <n v="19573"/>
        <n v="19574"/>
        <n v="19575"/>
        <n v="19576"/>
        <n v="19577"/>
        <n v="19578"/>
        <n v="19579"/>
        <n v="19580"/>
        <n v="19581"/>
        <n v="19582"/>
        <n v="19583"/>
        <n v="19584"/>
        <n v="19585"/>
        <n v="19586"/>
        <n v="19587"/>
        <n v="19588"/>
        <n v="19589"/>
        <n v="19590"/>
        <n v="19591"/>
        <n v="19592"/>
        <n v="19593"/>
        <n v="19594"/>
        <n v="19595"/>
        <n v="19596"/>
        <n v="19597"/>
        <n v="19598"/>
        <n v="19599"/>
        <n v="19600"/>
        <n v="19601"/>
        <n v="19602"/>
        <n v="19603"/>
        <n v="19604"/>
        <n v="19605"/>
        <n v="19606"/>
        <n v="19607"/>
        <n v="19608"/>
        <n v="19609"/>
        <n v="19610"/>
        <n v="19611"/>
        <n v="19612"/>
        <n v="19613"/>
        <n v="19614"/>
        <n v="19615"/>
        <n v="19616"/>
        <n v="19617"/>
        <n v="19618"/>
        <n v="19619"/>
        <n v="19620"/>
        <n v="19621"/>
        <n v="19622"/>
        <n v="19623"/>
        <n v="19624"/>
        <n v="19625"/>
        <n v="19626"/>
        <n v="19627"/>
        <n v="19628"/>
        <n v="19629"/>
        <n v="19630"/>
        <n v="19631"/>
        <n v="19632"/>
        <n v="19633"/>
        <n v="19634"/>
        <n v="19635"/>
        <n v="19636"/>
        <n v="19637"/>
        <n v="19638"/>
        <n v="19639"/>
        <n v="19640"/>
        <n v="19641"/>
        <n v="19642"/>
        <n v="19643"/>
        <n v="19644"/>
        <n v="19645"/>
        <n v="19646"/>
        <n v="19647"/>
        <n v="19648"/>
        <n v="19649"/>
        <n v="19650"/>
        <n v="19651"/>
        <n v="19652"/>
        <n v="19653"/>
        <n v="19654"/>
        <n v="19655"/>
        <n v="19656"/>
        <n v="19657"/>
        <n v="19658"/>
        <n v="19659"/>
        <n v="19660"/>
        <n v="19661"/>
        <n v="19662"/>
        <n v="19663"/>
        <n v="19664"/>
        <n v="19665"/>
        <n v="19666"/>
        <n v="19667"/>
        <n v="19668"/>
        <n v="19669"/>
        <n v="19670"/>
        <n v="19671"/>
        <n v="19672"/>
        <n v="19673"/>
        <n v="19674"/>
        <n v="19675"/>
        <n v="19676"/>
        <n v="19677"/>
        <n v="19678"/>
        <n v="19679"/>
        <n v="19680"/>
        <n v="19681"/>
        <n v="19682"/>
        <n v="19683"/>
        <n v="19684"/>
        <n v="19685"/>
        <n v="19686"/>
        <n v="19687"/>
        <n v="19688"/>
        <n v="19689"/>
        <n v="19690"/>
        <n v="19691"/>
        <n v="19692"/>
        <n v="19693"/>
        <n v="19694"/>
        <n v="19695"/>
        <n v="19696"/>
        <n v="19697"/>
        <n v="19698"/>
        <n v="19699"/>
        <n v="19700"/>
        <n v="19701"/>
        <n v="19702"/>
        <n v="19703"/>
        <n v="19704"/>
        <n v="19705"/>
        <n v="19706"/>
        <n v="19707"/>
        <n v="19708"/>
        <n v="19709"/>
        <n v="19710"/>
        <n v="19711"/>
        <n v="19712"/>
        <n v="19713"/>
        <n v="19714"/>
        <n v="19715"/>
        <n v="19716"/>
        <n v="19717"/>
        <n v="19718"/>
        <n v="19719"/>
        <n v="19720"/>
        <n v="19721"/>
        <n v="19722"/>
        <n v="19723"/>
        <n v="19724"/>
        <n v="19725"/>
        <n v="19726"/>
        <n v="19727"/>
        <n v="19728"/>
        <n v="19729"/>
        <n v="19730"/>
        <n v="19731"/>
        <n v="19732"/>
        <n v="19733"/>
        <n v="19734"/>
        <n v="19735"/>
        <n v="19736"/>
        <n v="19737"/>
        <n v="19738"/>
        <n v="19739"/>
        <n v="19740"/>
        <n v="19741"/>
        <n v="19742"/>
        <n v="19743"/>
        <n v="19744"/>
        <n v="19745"/>
        <n v="19746"/>
        <n v="19747"/>
        <n v="19748"/>
        <n v="19749"/>
        <n v="19750"/>
        <n v="19751"/>
        <n v="19752"/>
        <n v="19753"/>
        <n v="19754"/>
        <n v="19755"/>
        <n v="19756"/>
        <n v="19757"/>
        <n v="19758"/>
        <n v="19759"/>
        <n v="19760"/>
        <n v="19761"/>
        <n v="19762"/>
        <n v="19763"/>
        <n v="19764"/>
        <n v="19765"/>
        <n v="19766"/>
        <n v="19767"/>
        <n v="19768"/>
        <n v="19769"/>
        <n v="19770"/>
        <n v="19771"/>
        <n v="19772"/>
        <n v="19773"/>
        <n v="19774"/>
        <n v="19775"/>
        <n v="19776"/>
        <n v="19777"/>
        <n v="19778"/>
        <n v="19779"/>
        <n v="19780"/>
        <n v="19781"/>
        <n v="19782"/>
        <n v="19783"/>
        <n v="19784"/>
        <n v="19785"/>
        <n v="19786"/>
        <n v="19787"/>
        <n v="19788"/>
        <n v="19789"/>
        <n v="19790"/>
        <n v="19791"/>
        <n v="19792"/>
        <n v="19793"/>
        <n v="19794"/>
        <n v="19795"/>
        <n v="19796"/>
        <n v="19797"/>
        <n v="19798"/>
        <n v="19799"/>
        <n v="19800"/>
        <n v="19801"/>
        <n v="19802"/>
        <n v="19803"/>
        <n v="19804"/>
        <n v="19805"/>
        <n v="19806"/>
        <n v="19807"/>
        <n v="19808"/>
        <n v="19809"/>
        <n v="19810"/>
        <n v="19811"/>
        <n v="19812"/>
        <n v="19813"/>
        <n v="19814"/>
        <n v="19815"/>
        <n v="19816"/>
        <n v="19817"/>
        <n v="19818"/>
        <n v="19819"/>
        <n v="19820"/>
        <n v="19821"/>
        <n v="19822"/>
        <n v="19823"/>
        <n v="19824"/>
        <n v="19825"/>
        <n v="19826"/>
        <n v="19827"/>
        <n v="19828"/>
        <n v="19829"/>
        <n v="19830"/>
        <n v="19831"/>
        <n v="19832"/>
        <n v="19833"/>
        <n v="19834"/>
        <n v="19835"/>
        <n v="19836"/>
        <n v="19837"/>
        <n v="19838"/>
        <n v="19839"/>
        <n v="19840"/>
        <n v="19841"/>
        <n v="19842"/>
        <n v="19843"/>
        <n v="19844"/>
        <n v="19845"/>
        <n v="19846"/>
        <n v="19847"/>
        <n v="19848"/>
        <n v="19849"/>
        <n v="19850"/>
        <n v="19851"/>
        <n v="19852"/>
        <n v="19853"/>
        <n v="19854"/>
        <n v="19855"/>
        <n v="19856"/>
        <n v="19857"/>
        <n v="19858"/>
        <n v="19859"/>
        <n v="19860"/>
        <n v="19861"/>
        <n v="19862"/>
        <n v="19863"/>
        <n v="19864"/>
        <n v="19865"/>
        <n v="19866"/>
        <n v="19867"/>
        <n v="19868"/>
        <n v="19869"/>
        <n v="19870"/>
        <n v="19871"/>
        <n v="19872"/>
        <n v="19873"/>
        <n v="19874"/>
        <n v="19875"/>
        <n v="19876"/>
        <n v="19877"/>
        <n v="19878"/>
        <n v="19879"/>
        <n v="19880"/>
        <n v="19881"/>
        <n v="19882"/>
        <n v="19883"/>
        <n v="19884"/>
        <n v="19885"/>
        <n v="19886"/>
        <n v="19887"/>
        <n v="19888"/>
        <n v="19889"/>
        <n v="19890"/>
        <n v="19891"/>
        <n v="19892"/>
        <n v="19893"/>
        <n v="19894"/>
        <n v="19895"/>
        <n v="19896"/>
        <n v="19897"/>
        <n v="19898"/>
        <n v="19899"/>
        <n v="19900"/>
        <n v="19901"/>
        <n v="19902"/>
        <n v="19903"/>
        <n v="19904"/>
        <n v="19905"/>
        <n v="19906"/>
        <n v="19907"/>
        <n v="19908"/>
        <n v="19909"/>
        <n v="19910"/>
        <n v="19911"/>
        <n v="19912"/>
        <n v="19913"/>
        <n v="19914"/>
        <n v="19915"/>
        <n v="19916"/>
        <n v="19917"/>
        <n v="19918"/>
        <n v="19919"/>
        <n v="19920"/>
        <n v="19921"/>
        <n v="19922"/>
        <n v="19923"/>
        <n v="19924"/>
        <n v="19925"/>
        <n v="19926"/>
        <n v="19927"/>
        <n v="19928"/>
        <n v="19929"/>
        <n v="19930"/>
        <n v="19931"/>
        <n v="19932"/>
        <n v="19933"/>
        <n v="19934"/>
        <n v="19935"/>
        <n v="19936"/>
        <n v="19937"/>
        <n v="19938"/>
        <n v="19939"/>
        <n v="19940"/>
        <n v="19941"/>
        <n v="19942"/>
        <n v="19943"/>
        <n v="19944"/>
        <n v="19945"/>
        <n v="19946"/>
        <n v="19947"/>
        <n v="19948"/>
        <n v="19949"/>
        <n v="19950"/>
        <n v="19951"/>
        <n v="19952"/>
        <n v="19953"/>
        <n v="19954"/>
        <n v="19955"/>
        <n v="19956"/>
        <n v="19957"/>
        <n v="19958"/>
        <n v="19959"/>
        <n v="19960"/>
        <n v="19961"/>
        <n v="19962"/>
        <n v="19963"/>
        <n v="19964"/>
        <n v="19965"/>
        <n v="19966"/>
        <n v="19967"/>
        <n v="19968"/>
        <n v="19969"/>
        <n v="19970"/>
        <n v="19971"/>
        <n v="19972"/>
        <n v="19973"/>
        <n v="19974"/>
        <n v="19975"/>
        <n v="19976"/>
        <n v="19977"/>
        <n v="19978"/>
        <n v="19979"/>
        <n v="19980"/>
        <n v="19981"/>
        <n v="19982"/>
        <n v="19983"/>
        <n v="19984"/>
        <n v="19985"/>
        <n v="19986"/>
        <n v="19987"/>
        <n v="19988"/>
        <n v="19989"/>
        <n v="19990"/>
        <n v="19991"/>
        <n v="19992"/>
        <n v="19993"/>
        <n v="19994"/>
        <n v="19995"/>
        <n v="19996"/>
        <n v="19997"/>
        <n v="19998"/>
        <n v="19999"/>
        <n v="20000"/>
        <n v="20001"/>
        <n v="20002"/>
        <n v="20003"/>
        <n v="20004"/>
        <n v="20005"/>
        <n v="20006"/>
        <n v="20007"/>
        <n v="20008"/>
        <n v="20009"/>
        <n v="20010"/>
        <n v="20011"/>
        <n v="20012"/>
        <n v="20013"/>
        <n v="20014"/>
        <n v="20015"/>
        <n v="20016"/>
        <n v="20017"/>
        <n v="20018"/>
        <n v="20019"/>
        <n v="20020"/>
        <n v="20021"/>
        <n v="20022"/>
        <n v="20023"/>
        <n v="20024"/>
        <n v="20025"/>
        <n v="20026"/>
        <n v="20027"/>
        <n v="20028"/>
        <n v="20029"/>
        <n v="20030"/>
        <n v="20031"/>
        <n v="20032"/>
        <n v="20033"/>
        <n v="20034"/>
        <n v="20035"/>
        <n v="20036"/>
        <n v="20037"/>
        <n v="20038"/>
        <n v="20039"/>
        <n v="20040"/>
        <n v="20041"/>
        <n v="20042"/>
        <n v="20043"/>
        <n v="20044"/>
        <n v="20045"/>
        <n v="20046"/>
        <n v="20047"/>
        <n v="20048"/>
        <n v="20049"/>
        <n v="20050"/>
        <n v="20051"/>
        <n v="20052"/>
        <n v="20053"/>
        <n v="20054"/>
        <n v="20055"/>
        <n v="20056"/>
        <n v="20057"/>
        <n v="20058"/>
        <n v="20059"/>
        <n v="20060"/>
        <n v="20061"/>
        <n v="20062"/>
        <n v="20063"/>
        <n v="20064"/>
        <n v="20065"/>
        <n v="20066"/>
        <n v="20067"/>
        <n v="20068"/>
        <n v="20069"/>
        <n v="20070"/>
        <n v="20071"/>
        <n v="20072"/>
        <n v="20073"/>
        <n v="20074"/>
        <n v="20075"/>
        <n v="20076"/>
        <n v="20077"/>
        <n v="20078"/>
        <n v="20079"/>
        <n v="20080"/>
        <n v="20081"/>
        <n v="20082"/>
        <n v="20083"/>
        <n v="20084"/>
        <n v="20085"/>
        <n v="20086"/>
        <n v="20087"/>
        <n v="20088"/>
        <n v="20089"/>
        <n v="20090"/>
        <n v="20091"/>
        <n v="20092"/>
        <n v="20093"/>
        <n v="20094"/>
        <n v="20095"/>
        <n v="20096"/>
        <n v="20097"/>
        <n v="20098"/>
        <n v="20099"/>
        <n v="20100"/>
        <n v="20101"/>
        <n v="20102"/>
        <n v="20103"/>
        <n v="20104"/>
        <n v="20105"/>
        <n v="20106"/>
        <n v="20107"/>
        <n v="20108"/>
        <n v="20109"/>
        <n v="20110"/>
        <n v="20111"/>
        <n v="20112"/>
        <n v="20113"/>
        <n v="20114"/>
        <n v="20115"/>
        <n v="20116"/>
        <n v="20117"/>
        <n v="20118"/>
        <n v="20119"/>
        <n v="20120"/>
        <n v="20121"/>
        <n v="20122"/>
        <n v="20123"/>
        <n v="20124"/>
        <n v="20125"/>
        <n v="20126"/>
        <n v="20127"/>
        <n v="20128"/>
        <n v="20129"/>
        <n v="20130"/>
        <n v="20131"/>
        <n v="20132"/>
        <n v="20133"/>
        <n v="20134"/>
        <n v="20135"/>
        <n v="20136"/>
        <n v="20137"/>
        <n v="20138"/>
        <n v="20139"/>
        <n v="20140"/>
        <n v="20141"/>
        <n v="20142"/>
        <n v="20143"/>
        <n v="20144"/>
        <n v="20145"/>
        <n v="20146"/>
        <n v="20147"/>
        <n v="20148"/>
        <n v="20149"/>
        <n v="20150"/>
        <n v="20151"/>
        <n v="20152"/>
        <n v="20153"/>
        <n v="20154"/>
        <n v="20155"/>
        <n v="20156"/>
        <n v="20157"/>
        <n v="20158"/>
        <n v="20159"/>
        <n v="20160"/>
        <n v="20161"/>
        <n v="20162"/>
        <n v="20163"/>
        <n v="20164"/>
        <n v="20165"/>
        <n v="20166"/>
        <n v="20167"/>
        <n v="20168"/>
        <n v="20169"/>
        <n v="20170"/>
        <n v="20171"/>
        <n v="20172"/>
        <n v="20173"/>
        <n v="20174"/>
        <n v="20175"/>
        <n v="20176"/>
        <n v="20177"/>
        <n v="20178"/>
        <n v="20179"/>
        <n v="20180"/>
        <n v="20181"/>
        <n v="20182"/>
        <n v="20183"/>
        <n v="20184"/>
        <n v="20185"/>
        <n v="20186"/>
        <n v="20187"/>
        <n v="20188"/>
        <n v="20189"/>
        <n v="20190"/>
        <n v="20191"/>
        <n v="20192"/>
        <n v="20193"/>
        <n v="20194"/>
        <n v="20195"/>
        <n v="20196"/>
        <n v="20197"/>
        <n v="20198"/>
        <n v="20199"/>
        <n v="20200"/>
        <n v="20201"/>
        <n v="20202"/>
        <n v="20203"/>
        <n v="20204"/>
        <n v="20205"/>
        <n v="20206"/>
        <n v="20207"/>
        <n v="20208"/>
        <n v="20209"/>
        <n v="20210"/>
        <n v="20211"/>
        <n v="20212"/>
        <n v="20213"/>
        <n v="20214"/>
        <n v="20215"/>
        <n v="20216"/>
        <n v="20217"/>
        <n v="20218"/>
        <n v="20219"/>
        <n v="20220"/>
        <n v="20221"/>
        <n v="20222"/>
        <n v="20223"/>
        <n v="20224"/>
        <n v="20225"/>
        <n v="20226"/>
        <n v="20227"/>
        <n v="20228"/>
        <n v="20229"/>
        <n v="20230"/>
        <n v="20231"/>
        <n v="20232"/>
        <n v="20233"/>
        <n v="20234"/>
        <n v="20235"/>
        <n v="20236"/>
        <n v="20237"/>
        <n v="20238"/>
        <n v="20239"/>
        <n v="20240"/>
        <n v="20241"/>
        <n v="20242"/>
        <n v="20243"/>
        <n v="20244"/>
        <n v="20245"/>
        <n v="20246"/>
        <n v="20247"/>
        <n v="20248"/>
        <n v="20249"/>
        <n v="20250"/>
        <n v="20251"/>
        <n v="20252"/>
        <n v="20253"/>
        <n v="20254"/>
        <n v="20255"/>
        <n v="20256"/>
        <n v="20257"/>
        <n v="20258"/>
        <n v="20259"/>
        <n v="20260"/>
        <n v="20261"/>
        <n v="20262"/>
        <n v="20263"/>
        <n v="20264"/>
        <n v="20265"/>
        <n v="20266"/>
        <n v="20267"/>
        <n v="20268"/>
        <n v="20269"/>
        <n v="20270"/>
        <n v="20271"/>
        <n v="20272"/>
        <n v="20273"/>
        <n v="20274"/>
        <n v="20275"/>
        <n v="20276"/>
        <n v="20277"/>
        <n v="20278"/>
        <n v="20279"/>
        <n v="20280"/>
        <n v="20281"/>
        <n v="20282"/>
        <n v="20283"/>
        <n v="20284"/>
        <n v="20285"/>
        <n v="20286"/>
        <n v="20287"/>
        <n v="20288"/>
        <n v="20289"/>
        <n v="20290"/>
        <n v="20291"/>
        <n v="20292"/>
        <n v="20293"/>
        <n v="20294"/>
        <n v="20295"/>
        <n v="20296"/>
        <n v="20297"/>
        <n v="20298"/>
        <n v="20299"/>
        <n v="20300"/>
        <n v="20301"/>
        <n v="20302"/>
        <n v="20303"/>
        <n v="20304"/>
        <n v="20305"/>
        <n v="20306"/>
        <n v="20307"/>
        <n v="20308"/>
        <n v="20309"/>
        <n v="20310"/>
        <n v="20311"/>
        <n v="20312"/>
        <n v="20313"/>
        <n v="20314"/>
        <n v="20315"/>
        <n v="20316"/>
        <n v="20317"/>
        <n v="20318"/>
        <n v="20319"/>
        <n v="20320"/>
        <n v="20321"/>
        <n v="20322"/>
        <n v="20323"/>
        <n v="20324"/>
        <n v="20325"/>
        <n v="20326"/>
        <n v="20327"/>
        <n v="20328"/>
        <n v="20329"/>
        <n v="20330"/>
        <n v="20331"/>
        <n v="20332"/>
        <n v="20333"/>
        <n v="20334"/>
        <n v="20335"/>
        <n v="20336"/>
        <n v="20337"/>
        <n v="20338"/>
        <n v="20339"/>
        <n v="20340"/>
        <n v="20341"/>
        <n v="20342"/>
        <n v="20343"/>
        <n v="20344"/>
        <n v="20345"/>
        <n v="20346"/>
        <n v="20347"/>
        <n v="20348"/>
        <n v="20349"/>
        <n v="20350"/>
        <n v="20351"/>
        <n v="20352"/>
        <n v="20353"/>
        <n v="20354"/>
        <n v="20355"/>
        <n v="20356"/>
        <n v="20357"/>
        <n v="20358"/>
        <n v="20359"/>
        <n v="20360"/>
        <n v="20361"/>
        <n v="20362"/>
        <n v="20363"/>
        <n v="20364"/>
        <n v="20365"/>
        <n v="20366"/>
        <n v="20367"/>
        <n v="20368"/>
        <n v="20369"/>
        <n v="20370"/>
        <n v="20371"/>
        <n v="20372"/>
        <n v="20373"/>
        <n v="20374"/>
        <n v="20375"/>
        <n v="20376"/>
        <n v="20377"/>
        <n v="20378"/>
        <n v="20379"/>
        <n v="20380"/>
        <n v="20381"/>
        <n v="20382"/>
        <n v="20383"/>
        <n v="20384"/>
        <n v="20385"/>
        <n v="20386"/>
        <n v="20387"/>
        <n v="20388"/>
        <n v="20389"/>
        <n v="20390"/>
        <n v="20391"/>
        <n v="20392"/>
        <n v="20393"/>
        <n v="20394"/>
        <n v="20395"/>
        <n v="20396"/>
        <n v="20397"/>
        <n v="20398"/>
        <n v="20399"/>
        <n v="20400"/>
        <n v="20401"/>
        <n v="20402"/>
        <n v="20403"/>
        <n v="20404"/>
        <n v="20405"/>
        <n v="20406"/>
        <n v="20407"/>
        <n v="20408"/>
        <n v="20409"/>
        <n v="20410"/>
        <n v="20411"/>
        <n v="20412"/>
        <n v="20413"/>
        <n v="20414"/>
        <n v="20415"/>
        <n v="20416"/>
        <n v="20417"/>
        <n v="20418"/>
        <n v="20419"/>
        <n v="20420"/>
        <n v="20421"/>
        <n v="20422"/>
        <n v="20423"/>
        <n v="20424"/>
        <n v="20425"/>
        <n v="20426"/>
        <n v="20427"/>
        <n v="20428"/>
        <n v="20429"/>
        <n v="20430"/>
        <n v="20431"/>
        <n v="20432"/>
        <n v="20433"/>
        <n v="20434"/>
        <n v="20435"/>
        <n v="20436"/>
        <n v="20437"/>
        <n v="20438"/>
        <n v="20439"/>
        <n v="20440"/>
        <n v="20441"/>
        <n v="20442"/>
        <n v="20443"/>
        <n v="20444"/>
        <n v="20445"/>
        <n v="20446"/>
        <n v="20447"/>
        <n v="20448"/>
        <n v="20449"/>
        <n v="20450"/>
        <n v="20451"/>
        <n v="20452"/>
        <n v="20453"/>
        <n v="20454"/>
        <n v="20455"/>
        <n v="20456"/>
        <n v="20457"/>
        <n v="20458"/>
        <n v="20459"/>
        <n v="20460"/>
        <n v="20461"/>
        <n v="20462"/>
        <n v="20463"/>
        <n v="20464"/>
        <n v="20465"/>
        <n v="20466"/>
        <n v="20467"/>
        <n v="20468"/>
        <n v="20469"/>
        <n v="20470"/>
        <n v="20471"/>
        <n v="20472"/>
        <n v="20473"/>
        <n v="20474"/>
        <n v="20475"/>
        <n v="20476"/>
        <n v="20477"/>
        <n v="20478"/>
        <n v="20479"/>
        <n v="20480"/>
        <n v="20481"/>
        <n v="20482"/>
        <n v="20483"/>
        <n v="20484"/>
        <n v="20485"/>
        <n v="20486"/>
        <n v="20487"/>
        <n v="20488"/>
        <n v="20489"/>
        <n v="20490"/>
        <n v="20491"/>
        <n v="20492"/>
        <n v="20493"/>
        <n v="20494"/>
        <n v="20495"/>
        <n v="20496"/>
        <n v="20497"/>
        <n v="20498"/>
        <n v="20499"/>
        <n v="20500"/>
        <n v="20501"/>
        <n v="20502"/>
        <n v="20503"/>
        <n v="20504"/>
        <n v="20505"/>
        <n v="20506"/>
        <n v="20507"/>
        <n v="20508"/>
        <n v="20509"/>
        <n v="20510"/>
        <n v="20511"/>
        <n v="20512"/>
        <n v="20513"/>
        <n v="20514"/>
        <n v="20515"/>
        <n v="20516"/>
        <n v="20517"/>
        <n v="20518"/>
        <n v="20519"/>
        <n v="20520"/>
        <n v="20521"/>
        <n v="20522"/>
        <n v="20523"/>
        <n v="20524"/>
        <n v="20525"/>
        <n v="20526"/>
        <n v="20527"/>
        <n v="20528"/>
        <n v="20529"/>
        <n v="20530"/>
        <n v="20531"/>
        <n v="20532"/>
        <n v="20533"/>
        <n v="20534"/>
        <n v="20535"/>
        <n v="20536"/>
        <n v="20537"/>
        <n v="20538"/>
        <n v="20539"/>
        <n v="20540"/>
        <n v="20541"/>
        <n v="20542"/>
        <n v="20543"/>
        <n v="20544"/>
        <n v="20545"/>
        <n v="20546"/>
        <n v="20547"/>
        <n v="20548"/>
        <n v="20549"/>
        <n v="20550"/>
        <n v="20551"/>
        <n v="20552"/>
        <n v="20553"/>
        <n v="20554"/>
        <n v="20555"/>
        <n v="20556"/>
        <n v="20557"/>
        <n v="20558"/>
        <n v="20559"/>
        <n v="20560"/>
        <n v="20561"/>
        <n v="20562"/>
        <n v="20563"/>
        <n v="20564"/>
        <n v="20565"/>
        <n v="20566"/>
        <n v="20567"/>
        <n v="20568"/>
        <n v="20569"/>
        <n v="20570"/>
        <n v="20571"/>
        <n v="20572"/>
        <n v="20573"/>
        <n v="20574"/>
        <n v="20575"/>
        <n v="20576"/>
        <n v="20577"/>
        <n v="20578"/>
        <n v="20579"/>
        <n v="20580"/>
        <n v="20581"/>
        <n v="20582"/>
        <n v="20583"/>
        <n v="20584"/>
        <n v="20585"/>
        <n v="20586"/>
        <n v="20587"/>
        <n v="20588"/>
        <n v="20589"/>
        <n v="20590"/>
        <n v="20591"/>
        <n v="20592"/>
        <n v="20593"/>
        <n v="20594"/>
        <n v="20595"/>
        <n v="20596"/>
        <n v="20597"/>
        <n v="20598"/>
        <n v="20599"/>
        <n v="20600"/>
        <n v="20601"/>
        <n v="20602"/>
        <n v="20603"/>
        <n v="20604"/>
        <n v="20605"/>
        <n v="20606"/>
        <n v="20607"/>
        <n v="20608"/>
        <n v="20609"/>
        <n v="20610"/>
        <n v="20611"/>
        <n v="20612"/>
        <n v="20613"/>
        <n v="20614"/>
        <n v="20615"/>
        <n v="20616"/>
        <n v="20617"/>
        <n v="20618"/>
        <n v="20619"/>
        <n v="20620"/>
        <n v="20621"/>
        <n v="20622"/>
        <n v="20623"/>
        <n v="20624"/>
        <n v="20625"/>
        <n v="20626"/>
        <n v="20627"/>
        <n v="20628"/>
        <n v="20629"/>
        <n v="20630"/>
        <n v="20631"/>
        <n v="20632"/>
        <n v="20633"/>
        <n v="20634"/>
        <n v="20635"/>
        <n v="20636"/>
        <n v="20637"/>
        <n v="20638"/>
        <n v="20639"/>
        <n v="20640"/>
        <n v="20641"/>
        <n v="20642"/>
        <n v="20643"/>
        <n v="20644"/>
        <n v="20645"/>
        <n v="20646"/>
        <n v="20647"/>
        <n v="20648"/>
        <n v="20649"/>
        <n v="20650"/>
        <n v="20651"/>
        <n v="20652"/>
        <n v="20653"/>
        <n v="20654"/>
        <n v="20655"/>
        <n v="20656"/>
        <n v="20657"/>
        <n v="20658"/>
        <n v="20659"/>
        <n v="20660"/>
        <n v="20661"/>
        <n v="20662"/>
        <n v="20663"/>
        <n v="20664"/>
        <n v="20665"/>
        <n v="20666"/>
        <n v="20667"/>
        <n v="20668"/>
        <n v="20669"/>
        <n v="20670"/>
        <n v="20671"/>
        <n v="20672"/>
        <n v="20673"/>
        <n v="20674"/>
        <n v="20675"/>
        <n v="20676"/>
        <n v="20677"/>
        <n v="20678"/>
        <n v="20679"/>
        <n v="20680"/>
        <n v="20681"/>
        <n v="20682"/>
        <n v="20683"/>
        <n v="20684"/>
        <n v="20685"/>
        <n v="20686"/>
        <n v="20687"/>
        <n v="20688"/>
        <n v="20689"/>
        <n v="20690"/>
        <n v="20691"/>
        <n v="20692"/>
        <n v="20693"/>
        <n v="20694"/>
        <n v="20695"/>
        <n v="20696"/>
        <n v="20697"/>
        <n v="20698"/>
        <n v="20699"/>
        <n v="20700"/>
        <n v="20701"/>
        <n v="20702"/>
        <n v="20703"/>
        <n v="20704"/>
        <n v="20705"/>
        <n v="20706"/>
        <n v="20707"/>
        <n v="20708"/>
        <n v="20709"/>
        <n v="20710"/>
        <n v="20711"/>
        <n v="20712"/>
        <n v="20713"/>
        <n v="20714"/>
        <n v="20715"/>
        <n v="20716"/>
        <n v="20717"/>
        <n v="20718"/>
        <n v="20719"/>
        <n v="20720"/>
        <n v="20721"/>
        <n v="20722"/>
        <n v="20723"/>
        <n v="20724"/>
        <n v="20725"/>
        <n v="20726"/>
        <n v="20727"/>
        <n v="20728"/>
        <n v="20729"/>
        <n v="20730"/>
        <n v="20731"/>
        <n v="20732"/>
        <n v="20733"/>
        <n v="20734"/>
        <n v="20735"/>
        <n v="20736"/>
        <n v="20737"/>
        <n v="20738"/>
        <n v="20739"/>
        <n v="20740"/>
        <n v="20741"/>
        <n v="20742"/>
        <n v="20743"/>
        <n v="20744"/>
        <n v="20745"/>
        <n v="20746"/>
        <n v="20747"/>
        <n v="20748"/>
        <n v="20749"/>
        <n v="20750"/>
        <n v="20751"/>
        <n v="20752"/>
        <n v="20753"/>
        <n v="20754"/>
        <n v="20755"/>
        <n v="20756"/>
        <n v="20757"/>
        <n v="20758"/>
        <n v="20759"/>
        <n v="20760"/>
        <n v="20761"/>
        <n v="20762"/>
        <n v="20763"/>
        <n v="20764"/>
        <n v="20765"/>
        <n v="20766"/>
        <n v="20767"/>
        <n v="20768"/>
        <n v="20769"/>
        <n v="20770"/>
        <n v="20771"/>
        <n v="20772"/>
        <n v="20773"/>
        <n v="20774"/>
        <n v="20775"/>
        <n v="20776"/>
        <n v="20777"/>
        <n v="20778"/>
        <n v="20779"/>
        <n v="20780"/>
        <n v="20781"/>
        <n v="20782"/>
        <n v="20783"/>
        <n v="20784"/>
        <n v="20785"/>
        <n v="20786"/>
        <n v="20787"/>
        <n v="20788"/>
        <n v="20789"/>
        <n v="20790"/>
        <n v="20791"/>
        <n v="20792"/>
        <n v="20793"/>
        <n v="20794"/>
        <n v="20795"/>
        <n v="20796"/>
        <n v="20797"/>
        <n v="20798"/>
        <n v="20799"/>
        <n v="20800"/>
        <n v="20801"/>
        <n v="20802"/>
        <n v="20803"/>
        <n v="20804"/>
        <n v="20805"/>
        <n v="20806"/>
        <n v="20807"/>
        <n v="20808"/>
        <n v="20809"/>
        <n v="20810"/>
        <n v="20811"/>
        <n v="20812"/>
        <n v="20813"/>
        <n v="20814"/>
        <n v="20815"/>
        <n v="20816"/>
        <n v="20817"/>
        <n v="20818"/>
        <n v="20819"/>
        <n v="20820"/>
        <n v="20821"/>
        <n v="20822"/>
        <n v="20823"/>
        <n v="20824"/>
        <n v="20825"/>
        <n v="20826"/>
        <n v="20827"/>
        <n v="20828"/>
        <n v="20829"/>
        <n v="20830"/>
        <n v="20831"/>
        <n v="20832"/>
        <n v="20833"/>
        <n v="20834"/>
        <n v="20835"/>
        <n v="20836"/>
        <n v="20837"/>
        <n v="20838"/>
        <n v="20839"/>
        <n v="20840"/>
        <n v="20841"/>
        <n v="20842"/>
        <n v="20843"/>
        <n v="20844"/>
        <n v="20845"/>
        <n v="20846"/>
        <n v="20847"/>
        <n v="20848"/>
        <n v="20849"/>
        <n v="20850"/>
        <n v="20851"/>
        <n v="20852"/>
        <n v="20853"/>
        <n v="20854"/>
        <n v="20855"/>
        <n v="20856"/>
        <n v="20857"/>
        <n v="20858"/>
        <n v="20859"/>
        <n v="20860"/>
        <n v="20861"/>
        <n v="20862"/>
        <n v="20863"/>
        <n v="20864"/>
        <n v="20865"/>
        <n v="20866"/>
        <n v="20867"/>
        <n v="20868"/>
        <n v="20869"/>
        <n v="20870"/>
        <n v="20871"/>
        <n v="20872"/>
        <n v="20873"/>
        <n v="20874"/>
        <n v="20875"/>
        <n v="20876"/>
        <n v="20877"/>
        <n v="20878"/>
        <n v="20879"/>
        <n v="20880"/>
        <n v="20881"/>
        <n v="20882"/>
        <n v="20883"/>
        <n v="20884"/>
        <n v="20885"/>
        <n v="20886"/>
        <n v="20887"/>
        <n v="20888"/>
        <n v="20889"/>
        <n v="20890"/>
        <n v="20891"/>
        <n v="20892"/>
        <n v="20893"/>
        <n v="20894"/>
        <n v="20895"/>
        <n v="20896"/>
        <n v="20897"/>
        <n v="20898"/>
        <n v="20899"/>
        <n v="20900"/>
        <n v="20901"/>
        <n v="20902"/>
        <n v="20903"/>
        <n v="20904"/>
        <n v="20905"/>
        <n v="20906"/>
        <n v="20907"/>
        <n v="20908"/>
        <n v="20909"/>
        <n v="20910"/>
        <n v="20911"/>
        <n v="20912"/>
        <n v="20913"/>
        <n v="20914"/>
        <n v="20915"/>
        <n v="20916"/>
        <n v="20917"/>
        <n v="20918"/>
        <n v="20919"/>
        <n v="20920"/>
        <n v="20921"/>
        <n v="20922"/>
        <n v="20923"/>
        <n v="20924"/>
        <n v="20925"/>
        <n v="20926"/>
        <n v="20927"/>
        <n v="20928"/>
        <n v="20929"/>
        <n v="20930"/>
        <n v="20931"/>
        <n v="20932"/>
        <n v="20933"/>
        <n v="20934"/>
        <n v="20935"/>
        <n v="20936"/>
        <n v="20937"/>
        <n v="20938"/>
        <n v="20939"/>
        <n v="20940"/>
        <n v="20941"/>
        <n v="20942"/>
        <n v="20943"/>
        <n v="20944"/>
        <n v="20945"/>
        <n v="20946"/>
        <n v="20947"/>
        <n v="20948"/>
        <n v="20949"/>
        <n v="20950"/>
        <n v="20951"/>
        <n v="20952"/>
        <n v="20953"/>
        <n v="20954"/>
        <n v="20955"/>
        <n v="20956"/>
        <n v="20957"/>
        <n v="20958"/>
        <n v="20959"/>
        <n v="20960"/>
        <n v="20961"/>
        <n v="20962"/>
        <n v="20963"/>
        <n v="20964"/>
        <n v="20965"/>
        <n v="20966"/>
        <n v="20967"/>
        <n v="20968"/>
        <n v="20969"/>
        <n v="20970"/>
        <n v="20971"/>
        <n v="20972"/>
        <n v="20973"/>
        <n v="20974"/>
        <n v="20975"/>
        <n v="20976"/>
        <n v="20977"/>
        <n v="20978"/>
        <n v="20979"/>
        <n v="20980"/>
        <n v="20981"/>
        <n v="20982"/>
        <n v="20983"/>
        <n v="20984"/>
        <n v="20985"/>
        <n v="20986"/>
        <n v="20987"/>
        <n v="20988"/>
        <n v="20989"/>
        <n v="20990"/>
        <n v="20991"/>
        <n v="20992"/>
        <n v="20993"/>
        <n v="20994"/>
        <n v="20995"/>
        <n v="20996"/>
        <n v="20997"/>
        <n v="20998"/>
        <n v="20999"/>
        <n v="21000"/>
        <n v="21001"/>
        <n v="21002"/>
        <n v="21003"/>
        <n v="21004"/>
        <n v="21005"/>
        <n v="21006"/>
        <n v="21007"/>
        <n v="21008"/>
        <n v="21009"/>
        <n v="21010"/>
        <n v="21011"/>
        <n v="21012"/>
        <n v="21013"/>
        <n v="21014"/>
        <n v="21015"/>
        <n v="21016"/>
        <n v="21017"/>
        <n v="21018"/>
        <n v="21019"/>
        <n v="21020"/>
        <n v="21021"/>
        <n v="21022"/>
        <n v="21023"/>
        <n v="21024"/>
        <n v="21025"/>
        <n v="21026"/>
        <n v="21027"/>
        <n v="21028"/>
        <n v="21029"/>
        <n v="21030"/>
        <n v="21031"/>
        <n v="21032"/>
        <n v="21033"/>
        <n v="21034"/>
        <n v="21035"/>
        <n v="21036"/>
        <n v="21037"/>
        <n v="21038"/>
        <n v="21039"/>
        <n v="21040"/>
        <n v="21041"/>
        <n v="21042"/>
        <n v="21043"/>
        <n v="21044"/>
        <n v="21045"/>
        <n v="21046"/>
        <n v="21047"/>
        <n v="21048"/>
        <n v="21049"/>
        <n v="21050"/>
        <n v="21051"/>
        <n v="21052"/>
        <n v="21053"/>
        <n v="21054"/>
        <n v="21055"/>
        <n v="21056"/>
        <n v="21057"/>
        <n v="21058"/>
        <n v="21059"/>
        <n v="21060"/>
        <n v="21061"/>
        <n v="21062"/>
        <n v="21063"/>
        <n v="21064"/>
        <n v="21065"/>
        <n v="21066"/>
        <n v="21067"/>
        <n v="21068"/>
        <n v="21069"/>
        <n v="21070"/>
        <n v="21071"/>
        <n v="21072"/>
        <n v="21073"/>
        <n v="21074"/>
        <n v="21075"/>
        <n v="21076"/>
        <n v="21077"/>
        <n v="21078"/>
        <n v="21079"/>
        <n v="21080"/>
        <n v="21081"/>
        <n v="21082"/>
        <n v="21083"/>
        <n v="21084"/>
        <n v="21085"/>
        <n v="21086"/>
        <n v="21087"/>
        <n v="21088"/>
        <n v="21089"/>
        <n v="21090"/>
        <n v="21091"/>
        <n v="21092"/>
        <n v="21093"/>
        <n v="21094"/>
        <n v="21095"/>
        <n v="21096"/>
        <n v="21097"/>
        <n v="21098"/>
        <n v="21099"/>
        <n v="21100"/>
        <n v="21101"/>
        <n v="21102"/>
        <n v="21103"/>
        <n v="21104"/>
        <n v="21105"/>
        <n v="21106"/>
        <n v="21107"/>
        <n v="21108"/>
        <n v="21109"/>
        <n v="21110"/>
        <n v="21111"/>
        <n v="21112"/>
        <n v="21113"/>
        <n v="21114"/>
        <n v="21115"/>
        <n v="21116"/>
        <n v="21117"/>
        <n v="21118"/>
        <n v="21119"/>
        <n v="21120"/>
        <n v="21121"/>
        <n v="21122"/>
        <n v="21123"/>
        <n v="21124"/>
        <n v="21125"/>
        <n v="21126"/>
        <n v="21127"/>
        <n v="21128"/>
        <n v="21129"/>
        <n v="21130"/>
        <n v="21131"/>
        <n v="21132"/>
        <n v="21133"/>
        <n v="21134"/>
        <n v="21135"/>
        <n v="21136"/>
        <n v="21137"/>
        <n v="21138"/>
        <n v="21139"/>
        <n v="21140"/>
        <n v="21141"/>
        <n v="21142"/>
        <n v="21143"/>
        <n v="21144"/>
        <n v="21145"/>
        <n v="21146"/>
        <n v="21147"/>
        <n v="21148"/>
        <n v="21149"/>
        <n v="21150"/>
        <n v="21151"/>
        <n v="21152"/>
        <n v="21153"/>
        <n v="21154"/>
        <n v="21155"/>
        <n v="21156"/>
        <n v="21157"/>
        <n v="21158"/>
        <n v="21159"/>
        <n v="21160"/>
        <n v="21161"/>
        <n v="21162"/>
        <n v="21163"/>
        <n v="21164"/>
        <n v="21165"/>
        <n v="21166"/>
        <n v="21167"/>
        <n v="21168"/>
        <n v="21169"/>
        <n v="21170"/>
        <n v="21171"/>
        <n v="21172"/>
        <n v="21173"/>
        <n v="21174"/>
        <n v="21175"/>
        <n v="21176"/>
        <n v="21177"/>
        <n v="21178"/>
        <n v="21179"/>
        <n v="21180"/>
        <n v="21181"/>
        <n v="21182"/>
        <n v="21183"/>
        <n v="21184"/>
        <n v="21185"/>
        <n v="21186"/>
        <n v="21187"/>
        <n v="21188"/>
        <n v="21189"/>
        <n v="21190"/>
        <n v="21191"/>
        <n v="21192"/>
        <n v="21193"/>
        <n v="21194"/>
        <n v="21195"/>
        <n v="21196"/>
        <n v="21197"/>
        <n v="21198"/>
        <n v="21199"/>
        <n v="21200"/>
        <n v="21201"/>
        <n v="21202"/>
        <n v="21203"/>
        <n v="21204"/>
        <n v="21205"/>
        <n v="21206"/>
        <n v="21207"/>
        <n v="21208"/>
        <n v="21209"/>
        <n v="21210"/>
        <n v="21211"/>
        <n v="21212"/>
        <n v="21213"/>
        <n v="21214"/>
        <n v="21215"/>
        <n v="21216"/>
        <n v="21217"/>
        <n v="21218"/>
        <n v="21219"/>
        <n v="21220"/>
        <n v="21221"/>
        <n v="21222"/>
        <n v="21223"/>
        <n v="21224"/>
        <n v="21225"/>
        <n v="21226"/>
        <n v="21227"/>
        <n v="21228"/>
        <n v="21229"/>
        <n v="21230"/>
        <n v="21231"/>
        <n v="21232"/>
        <n v="21233"/>
        <n v="21234"/>
        <n v="21235"/>
        <n v="21236"/>
        <n v="21237"/>
        <n v="21238"/>
        <n v="21239"/>
        <n v="21240"/>
        <n v="21241"/>
        <n v="21242"/>
        <n v="21243"/>
        <n v="21244"/>
        <n v="21245"/>
        <n v="21246"/>
        <n v="21247"/>
        <n v="21248"/>
        <n v="21249"/>
        <n v="21250"/>
        <n v="21251"/>
        <n v="21252"/>
        <n v="21253"/>
        <n v="21254"/>
        <n v="21255"/>
        <n v="21256"/>
        <n v="21257"/>
        <n v="21258"/>
        <n v="21259"/>
        <n v="21260"/>
        <n v="21261"/>
        <n v="21262"/>
        <n v="21263"/>
        <n v="21264"/>
        <n v="21265"/>
        <n v="21266"/>
        <n v="21267"/>
        <n v="21268"/>
        <n v="21269"/>
        <n v="21270"/>
        <n v="21271"/>
        <n v="21272"/>
        <n v="21273"/>
        <n v="21274"/>
        <n v="21275"/>
        <n v="21276"/>
        <n v="21277"/>
        <n v="21278"/>
        <n v="21279"/>
        <n v="21280"/>
        <n v="21281"/>
        <n v="21282"/>
        <n v="21283"/>
        <n v="21284"/>
        <n v="21285"/>
        <n v="21286"/>
        <n v="21287"/>
        <n v="21288"/>
        <n v="21289"/>
        <n v="21290"/>
        <n v="21291"/>
        <n v="21292"/>
        <n v="21293"/>
        <n v="21294"/>
        <n v="21295"/>
        <n v="21296"/>
        <n v="21297"/>
        <n v="21298"/>
        <n v="21299"/>
        <n v="21300"/>
        <n v="21301"/>
        <n v="21302"/>
        <n v="21303"/>
        <n v="21304"/>
        <n v="21305"/>
        <n v="21306"/>
        <n v="21307"/>
        <n v="21308"/>
        <n v="21309"/>
        <n v="21310"/>
        <n v="21311"/>
        <n v="21312"/>
        <n v="21313"/>
        <n v="21314"/>
        <n v="21315"/>
        <n v="21316"/>
        <n v="21317"/>
        <n v="21318"/>
        <n v="21319"/>
        <n v="21320"/>
        <n v="21321"/>
        <n v="21322"/>
        <n v="21323"/>
        <n v="21324"/>
        <n v="21325"/>
        <n v="21326"/>
        <n v="21327"/>
        <n v="21328"/>
        <n v="21329"/>
        <n v="21330"/>
        <n v="21331"/>
        <n v="21332"/>
        <n v="21333"/>
        <n v="21334"/>
        <n v="21335"/>
        <n v="21336"/>
        <n v="21337"/>
        <n v="21338"/>
        <n v="21339"/>
        <n v="21340"/>
        <n v="21341"/>
        <n v="21342"/>
        <n v="21343"/>
        <n v="21344"/>
        <n v="21345"/>
        <n v="21346"/>
        <n v="21347"/>
        <n v="21348"/>
        <n v="21349"/>
        <n v="21350"/>
        <n v="21351"/>
        <n v="21352"/>
        <n v="21353"/>
        <n v="21354"/>
        <n v="21355"/>
        <n v="21356"/>
        <n v="21357"/>
        <n v="21358"/>
        <n v="21359"/>
        <n v="21360"/>
        <n v="21361"/>
        <n v="21362"/>
        <n v="21363"/>
        <n v="21364"/>
        <n v="21365"/>
        <n v="21366"/>
        <n v="21367"/>
        <n v="21368"/>
        <n v="21369"/>
        <n v="21370"/>
        <n v="21371"/>
        <n v="21372"/>
        <n v="21373"/>
        <n v="21374"/>
        <n v="21375"/>
        <n v="21376"/>
        <n v="21377"/>
        <n v="21378"/>
        <n v="21379"/>
        <n v="21380"/>
        <n v="21381"/>
        <n v="21382"/>
        <n v="21383"/>
        <n v="21384"/>
        <n v="21385"/>
        <n v="21386"/>
        <n v="21387"/>
        <n v="21388"/>
        <n v="21389"/>
        <n v="21390"/>
        <n v="21391"/>
        <n v="21392"/>
        <n v="21393"/>
        <n v="21394"/>
        <n v="21395"/>
        <n v="21396"/>
        <n v="21397"/>
        <n v="21398"/>
        <n v="21399"/>
        <n v="21400"/>
        <n v="21401"/>
        <n v="21402"/>
        <n v="21403"/>
        <n v="21404"/>
        <n v="21405"/>
        <n v="21406"/>
        <n v="21407"/>
        <n v="21408"/>
        <n v="21409"/>
        <n v="21410"/>
        <n v="21411"/>
        <n v="21412"/>
        <n v="21413"/>
        <n v="21414"/>
        <n v="21415"/>
        <n v="21416"/>
        <n v="21417"/>
        <n v="21418"/>
        <n v="21419"/>
        <n v="21420"/>
        <n v="21421"/>
        <n v="21422"/>
        <n v="21423"/>
        <n v="21424"/>
        <n v="21425"/>
        <n v="21426"/>
        <n v="21427"/>
        <n v="21428"/>
        <n v="21429"/>
        <n v="21430"/>
        <n v="21431"/>
        <n v="21432"/>
        <n v="21433"/>
        <n v="21434"/>
        <n v="21435"/>
        <n v="21436"/>
        <n v="21437"/>
        <n v="21438"/>
        <n v="21439"/>
        <n v="21440"/>
        <n v="21441"/>
        <n v="21442"/>
        <n v="21443"/>
        <n v="21444"/>
        <n v="21445"/>
        <n v="21446"/>
        <n v="21447"/>
        <n v="21448"/>
        <n v="21449"/>
        <n v="21450"/>
        <n v="21451"/>
        <n v="21452"/>
        <n v="21453"/>
        <n v="21454"/>
        <n v="21455"/>
        <n v="21456"/>
        <n v="21457"/>
        <n v="21458"/>
        <n v="21459"/>
        <n v="21460"/>
        <n v="21461"/>
        <n v="21462"/>
        <n v="21463"/>
        <n v="21464"/>
        <n v="21465"/>
        <n v="21466"/>
        <n v="21467"/>
        <n v="21468"/>
        <n v="21469"/>
        <n v="21470"/>
        <n v="21471"/>
        <n v="21472"/>
        <n v="21473"/>
        <n v="21474"/>
        <n v="21475"/>
        <n v="21476"/>
        <n v="21477"/>
        <n v="21478"/>
        <n v="21479"/>
        <n v="21480"/>
        <n v="21481"/>
        <n v="21482"/>
        <n v="21483"/>
        <n v="21484"/>
        <n v="21485"/>
        <n v="21486"/>
        <n v="21487"/>
        <n v="21488"/>
        <n v="21489"/>
        <n v="21490"/>
        <n v="21491"/>
        <n v="21492"/>
        <n v="21493"/>
        <n v="21494"/>
        <n v="21495"/>
        <n v="21496"/>
        <n v="21497"/>
        <n v="21498"/>
        <n v="21499"/>
        <n v="21500"/>
        <n v="21501"/>
        <n v="21502"/>
        <n v="21503"/>
        <n v="21504"/>
        <n v="21505"/>
        <n v="21506"/>
        <n v="21507"/>
        <n v="21508"/>
        <n v="21509"/>
        <n v="21510"/>
        <n v="21511"/>
        <n v="21512"/>
        <n v="21513"/>
        <n v="21514"/>
        <n v="21515"/>
        <n v="21516"/>
        <n v="21517"/>
        <n v="21518"/>
        <n v="21519"/>
        <n v="21520"/>
        <n v="21521"/>
        <n v="21522"/>
        <n v="21523"/>
        <n v="21524"/>
        <n v="21525"/>
        <n v="21526"/>
        <n v="21527"/>
        <n v="21528"/>
        <n v="21529"/>
        <n v="21530"/>
        <n v="21531"/>
        <n v="21532"/>
        <n v="21533"/>
        <n v="21534"/>
        <n v="21535"/>
        <n v="21536"/>
        <n v="21537"/>
        <n v="21538"/>
        <n v="21539"/>
        <n v="21540"/>
        <n v="21541"/>
        <n v="21542"/>
        <n v="21543"/>
        <n v="21544"/>
        <n v="21545"/>
        <n v="21546"/>
        <n v="21547"/>
        <n v="21548"/>
        <n v="21549"/>
        <n v="21550"/>
        <n v="21551"/>
        <n v="21552"/>
        <n v="21553"/>
        <n v="21554"/>
        <n v="21555"/>
        <n v="21556"/>
        <n v="21557"/>
        <n v="21558"/>
        <n v="21559"/>
        <n v="21560"/>
        <n v="21561"/>
        <n v="21562"/>
        <n v="21563"/>
        <n v="21564"/>
        <n v="21565"/>
        <n v="21566"/>
        <n v="21567"/>
        <n v="21568"/>
        <n v="21569"/>
        <n v="21570"/>
        <n v="21571"/>
        <n v="21572"/>
        <n v="21573"/>
        <n v="21574"/>
        <n v="21575"/>
        <n v="21576"/>
        <n v="21577"/>
        <n v="21578"/>
        <n v="21579"/>
        <n v="21580"/>
        <n v="21581"/>
        <n v="21582"/>
        <n v="21583"/>
        <n v="21584"/>
        <n v="21585"/>
        <n v="21586"/>
        <n v="21587"/>
        <n v="21588"/>
        <n v="21589"/>
        <n v="21590"/>
        <n v="21591"/>
        <n v="21592"/>
        <n v="21593"/>
        <n v="21594"/>
        <n v="21595"/>
        <n v="21596"/>
        <n v="21597"/>
        <n v="21598"/>
        <n v="21599"/>
        <n v="21600"/>
        <n v="21601"/>
        <n v="21602"/>
        <n v="21603"/>
        <n v="21604"/>
        <n v="21605"/>
        <n v="21606"/>
        <n v="21607"/>
        <n v="21608"/>
        <n v="21609"/>
        <n v="21610"/>
        <n v="21611"/>
        <n v="21612"/>
        <n v="21613"/>
        <n v="21614"/>
        <n v="21615"/>
        <n v="21616"/>
        <n v="21617"/>
        <n v="21618"/>
        <n v="21619"/>
        <n v="21620"/>
        <n v="21621"/>
        <n v="21622"/>
        <n v="21623"/>
        <n v="21624"/>
        <n v="21625"/>
        <n v="21626"/>
        <n v="21627"/>
        <n v="21628"/>
        <n v="21629"/>
        <n v="21630"/>
        <n v="21631"/>
        <n v="21632"/>
        <n v="21633"/>
        <n v="21634"/>
        <n v="21635"/>
        <n v="21636"/>
        <n v="21637"/>
        <n v="21638"/>
        <n v="21639"/>
        <n v="21640"/>
        <n v="21641"/>
        <n v="21642"/>
        <n v="21643"/>
        <n v="21644"/>
        <n v="21645"/>
        <n v="21646"/>
        <n v="21647"/>
        <n v="21648"/>
        <n v="21649"/>
        <n v="21650"/>
        <n v="21651"/>
        <n v="21652"/>
        <n v="21653"/>
        <n v="21654"/>
        <n v="21655"/>
        <n v="21656"/>
        <n v="21657"/>
        <n v="21658"/>
        <n v="21659"/>
        <n v="21660"/>
        <n v="21661"/>
        <n v="21662"/>
        <n v="21663"/>
        <n v="21664"/>
        <n v="21665"/>
        <n v="21666"/>
        <n v="21667"/>
        <n v="21668"/>
        <n v="21669"/>
        <n v="21670"/>
        <n v="21671"/>
        <n v="21672"/>
        <n v="21673"/>
        <n v="21674"/>
        <n v="21675"/>
        <n v="21676"/>
        <n v="21677"/>
        <n v="21678"/>
        <n v="21679"/>
        <n v="21680"/>
        <n v="21681"/>
        <n v="21682"/>
        <n v="21683"/>
        <n v="21684"/>
        <n v="21685"/>
        <n v="21686"/>
        <n v="21687"/>
        <n v="21688"/>
        <n v="21689"/>
        <n v="21690"/>
        <n v="21691"/>
        <n v="21692"/>
        <n v="21693"/>
        <n v="21694"/>
        <n v="21695"/>
        <n v="21696"/>
        <n v="21697"/>
        <n v="21698"/>
        <n v="21699"/>
        <n v="21700"/>
        <n v="21701"/>
        <n v="21702"/>
        <n v="21703"/>
        <n v="21704"/>
        <n v="21705"/>
        <n v="21706"/>
        <n v="21707"/>
        <n v="21708"/>
        <n v="21709"/>
        <n v="21710"/>
        <n v="21711"/>
        <n v="21712"/>
        <n v="21713"/>
        <n v="21714"/>
        <n v="21715"/>
        <n v="21716"/>
        <n v="21717"/>
        <n v="21718"/>
        <n v="21719"/>
        <n v="21720"/>
        <n v="21721"/>
        <n v="21722"/>
        <n v="21723"/>
        <n v="21724"/>
        <n v="21725"/>
        <n v="21726"/>
        <n v="21727"/>
        <n v="21728"/>
        <n v="21729"/>
        <n v="21730"/>
        <n v="21731"/>
        <n v="21732"/>
        <n v="21733"/>
        <n v="21734"/>
        <n v="21735"/>
        <n v="21736"/>
        <n v="21737"/>
        <n v="21738"/>
        <n v="21739"/>
        <n v="21740"/>
        <n v="21741"/>
        <n v="21742"/>
        <n v="21743"/>
        <n v="21744"/>
        <n v="21745"/>
        <n v="21746"/>
        <n v="21747"/>
        <n v="21748"/>
        <n v="21749"/>
        <n v="21750"/>
        <n v="21751"/>
        <n v="21752"/>
        <n v="21753"/>
        <n v="21754"/>
        <n v="21755"/>
        <n v="21756"/>
        <n v="21757"/>
        <n v="21758"/>
        <n v="21759"/>
        <n v="21760"/>
        <n v="21761"/>
        <n v="21762"/>
        <n v="21763"/>
        <n v="21764"/>
        <n v="21765"/>
        <n v="21766"/>
        <n v="21767"/>
        <n v="21768"/>
        <n v="21769"/>
        <n v="21770"/>
        <n v="21771"/>
        <n v="21772"/>
        <n v="21773"/>
        <n v="21774"/>
        <n v="21775"/>
        <n v="21776"/>
        <n v="21777"/>
        <n v="21778"/>
        <n v="21779"/>
        <n v="21780"/>
        <n v="21781"/>
        <n v="21782"/>
        <n v="21783"/>
        <n v="21784"/>
        <n v="21785"/>
        <n v="21786"/>
        <n v="21787"/>
        <n v="21788"/>
        <n v="21789"/>
        <n v="21790"/>
        <n v="21791"/>
        <n v="21792"/>
        <n v="21793"/>
        <n v="21794"/>
        <n v="21795"/>
        <n v="21796"/>
        <n v="21797"/>
        <n v="21798"/>
        <n v="21799"/>
        <n v="21800"/>
        <n v="21801"/>
        <n v="21802"/>
        <n v="21803"/>
        <n v="21804"/>
        <n v="21805"/>
        <n v="21806"/>
        <n v="21807"/>
        <n v="21808"/>
        <n v="21809"/>
        <n v="21810"/>
        <n v="21811"/>
        <n v="21812"/>
        <n v="21813"/>
        <n v="21814"/>
        <n v="21815"/>
        <n v="21816"/>
        <n v="21817"/>
        <n v="21818"/>
        <n v="21819"/>
        <n v="21820"/>
        <n v="21821"/>
        <n v="21822"/>
        <n v="21823"/>
        <n v="21824"/>
        <n v="21825"/>
        <n v="21826"/>
        <n v="21827"/>
        <n v="21828"/>
        <n v="21829"/>
        <n v="21830"/>
        <n v="21831"/>
        <n v="21832"/>
        <n v="21833"/>
        <n v="21834"/>
        <n v="21835"/>
        <n v="21836"/>
        <n v="21837"/>
        <n v="21838"/>
        <n v="21839"/>
        <n v="21840"/>
        <n v="21841"/>
        <n v="21842"/>
        <n v="21843"/>
        <n v="21844"/>
        <n v="21845"/>
        <n v="21846"/>
        <n v="21847"/>
        <n v="21848"/>
        <n v="21849"/>
        <n v="21850"/>
        <n v="21851"/>
        <n v="21852"/>
        <n v="21853"/>
        <n v="21854"/>
        <n v="21855"/>
        <n v="21856"/>
        <n v="21857"/>
        <n v="21858"/>
        <n v="21859"/>
        <n v="21860"/>
        <n v="21861"/>
        <n v="21862"/>
        <n v="21863"/>
        <n v="21864"/>
        <n v="21865"/>
        <n v="21866"/>
        <n v="21867"/>
        <n v="21868"/>
        <n v="21869"/>
        <n v="21870"/>
        <n v="21871"/>
        <n v="21872"/>
        <n v="21873"/>
        <n v="21874"/>
        <n v="21875"/>
        <n v="21876"/>
        <n v="21877"/>
        <n v="21878"/>
        <n v="21879"/>
        <n v="21880"/>
        <n v="21881"/>
        <n v="21882"/>
        <n v="21883"/>
        <n v="21884"/>
        <n v="21885"/>
        <n v="21886"/>
        <n v="21887"/>
        <n v="21888"/>
        <n v="21889"/>
        <n v="21890"/>
        <n v="21891"/>
        <n v="21892"/>
        <n v="21893"/>
        <n v="21894"/>
        <n v="21895"/>
        <n v="21896"/>
        <n v="21897"/>
        <n v="21898"/>
        <n v="21899"/>
        <n v="21900"/>
        <n v="21901"/>
        <n v="21902"/>
        <n v="21903"/>
        <n v="21904"/>
        <n v="21905"/>
        <n v="21906"/>
        <n v="21907"/>
        <n v="21908"/>
        <n v="21909"/>
        <n v="21910"/>
        <n v="21911"/>
        <n v="21912"/>
        <n v="21913"/>
        <n v="21914"/>
        <n v="21915"/>
        <n v="21916"/>
        <n v="21917"/>
        <n v="21918"/>
        <n v="21919"/>
        <n v="21920"/>
        <n v="21921"/>
        <n v="21922"/>
        <n v="21923"/>
        <n v="21924"/>
        <n v="21925"/>
        <n v="21926"/>
        <n v="21927"/>
        <n v="21928"/>
        <n v="21929"/>
        <n v="21930"/>
        <n v="21931"/>
        <n v="21932"/>
        <n v="21933"/>
        <n v="21934"/>
        <n v="21935"/>
        <n v="21936"/>
        <n v="21937"/>
        <n v="21938"/>
        <n v="21939"/>
        <n v="21940"/>
        <n v="21941"/>
        <n v="21942"/>
        <n v="21943"/>
        <n v="21944"/>
        <n v="21945"/>
        <n v="21946"/>
        <n v="21947"/>
        <n v="21948"/>
        <n v="21949"/>
        <n v="21950"/>
        <n v="21951"/>
        <n v="21952"/>
        <n v="21953"/>
        <n v="21954"/>
        <n v="21955"/>
        <n v="21956"/>
        <n v="21957"/>
        <n v="21958"/>
        <n v="21959"/>
        <n v="21960"/>
        <n v="21961"/>
        <n v="21962"/>
        <n v="21963"/>
        <n v="21964"/>
        <n v="21965"/>
        <n v="21966"/>
        <n v="21967"/>
        <n v="21968"/>
        <n v="21969"/>
        <n v="21970"/>
        <n v="21971"/>
        <n v="21972"/>
        <n v="21973"/>
        <n v="21974"/>
        <n v="21975"/>
        <n v="21976"/>
        <n v="21977"/>
        <n v="21978"/>
        <n v="21979"/>
        <n v="21980"/>
        <n v="21981"/>
        <n v="21982"/>
        <n v="21983"/>
        <n v="21984"/>
        <n v="21985"/>
        <n v="21986"/>
        <n v="21987"/>
        <n v="21988"/>
        <n v="21989"/>
        <n v="21990"/>
        <n v="21991"/>
        <n v="21992"/>
        <n v="21993"/>
        <n v="21994"/>
        <n v="21995"/>
        <n v="21996"/>
        <n v="21997"/>
        <n v="21998"/>
        <n v="21999"/>
        <n v="22000"/>
        <n v="22001"/>
        <n v="22002"/>
        <n v="22003"/>
        <n v="22004"/>
        <n v="22005"/>
        <n v="22006"/>
        <n v="22007"/>
        <n v="22008"/>
        <n v="22009"/>
        <n v="22010"/>
        <n v="22011"/>
        <n v="22012"/>
        <n v="22013"/>
        <n v="22014"/>
        <n v="22015"/>
        <n v="22016"/>
        <n v="22017"/>
        <n v="22018"/>
        <n v="22019"/>
        <n v="22020"/>
        <n v="22021"/>
        <n v="22022"/>
        <n v="22023"/>
        <n v="22024"/>
        <n v="22025"/>
        <n v="22026"/>
        <n v="22027"/>
        <n v="22028"/>
        <n v="22029"/>
        <n v="22030"/>
        <n v="22031"/>
        <n v="22032"/>
        <n v="22033"/>
        <n v="22034"/>
        <n v="22035"/>
        <n v="22036"/>
        <n v="22037"/>
        <n v="22038"/>
        <n v="22039"/>
        <n v="22040"/>
        <n v="22041"/>
        <n v="22042"/>
        <n v="22043"/>
        <n v="22044"/>
        <n v="22045"/>
        <n v="22046"/>
        <n v="22047"/>
        <n v="22048"/>
        <n v="22049"/>
        <n v="22050"/>
        <n v="22051"/>
        <n v="22052"/>
        <n v="22053"/>
        <n v="22054"/>
        <n v="22055"/>
        <n v="22056"/>
        <n v="22057"/>
        <n v="22058"/>
        <n v="22059"/>
        <n v="22060"/>
        <n v="22061"/>
        <n v="22062"/>
        <n v="22063"/>
        <n v="22064"/>
        <n v="22065"/>
        <n v="22066"/>
        <n v="22067"/>
        <n v="22068"/>
        <n v="22069"/>
        <n v="22070"/>
        <n v="22071"/>
        <n v="22072"/>
        <n v="22073"/>
        <n v="22074"/>
        <n v="22075"/>
        <n v="22076"/>
        <n v="22077"/>
        <n v="22078"/>
        <n v="22079"/>
        <n v="22080"/>
        <n v="22081"/>
        <n v="22082"/>
        <n v="22083"/>
        <n v="22084"/>
        <n v="22085"/>
        <n v="22086"/>
        <n v="22087"/>
        <n v="22088"/>
        <n v="22089"/>
        <n v="22090"/>
        <n v="22091"/>
        <n v="22092"/>
        <n v="22093"/>
        <n v="22094"/>
        <n v="22095"/>
        <n v="22096"/>
        <n v="22097"/>
        <n v="22098"/>
        <n v="22099"/>
        <n v="22100"/>
        <n v="22101"/>
        <n v="22102"/>
        <n v="22103"/>
        <n v="22104"/>
        <n v="22105"/>
        <n v="22106"/>
        <n v="22107"/>
        <n v="22108"/>
        <n v="22109"/>
        <n v="22110"/>
        <n v="22111"/>
        <n v="22112"/>
        <n v="22113"/>
        <n v="22114"/>
        <n v="22115"/>
        <n v="22116"/>
        <n v="22117"/>
        <n v="22118"/>
        <n v="22119"/>
        <n v="22120"/>
        <n v="22121"/>
        <n v="22122"/>
        <n v="22123"/>
        <n v="22124"/>
        <n v="22125"/>
        <n v="22126"/>
        <n v="22127"/>
        <n v="22128"/>
        <n v="22129"/>
        <n v="22130"/>
        <n v="22131"/>
        <n v="22132"/>
        <n v="22133"/>
        <n v="22134"/>
        <n v="22135"/>
        <n v="22136"/>
        <n v="22137"/>
        <n v="22138"/>
        <n v="22139"/>
        <n v="22140"/>
        <n v="22141"/>
        <n v="22142"/>
        <n v="22143"/>
        <n v="22144"/>
        <n v="22145"/>
        <n v="22146"/>
        <n v="22147"/>
        <n v="22148"/>
        <n v="22149"/>
        <n v="22150"/>
        <n v="22151"/>
        <n v="22152"/>
        <n v="22153"/>
        <n v="22154"/>
        <n v="22155"/>
        <n v="22156"/>
        <n v="22157"/>
        <n v="22158"/>
        <n v="22159"/>
        <n v="22160"/>
        <n v="22161"/>
        <n v="22162"/>
        <n v="22163"/>
        <n v="22164"/>
        <n v="22165"/>
        <n v="22166"/>
        <n v="22167"/>
        <n v="22168"/>
        <n v="22169"/>
        <n v="22170"/>
        <n v="22171"/>
        <n v="22172"/>
        <n v="22173"/>
        <n v="22174"/>
        <n v="22175"/>
        <n v="22176"/>
        <n v="22177"/>
        <n v="22178"/>
        <n v="22179"/>
        <n v="22180"/>
        <n v="22181"/>
        <n v="22182"/>
        <n v="22183"/>
        <n v="22184"/>
        <n v="22185"/>
        <n v="22186"/>
        <n v="22187"/>
        <n v="22188"/>
        <n v="22189"/>
        <n v="22190"/>
        <n v="22191"/>
        <n v="22192"/>
        <n v="22193"/>
        <n v="22194"/>
        <n v="22195"/>
        <n v="22196"/>
        <n v="22197"/>
        <n v="22198"/>
        <n v="22199"/>
        <n v="22200"/>
        <n v="22201"/>
        <n v="22202"/>
        <n v="22203"/>
        <n v="22204"/>
        <n v="22205"/>
        <n v="22206"/>
        <n v="22207"/>
        <n v="22208"/>
        <n v="22209"/>
        <n v="22210"/>
        <n v="22211"/>
        <n v="22212"/>
        <n v="22213"/>
        <n v="22214"/>
        <n v="22215"/>
        <n v="22216"/>
        <n v="22217"/>
        <n v="22218"/>
        <n v="22219"/>
        <n v="22220"/>
        <n v="22221"/>
        <n v="22222"/>
        <n v="22223"/>
        <n v="22224"/>
        <n v="22225"/>
        <n v="22226"/>
        <n v="22227"/>
        <n v="22228"/>
        <n v="22229"/>
        <n v="22230"/>
        <n v="22231"/>
        <n v="22232"/>
        <n v="22233"/>
        <n v="22234"/>
        <n v="22235"/>
        <n v="22236"/>
        <n v="22237"/>
        <n v="22238"/>
        <n v="22239"/>
        <n v="22240"/>
        <n v="22241"/>
        <n v="22242"/>
        <n v="22243"/>
        <n v="22244"/>
        <n v="22245"/>
        <n v="22246"/>
        <n v="22247"/>
        <n v="22248"/>
        <n v="22249"/>
        <n v="22250"/>
        <n v="22251"/>
        <n v="22252"/>
        <n v="22253"/>
        <n v="22254"/>
        <n v="22255"/>
        <n v="22256"/>
        <n v="22257"/>
        <n v="22258"/>
        <n v="22259"/>
        <n v="22260"/>
        <n v="22261"/>
        <n v="22262"/>
        <n v="22263"/>
        <n v="22264"/>
        <n v="22265"/>
        <n v="22266"/>
        <n v="22267"/>
        <n v="22268"/>
        <n v="22269"/>
        <n v="22270"/>
        <n v="22271"/>
        <n v="22272"/>
        <n v="22273"/>
        <n v="22274"/>
        <n v="22275"/>
        <n v="22276"/>
        <n v="22277"/>
        <n v="22278"/>
        <n v="22279"/>
        <n v="22280"/>
        <n v="22281"/>
        <n v="22282"/>
        <n v="22283"/>
        <n v="22284"/>
        <n v="22285"/>
        <n v="22286"/>
        <n v="22287"/>
        <n v="22288"/>
        <n v="22289"/>
        <n v="22290"/>
        <n v="22291"/>
        <n v="22292"/>
        <n v="22293"/>
        <n v="22294"/>
        <n v="22295"/>
        <n v="22296"/>
        <n v="22297"/>
        <n v="22298"/>
        <n v="22299"/>
        <n v="22300"/>
        <n v="22301"/>
        <n v="22302"/>
        <n v="22303"/>
        <n v="22304"/>
        <n v="22305"/>
        <n v="22306"/>
        <n v="22307"/>
        <n v="22308"/>
        <n v="22309"/>
        <n v="22310"/>
        <n v="22311"/>
        <n v="22312"/>
        <n v="22313"/>
        <n v="22314"/>
        <n v="22315"/>
        <n v="22316"/>
        <n v="22317"/>
        <n v="22318"/>
        <n v="22319"/>
        <n v="22320"/>
        <n v="22321"/>
        <n v="22322"/>
        <n v="22323"/>
        <n v="22324"/>
        <n v="22325"/>
        <n v="22326"/>
        <n v="22327"/>
        <n v="22328"/>
        <n v="22329"/>
        <n v="22330"/>
        <n v="22331"/>
        <n v="22332"/>
        <n v="22333"/>
        <n v="22334"/>
        <n v="22335"/>
        <n v="22336"/>
        <n v="22337"/>
        <n v="22338"/>
        <n v="22339"/>
        <n v="22340"/>
        <n v="22341"/>
        <n v="22342"/>
        <n v="22343"/>
        <n v="22344"/>
        <n v="22345"/>
        <n v="22346"/>
        <n v="22347"/>
        <n v="22348"/>
        <n v="22349"/>
        <n v="22350"/>
        <n v="22351"/>
        <n v="22352"/>
        <n v="22353"/>
        <n v="22354"/>
        <n v="22355"/>
        <n v="22356"/>
        <n v="22357"/>
        <n v="22358"/>
        <n v="22359"/>
        <n v="22360"/>
        <n v="22361"/>
        <n v="22362"/>
        <n v="22363"/>
        <n v="22364"/>
        <n v="22365"/>
        <n v="22366"/>
        <n v="22367"/>
        <n v="22368"/>
        <n v="22369"/>
        <n v="22370"/>
        <n v="22371"/>
        <n v="22372"/>
        <n v="22373"/>
        <n v="22374"/>
        <n v="22375"/>
        <n v="22376"/>
        <n v="22377"/>
        <n v="22378"/>
        <n v="22379"/>
        <n v="22380"/>
        <n v="22381"/>
        <n v="22382"/>
        <n v="22383"/>
        <n v="22384"/>
        <n v="22385"/>
        <n v="22386"/>
        <n v="22387"/>
        <n v="22388"/>
        <n v="22389"/>
        <n v="22390"/>
        <n v="22391"/>
        <n v="22392"/>
        <n v="22393"/>
        <n v="22394"/>
        <n v="22395"/>
        <n v="22396"/>
        <n v="22397"/>
        <n v="22398"/>
        <n v="22399"/>
        <n v="22400"/>
        <n v="22401"/>
        <n v="22402"/>
        <n v="22403"/>
        <n v="22404"/>
        <n v="22405"/>
        <n v="22406"/>
        <n v="22407"/>
        <n v="22408"/>
        <n v="22409"/>
        <n v="22410"/>
        <n v="22411"/>
        <n v="22412"/>
        <n v="22413"/>
        <n v="22414"/>
        <n v="22415"/>
        <n v="22416"/>
        <n v="22417"/>
        <n v="22418"/>
        <n v="22419"/>
        <n v="22420"/>
        <n v="22421"/>
        <n v="22422"/>
        <n v="22423"/>
        <n v="22424"/>
        <n v="22425"/>
        <n v="22426"/>
        <n v="22427"/>
        <n v="22428"/>
        <n v="22429"/>
        <n v="22430"/>
        <n v="22431"/>
        <n v="22432"/>
        <n v="22433"/>
        <n v="22434"/>
        <n v="22435"/>
        <n v="22436"/>
        <n v="22437"/>
        <n v="22438"/>
        <n v="22439"/>
        <n v="22440"/>
        <n v="22441"/>
        <n v="22442"/>
        <n v="22443"/>
        <n v="22444"/>
        <n v="22445"/>
        <n v="22446"/>
        <n v="22447"/>
        <n v="22448"/>
        <n v="22449"/>
        <n v="22450"/>
        <n v="22451"/>
        <n v="22452"/>
        <n v="22453"/>
        <n v="22454"/>
        <n v="22455"/>
        <n v="22456"/>
        <n v="22457"/>
        <n v="22458"/>
        <n v="22459"/>
        <n v="22460"/>
        <n v="22461"/>
        <n v="22462"/>
        <n v="22463"/>
        <n v="22464"/>
        <n v="22465"/>
        <n v="22466"/>
        <n v="22467"/>
        <n v="22468"/>
        <n v="22469"/>
        <n v="22470"/>
        <n v="22471"/>
        <n v="22472"/>
        <n v="22473"/>
        <n v="22474"/>
        <n v="22475"/>
        <n v="22476"/>
        <n v="22477"/>
        <n v="22478"/>
        <n v="22479"/>
        <n v="22480"/>
        <n v="22481"/>
        <n v="22482"/>
        <n v="22483"/>
        <n v="22484"/>
        <n v="22485"/>
        <n v="22486"/>
        <n v="22487"/>
        <n v="22488"/>
        <n v="22489"/>
        <n v="22490"/>
        <n v="22491"/>
        <n v="22492"/>
        <n v="22493"/>
        <n v="22494"/>
        <n v="22495"/>
        <n v="22496"/>
        <n v="22497"/>
        <n v="22498"/>
        <n v="22499"/>
        <n v="22500"/>
        <n v="22501"/>
        <n v="22502"/>
        <n v="22503"/>
        <n v="22504"/>
        <n v="22505"/>
        <n v="22506"/>
        <n v="22507"/>
        <n v="22508"/>
        <n v="22509"/>
        <n v="22510"/>
        <n v="22511"/>
        <n v="22512"/>
        <n v="22513"/>
        <n v="22514"/>
        <n v="22515"/>
        <n v="22516"/>
        <n v="22517"/>
        <n v="22518"/>
        <n v="22519"/>
        <n v="22520"/>
        <n v="22521"/>
        <n v="22522"/>
        <n v="22523"/>
        <n v="22524"/>
        <n v="22525"/>
        <n v="22526"/>
        <n v="22527"/>
        <n v="22528"/>
        <n v="22529"/>
        <n v="22530"/>
        <n v="22531"/>
        <n v="22532"/>
        <n v="22533"/>
        <n v="22534"/>
        <n v="22535"/>
        <n v="22536"/>
        <n v="22537"/>
        <n v="22538"/>
        <n v="22539"/>
        <n v="22540"/>
        <n v="22541"/>
        <n v="22542"/>
        <n v="22543"/>
        <n v="22544"/>
        <n v="22545"/>
        <n v="22546"/>
        <n v="22547"/>
        <n v="22548"/>
        <n v="22549"/>
        <n v="22550"/>
        <n v="22551"/>
        <n v="22552"/>
        <n v="22553"/>
        <n v="22554"/>
        <n v="22555"/>
        <n v="22556"/>
        <n v="22557"/>
        <n v="22558"/>
        <n v="22559"/>
        <n v="22560"/>
        <n v="22561"/>
        <n v="22562"/>
        <n v="22563"/>
        <n v="22564"/>
        <n v="22565"/>
        <n v="22566"/>
        <n v="22567"/>
        <n v="22568"/>
        <n v="22569"/>
        <n v="22570"/>
        <n v="22571"/>
        <n v="22572"/>
        <n v="22573"/>
        <n v="22574"/>
        <n v="22575"/>
        <n v="22576"/>
        <n v="22577"/>
        <n v="22578"/>
        <n v="22579"/>
        <n v="22580"/>
        <n v="22581"/>
        <n v="22582"/>
        <n v="22583"/>
        <n v="22584"/>
        <n v="22585"/>
        <n v="22586"/>
        <n v="22587"/>
        <n v="22588"/>
        <n v="22589"/>
        <n v="22590"/>
        <n v="22591"/>
        <n v="22592"/>
        <n v="22593"/>
        <n v="22594"/>
        <n v="22595"/>
        <n v="22596"/>
        <n v="22597"/>
        <n v="22598"/>
        <n v="22599"/>
        <n v="22600"/>
        <n v="22601"/>
        <n v="22602"/>
        <n v="22603"/>
        <n v="22604"/>
        <n v="22605"/>
        <n v="22606"/>
        <n v="22607"/>
        <n v="22608"/>
        <n v="22609"/>
        <n v="22610"/>
        <n v="22611"/>
        <n v="22612"/>
        <n v="22613"/>
        <n v="22614"/>
        <n v="22615"/>
        <n v="22616"/>
        <n v="22617"/>
        <n v="22618"/>
        <n v="22619"/>
        <n v="22620"/>
        <n v="22621"/>
        <n v="22622"/>
        <n v="22623"/>
        <n v="22624"/>
        <n v="22625"/>
        <n v="22626"/>
        <n v="22627"/>
        <n v="22628"/>
        <n v="22629"/>
        <n v="22630"/>
        <n v="22631"/>
        <n v="22632"/>
        <n v="22633"/>
        <n v="22634"/>
        <n v="22635"/>
        <n v="22636"/>
        <n v="22637"/>
        <n v="22638"/>
        <n v="22639"/>
        <n v="22640"/>
        <n v="22641"/>
        <n v="22642"/>
        <n v="22643"/>
        <n v="22644"/>
        <n v="22645"/>
        <n v="22646"/>
        <n v="22647"/>
        <n v="22648"/>
        <n v="22649"/>
        <n v="22650"/>
        <n v="22651"/>
        <n v="22652"/>
        <n v="22653"/>
        <n v="22654"/>
        <n v="22655"/>
        <n v="22656"/>
        <n v="22657"/>
        <n v="22658"/>
        <n v="22659"/>
        <n v="22660"/>
        <n v="22661"/>
        <n v="22662"/>
        <n v="22663"/>
        <n v="22664"/>
        <n v="22665"/>
        <n v="22666"/>
        <n v="22667"/>
        <n v="22668"/>
        <n v="22669"/>
        <n v="22670"/>
        <n v="22671"/>
        <n v="22672"/>
        <n v="22673"/>
        <n v="22674"/>
        <n v="22675"/>
        <n v="22676"/>
        <n v="22677"/>
        <n v="22678"/>
        <n v="22679"/>
        <n v="22680"/>
        <n v="22681"/>
        <n v="22682"/>
        <n v="22683"/>
        <n v="22684"/>
        <n v="22685"/>
        <n v="22686"/>
        <n v="22687"/>
        <n v="22688"/>
        <n v="22689"/>
        <n v="22690"/>
        <n v="22691"/>
        <n v="22692"/>
        <n v="22693"/>
        <n v="22694"/>
        <n v="22695"/>
        <n v="22696"/>
        <n v="22697"/>
        <n v="22698"/>
        <n v="22699"/>
        <n v="22700"/>
        <n v="22701"/>
        <n v="22702"/>
        <n v="22703"/>
        <n v="22704"/>
        <n v="22705"/>
        <n v="22706"/>
        <n v="22707"/>
        <n v="22708"/>
        <n v="22709"/>
        <n v="22710"/>
        <n v="22711"/>
        <n v="22712"/>
        <n v="22713"/>
        <n v="22714"/>
        <n v="22715"/>
        <n v="22716"/>
        <n v="22717"/>
        <n v="22718"/>
        <n v="22719"/>
        <n v="22720"/>
        <n v="22721"/>
        <n v="22722"/>
        <n v="22723"/>
        <n v="22724"/>
        <n v="22725"/>
        <n v="22726"/>
        <n v="22727"/>
        <n v="22728"/>
        <n v="22729"/>
        <n v="22730"/>
        <n v="22731"/>
        <n v="22732"/>
        <n v="22733"/>
        <n v="22734"/>
        <n v="22735"/>
        <n v="22736"/>
        <n v="22737"/>
        <n v="22738"/>
        <n v="22739"/>
        <n v="22740"/>
        <n v="22741"/>
        <n v="22742"/>
        <n v="22743"/>
        <n v="22744"/>
        <n v="22745"/>
        <n v="22746"/>
        <n v="22747"/>
        <n v="22748"/>
        <n v="22749"/>
        <n v="22750"/>
        <n v="22751"/>
        <n v="22752"/>
        <n v="22753"/>
        <n v="22754"/>
        <n v="22755"/>
        <n v="22756"/>
        <n v="22757"/>
        <n v="22758"/>
        <n v="22759"/>
        <n v="22760"/>
        <n v="22761"/>
        <n v="22762"/>
        <n v="22763"/>
        <n v="22764"/>
        <n v="22765"/>
        <n v="22766"/>
        <n v="22767"/>
        <n v="22768"/>
        <n v="22769"/>
        <n v="22770"/>
        <n v="22771"/>
        <n v="22772"/>
        <n v="22773"/>
        <n v="22774"/>
        <n v="22775"/>
        <n v="22776"/>
        <n v="22777"/>
        <n v="22778"/>
        <n v="22779"/>
        <n v="22780"/>
        <n v="22781"/>
        <n v="22782"/>
        <n v="22783"/>
        <n v="22784"/>
        <n v="22785"/>
        <n v="22786"/>
        <n v="22787"/>
        <n v="22788"/>
        <n v="22789"/>
        <n v="22790"/>
        <n v="22791"/>
        <n v="22792"/>
        <n v="22793"/>
        <n v="22794"/>
        <n v="22795"/>
        <n v="22796"/>
        <n v="22797"/>
        <n v="22798"/>
        <n v="22799"/>
        <n v="22800"/>
        <n v="22801"/>
        <n v="22802"/>
        <n v="22803"/>
        <n v="22804"/>
        <n v="22805"/>
        <n v="22806"/>
        <n v="22807"/>
        <n v="22808"/>
        <n v="22809"/>
        <n v="22810"/>
        <n v="22811"/>
        <n v="22812"/>
        <n v="22813"/>
        <n v="22814"/>
        <n v="22815"/>
        <n v="22816"/>
        <n v="22817"/>
        <n v="22818"/>
        <n v="22819"/>
        <n v="22820"/>
        <n v="22821"/>
        <n v="22822"/>
        <n v="22823"/>
        <n v="22824"/>
        <n v="22825"/>
        <n v="22826"/>
        <n v="22827"/>
        <n v="22828"/>
        <n v="22829"/>
        <n v="22830"/>
        <n v="22831"/>
        <n v="22832"/>
        <n v="22833"/>
        <n v="22834"/>
        <n v="22835"/>
        <n v="22836"/>
        <n v="22837"/>
        <n v="22838"/>
        <n v="22839"/>
        <n v="22840"/>
        <n v="22841"/>
        <n v="22842"/>
        <n v="22843"/>
        <n v="22844"/>
        <n v="22845"/>
        <n v="22846"/>
        <n v="22847"/>
        <n v="22848"/>
        <n v="22849"/>
        <n v="22850"/>
        <n v="22851"/>
        <n v="22852"/>
        <n v="22853"/>
        <n v="22854"/>
        <n v="22855"/>
        <n v="22856"/>
        <n v="22857"/>
        <n v="22858"/>
        <n v="22859"/>
        <n v="22860"/>
        <n v="22861"/>
        <n v="22862"/>
        <n v="22863"/>
        <n v="22864"/>
        <n v="22865"/>
        <n v="22866"/>
        <n v="22867"/>
        <n v="22868"/>
        <n v="22869"/>
        <n v="22870"/>
        <n v="22871"/>
        <n v="22872"/>
        <n v="22873"/>
        <n v="22874"/>
        <n v="22875"/>
        <n v="22876"/>
        <n v="22877"/>
        <n v="22878"/>
        <n v="22879"/>
        <n v="22880"/>
        <n v="22881"/>
        <n v="22882"/>
        <n v="22883"/>
        <n v="22884"/>
        <n v="22885"/>
        <n v="22886"/>
        <n v="22887"/>
        <n v="22888"/>
        <n v="22889"/>
        <n v="22890"/>
        <n v="22891"/>
        <n v="22892"/>
        <n v="22893"/>
        <n v="22894"/>
        <n v="22895"/>
        <n v="22896"/>
        <n v="22897"/>
        <n v="22898"/>
        <n v="22899"/>
        <n v="22900"/>
        <n v="22901"/>
        <n v="22902"/>
        <n v="22903"/>
        <n v="22904"/>
        <n v="22905"/>
        <n v="22906"/>
        <n v="22907"/>
        <n v="22908"/>
        <n v="22909"/>
        <n v="22910"/>
        <n v="22911"/>
        <n v="22912"/>
        <n v="22913"/>
        <n v="22914"/>
        <n v="22915"/>
        <n v="22916"/>
        <n v="22917"/>
        <n v="22918"/>
        <n v="22919"/>
        <n v="22920"/>
        <n v="22921"/>
        <n v="22922"/>
        <n v="22923"/>
        <n v="22924"/>
        <n v="22925"/>
        <n v="22926"/>
        <n v="22927"/>
        <n v="22928"/>
        <n v="22929"/>
        <n v="22930"/>
        <n v="22931"/>
        <n v="22932"/>
        <n v="22933"/>
        <n v="22934"/>
        <n v="22935"/>
        <n v="22936"/>
        <n v="22937"/>
        <n v="22938"/>
        <n v="22939"/>
        <n v="22940"/>
        <n v="22941"/>
        <n v="22942"/>
        <n v="22943"/>
        <n v="22944"/>
        <n v="22945"/>
        <n v="22946"/>
        <n v="22947"/>
        <n v="22948"/>
        <n v="22949"/>
        <n v="22950"/>
        <n v="22951"/>
        <n v="22952"/>
        <n v="22953"/>
        <n v="22954"/>
        <n v="22955"/>
        <n v="22956"/>
        <n v="22957"/>
        <n v="22958"/>
        <n v="22959"/>
        <n v="22960"/>
        <n v="22961"/>
        <n v="22962"/>
        <n v="22963"/>
        <n v="22964"/>
        <n v="22965"/>
        <n v="22966"/>
        <n v="22967"/>
        <n v="22968"/>
        <n v="22969"/>
        <n v="22970"/>
        <n v="22971"/>
        <n v="22972"/>
        <n v="22973"/>
        <n v="22974"/>
        <n v="22975"/>
        <n v="22976"/>
        <n v="22977"/>
        <n v="22978"/>
        <n v="22979"/>
        <n v="22980"/>
        <n v="22981"/>
        <n v="22982"/>
        <n v="22983"/>
        <n v="22984"/>
        <n v="22985"/>
        <n v="22986"/>
        <n v="22987"/>
        <n v="22988"/>
        <n v="22989"/>
        <n v="22990"/>
        <n v="22991"/>
        <n v="22992"/>
        <n v="22993"/>
        <n v="22994"/>
        <n v="22995"/>
        <n v="22996"/>
        <n v="22997"/>
        <n v="22998"/>
        <n v="22999"/>
        <n v="23000"/>
        <n v="23001"/>
        <n v="23002"/>
        <n v="23003"/>
        <n v="23004"/>
        <n v="23005"/>
        <n v="23006"/>
        <n v="23007"/>
        <n v="23008"/>
        <n v="23009"/>
        <n v="23010"/>
        <n v="23011"/>
        <n v="23012"/>
        <n v="23013"/>
        <n v="23014"/>
        <n v="23015"/>
        <n v="23016"/>
        <n v="23017"/>
        <n v="23018"/>
        <n v="23019"/>
        <n v="23020"/>
        <n v="23021"/>
        <n v="23022"/>
        <n v="23023"/>
        <n v="23024"/>
        <n v="23025"/>
        <n v="23026"/>
        <n v="23027"/>
        <n v="23028"/>
        <n v="23029"/>
        <n v="23030"/>
        <n v="23031"/>
        <n v="23032"/>
        <n v="23033"/>
        <n v="23034"/>
        <n v="23035"/>
        <n v="23036"/>
        <n v="23037"/>
        <n v="23038"/>
        <n v="23039"/>
        <n v="23040"/>
        <n v="23041"/>
        <n v="23042"/>
        <n v="23043"/>
        <n v="23044"/>
        <n v="23045"/>
        <n v="23046"/>
        <n v="23047"/>
        <n v="23048"/>
        <n v="23049"/>
        <n v="23050"/>
        <n v="23051"/>
        <n v="23052"/>
        <n v="23053"/>
        <n v="23054"/>
        <n v="23055"/>
        <n v="23056"/>
        <n v="23057"/>
        <n v="23058"/>
        <n v="23059"/>
        <n v="23060"/>
        <n v="23061"/>
        <n v="23062"/>
        <n v="23063"/>
        <n v="23064"/>
        <n v="23065"/>
        <n v="23066"/>
        <n v="23067"/>
        <n v="23068"/>
        <n v="23069"/>
        <n v="23070"/>
        <n v="23071"/>
        <n v="23072"/>
        <n v="23073"/>
        <n v="23074"/>
        <n v="23075"/>
        <n v="23076"/>
        <n v="23077"/>
        <n v="23078"/>
        <n v="23079"/>
        <n v="23080"/>
        <n v="23081"/>
        <n v="23082"/>
        <n v="23083"/>
        <n v="23084"/>
        <n v="23085"/>
        <n v="23086"/>
        <n v="23087"/>
        <n v="23088"/>
        <n v="23089"/>
        <n v="23090"/>
        <n v="23091"/>
        <n v="23092"/>
        <n v="23093"/>
        <n v="23094"/>
        <n v="23095"/>
        <n v="23096"/>
        <n v="23097"/>
        <n v="23098"/>
        <n v="23099"/>
        <n v="23100"/>
        <n v="23101"/>
        <n v="23102"/>
        <n v="23103"/>
        <n v="23104"/>
        <n v="23105"/>
        <n v="23106"/>
        <n v="23107"/>
        <n v="23108"/>
        <n v="23109"/>
        <n v="23110"/>
        <n v="23111"/>
        <n v="23112"/>
        <n v="23113"/>
        <n v="23114"/>
        <n v="23115"/>
        <n v="23116"/>
        <n v="23117"/>
        <n v="23118"/>
        <n v="23119"/>
        <n v="23120"/>
        <n v="23121"/>
        <n v="23122"/>
        <n v="23123"/>
        <n v="23124"/>
        <n v="23125"/>
        <n v="23126"/>
        <n v="23127"/>
        <n v="23128"/>
        <n v="23129"/>
        <n v="23130"/>
        <n v="23131"/>
        <n v="23132"/>
        <n v="23133"/>
        <n v="23134"/>
        <n v="23135"/>
        <n v="23136"/>
        <n v="23137"/>
        <n v="23138"/>
        <n v="23139"/>
        <n v="23140"/>
        <n v="23141"/>
        <n v="23142"/>
        <n v="23143"/>
        <n v="23144"/>
        <n v="23145"/>
        <n v="23146"/>
        <n v="23147"/>
        <n v="23148"/>
        <n v="23149"/>
        <n v="23150"/>
        <n v="23151"/>
        <n v="23152"/>
        <n v="23153"/>
        <n v="23154"/>
        <n v="23155"/>
        <n v="23156"/>
        <n v="23157"/>
        <n v="23158"/>
        <n v="23159"/>
        <n v="23160"/>
        <n v="23161"/>
        <n v="23162"/>
        <n v="23163"/>
        <n v="23164"/>
        <n v="23165"/>
        <n v="23166"/>
        <n v="23167"/>
        <n v="23168"/>
        <n v="23169"/>
        <n v="23170"/>
        <n v="23171"/>
        <n v="23172"/>
        <n v="23173"/>
        <n v="23174"/>
        <n v="23175"/>
        <n v="23176"/>
        <n v="23177"/>
        <n v="23178"/>
        <n v="23179"/>
        <n v="23180"/>
        <n v="23181"/>
        <n v="23182"/>
        <n v="23183"/>
        <n v="23184"/>
        <n v="23185"/>
        <n v="23186"/>
        <n v="23187"/>
        <n v="23188"/>
        <n v="23189"/>
        <n v="23190"/>
        <n v="23191"/>
        <n v="23192"/>
        <n v="23193"/>
        <n v="23194"/>
        <n v="23195"/>
        <n v="23196"/>
        <n v="23197"/>
        <n v="23198"/>
        <n v="23199"/>
        <n v="23200"/>
        <n v="23201"/>
        <n v="23202"/>
        <n v="23203"/>
        <n v="23204"/>
        <n v="23205"/>
        <n v="23206"/>
        <n v="23207"/>
        <n v="23208"/>
        <n v="23209"/>
        <n v="23210"/>
        <n v="23211"/>
        <n v="23212"/>
        <n v="23213"/>
        <n v="23214"/>
        <n v="23215"/>
        <n v="23216"/>
        <n v="23217"/>
        <n v="23218"/>
        <n v="23219"/>
        <n v="23220"/>
        <n v="23221"/>
        <n v="23222"/>
        <n v="23223"/>
        <n v="23224"/>
        <n v="23225"/>
        <n v="23226"/>
        <n v="23227"/>
        <n v="23228"/>
        <n v="23229"/>
        <n v="23230"/>
        <n v="23231"/>
        <n v="23232"/>
        <n v="23233"/>
        <n v="23234"/>
        <n v="23235"/>
        <n v="23236"/>
        <n v="23237"/>
        <n v="23238"/>
        <n v="23239"/>
        <n v="23240"/>
        <n v="23241"/>
        <n v="23242"/>
        <n v="23243"/>
        <n v="23244"/>
        <n v="23245"/>
        <n v="23246"/>
        <n v="23247"/>
        <n v="23248"/>
        <n v="23249"/>
        <n v="23250"/>
        <n v="23251"/>
        <n v="23252"/>
        <n v="23253"/>
        <n v="23254"/>
        <n v="23255"/>
        <n v="23256"/>
        <n v="23257"/>
        <n v="23258"/>
        <n v="23259"/>
        <n v="23260"/>
        <n v="23261"/>
        <n v="23262"/>
        <n v="23263"/>
        <n v="23264"/>
        <n v="23265"/>
        <n v="23266"/>
        <n v="23267"/>
        <n v="23268"/>
        <n v="23269"/>
        <n v="23270"/>
        <n v="23271"/>
        <n v="23272"/>
        <n v="23273"/>
        <n v="23274"/>
        <n v="23275"/>
        <n v="23276"/>
        <n v="23277"/>
        <n v="23278"/>
        <n v="23279"/>
        <n v="23280"/>
        <n v="23281"/>
        <n v="23282"/>
        <n v="23283"/>
        <n v="23284"/>
        <n v="23285"/>
        <n v="23286"/>
        <n v="23287"/>
        <n v="23288"/>
        <n v="23289"/>
        <n v="23290"/>
        <n v="23291"/>
        <n v="23292"/>
        <n v="23293"/>
        <n v="23294"/>
        <n v="23295"/>
        <n v="23296"/>
        <n v="23297"/>
        <n v="23298"/>
        <n v="23299"/>
        <n v="23300"/>
        <n v="23301"/>
        <n v="23302"/>
        <n v="23303"/>
        <n v="23304"/>
        <n v="23305"/>
        <n v="23306"/>
        <n v="23307"/>
        <n v="23308"/>
        <n v="23309"/>
        <n v="23310"/>
        <n v="23311"/>
        <n v="23312"/>
        <n v="23313"/>
        <n v="23314"/>
        <n v="23315"/>
        <n v="23316"/>
        <n v="23317"/>
        <n v="23318"/>
        <n v="23319"/>
        <n v="23320"/>
        <n v="23321"/>
        <n v="23322"/>
        <n v="23323"/>
        <n v="23324"/>
        <n v="23325"/>
        <n v="23326"/>
        <n v="23327"/>
        <n v="23328"/>
        <n v="23329"/>
        <n v="23330"/>
        <n v="23331"/>
        <n v="23332"/>
        <n v="23333"/>
        <n v="23334"/>
        <n v="23335"/>
        <n v="23336"/>
        <n v="23337"/>
        <n v="23338"/>
        <n v="23339"/>
        <n v="23340"/>
        <n v="23341"/>
        <n v="23342"/>
        <n v="23343"/>
        <n v="23344"/>
        <n v="23345"/>
        <n v="23346"/>
        <n v="23347"/>
        <n v="23348"/>
        <n v="23349"/>
        <n v="23350"/>
        <n v="23351"/>
        <n v="23352"/>
        <n v="23353"/>
        <n v="23354"/>
        <n v="23355"/>
        <n v="23356"/>
        <n v="23357"/>
        <n v="23358"/>
        <n v="23359"/>
        <n v="23360"/>
        <n v="23361"/>
        <n v="23362"/>
        <n v="23363"/>
        <n v="23364"/>
        <n v="23365"/>
        <n v="23366"/>
        <n v="23367"/>
        <n v="23368"/>
        <n v="23369"/>
        <n v="23370"/>
        <n v="23371"/>
        <n v="23372"/>
        <n v="23373"/>
        <n v="23374"/>
        <n v="23375"/>
        <n v="23376"/>
        <n v="23377"/>
        <n v="23378"/>
        <n v="23379"/>
        <n v="23380"/>
        <n v="23381"/>
        <n v="23382"/>
        <n v="23383"/>
        <n v="23384"/>
        <n v="23385"/>
        <n v="23386"/>
        <n v="23387"/>
        <n v="23388"/>
        <n v="23389"/>
        <n v="23390"/>
        <n v="23391"/>
        <n v="23392"/>
        <n v="23393"/>
        <n v="23394"/>
        <n v="23395"/>
        <n v="23396"/>
        <n v="23397"/>
        <n v="23398"/>
        <n v="23399"/>
        <n v="23400"/>
        <n v="23401"/>
        <n v="23402"/>
        <n v="23403"/>
        <n v="23404"/>
        <n v="23405"/>
        <n v="23406"/>
        <n v="23407"/>
        <n v="23408"/>
        <n v="23409"/>
        <n v="23410"/>
        <n v="23411"/>
        <n v="23412"/>
        <n v="23413"/>
        <n v="23414"/>
        <n v="23415"/>
        <n v="23416"/>
        <n v="23417"/>
        <n v="23418"/>
        <n v="23419"/>
        <n v="23420"/>
        <n v="23421"/>
        <n v="23422"/>
        <n v="23423"/>
        <n v="23424"/>
        <n v="23425"/>
        <n v="23426"/>
        <n v="23427"/>
        <n v="23428"/>
        <n v="23429"/>
        <n v="23430"/>
        <n v="23431"/>
        <n v="23432"/>
        <n v="23433"/>
        <n v="23434"/>
        <n v="23435"/>
        <n v="23436"/>
        <n v="23437"/>
        <n v="23438"/>
        <n v="23439"/>
        <n v="23440"/>
        <n v="23441"/>
        <n v="23442"/>
        <n v="23443"/>
        <n v="23444"/>
        <n v="23445"/>
        <n v="23446"/>
        <n v="23447"/>
        <n v="23448"/>
        <n v="23449"/>
        <n v="23450"/>
        <n v="23451"/>
        <n v="23452"/>
        <n v="23453"/>
        <n v="23454"/>
        <n v="23455"/>
        <n v="23456"/>
        <n v="23457"/>
        <n v="23458"/>
        <n v="23459"/>
        <n v="23460"/>
        <n v="23461"/>
        <n v="23462"/>
        <n v="23463"/>
        <n v="23464"/>
        <n v="23465"/>
        <n v="23466"/>
        <n v="23467"/>
        <n v="23468"/>
        <n v="23469"/>
        <n v="23470"/>
        <n v="23471"/>
        <n v="23472"/>
        <n v="23473"/>
        <n v="23474"/>
        <n v="23475"/>
        <n v="23476"/>
        <n v="23477"/>
        <n v="23478"/>
        <n v="23479"/>
        <n v="23480"/>
        <n v="23481"/>
        <n v="23482"/>
        <n v="23483"/>
        <n v="23484"/>
        <n v="23485"/>
        <n v="23486"/>
        <n v="23487"/>
        <n v="23488"/>
        <n v="23489"/>
        <n v="23490"/>
        <n v="23491"/>
        <n v="23492"/>
        <n v="23493"/>
        <n v="23494"/>
        <n v="23495"/>
        <n v="23496"/>
        <n v="23497"/>
        <n v="23498"/>
        <n v="23499"/>
        <n v="23500"/>
        <n v="23501"/>
        <n v="23502"/>
        <n v="23503"/>
        <n v="23504"/>
        <n v="23505"/>
        <n v="23506"/>
        <n v="23507"/>
        <n v="23508"/>
        <n v="23509"/>
        <n v="23510"/>
        <n v="23511"/>
        <n v="23512"/>
        <n v="23513"/>
        <n v="23514"/>
        <n v="23515"/>
        <n v="23516"/>
        <n v="23517"/>
        <n v="23518"/>
        <n v="23519"/>
        <n v="23520"/>
        <n v="23521"/>
        <n v="23522"/>
        <n v="23523"/>
        <n v="23524"/>
        <n v="23525"/>
        <n v="23526"/>
        <n v="23527"/>
        <n v="23528"/>
        <n v="23529"/>
        <n v="23530"/>
        <n v="23531"/>
        <n v="23532"/>
        <n v="23533"/>
        <n v="23534"/>
        <n v="23535"/>
        <n v="23536"/>
        <n v="23537"/>
        <n v="23538"/>
        <n v="23539"/>
        <n v="23540"/>
        <n v="23541"/>
        <n v="23542"/>
        <n v="23543"/>
        <n v="23544"/>
        <n v="23545"/>
        <n v="23546"/>
        <n v="23547"/>
        <n v="23548"/>
        <n v="23549"/>
        <n v="23550"/>
        <n v="23551"/>
        <n v="23552"/>
        <n v="23553"/>
        <n v="23554"/>
        <n v="23555"/>
        <n v="23556"/>
        <n v="23557"/>
        <n v="23558"/>
        <n v="23559"/>
        <n v="23560"/>
        <n v="23561"/>
        <n v="23562"/>
        <n v="23563"/>
        <n v="23564"/>
        <n v="23565"/>
        <n v="23566"/>
        <n v="23567"/>
        <n v="23568"/>
        <n v="23569"/>
        <n v="23570"/>
        <n v="23571"/>
        <n v="23572"/>
        <n v="23573"/>
        <n v="23574"/>
        <n v="23575"/>
        <n v="23576"/>
        <n v="23577"/>
        <n v="23578"/>
        <n v="23579"/>
        <n v="23580"/>
        <n v="23581"/>
        <n v="23582"/>
        <n v="23583"/>
        <n v="23584"/>
        <n v="23585"/>
        <n v="23586"/>
        <n v="23587"/>
        <n v="23588"/>
        <n v="23589"/>
        <n v="23590"/>
        <n v="23591"/>
        <n v="23592"/>
        <n v="23593"/>
        <n v="23594"/>
        <n v="23595"/>
        <n v="23596"/>
        <n v="23597"/>
        <n v="23598"/>
        <n v="23599"/>
        <n v="23600"/>
        <n v="23601"/>
        <n v="23602"/>
        <n v="23603"/>
        <n v="23604"/>
        <n v="23605"/>
        <n v="23606"/>
        <n v="23607"/>
        <n v="23608"/>
        <n v="23609"/>
        <n v="23610"/>
        <n v="23611"/>
        <n v="23612"/>
        <n v="23613"/>
        <n v="23614"/>
        <n v="23615"/>
        <n v="23616"/>
        <n v="23617"/>
        <n v="23618"/>
        <n v="23619"/>
        <n v="23620"/>
        <n v="23621"/>
        <n v="23622"/>
        <n v="23623"/>
        <n v="23624"/>
        <n v="23625"/>
        <n v="23626"/>
        <n v="23627"/>
        <n v="23628"/>
        <n v="23629"/>
        <n v="23630"/>
        <n v="23631"/>
        <n v="23632"/>
        <n v="23633"/>
        <n v="23634"/>
        <n v="23635"/>
        <n v="23636"/>
        <n v="23637"/>
        <n v="23638"/>
        <n v="23639"/>
        <n v="23640"/>
        <n v="23641"/>
        <n v="23642"/>
        <n v="23643"/>
        <n v="23644"/>
        <n v="23645"/>
        <n v="23646"/>
        <n v="23647"/>
        <n v="23648"/>
        <n v="23649"/>
        <n v="23650"/>
        <n v="23651"/>
        <n v="23652"/>
        <n v="23653"/>
        <n v="23654"/>
        <n v="23655"/>
        <n v="23656"/>
        <n v="23657"/>
        <n v="23658"/>
        <n v="23659"/>
        <n v="23660"/>
        <n v="23661"/>
        <n v="23662"/>
        <n v="23663"/>
        <n v="23664"/>
        <n v="23665"/>
        <n v="23666"/>
        <n v="23667"/>
        <n v="23668"/>
        <n v="23669"/>
        <n v="23670"/>
        <n v="23671"/>
        <n v="23672"/>
        <n v="23673"/>
        <n v="23674"/>
        <n v="23675"/>
        <n v="23676"/>
        <n v="23677"/>
        <n v="23678"/>
        <n v="23679"/>
        <n v="23680"/>
        <n v="23681"/>
        <n v="23682"/>
        <n v="23683"/>
        <n v="23684"/>
        <n v="23685"/>
        <n v="23686"/>
        <n v="23687"/>
        <n v="23688"/>
        <n v="23689"/>
        <n v="23690"/>
        <n v="23691"/>
        <n v="23692"/>
        <n v="23693"/>
        <n v="23694"/>
        <n v="23695"/>
        <n v="23696"/>
        <n v="23697"/>
        <n v="23698"/>
        <n v="23699"/>
        <n v="23700"/>
        <n v="23701"/>
        <n v="23702"/>
        <n v="23703"/>
        <n v="23704"/>
        <n v="23705"/>
        <n v="23706"/>
        <n v="23707"/>
        <n v="23708"/>
        <n v="23709"/>
        <n v="23710"/>
        <n v="23711"/>
        <n v="23712"/>
        <n v="23713"/>
        <n v="23714"/>
        <n v="23715"/>
        <n v="23716"/>
        <n v="23717"/>
        <n v="23718"/>
        <n v="23719"/>
        <n v="23720"/>
        <n v="23721"/>
        <n v="23722"/>
        <n v="23723"/>
        <n v="23724"/>
        <n v="23725"/>
        <n v="23726"/>
        <n v="23727"/>
        <n v="23728"/>
        <n v="23729"/>
        <n v="23730"/>
        <n v="23731"/>
        <n v="23732"/>
        <n v="23733"/>
        <n v="23734"/>
        <n v="23735"/>
        <n v="23736"/>
        <n v="23737"/>
        <n v="23738"/>
        <n v="23739"/>
        <n v="23740"/>
        <n v="23741"/>
        <n v="23742"/>
        <n v="23743"/>
        <n v="23744"/>
        <n v="23745"/>
        <n v="23746"/>
        <n v="23747"/>
        <n v="23748"/>
        <n v="23749"/>
        <n v="23750"/>
        <n v="23751"/>
        <n v="23752"/>
        <n v="23753"/>
        <n v="23754"/>
        <n v="23755"/>
        <n v="23756"/>
        <n v="23757"/>
        <n v="23758"/>
        <n v="23759"/>
        <n v="23760"/>
        <n v="23761"/>
        <n v="23762"/>
        <n v="23763"/>
        <n v="23764"/>
        <n v="23765"/>
        <n v="23766"/>
        <n v="23767"/>
        <n v="23768"/>
        <n v="23769"/>
        <n v="23770"/>
        <n v="23771"/>
        <n v="23772"/>
        <n v="23773"/>
        <n v="23774"/>
        <n v="23775"/>
        <n v="23776"/>
        <n v="23777"/>
        <n v="23778"/>
        <n v="23779"/>
        <n v="23780"/>
        <n v="23781"/>
        <n v="23782"/>
        <n v="23783"/>
        <n v="23784"/>
        <n v="23785"/>
        <n v="23786"/>
        <n v="23787"/>
        <n v="23788"/>
        <n v="23789"/>
        <n v="23790"/>
        <n v="23791"/>
        <n v="23792"/>
        <n v="23793"/>
        <n v="23794"/>
        <n v="23795"/>
        <n v="23796"/>
        <n v="23797"/>
        <n v="23798"/>
        <n v="23799"/>
        <n v="23800"/>
        <n v="23801"/>
        <n v="23802"/>
        <n v="23803"/>
        <n v="23804"/>
        <n v="23805"/>
        <n v="23806"/>
        <n v="23807"/>
        <n v="23808"/>
        <n v="23809"/>
        <n v="23810"/>
        <n v="23811"/>
        <n v="23812"/>
        <n v="23813"/>
        <n v="23814"/>
        <n v="23815"/>
        <n v="23816"/>
        <n v="23817"/>
        <n v="23818"/>
        <n v="23819"/>
        <n v="23820"/>
        <n v="23821"/>
        <n v="23822"/>
        <n v="23823"/>
        <n v="23824"/>
        <n v="23825"/>
        <n v="23826"/>
        <n v="23827"/>
        <n v="23828"/>
        <n v="23829"/>
        <n v="23830"/>
        <n v="23831"/>
        <n v="23832"/>
        <n v="23833"/>
        <n v="23834"/>
        <n v="23835"/>
        <n v="23836"/>
        <n v="23837"/>
        <n v="23838"/>
        <n v="23839"/>
        <n v="23840"/>
        <n v="23841"/>
        <n v="23842"/>
        <n v="23843"/>
        <n v="23844"/>
        <n v="23845"/>
        <n v="23846"/>
        <n v="23847"/>
        <n v="23848"/>
        <n v="23849"/>
        <n v="23850"/>
        <n v="23851"/>
        <n v="23852"/>
        <n v="23853"/>
        <n v="23854"/>
        <n v="23855"/>
        <n v="23856"/>
        <n v="23857"/>
        <n v="23858"/>
        <n v="23859"/>
        <n v="23860"/>
        <n v="23861"/>
        <n v="23862"/>
        <n v="23863"/>
        <n v="23864"/>
        <n v="23865"/>
        <n v="23866"/>
        <n v="23867"/>
        <n v="23868"/>
        <n v="23869"/>
        <n v="23870"/>
        <n v="23871"/>
        <n v="23872"/>
        <n v="23873"/>
        <n v="23874"/>
        <n v="23875"/>
        <n v="23876"/>
        <n v="23877"/>
        <n v="23878"/>
        <n v="23879"/>
        <n v="23880"/>
        <n v="23881"/>
        <n v="23882"/>
        <n v="23883"/>
        <n v="23884"/>
        <n v="23885"/>
        <n v="23886"/>
        <n v="23887"/>
        <n v="23888"/>
        <n v="23889"/>
        <n v="23890"/>
        <n v="23891"/>
        <n v="23892"/>
        <n v="23893"/>
        <n v="23894"/>
        <n v="23895"/>
        <n v="23896"/>
        <n v="23897"/>
        <n v="23898"/>
        <n v="23899"/>
        <n v="23900"/>
        <n v="23901"/>
        <n v="23902"/>
        <n v="23903"/>
        <n v="23904"/>
        <n v="23905"/>
        <n v="23906"/>
        <n v="23907"/>
        <n v="23908"/>
        <n v="23909"/>
        <n v="23910"/>
        <n v="23911"/>
        <n v="23912"/>
        <n v="23913"/>
        <n v="23914"/>
        <n v="23915"/>
        <n v="23916"/>
        <n v="23917"/>
        <n v="23918"/>
        <n v="23919"/>
        <n v="23920"/>
        <n v="23921"/>
        <n v="23922"/>
        <n v="23923"/>
        <n v="23924"/>
        <n v="23925"/>
        <n v="23926"/>
        <n v="23927"/>
        <n v="23928"/>
        <n v="23929"/>
        <n v="23930"/>
        <n v="23931"/>
        <n v="23932"/>
        <n v="23933"/>
        <n v="23934"/>
        <n v="23935"/>
        <n v="23936"/>
        <n v="23937"/>
        <n v="23938"/>
        <n v="23939"/>
        <n v="23940"/>
        <n v="23941"/>
        <n v="23942"/>
        <n v="23943"/>
        <n v="23944"/>
        <n v="23945"/>
        <n v="23946"/>
        <n v="23947"/>
        <n v="23948"/>
        <n v="23949"/>
        <n v="23950"/>
        <n v="23951"/>
        <n v="23952"/>
        <n v="23953"/>
        <n v="23954"/>
        <n v="23955"/>
        <n v="23956"/>
        <n v="23957"/>
        <n v="23958"/>
        <n v="23959"/>
        <n v="23960"/>
        <n v="23961"/>
        <n v="23962"/>
        <n v="23963"/>
        <n v="23964"/>
        <n v="23965"/>
        <n v="23966"/>
        <n v="23967"/>
        <n v="23968"/>
        <n v="23969"/>
        <n v="23970"/>
        <n v="23971"/>
        <n v="23972"/>
        <n v="23973"/>
        <n v="23974"/>
        <n v="23975"/>
        <n v="23976"/>
        <n v="23977"/>
        <n v="23978"/>
        <n v="23979"/>
        <n v="23980"/>
        <n v="23981"/>
        <n v="23982"/>
        <n v="23983"/>
        <n v="23984"/>
        <n v="23985"/>
        <n v="23986"/>
        <n v="23987"/>
        <n v="23988"/>
        <n v="23989"/>
        <n v="23990"/>
        <n v="23991"/>
        <n v="23992"/>
        <n v="23993"/>
        <n v="23994"/>
        <n v="23995"/>
        <n v="23996"/>
        <n v="23997"/>
        <n v="23998"/>
        <n v="23999"/>
        <n v="24000"/>
        <n v="24001"/>
        <n v="24002"/>
        <n v="24003"/>
        <n v="24004"/>
        <n v="24005"/>
        <n v="24006"/>
        <n v="24007"/>
        <n v="24008"/>
        <n v="24009"/>
        <n v="24010"/>
        <n v="24011"/>
        <n v="24012"/>
        <n v="24013"/>
        <n v="24014"/>
        <n v="24015"/>
        <n v="24016"/>
        <n v="24017"/>
        <n v="24018"/>
        <n v="24019"/>
        <n v="24020"/>
        <n v="24021"/>
        <n v="24022"/>
        <n v="24023"/>
        <n v="24024"/>
        <n v="24025"/>
        <n v="24026"/>
        <n v="24027"/>
        <n v="24028"/>
        <n v="24029"/>
        <n v="24030"/>
        <n v="24031"/>
        <n v="24032"/>
        <n v="24033"/>
        <n v="24034"/>
        <n v="24035"/>
        <n v="24036"/>
        <n v="24037"/>
        <n v="24038"/>
        <n v="24039"/>
        <n v="24040"/>
        <n v="24041"/>
        <n v="24042"/>
        <n v="24043"/>
        <n v="24044"/>
        <n v="24045"/>
        <n v="24046"/>
        <n v="24047"/>
        <n v="24048"/>
        <n v="24049"/>
        <n v="24050"/>
        <n v="24051"/>
        <n v="24052"/>
        <n v="24053"/>
        <n v="24054"/>
        <n v="24055"/>
        <n v="24056"/>
        <n v="24057"/>
        <n v="24058"/>
        <n v="24059"/>
        <n v="24060"/>
        <n v="24061"/>
        <n v="24062"/>
        <n v="24063"/>
        <n v="24064"/>
        <n v="24065"/>
        <n v="24066"/>
        <n v="24067"/>
        <n v="24068"/>
        <n v="24069"/>
        <n v="24070"/>
        <n v="24071"/>
        <n v="24072"/>
        <n v="24073"/>
        <n v="24074"/>
        <n v="24075"/>
        <n v="24076"/>
        <n v="24077"/>
        <n v="24078"/>
        <n v="24079"/>
        <n v="24080"/>
        <n v="24081"/>
        <n v="24082"/>
        <n v="24083"/>
        <n v="24084"/>
        <n v="24085"/>
        <n v="24086"/>
        <n v="24087"/>
        <n v="24088"/>
        <n v="24089"/>
        <n v="24090"/>
        <n v="24091"/>
        <n v="24092"/>
        <n v="24093"/>
        <n v="24094"/>
        <n v="24095"/>
        <n v="24096"/>
        <n v="24097"/>
        <n v="24098"/>
        <n v="24099"/>
        <n v="24100"/>
        <n v="24101"/>
        <n v="24102"/>
        <n v="24103"/>
        <n v="24104"/>
        <n v="24105"/>
        <n v="24106"/>
        <n v="24107"/>
        <n v="24108"/>
        <n v="24109"/>
        <n v="24110"/>
        <n v="24111"/>
        <n v="24112"/>
        <n v="24113"/>
        <n v="24114"/>
        <n v="24115"/>
        <n v="24116"/>
        <n v="24117"/>
        <n v="24118"/>
        <n v="24119"/>
        <n v="24120"/>
        <n v="24121"/>
        <n v="24122"/>
        <n v="24123"/>
        <n v="24124"/>
        <n v="24125"/>
        <n v="24126"/>
        <n v="24127"/>
        <n v="24128"/>
        <n v="24129"/>
        <n v="24130"/>
        <n v="24131"/>
        <n v="24132"/>
        <n v="24133"/>
        <n v="24134"/>
        <n v="24135"/>
        <n v="24136"/>
        <n v="24137"/>
        <n v="24138"/>
        <n v="24139"/>
        <n v="24140"/>
        <n v="24141"/>
        <n v="24142"/>
        <n v="24143"/>
        <n v="24144"/>
        <n v="24145"/>
        <n v="24146"/>
        <n v="24147"/>
        <n v="24148"/>
        <n v="24149"/>
        <n v="24150"/>
        <n v="24151"/>
        <n v="24152"/>
        <n v="24153"/>
        <n v="24154"/>
        <n v="24155"/>
        <n v="24156"/>
        <n v="24157"/>
        <n v="24158"/>
        <n v="24159"/>
        <n v="24160"/>
        <n v="24161"/>
        <n v="24162"/>
        <n v="24163"/>
        <n v="24164"/>
        <n v="24165"/>
        <n v="24166"/>
        <n v="24167"/>
        <n v="24168"/>
        <n v="24169"/>
        <n v="24170"/>
        <n v="24171"/>
        <n v="24172"/>
        <n v="24173"/>
        <n v="24174"/>
        <n v="24175"/>
        <n v="24176"/>
        <n v="24177"/>
        <n v="24178"/>
        <n v="24179"/>
        <n v="24180"/>
        <n v="24181"/>
        <n v="24182"/>
        <n v="24183"/>
        <n v="24184"/>
        <n v="24185"/>
        <n v="24186"/>
        <n v="24187"/>
        <n v="24188"/>
        <n v="24189"/>
        <n v="24190"/>
        <n v="24191"/>
        <n v="24192"/>
        <n v="24193"/>
        <n v="24194"/>
        <n v="24195"/>
        <n v="24196"/>
        <n v="24197"/>
        <n v="24198"/>
        <n v="24199"/>
        <n v="24200"/>
        <n v="24201"/>
        <n v="24202"/>
        <n v="24203"/>
        <n v="24204"/>
        <n v="24205"/>
        <n v="24206"/>
        <n v="24207"/>
        <n v="24208"/>
        <n v="24209"/>
        <n v="24210"/>
        <n v="24211"/>
        <n v="24212"/>
        <n v="24213"/>
        <n v="24214"/>
        <n v="24215"/>
        <n v="24216"/>
        <n v="24217"/>
        <n v="24218"/>
        <n v="24219"/>
        <n v="24220"/>
        <n v="24221"/>
        <n v="24222"/>
        <n v="24223"/>
        <n v="24224"/>
        <n v="24225"/>
        <n v="24226"/>
        <n v="24227"/>
        <n v="24228"/>
        <n v="24229"/>
        <n v="24230"/>
        <n v="24231"/>
        <n v="24232"/>
        <n v="24233"/>
        <n v="24234"/>
        <n v="24235"/>
        <n v="24236"/>
        <n v="24237"/>
        <n v="24238"/>
        <n v="24239"/>
        <n v="24240"/>
        <n v="24241"/>
        <n v="24242"/>
        <n v="24243"/>
        <n v="24244"/>
        <n v="24245"/>
        <n v="24246"/>
        <n v="24247"/>
        <n v="24248"/>
        <n v="24249"/>
        <n v="24250"/>
        <n v="24251"/>
        <n v="24252"/>
        <n v="24253"/>
        <n v="24254"/>
        <n v="24255"/>
        <n v="24256"/>
        <n v="24257"/>
        <n v="24258"/>
        <n v="24259"/>
        <n v="24260"/>
        <n v="24261"/>
        <n v="24262"/>
        <n v="24263"/>
        <n v="24264"/>
        <n v="24265"/>
        <n v="24266"/>
        <n v="24267"/>
        <n v="24268"/>
        <n v="24269"/>
        <n v="24270"/>
        <n v="24271"/>
        <n v="24272"/>
        <n v="24273"/>
        <n v="24274"/>
        <n v="24275"/>
        <n v="24276"/>
        <n v="24277"/>
        <n v="24278"/>
        <n v="24279"/>
        <n v="24280"/>
        <n v="24281"/>
        <n v="24282"/>
        <n v="24283"/>
        <n v="24284"/>
        <n v="24285"/>
        <n v="24286"/>
        <n v="24287"/>
        <n v="24288"/>
        <n v="24289"/>
        <n v="24290"/>
        <n v="24291"/>
        <n v="24292"/>
        <n v="24293"/>
        <n v="24294"/>
        <n v="24295"/>
        <n v="24296"/>
        <n v="24297"/>
        <n v="24298"/>
        <n v="24299"/>
        <n v="24300"/>
        <n v="24301"/>
        <n v="24302"/>
        <n v="24303"/>
        <n v="24304"/>
        <n v="24305"/>
        <n v="24306"/>
        <n v="24307"/>
        <n v="24308"/>
        <n v="24309"/>
        <n v="24310"/>
        <n v="24311"/>
        <n v="24312"/>
        <n v="24313"/>
        <n v="24314"/>
        <n v="24315"/>
        <n v="24316"/>
        <n v="24317"/>
        <n v="24318"/>
        <n v="24319"/>
        <n v="24320"/>
        <n v="24321"/>
        <n v="24322"/>
        <n v="24323"/>
        <n v="24324"/>
        <n v="24325"/>
        <n v="24326"/>
        <n v="24327"/>
        <n v="24328"/>
        <n v="24329"/>
        <n v="24330"/>
        <n v="24331"/>
        <n v="24332"/>
        <n v="24333"/>
        <n v="24334"/>
        <n v="24335"/>
        <n v="24336"/>
        <n v="24337"/>
        <n v="24338"/>
        <n v="24339"/>
        <n v="24340"/>
        <n v="24341"/>
        <n v="24342"/>
        <n v="24343"/>
        <n v="24344"/>
        <n v="24345"/>
        <n v="24346"/>
        <n v="24347"/>
        <n v="24348"/>
        <n v="24349"/>
        <n v="24350"/>
        <n v="24351"/>
        <n v="24352"/>
        <n v="24353"/>
        <n v="24354"/>
        <n v="24355"/>
        <n v="24356"/>
        <n v="24357"/>
        <n v="24358"/>
        <n v="24359"/>
        <n v="24360"/>
        <n v="24361"/>
        <n v="24362"/>
        <n v="24363"/>
        <n v="24364"/>
        <n v="24365"/>
        <n v="24366"/>
        <n v="24367"/>
        <n v="24368"/>
        <n v="24369"/>
        <n v="24370"/>
        <n v="24371"/>
        <n v="24372"/>
        <n v="24373"/>
        <n v="24374"/>
        <n v="24375"/>
        <n v="24376"/>
        <n v="24377"/>
        <n v="24378"/>
        <n v="24379"/>
        <n v="24380"/>
        <n v="24381"/>
        <n v="24382"/>
        <n v="24383"/>
        <n v="24384"/>
        <n v="24385"/>
        <n v="24386"/>
        <n v="24387"/>
        <n v="24388"/>
        <n v="24389"/>
        <n v="24390"/>
        <n v="24391"/>
        <n v="24392"/>
        <n v="24393"/>
        <n v="24394"/>
        <n v="24395"/>
        <n v="24396"/>
        <n v="24397"/>
        <n v="24398"/>
        <n v="24399"/>
        <n v="24400"/>
        <n v="24401"/>
        <n v="24402"/>
        <n v="24403"/>
        <n v="24404"/>
        <n v="24405"/>
        <n v="24406"/>
        <n v="24407"/>
        <n v="24408"/>
        <n v="24409"/>
        <n v="24410"/>
        <n v="24411"/>
        <n v="24412"/>
        <n v="24413"/>
        <n v="24414"/>
        <n v="24415"/>
        <n v="24416"/>
        <n v="24417"/>
        <n v="24418"/>
        <n v="24419"/>
        <n v="24420"/>
        <n v="24421"/>
        <n v="24422"/>
        <n v="24423"/>
        <n v="24424"/>
        <n v="24425"/>
        <n v="24426"/>
        <n v="24427"/>
        <n v="24428"/>
        <n v="24429"/>
        <n v="24430"/>
        <n v="24431"/>
        <n v="24432"/>
        <n v="24433"/>
        <n v="24434"/>
        <n v="24435"/>
        <n v="24436"/>
        <n v="24437"/>
        <n v="24438"/>
        <n v="24439"/>
        <n v="24440"/>
        <n v="24441"/>
        <n v="24442"/>
        <n v="24443"/>
        <n v="24444"/>
        <n v="24445"/>
        <n v="24446"/>
        <n v="24447"/>
        <n v="24448"/>
        <n v="24449"/>
        <n v="24450"/>
        <n v="24451"/>
        <n v="24452"/>
        <n v="24453"/>
        <n v="24454"/>
        <n v="24455"/>
        <n v="24456"/>
        <n v="24457"/>
        <n v="24458"/>
        <n v="24459"/>
        <n v="24460"/>
        <n v="24461"/>
        <n v="24462"/>
        <n v="24463"/>
        <n v="24464"/>
        <n v="24465"/>
        <n v="24466"/>
        <n v="24467"/>
        <n v="24468"/>
        <n v="24469"/>
        <n v="24470"/>
        <n v="24471"/>
        <n v="24472"/>
        <n v="24473"/>
        <n v="24474"/>
        <n v="24475"/>
        <n v="24476"/>
        <n v="24477"/>
        <n v="24478"/>
        <n v="24479"/>
        <n v="24480"/>
        <n v="24481"/>
        <n v="24482"/>
        <n v="24483"/>
        <n v="24484"/>
        <n v="24485"/>
        <n v="24486"/>
        <n v="24487"/>
        <n v="24488"/>
        <n v="24489"/>
        <n v="24490"/>
        <n v="24491"/>
        <n v="24492"/>
        <n v="24493"/>
        <n v="24494"/>
        <n v="24495"/>
        <n v="24496"/>
        <n v="24497"/>
        <n v="24498"/>
        <n v="24499"/>
        <n v="24500"/>
        <n v="24501"/>
        <n v="24502"/>
        <n v="24503"/>
        <n v="24504"/>
        <n v="24505"/>
        <n v="24506"/>
        <n v="24507"/>
        <n v="24508"/>
        <n v="24509"/>
        <n v="24510"/>
        <n v="24511"/>
        <n v="24512"/>
        <n v="24513"/>
        <n v="24514"/>
        <n v="24515"/>
        <n v="24516"/>
        <n v="24517"/>
        <n v="24518"/>
        <n v="24519"/>
        <n v="24520"/>
        <n v="24521"/>
        <n v="24522"/>
        <n v="24523"/>
        <n v="24524"/>
        <n v="24525"/>
        <n v="24526"/>
        <n v="24527"/>
        <n v="24528"/>
        <n v="24529"/>
        <n v="24530"/>
        <n v="24531"/>
        <n v="24532"/>
        <n v="24533"/>
        <n v="24534"/>
        <n v="24535"/>
        <n v="24536"/>
        <n v="24537"/>
        <n v="24538"/>
        <n v="24539"/>
        <n v="24540"/>
        <n v="24541"/>
        <n v="24542"/>
        <n v="24543"/>
        <n v="24544"/>
        <n v="24545"/>
        <n v="24546"/>
        <n v="24547"/>
        <n v="24548"/>
        <n v="24549"/>
        <n v="24550"/>
        <n v="24551"/>
        <n v="24552"/>
        <n v="24553"/>
        <n v="24554"/>
        <n v="24555"/>
        <n v="24556"/>
        <n v="24557"/>
        <n v="24558"/>
        <n v="24559"/>
        <n v="24560"/>
        <n v="24561"/>
        <n v="24562"/>
        <n v="24563"/>
        <n v="24564"/>
        <n v="24565"/>
        <n v="24566"/>
        <n v="24567"/>
        <n v="24568"/>
        <n v="24569"/>
        <n v="24570"/>
        <n v="24571"/>
        <n v="24572"/>
        <n v="24573"/>
        <n v="24574"/>
        <n v="24575"/>
        <n v="24576"/>
        <n v="24577"/>
        <n v="24578"/>
        <n v="24579"/>
        <n v="24580"/>
        <n v="24581"/>
        <n v="24582"/>
        <n v="24583"/>
        <n v="24584"/>
        <n v="24585"/>
        <n v="24586"/>
        <n v="24587"/>
        <n v="24588"/>
        <n v="24589"/>
        <n v="24590"/>
        <n v="24591"/>
        <n v="24592"/>
        <n v="24593"/>
        <n v="24594"/>
        <n v="24595"/>
        <n v="24596"/>
        <n v="24597"/>
        <n v="24598"/>
        <n v="24599"/>
        <n v="24600"/>
        <n v="24601"/>
        <n v="24602"/>
        <n v="24603"/>
        <n v="24604"/>
        <n v="24605"/>
        <n v="24606"/>
        <n v="24607"/>
        <n v="24608"/>
        <n v="24609"/>
        <n v="24610"/>
        <n v="24611"/>
        <n v="24612"/>
        <n v="24613"/>
        <n v="24614"/>
        <n v="24615"/>
        <n v="24616"/>
        <n v="24617"/>
        <n v="24618"/>
        <n v="24619"/>
        <n v="24620"/>
        <n v="24621"/>
        <n v="24622"/>
        <n v="24623"/>
        <n v="24624"/>
        <n v="24625"/>
        <n v="24626"/>
        <n v="24627"/>
        <n v="24628"/>
        <n v="24629"/>
        <n v="24630"/>
        <n v="24631"/>
        <n v="24632"/>
        <n v="24633"/>
        <n v="24634"/>
        <n v="24635"/>
        <n v="24636"/>
        <n v="24637"/>
        <n v="24638"/>
        <n v="24639"/>
        <n v="24640"/>
        <n v="24641"/>
        <n v="24642"/>
        <n v="24643"/>
        <n v="24644"/>
        <n v="24645"/>
        <n v="24646"/>
        <n v="24647"/>
        <n v="24648"/>
        <n v="24649"/>
        <n v="24650"/>
        <n v="24651"/>
        <n v="24652"/>
        <n v="24653"/>
        <n v="24654"/>
        <n v="24655"/>
        <n v="24656"/>
        <n v="24657"/>
        <n v="24658"/>
        <n v="24659"/>
        <n v="24660"/>
        <n v="24661"/>
        <n v="24662"/>
        <n v="24663"/>
        <n v="24664"/>
        <n v="24665"/>
        <n v="24666"/>
        <n v="24667"/>
        <n v="24668"/>
        <n v="24669"/>
        <n v="24670"/>
        <n v="24671"/>
        <n v="24672"/>
        <n v="24673"/>
        <n v="24674"/>
        <n v="24675"/>
        <n v="24676"/>
        <n v="24677"/>
        <n v="24678"/>
        <n v="24679"/>
        <n v="24680"/>
        <n v="24681"/>
        <n v="24682"/>
        <n v="24683"/>
        <n v="24684"/>
        <n v="24685"/>
        <n v="24686"/>
        <n v="24687"/>
        <n v="24688"/>
        <n v="24689"/>
        <n v="24690"/>
        <n v="24691"/>
        <n v="24692"/>
        <n v="24693"/>
        <n v="24694"/>
        <n v="24695"/>
        <n v="24696"/>
        <n v="24697"/>
        <n v="24698"/>
        <n v="24699"/>
        <n v="24700"/>
        <n v="24701"/>
        <n v="24702"/>
        <n v="24703"/>
        <n v="24704"/>
        <n v="24705"/>
        <n v="24706"/>
        <n v="24707"/>
        <n v="24708"/>
        <n v="24709"/>
        <n v="24710"/>
        <n v="24711"/>
        <n v="24712"/>
        <n v="24713"/>
        <n v="24714"/>
        <n v="24715"/>
        <n v="24716"/>
        <n v="24717"/>
        <n v="24718"/>
        <n v="24719"/>
        <n v="24720"/>
        <n v="24721"/>
        <n v="24722"/>
        <n v="24723"/>
        <n v="24724"/>
        <n v="24725"/>
        <n v="24726"/>
        <n v="24727"/>
        <n v="24728"/>
        <n v="24729"/>
        <n v="24730"/>
        <n v="24731"/>
        <n v="24732"/>
        <n v="24733"/>
        <n v="24734"/>
        <n v="24735"/>
        <n v="24736"/>
        <n v="24737"/>
        <n v="24738"/>
        <n v="24739"/>
        <n v="24740"/>
        <n v="24741"/>
        <n v="24742"/>
        <n v="24743"/>
        <n v="24744"/>
        <n v="24745"/>
        <n v="24746"/>
        <n v="24747"/>
        <n v="24748"/>
        <n v="24749"/>
        <n v="24750"/>
        <n v="24751"/>
        <n v="24752"/>
        <n v="24753"/>
        <n v="24754"/>
        <n v="24755"/>
        <n v="24756"/>
        <n v="24757"/>
        <n v="24758"/>
        <n v="24759"/>
        <n v="24760"/>
        <n v="24761"/>
        <n v="24762"/>
        <n v="24763"/>
        <n v="24764"/>
        <n v="24765"/>
        <n v="24766"/>
        <n v="24767"/>
        <n v="24768"/>
        <n v="24769"/>
        <n v="24770"/>
        <n v="24771"/>
        <n v="24772"/>
        <n v="24773"/>
        <n v="24774"/>
        <n v="24775"/>
        <n v="24776"/>
        <n v="24777"/>
        <n v="24778"/>
        <n v="24779"/>
        <n v="24780"/>
        <n v="24781"/>
        <n v="24782"/>
        <n v="24783"/>
        <n v="24784"/>
        <n v="24785"/>
        <n v="24786"/>
        <n v="24787"/>
        <n v="24788"/>
        <n v="24789"/>
        <n v="24790"/>
        <n v="24791"/>
        <n v="24792"/>
        <n v="24793"/>
        <n v="24794"/>
        <n v="24795"/>
        <n v="24796"/>
        <n v="24797"/>
        <n v="24798"/>
        <n v="24799"/>
        <n v="24800"/>
        <n v="24801"/>
        <n v="24802"/>
        <n v="24803"/>
        <n v="24804"/>
        <n v="24805"/>
        <n v="24806"/>
        <n v="24807"/>
        <n v="24808"/>
        <n v="24809"/>
        <n v="24810"/>
        <n v="24811"/>
        <n v="24812"/>
        <n v="24813"/>
        <n v="24814"/>
        <n v="24815"/>
        <n v="24816"/>
        <n v="24817"/>
        <n v="24818"/>
        <n v="24819"/>
        <n v="24820"/>
        <n v="24821"/>
        <n v="24822"/>
        <n v="24823"/>
        <n v="24824"/>
        <n v="24825"/>
        <n v="24826"/>
        <n v="24827"/>
        <n v="24828"/>
        <n v="24829"/>
        <n v="24830"/>
        <n v="24831"/>
        <n v="24832"/>
        <n v="24833"/>
        <n v="24834"/>
        <n v="24835"/>
        <n v="24836"/>
        <n v="24837"/>
        <n v="24838"/>
        <n v="24839"/>
        <n v="24840"/>
        <n v="24841"/>
        <n v="24842"/>
        <n v="24843"/>
        <n v="24844"/>
        <n v="24845"/>
        <n v="24846"/>
        <n v="24847"/>
        <n v="24848"/>
        <n v="24849"/>
        <n v="24850"/>
        <n v="24851"/>
        <n v="24852"/>
        <n v="24853"/>
        <n v="24854"/>
        <n v="24855"/>
        <n v="24856"/>
        <n v="24857"/>
        <n v="24858"/>
        <n v="24859"/>
        <n v="24860"/>
        <n v="24861"/>
        <n v="24862"/>
        <n v="24863"/>
        <n v="24864"/>
        <n v="24865"/>
        <n v="24866"/>
        <n v="24867"/>
        <n v="24868"/>
        <n v="24869"/>
        <n v="24870"/>
        <n v="24871"/>
        <n v="24872"/>
        <n v="24873"/>
        <n v="24874"/>
        <n v="24875"/>
        <n v="24876"/>
        <n v="24877"/>
        <n v="24878"/>
        <n v="24879"/>
        <n v="24880"/>
        <n v="24881"/>
        <n v="24882"/>
        <n v="24883"/>
        <n v="24884"/>
        <n v="24885"/>
        <n v="24886"/>
        <n v="24887"/>
        <n v="24888"/>
        <n v="24889"/>
        <n v="24890"/>
        <n v="24891"/>
        <n v="24892"/>
        <n v="24893"/>
        <n v="24894"/>
        <n v="24895"/>
        <n v="24896"/>
        <n v="24897"/>
        <n v="24898"/>
        <n v="24899"/>
        <n v="24900"/>
        <n v="24901"/>
        <n v="24902"/>
        <n v="24903"/>
        <n v="24904"/>
        <n v="24905"/>
        <n v="24906"/>
        <n v="24907"/>
        <n v="24908"/>
        <n v="24909"/>
        <n v="24910"/>
        <n v="24911"/>
        <n v="24912"/>
        <n v="24913"/>
        <n v="24914"/>
        <n v="24915"/>
        <n v="24916"/>
        <n v="24917"/>
        <n v="24918"/>
        <n v="24919"/>
        <n v="24920"/>
        <n v="24921"/>
        <n v="24922"/>
        <n v="24923"/>
        <n v="24924"/>
        <n v="24925"/>
        <n v="24926"/>
        <n v="24927"/>
        <n v="24928"/>
        <n v="24929"/>
        <n v="24930"/>
        <n v="24931"/>
        <n v="24932"/>
        <n v="24933"/>
        <n v="24934"/>
        <n v="24935"/>
        <n v="24936"/>
        <n v="24937"/>
        <n v="24938"/>
        <n v="24939"/>
        <n v="24940"/>
        <n v="24941"/>
        <n v="24942"/>
        <n v="24943"/>
        <n v="24944"/>
        <n v="24945"/>
        <n v="24946"/>
        <n v="24947"/>
        <n v="24948"/>
        <n v="24949"/>
        <n v="24950"/>
        <n v="24951"/>
        <n v="24952"/>
        <n v="24953"/>
        <n v="24954"/>
        <n v="24955"/>
        <n v="24956"/>
        <n v="24957"/>
        <n v="24958"/>
        <n v="24959"/>
        <n v="24960"/>
        <n v="24961"/>
        <n v="24962"/>
        <n v="24963"/>
        <n v="24964"/>
        <n v="24965"/>
        <n v="24966"/>
        <n v="24967"/>
        <n v="24968"/>
        <n v="24969"/>
        <n v="24970"/>
        <n v="24971"/>
        <n v="24972"/>
        <n v="24973"/>
        <n v="24974"/>
        <n v="24975"/>
        <n v="24976"/>
        <n v="24977"/>
        <n v="24978"/>
        <n v="24979"/>
        <n v="24980"/>
        <n v="24981"/>
        <n v="24982"/>
        <n v="24983"/>
        <n v="24984"/>
        <n v="24985"/>
        <n v="24986"/>
        <n v="24987"/>
        <n v="24988"/>
        <n v="24989"/>
        <n v="24990"/>
        <n v="24991"/>
        <n v="24992"/>
        <n v="24993"/>
        <n v="24994"/>
        <n v="24995"/>
        <n v="24996"/>
        <n v="24997"/>
        <n v="24998"/>
        <n v="24999"/>
        <n v="25000"/>
        <n v="25001"/>
        <n v="25002"/>
        <n v="25003"/>
        <n v="25004"/>
        <n v="25005"/>
        <n v="25006"/>
        <n v="25007"/>
        <n v="25008"/>
        <n v="25009"/>
        <n v="25010"/>
        <n v="25011"/>
        <n v="25012"/>
        <n v="25013"/>
        <n v="25014"/>
        <n v="25015"/>
        <n v="25016"/>
        <n v="25017"/>
        <n v="25018"/>
        <n v="25019"/>
        <n v="25020"/>
        <n v="25021"/>
        <n v="25022"/>
        <n v="25023"/>
        <n v="25024"/>
        <n v="25025"/>
        <n v="25026"/>
        <n v="25027"/>
        <n v="25028"/>
        <n v="25029"/>
        <n v="25030"/>
        <n v="25031"/>
        <n v="25032"/>
        <n v="25033"/>
        <n v="25034"/>
        <n v="25035"/>
        <n v="25036"/>
        <n v="25037"/>
        <n v="25038"/>
        <n v="25039"/>
        <n v="25040"/>
        <n v="25041"/>
        <n v="25042"/>
        <n v="25043"/>
        <n v="25044"/>
        <n v="25045"/>
        <n v="25046"/>
        <n v="25047"/>
        <n v="25048"/>
        <n v="25049"/>
        <n v="25050"/>
        <n v="25051"/>
        <n v="25052"/>
        <n v="25053"/>
        <n v="25054"/>
        <n v="25055"/>
        <n v="25056"/>
        <n v="25057"/>
        <n v="25058"/>
        <n v="25059"/>
        <n v="25060"/>
        <n v="25061"/>
        <n v="25062"/>
        <n v="25063"/>
        <n v="25064"/>
        <n v="25065"/>
        <n v="25066"/>
        <n v="25067"/>
        <n v="25068"/>
        <n v="25069"/>
        <n v="25070"/>
        <n v="25071"/>
        <n v="25072"/>
        <n v="25073"/>
        <n v="25074"/>
        <n v="25075"/>
        <n v="25076"/>
        <n v="25077"/>
        <n v="25078"/>
        <n v="25079"/>
        <n v="25080"/>
        <n v="25081"/>
        <n v="25082"/>
        <n v="25083"/>
        <n v="25084"/>
        <n v="25085"/>
        <n v="25086"/>
        <n v="25087"/>
        <n v="25088"/>
        <n v="25089"/>
        <n v="25090"/>
        <n v="25091"/>
        <n v="25092"/>
        <n v="25093"/>
        <n v="25094"/>
        <n v="25095"/>
        <n v="25096"/>
        <n v="25097"/>
        <n v="25098"/>
        <n v="25099"/>
        <n v="25100"/>
        <n v="25101"/>
        <n v="25102"/>
        <n v="25103"/>
        <n v="25104"/>
        <n v="25105"/>
        <n v="25106"/>
        <n v="25107"/>
        <n v="25108"/>
        <n v="25109"/>
        <n v="25110"/>
        <n v="25111"/>
        <n v="25112"/>
        <n v="25113"/>
        <n v="25114"/>
        <n v="25115"/>
        <n v="25116"/>
        <n v="25117"/>
        <n v="25118"/>
        <n v="25119"/>
        <n v="25120"/>
        <n v="25121"/>
        <n v="25122"/>
        <n v="25123"/>
        <n v="25124"/>
        <n v="25125"/>
        <n v="25126"/>
        <n v="25127"/>
        <n v="25128"/>
        <n v="25129"/>
        <n v="25130"/>
        <n v="25131"/>
        <n v="25132"/>
        <n v="25133"/>
        <n v="25134"/>
        <n v="25135"/>
        <n v="25136"/>
        <n v="25137"/>
        <n v="25138"/>
        <n v="25139"/>
        <n v="25140"/>
        <n v="25141"/>
        <n v="25142"/>
        <n v="25143"/>
        <n v="25144"/>
        <n v="25145"/>
        <n v="25146"/>
        <n v="25147"/>
        <n v="25148"/>
        <n v="25149"/>
        <n v="25150"/>
        <n v="25151"/>
        <n v="25152"/>
        <n v="25153"/>
        <n v="25154"/>
        <n v="25155"/>
        <n v="25156"/>
        <n v="25157"/>
        <n v="25158"/>
        <n v="25159"/>
        <n v="25160"/>
        <n v="25161"/>
        <n v="25162"/>
        <n v="25163"/>
        <n v="25164"/>
        <n v="25165"/>
        <n v="25166"/>
        <n v="25167"/>
        <n v="25168"/>
        <n v="25169"/>
        <n v="25170"/>
        <n v="25171"/>
        <n v="25172"/>
        <n v="25173"/>
        <n v="25174"/>
        <n v="25175"/>
        <n v="25176"/>
        <n v="25177"/>
        <n v="25178"/>
        <n v="25179"/>
        <n v="25180"/>
        <n v="25181"/>
        <n v="25182"/>
        <n v="25183"/>
        <n v="25184"/>
        <n v="25185"/>
        <n v="25186"/>
        <n v="25187"/>
        <n v="25188"/>
        <n v="25189"/>
        <n v="25190"/>
        <n v="25191"/>
        <n v="25192"/>
        <n v="25193"/>
        <n v="25194"/>
        <n v="25195"/>
        <n v="25196"/>
        <n v="25197"/>
        <n v="25198"/>
        <n v="25199"/>
        <n v="25200"/>
        <n v="25201"/>
        <n v="25202"/>
        <n v="25203"/>
        <n v="25204"/>
        <n v="25205"/>
        <n v="25206"/>
        <n v="25207"/>
        <n v="25208"/>
        <n v="25209"/>
        <n v="25210"/>
        <n v="25211"/>
        <n v="25212"/>
        <n v="25213"/>
        <n v="25214"/>
        <n v="25215"/>
        <n v="25216"/>
        <n v="25217"/>
        <n v="25218"/>
        <n v="25219"/>
        <n v="25220"/>
        <n v="25221"/>
        <n v="25222"/>
        <n v="25223"/>
        <n v="25224"/>
        <n v="25225"/>
        <n v="25226"/>
        <n v="25227"/>
        <n v="25228"/>
        <n v="25229"/>
        <n v="25230"/>
        <n v="25231"/>
        <n v="25232"/>
        <n v="25233"/>
        <n v="25234"/>
        <n v="25235"/>
        <n v="25236"/>
        <n v="25237"/>
        <n v="25238"/>
        <n v="25239"/>
        <n v="25240"/>
        <n v="25241"/>
        <n v="25242"/>
        <n v="25243"/>
        <n v="25244"/>
        <n v="25245"/>
        <n v="25246"/>
        <n v="25247"/>
        <n v="25248"/>
        <n v="25249"/>
        <n v="25250"/>
        <n v="25251"/>
        <n v="25252"/>
        <n v="25253"/>
        <n v="25254"/>
        <n v="25255"/>
        <n v="25256"/>
        <n v="25257"/>
        <n v="25258"/>
        <n v="25259"/>
        <n v="25260"/>
        <n v="25261"/>
        <n v="25262"/>
        <n v="25263"/>
        <n v="25264"/>
        <n v="25265"/>
        <n v="25266"/>
        <n v="25267"/>
        <n v="25268"/>
        <n v="25269"/>
        <n v="25270"/>
        <n v="25271"/>
        <n v="25272"/>
        <n v="25273"/>
        <n v="25274"/>
        <n v="25275"/>
        <n v="25276"/>
        <n v="25277"/>
        <n v="25278"/>
        <n v="25279"/>
        <n v="25280"/>
        <n v="25281"/>
        <n v="25282"/>
        <n v="25283"/>
        <n v="25284"/>
        <n v="25285"/>
        <n v="25286"/>
        <n v="25287"/>
        <n v="25288"/>
        <n v="25289"/>
        <n v="25290"/>
        <n v="25291"/>
        <n v="25292"/>
        <n v="25293"/>
        <n v="25294"/>
        <n v="25295"/>
        <n v="25296"/>
        <n v="25297"/>
        <n v="25298"/>
        <n v="25299"/>
        <n v="25300"/>
        <n v="25301"/>
        <n v="25302"/>
        <n v="25303"/>
        <n v="25304"/>
        <n v="25305"/>
        <n v="25306"/>
        <n v="25307"/>
        <n v="25308"/>
        <n v="25309"/>
        <n v="25310"/>
        <n v="25311"/>
        <n v="25312"/>
        <n v="25313"/>
        <n v="25314"/>
        <n v="25315"/>
        <n v="25316"/>
        <n v="25317"/>
        <n v="25318"/>
        <n v="25319"/>
        <n v="25320"/>
        <n v="25321"/>
        <n v="25322"/>
        <n v="25323"/>
        <n v="25324"/>
        <n v="25325"/>
        <n v="25326"/>
        <n v="25327"/>
        <n v="25328"/>
        <n v="25329"/>
        <n v="25330"/>
        <n v="25331"/>
        <n v="25332"/>
        <n v="25333"/>
        <n v="25334"/>
        <n v="25335"/>
        <n v="25336"/>
        <n v="25337"/>
        <n v="25338"/>
        <n v="25339"/>
        <n v="25340"/>
        <n v="25341"/>
        <n v="25342"/>
        <n v="25343"/>
        <n v="25344"/>
        <n v="25345"/>
        <n v="25346"/>
        <n v="25347"/>
        <n v="25348"/>
        <n v="25349"/>
        <n v="25350"/>
        <n v="25351"/>
        <n v="25352"/>
        <n v="25353"/>
        <n v="25354"/>
        <n v="25355"/>
        <n v="25356"/>
        <n v="25357"/>
        <n v="25358"/>
        <n v="25359"/>
        <n v="25360"/>
        <n v="25361"/>
        <n v="25362"/>
        <n v="25363"/>
        <n v="25364"/>
        <n v="25365"/>
        <n v="25366"/>
        <n v="25367"/>
        <n v="25368"/>
        <n v="25369"/>
        <n v="25370"/>
        <n v="25371"/>
        <n v="25372"/>
        <n v="25373"/>
        <n v="25374"/>
        <n v="25375"/>
        <n v="25376"/>
        <n v="25377"/>
        <n v="25378"/>
        <n v="25379"/>
        <n v="25380"/>
        <n v="25381"/>
        <n v="25382"/>
        <n v="25383"/>
        <n v="25384"/>
        <n v="25385"/>
        <n v="25386"/>
        <n v="25387"/>
        <n v="25388"/>
        <n v="25389"/>
        <n v="25390"/>
        <n v="25391"/>
        <n v="25392"/>
        <n v="25393"/>
        <n v="25394"/>
        <n v="25395"/>
        <n v="25396"/>
        <n v="25397"/>
        <n v="25398"/>
        <n v="25399"/>
        <n v="25400"/>
        <n v="25401"/>
        <n v="25402"/>
        <n v="25403"/>
        <n v="25404"/>
        <n v="25405"/>
        <n v="25406"/>
        <n v="25407"/>
        <n v="25408"/>
        <n v="25409"/>
        <n v="25410"/>
        <n v="25411"/>
        <n v="25412"/>
        <n v="25413"/>
        <n v="25414"/>
        <n v="25415"/>
        <n v="25416"/>
        <n v="25417"/>
        <n v="25418"/>
        <n v="25419"/>
        <n v="25420"/>
        <n v="25421"/>
        <n v="25422"/>
        <n v="25423"/>
        <n v="25424"/>
        <n v="25425"/>
        <n v="25426"/>
        <n v="25427"/>
        <n v="25428"/>
        <n v="25429"/>
        <n v="25430"/>
        <n v="25431"/>
        <n v="25432"/>
        <n v="25433"/>
        <n v="25434"/>
        <n v="25435"/>
        <n v="25436"/>
        <n v="25437"/>
        <n v="25438"/>
        <n v="25439"/>
        <n v="25440"/>
        <n v="25441"/>
        <n v="25442"/>
        <n v="25443"/>
        <n v="25444"/>
        <n v="25445"/>
        <n v="25446"/>
        <n v="25447"/>
        <n v="25448"/>
        <n v="25449"/>
        <n v="25450"/>
        <n v="25451"/>
        <n v="25452"/>
        <n v="25453"/>
        <n v="25454"/>
        <n v="25455"/>
        <n v="25456"/>
        <n v="25457"/>
        <n v="25458"/>
        <n v="25459"/>
        <n v="25460"/>
        <n v="25461"/>
        <n v="25462"/>
        <n v="25463"/>
        <n v="25464"/>
        <n v="25465"/>
        <n v="25466"/>
        <n v="25467"/>
        <n v="25468"/>
        <n v="25469"/>
        <n v="25470"/>
        <n v="25471"/>
        <n v="25472"/>
        <n v="25473"/>
        <n v="25474"/>
        <n v="25475"/>
        <n v="25476"/>
        <n v="25477"/>
        <n v="25478"/>
        <n v="25479"/>
        <n v="25480"/>
        <n v="25481"/>
        <n v="25482"/>
        <n v="25483"/>
        <n v="25484"/>
        <n v="25485"/>
        <n v="25486"/>
        <n v="25487"/>
        <n v="25488"/>
        <n v="25489"/>
        <n v="25490"/>
        <n v="25491"/>
        <n v="25492"/>
        <n v="25493"/>
        <n v="25494"/>
        <n v="25495"/>
        <n v="25496"/>
        <n v="25497"/>
        <n v="25498"/>
        <n v="25499"/>
        <n v="25500"/>
        <n v="25501"/>
        <n v="25502"/>
        <n v="25503"/>
        <n v="25504"/>
        <n v="25505"/>
        <n v="25506"/>
        <n v="25507"/>
        <n v="25508"/>
        <n v="25509"/>
        <n v="25510"/>
        <n v="25511"/>
        <n v="25512"/>
        <n v="25513"/>
        <n v="25514"/>
        <n v="25515"/>
        <n v="25516"/>
        <n v="25517"/>
        <n v="25518"/>
        <n v="25519"/>
        <n v="25520"/>
        <n v="25521"/>
        <n v="25522"/>
        <n v="25523"/>
        <n v="25524"/>
        <n v="25525"/>
        <n v="25526"/>
        <n v="25527"/>
        <n v="25528"/>
        <n v="25529"/>
        <n v="25530"/>
        <n v="25531"/>
        <n v="25532"/>
        <n v="25533"/>
        <n v="25534"/>
        <n v="25535"/>
        <n v="25536"/>
        <n v="25537"/>
        <n v="25538"/>
        <n v="25539"/>
        <n v="25540"/>
        <n v="25541"/>
        <n v="25542"/>
        <n v="25543"/>
        <n v="25544"/>
        <n v="25545"/>
        <n v="25546"/>
        <n v="25547"/>
        <n v="25548"/>
        <n v="25549"/>
        <n v="25550"/>
        <n v="25551"/>
        <n v="25552"/>
        <n v="25553"/>
        <n v="25554"/>
        <n v="25555"/>
        <n v="25556"/>
        <n v="25557"/>
        <n v="25558"/>
        <n v="25559"/>
        <n v="25560"/>
        <n v="25561"/>
        <n v="25562"/>
        <n v="25563"/>
        <n v="25564"/>
        <n v="25565"/>
        <n v="25566"/>
        <n v="25567"/>
        <n v="25568"/>
        <n v="25569"/>
        <n v="25570"/>
        <n v="25571"/>
        <n v="25572"/>
        <n v="25573"/>
        <n v="25574"/>
        <n v="25575"/>
        <n v="25576"/>
        <n v="25577"/>
        <n v="25578"/>
        <n v="25579"/>
        <n v="25580"/>
        <n v="25581"/>
        <n v="25582"/>
        <n v="25583"/>
        <n v="25584"/>
        <n v="25585"/>
        <n v="25586"/>
        <n v="25587"/>
        <n v="25588"/>
        <n v="25589"/>
        <n v="25590"/>
        <n v="25591"/>
        <n v="25592"/>
        <n v="25593"/>
        <n v="25594"/>
        <n v="25595"/>
        <n v="25596"/>
        <n v="25597"/>
        <n v="25598"/>
        <n v="25599"/>
        <n v="25600"/>
        <n v="25601"/>
        <n v="25602"/>
        <n v="25603"/>
        <n v="25604"/>
        <n v="25605"/>
        <n v="25606"/>
        <n v="25607"/>
        <n v="25608"/>
        <n v="25609"/>
        <n v="25610"/>
        <n v="25611"/>
        <n v="25612"/>
        <n v="25613"/>
        <n v="25614"/>
        <n v="25615"/>
        <n v="25616"/>
        <n v="25617"/>
        <n v="25618"/>
        <n v="25619"/>
        <n v="25620"/>
        <n v="25621"/>
        <n v="25622"/>
        <n v="25623"/>
        <n v="25624"/>
        <n v="25625"/>
        <n v="25626"/>
        <n v="25627"/>
        <n v="25628"/>
        <n v="25629"/>
        <n v="25630"/>
        <n v="25631"/>
        <n v="25632"/>
        <n v="25633"/>
        <n v="25634"/>
        <n v="25635"/>
        <n v="25636"/>
        <n v="25637"/>
        <n v="25638"/>
        <n v="25639"/>
        <n v="25640"/>
        <n v="25641"/>
        <n v="25642"/>
        <n v="25643"/>
        <n v="25644"/>
        <n v="25645"/>
        <n v="25646"/>
        <n v="25647"/>
        <n v="25648"/>
        <n v="25649"/>
        <n v="25650"/>
        <n v="25651"/>
        <n v="25652"/>
        <n v="25653"/>
        <n v="25654"/>
        <n v="25655"/>
        <n v="25656"/>
        <n v="25657"/>
        <n v="25658"/>
        <n v="25659"/>
        <n v="25660"/>
        <n v="25661"/>
        <n v="25662"/>
        <n v="25663"/>
        <n v="25664"/>
        <n v="25665"/>
        <n v="25666"/>
        <n v="25667"/>
        <n v="25668"/>
        <n v="25669"/>
        <n v="25670"/>
        <n v="25671"/>
        <n v="25672"/>
        <n v="25673"/>
        <n v="25674"/>
        <n v="25675"/>
        <n v="25676"/>
        <n v="25677"/>
        <n v="25678"/>
        <n v="25679"/>
        <n v="25680"/>
        <n v="25681"/>
        <n v="25682"/>
        <n v="25683"/>
        <n v="25684"/>
        <n v="25685"/>
        <n v="25686"/>
        <n v="25687"/>
        <n v="25688"/>
        <n v="25689"/>
        <n v="25690"/>
        <n v="25691"/>
        <n v="25692"/>
        <n v="25693"/>
        <n v="25694"/>
        <n v="25695"/>
        <n v="25696"/>
        <n v="25697"/>
        <n v="25698"/>
        <n v="25699"/>
        <n v="25700"/>
        <n v="25701"/>
        <n v="25702"/>
        <n v="25703"/>
        <n v="25704"/>
        <n v="25705"/>
        <n v="25706"/>
        <n v="25707"/>
        <n v="25708"/>
        <n v="25709"/>
        <n v="25710"/>
        <n v="25711"/>
        <n v="25712"/>
        <n v="25713"/>
        <n v="25714"/>
        <n v="25715"/>
        <n v="25716"/>
        <n v="25717"/>
        <n v="25718"/>
        <n v="25719"/>
        <n v="25720"/>
        <n v="25721"/>
        <n v="25722"/>
        <n v="25723"/>
        <n v="25724"/>
        <n v="25725"/>
        <n v="25726"/>
        <n v="25727"/>
        <n v="25728"/>
        <n v="25729"/>
        <n v="25730"/>
        <n v="25731"/>
        <n v="25732"/>
        <n v="25733"/>
        <n v="25734"/>
        <n v="25735"/>
        <n v="25736"/>
        <n v="25737"/>
        <n v="25738"/>
        <n v="25739"/>
        <n v="25740"/>
        <n v="25741"/>
        <n v="25742"/>
        <n v="25743"/>
        <n v="25744"/>
        <n v="25745"/>
        <n v="25746"/>
        <n v="25747"/>
        <n v="25748"/>
        <n v="25749"/>
        <n v="25750"/>
        <n v="25751"/>
        <n v="25752"/>
        <n v="25753"/>
        <n v="25754"/>
        <n v="25755"/>
        <n v="25756"/>
        <n v="25757"/>
        <n v="25758"/>
        <n v="25759"/>
        <n v="25760"/>
        <n v="25761"/>
        <n v="25762"/>
        <n v="25763"/>
        <n v="25764"/>
        <n v="25765"/>
        <n v="25766"/>
        <n v="25767"/>
        <n v="25768"/>
        <n v="25769"/>
        <n v="25770"/>
        <n v="25771"/>
        <n v="25772"/>
        <n v="25773"/>
        <n v="25774"/>
        <n v="25775"/>
        <n v="25776"/>
        <n v="25777"/>
        <n v="25778"/>
        <n v="25779"/>
        <n v="25780"/>
        <n v="25781"/>
        <n v="25782"/>
        <n v="25783"/>
        <n v="25784"/>
        <n v="25785"/>
        <n v="25786"/>
        <n v="25787"/>
        <n v="25788"/>
        <n v="25789"/>
        <n v="25790"/>
        <n v="25791"/>
        <n v="25792"/>
        <n v="25793"/>
        <n v="25794"/>
        <n v="25795"/>
        <n v="25796"/>
        <n v="25797"/>
        <n v="25798"/>
        <n v="25799"/>
        <n v="25800"/>
        <n v="25801"/>
        <n v="25802"/>
        <n v="25803"/>
        <n v="25804"/>
        <n v="25805"/>
        <n v="25806"/>
        <n v="25807"/>
        <n v="25808"/>
        <n v="25809"/>
        <n v="25810"/>
        <n v="25811"/>
        <n v="25812"/>
        <n v="25813"/>
        <n v="25814"/>
        <n v="25815"/>
        <n v="25816"/>
        <n v="25817"/>
        <n v="25818"/>
        <n v="25819"/>
        <n v="25820"/>
        <n v="25821"/>
        <n v="25822"/>
        <n v="25823"/>
        <n v="25824"/>
        <n v="25825"/>
        <n v="25826"/>
        <n v="25827"/>
        <n v="25828"/>
        <n v="25829"/>
        <n v="25830"/>
        <n v="25831"/>
        <n v="25832"/>
        <n v="25833"/>
        <n v="25834"/>
        <n v="25835"/>
        <n v="25836"/>
        <n v="25837"/>
        <n v="25838"/>
        <n v="25839"/>
        <n v="25840"/>
        <n v="25841"/>
        <n v="25842"/>
        <n v="25843"/>
        <n v="25844"/>
        <n v="25845"/>
        <n v="25846"/>
        <n v="25847"/>
        <n v="25848"/>
        <n v="25849"/>
        <n v="25850"/>
        <n v="25851"/>
        <n v="25852"/>
        <n v="25853"/>
        <n v="25854"/>
        <n v="25855"/>
        <n v="25856"/>
        <n v="25857"/>
        <n v="25858"/>
        <n v="25859"/>
        <n v="25860"/>
        <n v="25861"/>
        <n v="25862"/>
        <n v="25863"/>
        <n v="25864"/>
        <n v="25865"/>
        <n v="25866"/>
        <n v="25867"/>
        <n v="25868"/>
        <n v="25869"/>
        <n v="25870"/>
        <n v="25871"/>
        <n v="25872"/>
        <n v="25873"/>
        <n v="25874"/>
        <n v="25875"/>
        <n v="25876"/>
        <n v="25877"/>
        <n v="25878"/>
        <n v="25879"/>
        <n v="25880"/>
        <n v="25881"/>
        <n v="25882"/>
        <n v="25883"/>
        <n v="25884"/>
        <n v="25885"/>
        <n v="25886"/>
        <n v="25887"/>
        <n v="25888"/>
        <n v="25889"/>
        <n v="25890"/>
        <n v="25891"/>
        <n v="25892"/>
        <n v="25893"/>
        <n v="25894"/>
        <n v="25895"/>
        <n v="25896"/>
        <n v="25897"/>
        <n v="25898"/>
        <n v="25899"/>
        <n v="25900"/>
        <n v="25901"/>
        <n v="25902"/>
        <n v="25903"/>
        <n v="25904"/>
        <n v="25905"/>
        <n v="25906"/>
        <n v="25907"/>
        <n v="25908"/>
        <n v="25909"/>
        <n v="25910"/>
        <n v="25911"/>
        <n v="25912"/>
        <n v="25913"/>
        <n v="25914"/>
        <n v="25915"/>
        <n v="25916"/>
        <n v="25917"/>
        <n v="25918"/>
        <n v="25919"/>
        <n v="25920"/>
        <n v="25921"/>
        <n v="25922"/>
        <n v="25923"/>
        <n v="25924"/>
        <n v="25925"/>
        <n v="25926"/>
        <n v="25927"/>
        <n v="25928"/>
        <n v="25929"/>
        <n v="25930"/>
        <n v="25931"/>
        <n v="25932"/>
        <n v="25933"/>
        <n v="25934"/>
        <n v="25935"/>
        <n v="25936"/>
        <n v="25937"/>
        <n v="25938"/>
        <n v="25939"/>
        <n v="25940"/>
        <n v="25941"/>
        <n v="25942"/>
        <n v="25943"/>
        <n v="25944"/>
        <n v="25945"/>
        <n v="25946"/>
        <n v="25947"/>
        <n v="25948"/>
        <n v="25949"/>
        <n v="25950"/>
        <n v="25951"/>
        <n v="25952"/>
        <n v="25953"/>
        <n v="25954"/>
        <n v="25955"/>
        <n v="25956"/>
        <n v="25957"/>
        <n v="25958"/>
        <n v="25959"/>
        <n v="25960"/>
        <n v="25961"/>
        <n v="25962"/>
        <n v="25963"/>
        <n v="25964"/>
        <n v="25965"/>
        <n v="25966"/>
        <n v="25967"/>
        <n v="25968"/>
        <n v="25969"/>
        <n v="25970"/>
        <n v="25971"/>
        <n v="25972"/>
        <n v="25973"/>
        <n v="25974"/>
        <n v="25975"/>
        <n v="25976"/>
        <n v="25977"/>
        <n v="25978"/>
        <n v="25979"/>
        <n v="25980"/>
        <n v="25981"/>
        <n v="25982"/>
        <n v="25983"/>
        <n v="25984"/>
        <n v="25985"/>
        <n v="25986"/>
        <n v="25987"/>
        <n v="25988"/>
        <n v="25989"/>
        <n v="25990"/>
        <n v="25991"/>
        <n v="25992"/>
        <n v="25993"/>
        <n v="25994"/>
        <n v="25995"/>
        <n v="25996"/>
        <n v="25997"/>
        <n v="25998"/>
        <n v="25999"/>
        <n v="26000"/>
        <n v="26001"/>
        <n v="26002"/>
        <n v="26003"/>
        <n v="26004"/>
        <n v="26005"/>
        <n v="26006"/>
        <n v="26007"/>
        <n v="26008"/>
        <n v="26009"/>
        <n v="26010"/>
        <n v="26011"/>
        <n v="26012"/>
        <n v="26013"/>
        <n v="26014"/>
        <n v="26015"/>
        <n v="26016"/>
        <n v="26017"/>
        <n v="26018"/>
        <n v="26019"/>
        <n v="26020"/>
        <n v="26021"/>
        <n v="26022"/>
        <n v="26023"/>
        <n v="26024"/>
        <n v="26025"/>
        <n v="26026"/>
        <n v="26027"/>
        <n v="26028"/>
        <n v="26029"/>
        <n v="26030"/>
        <n v="26031"/>
        <n v="26032"/>
        <n v="26033"/>
        <n v="26034"/>
        <n v="26035"/>
        <n v="26036"/>
        <n v="26037"/>
        <n v="26038"/>
        <n v="26039"/>
        <n v="26040"/>
        <n v="26041"/>
        <n v="26042"/>
        <n v="26043"/>
        <n v="26044"/>
        <n v="26045"/>
        <n v="26046"/>
        <n v="26047"/>
        <n v="26048"/>
        <n v="26049"/>
        <n v="26050"/>
        <n v="26051"/>
        <n v="26052"/>
        <n v="26053"/>
        <n v="26054"/>
        <n v="26055"/>
        <n v="26056"/>
        <n v="26057"/>
        <n v="26058"/>
        <n v="26059"/>
        <n v="26060"/>
        <n v="26061"/>
        <n v="26062"/>
        <n v="26063"/>
        <n v="26064"/>
        <n v="26065"/>
        <n v="26066"/>
        <n v="26067"/>
        <n v="26068"/>
        <n v="26069"/>
        <n v="26070"/>
        <n v="26071"/>
        <n v="26072"/>
        <n v="26073"/>
        <n v="26074"/>
        <n v="26075"/>
        <n v="26076"/>
        <n v="26077"/>
        <n v="26078"/>
        <n v="26079"/>
        <n v="26080"/>
        <n v="26081"/>
        <n v="26082"/>
        <n v="26083"/>
        <n v="26084"/>
        <n v="26085"/>
        <n v="26086"/>
        <n v="26087"/>
        <n v="26088"/>
        <n v="26089"/>
        <n v="26090"/>
        <n v="26091"/>
        <n v="26092"/>
        <n v="26093"/>
        <n v="26094"/>
        <n v="26095"/>
        <n v="26096"/>
        <n v="26097"/>
        <n v="26098"/>
        <n v="26099"/>
        <n v="26100"/>
        <n v="26101"/>
        <n v="26102"/>
        <n v="26103"/>
        <n v="26104"/>
        <n v="26105"/>
        <n v="26106"/>
        <n v="26107"/>
        <n v="26108"/>
        <n v="26109"/>
        <n v="26110"/>
        <n v="26111"/>
        <n v="26112"/>
        <n v="26113"/>
        <n v="26114"/>
        <n v="26115"/>
        <n v="26116"/>
        <n v="26117"/>
        <n v="26118"/>
        <n v="26119"/>
        <n v="26120"/>
        <n v="26121"/>
        <n v="26122"/>
        <n v="26123"/>
        <n v="26124"/>
        <n v="26125"/>
        <n v="26126"/>
        <n v="26127"/>
        <n v="26128"/>
        <n v="26129"/>
        <n v="26130"/>
        <n v="26131"/>
        <n v="26132"/>
        <n v="26133"/>
        <n v="26134"/>
        <n v="26135"/>
        <n v="26136"/>
        <n v="26137"/>
        <n v="26138"/>
        <n v="26139"/>
        <n v="26140"/>
        <n v="26141"/>
        <n v="26142"/>
        <n v="26143"/>
        <n v="26144"/>
        <n v="26145"/>
        <n v="26146"/>
        <n v="26147"/>
        <n v="26148"/>
        <n v="26149"/>
        <n v="26150"/>
        <n v="26151"/>
        <n v="26152"/>
        <n v="26153"/>
        <n v="26154"/>
        <n v="26155"/>
        <n v="26156"/>
        <n v="26157"/>
        <n v="26158"/>
        <n v="26159"/>
        <n v="26160"/>
        <n v="26161"/>
        <n v="26162"/>
        <n v="26163"/>
        <n v="26164"/>
        <n v="26165"/>
        <n v="26166"/>
        <n v="26167"/>
        <n v="26168"/>
        <n v="26169"/>
        <n v="26170"/>
        <n v="26171"/>
        <n v="26172"/>
        <n v="26173"/>
        <n v="26174"/>
        <n v="26175"/>
        <n v="26176"/>
        <n v="26177"/>
        <n v="26178"/>
        <n v="26179"/>
        <n v="26180"/>
        <n v="26181"/>
        <n v="26182"/>
        <n v="26183"/>
        <n v="26184"/>
        <n v="26185"/>
        <n v="26186"/>
        <n v="26187"/>
        <n v="26188"/>
        <n v="26189"/>
        <n v="26190"/>
        <n v="26191"/>
        <n v="26192"/>
        <n v="26193"/>
        <n v="26194"/>
        <n v="26195"/>
        <n v="26196"/>
        <n v="26197"/>
        <n v="26198"/>
        <n v="26199"/>
        <n v="26200"/>
        <n v="26201"/>
        <n v="26202"/>
        <n v="26203"/>
        <n v="26204"/>
        <n v="26205"/>
        <n v="26206"/>
        <n v="26207"/>
        <n v="26208"/>
        <n v="26209"/>
        <n v="26210"/>
        <n v="26211"/>
        <n v="26212"/>
        <n v="26213"/>
        <n v="26214"/>
        <n v="26215"/>
        <n v="26216"/>
        <n v="26217"/>
        <n v="26218"/>
        <n v="26219"/>
        <n v="26220"/>
        <n v="26221"/>
        <n v="26222"/>
        <n v="26223"/>
        <n v="26224"/>
        <n v="26225"/>
        <n v="26226"/>
        <n v="26227"/>
        <n v="26228"/>
        <n v="26229"/>
        <n v="26230"/>
        <n v="26231"/>
        <n v="26232"/>
        <n v="26233"/>
        <n v="26234"/>
        <n v="26235"/>
        <n v="26236"/>
        <n v="26237"/>
        <n v="26238"/>
        <n v="26239"/>
        <n v="26240"/>
        <n v="26241"/>
        <n v="26242"/>
        <n v="26243"/>
        <n v="26244"/>
        <n v="26245"/>
        <n v="26246"/>
        <n v="26247"/>
        <n v="26248"/>
        <n v="26249"/>
        <n v="26250"/>
        <n v="26251"/>
        <n v="26252"/>
        <n v="26253"/>
        <n v="26254"/>
        <n v="26255"/>
        <n v="26256"/>
        <n v="26257"/>
        <n v="26258"/>
        <n v="26259"/>
        <n v="26260"/>
        <n v="26261"/>
        <n v="26262"/>
        <n v="26263"/>
        <n v="26264"/>
        <n v="26265"/>
        <n v="26266"/>
        <n v="26267"/>
        <n v="26268"/>
        <n v="26269"/>
        <n v="26270"/>
        <n v="26271"/>
        <n v="26272"/>
        <n v="26273"/>
        <n v="26274"/>
        <n v="26275"/>
        <n v="26276"/>
        <n v="26277"/>
        <n v="26278"/>
        <n v="26279"/>
        <n v="26280"/>
        <n v="26281"/>
        <n v="26282"/>
        <n v="26283"/>
        <n v="26284"/>
        <n v="26285"/>
        <n v="26286"/>
        <n v="26287"/>
        <n v="26288"/>
        <n v="26289"/>
        <n v="26290"/>
        <n v="26291"/>
        <n v="26292"/>
        <n v="26293"/>
        <n v="26294"/>
        <n v="26295"/>
        <n v="26296"/>
        <n v="26297"/>
        <n v="26298"/>
        <n v="26299"/>
        <n v="26300"/>
        <n v="26301"/>
        <n v="26302"/>
        <n v="26303"/>
        <n v="26304"/>
        <n v="26305"/>
        <n v="26306"/>
        <n v="26307"/>
        <n v="26308"/>
        <n v="26309"/>
        <n v="26310"/>
        <n v="26311"/>
        <n v="26312"/>
        <n v="26313"/>
        <n v="26314"/>
        <n v="26315"/>
        <n v="26316"/>
        <n v="26317"/>
        <n v="26318"/>
        <n v="26319"/>
        <n v="26320"/>
        <n v="26321"/>
        <n v="26322"/>
        <n v="26323"/>
        <n v="26324"/>
        <n v="26325"/>
        <n v="26326"/>
        <n v="26327"/>
        <n v="26328"/>
        <n v="26329"/>
        <n v="26330"/>
        <n v="26331"/>
        <n v="26332"/>
        <n v="26333"/>
        <n v="26334"/>
        <n v="26335"/>
        <n v="26336"/>
        <n v="26337"/>
        <n v="26338"/>
        <n v="26339"/>
        <n v="26340"/>
        <n v="26341"/>
        <n v="26342"/>
        <n v="26343"/>
        <n v="26344"/>
        <n v="26345"/>
        <n v="26346"/>
        <n v="26347"/>
        <n v="26348"/>
        <n v="26349"/>
        <n v="26350"/>
        <n v="26351"/>
        <n v="26352"/>
        <n v="26353"/>
        <n v="26354"/>
        <n v="26355"/>
        <n v="26356"/>
        <n v="26357"/>
        <n v="26358"/>
        <n v="26359"/>
        <n v="26360"/>
        <n v="26361"/>
        <n v="26362"/>
        <n v="26363"/>
        <n v="26364"/>
        <n v="26365"/>
        <n v="26366"/>
        <n v="26367"/>
        <n v="26368"/>
        <n v="26369"/>
        <n v="26370"/>
        <n v="26371"/>
        <n v="26372"/>
        <n v="26373"/>
        <n v="26374"/>
        <n v="26375"/>
        <n v="26376"/>
        <n v="26377"/>
        <n v="26378"/>
        <n v="26379"/>
        <n v="26380"/>
        <n v="26381"/>
        <n v="26382"/>
        <n v="26383"/>
        <n v="26384"/>
        <n v="26385"/>
        <n v="26386"/>
        <n v="26387"/>
        <n v="26388"/>
        <n v="26389"/>
        <n v="26390"/>
        <n v="26391"/>
        <n v="26392"/>
        <n v="26393"/>
        <n v="26394"/>
        <n v="26395"/>
        <n v="26396"/>
        <n v="26397"/>
        <n v="26398"/>
        <n v="26399"/>
        <n v="26400"/>
        <n v="26401"/>
        <n v="26402"/>
        <n v="26403"/>
        <n v="26404"/>
        <n v="26405"/>
        <n v="26406"/>
        <n v="26407"/>
        <n v="26408"/>
        <n v="26409"/>
        <n v="26410"/>
        <n v="26411"/>
        <n v="26412"/>
        <n v="26413"/>
        <n v="26414"/>
        <n v="26415"/>
        <n v="26416"/>
        <n v="26417"/>
        <n v="26418"/>
        <n v="26419"/>
        <n v="26420"/>
        <n v="26421"/>
        <n v="26422"/>
        <n v="26423"/>
        <n v="26424"/>
        <n v="26425"/>
        <n v="26426"/>
        <n v="26427"/>
        <n v="26428"/>
        <n v="26429"/>
        <n v="26430"/>
        <n v="26431"/>
        <n v="26432"/>
        <n v="26433"/>
        <n v="26434"/>
        <n v="26435"/>
        <n v="26436"/>
        <n v="26437"/>
        <n v="26438"/>
        <n v="26439"/>
        <n v="26440"/>
        <n v="26441"/>
        <n v="26442"/>
        <n v="26443"/>
        <n v="26444"/>
        <n v="26445"/>
        <n v="26446"/>
        <n v="26447"/>
        <n v="26448"/>
        <n v="26449"/>
        <n v="26450"/>
        <n v="26451"/>
        <n v="26452"/>
        <n v="26453"/>
        <n v="26454"/>
        <n v="26455"/>
        <n v="26456"/>
        <n v="26457"/>
        <n v="26458"/>
        <n v="26459"/>
        <n v="26460"/>
        <n v="26461"/>
        <n v="26462"/>
        <n v="26463"/>
        <n v="26464"/>
        <n v="26465"/>
        <n v="26466"/>
        <n v="26467"/>
        <n v="26468"/>
        <n v="26469"/>
        <n v="26470"/>
        <n v="26471"/>
        <n v="26472"/>
        <n v="26473"/>
        <n v="26474"/>
        <n v="26475"/>
        <n v="26476"/>
        <n v="26477"/>
        <n v="26478"/>
        <n v="26479"/>
        <n v="26480"/>
        <n v="26481"/>
        <n v="26482"/>
        <n v="26483"/>
        <n v="26484"/>
        <n v="26485"/>
        <n v="26486"/>
        <n v="26487"/>
        <n v="26488"/>
        <n v="26489"/>
        <n v="26490"/>
        <n v="26491"/>
        <n v="26492"/>
        <n v="26493"/>
        <n v="26494"/>
        <n v="26495"/>
        <n v="26496"/>
        <n v="26497"/>
        <n v="26498"/>
        <n v="26499"/>
        <n v="26500"/>
        <n v="26501"/>
        <n v="26502"/>
        <n v="26503"/>
        <n v="26504"/>
        <n v="26505"/>
        <n v="26506"/>
        <n v="26507"/>
        <n v="26508"/>
        <n v="26509"/>
        <n v="26510"/>
        <n v="26511"/>
        <n v="26512"/>
        <n v="26513"/>
        <n v="26514"/>
        <n v="26515"/>
        <n v="26516"/>
        <n v="26517"/>
        <n v="26518"/>
        <n v="26519"/>
        <n v="26520"/>
        <n v="26521"/>
        <n v="26522"/>
        <n v="26523"/>
        <n v="26524"/>
        <n v="26525"/>
        <n v="26526"/>
        <n v="26527"/>
        <n v="26528"/>
        <n v="26529"/>
        <n v="26530"/>
        <n v="26531"/>
        <n v="26532"/>
        <n v="26533"/>
        <n v="26534"/>
        <n v="26535"/>
        <n v="26536"/>
        <n v="26537"/>
        <n v="26538"/>
        <n v="26539"/>
        <n v="26540"/>
        <n v="26541"/>
        <n v="26542"/>
        <n v="26543"/>
        <n v="26544"/>
        <n v="26545"/>
        <n v="26546"/>
        <n v="26547"/>
        <n v="26548"/>
        <n v="26549"/>
        <n v="26550"/>
        <n v="26551"/>
        <n v="26552"/>
        <n v="26553"/>
        <n v="26554"/>
        <n v="26555"/>
        <n v="26556"/>
        <n v="26557"/>
        <n v="26558"/>
        <n v="26559"/>
        <n v="26560"/>
        <n v="26561"/>
        <n v="26562"/>
        <n v="26563"/>
        <n v="26564"/>
        <n v="26565"/>
        <n v="26566"/>
        <n v="26567"/>
        <n v="26568"/>
        <n v="26569"/>
        <n v="26570"/>
        <n v="26571"/>
        <n v="26572"/>
        <n v="26573"/>
        <n v="26574"/>
        <n v="26575"/>
        <n v="26576"/>
        <n v="26577"/>
        <n v="26578"/>
        <n v="26579"/>
        <n v="26580"/>
        <n v="26581"/>
        <n v="26582"/>
        <n v="26583"/>
        <n v="26584"/>
        <n v="26585"/>
        <n v="26586"/>
        <n v="26587"/>
        <n v="26588"/>
        <n v="26589"/>
        <n v="26590"/>
        <n v="26591"/>
        <n v="26592"/>
        <n v="26593"/>
        <n v="26594"/>
        <n v="26595"/>
        <n v="26596"/>
        <n v="26597"/>
        <n v="26598"/>
        <n v="26599"/>
        <n v="26600"/>
        <n v="26601"/>
        <n v="26602"/>
        <n v="26603"/>
        <n v="26604"/>
        <n v="26605"/>
        <n v="26606"/>
        <n v="26607"/>
        <n v="26608"/>
        <n v="26609"/>
        <n v="26610"/>
        <n v="26611"/>
        <n v="26612"/>
        <n v="26613"/>
        <n v="26614"/>
        <n v="26615"/>
        <n v="26616"/>
        <n v="26617"/>
        <n v="26618"/>
        <n v="26619"/>
        <n v="26620"/>
        <n v="26621"/>
        <n v="26622"/>
        <n v="26623"/>
        <n v="26624"/>
        <n v="26625"/>
        <n v="26626"/>
        <n v="26627"/>
        <n v="26628"/>
        <n v="26629"/>
        <n v="26630"/>
        <n v="26631"/>
        <n v="26632"/>
        <n v="26633"/>
        <n v="26634"/>
        <n v="26635"/>
        <n v="26636"/>
        <n v="26637"/>
        <n v="26638"/>
        <n v="26639"/>
        <n v="26640"/>
        <n v="26641"/>
        <n v="26642"/>
        <n v="26643"/>
        <n v="26644"/>
        <n v="26645"/>
        <n v="26646"/>
        <n v="26647"/>
        <n v="26648"/>
        <n v="26649"/>
        <n v="26650"/>
        <n v="26651"/>
        <n v="26652"/>
        <n v="26653"/>
        <n v="26654"/>
        <n v="26655"/>
        <n v="26656"/>
        <n v="26657"/>
        <n v="26658"/>
        <n v="26659"/>
        <n v="26660"/>
        <n v="26661"/>
        <n v="26662"/>
        <n v="26663"/>
        <n v="26664"/>
        <n v="26665"/>
        <n v="26666"/>
        <n v="26667"/>
        <n v="26668"/>
        <n v="26669"/>
        <n v="26670"/>
        <n v="26671"/>
        <n v="26672"/>
        <n v="26673"/>
        <n v="26674"/>
        <n v="26675"/>
        <n v="26676"/>
        <n v="26677"/>
        <n v="26678"/>
        <n v="26679"/>
        <n v="26680"/>
        <n v="26681"/>
        <n v="26682"/>
        <n v="26683"/>
        <n v="26684"/>
        <n v="26685"/>
        <n v="26686"/>
        <n v="26687"/>
        <n v="26688"/>
        <n v="26689"/>
        <n v="26690"/>
        <n v="26691"/>
        <n v="26692"/>
        <n v="26693"/>
        <n v="26694"/>
        <n v="26695"/>
        <n v="26696"/>
        <n v="26697"/>
        <n v="26698"/>
        <n v="26699"/>
        <n v="26700"/>
        <n v="26701"/>
        <n v="26702"/>
        <n v="26703"/>
        <n v="26704"/>
        <n v="26705"/>
        <n v="26706"/>
        <n v="26707"/>
        <n v="26708"/>
        <n v="26709"/>
        <n v="26710"/>
        <n v="26711"/>
        <n v="26712"/>
        <n v="26713"/>
        <n v="26714"/>
        <n v="26715"/>
        <n v="26716"/>
        <n v="26717"/>
        <n v="26718"/>
        <n v="26719"/>
        <n v="26720"/>
        <n v="26721"/>
        <n v="26722"/>
        <n v="26723"/>
        <n v="26724"/>
        <n v="26725"/>
        <n v="26726"/>
        <n v="26727"/>
        <n v="26728"/>
        <n v="26729"/>
        <n v="26730"/>
        <n v="26731"/>
        <n v="26732"/>
        <n v="26733"/>
        <n v="26734"/>
        <n v="26735"/>
        <n v="26736"/>
        <n v="26737"/>
        <n v="26738"/>
        <n v="26739"/>
        <n v="26740"/>
        <n v="26741"/>
        <n v="26742"/>
        <n v="26743"/>
        <n v="26744"/>
        <n v="26745"/>
        <n v="26746"/>
        <n v="26747"/>
        <n v="26748"/>
        <n v="26749"/>
        <n v="26750"/>
        <n v="26751"/>
        <n v="26752"/>
        <n v="26753"/>
        <n v="26754"/>
        <n v="26755"/>
        <n v="26756"/>
        <n v="26757"/>
        <n v="26758"/>
        <n v="26759"/>
        <n v="26760"/>
        <n v="26761"/>
        <n v="26762"/>
        <n v="26763"/>
        <n v="26764"/>
        <n v="26765"/>
        <n v="26766"/>
        <n v="26767"/>
        <n v="26768"/>
        <n v="26769"/>
        <n v="26770"/>
        <n v="26771"/>
        <n v="26772"/>
        <n v="26773"/>
        <n v="26774"/>
        <n v="26775"/>
        <n v="26776"/>
        <n v="26777"/>
        <n v="26778"/>
        <n v="26779"/>
        <n v="26780"/>
        <n v="26781"/>
        <n v="26782"/>
        <n v="26783"/>
        <n v="26784"/>
        <n v="26785"/>
        <n v="26786"/>
        <n v="26787"/>
        <n v="26788"/>
        <n v="26789"/>
        <n v="26790"/>
        <n v="26791"/>
        <n v="26792"/>
        <n v="26793"/>
        <n v="26794"/>
        <n v="26795"/>
        <n v="26796"/>
        <n v="26797"/>
        <n v="26798"/>
        <n v="26799"/>
        <n v="26800"/>
        <n v="26801"/>
        <n v="26802"/>
        <n v="26803"/>
        <n v="26804"/>
        <n v="26805"/>
        <n v="26806"/>
        <n v="26807"/>
        <n v="26808"/>
        <n v="26809"/>
        <n v="26810"/>
        <n v="26811"/>
        <n v="26812"/>
        <n v="26813"/>
        <n v="26814"/>
        <n v="26815"/>
        <n v="26816"/>
        <n v="26817"/>
        <n v="26818"/>
        <n v="26819"/>
        <n v="26820"/>
        <n v="26821"/>
        <n v="26822"/>
        <n v="26823"/>
        <n v="26824"/>
        <n v="26825"/>
        <n v="26826"/>
        <n v="26827"/>
        <n v="26828"/>
        <n v="26829"/>
        <n v="26830"/>
        <n v="26831"/>
        <n v="26832"/>
        <n v="26833"/>
        <n v="26834"/>
        <n v="26835"/>
        <n v="26836"/>
        <n v="26837"/>
        <n v="26838"/>
        <n v="26839"/>
        <n v="26840"/>
        <n v="26841"/>
        <n v="26842"/>
        <n v="26843"/>
        <n v="26844"/>
        <n v="26845"/>
        <n v="26846"/>
        <n v="26847"/>
        <n v="26848"/>
        <n v="26849"/>
        <n v="26850"/>
        <n v="26851"/>
        <n v="26852"/>
        <n v="26853"/>
        <n v="26854"/>
        <n v="26855"/>
        <n v="26856"/>
        <n v="26857"/>
        <n v="26858"/>
        <n v="26859"/>
        <n v="26860"/>
        <n v="26861"/>
        <n v="26862"/>
        <n v="26863"/>
        <n v="26864"/>
        <n v="26865"/>
        <n v="26866"/>
        <n v="26867"/>
        <n v="26868"/>
        <n v="26869"/>
        <n v="26870"/>
        <n v="26871"/>
        <n v="26872"/>
        <n v="26873"/>
        <n v="26874"/>
        <n v="26875"/>
        <n v="26876"/>
        <n v="26877"/>
        <n v="26878"/>
        <n v="26879"/>
        <n v="26880"/>
        <n v="26881"/>
        <n v="26882"/>
        <n v="26883"/>
        <n v="26884"/>
        <n v="26885"/>
        <n v="26886"/>
        <n v="26887"/>
        <n v="26888"/>
        <n v="26889"/>
        <n v="26890"/>
        <n v="26891"/>
        <n v="26892"/>
        <n v="26893"/>
        <n v="26894"/>
        <n v="26895"/>
        <n v="26896"/>
        <n v="26897"/>
        <n v="26898"/>
        <n v="26899"/>
        <n v="26900"/>
        <n v="26901"/>
        <n v="26902"/>
        <n v="26903"/>
        <n v="26904"/>
        <n v="26905"/>
        <n v="26906"/>
        <n v="26907"/>
        <n v="26908"/>
        <n v="26909"/>
        <n v="26910"/>
        <n v="26911"/>
        <n v="26912"/>
        <n v="26913"/>
        <n v="26914"/>
        <n v="26915"/>
        <n v="26916"/>
        <n v="26917"/>
        <n v="26918"/>
        <n v="26919"/>
        <n v="26920"/>
        <n v="26921"/>
        <n v="26922"/>
        <n v="26923"/>
        <n v="26924"/>
        <n v="26925"/>
        <n v="26926"/>
        <n v="26927"/>
        <n v="26928"/>
        <n v="26929"/>
        <n v="26930"/>
        <n v="26931"/>
        <n v="26932"/>
        <n v="26933"/>
        <n v="26934"/>
        <n v="26935"/>
        <n v="26936"/>
        <n v="26937"/>
        <n v="26938"/>
        <n v="26939"/>
        <n v="26940"/>
        <n v="26941"/>
        <n v="26942"/>
        <n v="26943"/>
        <n v="26944"/>
        <n v="26945"/>
        <n v="26946"/>
        <n v="26947"/>
        <n v="26948"/>
        <n v="26949"/>
        <n v="26950"/>
        <n v="26951"/>
        <n v="26952"/>
        <n v="26953"/>
        <n v="26954"/>
        <n v="26955"/>
        <n v="26956"/>
        <n v="26957"/>
        <n v="26958"/>
        <n v="26959"/>
        <n v="26960"/>
        <n v="26961"/>
        <n v="26962"/>
        <n v="26963"/>
        <n v="26964"/>
        <n v="26965"/>
        <n v="26966"/>
        <n v="26967"/>
        <n v="26968"/>
        <n v="26969"/>
        <n v="26970"/>
        <n v="26971"/>
        <n v="26972"/>
        <n v="26973"/>
        <n v="26974"/>
        <n v="26975"/>
        <n v="26976"/>
        <n v="26977"/>
        <n v="26978"/>
        <n v="26979"/>
        <n v="26980"/>
        <n v="26981"/>
        <n v="26982"/>
        <n v="26983"/>
        <n v="26984"/>
        <n v="26985"/>
        <n v="26986"/>
        <n v="26987"/>
        <n v="26988"/>
        <n v="26989"/>
        <n v="26990"/>
        <n v="26991"/>
        <n v="26992"/>
        <n v="26993"/>
        <n v="26994"/>
        <n v="26995"/>
        <n v="26996"/>
        <n v="26997"/>
        <n v="26998"/>
        <n v="26999"/>
        <n v="27000"/>
        <n v="27001"/>
        <n v="27002"/>
        <n v="27003"/>
        <n v="27004"/>
        <n v="27005"/>
        <n v="27006"/>
        <n v="27007"/>
        <n v="27008"/>
        <n v="27009"/>
        <n v="27010"/>
        <n v="27011"/>
        <n v="27012"/>
        <n v="27013"/>
        <n v="27014"/>
        <n v="27015"/>
        <n v="27016"/>
        <n v="27017"/>
        <n v="27018"/>
        <n v="27019"/>
        <n v="27020"/>
        <n v="27021"/>
        <n v="27022"/>
        <n v="27023"/>
        <n v="27024"/>
        <n v="27025"/>
        <n v="27026"/>
        <n v="27027"/>
        <n v="27028"/>
        <n v="27029"/>
        <n v="27030"/>
        <n v="27031"/>
        <n v="27032"/>
        <n v="27033"/>
        <n v="27034"/>
        <n v="27035"/>
        <n v="27036"/>
        <n v="27037"/>
        <n v="27038"/>
        <n v="27039"/>
        <n v="27040"/>
        <n v="27041"/>
        <n v="27042"/>
        <n v="27043"/>
        <n v="27044"/>
        <n v="27045"/>
        <n v="27046"/>
        <n v="27047"/>
        <n v="27048"/>
        <n v="27049"/>
        <n v="27050"/>
        <n v="27051"/>
        <n v="27052"/>
        <n v="27053"/>
        <n v="27054"/>
        <n v="27055"/>
        <n v="27056"/>
        <n v="27057"/>
        <n v="27058"/>
        <n v="27059"/>
        <n v="27060"/>
        <n v="27061"/>
        <n v="27062"/>
        <n v="27063"/>
        <n v="27064"/>
        <n v="27065"/>
        <n v="27066"/>
        <n v="27067"/>
        <n v="27068"/>
        <n v="27069"/>
        <n v="27070"/>
        <n v="27071"/>
        <n v="27072"/>
        <n v="27073"/>
        <n v="27074"/>
        <n v="27075"/>
        <n v="27076"/>
        <n v="27077"/>
        <n v="27078"/>
        <n v="27079"/>
        <n v="27080"/>
        <n v="27081"/>
        <n v="27082"/>
        <n v="27083"/>
        <n v="27084"/>
        <n v="27085"/>
        <n v="27086"/>
        <n v="27087"/>
        <n v="27088"/>
        <n v="27089"/>
        <n v="27090"/>
        <n v="27091"/>
        <n v="27092"/>
        <n v="27093"/>
        <n v="27094"/>
        <n v="27095"/>
        <n v="27096"/>
        <n v="27097"/>
        <n v="27098"/>
        <n v="27099"/>
        <n v="27100"/>
        <n v="27101"/>
        <n v="27102"/>
        <n v="27103"/>
        <n v="27104"/>
        <n v="27105"/>
        <n v="27106"/>
        <n v="27107"/>
        <n v="27108"/>
        <n v="27109"/>
        <n v="27110"/>
        <n v="27111"/>
        <n v="27112"/>
        <n v="27113"/>
        <n v="27114"/>
        <n v="27115"/>
        <n v="27116"/>
        <n v="27117"/>
        <n v="27118"/>
        <n v="27119"/>
        <n v="27120"/>
        <n v="27121"/>
        <n v="27122"/>
        <n v="27123"/>
        <n v="27124"/>
        <n v="27125"/>
        <n v="27126"/>
        <n v="27127"/>
        <n v="27128"/>
        <n v="27129"/>
        <n v="27130"/>
        <n v="27131"/>
        <n v="27132"/>
        <n v="27133"/>
        <n v="27134"/>
        <n v="27135"/>
        <n v="27136"/>
        <n v="27137"/>
        <n v="27138"/>
        <n v="27139"/>
        <n v="27140"/>
        <n v="27141"/>
        <n v="27142"/>
        <n v="27143"/>
        <n v="27144"/>
        <n v="27145"/>
        <n v="27146"/>
        <n v="27147"/>
        <n v="27148"/>
        <n v="27149"/>
        <n v="27150"/>
        <n v="27151"/>
        <n v="27152"/>
        <n v="27153"/>
        <n v="27154"/>
        <n v="27155"/>
        <n v="27156"/>
        <n v="27157"/>
        <n v="27158"/>
        <n v="27159"/>
        <n v="27160"/>
        <n v="27161"/>
        <n v="27162"/>
        <n v="27163"/>
        <n v="27164"/>
        <n v="27165"/>
        <n v="27166"/>
        <n v="27167"/>
        <n v="27168"/>
        <n v="27169"/>
        <n v="27170"/>
        <n v="27171"/>
        <n v="27172"/>
        <n v="27173"/>
        <n v="27174"/>
        <n v="27175"/>
        <n v="27176"/>
        <n v="27177"/>
        <n v="27178"/>
        <n v="27179"/>
        <n v="27180"/>
        <n v="27181"/>
        <n v="27182"/>
        <n v="27183"/>
        <n v="27184"/>
        <n v="27185"/>
        <n v="27186"/>
        <n v="27187"/>
        <n v="27188"/>
        <n v="27189"/>
        <n v="27190"/>
        <n v="27191"/>
        <n v="27192"/>
        <n v="27193"/>
        <n v="27194"/>
        <n v="27195"/>
        <n v="27196"/>
        <n v="27197"/>
        <n v="27198"/>
        <n v="27199"/>
        <n v="27200"/>
        <n v="27201"/>
        <n v="27202"/>
        <n v="27203"/>
        <n v="27204"/>
        <n v="27205"/>
        <n v="27206"/>
        <n v="27207"/>
        <n v="27208"/>
        <n v="27209"/>
        <n v="27210"/>
        <n v="27211"/>
        <n v="27212"/>
        <n v="27213"/>
        <n v="27214"/>
        <n v="27215"/>
        <n v="27216"/>
        <n v="27217"/>
        <n v="27218"/>
        <n v="27219"/>
        <n v="27220"/>
        <n v="27221"/>
        <n v="27222"/>
        <n v="27223"/>
        <n v="27224"/>
        <n v="27225"/>
        <n v="27226"/>
        <n v="27227"/>
        <n v="27228"/>
        <n v="27229"/>
        <n v="27230"/>
        <n v="27231"/>
        <n v="27232"/>
        <n v="27233"/>
        <n v="27234"/>
        <n v="27235"/>
        <n v="27236"/>
        <n v="27237"/>
        <n v="27238"/>
        <n v="27239"/>
        <n v="27240"/>
        <n v="27241"/>
        <n v="27242"/>
        <n v="27243"/>
        <n v="27244"/>
        <n v="27245"/>
        <n v="27246"/>
        <n v="27247"/>
        <n v="27248"/>
        <n v="27249"/>
        <n v="27250"/>
        <n v="27251"/>
        <n v="27252"/>
        <n v="27253"/>
        <n v="27254"/>
        <n v="27255"/>
        <n v="27256"/>
        <n v="27257"/>
        <n v="27258"/>
        <n v="27259"/>
        <n v="27260"/>
        <n v="27261"/>
        <n v="27262"/>
        <n v="27263"/>
        <n v="27264"/>
        <n v="27265"/>
        <n v="27266"/>
        <n v="27267"/>
        <n v="27268"/>
        <n v="27269"/>
        <n v="27270"/>
        <n v="27271"/>
        <n v="27272"/>
        <n v="27273"/>
        <n v="27274"/>
        <n v="27275"/>
        <n v="27276"/>
        <n v="27277"/>
        <n v="27278"/>
        <n v="27279"/>
        <n v="27280"/>
        <n v="27281"/>
        <n v="27282"/>
        <n v="27283"/>
        <n v="27284"/>
        <n v="27285"/>
        <n v="27286"/>
        <n v="27287"/>
        <n v="27288"/>
        <n v="27289"/>
        <n v="27290"/>
        <n v="27291"/>
        <n v="27292"/>
        <n v="27293"/>
        <n v="27294"/>
        <n v="27295"/>
        <n v="27296"/>
        <n v="27297"/>
        <n v="27298"/>
        <n v="27299"/>
        <n v="27300"/>
        <n v="27301"/>
        <n v="27302"/>
        <n v="27303"/>
        <n v="27304"/>
        <n v="27305"/>
        <n v="27306"/>
        <n v="27307"/>
        <n v="27308"/>
        <n v="27309"/>
        <n v="27310"/>
        <n v="27311"/>
        <n v="27312"/>
        <n v="27313"/>
        <n v="27314"/>
        <n v="27315"/>
        <n v="27316"/>
        <n v="27317"/>
        <n v="27318"/>
        <n v="27319"/>
        <n v="27320"/>
        <n v="27321"/>
        <n v="27322"/>
        <n v="27323"/>
        <n v="27324"/>
        <n v="27325"/>
        <n v="27326"/>
        <n v="27327"/>
        <n v="27328"/>
        <n v="27329"/>
        <n v="27330"/>
        <n v="27331"/>
        <n v="27332"/>
        <n v="27333"/>
        <n v="27334"/>
        <n v="27335"/>
        <n v="27336"/>
        <n v="27337"/>
        <n v="27338"/>
        <n v="27339"/>
        <n v="27340"/>
        <n v="27341"/>
        <n v="27342"/>
        <n v="27343"/>
        <n v="27344"/>
        <n v="27345"/>
        <n v="27346"/>
        <n v="27347"/>
        <n v="27348"/>
        <n v="27349"/>
        <n v="27350"/>
        <n v="27351"/>
        <n v="27352"/>
        <n v="27353"/>
        <n v="27354"/>
        <n v="27355"/>
        <n v="27356"/>
        <n v="27357"/>
        <n v="27358"/>
        <n v="27359"/>
        <n v="27360"/>
        <n v="27361"/>
        <n v="27362"/>
        <n v="27363"/>
        <n v="27364"/>
        <n v="27365"/>
        <n v="27366"/>
        <n v="27367"/>
        <n v="27368"/>
        <n v="27369"/>
        <n v="27370"/>
        <n v="27371"/>
        <n v="27372"/>
        <n v="27373"/>
        <n v="27374"/>
        <n v="27375"/>
        <n v="27376"/>
        <n v="27377"/>
        <n v="27378"/>
        <n v="27379"/>
        <n v="27380"/>
        <n v="27381"/>
        <n v="27382"/>
        <n v="27383"/>
        <n v="27384"/>
        <n v="27385"/>
        <n v="27386"/>
        <n v="27387"/>
        <n v="27388"/>
        <n v="27389"/>
        <n v="27390"/>
        <n v="27391"/>
        <n v="27392"/>
        <n v="27393"/>
        <n v="27394"/>
        <n v="27395"/>
        <n v="27396"/>
        <n v="27397"/>
        <n v="27398"/>
        <n v="27399"/>
        <n v="27400"/>
        <n v="27401"/>
        <n v="27402"/>
        <n v="27403"/>
        <n v="27404"/>
        <n v="27405"/>
        <n v="27406"/>
        <n v="27407"/>
        <n v="27408"/>
        <n v="27409"/>
        <n v="27410"/>
        <n v="27411"/>
        <n v="27412"/>
        <n v="27413"/>
        <n v="27414"/>
        <n v="27415"/>
        <n v="27416"/>
        <n v="27417"/>
        <n v="27418"/>
        <n v="27419"/>
        <n v="27420"/>
        <n v="27421"/>
        <n v="27422"/>
        <n v="27423"/>
        <n v="27424"/>
        <n v="27425"/>
        <n v="27426"/>
        <n v="27427"/>
        <n v="27428"/>
        <n v="27429"/>
        <n v="27430"/>
        <n v="27431"/>
        <n v="27432"/>
        <n v="27433"/>
        <n v="27434"/>
        <n v="27435"/>
        <n v="27436"/>
        <n v="27437"/>
        <n v="27438"/>
        <n v="27439"/>
        <n v="27440"/>
        <n v="27441"/>
        <n v="27442"/>
        <n v="27443"/>
        <n v="27444"/>
        <n v="27445"/>
        <n v="27446"/>
        <n v="27447"/>
        <n v="27448"/>
        <n v="27449"/>
        <n v="27450"/>
        <n v="27451"/>
        <n v="27452"/>
        <n v="27453"/>
        <n v="27454"/>
        <n v="27455"/>
        <n v="27456"/>
        <n v="27457"/>
        <n v="27458"/>
        <n v="27459"/>
        <n v="27460"/>
        <n v="27461"/>
        <n v="27462"/>
        <n v="27463"/>
        <n v="27464"/>
        <n v="27465"/>
        <n v="27466"/>
        <n v="27467"/>
        <n v="27468"/>
        <n v="27469"/>
        <n v="27470"/>
        <n v="27471"/>
        <n v="27472"/>
        <n v="27473"/>
        <n v="27474"/>
        <n v="27475"/>
        <n v="27476"/>
        <n v="27477"/>
        <n v="27478"/>
        <n v="27479"/>
        <n v="27480"/>
        <n v="27481"/>
        <n v="27482"/>
        <n v="27483"/>
        <n v="27484"/>
        <n v="27485"/>
        <n v="27486"/>
        <n v="27487"/>
        <n v="27488"/>
        <n v="27489"/>
        <n v="27490"/>
        <n v="27491"/>
        <n v="27492"/>
        <n v="27493"/>
        <n v="27494"/>
        <n v="27495"/>
        <n v="27496"/>
        <n v="27497"/>
        <n v="27498"/>
        <n v="27499"/>
        <n v="27500"/>
        <n v="27501"/>
        <n v="27502"/>
        <n v="27503"/>
        <n v="27504"/>
        <n v="27505"/>
        <n v="27506"/>
        <n v="27507"/>
        <n v="27508"/>
        <n v="27509"/>
        <n v="27510"/>
        <n v="27511"/>
        <n v="27512"/>
        <n v="27513"/>
        <n v="27514"/>
        <n v="27515"/>
        <n v="27516"/>
        <n v="27517"/>
        <n v="27518"/>
        <n v="27519"/>
        <n v="27520"/>
        <n v="27521"/>
        <n v="27522"/>
        <n v="27523"/>
        <n v="27524"/>
        <n v="27525"/>
        <n v="27526"/>
        <n v="27527"/>
        <n v="27528"/>
        <n v="27529"/>
        <n v="27530"/>
        <n v="27531"/>
        <n v="27532"/>
        <n v="27533"/>
        <n v="27534"/>
        <n v="27535"/>
        <n v="27536"/>
        <n v="27537"/>
        <n v="27538"/>
        <n v="27539"/>
        <n v="27540"/>
        <n v="27541"/>
        <n v="27542"/>
        <n v="27543"/>
        <n v="27544"/>
        <n v="27545"/>
        <n v="27546"/>
        <n v="27547"/>
        <n v="27548"/>
        <n v="27549"/>
        <n v="27550"/>
        <n v="27551"/>
        <n v="27552"/>
        <n v="27553"/>
        <n v="27554"/>
        <n v="27555"/>
        <n v="27556"/>
        <n v="27557"/>
        <n v="27558"/>
        <n v="27559"/>
        <n v="27560"/>
        <n v="27561"/>
        <n v="27562"/>
        <n v="27563"/>
        <n v="27564"/>
        <n v="27565"/>
        <n v="27566"/>
        <n v="27567"/>
        <n v="27568"/>
        <n v="27569"/>
        <n v="27570"/>
        <n v="27571"/>
        <n v="27572"/>
        <n v="27573"/>
        <n v="27574"/>
        <n v="27575"/>
        <n v="27576"/>
        <n v="27577"/>
        <n v="27578"/>
        <n v="27579"/>
        <n v="27580"/>
        <n v="27581"/>
        <n v="27582"/>
        <n v="27583"/>
        <n v="27584"/>
        <n v="27585"/>
        <n v="27586"/>
        <n v="27587"/>
        <n v="27588"/>
        <n v="27589"/>
        <n v="27590"/>
        <n v="27591"/>
        <n v="27592"/>
        <n v="27593"/>
        <n v="27594"/>
        <n v="27595"/>
        <n v="27596"/>
        <n v="27597"/>
        <n v="27598"/>
        <n v="27599"/>
        <n v="27600"/>
        <n v="27601"/>
        <n v="27602"/>
        <n v="27603"/>
        <n v="27604"/>
        <n v="27605"/>
        <n v="27606"/>
        <n v="27607"/>
        <n v="27608"/>
        <n v="27609"/>
        <n v="27610"/>
        <n v="27611"/>
        <n v="27612"/>
        <n v="27613"/>
        <n v="27614"/>
        <n v="27615"/>
        <n v="27616"/>
        <n v="27617"/>
        <n v="27618"/>
        <n v="27619"/>
        <n v="27620"/>
        <n v="27621"/>
        <n v="27622"/>
        <n v="27623"/>
        <n v="27624"/>
        <n v="27625"/>
        <n v="27626"/>
        <n v="27627"/>
        <n v="27628"/>
        <n v="27629"/>
        <n v="27630"/>
        <n v="27631"/>
        <n v="27632"/>
        <n v="27633"/>
        <n v="27634"/>
        <n v="27635"/>
        <n v="27636"/>
        <n v="27637"/>
        <n v="27638"/>
        <n v="27639"/>
        <n v="27640"/>
        <n v="27641"/>
        <n v="27642"/>
        <n v="27643"/>
        <n v="27644"/>
        <n v="27645"/>
        <n v="27646"/>
        <n v="27647"/>
        <n v="27648"/>
        <n v="27649"/>
        <n v="27650"/>
        <n v="27651"/>
        <n v="27652"/>
        <n v="27653"/>
        <n v="27654"/>
        <n v="27655"/>
        <n v="27656"/>
        <n v="27657"/>
        <n v="27658"/>
        <n v="27659"/>
        <n v="27660"/>
        <n v="27661"/>
        <n v="27662"/>
        <n v="27663"/>
        <n v="27664"/>
        <n v="27665"/>
        <n v="27666"/>
        <n v="27667"/>
        <n v="27668"/>
        <n v="27669"/>
        <n v="27670"/>
        <n v="27671"/>
        <n v="27672"/>
        <n v="27673"/>
        <n v="27674"/>
        <n v="27675"/>
        <n v="27676"/>
        <n v="27677"/>
        <n v="27678"/>
        <n v="27679"/>
        <n v="27680"/>
        <n v="27681"/>
        <n v="27682"/>
        <n v="27683"/>
        <n v="27684"/>
        <n v="27685"/>
        <n v="27686"/>
        <n v="27687"/>
        <n v="27688"/>
        <n v="27689"/>
        <n v="27690"/>
        <n v="27691"/>
        <n v="27692"/>
        <n v="27693"/>
        <n v="27694"/>
        <n v="27695"/>
        <n v="27696"/>
        <n v="27697"/>
        <n v="27698"/>
        <n v="27699"/>
        <n v="27700"/>
        <n v="27701"/>
        <n v="27702"/>
        <n v="27703"/>
        <n v="27704"/>
        <n v="27705"/>
        <n v="27706"/>
        <n v="27707"/>
        <n v="27708"/>
        <n v="27709"/>
        <n v="27710"/>
        <n v="27711"/>
        <n v="27712"/>
        <n v="27713"/>
        <n v="27714"/>
        <n v="27715"/>
        <n v="27716"/>
        <n v="27717"/>
        <n v="27718"/>
        <n v="27719"/>
        <n v="27720"/>
        <n v="27721"/>
        <n v="27722"/>
        <n v="27723"/>
        <n v="27724"/>
        <n v="27725"/>
        <n v="27726"/>
        <n v="27727"/>
        <n v="27728"/>
        <n v="27729"/>
        <n v="27730"/>
        <n v="27731"/>
        <n v="27732"/>
        <n v="27733"/>
        <n v="27734"/>
        <n v="27735"/>
        <n v="27736"/>
        <n v="27737"/>
        <n v="27738"/>
        <n v="27739"/>
        <n v="27740"/>
        <n v="27741"/>
        <n v="27742"/>
        <n v="27743"/>
        <n v="27744"/>
        <n v="27745"/>
        <n v="27746"/>
        <n v="27747"/>
        <n v="27748"/>
        <n v="27749"/>
        <n v="27750"/>
        <n v="27751"/>
        <n v="27752"/>
        <n v="27753"/>
        <n v="27754"/>
        <n v="27755"/>
        <n v="27756"/>
        <n v="27757"/>
        <n v="27758"/>
        <n v="27759"/>
        <n v="27760"/>
        <n v="27761"/>
        <n v="27762"/>
        <n v="27763"/>
        <n v="27764"/>
        <n v="27765"/>
        <n v="27766"/>
        <n v="27767"/>
        <n v="27768"/>
        <n v="27769"/>
        <n v="27770"/>
        <n v="27771"/>
        <n v="27772"/>
        <n v="27773"/>
        <n v="27774"/>
        <n v="27775"/>
        <n v="27776"/>
        <n v="27777"/>
        <n v="27778"/>
        <n v="27779"/>
        <n v="27780"/>
        <n v="27781"/>
        <n v="27782"/>
        <n v="27783"/>
        <n v="27784"/>
        <n v="27785"/>
        <n v="27786"/>
        <n v="27787"/>
        <n v="27788"/>
        <n v="27789"/>
        <n v="27790"/>
        <n v="27791"/>
        <n v="27792"/>
        <n v="27793"/>
        <n v="27794"/>
        <n v="27795"/>
        <n v="27796"/>
        <n v="27797"/>
        <n v="27798"/>
        <n v="27799"/>
        <n v="27800"/>
        <n v="27801"/>
        <n v="27802"/>
        <n v="27803"/>
        <n v="27804"/>
        <n v="27805"/>
        <n v="27806"/>
        <n v="27807"/>
        <n v="27808"/>
        <n v="27809"/>
        <n v="27810"/>
        <n v="27811"/>
        <n v="27812"/>
        <n v="27813"/>
        <n v="27814"/>
        <n v="27815"/>
        <n v="27816"/>
        <n v="27817"/>
        <n v="27818"/>
        <n v="27819"/>
        <n v="27820"/>
        <n v="27821"/>
        <n v="27822"/>
        <n v="27823"/>
        <n v="27824"/>
        <n v="27825"/>
        <n v="27826"/>
        <n v="27827"/>
        <n v="27828"/>
        <n v="27829"/>
        <n v="27830"/>
        <n v="27831"/>
        <n v="27832"/>
        <n v="27833"/>
        <n v="27834"/>
        <n v="27835"/>
        <n v="27836"/>
        <n v="27837"/>
        <n v="27838"/>
        <n v="27839"/>
        <n v="27840"/>
        <n v="27841"/>
        <n v="27842"/>
        <n v="27843"/>
        <n v="27844"/>
        <n v="27845"/>
        <n v="27846"/>
        <n v="27847"/>
        <n v="27848"/>
        <n v="27849"/>
        <n v="27850"/>
        <n v="27851"/>
        <n v="27852"/>
        <n v="27853"/>
        <n v="27854"/>
        <n v="27855"/>
        <n v="27856"/>
        <n v="27857"/>
        <n v="27858"/>
        <n v="27859"/>
        <n v="27860"/>
        <n v="27861"/>
        <n v="27862"/>
        <n v="27863"/>
        <n v="27864"/>
        <n v="27865"/>
        <n v="27866"/>
        <n v="27867"/>
        <n v="27868"/>
        <n v="27869"/>
        <n v="27870"/>
        <n v="27871"/>
        <n v="27872"/>
        <n v="27873"/>
        <n v="27874"/>
        <n v="27875"/>
        <n v="27876"/>
        <n v="27877"/>
        <n v="27878"/>
        <n v="27879"/>
        <n v="27880"/>
        <n v="27881"/>
        <n v="27882"/>
        <n v="27883"/>
        <n v="27884"/>
        <n v="27885"/>
        <n v="27886"/>
        <n v="27887"/>
        <n v="27888"/>
        <n v="27889"/>
        <n v="27890"/>
        <n v="27891"/>
        <n v="27892"/>
        <n v="27893"/>
        <n v="27894"/>
        <n v="27895"/>
        <n v="27896"/>
        <n v="27897"/>
        <n v="27898"/>
        <n v="27899"/>
        <n v="27900"/>
        <n v="27901"/>
        <n v="27902"/>
        <n v="27903"/>
        <n v="27904"/>
        <n v="27905"/>
        <n v="27906"/>
        <n v="27907"/>
        <n v="27908"/>
        <n v="27909"/>
        <n v="27910"/>
        <n v="27911"/>
        <n v="27912"/>
        <n v="27913"/>
        <n v="27914"/>
        <n v="27915"/>
        <n v="27916"/>
        <n v="27917"/>
        <n v="27918"/>
        <n v="27919"/>
        <n v="27920"/>
        <n v="27921"/>
        <n v="27922"/>
        <n v="27923"/>
        <n v="27924"/>
        <n v="27925"/>
        <n v="27926"/>
        <n v="27927"/>
        <n v="27928"/>
        <n v="27929"/>
        <n v="27930"/>
        <n v="27931"/>
        <n v="27932"/>
        <n v="27933"/>
        <n v="27934"/>
        <n v="27935"/>
        <n v="27936"/>
        <n v="27937"/>
        <n v="27938"/>
        <n v="27939"/>
        <n v="27940"/>
        <n v="27941"/>
        <n v="27942"/>
        <n v="27943"/>
        <n v="27944"/>
        <n v="27945"/>
        <n v="27946"/>
        <n v="27947"/>
        <n v="27948"/>
        <n v="27949"/>
        <n v="27950"/>
        <n v="27951"/>
        <n v="27952"/>
        <n v="27953"/>
        <n v="27954"/>
        <n v="27955"/>
        <n v="27956"/>
        <n v="27957"/>
        <n v="27958"/>
        <n v="27959"/>
        <n v="27960"/>
        <n v="27961"/>
        <n v="27962"/>
        <n v="27963"/>
        <n v="27964"/>
        <n v="27965"/>
        <n v="27966"/>
        <n v="27967"/>
        <n v="27968"/>
        <n v="27969"/>
        <n v="27970"/>
        <n v="27971"/>
        <n v="27972"/>
        <n v="27973"/>
        <n v="27974"/>
        <n v="27975"/>
        <n v="27976"/>
        <n v="27977"/>
        <n v="27978"/>
        <n v="27979"/>
        <n v="27980"/>
        <n v="27981"/>
        <n v="27982"/>
        <n v="27983"/>
        <n v="27984"/>
        <n v="27985"/>
        <n v="27986"/>
        <n v="27987"/>
        <n v="27988"/>
        <n v="27989"/>
        <n v="27990"/>
        <n v="27991"/>
        <n v="27992"/>
        <n v="27993"/>
        <n v="27994"/>
        <n v="27995"/>
        <n v="27996"/>
        <n v="27997"/>
        <n v="27998"/>
        <n v="27999"/>
        <n v="28000"/>
        <n v="28001"/>
        <n v="28002"/>
        <n v="28003"/>
        <n v="28004"/>
        <n v="28005"/>
        <n v="28006"/>
        <n v="28007"/>
        <n v="28008"/>
        <n v="28009"/>
        <n v="28010"/>
        <n v="28011"/>
        <n v="28012"/>
        <n v="28013"/>
        <n v="28014"/>
        <n v="28015"/>
        <n v="28016"/>
        <n v="28017"/>
        <n v="28018"/>
        <n v="28019"/>
        <n v="28020"/>
        <n v="28021"/>
        <n v="28022"/>
        <n v="28023"/>
        <n v="28024"/>
        <n v="28025"/>
        <n v="28026"/>
        <n v="28027"/>
        <n v="28028"/>
        <n v="28029"/>
        <n v="28030"/>
        <n v="28031"/>
        <n v="28032"/>
        <n v="28033"/>
        <n v="28034"/>
        <n v="28035"/>
        <n v="28036"/>
        <n v="28037"/>
        <n v="28038"/>
        <n v="28039"/>
        <n v="28040"/>
        <n v="28041"/>
        <n v="28042"/>
        <n v="28043"/>
        <n v="28044"/>
        <n v="28045"/>
        <n v="28046"/>
        <n v="28047"/>
        <n v="28048"/>
        <n v="28049"/>
        <n v="28050"/>
        <n v="28051"/>
        <n v="28052"/>
        <n v="28053"/>
        <n v="28054"/>
        <n v="28055"/>
        <n v="28056"/>
        <n v="28057"/>
        <n v="28058"/>
        <n v="28059"/>
        <n v="28060"/>
        <n v="28061"/>
        <n v="28062"/>
        <n v="28063"/>
        <n v="28064"/>
        <n v="28065"/>
        <n v="28066"/>
        <n v="28067"/>
        <n v="28068"/>
        <n v="28069"/>
        <n v="28070"/>
        <n v="28071"/>
        <n v="28072"/>
        <n v="28073"/>
        <n v="28074"/>
        <n v="28075"/>
        <n v="28076"/>
        <n v="28077"/>
        <n v="28078"/>
        <n v="28079"/>
        <n v="28080"/>
        <n v="28081"/>
        <n v="28082"/>
        <n v="28083"/>
        <n v="28084"/>
        <n v="28085"/>
        <n v="28086"/>
        <n v="28087"/>
        <n v="28088"/>
        <n v="28089"/>
        <n v="28090"/>
        <n v="28091"/>
        <n v="28092"/>
        <n v="28093"/>
        <n v="28094"/>
        <n v="28095"/>
        <n v="28096"/>
        <n v="28097"/>
        <n v="28098"/>
        <n v="28099"/>
        <n v="28100"/>
        <n v="28101"/>
        <n v="28102"/>
        <n v="28103"/>
        <n v="28104"/>
        <n v="28105"/>
        <n v="28106"/>
        <n v="28107"/>
        <n v="28108"/>
        <n v="28109"/>
        <n v="28110"/>
        <n v="28111"/>
        <n v="28112"/>
        <n v="28113"/>
        <n v="28114"/>
        <n v="28115"/>
        <n v="28116"/>
        <n v="28117"/>
        <n v="28118"/>
        <n v="28119"/>
        <n v="28120"/>
        <n v="28121"/>
        <n v="28122"/>
        <n v="28123"/>
        <n v="28124"/>
        <n v="28125"/>
        <n v="28126"/>
        <n v="28127"/>
        <n v="28128"/>
        <n v="28129"/>
        <n v="28130"/>
        <n v="28131"/>
        <n v="28132"/>
        <n v="28133"/>
        <n v="28134"/>
        <n v="28135"/>
        <n v="28136"/>
        <n v="28137"/>
        <n v="28138"/>
        <n v="28139"/>
        <n v="28140"/>
        <n v="28141"/>
        <n v="28142"/>
        <n v="28143"/>
        <n v="28144"/>
        <n v="28145"/>
        <n v="28146"/>
        <n v="28147"/>
        <n v="28148"/>
        <n v="28149"/>
        <n v="28150"/>
        <n v="28151"/>
        <n v="28152"/>
        <n v="28153"/>
        <n v="28154"/>
        <n v="28155"/>
        <n v="28156"/>
        <n v="28157"/>
        <n v="28158"/>
        <n v="28159"/>
        <n v="28160"/>
        <n v="28161"/>
        <n v="28162"/>
        <n v="28163"/>
        <n v="28164"/>
        <n v="28165"/>
        <n v="28166"/>
        <n v="28167"/>
        <n v="28168"/>
        <n v="28169"/>
        <n v="28170"/>
        <n v="28171"/>
        <n v="28172"/>
        <n v="28173"/>
        <n v="28174"/>
        <n v="28175"/>
        <n v="28176"/>
        <n v="28177"/>
        <n v="28178"/>
        <n v="28179"/>
        <n v="28180"/>
        <n v="28181"/>
        <n v="28182"/>
        <n v="28183"/>
        <n v="28184"/>
        <n v="28185"/>
        <n v="28186"/>
        <n v="28187"/>
        <n v="28188"/>
        <n v="28189"/>
        <n v="28190"/>
        <n v="28191"/>
        <n v="28192"/>
        <n v="28193"/>
        <n v="28194"/>
        <n v="28195"/>
        <n v="28196"/>
        <n v="28197"/>
        <n v="28198"/>
        <n v="28199"/>
        <n v="28200"/>
        <n v="28201"/>
        <n v="28202"/>
        <n v="28203"/>
        <n v="28204"/>
        <n v="28205"/>
        <n v="28206"/>
        <n v="28207"/>
        <n v="28208"/>
        <n v="28209"/>
        <n v="28210"/>
        <n v="28211"/>
        <n v="28212"/>
        <n v="28213"/>
        <n v="28214"/>
        <n v="28215"/>
        <n v="28216"/>
        <n v="28217"/>
        <n v="28218"/>
        <n v="28219"/>
        <n v="28220"/>
        <n v="28221"/>
        <n v="28222"/>
        <n v="28223"/>
        <n v="28224"/>
        <n v="28225"/>
        <n v="28226"/>
        <n v="28227"/>
        <n v="28228"/>
        <n v="28229"/>
        <n v="28230"/>
        <n v="28231"/>
        <n v="28232"/>
        <n v="28233"/>
        <n v="28234"/>
        <n v="28235"/>
        <n v="28236"/>
        <n v="28237"/>
        <n v="28238"/>
        <n v="28239"/>
        <n v="28240"/>
        <n v="28241"/>
        <n v="28242"/>
        <n v="28243"/>
        <n v="28244"/>
        <n v="28245"/>
        <n v="28246"/>
        <n v="28247"/>
        <n v="28248"/>
        <n v="28249"/>
        <n v="28250"/>
        <n v="28251"/>
        <n v="28252"/>
        <n v="28253"/>
        <n v="28254"/>
        <n v="28255"/>
        <n v="28256"/>
        <n v="28257"/>
        <n v="28258"/>
        <n v="28259"/>
        <n v="28260"/>
        <n v="28261"/>
        <n v="28262"/>
        <n v="28263"/>
        <n v="28264"/>
        <n v="28265"/>
        <n v="28266"/>
        <n v="28267"/>
        <n v="28268"/>
        <n v="28269"/>
        <n v="28270"/>
        <n v="28271"/>
        <n v="28272"/>
        <n v="28273"/>
        <n v="28274"/>
        <n v="28275"/>
        <n v="28276"/>
        <n v="28277"/>
        <n v="28278"/>
        <n v="28279"/>
        <n v="28280"/>
        <n v="28281"/>
        <n v="28282"/>
        <n v="28283"/>
        <n v="28284"/>
        <n v="28285"/>
        <n v="28286"/>
        <n v="28287"/>
        <n v="28288"/>
        <n v="28289"/>
        <n v="28290"/>
        <n v="28291"/>
        <n v="28292"/>
        <n v="28293"/>
        <n v="28294"/>
        <n v="28295"/>
        <n v="28296"/>
        <n v="28297"/>
        <n v="28298"/>
        <n v="28299"/>
        <n v="28300"/>
        <n v="28301"/>
        <n v="28302"/>
        <n v="28303"/>
        <n v="28304"/>
        <n v="28305"/>
        <n v="28306"/>
        <n v="28307"/>
        <n v="28308"/>
        <n v="28309"/>
        <n v="28310"/>
        <n v="28311"/>
        <n v="28312"/>
        <n v="28313"/>
        <n v="28314"/>
        <n v="28315"/>
        <n v="28316"/>
        <n v="28317"/>
        <n v="28318"/>
        <n v="28319"/>
        <n v="28320"/>
        <n v="28321"/>
        <n v="28322"/>
        <n v="28323"/>
        <n v="28324"/>
        <n v="28325"/>
        <n v="28326"/>
        <n v="28327"/>
        <n v="28328"/>
        <n v="28329"/>
        <n v="28330"/>
        <n v="28331"/>
        <n v="28332"/>
        <n v="28333"/>
        <n v="28334"/>
        <n v="28335"/>
        <n v="28336"/>
        <n v="28337"/>
        <n v="28338"/>
        <n v="28339"/>
        <n v="28340"/>
        <n v="28341"/>
        <n v="28342"/>
        <n v="28343"/>
        <n v="28344"/>
        <n v="28345"/>
        <n v="28346"/>
        <n v="28347"/>
        <n v="28348"/>
        <n v="28349"/>
        <n v="28350"/>
        <n v="28351"/>
        <n v="28352"/>
        <n v="28353"/>
        <n v="28354"/>
        <n v="28355"/>
        <n v="28356"/>
        <n v="28357"/>
        <n v="28358"/>
        <n v="28359"/>
        <n v="28360"/>
        <n v="28361"/>
        <n v="28362"/>
        <n v="28363"/>
        <n v="28364"/>
        <n v="28365"/>
        <n v="28366"/>
        <n v="28367"/>
        <n v="28368"/>
        <n v="28369"/>
        <n v="28370"/>
        <n v="28371"/>
        <n v="28372"/>
        <n v="28373"/>
        <n v="28374"/>
        <n v="28375"/>
        <n v="28376"/>
        <n v="28377"/>
        <n v="28378"/>
        <n v="28379"/>
        <n v="28380"/>
        <n v="28381"/>
        <n v="28382"/>
        <n v="28383"/>
        <n v="28384"/>
        <n v="28385"/>
        <n v="28386"/>
        <n v="28387"/>
        <n v="28388"/>
        <n v="28389"/>
        <n v="28390"/>
        <n v="28391"/>
        <n v="28392"/>
        <n v="28393"/>
        <n v="28394"/>
        <n v="28395"/>
        <n v="28396"/>
        <n v="28397"/>
        <n v="28398"/>
        <n v="28399"/>
        <n v="28400"/>
        <n v="28401"/>
        <n v="28402"/>
        <n v="28403"/>
        <n v="28404"/>
        <n v="28405"/>
        <n v="28406"/>
        <n v="28407"/>
        <n v="28408"/>
        <n v="28409"/>
        <n v="28410"/>
        <n v="28411"/>
        <n v="28412"/>
        <n v="28413"/>
        <n v="28414"/>
        <n v="28415"/>
        <n v="28416"/>
        <n v="28417"/>
        <n v="28418"/>
        <n v="28419"/>
        <n v="28420"/>
        <n v="28421"/>
        <n v="28422"/>
        <n v="28423"/>
        <n v="28424"/>
        <n v="28425"/>
        <n v="28426"/>
        <n v="28427"/>
        <n v="28428"/>
        <n v="28429"/>
        <n v="28430"/>
        <n v="28431"/>
        <n v="28432"/>
        <n v="28433"/>
        <n v="28434"/>
        <n v="28435"/>
        <n v="28436"/>
        <n v="28437"/>
        <n v="28438"/>
        <n v="28439"/>
        <n v="28440"/>
        <n v="28441"/>
        <n v="28442"/>
        <n v="28443"/>
        <n v="28444"/>
        <n v="28445"/>
        <n v="28446"/>
        <n v="28447"/>
        <n v="28448"/>
        <n v="28449"/>
        <n v="28450"/>
        <n v="28451"/>
        <n v="28452"/>
        <n v="28453"/>
        <n v="28454"/>
        <n v="28455"/>
        <n v="28456"/>
        <n v="28457"/>
        <n v="28458"/>
        <n v="28459"/>
        <n v="28460"/>
        <n v="28461"/>
        <n v="28462"/>
        <n v="28463"/>
        <n v="28464"/>
        <n v="28465"/>
        <n v="28466"/>
        <n v="28467"/>
        <n v="28468"/>
        <n v="28469"/>
        <n v="28470"/>
        <n v="28471"/>
        <n v="28472"/>
        <n v="28473"/>
        <n v="28474"/>
        <n v="28475"/>
        <n v="28476"/>
        <n v="28477"/>
        <n v="28478"/>
        <n v="28479"/>
        <n v="28480"/>
        <n v="28481"/>
        <n v="28482"/>
        <n v="28483"/>
        <n v="28484"/>
        <n v="28485"/>
        <n v="28486"/>
        <n v="28487"/>
        <n v="28488"/>
        <n v="28489"/>
        <n v="28490"/>
        <n v="28491"/>
        <n v="28492"/>
        <n v="28493"/>
        <n v="28494"/>
        <n v="28495"/>
        <n v="28496"/>
        <n v="28497"/>
        <n v="28498"/>
        <n v="28499"/>
        <n v="28500"/>
        <n v="28501"/>
        <n v="28502"/>
        <n v="28503"/>
        <n v="28504"/>
        <n v="28505"/>
        <n v="28506"/>
        <n v="28507"/>
        <n v="28508"/>
        <n v="28509"/>
        <n v="28510"/>
        <n v="28511"/>
        <n v="28512"/>
        <n v="28513"/>
        <n v="28514"/>
        <n v="28515"/>
        <n v="28516"/>
        <n v="28517"/>
        <n v="28518"/>
        <n v="28519"/>
        <n v="28520"/>
        <n v="28521"/>
        <n v="28522"/>
        <n v="28523"/>
        <n v="28524"/>
        <n v="28525"/>
        <n v="28526"/>
        <n v="28527"/>
        <n v="28528"/>
        <n v="28529"/>
        <n v="28530"/>
        <n v="28531"/>
        <n v="28532"/>
        <n v="28533"/>
        <n v="28534"/>
        <n v="28535"/>
        <n v="28536"/>
        <n v="28537"/>
        <n v="28538"/>
        <n v="28539"/>
        <n v="28540"/>
        <n v="28541"/>
        <n v="28542"/>
        <n v="28543"/>
        <n v="28544"/>
        <n v="28545"/>
        <n v="28546"/>
        <n v="28547"/>
        <n v="28548"/>
        <n v="28549"/>
        <n v="28550"/>
        <n v="28551"/>
        <n v="28552"/>
        <n v="28553"/>
        <n v="28554"/>
        <n v="28555"/>
        <n v="28556"/>
        <n v="28557"/>
        <n v="28558"/>
        <n v="28559"/>
        <n v="28560"/>
        <n v="28561"/>
        <n v="28562"/>
        <n v="28563"/>
        <n v="28564"/>
        <n v="28565"/>
        <n v="28566"/>
        <n v="28567"/>
        <n v="28568"/>
        <n v="28569"/>
        <n v="28570"/>
        <n v="28571"/>
        <n v="28572"/>
        <n v="28573"/>
        <n v="28574"/>
        <n v="28575"/>
        <n v="28576"/>
        <n v="28577"/>
        <n v="28578"/>
        <n v="28579"/>
        <n v="28580"/>
        <n v="28581"/>
        <n v="28582"/>
        <n v="28583"/>
        <n v="28584"/>
        <n v="28585"/>
        <n v="28586"/>
        <n v="28587"/>
        <n v="28588"/>
        <n v="28589"/>
        <n v="28590"/>
        <n v="28591"/>
        <n v="28592"/>
        <n v="28593"/>
        <n v="28594"/>
        <n v="28595"/>
        <n v="28596"/>
        <n v="28597"/>
        <n v="28598"/>
        <n v="28599"/>
        <n v="28600"/>
        <n v="28601"/>
        <n v="28602"/>
        <n v="28603"/>
        <n v="28604"/>
        <n v="28605"/>
        <n v="28606"/>
        <n v="28607"/>
        <n v="28608"/>
        <n v="28609"/>
        <n v="28610"/>
        <n v="28611"/>
        <n v="28612"/>
        <n v="28613"/>
        <n v="28614"/>
        <n v="28615"/>
        <n v="28616"/>
        <n v="28617"/>
        <n v="28618"/>
        <n v="28619"/>
        <n v="28620"/>
        <n v="28621"/>
        <n v="28622"/>
        <n v="28623"/>
        <n v="28624"/>
        <n v="28625"/>
        <n v="28626"/>
        <n v="28627"/>
        <n v="28628"/>
        <n v="28629"/>
        <n v="28630"/>
        <n v="28631"/>
        <n v="28632"/>
        <n v="28633"/>
        <n v="28634"/>
        <n v="28635"/>
        <n v="28636"/>
        <n v="28637"/>
        <n v="28638"/>
        <n v="28639"/>
        <n v="28640"/>
        <n v="28641"/>
        <n v="28642"/>
        <n v="28643"/>
        <n v="28644"/>
        <n v="28645"/>
        <n v="28646"/>
        <n v="28647"/>
        <n v="28648"/>
        <n v="28649"/>
        <n v="28650"/>
        <n v="28651"/>
        <n v="28652"/>
        <n v="28653"/>
        <n v="28654"/>
        <n v="28655"/>
        <n v="28656"/>
        <n v="28657"/>
        <n v="28658"/>
        <n v="28659"/>
        <n v="28660"/>
        <n v="28661"/>
        <n v="28662"/>
        <n v="28663"/>
        <n v="28664"/>
        <n v="28665"/>
        <n v="28666"/>
        <n v="28667"/>
        <n v="28668"/>
        <n v="28669"/>
        <n v="28670"/>
        <n v="28671"/>
        <n v="28672"/>
        <n v="28673"/>
        <n v="28674"/>
        <n v="28675"/>
        <n v="28676"/>
        <n v="28677"/>
        <n v="28678"/>
        <n v="28679"/>
        <n v="28680"/>
        <n v="28681"/>
        <n v="28682"/>
        <n v="28683"/>
        <n v="28684"/>
        <n v="28685"/>
        <n v="28686"/>
        <n v="28687"/>
        <n v="28688"/>
        <n v="28689"/>
        <n v="28690"/>
        <n v="28691"/>
        <n v="28692"/>
        <n v="28693"/>
        <n v="28694"/>
        <n v="28695"/>
        <n v="28696"/>
        <n v="28697"/>
        <n v="28698"/>
        <n v="28699"/>
        <n v="28700"/>
        <n v="28701"/>
        <n v="28702"/>
        <n v="28703"/>
        <n v="28704"/>
        <n v="28705"/>
        <n v="28706"/>
        <n v="28707"/>
        <n v="28708"/>
        <n v="28709"/>
        <n v="28710"/>
        <n v="28711"/>
        <n v="28712"/>
        <n v="28713"/>
        <n v="28714"/>
        <n v="28715"/>
        <n v="28716"/>
        <n v="28717"/>
        <n v="28718"/>
        <n v="28719"/>
        <n v="28720"/>
        <n v="28721"/>
        <n v="28722"/>
        <n v="28723"/>
        <n v="28724"/>
        <n v="28725"/>
        <n v="28726"/>
        <n v="28727"/>
        <n v="28728"/>
        <n v="28729"/>
        <n v="28730"/>
        <n v="28731"/>
        <n v="28732"/>
        <n v="28733"/>
        <n v="28734"/>
        <n v="28735"/>
        <n v="28736"/>
        <n v="28737"/>
        <n v="28738"/>
        <n v="28739"/>
        <n v="28740"/>
        <n v="28741"/>
        <n v="28742"/>
        <n v="28743"/>
        <n v="28744"/>
        <n v="28745"/>
        <n v="28746"/>
        <n v="28747"/>
        <n v="28748"/>
        <n v="28749"/>
        <n v="28750"/>
        <n v="28751"/>
        <n v="28752"/>
        <n v="28753"/>
        <n v="28754"/>
        <n v="28755"/>
        <n v="28756"/>
        <n v="28757"/>
        <n v="28758"/>
        <n v="28759"/>
        <n v="28760"/>
        <n v="28761"/>
        <n v="28762"/>
        <n v="28763"/>
        <n v="28764"/>
        <n v="28765"/>
        <n v="28766"/>
        <n v="28767"/>
        <n v="28768"/>
        <n v="28769"/>
        <n v="28770"/>
        <n v="28771"/>
        <n v="28772"/>
        <n v="28773"/>
        <n v="28774"/>
        <n v="28775"/>
        <n v="28776"/>
        <n v="28777"/>
        <n v="28778"/>
        <n v="28779"/>
        <n v="28780"/>
        <n v="28781"/>
        <n v="28782"/>
        <n v="28783"/>
        <n v="28784"/>
        <n v="28785"/>
        <n v="28786"/>
        <n v="28787"/>
        <n v="28788"/>
        <n v="28789"/>
        <n v="28790"/>
        <n v="28791"/>
        <n v="28792"/>
        <n v="28793"/>
        <n v="28794"/>
        <n v="28795"/>
        <n v="28796"/>
        <n v="28797"/>
        <n v="28798"/>
        <n v="28799"/>
        <n v="28800"/>
        <n v="28801"/>
        <n v="28802"/>
        <n v="28803"/>
        <n v="28804"/>
        <n v="28805"/>
        <n v="28806"/>
        <n v="28807"/>
        <n v="28808"/>
        <n v="28809"/>
        <n v="28810"/>
        <n v="28811"/>
        <n v="28812"/>
        <n v="28813"/>
        <n v="28814"/>
        <n v="28815"/>
        <n v="28816"/>
        <n v="28817"/>
        <n v="28818"/>
        <n v="28819"/>
        <n v="28820"/>
        <n v="28821"/>
        <n v="28822"/>
        <n v="28823"/>
        <n v="28824"/>
        <n v="28825"/>
        <n v="28826"/>
        <n v="28827"/>
        <n v="28828"/>
        <n v="28829"/>
        <n v="28830"/>
        <n v="28831"/>
        <n v="28832"/>
        <n v="28833"/>
        <n v="28834"/>
        <n v="28835"/>
        <n v="28836"/>
        <n v="28837"/>
        <n v="28838"/>
        <n v="28839"/>
        <n v="28840"/>
        <n v="28841"/>
        <n v="28842"/>
        <n v="28843"/>
        <n v="28844"/>
        <n v="28845"/>
        <n v="28846"/>
        <n v="28847"/>
        <n v="28848"/>
        <n v="28849"/>
        <n v="28850"/>
        <n v="28851"/>
        <n v="28852"/>
        <n v="28853"/>
        <n v="28854"/>
        <n v="28855"/>
        <n v="28856"/>
        <n v="28857"/>
        <n v="28858"/>
        <n v="28859"/>
        <n v="28860"/>
        <n v="28861"/>
        <n v="28862"/>
        <n v="28863"/>
        <n v="28864"/>
        <n v="28865"/>
        <n v="28866"/>
        <n v="28867"/>
        <n v="28868"/>
        <n v="28869"/>
        <n v="28870"/>
        <n v="28871"/>
        <n v="28872"/>
        <n v="28873"/>
        <n v="28874"/>
        <n v="28875"/>
        <n v="28876"/>
        <n v="28877"/>
        <n v="28878"/>
        <n v="28879"/>
        <n v="28880"/>
        <n v="28881"/>
        <n v="28882"/>
        <n v="28883"/>
        <n v="28884"/>
        <n v="28885"/>
        <n v="28886"/>
        <n v="28887"/>
        <n v="28888"/>
        <n v="28889"/>
        <n v="28890"/>
        <n v="28891"/>
        <n v="28892"/>
        <n v="28893"/>
        <n v="28894"/>
        <n v="28895"/>
        <n v="28896"/>
        <n v="28897"/>
        <n v="28898"/>
        <n v="28899"/>
        <n v="28900"/>
        <n v="28901"/>
        <n v="28902"/>
        <n v="28903"/>
        <n v="28904"/>
        <n v="28905"/>
        <n v="28906"/>
        <n v="28907"/>
        <n v="28908"/>
        <n v="28909"/>
        <n v="28910"/>
        <n v="28911"/>
        <n v="28912"/>
        <n v="28913"/>
        <n v="28914"/>
        <n v="28915"/>
        <n v="28916"/>
        <n v="28917"/>
        <n v="28918"/>
        <n v="28919"/>
        <n v="28920"/>
        <n v="28921"/>
        <n v="28922"/>
        <n v="28923"/>
        <n v="28924"/>
        <n v="28925"/>
        <n v="28926"/>
        <n v="28927"/>
        <n v="28928"/>
        <n v="28929"/>
        <n v="28930"/>
        <n v="28931"/>
        <n v="28932"/>
        <n v="28933"/>
        <n v="28934"/>
        <n v="28935"/>
        <n v="28936"/>
        <n v="28937"/>
        <n v="28938"/>
        <n v="28939"/>
        <n v="28940"/>
        <n v="28941"/>
        <n v="28942"/>
        <n v="28943"/>
        <n v="28944"/>
        <n v="28945"/>
        <n v="28946"/>
        <n v="28947"/>
        <n v="28948"/>
        <n v="28949"/>
        <n v="28950"/>
        <n v="28951"/>
        <n v="28952"/>
        <n v="28953"/>
        <n v="28954"/>
        <n v="28955"/>
        <n v="28956"/>
        <n v="28957"/>
        <n v="28958"/>
        <n v="28959"/>
        <n v="28960"/>
        <n v="28961"/>
        <n v="28962"/>
        <n v="28963"/>
        <n v="28964"/>
        <n v="28965"/>
        <n v="28966"/>
        <n v="28967"/>
        <n v="28968"/>
        <n v="28969"/>
        <n v="28970"/>
        <n v="28971"/>
        <n v="28972"/>
        <n v="28973"/>
        <n v="28974"/>
        <n v="28975"/>
        <n v="28976"/>
        <n v="28977"/>
        <n v="28978"/>
        <n v="28979"/>
        <n v="28980"/>
        <n v="28981"/>
        <n v="28982"/>
        <n v="28983"/>
        <n v="28984"/>
        <n v="28985"/>
        <n v="28986"/>
        <n v="28987"/>
        <n v="28988"/>
        <n v="28989"/>
        <n v="28990"/>
        <n v="28991"/>
        <n v="28992"/>
        <n v="28993"/>
        <n v="28994"/>
        <n v="28995"/>
        <n v="28996"/>
        <n v="28997"/>
        <n v="28998"/>
        <n v="28999"/>
        <n v="29000"/>
        <n v="29001"/>
        <n v="29002"/>
        <n v="29003"/>
        <n v="29004"/>
        <n v="29005"/>
        <n v="29006"/>
        <n v="29007"/>
        <n v="29008"/>
        <n v="29009"/>
        <n v="29010"/>
        <n v="29011"/>
        <n v="29012"/>
        <n v="29013"/>
        <n v="29014"/>
        <n v="29015"/>
        <n v="29016"/>
        <n v="29017"/>
        <n v="29018"/>
        <n v="29019"/>
        <n v="29020"/>
        <n v="29021"/>
        <n v="29022"/>
        <n v="29023"/>
        <n v="29024"/>
        <n v="29025"/>
        <n v="29026"/>
        <n v="29027"/>
        <n v="29028"/>
        <n v="29029"/>
        <n v="29030"/>
        <n v="29031"/>
        <n v="29032"/>
        <n v="29033"/>
        <n v="29034"/>
        <n v="29035"/>
        <n v="29036"/>
        <n v="29037"/>
        <n v="29038"/>
        <n v="29039"/>
        <n v="29040"/>
        <n v="29041"/>
        <n v="29042"/>
        <n v="29043"/>
        <n v="29044"/>
        <n v="29045"/>
        <n v="29046"/>
        <n v="29047"/>
        <n v="29048"/>
        <n v="29049"/>
        <n v="29050"/>
        <n v="29051"/>
        <n v="29052"/>
        <n v="29053"/>
        <n v="29054"/>
        <n v="29055"/>
        <n v="29056"/>
        <n v="29057"/>
        <n v="29058"/>
        <n v="29059"/>
        <n v="29060"/>
        <n v="29061"/>
        <n v="29062"/>
        <n v="29063"/>
        <n v="29064"/>
        <n v="29065"/>
        <n v="29066"/>
        <n v="29067"/>
        <n v="29068"/>
        <n v="29069"/>
        <n v="29070"/>
        <n v="29071"/>
        <n v="29072"/>
        <n v="29073"/>
        <n v="29074"/>
        <n v="29075"/>
        <n v="29076"/>
        <n v="29077"/>
        <n v="29078"/>
        <n v="29079"/>
        <n v="29080"/>
        <n v="29081"/>
        <n v="29082"/>
        <n v="29083"/>
        <n v="29084"/>
        <n v="29085"/>
        <n v="29086"/>
        <n v="29087"/>
        <n v="29088"/>
        <n v="29089"/>
        <n v="29090"/>
        <n v="29091"/>
        <n v="29092"/>
        <n v="29093"/>
        <n v="29094"/>
        <n v="29095"/>
        <n v="29096"/>
        <n v="29097"/>
        <n v="29098"/>
        <n v="29099"/>
        <n v="29100"/>
        <n v="29101"/>
        <n v="29102"/>
        <n v="29103"/>
        <n v="29104"/>
        <n v="29105"/>
        <n v="29106"/>
        <n v="29107"/>
        <n v="29108"/>
        <n v="29109"/>
        <n v="29110"/>
        <n v="29111"/>
        <n v="29112"/>
        <n v="29113"/>
        <n v="29114"/>
        <n v="29115"/>
        <n v="29116"/>
        <n v="29117"/>
        <n v="29118"/>
        <n v="29119"/>
        <n v="29120"/>
        <n v="29121"/>
        <n v="29122"/>
        <n v="29123"/>
        <n v="29124"/>
        <n v="29125"/>
        <n v="29126"/>
        <n v="29127"/>
        <n v="29128"/>
        <n v="29129"/>
        <n v="29130"/>
        <n v="29131"/>
        <n v="29132"/>
        <n v="29133"/>
        <n v="29134"/>
        <n v="29135"/>
        <n v="29136"/>
        <n v="29137"/>
        <n v="29138"/>
        <n v="29139"/>
        <n v="29140"/>
        <n v="29141"/>
        <n v="29142"/>
        <n v="29143"/>
        <n v="29144"/>
        <n v="29145"/>
        <n v="29146"/>
        <n v="29147"/>
        <n v="29148"/>
        <n v="29149"/>
        <n v="29150"/>
        <n v="29151"/>
        <n v="29152"/>
        <n v="29153"/>
        <n v="29154"/>
        <n v="29155"/>
        <n v="29156"/>
        <n v="29157"/>
        <n v="29158"/>
        <n v="29159"/>
        <n v="29160"/>
        <n v="29161"/>
        <n v="29162"/>
        <n v="29163"/>
        <n v="29164"/>
        <n v="29165"/>
        <n v="29166"/>
        <n v="29167"/>
        <n v="29168"/>
        <n v="29169"/>
        <n v="29170"/>
        <n v="29171"/>
        <n v="29172"/>
        <n v="29173"/>
        <n v="29174"/>
        <n v="29175"/>
        <n v="29176"/>
        <n v="29177"/>
        <n v="29178"/>
        <n v="29179"/>
        <n v="29180"/>
        <n v="29181"/>
        <n v="29182"/>
        <n v="29183"/>
        <n v="29184"/>
        <n v="29185"/>
        <n v="29186"/>
        <n v="29187"/>
        <n v="29188"/>
        <n v="29189"/>
        <n v="29190"/>
        <n v="29191"/>
        <n v="29192"/>
        <n v="29193"/>
        <n v="29194"/>
        <n v="29195"/>
        <n v="29196"/>
        <n v="29197"/>
        <n v="29198"/>
        <n v="29199"/>
        <n v="29200"/>
        <n v="29201"/>
        <n v="29202"/>
        <n v="29203"/>
        <n v="29204"/>
        <n v="29205"/>
        <n v="29206"/>
        <n v="29207"/>
        <n v="29208"/>
        <n v="29209"/>
        <n v="29210"/>
        <n v="29211"/>
        <n v="29212"/>
        <n v="29213"/>
        <n v="29214"/>
        <n v="29215"/>
        <n v="29216"/>
        <n v="29217"/>
        <n v="29218"/>
        <n v="29219"/>
        <n v="29220"/>
        <n v="29221"/>
        <n v="29222"/>
        <n v="29223"/>
        <n v="29224"/>
        <n v="29225"/>
        <n v="29226"/>
        <n v="29227"/>
        <n v="29228"/>
        <n v="29229"/>
        <n v="29230"/>
        <n v="29231"/>
        <n v="29232"/>
        <n v="29233"/>
        <n v="29234"/>
        <n v="29235"/>
        <n v="29236"/>
        <n v="29237"/>
        <n v="29238"/>
        <n v="29239"/>
        <n v="29240"/>
        <n v="29241"/>
        <n v="29242"/>
        <n v="29243"/>
        <n v="29244"/>
        <n v="29245"/>
        <n v="29246"/>
        <n v="29247"/>
        <n v="29248"/>
        <n v="29249"/>
        <n v="29250"/>
        <n v="29251"/>
        <n v="29252"/>
        <n v="29253"/>
        <n v="29254"/>
        <n v="29255"/>
        <n v="29256"/>
        <n v="29257"/>
        <n v="29258"/>
        <n v="29259"/>
        <n v="29260"/>
        <n v="29261"/>
        <n v="29262"/>
        <n v="29263"/>
        <n v="29264"/>
        <n v="29265"/>
        <n v="29266"/>
        <n v="29267"/>
        <n v="29268"/>
        <n v="29269"/>
        <n v="29270"/>
        <n v="29271"/>
        <n v="29272"/>
        <n v="29273"/>
        <n v="29274"/>
        <n v="29275"/>
        <n v="29276"/>
        <n v="29277"/>
        <n v="29278"/>
        <n v="29279"/>
        <n v="29280"/>
        <n v="29281"/>
        <n v="29282"/>
        <n v="29283"/>
        <n v="29284"/>
        <n v="29285"/>
        <n v="29286"/>
        <n v="29287"/>
        <n v="29288"/>
        <n v="29289"/>
        <n v="29290"/>
        <n v="29291"/>
        <n v="29292"/>
        <n v="29293"/>
        <n v="29294"/>
        <n v="29295"/>
        <n v="29296"/>
        <n v="29297"/>
        <n v="29298"/>
        <n v="29299"/>
        <n v="29300"/>
        <n v="29301"/>
        <n v="29302"/>
        <n v="29303"/>
        <n v="29304"/>
        <n v="29305"/>
        <n v="29306"/>
        <n v="29307"/>
        <n v="29308"/>
        <n v="29309"/>
        <n v="29310"/>
        <n v="29311"/>
        <n v="29312"/>
        <n v="29313"/>
        <n v="29314"/>
        <n v="29315"/>
        <n v="29316"/>
        <n v="29317"/>
        <n v="29318"/>
        <n v="29319"/>
        <n v="29320"/>
        <n v="29321"/>
        <n v="29322"/>
        <n v="29323"/>
        <n v="29324"/>
        <n v="29325"/>
        <n v="29326"/>
        <n v="29327"/>
        <n v="29328"/>
        <n v="29329"/>
        <n v="29330"/>
        <n v="29331"/>
        <n v="29332"/>
        <n v="29333"/>
        <n v="29334"/>
        <n v="29335"/>
        <n v="29336"/>
        <n v="29337"/>
        <n v="29338"/>
        <n v="29339"/>
        <n v="29340"/>
        <n v="29341"/>
        <n v="29342"/>
        <n v="29343"/>
        <n v="29344"/>
        <n v="29345"/>
        <n v="29346"/>
        <n v="29347"/>
        <n v="29348"/>
        <n v="29349"/>
        <n v="29350"/>
        <n v="29351"/>
        <n v="29352"/>
        <n v="29353"/>
        <n v="29354"/>
        <n v="29355"/>
        <n v="29356"/>
        <n v="29357"/>
        <n v="29358"/>
        <n v="29359"/>
        <n v="29360"/>
        <n v="29361"/>
        <n v="29362"/>
        <n v="29363"/>
        <n v="29364"/>
        <n v="29365"/>
        <n v="29366"/>
        <n v="29367"/>
        <n v="29368"/>
        <n v="29369"/>
        <n v="29370"/>
        <n v="29371"/>
        <n v="29372"/>
        <n v="29373"/>
        <n v="29374"/>
        <n v="29375"/>
        <n v="29376"/>
        <n v="29377"/>
        <n v="29378"/>
        <n v="29379"/>
        <n v="29380"/>
        <n v="29381"/>
        <n v="29382"/>
        <n v="29383"/>
        <n v="29384"/>
        <n v="29385"/>
        <n v="29386"/>
        <n v="29387"/>
        <n v="29388"/>
        <n v="29389"/>
        <n v="29390"/>
        <n v="29391"/>
        <n v="29392"/>
        <n v="29393"/>
        <n v="29394"/>
        <n v="29395"/>
        <n v="29396"/>
        <n v="29397"/>
        <n v="29398"/>
        <n v="29399"/>
        <n v="29400"/>
        <n v="29401"/>
        <n v="29402"/>
        <n v="29403"/>
        <n v="29404"/>
        <n v="29405"/>
        <n v="29406"/>
        <n v="29407"/>
        <n v="29408"/>
        <n v="29409"/>
        <n v="29410"/>
        <n v="29411"/>
        <n v="29412"/>
        <n v="29413"/>
        <n v="29414"/>
        <n v="29415"/>
        <n v="29416"/>
        <n v="29417"/>
        <n v="29418"/>
        <n v="29419"/>
        <n v="29420"/>
        <n v="29421"/>
        <n v="29422"/>
        <n v="29423"/>
        <n v="29424"/>
        <n v="29425"/>
        <n v="29426"/>
        <n v="29427"/>
        <n v="29428"/>
        <n v="29429"/>
        <n v="29430"/>
        <n v="29431"/>
        <n v="29432"/>
        <n v="29433"/>
        <n v="29434"/>
        <n v="29435"/>
        <n v="29436"/>
        <n v="29437"/>
        <n v="29438"/>
        <n v="29439"/>
        <n v="29440"/>
        <n v="29441"/>
        <n v="29442"/>
        <n v="29443"/>
        <n v="29444"/>
        <n v="29445"/>
        <n v="29446"/>
        <n v="29447"/>
        <n v="29448"/>
        <n v="29449"/>
        <n v="29450"/>
        <n v="29451"/>
        <n v="29452"/>
        <n v="29453"/>
        <n v="29454"/>
        <n v="29455"/>
        <n v="29456"/>
        <n v="29457"/>
        <n v="29458"/>
        <n v="29459"/>
        <n v="29460"/>
        <n v="29461"/>
        <n v="29462"/>
        <n v="29463"/>
        <n v="29464"/>
        <n v="29465"/>
        <n v="29466"/>
        <n v="29467"/>
        <n v="29468"/>
        <n v="29469"/>
        <n v="29470"/>
        <n v="29471"/>
        <n v="29472"/>
        <n v="29473"/>
        <n v="29474"/>
        <n v="29475"/>
        <n v="29476"/>
        <n v="29477"/>
        <n v="29478"/>
        <n v="29479"/>
        <n v="29480"/>
        <n v="29481"/>
        <n v="29482"/>
        <n v="29483"/>
      </sharedItems>
      <extLst>
        <ext xmlns:x15="http://schemas.microsoft.com/office/spreadsheetml/2010/11/main" uri="{4F2E5C28-24EA-4eb8-9CBF-B6C8F9C3D259}">
          <x15:cachedUniqueNames>
            <x15:cachedUniqueName index="0" name="[Customers].[CustomerKey].&amp;[11000]"/>
            <x15:cachedUniqueName index="1" name="[Customers].[CustomerKey].&amp;[11001]"/>
            <x15:cachedUniqueName index="2" name="[Customers].[CustomerKey].&amp;[11002]"/>
            <x15:cachedUniqueName index="3" name="[Customers].[CustomerKey].&amp;[11003]"/>
            <x15:cachedUniqueName index="4" name="[Customers].[CustomerKey].&amp;[11004]"/>
            <x15:cachedUniqueName index="5" name="[Customers].[CustomerKey].&amp;[11005]"/>
            <x15:cachedUniqueName index="6" name="[Customers].[CustomerKey].&amp;[11006]"/>
            <x15:cachedUniqueName index="7" name="[Customers].[CustomerKey].&amp;[11007]"/>
            <x15:cachedUniqueName index="8" name="[Customers].[CustomerKey].&amp;[11008]"/>
            <x15:cachedUniqueName index="9" name="[Customers].[CustomerKey].&amp;[11009]"/>
            <x15:cachedUniqueName index="10" name="[Customers].[CustomerKey].&amp;[11010]"/>
            <x15:cachedUniqueName index="11" name="[Customers].[CustomerKey].&amp;[11011]"/>
            <x15:cachedUniqueName index="12" name="[Customers].[CustomerKey].&amp;[11012]"/>
            <x15:cachedUniqueName index="13" name="[Customers].[CustomerKey].&amp;[11013]"/>
            <x15:cachedUniqueName index="14" name="[Customers].[CustomerKey].&amp;[11014]"/>
            <x15:cachedUniqueName index="15" name="[Customers].[CustomerKey].&amp;[11015]"/>
            <x15:cachedUniqueName index="16" name="[Customers].[CustomerKey].&amp;[11016]"/>
            <x15:cachedUniqueName index="17" name="[Customers].[CustomerKey].&amp;[11017]"/>
            <x15:cachedUniqueName index="18" name="[Customers].[CustomerKey].&amp;[11018]"/>
            <x15:cachedUniqueName index="19" name="[Customers].[CustomerKey].&amp;[11019]"/>
            <x15:cachedUniqueName index="20" name="[Customers].[CustomerKey].&amp;[11020]"/>
            <x15:cachedUniqueName index="21" name="[Customers].[CustomerKey].&amp;[11021]"/>
            <x15:cachedUniqueName index="22" name="[Customers].[CustomerKey].&amp;[11022]"/>
            <x15:cachedUniqueName index="23" name="[Customers].[CustomerKey].&amp;[11023]"/>
            <x15:cachedUniqueName index="24" name="[Customers].[CustomerKey].&amp;[11024]"/>
            <x15:cachedUniqueName index="25" name="[Customers].[CustomerKey].&amp;[11025]"/>
            <x15:cachedUniqueName index="26" name="[Customers].[CustomerKey].&amp;[11026]"/>
            <x15:cachedUniqueName index="27" name="[Customers].[CustomerKey].&amp;[11027]"/>
            <x15:cachedUniqueName index="28" name="[Customers].[CustomerKey].&amp;[11028]"/>
            <x15:cachedUniqueName index="29" name="[Customers].[CustomerKey].&amp;[11029]"/>
            <x15:cachedUniqueName index="30" name="[Customers].[CustomerKey].&amp;[11030]"/>
            <x15:cachedUniqueName index="31" name="[Customers].[CustomerKey].&amp;[11031]"/>
            <x15:cachedUniqueName index="32" name="[Customers].[CustomerKey].&amp;[11032]"/>
            <x15:cachedUniqueName index="33" name="[Customers].[CustomerKey].&amp;[11033]"/>
            <x15:cachedUniqueName index="34" name="[Customers].[CustomerKey].&amp;[11034]"/>
            <x15:cachedUniqueName index="35" name="[Customers].[CustomerKey].&amp;[11035]"/>
            <x15:cachedUniqueName index="36" name="[Customers].[CustomerKey].&amp;[11036]"/>
            <x15:cachedUniqueName index="37" name="[Customers].[CustomerKey].&amp;[11037]"/>
            <x15:cachedUniqueName index="38" name="[Customers].[CustomerKey].&amp;[11038]"/>
            <x15:cachedUniqueName index="39" name="[Customers].[CustomerKey].&amp;[11039]"/>
            <x15:cachedUniqueName index="40" name="[Customers].[CustomerKey].&amp;[11040]"/>
            <x15:cachedUniqueName index="41" name="[Customers].[CustomerKey].&amp;[11041]"/>
            <x15:cachedUniqueName index="42" name="[Customers].[CustomerKey].&amp;[11042]"/>
            <x15:cachedUniqueName index="43" name="[Customers].[CustomerKey].&amp;[11043]"/>
            <x15:cachedUniqueName index="44" name="[Customers].[CustomerKey].&amp;[11044]"/>
            <x15:cachedUniqueName index="45" name="[Customers].[CustomerKey].&amp;[11045]"/>
            <x15:cachedUniqueName index="46" name="[Customers].[CustomerKey].&amp;[11046]"/>
            <x15:cachedUniqueName index="47" name="[Customers].[CustomerKey].&amp;[11047]"/>
            <x15:cachedUniqueName index="48" name="[Customers].[CustomerKey].&amp;[11048]"/>
            <x15:cachedUniqueName index="49" name="[Customers].[CustomerKey].&amp;[11049]"/>
            <x15:cachedUniqueName index="50" name="[Customers].[CustomerKey].&amp;[11050]"/>
            <x15:cachedUniqueName index="51" name="[Customers].[CustomerKey].&amp;[11051]"/>
            <x15:cachedUniqueName index="52" name="[Customers].[CustomerKey].&amp;[11052]"/>
            <x15:cachedUniqueName index="53" name="[Customers].[CustomerKey].&amp;[11053]"/>
            <x15:cachedUniqueName index="54" name="[Customers].[CustomerKey].&amp;[11054]"/>
            <x15:cachedUniqueName index="55" name="[Customers].[CustomerKey].&amp;[11055]"/>
            <x15:cachedUniqueName index="56" name="[Customers].[CustomerKey].&amp;[11056]"/>
            <x15:cachedUniqueName index="57" name="[Customers].[CustomerKey].&amp;[11057]"/>
            <x15:cachedUniqueName index="58" name="[Customers].[CustomerKey].&amp;[11058]"/>
            <x15:cachedUniqueName index="59" name="[Customers].[CustomerKey].&amp;[11059]"/>
            <x15:cachedUniqueName index="60" name="[Customers].[CustomerKey].&amp;[11060]"/>
            <x15:cachedUniqueName index="61" name="[Customers].[CustomerKey].&amp;[11061]"/>
            <x15:cachedUniqueName index="62" name="[Customers].[CustomerKey].&amp;[11062]"/>
            <x15:cachedUniqueName index="63" name="[Customers].[CustomerKey].&amp;[11063]"/>
            <x15:cachedUniqueName index="64" name="[Customers].[CustomerKey].&amp;[11064]"/>
            <x15:cachedUniqueName index="65" name="[Customers].[CustomerKey].&amp;[11065]"/>
            <x15:cachedUniqueName index="66" name="[Customers].[CustomerKey].&amp;[11066]"/>
            <x15:cachedUniqueName index="67" name="[Customers].[CustomerKey].&amp;[11067]"/>
            <x15:cachedUniqueName index="68" name="[Customers].[CustomerKey].&amp;[11068]"/>
            <x15:cachedUniqueName index="69" name="[Customers].[CustomerKey].&amp;[11069]"/>
            <x15:cachedUniqueName index="70" name="[Customers].[CustomerKey].&amp;[11070]"/>
            <x15:cachedUniqueName index="71" name="[Customers].[CustomerKey].&amp;[11071]"/>
            <x15:cachedUniqueName index="72" name="[Customers].[CustomerKey].&amp;[11072]"/>
            <x15:cachedUniqueName index="73" name="[Customers].[CustomerKey].&amp;[11073]"/>
            <x15:cachedUniqueName index="74" name="[Customers].[CustomerKey].&amp;[11074]"/>
            <x15:cachedUniqueName index="75" name="[Customers].[CustomerKey].&amp;[11075]"/>
            <x15:cachedUniqueName index="76" name="[Customers].[CustomerKey].&amp;[11076]"/>
            <x15:cachedUniqueName index="77" name="[Customers].[CustomerKey].&amp;[11077]"/>
            <x15:cachedUniqueName index="78" name="[Customers].[CustomerKey].&amp;[11078]"/>
            <x15:cachedUniqueName index="79" name="[Customers].[CustomerKey].&amp;[11079]"/>
            <x15:cachedUniqueName index="80" name="[Customers].[CustomerKey].&amp;[11080]"/>
            <x15:cachedUniqueName index="81" name="[Customers].[CustomerKey].&amp;[11081]"/>
            <x15:cachedUniqueName index="82" name="[Customers].[CustomerKey].&amp;[11082]"/>
            <x15:cachedUniqueName index="83" name="[Customers].[CustomerKey].&amp;[11083]"/>
            <x15:cachedUniqueName index="84" name="[Customers].[CustomerKey].&amp;[11084]"/>
            <x15:cachedUniqueName index="85" name="[Customers].[CustomerKey].&amp;[11085]"/>
            <x15:cachedUniqueName index="86" name="[Customers].[CustomerKey].&amp;[11086]"/>
            <x15:cachedUniqueName index="87" name="[Customers].[CustomerKey].&amp;[11087]"/>
            <x15:cachedUniqueName index="88" name="[Customers].[CustomerKey].&amp;[11088]"/>
            <x15:cachedUniqueName index="89" name="[Customers].[CustomerKey].&amp;[11089]"/>
            <x15:cachedUniqueName index="90" name="[Customers].[CustomerKey].&amp;[11090]"/>
            <x15:cachedUniqueName index="91" name="[Customers].[CustomerKey].&amp;[11091]"/>
            <x15:cachedUniqueName index="92" name="[Customers].[CustomerKey].&amp;[11092]"/>
            <x15:cachedUniqueName index="93" name="[Customers].[CustomerKey].&amp;[11093]"/>
            <x15:cachedUniqueName index="94" name="[Customers].[CustomerKey].&amp;[11094]"/>
            <x15:cachedUniqueName index="95" name="[Customers].[CustomerKey].&amp;[11095]"/>
            <x15:cachedUniqueName index="96" name="[Customers].[CustomerKey].&amp;[11096]"/>
            <x15:cachedUniqueName index="97" name="[Customers].[CustomerKey].&amp;[11097]"/>
            <x15:cachedUniqueName index="98" name="[Customers].[CustomerKey].&amp;[11098]"/>
            <x15:cachedUniqueName index="99" name="[Customers].[CustomerKey].&amp;[11099]"/>
            <x15:cachedUniqueName index="100" name="[Customers].[CustomerKey].&amp;[11100]"/>
            <x15:cachedUniqueName index="101" name="[Customers].[CustomerKey].&amp;[11101]"/>
            <x15:cachedUniqueName index="102" name="[Customers].[CustomerKey].&amp;[11102]"/>
            <x15:cachedUniqueName index="103" name="[Customers].[CustomerKey].&amp;[11103]"/>
            <x15:cachedUniqueName index="104" name="[Customers].[CustomerKey].&amp;[11104]"/>
            <x15:cachedUniqueName index="105" name="[Customers].[CustomerKey].&amp;[11105]"/>
            <x15:cachedUniqueName index="106" name="[Customers].[CustomerKey].&amp;[11106]"/>
            <x15:cachedUniqueName index="107" name="[Customers].[CustomerKey].&amp;[11107]"/>
            <x15:cachedUniqueName index="108" name="[Customers].[CustomerKey].&amp;[11108]"/>
            <x15:cachedUniqueName index="109" name="[Customers].[CustomerKey].&amp;[11109]"/>
            <x15:cachedUniqueName index="110" name="[Customers].[CustomerKey].&amp;[11110]"/>
            <x15:cachedUniqueName index="111" name="[Customers].[CustomerKey].&amp;[11111]"/>
            <x15:cachedUniqueName index="112" name="[Customers].[CustomerKey].&amp;[11112]"/>
            <x15:cachedUniqueName index="113" name="[Customers].[CustomerKey].&amp;[11113]"/>
            <x15:cachedUniqueName index="114" name="[Customers].[CustomerKey].&amp;[11114]"/>
            <x15:cachedUniqueName index="115" name="[Customers].[CustomerKey].&amp;[11115]"/>
            <x15:cachedUniqueName index="116" name="[Customers].[CustomerKey].&amp;[11116]"/>
            <x15:cachedUniqueName index="117" name="[Customers].[CustomerKey].&amp;[11117]"/>
            <x15:cachedUniqueName index="118" name="[Customers].[CustomerKey].&amp;[11118]"/>
            <x15:cachedUniqueName index="119" name="[Customers].[CustomerKey].&amp;[11119]"/>
            <x15:cachedUniqueName index="120" name="[Customers].[CustomerKey].&amp;[11120]"/>
            <x15:cachedUniqueName index="121" name="[Customers].[CustomerKey].&amp;[11121]"/>
            <x15:cachedUniqueName index="122" name="[Customers].[CustomerKey].&amp;[11122]"/>
            <x15:cachedUniqueName index="123" name="[Customers].[CustomerKey].&amp;[11123]"/>
            <x15:cachedUniqueName index="124" name="[Customers].[CustomerKey].&amp;[11124]"/>
            <x15:cachedUniqueName index="125" name="[Customers].[CustomerKey].&amp;[11125]"/>
            <x15:cachedUniqueName index="126" name="[Customers].[CustomerKey].&amp;[11126]"/>
            <x15:cachedUniqueName index="127" name="[Customers].[CustomerKey].&amp;[11127]"/>
            <x15:cachedUniqueName index="128" name="[Customers].[CustomerKey].&amp;[11128]"/>
            <x15:cachedUniqueName index="129" name="[Customers].[CustomerKey].&amp;[11129]"/>
            <x15:cachedUniqueName index="130" name="[Customers].[CustomerKey].&amp;[11130]"/>
            <x15:cachedUniqueName index="131" name="[Customers].[CustomerKey].&amp;[11131]"/>
            <x15:cachedUniqueName index="132" name="[Customers].[CustomerKey].&amp;[11132]"/>
            <x15:cachedUniqueName index="133" name="[Customers].[CustomerKey].&amp;[11133]"/>
            <x15:cachedUniqueName index="134" name="[Customers].[CustomerKey].&amp;[11134]"/>
            <x15:cachedUniqueName index="135" name="[Customers].[CustomerKey].&amp;[11135]"/>
            <x15:cachedUniqueName index="136" name="[Customers].[CustomerKey].&amp;[11136]"/>
            <x15:cachedUniqueName index="137" name="[Customers].[CustomerKey].&amp;[11137]"/>
            <x15:cachedUniqueName index="138" name="[Customers].[CustomerKey].&amp;[11138]"/>
            <x15:cachedUniqueName index="139" name="[Customers].[CustomerKey].&amp;[11139]"/>
            <x15:cachedUniqueName index="140" name="[Customers].[CustomerKey].&amp;[11140]"/>
            <x15:cachedUniqueName index="141" name="[Customers].[CustomerKey].&amp;[11141]"/>
            <x15:cachedUniqueName index="142" name="[Customers].[CustomerKey].&amp;[11142]"/>
            <x15:cachedUniqueName index="143" name="[Customers].[CustomerKey].&amp;[11143]"/>
            <x15:cachedUniqueName index="144" name="[Customers].[CustomerKey].&amp;[11144]"/>
            <x15:cachedUniqueName index="145" name="[Customers].[CustomerKey].&amp;[11145]"/>
            <x15:cachedUniqueName index="146" name="[Customers].[CustomerKey].&amp;[11146]"/>
            <x15:cachedUniqueName index="147" name="[Customers].[CustomerKey].&amp;[11147]"/>
            <x15:cachedUniqueName index="148" name="[Customers].[CustomerKey].&amp;[11148]"/>
            <x15:cachedUniqueName index="149" name="[Customers].[CustomerKey].&amp;[11149]"/>
            <x15:cachedUniqueName index="150" name="[Customers].[CustomerKey].&amp;[11150]"/>
            <x15:cachedUniqueName index="151" name="[Customers].[CustomerKey].&amp;[11151]"/>
            <x15:cachedUniqueName index="152" name="[Customers].[CustomerKey].&amp;[11152]"/>
            <x15:cachedUniqueName index="153" name="[Customers].[CustomerKey].&amp;[11153]"/>
            <x15:cachedUniqueName index="154" name="[Customers].[CustomerKey].&amp;[11154]"/>
            <x15:cachedUniqueName index="155" name="[Customers].[CustomerKey].&amp;[11155]"/>
            <x15:cachedUniqueName index="156" name="[Customers].[CustomerKey].&amp;[11156]"/>
            <x15:cachedUniqueName index="157" name="[Customers].[CustomerKey].&amp;[11157]"/>
            <x15:cachedUniqueName index="158" name="[Customers].[CustomerKey].&amp;[11158]"/>
            <x15:cachedUniqueName index="159" name="[Customers].[CustomerKey].&amp;[11159]"/>
            <x15:cachedUniqueName index="160" name="[Customers].[CustomerKey].&amp;[11160]"/>
            <x15:cachedUniqueName index="161" name="[Customers].[CustomerKey].&amp;[11161]"/>
            <x15:cachedUniqueName index="162" name="[Customers].[CustomerKey].&amp;[11162]"/>
            <x15:cachedUniqueName index="163" name="[Customers].[CustomerKey].&amp;[11163]"/>
            <x15:cachedUniqueName index="164" name="[Customers].[CustomerKey].&amp;[11164]"/>
            <x15:cachedUniqueName index="165" name="[Customers].[CustomerKey].&amp;[11165]"/>
            <x15:cachedUniqueName index="166" name="[Customers].[CustomerKey].&amp;[11166]"/>
            <x15:cachedUniqueName index="167" name="[Customers].[CustomerKey].&amp;[11167]"/>
            <x15:cachedUniqueName index="168" name="[Customers].[CustomerKey].&amp;[11168]"/>
            <x15:cachedUniqueName index="169" name="[Customers].[CustomerKey].&amp;[11169]"/>
            <x15:cachedUniqueName index="170" name="[Customers].[CustomerKey].&amp;[11170]"/>
            <x15:cachedUniqueName index="171" name="[Customers].[CustomerKey].&amp;[11171]"/>
            <x15:cachedUniqueName index="172" name="[Customers].[CustomerKey].&amp;[11172]"/>
            <x15:cachedUniqueName index="173" name="[Customers].[CustomerKey].&amp;[11173]"/>
            <x15:cachedUniqueName index="174" name="[Customers].[CustomerKey].&amp;[11174]"/>
            <x15:cachedUniqueName index="175" name="[Customers].[CustomerKey].&amp;[11175]"/>
            <x15:cachedUniqueName index="176" name="[Customers].[CustomerKey].&amp;[11176]"/>
            <x15:cachedUniqueName index="177" name="[Customers].[CustomerKey].&amp;[11177]"/>
            <x15:cachedUniqueName index="178" name="[Customers].[CustomerKey].&amp;[11178]"/>
            <x15:cachedUniqueName index="179" name="[Customers].[CustomerKey].&amp;[11179]"/>
            <x15:cachedUniqueName index="180" name="[Customers].[CustomerKey].&amp;[11180]"/>
            <x15:cachedUniqueName index="181" name="[Customers].[CustomerKey].&amp;[11181]"/>
            <x15:cachedUniqueName index="182" name="[Customers].[CustomerKey].&amp;[11182]"/>
            <x15:cachedUniqueName index="183" name="[Customers].[CustomerKey].&amp;[11183]"/>
            <x15:cachedUniqueName index="184" name="[Customers].[CustomerKey].&amp;[11184]"/>
            <x15:cachedUniqueName index="185" name="[Customers].[CustomerKey].&amp;[11185]"/>
            <x15:cachedUniqueName index="186" name="[Customers].[CustomerKey].&amp;[11186]"/>
            <x15:cachedUniqueName index="187" name="[Customers].[CustomerKey].&amp;[11187]"/>
            <x15:cachedUniqueName index="188" name="[Customers].[CustomerKey].&amp;[11188]"/>
            <x15:cachedUniqueName index="189" name="[Customers].[CustomerKey].&amp;[11189]"/>
            <x15:cachedUniqueName index="190" name="[Customers].[CustomerKey].&amp;[11190]"/>
            <x15:cachedUniqueName index="191" name="[Customers].[CustomerKey].&amp;[11191]"/>
            <x15:cachedUniqueName index="192" name="[Customers].[CustomerKey].&amp;[11192]"/>
            <x15:cachedUniqueName index="193" name="[Customers].[CustomerKey].&amp;[11193]"/>
            <x15:cachedUniqueName index="194" name="[Customers].[CustomerKey].&amp;[11194]"/>
            <x15:cachedUniqueName index="195" name="[Customers].[CustomerKey].&amp;[11195]"/>
            <x15:cachedUniqueName index="196" name="[Customers].[CustomerKey].&amp;[11196]"/>
            <x15:cachedUniqueName index="197" name="[Customers].[CustomerKey].&amp;[11197]"/>
            <x15:cachedUniqueName index="198" name="[Customers].[CustomerKey].&amp;[11198]"/>
            <x15:cachedUniqueName index="199" name="[Customers].[CustomerKey].&amp;[11199]"/>
            <x15:cachedUniqueName index="200" name="[Customers].[CustomerKey].&amp;[11200]"/>
            <x15:cachedUniqueName index="201" name="[Customers].[CustomerKey].&amp;[11201]"/>
            <x15:cachedUniqueName index="202" name="[Customers].[CustomerKey].&amp;[11202]"/>
            <x15:cachedUniqueName index="203" name="[Customers].[CustomerKey].&amp;[11203]"/>
            <x15:cachedUniqueName index="204" name="[Customers].[CustomerKey].&amp;[11204]"/>
            <x15:cachedUniqueName index="205" name="[Customers].[CustomerKey].&amp;[11205]"/>
            <x15:cachedUniqueName index="206" name="[Customers].[CustomerKey].&amp;[11206]"/>
            <x15:cachedUniqueName index="207" name="[Customers].[CustomerKey].&amp;[11207]"/>
            <x15:cachedUniqueName index="208" name="[Customers].[CustomerKey].&amp;[11208]"/>
            <x15:cachedUniqueName index="209" name="[Customers].[CustomerKey].&amp;[11209]"/>
            <x15:cachedUniqueName index="210" name="[Customers].[CustomerKey].&amp;[11210]"/>
            <x15:cachedUniqueName index="211" name="[Customers].[CustomerKey].&amp;[11211]"/>
            <x15:cachedUniqueName index="212" name="[Customers].[CustomerKey].&amp;[11212]"/>
            <x15:cachedUniqueName index="213" name="[Customers].[CustomerKey].&amp;[11213]"/>
            <x15:cachedUniqueName index="214" name="[Customers].[CustomerKey].&amp;[11214]"/>
            <x15:cachedUniqueName index="215" name="[Customers].[CustomerKey].&amp;[11215]"/>
            <x15:cachedUniqueName index="216" name="[Customers].[CustomerKey].&amp;[11216]"/>
            <x15:cachedUniqueName index="217" name="[Customers].[CustomerKey].&amp;[11217]"/>
            <x15:cachedUniqueName index="218" name="[Customers].[CustomerKey].&amp;[11218]"/>
            <x15:cachedUniqueName index="219" name="[Customers].[CustomerKey].&amp;[11219]"/>
            <x15:cachedUniqueName index="220" name="[Customers].[CustomerKey].&amp;[11220]"/>
            <x15:cachedUniqueName index="221" name="[Customers].[CustomerKey].&amp;[11221]"/>
            <x15:cachedUniqueName index="222" name="[Customers].[CustomerKey].&amp;[11222]"/>
            <x15:cachedUniqueName index="223" name="[Customers].[CustomerKey].&amp;[11223]"/>
            <x15:cachedUniqueName index="224" name="[Customers].[CustomerKey].&amp;[11224]"/>
            <x15:cachedUniqueName index="225" name="[Customers].[CustomerKey].&amp;[11225]"/>
            <x15:cachedUniqueName index="226" name="[Customers].[CustomerKey].&amp;[11226]"/>
            <x15:cachedUniqueName index="227" name="[Customers].[CustomerKey].&amp;[11227]"/>
            <x15:cachedUniqueName index="228" name="[Customers].[CustomerKey].&amp;[11228]"/>
            <x15:cachedUniqueName index="229" name="[Customers].[CustomerKey].&amp;[11229]"/>
            <x15:cachedUniqueName index="230" name="[Customers].[CustomerKey].&amp;[11230]"/>
            <x15:cachedUniqueName index="231" name="[Customers].[CustomerKey].&amp;[11231]"/>
            <x15:cachedUniqueName index="232" name="[Customers].[CustomerKey].&amp;[11232]"/>
            <x15:cachedUniqueName index="233" name="[Customers].[CustomerKey].&amp;[11233]"/>
            <x15:cachedUniqueName index="234" name="[Customers].[CustomerKey].&amp;[11234]"/>
            <x15:cachedUniqueName index="235" name="[Customers].[CustomerKey].&amp;[11235]"/>
            <x15:cachedUniqueName index="236" name="[Customers].[CustomerKey].&amp;[11236]"/>
            <x15:cachedUniqueName index="237" name="[Customers].[CustomerKey].&amp;[11237]"/>
            <x15:cachedUniqueName index="238" name="[Customers].[CustomerKey].&amp;[11238]"/>
            <x15:cachedUniqueName index="239" name="[Customers].[CustomerKey].&amp;[11239]"/>
            <x15:cachedUniqueName index="240" name="[Customers].[CustomerKey].&amp;[11240]"/>
            <x15:cachedUniqueName index="241" name="[Customers].[CustomerKey].&amp;[11241]"/>
            <x15:cachedUniqueName index="242" name="[Customers].[CustomerKey].&amp;[11242]"/>
            <x15:cachedUniqueName index="243" name="[Customers].[CustomerKey].&amp;[11243]"/>
            <x15:cachedUniqueName index="244" name="[Customers].[CustomerKey].&amp;[11244]"/>
            <x15:cachedUniqueName index="245" name="[Customers].[CustomerKey].&amp;[11245]"/>
            <x15:cachedUniqueName index="246" name="[Customers].[CustomerKey].&amp;[11246]"/>
            <x15:cachedUniqueName index="247" name="[Customers].[CustomerKey].&amp;[11247]"/>
            <x15:cachedUniqueName index="248" name="[Customers].[CustomerKey].&amp;[11248]"/>
            <x15:cachedUniqueName index="249" name="[Customers].[CustomerKey].&amp;[11249]"/>
            <x15:cachedUniqueName index="250" name="[Customers].[CustomerKey].&amp;[11250]"/>
            <x15:cachedUniqueName index="251" name="[Customers].[CustomerKey].&amp;[11251]"/>
            <x15:cachedUniqueName index="252" name="[Customers].[CustomerKey].&amp;[11252]"/>
            <x15:cachedUniqueName index="253" name="[Customers].[CustomerKey].&amp;[11253]"/>
            <x15:cachedUniqueName index="254" name="[Customers].[CustomerKey].&amp;[11254]"/>
            <x15:cachedUniqueName index="255" name="[Customers].[CustomerKey].&amp;[11255]"/>
            <x15:cachedUniqueName index="256" name="[Customers].[CustomerKey].&amp;[11256]"/>
            <x15:cachedUniqueName index="257" name="[Customers].[CustomerKey].&amp;[11257]"/>
            <x15:cachedUniqueName index="258" name="[Customers].[CustomerKey].&amp;[11258]"/>
            <x15:cachedUniqueName index="259" name="[Customers].[CustomerKey].&amp;[11259]"/>
            <x15:cachedUniqueName index="260" name="[Customers].[CustomerKey].&amp;[11260]"/>
            <x15:cachedUniqueName index="261" name="[Customers].[CustomerKey].&amp;[11261]"/>
            <x15:cachedUniqueName index="262" name="[Customers].[CustomerKey].&amp;[11262]"/>
            <x15:cachedUniqueName index="263" name="[Customers].[CustomerKey].&amp;[11263]"/>
            <x15:cachedUniqueName index="264" name="[Customers].[CustomerKey].&amp;[11264]"/>
            <x15:cachedUniqueName index="265" name="[Customers].[CustomerKey].&amp;[11265]"/>
            <x15:cachedUniqueName index="266" name="[Customers].[CustomerKey].&amp;[11266]"/>
            <x15:cachedUniqueName index="267" name="[Customers].[CustomerKey].&amp;[11267]"/>
            <x15:cachedUniqueName index="268" name="[Customers].[CustomerKey].&amp;[11268]"/>
            <x15:cachedUniqueName index="269" name="[Customers].[CustomerKey].&amp;[11269]"/>
            <x15:cachedUniqueName index="270" name="[Customers].[CustomerKey].&amp;[11270]"/>
            <x15:cachedUniqueName index="271" name="[Customers].[CustomerKey].&amp;[11271]"/>
            <x15:cachedUniqueName index="272" name="[Customers].[CustomerKey].&amp;[11272]"/>
            <x15:cachedUniqueName index="273" name="[Customers].[CustomerKey].&amp;[11273]"/>
            <x15:cachedUniqueName index="274" name="[Customers].[CustomerKey].&amp;[11274]"/>
            <x15:cachedUniqueName index="275" name="[Customers].[CustomerKey].&amp;[11275]"/>
            <x15:cachedUniqueName index="276" name="[Customers].[CustomerKey].&amp;[11276]"/>
            <x15:cachedUniqueName index="277" name="[Customers].[CustomerKey].&amp;[11277]"/>
            <x15:cachedUniqueName index="278" name="[Customers].[CustomerKey].&amp;[11278]"/>
            <x15:cachedUniqueName index="279" name="[Customers].[CustomerKey].&amp;[11279]"/>
            <x15:cachedUniqueName index="280" name="[Customers].[CustomerKey].&amp;[11280]"/>
            <x15:cachedUniqueName index="281" name="[Customers].[CustomerKey].&amp;[11281]"/>
            <x15:cachedUniqueName index="282" name="[Customers].[CustomerKey].&amp;[11282]"/>
            <x15:cachedUniqueName index="283" name="[Customers].[CustomerKey].&amp;[11283]"/>
            <x15:cachedUniqueName index="284" name="[Customers].[CustomerKey].&amp;[11284]"/>
            <x15:cachedUniqueName index="285" name="[Customers].[CustomerKey].&amp;[11285]"/>
            <x15:cachedUniqueName index="286" name="[Customers].[CustomerKey].&amp;[11286]"/>
            <x15:cachedUniqueName index="287" name="[Customers].[CustomerKey].&amp;[11287]"/>
            <x15:cachedUniqueName index="288" name="[Customers].[CustomerKey].&amp;[11288]"/>
            <x15:cachedUniqueName index="289" name="[Customers].[CustomerKey].&amp;[11289]"/>
            <x15:cachedUniqueName index="290" name="[Customers].[CustomerKey].&amp;[11290]"/>
            <x15:cachedUniqueName index="291" name="[Customers].[CustomerKey].&amp;[11291]"/>
            <x15:cachedUniqueName index="292" name="[Customers].[CustomerKey].&amp;[11292]"/>
            <x15:cachedUniqueName index="293" name="[Customers].[CustomerKey].&amp;[11293]"/>
            <x15:cachedUniqueName index="294" name="[Customers].[CustomerKey].&amp;[11294]"/>
            <x15:cachedUniqueName index="295" name="[Customers].[CustomerKey].&amp;[11295]"/>
            <x15:cachedUniqueName index="296" name="[Customers].[CustomerKey].&amp;[11296]"/>
            <x15:cachedUniqueName index="297" name="[Customers].[CustomerKey].&amp;[11297]"/>
            <x15:cachedUniqueName index="298" name="[Customers].[CustomerKey].&amp;[11298]"/>
            <x15:cachedUniqueName index="299" name="[Customers].[CustomerKey].&amp;[11299]"/>
            <x15:cachedUniqueName index="300" name="[Customers].[CustomerKey].&amp;[11300]"/>
            <x15:cachedUniqueName index="301" name="[Customers].[CustomerKey].&amp;[11301]"/>
            <x15:cachedUniqueName index="302" name="[Customers].[CustomerKey].&amp;[11302]"/>
            <x15:cachedUniqueName index="303" name="[Customers].[CustomerKey].&amp;[11303]"/>
            <x15:cachedUniqueName index="304" name="[Customers].[CustomerKey].&amp;[11304]"/>
            <x15:cachedUniqueName index="305" name="[Customers].[CustomerKey].&amp;[11305]"/>
            <x15:cachedUniqueName index="306" name="[Customers].[CustomerKey].&amp;[11306]"/>
            <x15:cachedUniqueName index="307" name="[Customers].[CustomerKey].&amp;[11307]"/>
            <x15:cachedUniqueName index="308" name="[Customers].[CustomerKey].&amp;[11308]"/>
            <x15:cachedUniqueName index="309" name="[Customers].[CustomerKey].&amp;[11309]"/>
            <x15:cachedUniqueName index="310" name="[Customers].[CustomerKey].&amp;[11310]"/>
            <x15:cachedUniqueName index="311" name="[Customers].[CustomerKey].&amp;[11311]"/>
            <x15:cachedUniqueName index="312" name="[Customers].[CustomerKey].&amp;[11312]"/>
            <x15:cachedUniqueName index="313" name="[Customers].[CustomerKey].&amp;[11313]"/>
            <x15:cachedUniqueName index="314" name="[Customers].[CustomerKey].&amp;[11314]"/>
            <x15:cachedUniqueName index="315" name="[Customers].[CustomerKey].&amp;[11315]"/>
            <x15:cachedUniqueName index="316" name="[Customers].[CustomerKey].&amp;[11316]"/>
            <x15:cachedUniqueName index="317" name="[Customers].[CustomerKey].&amp;[11317]"/>
            <x15:cachedUniqueName index="318" name="[Customers].[CustomerKey].&amp;[11318]"/>
            <x15:cachedUniqueName index="319" name="[Customers].[CustomerKey].&amp;[11319]"/>
            <x15:cachedUniqueName index="320" name="[Customers].[CustomerKey].&amp;[11320]"/>
            <x15:cachedUniqueName index="321" name="[Customers].[CustomerKey].&amp;[11321]"/>
            <x15:cachedUniqueName index="322" name="[Customers].[CustomerKey].&amp;[11322]"/>
            <x15:cachedUniqueName index="323" name="[Customers].[CustomerKey].&amp;[11323]"/>
            <x15:cachedUniqueName index="324" name="[Customers].[CustomerKey].&amp;[11324]"/>
            <x15:cachedUniqueName index="325" name="[Customers].[CustomerKey].&amp;[11325]"/>
            <x15:cachedUniqueName index="326" name="[Customers].[CustomerKey].&amp;[11326]"/>
            <x15:cachedUniqueName index="327" name="[Customers].[CustomerKey].&amp;[11327]"/>
            <x15:cachedUniqueName index="328" name="[Customers].[CustomerKey].&amp;[11328]"/>
            <x15:cachedUniqueName index="329" name="[Customers].[CustomerKey].&amp;[11329]"/>
            <x15:cachedUniqueName index="330" name="[Customers].[CustomerKey].&amp;[11330]"/>
            <x15:cachedUniqueName index="331" name="[Customers].[CustomerKey].&amp;[11331]"/>
            <x15:cachedUniqueName index="332" name="[Customers].[CustomerKey].&amp;[11332]"/>
            <x15:cachedUniqueName index="333" name="[Customers].[CustomerKey].&amp;[11333]"/>
            <x15:cachedUniqueName index="334" name="[Customers].[CustomerKey].&amp;[11334]"/>
            <x15:cachedUniqueName index="335" name="[Customers].[CustomerKey].&amp;[11335]"/>
            <x15:cachedUniqueName index="336" name="[Customers].[CustomerKey].&amp;[11336]"/>
            <x15:cachedUniqueName index="337" name="[Customers].[CustomerKey].&amp;[11337]"/>
            <x15:cachedUniqueName index="338" name="[Customers].[CustomerKey].&amp;[11338]"/>
            <x15:cachedUniqueName index="339" name="[Customers].[CustomerKey].&amp;[11339]"/>
            <x15:cachedUniqueName index="340" name="[Customers].[CustomerKey].&amp;[11340]"/>
            <x15:cachedUniqueName index="341" name="[Customers].[CustomerKey].&amp;[11341]"/>
            <x15:cachedUniqueName index="342" name="[Customers].[CustomerKey].&amp;[11342]"/>
            <x15:cachedUniqueName index="343" name="[Customers].[CustomerKey].&amp;[11343]"/>
            <x15:cachedUniqueName index="344" name="[Customers].[CustomerKey].&amp;[11344]"/>
            <x15:cachedUniqueName index="345" name="[Customers].[CustomerKey].&amp;[11345]"/>
            <x15:cachedUniqueName index="346" name="[Customers].[CustomerKey].&amp;[11346]"/>
            <x15:cachedUniqueName index="347" name="[Customers].[CustomerKey].&amp;[11347]"/>
            <x15:cachedUniqueName index="348" name="[Customers].[CustomerKey].&amp;[11348]"/>
            <x15:cachedUniqueName index="349" name="[Customers].[CustomerKey].&amp;[11349]"/>
            <x15:cachedUniqueName index="350" name="[Customers].[CustomerKey].&amp;[11350]"/>
            <x15:cachedUniqueName index="351" name="[Customers].[CustomerKey].&amp;[11351]"/>
            <x15:cachedUniqueName index="352" name="[Customers].[CustomerKey].&amp;[11352]"/>
            <x15:cachedUniqueName index="353" name="[Customers].[CustomerKey].&amp;[11353]"/>
            <x15:cachedUniqueName index="354" name="[Customers].[CustomerKey].&amp;[11354]"/>
            <x15:cachedUniqueName index="355" name="[Customers].[CustomerKey].&amp;[11355]"/>
            <x15:cachedUniqueName index="356" name="[Customers].[CustomerKey].&amp;[11356]"/>
            <x15:cachedUniqueName index="357" name="[Customers].[CustomerKey].&amp;[11357]"/>
            <x15:cachedUniqueName index="358" name="[Customers].[CustomerKey].&amp;[11358]"/>
            <x15:cachedUniqueName index="359" name="[Customers].[CustomerKey].&amp;[11359]"/>
            <x15:cachedUniqueName index="360" name="[Customers].[CustomerKey].&amp;[11360]"/>
            <x15:cachedUniqueName index="361" name="[Customers].[CustomerKey].&amp;[11361]"/>
            <x15:cachedUniqueName index="362" name="[Customers].[CustomerKey].&amp;[11362]"/>
            <x15:cachedUniqueName index="363" name="[Customers].[CustomerKey].&amp;[11363]"/>
            <x15:cachedUniqueName index="364" name="[Customers].[CustomerKey].&amp;[11364]"/>
            <x15:cachedUniqueName index="365" name="[Customers].[CustomerKey].&amp;[11365]"/>
            <x15:cachedUniqueName index="366" name="[Customers].[CustomerKey].&amp;[11366]"/>
            <x15:cachedUniqueName index="367" name="[Customers].[CustomerKey].&amp;[11367]"/>
            <x15:cachedUniqueName index="368" name="[Customers].[CustomerKey].&amp;[11368]"/>
            <x15:cachedUniqueName index="369" name="[Customers].[CustomerKey].&amp;[11369]"/>
            <x15:cachedUniqueName index="370" name="[Customers].[CustomerKey].&amp;[11370]"/>
            <x15:cachedUniqueName index="371" name="[Customers].[CustomerKey].&amp;[11371]"/>
            <x15:cachedUniqueName index="372" name="[Customers].[CustomerKey].&amp;[11372]"/>
            <x15:cachedUniqueName index="373" name="[Customers].[CustomerKey].&amp;[11373]"/>
            <x15:cachedUniqueName index="374" name="[Customers].[CustomerKey].&amp;[11374]"/>
            <x15:cachedUniqueName index="375" name="[Customers].[CustomerKey].&amp;[11375]"/>
            <x15:cachedUniqueName index="376" name="[Customers].[CustomerKey].&amp;[11376]"/>
            <x15:cachedUniqueName index="377" name="[Customers].[CustomerKey].&amp;[11377]"/>
            <x15:cachedUniqueName index="378" name="[Customers].[CustomerKey].&amp;[11378]"/>
            <x15:cachedUniqueName index="379" name="[Customers].[CustomerKey].&amp;[11379]"/>
            <x15:cachedUniqueName index="380" name="[Customers].[CustomerKey].&amp;[11380]"/>
            <x15:cachedUniqueName index="381" name="[Customers].[CustomerKey].&amp;[11381]"/>
            <x15:cachedUniqueName index="382" name="[Customers].[CustomerKey].&amp;[11382]"/>
            <x15:cachedUniqueName index="383" name="[Customers].[CustomerKey].&amp;[11383]"/>
            <x15:cachedUniqueName index="384" name="[Customers].[CustomerKey].&amp;[11384]"/>
            <x15:cachedUniqueName index="385" name="[Customers].[CustomerKey].&amp;[11385]"/>
            <x15:cachedUniqueName index="386" name="[Customers].[CustomerKey].&amp;[11386]"/>
            <x15:cachedUniqueName index="387" name="[Customers].[CustomerKey].&amp;[11387]"/>
            <x15:cachedUniqueName index="388" name="[Customers].[CustomerKey].&amp;[11388]"/>
            <x15:cachedUniqueName index="389" name="[Customers].[CustomerKey].&amp;[11389]"/>
            <x15:cachedUniqueName index="390" name="[Customers].[CustomerKey].&amp;[11390]"/>
            <x15:cachedUniqueName index="391" name="[Customers].[CustomerKey].&amp;[11391]"/>
            <x15:cachedUniqueName index="392" name="[Customers].[CustomerKey].&amp;[11392]"/>
            <x15:cachedUniqueName index="393" name="[Customers].[CustomerKey].&amp;[11393]"/>
            <x15:cachedUniqueName index="394" name="[Customers].[CustomerKey].&amp;[11394]"/>
            <x15:cachedUniqueName index="395" name="[Customers].[CustomerKey].&amp;[11395]"/>
            <x15:cachedUniqueName index="396" name="[Customers].[CustomerKey].&amp;[11396]"/>
            <x15:cachedUniqueName index="397" name="[Customers].[CustomerKey].&amp;[11397]"/>
            <x15:cachedUniqueName index="398" name="[Customers].[CustomerKey].&amp;[11398]"/>
            <x15:cachedUniqueName index="399" name="[Customers].[CustomerKey].&amp;[11399]"/>
            <x15:cachedUniqueName index="400" name="[Customers].[CustomerKey].&amp;[11400]"/>
            <x15:cachedUniqueName index="401" name="[Customers].[CustomerKey].&amp;[11401]"/>
            <x15:cachedUniqueName index="402" name="[Customers].[CustomerKey].&amp;[11402]"/>
            <x15:cachedUniqueName index="403" name="[Customers].[CustomerKey].&amp;[11403]"/>
            <x15:cachedUniqueName index="404" name="[Customers].[CustomerKey].&amp;[11404]"/>
            <x15:cachedUniqueName index="405" name="[Customers].[CustomerKey].&amp;[11405]"/>
            <x15:cachedUniqueName index="406" name="[Customers].[CustomerKey].&amp;[11406]"/>
            <x15:cachedUniqueName index="407" name="[Customers].[CustomerKey].&amp;[11407]"/>
            <x15:cachedUniqueName index="408" name="[Customers].[CustomerKey].&amp;[11408]"/>
            <x15:cachedUniqueName index="409" name="[Customers].[CustomerKey].&amp;[11409]"/>
            <x15:cachedUniqueName index="410" name="[Customers].[CustomerKey].&amp;[11410]"/>
            <x15:cachedUniqueName index="411" name="[Customers].[CustomerKey].&amp;[11411]"/>
            <x15:cachedUniqueName index="412" name="[Customers].[CustomerKey].&amp;[11412]"/>
            <x15:cachedUniqueName index="413" name="[Customers].[CustomerKey].&amp;[11413]"/>
            <x15:cachedUniqueName index="414" name="[Customers].[CustomerKey].&amp;[11414]"/>
            <x15:cachedUniqueName index="415" name="[Customers].[CustomerKey].&amp;[11415]"/>
            <x15:cachedUniqueName index="416" name="[Customers].[CustomerKey].&amp;[11416]"/>
            <x15:cachedUniqueName index="417" name="[Customers].[CustomerKey].&amp;[11417]"/>
            <x15:cachedUniqueName index="418" name="[Customers].[CustomerKey].&amp;[11418]"/>
            <x15:cachedUniqueName index="419" name="[Customers].[CustomerKey].&amp;[11419]"/>
            <x15:cachedUniqueName index="420" name="[Customers].[CustomerKey].&amp;[11420]"/>
            <x15:cachedUniqueName index="421" name="[Customers].[CustomerKey].&amp;[11421]"/>
            <x15:cachedUniqueName index="422" name="[Customers].[CustomerKey].&amp;[11422]"/>
            <x15:cachedUniqueName index="423" name="[Customers].[CustomerKey].&amp;[11423]"/>
            <x15:cachedUniqueName index="424" name="[Customers].[CustomerKey].&amp;[11424]"/>
            <x15:cachedUniqueName index="425" name="[Customers].[CustomerKey].&amp;[11425]"/>
            <x15:cachedUniqueName index="426" name="[Customers].[CustomerKey].&amp;[11426]"/>
            <x15:cachedUniqueName index="427" name="[Customers].[CustomerKey].&amp;[11427]"/>
            <x15:cachedUniqueName index="428" name="[Customers].[CustomerKey].&amp;[11428]"/>
            <x15:cachedUniqueName index="429" name="[Customers].[CustomerKey].&amp;[11429]"/>
            <x15:cachedUniqueName index="430" name="[Customers].[CustomerKey].&amp;[11430]"/>
            <x15:cachedUniqueName index="431" name="[Customers].[CustomerKey].&amp;[11431]"/>
            <x15:cachedUniqueName index="432" name="[Customers].[CustomerKey].&amp;[11432]"/>
            <x15:cachedUniqueName index="433" name="[Customers].[CustomerKey].&amp;[11433]"/>
            <x15:cachedUniqueName index="434" name="[Customers].[CustomerKey].&amp;[11434]"/>
            <x15:cachedUniqueName index="435" name="[Customers].[CustomerKey].&amp;[11435]"/>
            <x15:cachedUniqueName index="436" name="[Customers].[CustomerKey].&amp;[11436]"/>
            <x15:cachedUniqueName index="437" name="[Customers].[CustomerKey].&amp;[11437]"/>
            <x15:cachedUniqueName index="438" name="[Customers].[CustomerKey].&amp;[11438]"/>
            <x15:cachedUniqueName index="439" name="[Customers].[CustomerKey].&amp;[11439]"/>
            <x15:cachedUniqueName index="440" name="[Customers].[CustomerKey].&amp;[11440]"/>
            <x15:cachedUniqueName index="441" name="[Customers].[CustomerKey].&amp;[11441]"/>
            <x15:cachedUniqueName index="442" name="[Customers].[CustomerKey].&amp;[11442]"/>
            <x15:cachedUniqueName index="443" name="[Customers].[CustomerKey].&amp;[11443]"/>
            <x15:cachedUniqueName index="444" name="[Customers].[CustomerKey].&amp;[11444]"/>
            <x15:cachedUniqueName index="445" name="[Customers].[CustomerKey].&amp;[11445]"/>
            <x15:cachedUniqueName index="446" name="[Customers].[CustomerKey].&amp;[11446]"/>
            <x15:cachedUniqueName index="447" name="[Customers].[CustomerKey].&amp;[11447]"/>
            <x15:cachedUniqueName index="448" name="[Customers].[CustomerKey].&amp;[11448]"/>
            <x15:cachedUniqueName index="449" name="[Customers].[CustomerKey].&amp;[11449]"/>
            <x15:cachedUniqueName index="450" name="[Customers].[CustomerKey].&amp;[11450]"/>
            <x15:cachedUniqueName index="451" name="[Customers].[CustomerKey].&amp;[11451]"/>
            <x15:cachedUniqueName index="452" name="[Customers].[CustomerKey].&amp;[11452]"/>
            <x15:cachedUniqueName index="453" name="[Customers].[CustomerKey].&amp;[11453]"/>
            <x15:cachedUniqueName index="454" name="[Customers].[CustomerKey].&amp;[11454]"/>
            <x15:cachedUniqueName index="455" name="[Customers].[CustomerKey].&amp;[11455]"/>
            <x15:cachedUniqueName index="456" name="[Customers].[CustomerKey].&amp;[11456]"/>
            <x15:cachedUniqueName index="457" name="[Customers].[CustomerKey].&amp;[11457]"/>
            <x15:cachedUniqueName index="458" name="[Customers].[CustomerKey].&amp;[11458]"/>
            <x15:cachedUniqueName index="459" name="[Customers].[CustomerKey].&amp;[11459]"/>
            <x15:cachedUniqueName index="460" name="[Customers].[CustomerKey].&amp;[11460]"/>
            <x15:cachedUniqueName index="461" name="[Customers].[CustomerKey].&amp;[11461]"/>
            <x15:cachedUniqueName index="462" name="[Customers].[CustomerKey].&amp;[11462]"/>
            <x15:cachedUniqueName index="463" name="[Customers].[CustomerKey].&amp;[11463]"/>
            <x15:cachedUniqueName index="464" name="[Customers].[CustomerKey].&amp;[11464]"/>
            <x15:cachedUniqueName index="465" name="[Customers].[CustomerKey].&amp;[11465]"/>
            <x15:cachedUniqueName index="466" name="[Customers].[CustomerKey].&amp;[11466]"/>
            <x15:cachedUniqueName index="467" name="[Customers].[CustomerKey].&amp;[11467]"/>
            <x15:cachedUniqueName index="468" name="[Customers].[CustomerKey].&amp;[11468]"/>
            <x15:cachedUniqueName index="469" name="[Customers].[CustomerKey].&amp;[11469]"/>
            <x15:cachedUniqueName index="470" name="[Customers].[CustomerKey].&amp;[11470]"/>
            <x15:cachedUniqueName index="471" name="[Customers].[CustomerKey].&amp;[11471]"/>
            <x15:cachedUniqueName index="472" name="[Customers].[CustomerKey].&amp;[11472]"/>
            <x15:cachedUniqueName index="473" name="[Customers].[CustomerKey].&amp;[11473]"/>
            <x15:cachedUniqueName index="474" name="[Customers].[CustomerKey].&amp;[11474]"/>
            <x15:cachedUniqueName index="475" name="[Customers].[CustomerKey].&amp;[11475]"/>
            <x15:cachedUniqueName index="476" name="[Customers].[CustomerKey].&amp;[11476]"/>
            <x15:cachedUniqueName index="477" name="[Customers].[CustomerKey].&amp;[11477]"/>
            <x15:cachedUniqueName index="478" name="[Customers].[CustomerKey].&amp;[11478]"/>
            <x15:cachedUniqueName index="479" name="[Customers].[CustomerKey].&amp;[11479]"/>
            <x15:cachedUniqueName index="480" name="[Customers].[CustomerKey].&amp;[11480]"/>
            <x15:cachedUniqueName index="481" name="[Customers].[CustomerKey].&amp;[11481]"/>
            <x15:cachedUniqueName index="482" name="[Customers].[CustomerKey].&amp;[11482]"/>
            <x15:cachedUniqueName index="483" name="[Customers].[CustomerKey].&amp;[11483]"/>
            <x15:cachedUniqueName index="484" name="[Customers].[CustomerKey].&amp;[11484]"/>
            <x15:cachedUniqueName index="485" name="[Customers].[CustomerKey].&amp;[11485]"/>
            <x15:cachedUniqueName index="486" name="[Customers].[CustomerKey].&amp;[11486]"/>
            <x15:cachedUniqueName index="487" name="[Customers].[CustomerKey].&amp;[11487]"/>
            <x15:cachedUniqueName index="488" name="[Customers].[CustomerKey].&amp;[11488]"/>
            <x15:cachedUniqueName index="489" name="[Customers].[CustomerKey].&amp;[11489]"/>
            <x15:cachedUniqueName index="490" name="[Customers].[CustomerKey].&amp;[11490]"/>
            <x15:cachedUniqueName index="491" name="[Customers].[CustomerKey].&amp;[11491]"/>
            <x15:cachedUniqueName index="492" name="[Customers].[CustomerKey].&amp;[11492]"/>
            <x15:cachedUniqueName index="493" name="[Customers].[CustomerKey].&amp;[11493]"/>
            <x15:cachedUniqueName index="494" name="[Customers].[CustomerKey].&amp;[11494]"/>
            <x15:cachedUniqueName index="495" name="[Customers].[CustomerKey].&amp;[11495]"/>
            <x15:cachedUniqueName index="496" name="[Customers].[CustomerKey].&amp;[11496]"/>
            <x15:cachedUniqueName index="497" name="[Customers].[CustomerKey].&amp;[11497]"/>
            <x15:cachedUniqueName index="498" name="[Customers].[CustomerKey].&amp;[11498]"/>
            <x15:cachedUniqueName index="499" name="[Customers].[CustomerKey].&amp;[11499]"/>
            <x15:cachedUniqueName index="500" name="[Customers].[CustomerKey].&amp;[11500]"/>
            <x15:cachedUniqueName index="501" name="[Customers].[CustomerKey].&amp;[11501]"/>
            <x15:cachedUniqueName index="502" name="[Customers].[CustomerKey].&amp;[11502]"/>
            <x15:cachedUniqueName index="503" name="[Customers].[CustomerKey].&amp;[11503]"/>
            <x15:cachedUniqueName index="504" name="[Customers].[CustomerKey].&amp;[11504]"/>
            <x15:cachedUniqueName index="505" name="[Customers].[CustomerKey].&amp;[11505]"/>
            <x15:cachedUniqueName index="506" name="[Customers].[CustomerKey].&amp;[11506]"/>
            <x15:cachedUniqueName index="507" name="[Customers].[CustomerKey].&amp;[11507]"/>
            <x15:cachedUniqueName index="508" name="[Customers].[CustomerKey].&amp;[11508]"/>
            <x15:cachedUniqueName index="509" name="[Customers].[CustomerKey].&amp;[11509]"/>
            <x15:cachedUniqueName index="510" name="[Customers].[CustomerKey].&amp;[11510]"/>
            <x15:cachedUniqueName index="511" name="[Customers].[CustomerKey].&amp;[11511]"/>
            <x15:cachedUniqueName index="512" name="[Customers].[CustomerKey].&amp;[11512]"/>
            <x15:cachedUniqueName index="513" name="[Customers].[CustomerKey].&amp;[11513]"/>
            <x15:cachedUniqueName index="514" name="[Customers].[CustomerKey].&amp;[11514]"/>
            <x15:cachedUniqueName index="515" name="[Customers].[CustomerKey].&amp;[11515]"/>
            <x15:cachedUniqueName index="516" name="[Customers].[CustomerKey].&amp;[11516]"/>
            <x15:cachedUniqueName index="517" name="[Customers].[CustomerKey].&amp;[11517]"/>
            <x15:cachedUniqueName index="518" name="[Customers].[CustomerKey].&amp;[11518]"/>
            <x15:cachedUniqueName index="519" name="[Customers].[CustomerKey].&amp;[11519]"/>
            <x15:cachedUniqueName index="520" name="[Customers].[CustomerKey].&amp;[11520]"/>
            <x15:cachedUniqueName index="521" name="[Customers].[CustomerKey].&amp;[11521]"/>
            <x15:cachedUniqueName index="522" name="[Customers].[CustomerKey].&amp;[11522]"/>
            <x15:cachedUniqueName index="523" name="[Customers].[CustomerKey].&amp;[11523]"/>
            <x15:cachedUniqueName index="524" name="[Customers].[CustomerKey].&amp;[11524]"/>
            <x15:cachedUniqueName index="525" name="[Customers].[CustomerKey].&amp;[11525]"/>
            <x15:cachedUniqueName index="526" name="[Customers].[CustomerKey].&amp;[11526]"/>
            <x15:cachedUniqueName index="527" name="[Customers].[CustomerKey].&amp;[11527]"/>
            <x15:cachedUniqueName index="528" name="[Customers].[CustomerKey].&amp;[11528]"/>
            <x15:cachedUniqueName index="529" name="[Customers].[CustomerKey].&amp;[11529]"/>
            <x15:cachedUniqueName index="530" name="[Customers].[CustomerKey].&amp;[11530]"/>
            <x15:cachedUniqueName index="531" name="[Customers].[CustomerKey].&amp;[11531]"/>
            <x15:cachedUniqueName index="532" name="[Customers].[CustomerKey].&amp;[11532]"/>
            <x15:cachedUniqueName index="533" name="[Customers].[CustomerKey].&amp;[11533]"/>
            <x15:cachedUniqueName index="534" name="[Customers].[CustomerKey].&amp;[11534]"/>
            <x15:cachedUniqueName index="535" name="[Customers].[CustomerKey].&amp;[11535]"/>
            <x15:cachedUniqueName index="536" name="[Customers].[CustomerKey].&amp;[11536]"/>
            <x15:cachedUniqueName index="537" name="[Customers].[CustomerKey].&amp;[11537]"/>
            <x15:cachedUniqueName index="538" name="[Customers].[CustomerKey].&amp;[11538]"/>
            <x15:cachedUniqueName index="539" name="[Customers].[CustomerKey].&amp;[11539]"/>
            <x15:cachedUniqueName index="540" name="[Customers].[CustomerKey].&amp;[11540]"/>
            <x15:cachedUniqueName index="541" name="[Customers].[CustomerKey].&amp;[11541]"/>
            <x15:cachedUniqueName index="542" name="[Customers].[CustomerKey].&amp;[11542]"/>
            <x15:cachedUniqueName index="543" name="[Customers].[CustomerKey].&amp;[11543]"/>
            <x15:cachedUniqueName index="544" name="[Customers].[CustomerKey].&amp;[11544]"/>
            <x15:cachedUniqueName index="545" name="[Customers].[CustomerKey].&amp;[11545]"/>
            <x15:cachedUniqueName index="546" name="[Customers].[CustomerKey].&amp;[11546]"/>
            <x15:cachedUniqueName index="547" name="[Customers].[CustomerKey].&amp;[11547]"/>
            <x15:cachedUniqueName index="548" name="[Customers].[CustomerKey].&amp;[11548]"/>
            <x15:cachedUniqueName index="549" name="[Customers].[CustomerKey].&amp;[11549]"/>
            <x15:cachedUniqueName index="550" name="[Customers].[CustomerKey].&amp;[11550]"/>
            <x15:cachedUniqueName index="551" name="[Customers].[CustomerKey].&amp;[11551]"/>
            <x15:cachedUniqueName index="552" name="[Customers].[CustomerKey].&amp;[11552]"/>
            <x15:cachedUniqueName index="553" name="[Customers].[CustomerKey].&amp;[11553]"/>
            <x15:cachedUniqueName index="554" name="[Customers].[CustomerKey].&amp;[11554]"/>
            <x15:cachedUniqueName index="555" name="[Customers].[CustomerKey].&amp;[11555]"/>
            <x15:cachedUniqueName index="556" name="[Customers].[CustomerKey].&amp;[11556]"/>
            <x15:cachedUniqueName index="557" name="[Customers].[CustomerKey].&amp;[11557]"/>
            <x15:cachedUniqueName index="558" name="[Customers].[CustomerKey].&amp;[11558]"/>
            <x15:cachedUniqueName index="559" name="[Customers].[CustomerKey].&amp;[11559]"/>
            <x15:cachedUniqueName index="560" name="[Customers].[CustomerKey].&amp;[11560]"/>
            <x15:cachedUniqueName index="561" name="[Customers].[CustomerKey].&amp;[11561]"/>
            <x15:cachedUniqueName index="562" name="[Customers].[CustomerKey].&amp;[11562]"/>
            <x15:cachedUniqueName index="563" name="[Customers].[CustomerKey].&amp;[11563]"/>
            <x15:cachedUniqueName index="564" name="[Customers].[CustomerKey].&amp;[11564]"/>
            <x15:cachedUniqueName index="565" name="[Customers].[CustomerKey].&amp;[11565]"/>
            <x15:cachedUniqueName index="566" name="[Customers].[CustomerKey].&amp;[11566]"/>
            <x15:cachedUniqueName index="567" name="[Customers].[CustomerKey].&amp;[11567]"/>
            <x15:cachedUniqueName index="568" name="[Customers].[CustomerKey].&amp;[11568]"/>
            <x15:cachedUniqueName index="569" name="[Customers].[CustomerKey].&amp;[11569]"/>
            <x15:cachedUniqueName index="570" name="[Customers].[CustomerKey].&amp;[11570]"/>
            <x15:cachedUniqueName index="571" name="[Customers].[CustomerKey].&amp;[11571]"/>
            <x15:cachedUniqueName index="572" name="[Customers].[CustomerKey].&amp;[11572]"/>
            <x15:cachedUniqueName index="573" name="[Customers].[CustomerKey].&amp;[11573]"/>
            <x15:cachedUniqueName index="574" name="[Customers].[CustomerKey].&amp;[11574]"/>
            <x15:cachedUniqueName index="575" name="[Customers].[CustomerKey].&amp;[11575]"/>
            <x15:cachedUniqueName index="576" name="[Customers].[CustomerKey].&amp;[11576]"/>
            <x15:cachedUniqueName index="577" name="[Customers].[CustomerKey].&amp;[11577]"/>
            <x15:cachedUniqueName index="578" name="[Customers].[CustomerKey].&amp;[11578]"/>
            <x15:cachedUniqueName index="579" name="[Customers].[CustomerKey].&amp;[11579]"/>
            <x15:cachedUniqueName index="580" name="[Customers].[CustomerKey].&amp;[11580]"/>
            <x15:cachedUniqueName index="581" name="[Customers].[CustomerKey].&amp;[11581]"/>
            <x15:cachedUniqueName index="582" name="[Customers].[CustomerKey].&amp;[11582]"/>
            <x15:cachedUniqueName index="583" name="[Customers].[CustomerKey].&amp;[11583]"/>
            <x15:cachedUniqueName index="584" name="[Customers].[CustomerKey].&amp;[11584]"/>
            <x15:cachedUniqueName index="585" name="[Customers].[CustomerKey].&amp;[11585]"/>
            <x15:cachedUniqueName index="586" name="[Customers].[CustomerKey].&amp;[11586]"/>
            <x15:cachedUniqueName index="587" name="[Customers].[CustomerKey].&amp;[11587]"/>
            <x15:cachedUniqueName index="588" name="[Customers].[CustomerKey].&amp;[11588]"/>
            <x15:cachedUniqueName index="589" name="[Customers].[CustomerKey].&amp;[11589]"/>
            <x15:cachedUniqueName index="590" name="[Customers].[CustomerKey].&amp;[11590]"/>
            <x15:cachedUniqueName index="591" name="[Customers].[CustomerKey].&amp;[11591]"/>
            <x15:cachedUniqueName index="592" name="[Customers].[CustomerKey].&amp;[11592]"/>
            <x15:cachedUniqueName index="593" name="[Customers].[CustomerKey].&amp;[11593]"/>
            <x15:cachedUniqueName index="594" name="[Customers].[CustomerKey].&amp;[11594]"/>
            <x15:cachedUniqueName index="595" name="[Customers].[CustomerKey].&amp;[11595]"/>
            <x15:cachedUniqueName index="596" name="[Customers].[CustomerKey].&amp;[11596]"/>
            <x15:cachedUniqueName index="597" name="[Customers].[CustomerKey].&amp;[11597]"/>
            <x15:cachedUniqueName index="598" name="[Customers].[CustomerKey].&amp;[11598]"/>
            <x15:cachedUniqueName index="599" name="[Customers].[CustomerKey].&amp;[11599]"/>
            <x15:cachedUniqueName index="600" name="[Customers].[CustomerKey].&amp;[11600]"/>
            <x15:cachedUniqueName index="601" name="[Customers].[CustomerKey].&amp;[11601]"/>
            <x15:cachedUniqueName index="602" name="[Customers].[CustomerKey].&amp;[11602]"/>
            <x15:cachedUniqueName index="603" name="[Customers].[CustomerKey].&amp;[11603]"/>
            <x15:cachedUniqueName index="604" name="[Customers].[CustomerKey].&amp;[11604]"/>
            <x15:cachedUniqueName index="605" name="[Customers].[CustomerKey].&amp;[11605]"/>
            <x15:cachedUniqueName index="606" name="[Customers].[CustomerKey].&amp;[11606]"/>
            <x15:cachedUniqueName index="607" name="[Customers].[CustomerKey].&amp;[11607]"/>
            <x15:cachedUniqueName index="608" name="[Customers].[CustomerKey].&amp;[11608]"/>
            <x15:cachedUniqueName index="609" name="[Customers].[CustomerKey].&amp;[11609]"/>
            <x15:cachedUniqueName index="610" name="[Customers].[CustomerKey].&amp;[11610]"/>
            <x15:cachedUniqueName index="611" name="[Customers].[CustomerKey].&amp;[11611]"/>
            <x15:cachedUniqueName index="612" name="[Customers].[CustomerKey].&amp;[11612]"/>
            <x15:cachedUniqueName index="613" name="[Customers].[CustomerKey].&amp;[11613]"/>
            <x15:cachedUniqueName index="614" name="[Customers].[CustomerKey].&amp;[11614]"/>
            <x15:cachedUniqueName index="615" name="[Customers].[CustomerKey].&amp;[11615]"/>
            <x15:cachedUniqueName index="616" name="[Customers].[CustomerKey].&amp;[11616]"/>
            <x15:cachedUniqueName index="617" name="[Customers].[CustomerKey].&amp;[11617]"/>
            <x15:cachedUniqueName index="618" name="[Customers].[CustomerKey].&amp;[11618]"/>
            <x15:cachedUniqueName index="619" name="[Customers].[CustomerKey].&amp;[11619]"/>
            <x15:cachedUniqueName index="620" name="[Customers].[CustomerKey].&amp;[11620]"/>
            <x15:cachedUniqueName index="621" name="[Customers].[CustomerKey].&amp;[11621]"/>
            <x15:cachedUniqueName index="622" name="[Customers].[CustomerKey].&amp;[11622]"/>
            <x15:cachedUniqueName index="623" name="[Customers].[CustomerKey].&amp;[11623]"/>
            <x15:cachedUniqueName index="624" name="[Customers].[CustomerKey].&amp;[11624]"/>
            <x15:cachedUniqueName index="625" name="[Customers].[CustomerKey].&amp;[11625]"/>
            <x15:cachedUniqueName index="626" name="[Customers].[CustomerKey].&amp;[11626]"/>
            <x15:cachedUniqueName index="627" name="[Customers].[CustomerKey].&amp;[11627]"/>
            <x15:cachedUniqueName index="628" name="[Customers].[CustomerKey].&amp;[11628]"/>
            <x15:cachedUniqueName index="629" name="[Customers].[CustomerKey].&amp;[11629]"/>
            <x15:cachedUniqueName index="630" name="[Customers].[CustomerKey].&amp;[11630]"/>
            <x15:cachedUniqueName index="631" name="[Customers].[CustomerKey].&amp;[11631]"/>
            <x15:cachedUniqueName index="632" name="[Customers].[CustomerKey].&amp;[11632]"/>
            <x15:cachedUniqueName index="633" name="[Customers].[CustomerKey].&amp;[11633]"/>
            <x15:cachedUniqueName index="634" name="[Customers].[CustomerKey].&amp;[11634]"/>
            <x15:cachedUniqueName index="635" name="[Customers].[CustomerKey].&amp;[11635]"/>
            <x15:cachedUniqueName index="636" name="[Customers].[CustomerKey].&amp;[11636]"/>
            <x15:cachedUniqueName index="637" name="[Customers].[CustomerKey].&amp;[11637]"/>
            <x15:cachedUniqueName index="638" name="[Customers].[CustomerKey].&amp;[11638]"/>
            <x15:cachedUniqueName index="639" name="[Customers].[CustomerKey].&amp;[11639]"/>
            <x15:cachedUniqueName index="640" name="[Customers].[CustomerKey].&amp;[11640]"/>
            <x15:cachedUniqueName index="641" name="[Customers].[CustomerKey].&amp;[11641]"/>
            <x15:cachedUniqueName index="642" name="[Customers].[CustomerKey].&amp;[11642]"/>
            <x15:cachedUniqueName index="643" name="[Customers].[CustomerKey].&amp;[11643]"/>
            <x15:cachedUniqueName index="644" name="[Customers].[CustomerKey].&amp;[11644]"/>
            <x15:cachedUniqueName index="645" name="[Customers].[CustomerKey].&amp;[11645]"/>
            <x15:cachedUniqueName index="646" name="[Customers].[CustomerKey].&amp;[11646]"/>
            <x15:cachedUniqueName index="647" name="[Customers].[CustomerKey].&amp;[11647]"/>
            <x15:cachedUniqueName index="648" name="[Customers].[CustomerKey].&amp;[11648]"/>
            <x15:cachedUniqueName index="649" name="[Customers].[CustomerKey].&amp;[11649]"/>
            <x15:cachedUniqueName index="650" name="[Customers].[CustomerKey].&amp;[11650]"/>
            <x15:cachedUniqueName index="651" name="[Customers].[CustomerKey].&amp;[11651]"/>
            <x15:cachedUniqueName index="652" name="[Customers].[CustomerKey].&amp;[11652]"/>
            <x15:cachedUniqueName index="653" name="[Customers].[CustomerKey].&amp;[11653]"/>
            <x15:cachedUniqueName index="654" name="[Customers].[CustomerKey].&amp;[11654]"/>
            <x15:cachedUniqueName index="655" name="[Customers].[CustomerKey].&amp;[11655]"/>
            <x15:cachedUniqueName index="656" name="[Customers].[CustomerKey].&amp;[11656]"/>
            <x15:cachedUniqueName index="657" name="[Customers].[CustomerKey].&amp;[11657]"/>
            <x15:cachedUniqueName index="658" name="[Customers].[CustomerKey].&amp;[11658]"/>
            <x15:cachedUniqueName index="659" name="[Customers].[CustomerKey].&amp;[11659]"/>
            <x15:cachedUniqueName index="660" name="[Customers].[CustomerKey].&amp;[11660]"/>
            <x15:cachedUniqueName index="661" name="[Customers].[CustomerKey].&amp;[11661]"/>
            <x15:cachedUniqueName index="662" name="[Customers].[CustomerKey].&amp;[11662]"/>
            <x15:cachedUniqueName index="663" name="[Customers].[CustomerKey].&amp;[11663]"/>
            <x15:cachedUniqueName index="664" name="[Customers].[CustomerKey].&amp;[11664]"/>
            <x15:cachedUniqueName index="665" name="[Customers].[CustomerKey].&amp;[11665]"/>
            <x15:cachedUniqueName index="666" name="[Customers].[CustomerKey].&amp;[11666]"/>
            <x15:cachedUniqueName index="667" name="[Customers].[CustomerKey].&amp;[11667]"/>
            <x15:cachedUniqueName index="668" name="[Customers].[CustomerKey].&amp;[11668]"/>
            <x15:cachedUniqueName index="669" name="[Customers].[CustomerKey].&amp;[11669]"/>
            <x15:cachedUniqueName index="670" name="[Customers].[CustomerKey].&amp;[11670]"/>
            <x15:cachedUniqueName index="671" name="[Customers].[CustomerKey].&amp;[11671]"/>
            <x15:cachedUniqueName index="672" name="[Customers].[CustomerKey].&amp;[11672]"/>
            <x15:cachedUniqueName index="673" name="[Customers].[CustomerKey].&amp;[11673]"/>
            <x15:cachedUniqueName index="674" name="[Customers].[CustomerKey].&amp;[11674]"/>
            <x15:cachedUniqueName index="675" name="[Customers].[CustomerKey].&amp;[11675]"/>
            <x15:cachedUniqueName index="676" name="[Customers].[CustomerKey].&amp;[11676]"/>
            <x15:cachedUniqueName index="677" name="[Customers].[CustomerKey].&amp;[11677]"/>
            <x15:cachedUniqueName index="678" name="[Customers].[CustomerKey].&amp;[11678]"/>
            <x15:cachedUniqueName index="679" name="[Customers].[CustomerKey].&amp;[11679]"/>
            <x15:cachedUniqueName index="680" name="[Customers].[CustomerKey].&amp;[11680]"/>
            <x15:cachedUniqueName index="681" name="[Customers].[CustomerKey].&amp;[11681]"/>
            <x15:cachedUniqueName index="682" name="[Customers].[CustomerKey].&amp;[11682]"/>
            <x15:cachedUniqueName index="683" name="[Customers].[CustomerKey].&amp;[11683]"/>
            <x15:cachedUniqueName index="684" name="[Customers].[CustomerKey].&amp;[11684]"/>
            <x15:cachedUniqueName index="685" name="[Customers].[CustomerKey].&amp;[11685]"/>
            <x15:cachedUniqueName index="686" name="[Customers].[CustomerKey].&amp;[11686]"/>
            <x15:cachedUniqueName index="687" name="[Customers].[CustomerKey].&amp;[11687]"/>
            <x15:cachedUniqueName index="688" name="[Customers].[CustomerKey].&amp;[11688]"/>
            <x15:cachedUniqueName index="689" name="[Customers].[CustomerKey].&amp;[11689]"/>
            <x15:cachedUniqueName index="690" name="[Customers].[CustomerKey].&amp;[11690]"/>
            <x15:cachedUniqueName index="691" name="[Customers].[CustomerKey].&amp;[11691]"/>
            <x15:cachedUniqueName index="692" name="[Customers].[CustomerKey].&amp;[11692]"/>
            <x15:cachedUniqueName index="693" name="[Customers].[CustomerKey].&amp;[11693]"/>
            <x15:cachedUniqueName index="694" name="[Customers].[CustomerKey].&amp;[11694]"/>
            <x15:cachedUniqueName index="695" name="[Customers].[CustomerKey].&amp;[11695]"/>
            <x15:cachedUniqueName index="696" name="[Customers].[CustomerKey].&amp;[11696]"/>
            <x15:cachedUniqueName index="697" name="[Customers].[CustomerKey].&amp;[11697]"/>
            <x15:cachedUniqueName index="698" name="[Customers].[CustomerKey].&amp;[11698]"/>
            <x15:cachedUniqueName index="699" name="[Customers].[CustomerKey].&amp;[11699]"/>
            <x15:cachedUniqueName index="700" name="[Customers].[CustomerKey].&amp;[11700]"/>
            <x15:cachedUniqueName index="701" name="[Customers].[CustomerKey].&amp;[11701]"/>
            <x15:cachedUniqueName index="702" name="[Customers].[CustomerKey].&amp;[11702]"/>
            <x15:cachedUniqueName index="703" name="[Customers].[CustomerKey].&amp;[11703]"/>
            <x15:cachedUniqueName index="704" name="[Customers].[CustomerKey].&amp;[11704]"/>
            <x15:cachedUniqueName index="705" name="[Customers].[CustomerKey].&amp;[11705]"/>
            <x15:cachedUniqueName index="706" name="[Customers].[CustomerKey].&amp;[11706]"/>
            <x15:cachedUniqueName index="707" name="[Customers].[CustomerKey].&amp;[11707]"/>
            <x15:cachedUniqueName index="708" name="[Customers].[CustomerKey].&amp;[11708]"/>
            <x15:cachedUniqueName index="709" name="[Customers].[CustomerKey].&amp;[11709]"/>
            <x15:cachedUniqueName index="710" name="[Customers].[CustomerKey].&amp;[11710]"/>
            <x15:cachedUniqueName index="711" name="[Customers].[CustomerKey].&amp;[11711]"/>
            <x15:cachedUniqueName index="712" name="[Customers].[CustomerKey].&amp;[11712]"/>
            <x15:cachedUniqueName index="713" name="[Customers].[CustomerKey].&amp;[11713]"/>
            <x15:cachedUniqueName index="714" name="[Customers].[CustomerKey].&amp;[11714]"/>
            <x15:cachedUniqueName index="715" name="[Customers].[CustomerKey].&amp;[11715]"/>
            <x15:cachedUniqueName index="716" name="[Customers].[CustomerKey].&amp;[11716]"/>
            <x15:cachedUniqueName index="717" name="[Customers].[CustomerKey].&amp;[11717]"/>
            <x15:cachedUniqueName index="718" name="[Customers].[CustomerKey].&amp;[11718]"/>
            <x15:cachedUniqueName index="719" name="[Customers].[CustomerKey].&amp;[11719]"/>
            <x15:cachedUniqueName index="720" name="[Customers].[CustomerKey].&amp;[11720]"/>
            <x15:cachedUniqueName index="721" name="[Customers].[CustomerKey].&amp;[11721]"/>
            <x15:cachedUniqueName index="722" name="[Customers].[CustomerKey].&amp;[11722]"/>
            <x15:cachedUniqueName index="723" name="[Customers].[CustomerKey].&amp;[11723]"/>
            <x15:cachedUniqueName index="724" name="[Customers].[CustomerKey].&amp;[11724]"/>
            <x15:cachedUniqueName index="725" name="[Customers].[CustomerKey].&amp;[11725]"/>
            <x15:cachedUniqueName index="726" name="[Customers].[CustomerKey].&amp;[11726]"/>
            <x15:cachedUniqueName index="727" name="[Customers].[CustomerKey].&amp;[11727]"/>
            <x15:cachedUniqueName index="728" name="[Customers].[CustomerKey].&amp;[11728]"/>
            <x15:cachedUniqueName index="729" name="[Customers].[CustomerKey].&amp;[11729]"/>
            <x15:cachedUniqueName index="730" name="[Customers].[CustomerKey].&amp;[11730]"/>
            <x15:cachedUniqueName index="731" name="[Customers].[CustomerKey].&amp;[11731]"/>
            <x15:cachedUniqueName index="732" name="[Customers].[CustomerKey].&amp;[11732]"/>
            <x15:cachedUniqueName index="733" name="[Customers].[CustomerKey].&amp;[11733]"/>
            <x15:cachedUniqueName index="734" name="[Customers].[CustomerKey].&amp;[11734]"/>
            <x15:cachedUniqueName index="735" name="[Customers].[CustomerKey].&amp;[11735]"/>
            <x15:cachedUniqueName index="736" name="[Customers].[CustomerKey].&amp;[11736]"/>
            <x15:cachedUniqueName index="737" name="[Customers].[CustomerKey].&amp;[11737]"/>
            <x15:cachedUniqueName index="738" name="[Customers].[CustomerKey].&amp;[11738]"/>
            <x15:cachedUniqueName index="739" name="[Customers].[CustomerKey].&amp;[11739]"/>
            <x15:cachedUniqueName index="740" name="[Customers].[CustomerKey].&amp;[11740]"/>
            <x15:cachedUniqueName index="741" name="[Customers].[CustomerKey].&amp;[11741]"/>
            <x15:cachedUniqueName index="742" name="[Customers].[CustomerKey].&amp;[11742]"/>
            <x15:cachedUniqueName index="743" name="[Customers].[CustomerKey].&amp;[11743]"/>
            <x15:cachedUniqueName index="744" name="[Customers].[CustomerKey].&amp;[11744]"/>
            <x15:cachedUniqueName index="745" name="[Customers].[CustomerKey].&amp;[11745]"/>
            <x15:cachedUniqueName index="746" name="[Customers].[CustomerKey].&amp;[11746]"/>
            <x15:cachedUniqueName index="747" name="[Customers].[CustomerKey].&amp;[11747]"/>
            <x15:cachedUniqueName index="748" name="[Customers].[CustomerKey].&amp;[11748]"/>
            <x15:cachedUniqueName index="749" name="[Customers].[CustomerKey].&amp;[11749]"/>
            <x15:cachedUniqueName index="750" name="[Customers].[CustomerKey].&amp;[11750]"/>
            <x15:cachedUniqueName index="751" name="[Customers].[CustomerKey].&amp;[11751]"/>
            <x15:cachedUniqueName index="752" name="[Customers].[CustomerKey].&amp;[11752]"/>
            <x15:cachedUniqueName index="753" name="[Customers].[CustomerKey].&amp;[11753]"/>
            <x15:cachedUniqueName index="754" name="[Customers].[CustomerKey].&amp;[11754]"/>
            <x15:cachedUniqueName index="755" name="[Customers].[CustomerKey].&amp;[11755]"/>
            <x15:cachedUniqueName index="756" name="[Customers].[CustomerKey].&amp;[11756]"/>
            <x15:cachedUniqueName index="757" name="[Customers].[CustomerKey].&amp;[11757]"/>
            <x15:cachedUniqueName index="758" name="[Customers].[CustomerKey].&amp;[11758]"/>
            <x15:cachedUniqueName index="759" name="[Customers].[CustomerKey].&amp;[11759]"/>
            <x15:cachedUniqueName index="760" name="[Customers].[CustomerKey].&amp;[11760]"/>
            <x15:cachedUniqueName index="761" name="[Customers].[CustomerKey].&amp;[11761]"/>
            <x15:cachedUniqueName index="762" name="[Customers].[CustomerKey].&amp;[11762]"/>
            <x15:cachedUniqueName index="763" name="[Customers].[CustomerKey].&amp;[11763]"/>
            <x15:cachedUniqueName index="764" name="[Customers].[CustomerKey].&amp;[11764]"/>
            <x15:cachedUniqueName index="765" name="[Customers].[CustomerKey].&amp;[11765]"/>
            <x15:cachedUniqueName index="766" name="[Customers].[CustomerKey].&amp;[11766]"/>
            <x15:cachedUniqueName index="767" name="[Customers].[CustomerKey].&amp;[11767]"/>
            <x15:cachedUniqueName index="768" name="[Customers].[CustomerKey].&amp;[11768]"/>
            <x15:cachedUniqueName index="769" name="[Customers].[CustomerKey].&amp;[11769]"/>
            <x15:cachedUniqueName index="770" name="[Customers].[CustomerKey].&amp;[11770]"/>
            <x15:cachedUniqueName index="771" name="[Customers].[CustomerKey].&amp;[11771]"/>
            <x15:cachedUniqueName index="772" name="[Customers].[CustomerKey].&amp;[11772]"/>
            <x15:cachedUniqueName index="773" name="[Customers].[CustomerKey].&amp;[11773]"/>
            <x15:cachedUniqueName index="774" name="[Customers].[CustomerKey].&amp;[11774]"/>
            <x15:cachedUniqueName index="775" name="[Customers].[CustomerKey].&amp;[11775]"/>
            <x15:cachedUniqueName index="776" name="[Customers].[CustomerKey].&amp;[11776]"/>
            <x15:cachedUniqueName index="777" name="[Customers].[CustomerKey].&amp;[11777]"/>
            <x15:cachedUniqueName index="778" name="[Customers].[CustomerKey].&amp;[11778]"/>
            <x15:cachedUniqueName index="779" name="[Customers].[CustomerKey].&amp;[11779]"/>
            <x15:cachedUniqueName index="780" name="[Customers].[CustomerKey].&amp;[11780]"/>
            <x15:cachedUniqueName index="781" name="[Customers].[CustomerKey].&amp;[11781]"/>
            <x15:cachedUniqueName index="782" name="[Customers].[CustomerKey].&amp;[11782]"/>
            <x15:cachedUniqueName index="783" name="[Customers].[CustomerKey].&amp;[11783]"/>
            <x15:cachedUniqueName index="784" name="[Customers].[CustomerKey].&amp;[11784]"/>
            <x15:cachedUniqueName index="785" name="[Customers].[CustomerKey].&amp;[11785]"/>
            <x15:cachedUniqueName index="786" name="[Customers].[CustomerKey].&amp;[11786]"/>
            <x15:cachedUniqueName index="787" name="[Customers].[CustomerKey].&amp;[11787]"/>
            <x15:cachedUniqueName index="788" name="[Customers].[CustomerKey].&amp;[11788]"/>
            <x15:cachedUniqueName index="789" name="[Customers].[CustomerKey].&amp;[11789]"/>
            <x15:cachedUniqueName index="790" name="[Customers].[CustomerKey].&amp;[11790]"/>
            <x15:cachedUniqueName index="791" name="[Customers].[CustomerKey].&amp;[11791]"/>
            <x15:cachedUniqueName index="792" name="[Customers].[CustomerKey].&amp;[11792]"/>
            <x15:cachedUniqueName index="793" name="[Customers].[CustomerKey].&amp;[11793]"/>
            <x15:cachedUniqueName index="794" name="[Customers].[CustomerKey].&amp;[11794]"/>
            <x15:cachedUniqueName index="795" name="[Customers].[CustomerKey].&amp;[11795]"/>
            <x15:cachedUniqueName index="796" name="[Customers].[CustomerKey].&amp;[11796]"/>
            <x15:cachedUniqueName index="797" name="[Customers].[CustomerKey].&amp;[11797]"/>
            <x15:cachedUniqueName index="798" name="[Customers].[CustomerKey].&amp;[11798]"/>
            <x15:cachedUniqueName index="799" name="[Customers].[CustomerKey].&amp;[11799]"/>
            <x15:cachedUniqueName index="800" name="[Customers].[CustomerKey].&amp;[11800]"/>
            <x15:cachedUniqueName index="801" name="[Customers].[CustomerKey].&amp;[11801]"/>
            <x15:cachedUniqueName index="802" name="[Customers].[CustomerKey].&amp;[11802]"/>
            <x15:cachedUniqueName index="803" name="[Customers].[CustomerKey].&amp;[11803]"/>
            <x15:cachedUniqueName index="804" name="[Customers].[CustomerKey].&amp;[11804]"/>
            <x15:cachedUniqueName index="805" name="[Customers].[CustomerKey].&amp;[11805]"/>
            <x15:cachedUniqueName index="806" name="[Customers].[CustomerKey].&amp;[11806]"/>
            <x15:cachedUniqueName index="807" name="[Customers].[CustomerKey].&amp;[11807]"/>
            <x15:cachedUniqueName index="808" name="[Customers].[CustomerKey].&amp;[11808]"/>
            <x15:cachedUniqueName index="809" name="[Customers].[CustomerKey].&amp;[11809]"/>
            <x15:cachedUniqueName index="810" name="[Customers].[CustomerKey].&amp;[11810]"/>
            <x15:cachedUniqueName index="811" name="[Customers].[CustomerKey].&amp;[11811]"/>
            <x15:cachedUniqueName index="812" name="[Customers].[CustomerKey].&amp;[11812]"/>
            <x15:cachedUniqueName index="813" name="[Customers].[CustomerKey].&amp;[11813]"/>
            <x15:cachedUniqueName index="814" name="[Customers].[CustomerKey].&amp;[11814]"/>
            <x15:cachedUniqueName index="815" name="[Customers].[CustomerKey].&amp;[11815]"/>
            <x15:cachedUniqueName index="816" name="[Customers].[CustomerKey].&amp;[11816]"/>
            <x15:cachedUniqueName index="817" name="[Customers].[CustomerKey].&amp;[11817]"/>
            <x15:cachedUniqueName index="818" name="[Customers].[CustomerKey].&amp;[11818]"/>
            <x15:cachedUniqueName index="819" name="[Customers].[CustomerKey].&amp;[11819]"/>
            <x15:cachedUniqueName index="820" name="[Customers].[CustomerKey].&amp;[11820]"/>
            <x15:cachedUniqueName index="821" name="[Customers].[CustomerKey].&amp;[11821]"/>
            <x15:cachedUniqueName index="822" name="[Customers].[CustomerKey].&amp;[11822]"/>
            <x15:cachedUniqueName index="823" name="[Customers].[CustomerKey].&amp;[11823]"/>
            <x15:cachedUniqueName index="824" name="[Customers].[CustomerKey].&amp;[11824]"/>
            <x15:cachedUniqueName index="825" name="[Customers].[CustomerKey].&amp;[11825]"/>
            <x15:cachedUniqueName index="826" name="[Customers].[CustomerKey].&amp;[11826]"/>
            <x15:cachedUniqueName index="827" name="[Customers].[CustomerKey].&amp;[11827]"/>
            <x15:cachedUniqueName index="828" name="[Customers].[CustomerKey].&amp;[11828]"/>
            <x15:cachedUniqueName index="829" name="[Customers].[CustomerKey].&amp;[11829]"/>
            <x15:cachedUniqueName index="830" name="[Customers].[CustomerKey].&amp;[11830]"/>
            <x15:cachedUniqueName index="831" name="[Customers].[CustomerKey].&amp;[11831]"/>
            <x15:cachedUniqueName index="832" name="[Customers].[CustomerKey].&amp;[11832]"/>
            <x15:cachedUniqueName index="833" name="[Customers].[CustomerKey].&amp;[11833]"/>
            <x15:cachedUniqueName index="834" name="[Customers].[CustomerKey].&amp;[11834]"/>
            <x15:cachedUniqueName index="835" name="[Customers].[CustomerKey].&amp;[11835]"/>
            <x15:cachedUniqueName index="836" name="[Customers].[CustomerKey].&amp;[11836]"/>
            <x15:cachedUniqueName index="837" name="[Customers].[CustomerKey].&amp;[11837]"/>
            <x15:cachedUniqueName index="838" name="[Customers].[CustomerKey].&amp;[11838]"/>
            <x15:cachedUniqueName index="839" name="[Customers].[CustomerKey].&amp;[11839]"/>
            <x15:cachedUniqueName index="840" name="[Customers].[CustomerKey].&amp;[11840]"/>
            <x15:cachedUniqueName index="841" name="[Customers].[CustomerKey].&amp;[11841]"/>
            <x15:cachedUniqueName index="842" name="[Customers].[CustomerKey].&amp;[11842]"/>
            <x15:cachedUniqueName index="843" name="[Customers].[CustomerKey].&amp;[11843]"/>
            <x15:cachedUniqueName index="844" name="[Customers].[CustomerKey].&amp;[11844]"/>
            <x15:cachedUniqueName index="845" name="[Customers].[CustomerKey].&amp;[11845]"/>
            <x15:cachedUniqueName index="846" name="[Customers].[CustomerKey].&amp;[11846]"/>
            <x15:cachedUniqueName index="847" name="[Customers].[CustomerKey].&amp;[11847]"/>
            <x15:cachedUniqueName index="848" name="[Customers].[CustomerKey].&amp;[11848]"/>
            <x15:cachedUniqueName index="849" name="[Customers].[CustomerKey].&amp;[11849]"/>
            <x15:cachedUniqueName index="850" name="[Customers].[CustomerKey].&amp;[11850]"/>
            <x15:cachedUniqueName index="851" name="[Customers].[CustomerKey].&amp;[11851]"/>
            <x15:cachedUniqueName index="852" name="[Customers].[CustomerKey].&amp;[11852]"/>
            <x15:cachedUniqueName index="853" name="[Customers].[CustomerKey].&amp;[11853]"/>
            <x15:cachedUniqueName index="854" name="[Customers].[CustomerKey].&amp;[11854]"/>
            <x15:cachedUniqueName index="855" name="[Customers].[CustomerKey].&amp;[11855]"/>
            <x15:cachedUniqueName index="856" name="[Customers].[CustomerKey].&amp;[11856]"/>
            <x15:cachedUniqueName index="857" name="[Customers].[CustomerKey].&amp;[11857]"/>
            <x15:cachedUniqueName index="858" name="[Customers].[CustomerKey].&amp;[11858]"/>
            <x15:cachedUniqueName index="859" name="[Customers].[CustomerKey].&amp;[11859]"/>
            <x15:cachedUniqueName index="860" name="[Customers].[CustomerKey].&amp;[11860]"/>
            <x15:cachedUniqueName index="861" name="[Customers].[CustomerKey].&amp;[11861]"/>
            <x15:cachedUniqueName index="862" name="[Customers].[CustomerKey].&amp;[11862]"/>
            <x15:cachedUniqueName index="863" name="[Customers].[CustomerKey].&amp;[11863]"/>
            <x15:cachedUniqueName index="864" name="[Customers].[CustomerKey].&amp;[11864]"/>
            <x15:cachedUniqueName index="865" name="[Customers].[CustomerKey].&amp;[11865]"/>
            <x15:cachedUniqueName index="866" name="[Customers].[CustomerKey].&amp;[11866]"/>
            <x15:cachedUniqueName index="867" name="[Customers].[CustomerKey].&amp;[11867]"/>
            <x15:cachedUniqueName index="868" name="[Customers].[CustomerKey].&amp;[11868]"/>
            <x15:cachedUniqueName index="869" name="[Customers].[CustomerKey].&amp;[11869]"/>
            <x15:cachedUniqueName index="870" name="[Customers].[CustomerKey].&amp;[11870]"/>
            <x15:cachedUniqueName index="871" name="[Customers].[CustomerKey].&amp;[11871]"/>
            <x15:cachedUniqueName index="872" name="[Customers].[CustomerKey].&amp;[11872]"/>
            <x15:cachedUniqueName index="873" name="[Customers].[CustomerKey].&amp;[11873]"/>
            <x15:cachedUniqueName index="874" name="[Customers].[CustomerKey].&amp;[11874]"/>
            <x15:cachedUniqueName index="875" name="[Customers].[CustomerKey].&amp;[11875]"/>
            <x15:cachedUniqueName index="876" name="[Customers].[CustomerKey].&amp;[11876]"/>
            <x15:cachedUniqueName index="877" name="[Customers].[CustomerKey].&amp;[11877]"/>
            <x15:cachedUniqueName index="878" name="[Customers].[CustomerKey].&amp;[11878]"/>
            <x15:cachedUniqueName index="879" name="[Customers].[CustomerKey].&amp;[11879]"/>
            <x15:cachedUniqueName index="880" name="[Customers].[CustomerKey].&amp;[11880]"/>
            <x15:cachedUniqueName index="881" name="[Customers].[CustomerKey].&amp;[11881]"/>
            <x15:cachedUniqueName index="882" name="[Customers].[CustomerKey].&amp;[11882]"/>
            <x15:cachedUniqueName index="883" name="[Customers].[CustomerKey].&amp;[11883]"/>
            <x15:cachedUniqueName index="884" name="[Customers].[CustomerKey].&amp;[11884]"/>
            <x15:cachedUniqueName index="885" name="[Customers].[CustomerKey].&amp;[11885]"/>
            <x15:cachedUniqueName index="886" name="[Customers].[CustomerKey].&amp;[11886]"/>
            <x15:cachedUniqueName index="887" name="[Customers].[CustomerKey].&amp;[11887]"/>
            <x15:cachedUniqueName index="888" name="[Customers].[CustomerKey].&amp;[11888]"/>
            <x15:cachedUniqueName index="889" name="[Customers].[CustomerKey].&amp;[11889]"/>
            <x15:cachedUniqueName index="890" name="[Customers].[CustomerKey].&amp;[11890]"/>
            <x15:cachedUniqueName index="891" name="[Customers].[CustomerKey].&amp;[11891]"/>
            <x15:cachedUniqueName index="892" name="[Customers].[CustomerKey].&amp;[11892]"/>
            <x15:cachedUniqueName index="893" name="[Customers].[CustomerKey].&amp;[11893]"/>
            <x15:cachedUniqueName index="894" name="[Customers].[CustomerKey].&amp;[11894]"/>
            <x15:cachedUniqueName index="895" name="[Customers].[CustomerKey].&amp;[11895]"/>
            <x15:cachedUniqueName index="896" name="[Customers].[CustomerKey].&amp;[11896]"/>
            <x15:cachedUniqueName index="897" name="[Customers].[CustomerKey].&amp;[11897]"/>
            <x15:cachedUniqueName index="898" name="[Customers].[CustomerKey].&amp;[11898]"/>
            <x15:cachedUniqueName index="899" name="[Customers].[CustomerKey].&amp;[11899]"/>
            <x15:cachedUniqueName index="900" name="[Customers].[CustomerKey].&amp;[11900]"/>
            <x15:cachedUniqueName index="901" name="[Customers].[CustomerKey].&amp;[11901]"/>
            <x15:cachedUniqueName index="902" name="[Customers].[CustomerKey].&amp;[11902]"/>
            <x15:cachedUniqueName index="903" name="[Customers].[CustomerKey].&amp;[11903]"/>
            <x15:cachedUniqueName index="904" name="[Customers].[CustomerKey].&amp;[11904]"/>
            <x15:cachedUniqueName index="905" name="[Customers].[CustomerKey].&amp;[11905]"/>
            <x15:cachedUniqueName index="906" name="[Customers].[CustomerKey].&amp;[11906]"/>
            <x15:cachedUniqueName index="907" name="[Customers].[CustomerKey].&amp;[11907]"/>
            <x15:cachedUniqueName index="908" name="[Customers].[CustomerKey].&amp;[11908]"/>
            <x15:cachedUniqueName index="909" name="[Customers].[CustomerKey].&amp;[11909]"/>
            <x15:cachedUniqueName index="910" name="[Customers].[CustomerKey].&amp;[11910]"/>
            <x15:cachedUniqueName index="911" name="[Customers].[CustomerKey].&amp;[11911]"/>
            <x15:cachedUniqueName index="912" name="[Customers].[CustomerKey].&amp;[11912]"/>
            <x15:cachedUniqueName index="913" name="[Customers].[CustomerKey].&amp;[11913]"/>
            <x15:cachedUniqueName index="914" name="[Customers].[CustomerKey].&amp;[11914]"/>
            <x15:cachedUniqueName index="915" name="[Customers].[CustomerKey].&amp;[11915]"/>
            <x15:cachedUniqueName index="916" name="[Customers].[CustomerKey].&amp;[11916]"/>
            <x15:cachedUniqueName index="917" name="[Customers].[CustomerKey].&amp;[11917]"/>
            <x15:cachedUniqueName index="918" name="[Customers].[CustomerKey].&amp;[11918]"/>
            <x15:cachedUniqueName index="919" name="[Customers].[CustomerKey].&amp;[11919]"/>
            <x15:cachedUniqueName index="920" name="[Customers].[CustomerKey].&amp;[11920]"/>
            <x15:cachedUniqueName index="921" name="[Customers].[CustomerKey].&amp;[11921]"/>
            <x15:cachedUniqueName index="922" name="[Customers].[CustomerKey].&amp;[11922]"/>
            <x15:cachedUniqueName index="923" name="[Customers].[CustomerKey].&amp;[11923]"/>
            <x15:cachedUniqueName index="924" name="[Customers].[CustomerKey].&amp;[11924]"/>
            <x15:cachedUniqueName index="925" name="[Customers].[CustomerKey].&amp;[11925]"/>
            <x15:cachedUniqueName index="926" name="[Customers].[CustomerKey].&amp;[11926]"/>
            <x15:cachedUniqueName index="927" name="[Customers].[CustomerKey].&amp;[11927]"/>
            <x15:cachedUniqueName index="928" name="[Customers].[CustomerKey].&amp;[11928]"/>
            <x15:cachedUniqueName index="929" name="[Customers].[CustomerKey].&amp;[11929]"/>
            <x15:cachedUniqueName index="930" name="[Customers].[CustomerKey].&amp;[11930]"/>
            <x15:cachedUniqueName index="931" name="[Customers].[CustomerKey].&amp;[11931]"/>
            <x15:cachedUniqueName index="932" name="[Customers].[CustomerKey].&amp;[11932]"/>
            <x15:cachedUniqueName index="933" name="[Customers].[CustomerKey].&amp;[11933]"/>
            <x15:cachedUniqueName index="934" name="[Customers].[CustomerKey].&amp;[11934]"/>
            <x15:cachedUniqueName index="935" name="[Customers].[CustomerKey].&amp;[11935]"/>
            <x15:cachedUniqueName index="936" name="[Customers].[CustomerKey].&amp;[11936]"/>
            <x15:cachedUniqueName index="937" name="[Customers].[CustomerKey].&amp;[11937]"/>
            <x15:cachedUniqueName index="938" name="[Customers].[CustomerKey].&amp;[11938]"/>
            <x15:cachedUniqueName index="939" name="[Customers].[CustomerKey].&amp;[11939]"/>
            <x15:cachedUniqueName index="940" name="[Customers].[CustomerKey].&amp;[11940]"/>
            <x15:cachedUniqueName index="941" name="[Customers].[CustomerKey].&amp;[11941]"/>
            <x15:cachedUniqueName index="942" name="[Customers].[CustomerKey].&amp;[11942]"/>
            <x15:cachedUniqueName index="943" name="[Customers].[CustomerKey].&amp;[11943]"/>
            <x15:cachedUniqueName index="944" name="[Customers].[CustomerKey].&amp;[11944]"/>
            <x15:cachedUniqueName index="945" name="[Customers].[CustomerKey].&amp;[11945]"/>
            <x15:cachedUniqueName index="946" name="[Customers].[CustomerKey].&amp;[11946]"/>
            <x15:cachedUniqueName index="947" name="[Customers].[CustomerKey].&amp;[11947]"/>
            <x15:cachedUniqueName index="948" name="[Customers].[CustomerKey].&amp;[11948]"/>
            <x15:cachedUniqueName index="949" name="[Customers].[CustomerKey].&amp;[11949]"/>
            <x15:cachedUniqueName index="950" name="[Customers].[CustomerKey].&amp;[11950]"/>
            <x15:cachedUniqueName index="951" name="[Customers].[CustomerKey].&amp;[11951]"/>
            <x15:cachedUniqueName index="952" name="[Customers].[CustomerKey].&amp;[11952]"/>
            <x15:cachedUniqueName index="953" name="[Customers].[CustomerKey].&amp;[11953]"/>
            <x15:cachedUniqueName index="954" name="[Customers].[CustomerKey].&amp;[11954]"/>
            <x15:cachedUniqueName index="955" name="[Customers].[CustomerKey].&amp;[11955]"/>
            <x15:cachedUniqueName index="956" name="[Customers].[CustomerKey].&amp;[11956]"/>
            <x15:cachedUniqueName index="957" name="[Customers].[CustomerKey].&amp;[11957]"/>
            <x15:cachedUniqueName index="958" name="[Customers].[CustomerKey].&amp;[11958]"/>
            <x15:cachedUniqueName index="959" name="[Customers].[CustomerKey].&amp;[11959]"/>
            <x15:cachedUniqueName index="960" name="[Customers].[CustomerKey].&amp;[11960]"/>
            <x15:cachedUniqueName index="961" name="[Customers].[CustomerKey].&amp;[11961]"/>
            <x15:cachedUniqueName index="962" name="[Customers].[CustomerKey].&amp;[11962]"/>
            <x15:cachedUniqueName index="963" name="[Customers].[CustomerKey].&amp;[11963]"/>
            <x15:cachedUniqueName index="964" name="[Customers].[CustomerKey].&amp;[11964]"/>
            <x15:cachedUniqueName index="965" name="[Customers].[CustomerKey].&amp;[11965]"/>
            <x15:cachedUniqueName index="966" name="[Customers].[CustomerKey].&amp;[11966]"/>
            <x15:cachedUniqueName index="967" name="[Customers].[CustomerKey].&amp;[11967]"/>
            <x15:cachedUniqueName index="968" name="[Customers].[CustomerKey].&amp;[11968]"/>
            <x15:cachedUniqueName index="969" name="[Customers].[CustomerKey].&amp;[11969]"/>
            <x15:cachedUniqueName index="970" name="[Customers].[CustomerKey].&amp;[11970]"/>
            <x15:cachedUniqueName index="971" name="[Customers].[CustomerKey].&amp;[11971]"/>
            <x15:cachedUniqueName index="972" name="[Customers].[CustomerKey].&amp;[11972]"/>
            <x15:cachedUniqueName index="973" name="[Customers].[CustomerKey].&amp;[11973]"/>
            <x15:cachedUniqueName index="974" name="[Customers].[CustomerKey].&amp;[11974]"/>
            <x15:cachedUniqueName index="975" name="[Customers].[CustomerKey].&amp;[11975]"/>
            <x15:cachedUniqueName index="976" name="[Customers].[CustomerKey].&amp;[11976]"/>
            <x15:cachedUniqueName index="977" name="[Customers].[CustomerKey].&amp;[11977]"/>
            <x15:cachedUniqueName index="978" name="[Customers].[CustomerKey].&amp;[11978]"/>
            <x15:cachedUniqueName index="979" name="[Customers].[CustomerKey].&amp;[11979]"/>
            <x15:cachedUniqueName index="980" name="[Customers].[CustomerKey].&amp;[11980]"/>
            <x15:cachedUniqueName index="981" name="[Customers].[CustomerKey].&amp;[11981]"/>
            <x15:cachedUniqueName index="982" name="[Customers].[CustomerKey].&amp;[11982]"/>
            <x15:cachedUniqueName index="983" name="[Customers].[CustomerKey].&amp;[11983]"/>
            <x15:cachedUniqueName index="984" name="[Customers].[CustomerKey].&amp;[11984]"/>
            <x15:cachedUniqueName index="985" name="[Customers].[CustomerKey].&amp;[11985]"/>
            <x15:cachedUniqueName index="986" name="[Customers].[CustomerKey].&amp;[11986]"/>
            <x15:cachedUniqueName index="987" name="[Customers].[CustomerKey].&amp;[11987]"/>
            <x15:cachedUniqueName index="988" name="[Customers].[CustomerKey].&amp;[11988]"/>
            <x15:cachedUniqueName index="989" name="[Customers].[CustomerKey].&amp;[11989]"/>
            <x15:cachedUniqueName index="990" name="[Customers].[CustomerKey].&amp;[11990]"/>
            <x15:cachedUniqueName index="991" name="[Customers].[CustomerKey].&amp;[11991]"/>
            <x15:cachedUniqueName index="992" name="[Customers].[CustomerKey].&amp;[11992]"/>
            <x15:cachedUniqueName index="993" name="[Customers].[CustomerKey].&amp;[11993]"/>
            <x15:cachedUniqueName index="994" name="[Customers].[CustomerKey].&amp;[11994]"/>
            <x15:cachedUniqueName index="995" name="[Customers].[CustomerKey].&amp;[11995]"/>
            <x15:cachedUniqueName index="996" name="[Customers].[CustomerKey].&amp;[11996]"/>
            <x15:cachedUniqueName index="997" name="[Customers].[CustomerKey].&amp;[11997]"/>
            <x15:cachedUniqueName index="998" name="[Customers].[CustomerKey].&amp;[11998]"/>
            <x15:cachedUniqueName index="999" name="[Customers].[CustomerKey].&amp;[11999]"/>
            <x15:cachedUniqueName index="1000" name="[Customers].[CustomerKey].&amp;[12000]"/>
            <x15:cachedUniqueName index="1001" name="[Customers].[CustomerKey].&amp;[12001]"/>
            <x15:cachedUniqueName index="1002" name="[Customers].[CustomerKey].&amp;[12002]"/>
            <x15:cachedUniqueName index="1003" name="[Customers].[CustomerKey].&amp;[12003]"/>
            <x15:cachedUniqueName index="1004" name="[Customers].[CustomerKey].&amp;[12004]"/>
            <x15:cachedUniqueName index="1005" name="[Customers].[CustomerKey].&amp;[12005]"/>
            <x15:cachedUniqueName index="1006" name="[Customers].[CustomerKey].&amp;[12006]"/>
            <x15:cachedUniqueName index="1007" name="[Customers].[CustomerKey].&amp;[12007]"/>
            <x15:cachedUniqueName index="1008" name="[Customers].[CustomerKey].&amp;[12008]"/>
            <x15:cachedUniqueName index="1009" name="[Customers].[CustomerKey].&amp;[12009]"/>
            <x15:cachedUniqueName index="1010" name="[Customers].[CustomerKey].&amp;[12010]"/>
            <x15:cachedUniqueName index="1011" name="[Customers].[CustomerKey].&amp;[12011]"/>
            <x15:cachedUniqueName index="1012" name="[Customers].[CustomerKey].&amp;[12012]"/>
            <x15:cachedUniqueName index="1013" name="[Customers].[CustomerKey].&amp;[12013]"/>
            <x15:cachedUniqueName index="1014" name="[Customers].[CustomerKey].&amp;[12014]"/>
            <x15:cachedUniqueName index="1015" name="[Customers].[CustomerKey].&amp;[12015]"/>
            <x15:cachedUniqueName index="1016" name="[Customers].[CustomerKey].&amp;[12016]"/>
            <x15:cachedUniqueName index="1017" name="[Customers].[CustomerKey].&amp;[12017]"/>
            <x15:cachedUniqueName index="1018" name="[Customers].[CustomerKey].&amp;[12018]"/>
            <x15:cachedUniqueName index="1019" name="[Customers].[CustomerKey].&amp;[12019]"/>
            <x15:cachedUniqueName index="1020" name="[Customers].[CustomerKey].&amp;[12020]"/>
            <x15:cachedUniqueName index="1021" name="[Customers].[CustomerKey].&amp;[12021]"/>
            <x15:cachedUniqueName index="1022" name="[Customers].[CustomerKey].&amp;[12022]"/>
            <x15:cachedUniqueName index="1023" name="[Customers].[CustomerKey].&amp;[12023]"/>
            <x15:cachedUniqueName index="1024" name="[Customers].[CustomerKey].&amp;[12024]"/>
            <x15:cachedUniqueName index="1025" name="[Customers].[CustomerKey].&amp;[12025]"/>
            <x15:cachedUniqueName index="1026" name="[Customers].[CustomerKey].&amp;[12026]"/>
            <x15:cachedUniqueName index="1027" name="[Customers].[CustomerKey].&amp;[12027]"/>
            <x15:cachedUniqueName index="1028" name="[Customers].[CustomerKey].&amp;[12028]"/>
            <x15:cachedUniqueName index="1029" name="[Customers].[CustomerKey].&amp;[12029]"/>
            <x15:cachedUniqueName index="1030" name="[Customers].[CustomerKey].&amp;[12030]"/>
            <x15:cachedUniqueName index="1031" name="[Customers].[CustomerKey].&amp;[12031]"/>
            <x15:cachedUniqueName index="1032" name="[Customers].[CustomerKey].&amp;[12032]"/>
            <x15:cachedUniqueName index="1033" name="[Customers].[CustomerKey].&amp;[12033]"/>
            <x15:cachedUniqueName index="1034" name="[Customers].[CustomerKey].&amp;[12034]"/>
            <x15:cachedUniqueName index="1035" name="[Customers].[CustomerKey].&amp;[12035]"/>
            <x15:cachedUniqueName index="1036" name="[Customers].[CustomerKey].&amp;[12036]"/>
            <x15:cachedUniqueName index="1037" name="[Customers].[CustomerKey].&amp;[12037]"/>
            <x15:cachedUniqueName index="1038" name="[Customers].[CustomerKey].&amp;[12038]"/>
            <x15:cachedUniqueName index="1039" name="[Customers].[CustomerKey].&amp;[12039]"/>
            <x15:cachedUniqueName index="1040" name="[Customers].[CustomerKey].&amp;[12040]"/>
            <x15:cachedUniqueName index="1041" name="[Customers].[CustomerKey].&amp;[12041]"/>
            <x15:cachedUniqueName index="1042" name="[Customers].[CustomerKey].&amp;[12042]"/>
            <x15:cachedUniqueName index="1043" name="[Customers].[CustomerKey].&amp;[12043]"/>
            <x15:cachedUniqueName index="1044" name="[Customers].[CustomerKey].&amp;[12044]"/>
            <x15:cachedUniqueName index="1045" name="[Customers].[CustomerKey].&amp;[12045]"/>
            <x15:cachedUniqueName index="1046" name="[Customers].[CustomerKey].&amp;[12046]"/>
            <x15:cachedUniqueName index="1047" name="[Customers].[CustomerKey].&amp;[12047]"/>
            <x15:cachedUniqueName index="1048" name="[Customers].[CustomerKey].&amp;[12048]"/>
            <x15:cachedUniqueName index="1049" name="[Customers].[CustomerKey].&amp;[12049]"/>
            <x15:cachedUniqueName index="1050" name="[Customers].[CustomerKey].&amp;[12050]"/>
            <x15:cachedUniqueName index="1051" name="[Customers].[CustomerKey].&amp;[12051]"/>
            <x15:cachedUniqueName index="1052" name="[Customers].[CustomerKey].&amp;[12052]"/>
            <x15:cachedUniqueName index="1053" name="[Customers].[CustomerKey].&amp;[12053]"/>
            <x15:cachedUniqueName index="1054" name="[Customers].[CustomerKey].&amp;[12054]"/>
            <x15:cachedUniqueName index="1055" name="[Customers].[CustomerKey].&amp;[12055]"/>
            <x15:cachedUniqueName index="1056" name="[Customers].[CustomerKey].&amp;[12056]"/>
            <x15:cachedUniqueName index="1057" name="[Customers].[CustomerKey].&amp;[12057]"/>
            <x15:cachedUniqueName index="1058" name="[Customers].[CustomerKey].&amp;[12058]"/>
            <x15:cachedUniqueName index="1059" name="[Customers].[CustomerKey].&amp;[12059]"/>
            <x15:cachedUniqueName index="1060" name="[Customers].[CustomerKey].&amp;[12060]"/>
            <x15:cachedUniqueName index="1061" name="[Customers].[CustomerKey].&amp;[12061]"/>
            <x15:cachedUniqueName index="1062" name="[Customers].[CustomerKey].&amp;[12062]"/>
            <x15:cachedUniqueName index="1063" name="[Customers].[CustomerKey].&amp;[12063]"/>
            <x15:cachedUniqueName index="1064" name="[Customers].[CustomerKey].&amp;[12064]"/>
            <x15:cachedUniqueName index="1065" name="[Customers].[CustomerKey].&amp;[12065]"/>
            <x15:cachedUniqueName index="1066" name="[Customers].[CustomerKey].&amp;[12066]"/>
            <x15:cachedUniqueName index="1067" name="[Customers].[CustomerKey].&amp;[12067]"/>
            <x15:cachedUniqueName index="1068" name="[Customers].[CustomerKey].&amp;[12068]"/>
            <x15:cachedUniqueName index="1069" name="[Customers].[CustomerKey].&amp;[12069]"/>
            <x15:cachedUniqueName index="1070" name="[Customers].[CustomerKey].&amp;[12070]"/>
            <x15:cachedUniqueName index="1071" name="[Customers].[CustomerKey].&amp;[12071]"/>
            <x15:cachedUniqueName index="1072" name="[Customers].[CustomerKey].&amp;[12072]"/>
            <x15:cachedUniqueName index="1073" name="[Customers].[CustomerKey].&amp;[12073]"/>
            <x15:cachedUniqueName index="1074" name="[Customers].[CustomerKey].&amp;[12074]"/>
            <x15:cachedUniqueName index="1075" name="[Customers].[CustomerKey].&amp;[12075]"/>
            <x15:cachedUniqueName index="1076" name="[Customers].[CustomerKey].&amp;[12076]"/>
            <x15:cachedUniqueName index="1077" name="[Customers].[CustomerKey].&amp;[12077]"/>
            <x15:cachedUniqueName index="1078" name="[Customers].[CustomerKey].&amp;[12078]"/>
            <x15:cachedUniqueName index="1079" name="[Customers].[CustomerKey].&amp;[12079]"/>
            <x15:cachedUniqueName index="1080" name="[Customers].[CustomerKey].&amp;[12080]"/>
            <x15:cachedUniqueName index="1081" name="[Customers].[CustomerKey].&amp;[12081]"/>
            <x15:cachedUniqueName index="1082" name="[Customers].[CustomerKey].&amp;[12082]"/>
            <x15:cachedUniqueName index="1083" name="[Customers].[CustomerKey].&amp;[12083]"/>
            <x15:cachedUniqueName index="1084" name="[Customers].[CustomerKey].&amp;[12084]"/>
            <x15:cachedUniqueName index="1085" name="[Customers].[CustomerKey].&amp;[12085]"/>
            <x15:cachedUniqueName index="1086" name="[Customers].[CustomerKey].&amp;[12086]"/>
            <x15:cachedUniqueName index="1087" name="[Customers].[CustomerKey].&amp;[12087]"/>
            <x15:cachedUniqueName index="1088" name="[Customers].[CustomerKey].&amp;[12088]"/>
            <x15:cachedUniqueName index="1089" name="[Customers].[CustomerKey].&amp;[12089]"/>
            <x15:cachedUniqueName index="1090" name="[Customers].[CustomerKey].&amp;[12090]"/>
            <x15:cachedUniqueName index="1091" name="[Customers].[CustomerKey].&amp;[12091]"/>
            <x15:cachedUniqueName index="1092" name="[Customers].[CustomerKey].&amp;[12092]"/>
            <x15:cachedUniqueName index="1093" name="[Customers].[CustomerKey].&amp;[12093]"/>
            <x15:cachedUniqueName index="1094" name="[Customers].[CustomerKey].&amp;[12094]"/>
            <x15:cachedUniqueName index="1095" name="[Customers].[CustomerKey].&amp;[12095]"/>
            <x15:cachedUniqueName index="1096" name="[Customers].[CustomerKey].&amp;[12096]"/>
            <x15:cachedUniqueName index="1097" name="[Customers].[CustomerKey].&amp;[12097]"/>
            <x15:cachedUniqueName index="1098" name="[Customers].[CustomerKey].&amp;[12098]"/>
            <x15:cachedUniqueName index="1099" name="[Customers].[CustomerKey].&amp;[12099]"/>
            <x15:cachedUniqueName index="1100" name="[Customers].[CustomerKey].&amp;[12100]"/>
            <x15:cachedUniqueName index="1101" name="[Customers].[CustomerKey].&amp;[12101]"/>
            <x15:cachedUniqueName index="1102" name="[Customers].[CustomerKey].&amp;[12102]"/>
            <x15:cachedUniqueName index="1103" name="[Customers].[CustomerKey].&amp;[12103]"/>
            <x15:cachedUniqueName index="1104" name="[Customers].[CustomerKey].&amp;[12104]"/>
            <x15:cachedUniqueName index="1105" name="[Customers].[CustomerKey].&amp;[12105]"/>
            <x15:cachedUniqueName index="1106" name="[Customers].[CustomerKey].&amp;[12106]"/>
            <x15:cachedUniqueName index="1107" name="[Customers].[CustomerKey].&amp;[12107]"/>
            <x15:cachedUniqueName index="1108" name="[Customers].[CustomerKey].&amp;[12108]"/>
            <x15:cachedUniqueName index="1109" name="[Customers].[CustomerKey].&amp;[12109]"/>
            <x15:cachedUniqueName index="1110" name="[Customers].[CustomerKey].&amp;[12110]"/>
            <x15:cachedUniqueName index="1111" name="[Customers].[CustomerKey].&amp;[12111]"/>
            <x15:cachedUniqueName index="1112" name="[Customers].[CustomerKey].&amp;[12112]"/>
            <x15:cachedUniqueName index="1113" name="[Customers].[CustomerKey].&amp;[12113]"/>
            <x15:cachedUniqueName index="1114" name="[Customers].[CustomerKey].&amp;[12114]"/>
            <x15:cachedUniqueName index="1115" name="[Customers].[CustomerKey].&amp;[12115]"/>
            <x15:cachedUniqueName index="1116" name="[Customers].[CustomerKey].&amp;[12116]"/>
            <x15:cachedUniqueName index="1117" name="[Customers].[CustomerKey].&amp;[12117]"/>
            <x15:cachedUniqueName index="1118" name="[Customers].[CustomerKey].&amp;[12118]"/>
            <x15:cachedUniqueName index="1119" name="[Customers].[CustomerKey].&amp;[12119]"/>
            <x15:cachedUniqueName index="1120" name="[Customers].[CustomerKey].&amp;[12120]"/>
            <x15:cachedUniqueName index="1121" name="[Customers].[CustomerKey].&amp;[12121]"/>
            <x15:cachedUniqueName index="1122" name="[Customers].[CustomerKey].&amp;[12122]"/>
            <x15:cachedUniqueName index="1123" name="[Customers].[CustomerKey].&amp;[12123]"/>
            <x15:cachedUniqueName index="1124" name="[Customers].[CustomerKey].&amp;[12124]"/>
            <x15:cachedUniqueName index="1125" name="[Customers].[CustomerKey].&amp;[12125]"/>
            <x15:cachedUniqueName index="1126" name="[Customers].[CustomerKey].&amp;[12126]"/>
            <x15:cachedUniqueName index="1127" name="[Customers].[CustomerKey].&amp;[12127]"/>
            <x15:cachedUniqueName index="1128" name="[Customers].[CustomerKey].&amp;[12128]"/>
            <x15:cachedUniqueName index="1129" name="[Customers].[CustomerKey].&amp;[12129]"/>
            <x15:cachedUniqueName index="1130" name="[Customers].[CustomerKey].&amp;[12130]"/>
            <x15:cachedUniqueName index="1131" name="[Customers].[CustomerKey].&amp;[12131]"/>
            <x15:cachedUniqueName index="1132" name="[Customers].[CustomerKey].&amp;[12132]"/>
            <x15:cachedUniqueName index="1133" name="[Customers].[CustomerKey].&amp;[12133]"/>
            <x15:cachedUniqueName index="1134" name="[Customers].[CustomerKey].&amp;[12134]"/>
            <x15:cachedUniqueName index="1135" name="[Customers].[CustomerKey].&amp;[12135]"/>
            <x15:cachedUniqueName index="1136" name="[Customers].[CustomerKey].&amp;[12136]"/>
            <x15:cachedUniqueName index="1137" name="[Customers].[CustomerKey].&amp;[12137]"/>
            <x15:cachedUniqueName index="1138" name="[Customers].[CustomerKey].&amp;[12138]"/>
            <x15:cachedUniqueName index="1139" name="[Customers].[CustomerKey].&amp;[12139]"/>
            <x15:cachedUniqueName index="1140" name="[Customers].[CustomerKey].&amp;[12140]"/>
            <x15:cachedUniqueName index="1141" name="[Customers].[CustomerKey].&amp;[12141]"/>
            <x15:cachedUniqueName index="1142" name="[Customers].[CustomerKey].&amp;[12142]"/>
            <x15:cachedUniqueName index="1143" name="[Customers].[CustomerKey].&amp;[12143]"/>
            <x15:cachedUniqueName index="1144" name="[Customers].[CustomerKey].&amp;[12144]"/>
            <x15:cachedUniqueName index="1145" name="[Customers].[CustomerKey].&amp;[12145]"/>
            <x15:cachedUniqueName index="1146" name="[Customers].[CustomerKey].&amp;[12146]"/>
            <x15:cachedUniqueName index="1147" name="[Customers].[CustomerKey].&amp;[12147]"/>
            <x15:cachedUniqueName index="1148" name="[Customers].[CustomerKey].&amp;[12148]"/>
            <x15:cachedUniqueName index="1149" name="[Customers].[CustomerKey].&amp;[12149]"/>
            <x15:cachedUniqueName index="1150" name="[Customers].[CustomerKey].&amp;[12150]"/>
            <x15:cachedUniqueName index="1151" name="[Customers].[CustomerKey].&amp;[12151]"/>
            <x15:cachedUniqueName index="1152" name="[Customers].[CustomerKey].&amp;[12152]"/>
            <x15:cachedUniqueName index="1153" name="[Customers].[CustomerKey].&amp;[12153]"/>
            <x15:cachedUniqueName index="1154" name="[Customers].[CustomerKey].&amp;[12154]"/>
            <x15:cachedUniqueName index="1155" name="[Customers].[CustomerKey].&amp;[12155]"/>
            <x15:cachedUniqueName index="1156" name="[Customers].[CustomerKey].&amp;[12156]"/>
            <x15:cachedUniqueName index="1157" name="[Customers].[CustomerKey].&amp;[12157]"/>
            <x15:cachedUniqueName index="1158" name="[Customers].[CustomerKey].&amp;[12158]"/>
            <x15:cachedUniqueName index="1159" name="[Customers].[CustomerKey].&amp;[12159]"/>
            <x15:cachedUniqueName index="1160" name="[Customers].[CustomerKey].&amp;[12160]"/>
            <x15:cachedUniqueName index="1161" name="[Customers].[CustomerKey].&amp;[12161]"/>
            <x15:cachedUniqueName index="1162" name="[Customers].[CustomerKey].&amp;[12162]"/>
            <x15:cachedUniqueName index="1163" name="[Customers].[CustomerKey].&amp;[12163]"/>
            <x15:cachedUniqueName index="1164" name="[Customers].[CustomerKey].&amp;[12164]"/>
            <x15:cachedUniqueName index="1165" name="[Customers].[CustomerKey].&amp;[12165]"/>
            <x15:cachedUniqueName index="1166" name="[Customers].[CustomerKey].&amp;[12166]"/>
            <x15:cachedUniqueName index="1167" name="[Customers].[CustomerKey].&amp;[12167]"/>
            <x15:cachedUniqueName index="1168" name="[Customers].[CustomerKey].&amp;[12168]"/>
            <x15:cachedUniqueName index="1169" name="[Customers].[CustomerKey].&amp;[12169]"/>
            <x15:cachedUniqueName index="1170" name="[Customers].[CustomerKey].&amp;[12170]"/>
            <x15:cachedUniqueName index="1171" name="[Customers].[CustomerKey].&amp;[12171]"/>
            <x15:cachedUniqueName index="1172" name="[Customers].[CustomerKey].&amp;[12172]"/>
            <x15:cachedUniqueName index="1173" name="[Customers].[CustomerKey].&amp;[12173]"/>
            <x15:cachedUniqueName index="1174" name="[Customers].[CustomerKey].&amp;[12174]"/>
            <x15:cachedUniqueName index="1175" name="[Customers].[CustomerKey].&amp;[12175]"/>
            <x15:cachedUniqueName index="1176" name="[Customers].[CustomerKey].&amp;[12176]"/>
            <x15:cachedUniqueName index="1177" name="[Customers].[CustomerKey].&amp;[12177]"/>
            <x15:cachedUniqueName index="1178" name="[Customers].[CustomerKey].&amp;[12178]"/>
            <x15:cachedUniqueName index="1179" name="[Customers].[CustomerKey].&amp;[12179]"/>
            <x15:cachedUniqueName index="1180" name="[Customers].[CustomerKey].&amp;[12180]"/>
            <x15:cachedUniqueName index="1181" name="[Customers].[CustomerKey].&amp;[12181]"/>
            <x15:cachedUniqueName index="1182" name="[Customers].[CustomerKey].&amp;[12182]"/>
            <x15:cachedUniqueName index="1183" name="[Customers].[CustomerKey].&amp;[12183]"/>
            <x15:cachedUniqueName index="1184" name="[Customers].[CustomerKey].&amp;[12184]"/>
            <x15:cachedUniqueName index="1185" name="[Customers].[CustomerKey].&amp;[12185]"/>
            <x15:cachedUniqueName index="1186" name="[Customers].[CustomerKey].&amp;[12186]"/>
            <x15:cachedUniqueName index="1187" name="[Customers].[CustomerKey].&amp;[12187]"/>
            <x15:cachedUniqueName index="1188" name="[Customers].[CustomerKey].&amp;[12188]"/>
            <x15:cachedUniqueName index="1189" name="[Customers].[CustomerKey].&amp;[12189]"/>
            <x15:cachedUniqueName index="1190" name="[Customers].[CustomerKey].&amp;[12190]"/>
            <x15:cachedUniqueName index="1191" name="[Customers].[CustomerKey].&amp;[12191]"/>
            <x15:cachedUniqueName index="1192" name="[Customers].[CustomerKey].&amp;[12192]"/>
            <x15:cachedUniqueName index="1193" name="[Customers].[CustomerKey].&amp;[12193]"/>
            <x15:cachedUniqueName index="1194" name="[Customers].[CustomerKey].&amp;[12194]"/>
            <x15:cachedUniqueName index="1195" name="[Customers].[CustomerKey].&amp;[12195]"/>
            <x15:cachedUniqueName index="1196" name="[Customers].[CustomerKey].&amp;[12196]"/>
            <x15:cachedUniqueName index="1197" name="[Customers].[CustomerKey].&amp;[12197]"/>
            <x15:cachedUniqueName index="1198" name="[Customers].[CustomerKey].&amp;[12198]"/>
            <x15:cachedUniqueName index="1199" name="[Customers].[CustomerKey].&amp;[12199]"/>
            <x15:cachedUniqueName index="1200" name="[Customers].[CustomerKey].&amp;[12200]"/>
            <x15:cachedUniqueName index="1201" name="[Customers].[CustomerKey].&amp;[12201]"/>
            <x15:cachedUniqueName index="1202" name="[Customers].[CustomerKey].&amp;[12202]"/>
            <x15:cachedUniqueName index="1203" name="[Customers].[CustomerKey].&amp;[12203]"/>
            <x15:cachedUniqueName index="1204" name="[Customers].[CustomerKey].&amp;[12204]"/>
            <x15:cachedUniqueName index="1205" name="[Customers].[CustomerKey].&amp;[12205]"/>
            <x15:cachedUniqueName index="1206" name="[Customers].[CustomerKey].&amp;[12206]"/>
            <x15:cachedUniqueName index="1207" name="[Customers].[CustomerKey].&amp;[12207]"/>
            <x15:cachedUniqueName index="1208" name="[Customers].[CustomerKey].&amp;[12208]"/>
            <x15:cachedUniqueName index="1209" name="[Customers].[CustomerKey].&amp;[12209]"/>
            <x15:cachedUniqueName index="1210" name="[Customers].[CustomerKey].&amp;[12210]"/>
            <x15:cachedUniqueName index="1211" name="[Customers].[CustomerKey].&amp;[12211]"/>
            <x15:cachedUniqueName index="1212" name="[Customers].[CustomerKey].&amp;[12212]"/>
            <x15:cachedUniqueName index="1213" name="[Customers].[CustomerKey].&amp;[12213]"/>
            <x15:cachedUniqueName index="1214" name="[Customers].[CustomerKey].&amp;[12214]"/>
            <x15:cachedUniqueName index="1215" name="[Customers].[CustomerKey].&amp;[12215]"/>
            <x15:cachedUniqueName index="1216" name="[Customers].[CustomerKey].&amp;[12216]"/>
            <x15:cachedUniqueName index="1217" name="[Customers].[CustomerKey].&amp;[12217]"/>
            <x15:cachedUniqueName index="1218" name="[Customers].[CustomerKey].&amp;[12218]"/>
            <x15:cachedUniqueName index="1219" name="[Customers].[CustomerKey].&amp;[12219]"/>
            <x15:cachedUniqueName index="1220" name="[Customers].[CustomerKey].&amp;[12220]"/>
            <x15:cachedUniqueName index="1221" name="[Customers].[CustomerKey].&amp;[12221]"/>
            <x15:cachedUniqueName index="1222" name="[Customers].[CustomerKey].&amp;[12222]"/>
            <x15:cachedUniqueName index="1223" name="[Customers].[CustomerKey].&amp;[12223]"/>
            <x15:cachedUniqueName index="1224" name="[Customers].[CustomerKey].&amp;[12224]"/>
            <x15:cachedUniqueName index="1225" name="[Customers].[CustomerKey].&amp;[12225]"/>
            <x15:cachedUniqueName index="1226" name="[Customers].[CustomerKey].&amp;[12226]"/>
            <x15:cachedUniqueName index="1227" name="[Customers].[CustomerKey].&amp;[12227]"/>
            <x15:cachedUniqueName index="1228" name="[Customers].[CustomerKey].&amp;[12228]"/>
            <x15:cachedUniqueName index="1229" name="[Customers].[CustomerKey].&amp;[12229]"/>
            <x15:cachedUniqueName index="1230" name="[Customers].[CustomerKey].&amp;[12230]"/>
            <x15:cachedUniqueName index="1231" name="[Customers].[CustomerKey].&amp;[12231]"/>
            <x15:cachedUniqueName index="1232" name="[Customers].[CustomerKey].&amp;[12232]"/>
            <x15:cachedUniqueName index="1233" name="[Customers].[CustomerKey].&amp;[12233]"/>
            <x15:cachedUniqueName index="1234" name="[Customers].[CustomerKey].&amp;[12234]"/>
            <x15:cachedUniqueName index="1235" name="[Customers].[CustomerKey].&amp;[12235]"/>
            <x15:cachedUniqueName index="1236" name="[Customers].[CustomerKey].&amp;[12236]"/>
            <x15:cachedUniqueName index="1237" name="[Customers].[CustomerKey].&amp;[12237]"/>
            <x15:cachedUniqueName index="1238" name="[Customers].[CustomerKey].&amp;[12238]"/>
            <x15:cachedUniqueName index="1239" name="[Customers].[CustomerKey].&amp;[12239]"/>
            <x15:cachedUniqueName index="1240" name="[Customers].[CustomerKey].&amp;[12240]"/>
            <x15:cachedUniqueName index="1241" name="[Customers].[CustomerKey].&amp;[12241]"/>
            <x15:cachedUniqueName index="1242" name="[Customers].[CustomerKey].&amp;[12242]"/>
            <x15:cachedUniqueName index="1243" name="[Customers].[CustomerKey].&amp;[12243]"/>
            <x15:cachedUniqueName index="1244" name="[Customers].[CustomerKey].&amp;[12244]"/>
            <x15:cachedUniqueName index="1245" name="[Customers].[CustomerKey].&amp;[12245]"/>
            <x15:cachedUniqueName index="1246" name="[Customers].[CustomerKey].&amp;[12246]"/>
            <x15:cachedUniqueName index="1247" name="[Customers].[CustomerKey].&amp;[12247]"/>
            <x15:cachedUniqueName index="1248" name="[Customers].[CustomerKey].&amp;[12248]"/>
            <x15:cachedUniqueName index="1249" name="[Customers].[CustomerKey].&amp;[12249]"/>
            <x15:cachedUniqueName index="1250" name="[Customers].[CustomerKey].&amp;[12250]"/>
            <x15:cachedUniqueName index="1251" name="[Customers].[CustomerKey].&amp;[12251]"/>
            <x15:cachedUniqueName index="1252" name="[Customers].[CustomerKey].&amp;[12252]"/>
            <x15:cachedUniqueName index="1253" name="[Customers].[CustomerKey].&amp;[12253]"/>
            <x15:cachedUniqueName index="1254" name="[Customers].[CustomerKey].&amp;[12254]"/>
            <x15:cachedUniqueName index="1255" name="[Customers].[CustomerKey].&amp;[12255]"/>
            <x15:cachedUniqueName index="1256" name="[Customers].[CustomerKey].&amp;[12256]"/>
            <x15:cachedUniqueName index="1257" name="[Customers].[CustomerKey].&amp;[12257]"/>
            <x15:cachedUniqueName index="1258" name="[Customers].[CustomerKey].&amp;[12258]"/>
            <x15:cachedUniqueName index="1259" name="[Customers].[CustomerKey].&amp;[12259]"/>
            <x15:cachedUniqueName index="1260" name="[Customers].[CustomerKey].&amp;[12260]"/>
            <x15:cachedUniqueName index="1261" name="[Customers].[CustomerKey].&amp;[12261]"/>
            <x15:cachedUniqueName index="1262" name="[Customers].[CustomerKey].&amp;[12262]"/>
            <x15:cachedUniqueName index="1263" name="[Customers].[CustomerKey].&amp;[12263]"/>
            <x15:cachedUniqueName index="1264" name="[Customers].[CustomerKey].&amp;[12264]"/>
            <x15:cachedUniqueName index="1265" name="[Customers].[CustomerKey].&amp;[12265]"/>
            <x15:cachedUniqueName index="1266" name="[Customers].[CustomerKey].&amp;[12266]"/>
            <x15:cachedUniqueName index="1267" name="[Customers].[CustomerKey].&amp;[12267]"/>
            <x15:cachedUniqueName index="1268" name="[Customers].[CustomerKey].&amp;[12268]"/>
            <x15:cachedUniqueName index="1269" name="[Customers].[CustomerKey].&amp;[12269]"/>
            <x15:cachedUniqueName index="1270" name="[Customers].[CustomerKey].&amp;[12270]"/>
            <x15:cachedUniqueName index="1271" name="[Customers].[CustomerKey].&amp;[12271]"/>
            <x15:cachedUniqueName index="1272" name="[Customers].[CustomerKey].&amp;[12272]"/>
            <x15:cachedUniqueName index="1273" name="[Customers].[CustomerKey].&amp;[12273]"/>
            <x15:cachedUniqueName index="1274" name="[Customers].[CustomerKey].&amp;[12274]"/>
            <x15:cachedUniqueName index="1275" name="[Customers].[CustomerKey].&amp;[12275]"/>
            <x15:cachedUniqueName index="1276" name="[Customers].[CustomerKey].&amp;[12276]"/>
            <x15:cachedUniqueName index="1277" name="[Customers].[CustomerKey].&amp;[12277]"/>
            <x15:cachedUniqueName index="1278" name="[Customers].[CustomerKey].&amp;[12278]"/>
            <x15:cachedUniqueName index="1279" name="[Customers].[CustomerKey].&amp;[12279]"/>
            <x15:cachedUniqueName index="1280" name="[Customers].[CustomerKey].&amp;[12280]"/>
            <x15:cachedUniqueName index="1281" name="[Customers].[CustomerKey].&amp;[12281]"/>
            <x15:cachedUniqueName index="1282" name="[Customers].[CustomerKey].&amp;[12282]"/>
            <x15:cachedUniqueName index="1283" name="[Customers].[CustomerKey].&amp;[12283]"/>
            <x15:cachedUniqueName index="1284" name="[Customers].[CustomerKey].&amp;[12284]"/>
            <x15:cachedUniqueName index="1285" name="[Customers].[CustomerKey].&amp;[12285]"/>
            <x15:cachedUniqueName index="1286" name="[Customers].[CustomerKey].&amp;[12286]"/>
            <x15:cachedUniqueName index="1287" name="[Customers].[CustomerKey].&amp;[12287]"/>
            <x15:cachedUniqueName index="1288" name="[Customers].[CustomerKey].&amp;[12288]"/>
            <x15:cachedUniqueName index="1289" name="[Customers].[CustomerKey].&amp;[12289]"/>
            <x15:cachedUniqueName index="1290" name="[Customers].[CustomerKey].&amp;[12290]"/>
            <x15:cachedUniqueName index="1291" name="[Customers].[CustomerKey].&amp;[12291]"/>
            <x15:cachedUniqueName index="1292" name="[Customers].[CustomerKey].&amp;[12292]"/>
            <x15:cachedUniqueName index="1293" name="[Customers].[CustomerKey].&amp;[12293]"/>
            <x15:cachedUniqueName index="1294" name="[Customers].[CustomerKey].&amp;[12294]"/>
            <x15:cachedUniqueName index="1295" name="[Customers].[CustomerKey].&amp;[12295]"/>
            <x15:cachedUniqueName index="1296" name="[Customers].[CustomerKey].&amp;[12296]"/>
            <x15:cachedUniqueName index="1297" name="[Customers].[CustomerKey].&amp;[12297]"/>
            <x15:cachedUniqueName index="1298" name="[Customers].[CustomerKey].&amp;[12298]"/>
            <x15:cachedUniqueName index="1299" name="[Customers].[CustomerKey].&amp;[12299]"/>
            <x15:cachedUniqueName index="1300" name="[Customers].[CustomerKey].&amp;[12300]"/>
            <x15:cachedUniqueName index="1301" name="[Customers].[CustomerKey].&amp;[12301]"/>
            <x15:cachedUniqueName index="1302" name="[Customers].[CustomerKey].&amp;[12302]"/>
            <x15:cachedUniqueName index="1303" name="[Customers].[CustomerKey].&amp;[12303]"/>
            <x15:cachedUniqueName index="1304" name="[Customers].[CustomerKey].&amp;[12304]"/>
            <x15:cachedUniqueName index="1305" name="[Customers].[CustomerKey].&amp;[12305]"/>
            <x15:cachedUniqueName index="1306" name="[Customers].[CustomerKey].&amp;[12306]"/>
            <x15:cachedUniqueName index="1307" name="[Customers].[CustomerKey].&amp;[12307]"/>
            <x15:cachedUniqueName index="1308" name="[Customers].[CustomerKey].&amp;[12308]"/>
            <x15:cachedUniqueName index="1309" name="[Customers].[CustomerKey].&amp;[12309]"/>
            <x15:cachedUniqueName index="1310" name="[Customers].[CustomerKey].&amp;[12310]"/>
            <x15:cachedUniqueName index="1311" name="[Customers].[CustomerKey].&amp;[12311]"/>
            <x15:cachedUniqueName index="1312" name="[Customers].[CustomerKey].&amp;[12312]"/>
            <x15:cachedUniqueName index="1313" name="[Customers].[CustomerKey].&amp;[12313]"/>
            <x15:cachedUniqueName index="1314" name="[Customers].[CustomerKey].&amp;[12314]"/>
            <x15:cachedUniqueName index="1315" name="[Customers].[CustomerKey].&amp;[12315]"/>
            <x15:cachedUniqueName index="1316" name="[Customers].[CustomerKey].&amp;[12316]"/>
            <x15:cachedUniqueName index="1317" name="[Customers].[CustomerKey].&amp;[12317]"/>
            <x15:cachedUniqueName index="1318" name="[Customers].[CustomerKey].&amp;[12318]"/>
            <x15:cachedUniqueName index="1319" name="[Customers].[CustomerKey].&amp;[12319]"/>
            <x15:cachedUniqueName index="1320" name="[Customers].[CustomerKey].&amp;[12320]"/>
            <x15:cachedUniqueName index="1321" name="[Customers].[CustomerKey].&amp;[12321]"/>
            <x15:cachedUniqueName index="1322" name="[Customers].[CustomerKey].&amp;[12322]"/>
            <x15:cachedUniqueName index="1323" name="[Customers].[CustomerKey].&amp;[12323]"/>
            <x15:cachedUniqueName index="1324" name="[Customers].[CustomerKey].&amp;[12324]"/>
            <x15:cachedUniqueName index="1325" name="[Customers].[CustomerKey].&amp;[12325]"/>
            <x15:cachedUniqueName index="1326" name="[Customers].[CustomerKey].&amp;[12326]"/>
            <x15:cachedUniqueName index="1327" name="[Customers].[CustomerKey].&amp;[12327]"/>
            <x15:cachedUniqueName index="1328" name="[Customers].[CustomerKey].&amp;[12328]"/>
            <x15:cachedUniqueName index="1329" name="[Customers].[CustomerKey].&amp;[12329]"/>
            <x15:cachedUniqueName index="1330" name="[Customers].[CustomerKey].&amp;[12330]"/>
            <x15:cachedUniqueName index="1331" name="[Customers].[CustomerKey].&amp;[12331]"/>
            <x15:cachedUniqueName index="1332" name="[Customers].[CustomerKey].&amp;[12332]"/>
            <x15:cachedUniqueName index="1333" name="[Customers].[CustomerKey].&amp;[12333]"/>
            <x15:cachedUniqueName index="1334" name="[Customers].[CustomerKey].&amp;[12334]"/>
            <x15:cachedUniqueName index="1335" name="[Customers].[CustomerKey].&amp;[12335]"/>
            <x15:cachedUniqueName index="1336" name="[Customers].[CustomerKey].&amp;[12336]"/>
            <x15:cachedUniqueName index="1337" name="[Customers].[CustomerKey].&amp;[12337]"/>
            <x15:cachedUniqueName index="1338" name="[Customers].[CustomerKey].&amp;[12338]"/>
            <x15:cachedUniqueName index="1339" name="[Customers].[CustomerKey].&amp;[12339]"/>
            <x15:cachedUniqueName index="1340" name="[Customers].[CustomerKey].&amp;[12340]"/>
            <x15:cachedUniqueName index="1341" name="[Customers].[CustomerKey].&amp;[12341]"/>
            <x15:cachedUniqueName index="1342" name="[Customers].[CustomerKey].&amp;[12342]"/>
            <x15:cachedUniqueName index="1343" name="[Customers].[CustomerKey].&amp;[12343]"/>
            <x15:cachedUniqueName index="1344" name="[Customers].[CustomerKey].&amp;[12344]"/>
            <x15:cachedUniqueName index="1345" name="[Customers].[CustomerKey].&amp;[12345]"/>
            <x15:cachedUniqueName index="1346" name="[Customers].[CustomerKey].&amp;[12346]"/>
            <x15:cachedUniqueName index="1347" name="[Customers].[CustomerKey].&amp;[12347]"/>
            <x15:cachedUniqueName index="1348" name="[Customers].[CustomerKey].&amp;[12348]"/>
            <x15:cachedUniqueName index="1349" name="[Customers].[CustomerKey].&amp;[12349]"/>
            <x15:cachedUniqueName index="1350" name="[Customers].[CustomerKey].&amp;[12350]"/>
            <x15:cachedUniqueName index="1351" name="[Customers].[CustomerKey].&amp;[12351]"/>
            <x15:cachedUniqueName index="1352" name="[Customers].[CustomerKey].&amp;[12352]"/>
            <x15:cachedUniqueName index="1353" name="[Customers].[CustomerKey].&amp;[12353]"/>
            <x15:cachedUniqueName index="1354" name="[Customers].[CustomerKey].&amp;[12354]"/>
            <x15:cachedUniqueName index="1355" name="[Customers].[CustomerKey].&amp;[12355]"/>
            <x15:cachedUniqueName index="1356" name="[Customers].[CustomerKey].&amp;[12356]"/>
            <x15:cachedUniqueName index="1357" name="[Customers].[CustomerKey].&amp;[12357]"/>
            <x15:cachedUniqueName index="1358" name="[Customers].[CustomerKey].&amp;[12358]"/>
            <x15:cachedUniqueName index="1359" name="[Customers].[CustomerKey].&amp;[12359]"/>
            <x15:cachedUniqueName index="1360" name="[Customers].[CustomerKey].&amp;[12360]"/>
            <x15:cachedUniqueName index="1361" name="[Customers].[CustomerKey].&amp;[12361]"/>
            <x15:cachedUniqueName index="1362" name="[Customers].[CustomerKey].&amp;[12362]"/>
            <x15:cachedUniqueName index="1363" name="[Customers].[CustomerKey].&amp;[12363]"/>
            <x15:cachedUniqueName index="1364" name="[Customers].[CustomerKey].&amp;[12364]"/>
            <x15:cachedUniqueName index="1365" name="[Customers].[CustomerKey].&amp;[12365]"/>
            <x15:cachedUniqueName index="1366" name="[Customers].[CustomerKey].&amp;[12366]"/>
            <x15:cachedUniqueName index="1367" name="[Customers].[CustomerKey].&amp;[12367]"/>
            <x15:cachedUniqueName index="1368" name="[Customers].[CustomerKey].&amp;[12368]"/>
            <x15:cachedUniqueName index="1369" name="[Customers].[CustomerKey].&amp;[12369]"/>
            <x15:cachedUniqueName index="1370" name="[Customers].[CustomerKey].&amp;[12370]"/>
            <x15:cachedUniqueName index="1371" name="[Customers].[CustomerKey].&amp;[12371]"/>
            <x15:cachedUniqueName index="1372" name="[Customers].[CustomerKey].&amp;[12372]"/>
            <x15:cachedUniqueName index="1373" name="[Customers].[CustomerKey].&amp;[12373]"/>
            <x15:cachedUniqueName index="1374" name="[Customers].[CustomerKey].&amp;[12374]"/>
            <x15:cachedUniqueName index="1375" name="[Customers].[CustomerKey].&amp;[12375]"/>
            <x15:cachedUniqueName index="1376" name="[Customers].[CustomerKey].&amp;[12376]"/>
            <x15:cachedUniqueName index="1377" name="[Customers].[CustomerKey].&amp;[12377]"/>
            <x15:cachedUniqueName index="1378" name="[Customers].[CustomerKey].&amp;[12378]"/>
            <x15:cachedUniqueName index="1379" name="[Customers].[CustomerKey].&amp;[12379]"/>
            <x15:cachedUniqueName index="1380" name="[Customers].[CustomerKey].&amp;[12380]"/>
            <x15:cachedUniqueName index="1381" name="[Customers].[CustomerKey].&amp;[12381]"/>
            <x15:cachedUniqueName index="1382" name="[Customers].[CustomerKey].&amp;[12382]"/>
            <x15:cachedUniqueName index="1383" name="[Customers].[CustomerKey].&amp;[12383]"/>
            <x15:cachedUniqueName index="1384" name="[Customers].[CustomerKey].&amp;[12384]"/>
            <x15:cachedUniqueName index="1385" name="[Customers].[CustomerKey].&amp;[12385]"/>
            <x15:cachedUniqueName index="1386" name="[Customers].[CustomerKey].&amp;[12386]"/>
            <x15:cachedUniqueName index="1387" name="[Customers].[CustomerKey].&amp;[12387]"/>
            <x15:cachedUniqueName index="1388" name="[Customers].[CustomerKey].&amp;[12388]"/>
            <x15:cachedUniqueName index="1389" name="[Customers].[CustomerKey].&amp;[12389]"/>
            <x15:cachedUniqueName index="1390" name="[Customers].[CustomerKey].&amp;[12390]"/>
            <x15:cachedUniqueName index="1391" name="[Customers].[CustomerKey].&amp;[12391]"/>
            <x15:cachedUniqueName index="1392" name="[Customers].[CustomerKey].&amp;[12392]"/>
            <x15:cachedUniqueName index="1393" name="[Customers].[CustomerKey].&amp;[12393]"/>
            <x15:cachedUniqueName index="1394" name="[Customers].[CustomerKey].&amp;[12394]"/>
            <x15:cachedUniqueName index="1395" name="[Customers].[CustomerKey].&amp;[12395]"/>
            <x15:cachedUniqueName index="1396" name="[Customers].[CustomerKey].&amp;[12396]"/>
            <x15:cachedUniqueName index="1397" name="[Customers].[CustomerKey].&amp;[12397]"/>
            <x15:cachedUniqueName index="1398" name="[Customers].[CustomerKey].&amp;[12398]"/>
            <x15:cachedUniqueName index="1399" name="[Customers].[CustomerKey].&amp;[12399]"/>
            <x15:cachedUniqueName index="1400" name="[Customers].[CustomerKey].&amp;[12400]"/>
            <x15:cachedUniqueName index="1401" name="[Customers].[CustomerKey].&amp;[12401]"/>
            <x15:cachedUniqueName index="1402" name="[Customers].[CustomerKey].&amp;[12402]"/>
            <x15:cachedUniqueName index="1403" name="[Customers].[CustomerKey].&amp;[12403]"/>
            <x15:cachedUniqueName index="1404" name="[Customers].[CustomerKey].&amp;[12404]"/>
            <x15:cachedUniqueName index="1405" name="[Customers].[CustomerKey].&amp;[12405]"/>
            <x15:cachedUniqueName index="1406" name="[Customers].[CustomerKey].&amp;[12406]"/>
            <x15:cachedUniqueName index="1407" name="[Customers].[CustomerKey].&amp;[12407]"/>
            <x15:cachedUniqueName index="1408" name="[Customers].[CustomerKey].&amp;[12408]"/>
            <x15:cachedUniqueName index="1409" name="[Customers].[CustomerKey].&amp;[12409]"/>
            <x15:cachedUniqueName index="1410" name="[Customers].[CustomerKey].&amp;[12410]"/>
            <x15:cachedUniqueName index="1411" name="[Customers].[CustomerKey].&amp;[12411]"/>
            <x15:cachedUniqueName index="1412" name="[Customers].[CustomerKey].&amp;[12412]"/>
            <x15:cachedUniqueName index="1413" name="[Customers].[CustomerKey].&amp;[12413]"/>
            <x15:cachedUniqueName index="1414" name="[Customers].[CustomerKey].&amp;[12414]"/>
            <x15:cachedUniqueName index="1415" name="[Customers].[CustomerKey].&amp;[12415]"/>
            <x15:cachedUniqueName index="1416" name="[Customers].[CustomerKey].&amp;[12416]"/>
            <x15:cachedUniqueName index="1417" name="[Customers].[CustomerKey].&amp;[12417]"/>
            <x15:cachedUniqueName index="1418" name="[Customers].[CustomerKey].&amp;[12418]"/>
            <x15:cachedUniqueName index="1419" name="[Customers].[CustomerKey].&amp;[12419]"/>
            <x15:cachedUniqueName index="1420" name="[Customers].[CustomerKey].&amp;[12420]"/>
            <x15:cachedUniqueName index="1421" name="[Customers].[CustomerKey].&amp;[12421]"/>
            <x15:cachedUniqueName index="1422" name="[Customers].[CustomerKey].&amp;[12422]"/>
            <x15:cachedUniqueName index="1423" name="[Customers].[CustomerKey].&amp;[12423]"/>
            <x15:cachedUniqueName index="1424" name="[Customers].[CustomerKey].&amp;[12424]"/>
            <x15:cachedUniqueName index="1425" name="[Customers].[CustomerKey].&amp;[12425]"/>
            <x15:cachedUniqueName index="1426" name="[Customers].[CustomerKey].&amp;[12426]"/>
            <x15:cachedUniqueName index="1427" name="[Customers].[CustomerKey].&amp;[12427]"/>
            <x15:cachedUniqueName index="1428" name="[Customers].[CustomerKey].&amp;[12428]"/>
            <x15:cachedUniqueName index="1429" name="[Customers].[CustomerKey].&amp;[12429]"/>
            <x15:cachedUniqueName index="1430" name="[Customers].[CustomerKey].&amp;[12430]"/>
            <x15:cachedUniqueName index="1431" name="[Customers].[CustomerKey].&amp;[12431]"/>
            <x15:cachedUniqueName index="1432" name="[Customers].[CustomerKey].&amp;[12432]"/>
            <x15:cachedUniqueName index="1433" name="[Customers].[CustomerKey].&amp;[12433]"/>
            <x15:cachedUniqueName index="1434" name="[Customers].[CustomerKey].&amp;[12434]"/>
            <x15:cachedUniqueName index="1435" name="[Customers].[CustomerKey].&amp;[12435]"/>
            <x15:cachedUniqueName index="1436" name="[Customers].[CustomerKey].&amp;[12436]"/>
            <x15:cachedUniqueName index="1437" name="[Customers].[CustomerKey].&amp;[12437]"/>
            <x15:cachedUniqueName index="1438" name="[Customers].[CustomerKey].&amp;[12438]"/>
            <x15:cachedUniqueName index="1439" name="[Customers].[CustomerKey].&amp;[12439]"/>
            <x15:cachedUniqueName index="1440" name="[Customers].[CustomerKey].&amp;[12440]"/>
            <x15:cachedUniqueName index="1441" name="[Customers].[CustomerKey].&amp;[12441]"/>
            <x15:cachedUniqueName index="1442" name="[Customers].[CustomerKey].&amp;[12442]"/>
            <x15:cachedUniqueName index="1443" name="[Customers].[CustomerKey].&amp;[12443]"/>
            <x15:cachedUniqueName index="1444" name="[Customers].[CustomerKey].&amp;[12444]"/>
            <x15:cachedUniqueName index="1445" name="[Customers].[CustomerKey].&amp;[12445]"/>
            <x15:cachedUniqueName index="1446" name="[Customers].[CustomerKey].&amp;[12446]"/>
            <x15:cachedUniqueName index="1447" name="[Customers].[CustomerKey].&amp;[12447]"/>
            <x15:cachedUniqueName index="1448" name="[Customers].[CustomerKey].&amp;[12448]"/>
            <x15:cachedUniqueName index="1449" name="[Customers].[CustomerKey].&amp;[12449]"/>
            <x15:cachedUniqueName index="1450" name="[Customers].[CustomerKey].&amp;[12450]"/>
            <x15:cachedUniqueName index="1451" name="[Customers].[CustomerKey].&amp;[12451]"/>
            <x15:cachedUniqueName index="1452" name="[Customers].[CustomerKey].&amp;[12452]"/>
            <x15:cachedUniqueName index="1453" name="[Customers].[CustomerKey].&amp;[12453]"/>
            <x15:cachedUniqueName index="1454" name="[Customers].[CustomerKey].&amp;[12454]"/>
            <x15:cachedUniqueName index="1455" name="[Customers].[CustomerKey].&amp;[12455]"/>
            <x15:cachedUniqueName index="1456" name="[Customers].[CustomerKey].&amp;[12456]"/>
            <x15:cachedUniqueName index="1457" name="[Customers].[CustomerKey].&amp;[12457]"/>
            <x15:cachedUniqueName index="1458" name="[Customers].[CustomerKey].&amp;[12458]"/>
            <x15:cachedUniqueName index="1459" name="[Customers].[CustomerKey].&amp;[12459]"/>
            <x15:cachedUniqueName index="1460" name="[Customers].[CustomerKey].&amp;[12460]"/>
            <x15:cachedUniqueName index="1461" name="[Customers].[CustomerKey].&amp;[12461]"/>
            <x15:cachedUniqueName index="1462" name="[Customers].[CustomerKey].&amp;[12462]"/>
            <x15:cachedUniqueName index="1463" name="[Customers].[CustomerKey].&amp;[12463]"/>
            <x15:cachedUniqueName index="1464" name="[Customers].[CustomerKey].&amp;[12464]"/>
            <x15:cachedUniqueName index="1465" name="[Customers].[CustomerKey].&amp;[12465]"/>
            <x15:cachedUniqueName index="1466" name="[Customers].[CustomerKey].&amp;[12466]"/>
            <x15:cachedUniqueName index="1467" name="[Customers].[CustomerKey].&amp;[12467]"/>
            <x15:cachedUniqueName index="1468" name="[Customers].[CustomerKey].&amp;[12468]"/>
            <x15:cachedUniqueName index="1469" name="[Customers].[CustomerKey].&amp;[12469]"/>
            <x15:cachedUniqueName index="1470" name="[Customers].[CustomerKey].&amp;[12470]"/>
            <x15:cachedUniqueName index="1471" name="[Customers].[CustomerKey].&amp;[12471]"/>
            <x15:cachedUniqueName index="1472" name="[Customers].[CustomerKey].&amp;[12472]"/>
            <x15:cachedUniqueName index="1473" name="[Customers].[CustomerKey].&amp;[12473]"/>
            <x15:cachedUniqueName index="1474" name="[Customers].[CustomerKey].&amp;[12474]"/>
            <x15:cachedUniqueName index="1475" name="[Customers].[CustomerKey].&amp;[12475]"/>
            <x15:cachedUniqueName index="1476" name="[Customers].[CustomerKey].&amp;[12476]"/>
            <x15:cachedUniqueName index="1477" name="[Customers].[CustomerKey].&amp;[12477]"/>
            <x15:cachedUniqueName index="1478" name="[Customers].[CustomerKey].&amp;[12478]"/>
            <x15:cachedUniqueName index="1479" name="[Customers].[CustomerKey].&amp;[12479]"/>
            <x15:cachedUniqueName index="1480" name="[Customers].[CustomerKey].&amp;[12480]"/>
            <x15:cachedUniqueName index="1481" name="[Customers].[CustomerKey].&amp;[12481]"/>
            <x15:cachedUniqueName index="1482" name="[Customers].[CustomerKey].&amp;[12482]"/>
            <x15:cachedUniqueName index="1483" name="[Customers].[CustomerKey].&amp;[12483]"/>
            <x15:cachedUniqueName index="1484" name="[Customers].[CustomerKey].&amp;[12484]"/>
            <x15:cachedUniqueName index="1485" name="[Customers].[CustomerKey].&amp;[12485]"/>
            <x15:cachedUniqueName index="1486" name="[Customers].[CustomerKey].&amp;[12486]"/>
            <x15:cachedUniqueName index="1487" name="[Customers].[CustomerKey].&amp;[12487]"/>
            <x15:cachedUniqueName index="1488" name="[Customers].[CustomerKey].&amp;[12488]"/>
            <x15:cachedUniqueName index="1489" name="[Customers].[CustomerKey].&amp;[12489]"/>
            <x15:cachedUniqueName index="1490" name="[Customers].[CustomerKey].&amp;[12490]"/>
            <x15:cachedUniqueName index="1491" name="[Customers].[CustomerKey].&amp;[12491]"/>
            <x15:cachedUniqueName index="1492" name="[Customers].[CustomerKey].&amp;[12492]"/>
            <x15:cachedUniqueName index="1493" name="[Customers].[CustomerKey].&amp;[12493]"/>
            <x15:cachedUniqueName index="1494" name="[Customers].[CustomerKey].&amp;[12494]"/>
            <x15:cachedUniqueName index="1495" name="[Customers].[CustomerKey].&amp;[12495]"/>
            <x15:cachedUniqueName index="1496" name="[Customers].[CustomerKey].&amp;[12496]"/>
            <x15:cachedUniqueName index="1497" name="[Customers].[CustomerKey].&amp;[12497]"/>
            <x15:cachedUniqueName index="1498" name="[Customers].[CustomerKey].&amp;[12498]"/>
            <x15:cachedUniqueName index="1499" name="[Customers].[CustomerKey].&amp;[12499]"/>
            <x15:cachedUniqueName index="1500" name="[Customers].[CustomerKey].&amp;[12500]"/>
            <x15:cachedUniqueName index="1501" name="[Customers].[CustomerKey].&amp;[12501]"/>
            <x15:cachedUniqueName index="1502" name="[Customers].[CustomerKey].&amp;[12502]"/>
            <x15:cachedUniqueName index="1503" name="[Customers].[CustomerKey].&amp;[12503]"/>
            <x15:cachedUniqueName index="1504" name="[Customers].[CustomerKey].&amp;[12504]"/>
            <x15:cachedUniqueName index="1505" name="[Customers].[CustomerKey].&amp;[12505]"/>
            <x15:cachedUniqueName index="1506" name="[Customers].[CustomerKey].&amp;[12506]"/>
            <x15:cachedUniqueName index="1507" name="[Customers].[CustomerKey].&amp;[12507]"/>
            <x15:cachedUniqueName index="1508" name="[Customers].[CustomerKey].&amp;[12508]"/>
            <x15:cachedUniqueName index="1509" name="[Customers].[CustomerKey].&amp;[12509]"/>
            <x15:cachedUniqueName index="1510" name="[Customers].[CustomerKey].&amp;[12510]"/>
            <x15:cachedUniqueName index="1511" name="[Customers].[CustomerKey].&amp;[12511]"/>
            <x15:cachedUniqueName index="1512" name="[Customers].[CustomerKey].&amp;[12512]"/>
            <x15:cachedUniqueName index="1513" name="[Customers].[CustomerKey].&amp;[12513]"/>
            <x15:cachedUniqueName index="1514" name="[Customers].[CustomerKey].&amp;[12514]"/>
            <x15:cachedUniqueName index="1515" name="[Customers].[CustomerKey].&amp;[12515]"/>
            <x15:cachedUniqueName index="1516" name="[Customers].[CustomerKey].&amp;[12516]"/>
            <x15:cachedUniqueName index="1517" name="[Customers].[CustomerKey].&amp;[12517]"/>
            <x15:cachedUniqueName index="1518" name="[Customers].[CustomerKey].&amp;[12518]"/>
            <x15:cachedUniqueName index="1519" name="[Customers].[CustomerKey].&amp;[12519]"/>
            <x15:cachedUniqueName index="1520" name="[Customers].[CustomerKey].&amp;[12520]"/>
            <x15:cachedUniqueName index="1521" name="[Customers].[CustomerKey].&amp;[12521]"/>
            <x15:cachedUniqueName index="1522" name="[Customers].[CustomerKey].&amp;[12522]"/>
            <x15:cachedUniqueName index="1523" name="[Customers].[CustomerKey].&amp;[12523]"/>
            <x15:cachedUniqueName index="1524" name="[Customers].[CustomerKey].&amp;[12524]"/>
            <x15:cachedUniqueName index="1525" name="[Customers].[CustomerKey].&amp;[12525]"/>
            <x15:cachedUniqueName index="1526" name="[Customers].[CustomerKey].&amp;[12526]"/>
            <x15:cachedUniqueName index="1527" name="[Customers].[CustomerKey].&amp;[12527]"/>
            <x15:cachedUniqueName index="1528" name="[Customers].[CustomerKey].&amp;[12528]"/>
            <x15:cachedUniqueName index="1529" name="[Customers].[CustomerKey].&amp;[12529]"/>
            <x15:cachedUniqueName index="1530" name="[Customers].[CustomerKey].&amp;[12530]"/>
            <x15:cachedUniqueName index="1531" name="[Customers].[CustomerKey].&amp;[12531]"/>
            <x15:cachedUniqueName index="1532" name="[Customers].[CustomerKey].&amp;[12532]"/>
            <x15:cachedUniqueName index="1533" name="[Customers].[CustomerKey].&amp;[12533]"/>
            <x15:cachedUniqueName index="1534" name="[Customers].[CustomerKey].&amp;[12534]"/>
            <x15:cachedUniqueName index="1535" name="[Customers].[CustomerKey].&amp;[12535]"/>
            <x15:cachedUniqueName index="1536" name="[Customers].[CustomerKey].&amp;[12536]"/>
            <x15:cachedUniqueName index="1537" name="[Customers].[CustomerKey].&amp;[12537]"/>
            <x15:cachedUniqueName index="1538" name="[Customers].[CustomerKey].&amp;[12538]"/>
            <x15:cachedUniqueName index="1539" name="[Customers].[CustomerKey].&amp;[12539]"/>
            <x15:cachedUniqueName index="1540" name="[Customers].[CustomerKey].&amp;[12540]"/>
            <x15:cachedUniqueName index="1541" name="[Customers].[CustomerKey].&amp;[12541]"/>
            <x15:cachedUniqueName index="1542" name="[Customers].[CustomerKey].&amp;[12542]"/>
            <x15:cachedUniqueName index="1543" name="[Customers].[CustomerKey].&amp;[12543]"/>
            <x15:cachedUniqueName index="1544" name="[Customers].[CustomerKey].&amp;[12544]"/>
            <x15:cachedUniqueName index="1545" name="[Customers].[CustomerKey].&amp;[12545]"/>
            <x15:cachedUniqueName index="1546" name="[Customers].[CustomerKey].&amp;[12546]"/>
            <x15:cachedUniqueName index="1547" name="[Customers].[CustomerKey].&amp;[12547]"/>
            <x15:cachedUniqueName index="1548" name="[Customers].[CustomerKey].&amp;[12548]"/>
            <x15:cachedUniqueName index="1549" name="[Customers].[CustomerKey].&amp;[12549]"/>
            <x15:cachedUniqueName index="1550" name="[Customers].[CustomerKey].&amp;[12550]"/>
            <x15:cachedUniqueName index="1551" name="[Customers].[CustomerKey].&amp;[12551]"/>
            <x15:cachedUniqueName index="1552" name="[Customers].[CustomerKey].&amp;[12552]"/>
            <x15:cachedUniqueName index="1553" name="[Customers].[CustomerKey].&amp;[12553]"/>
            <x15:cachedUniqueName index="1554" name="[Customers].[CustomerKey].&amp;[12554]"/>
            <x15:cachedUniqueName index="1555" name="[Customers].[CustomerKey].&amp;[12555]"/>
            <x15:cachedUniqueName index="1556" name="[Customers].[CustomerKey].&amp;[12556]"/>
            <x15:cachedUniqueName index="1557" name="[Customers].[CustomerKey].&amp;[12557]"/>
            <x15:cachedUniqueName index="1558" name="[Customers].[CustomerKey].&amp;[12558]"/>
            <x15:cachedUniqueName index="1559" name="[Customers].[CustomerKey].&amp;[12559]"/>
            <x15:cachedUniqueName index="1560" name="[Customers].[CustomerKey].&amp;[12560]"/>
            <x15:cachedUniqueName index="1561" name="[Customers].[CustomerKey].&amp;[12561]"/>
            <x15:cachedUniqueName index="1562" name="[Customers].[CustomerKey].&amp;[12562]"/>
            <x15:cachedUniqueName index="1563" name="[Customers].[CustomerKey].&amp;[12563]"/>
            <x15:cachedUniqueName index="1564" name="[Customers].[CustomerKey].&amp;[12564]"/>
            <x15:cachedUniqueName index="1565" name="[Customers].[CustomerKey].&amp;[12565]"/>
            <x15:cachedUniqueName index="1566" name="[Customers].[CustomerKey].&amp;[12566]"/>
            <x15:cachedUniqueName index="1567" name="[Customers].[CustomerKey].&amp;[12567]"/>
            <x15:cachedUniqueName index="1568" name="[Customers].[CustomerKey].&amp;[12568]"/>
            <x15:cachedUniqueName index="1569" name="[Customers].[CustomerKey].&amp;[12569]"/>
            <x15:cachedUniqueName index="1570" name="[Customers].[CustomerKey].&amp;[12570]"/>
            <x15:cachedUniqueName index="1571" name="[Customers].[CustomerKey].&amp;[12571]"/>
            <x15:cachedUniqueName index="1572" name="[Customers].[CustomerKey].&amp;[12572]"/>
            <x15:cachedUniqueName index="1573" name="[Customers].[CustomerKey].&amp;[12573]"/>
            <x15:cachedUniqueName index="1574" name="[Customers].[CustomerKey].&amp;[12574]"/>
            <x15:cachedUniqueName index="1575" name="[Customers].[CustomerKey].&amp;[12575]"/>
            <x15:cachedUniqueName index="1576" name="[Customers].[CustomerKey].&amp;[12576]"/>
            <x15:cachedUniqueName index="1577" name="[Customers].[CustomerKey].&amp;[12577]"/>
            <x15:cachedUniqueName index="1578" name="[Customers].[CustomerKey].&amp;[12578]"/>
            <x15:cachedUniqueName index="1579" name="[Customers].[CustomerKey].&amp;[12579]"/>
            <x15:cachedUniqueName index="1580" name="[Customers].[CustomerKey].&amp;[12580]"/>
            <x15:cachedUniqueName index="1581" name="[Customers].[CustomerKey].&amp;[12581]"/>
            <x15:cachedUniqueName index="1582" name="[Customers].[CustomerKey].&amp;[12582]"/>
            <x15:cachedUniqueName index="1583" name="[Customers].[CustomerKey].&amp;[12583]"/>
            <x15:cachedUniqueName index="1584" name="[Customers].[CustomerKey].&amp;[12584]"/>
            <x15:cachedUniqueName index="1585" name="[Customers].[CustomerKey].&amp;[12585]"/>
            <x15:cachedUniqueName index="1586" name="[Customers].[CustomerKey].&amp;[12586]"/>
            <x15:cachedUniqueName index="1587" name="[Customers].[CustomerKey].&amp;[12587]"/>
            <x15:cachedUniqueName index="1588" name="[Customers].[CustomerKey].&amp;[12588]"/>
            <x15:cachedUniqueName index="1589" name="[Customers].[CustomerKey].&amp;[12589]"/>
            <x15:cachedUniqueName index="1590" name="[Customers].[CustomerKey].&amp;[12590]"/>
            <x15:cachedUniqueName index="1591" name="[Customers].[CustomerKey].&amp;[12591]"/>
            <x15:cachedUniqueName index="1592" name="[Customers].[CustomerKey].&amp;[12592]"/>
            <x15:cachedUniqueName index="1593" name="[Customers].[CustomerKey].&amp;[12593]"/>
            <x15:cachedUniqueName index="1594" name="[Customers].[CustomerKey].&amp;[12594]"/>
            <x15:cachedUniqueName index="1595" name="[Customers].[CustomerKey].&amp;[12595]"/>
            <x15:cachedUniqueName index="1596" name="[Customers].[CustomerKey].&amp;[12596]"/>
            <x15:cachedUniqueName index="1597" name="[Customers].[CustomerKey].&amp;[12597]"/>
            <x15:cachedUniqueName index="1598" name="[Customers].[CustomerKey].&amp;[12598]"/>
            <x15:cachedUniqueName index="1599" name="[Customers].[CustomerKey].&amp;[12599]"/>
            <x15:cachedUniqueName index="1600" name="[Customers].[CustomerKey].&amp;[12600]"/>
            <x15:cachedUniqueName index="1601" name="[Customers].[CustomerKey].&amp;[12601]"/>
            <x15:cachedUniqueName index="1602" name="[Customers].[CustomerKey].&amp;[12602]"/>
            <x15:cachedUniqueName index="1603" name="[Customers].[CustomerKey].&amp;[12603]"/>
            <x15:cachedUniqueName index="1604" name="[Customers].[CustomerKey].&amp;[12604]"/>
            <x15:cachedUniqueName index="1605" name="[Customers].[CustomerKey].&amp;[12605]"/>
            <x15:cachedUniqueName index="1606" name="[Customers].[CustomerKey].&amp;[12606]"/>
            <x15:cachedUniqueName index="1607" name="[Customers].[CustomerKey].&amp;[12607]"/>
            <x15:cachedUniqueName index="1608" name="[Customers].[CustomerKey].&amp;[12608]"/>
            <x15:cachedUniqueName index="1609" name="[Customers].[CustomerKey].&amp;[12609]"/>
            <x15:cachedUniqueName index="1610" name="[Customers].[CustomerKey].&amp;[12610]"/>
            <x15:cachedUniqueName index="1611" name="[Customers].[CustomerKey].&amp;[12611]"/>
            <x15:cachedUniqueName index="1612" name="[Customers].[CustomerKey].&amp;[12612]"/>
            <x15:cachedUniqueName index="1613" name="[Customers].[CustomerKey].&amp;[12613]"/>
            <x15:cachedUniqueName index="1614" name="[Customers].[CustomerKey].&amp;[12614]"/>
            <x15:cachedUniqueName index="1615" name="[Customers].[CustomerKey].&amp;[12615]"/>
            <x15:cachedUniqueName index="1616" name="[Customers].[CustomerKey].&amp;[12616]"/>
            <x15:cachedUniqueName index="1617" name="[Customers].[CustomerKey].&amp;[12617]"/>
            <x15:cachedUniqueName index="1618" name="[Customers].[CustomerKey].&amp;[12618]"/>
            <x15:cachedUniqueName index="1619" name="[Customers].[CustomerKey].&amp;[12619]"/>
            <x15:cachedUniqueName index="1620" name="[Customers].[CustomerKey].&amp;[12620]"/>
            <x15:cachedUniqueName index="1621" name="[Customers].[CustomerKey].&amp;[12621]"/>
            <x15:cachedUniqueName index="1622" name="[Customers].[CustomerKey].&amp;[12622]"/>
            <x15:cachedUniqueName index="1623" name="[Customers].[CustomerKey].&amp;[12623]"/>
            <x15:cachedUniqueName index="1624" name="[Customers].[CustomerKey].&amp;[12624]"/>
            <x15:cachedUniqueName index="1625" name="[Customers].[CustomerKey].&amp;[12625]"/>
            <x15:cachedUniqueName index="1626" name="[Customers].[CustomerKey].&amp;[12626]"/>
            <x15:cachedUniqueName index="1627" name="[Customers].[CustomerKey].&amp;[12627]"/>
            <x15:cachedUniqueName index="1628" name="[Customers].[CustomerKey].&amp;[12628]"/>
            <x15:cachedUniqueName index="1629" name="[Customers].[CustomerKey].&amp;[12629]"/>
            <x15:cachedUniqueName index="1630" name="[Customers].[CustomerKey].&amp;[12630]"/>
            <x15:cachedUniqueName index="1631" name="[Customers].[CustomerKey].&amp;[12631]"/>
            <x15:cachedUniqueName index="1632" name="[Customers].[CustomerKey].&amp;[12632]"/>
            <x15:cachedUniqueName index="1633" name="[Customers].[CustomerKey].&amp;[12633]"/>
            <x15:cachedUniqueName index="1634" name="[Customers].[CustomerKey].&amp;[12634]"/>
            <x15:cachedUniqueName index="1635" name="[Customers].[CustomerKey].&amp;[12635]"/>
            <x15:cachedUniqueName index="1636" name="[Customers].[CustomerKey].&amp;[12636]"/>
            <x15:cachedUniqueName index="1637" name="[Customers].[CustomerKey].&amp;[12637]"/>
            <x15:cachedUniqueName index="1638" name="[Customers].[CustomerKey].&amp;[12638]"/>
            <x15:cachedUniqueName index="1639" name="[Customers].[CustomerKey].&amp;[12639]"/>
            <x15:cachedUniqueName index="1640" name="[Customers].[CustomerKey].&amp;[12640]"/>
            <x15:cachedUniqueName index="1641" name="[Customers].[CustomerKey].&amp;[12641]"/>
            <x15:cachedUniqueName index="1642" name="[Customers].[CustomerKey].&amp;[12642]"/>
            <x15:cachedUniqueName index="1643" name="[Customers].[CustomerKey].&amp;[12643]"/>
            <x15:cachedUniqueName index="1644" name="[Customers].[CustomerKey].&amp;[12644]"/>
            <x15:cachedUniqueName index="1645" name="[Customers].[CustomerKey].&amp;[12645]"/>
            <x15:cachedUniqueName index="1646" name="[Customers].[CustomerKey].&amp;[12646]"/>
            <x15:cachedUniqueName index="1647" name="[Customers].[CustomerKey].&amp;[12647]"/>
            <x15:cachedUniqueName index="1648" name="[Customers].[CustomerKey].&amp;[12648]"/>
            <x15:cachedUniqueName index="1649" name="[Customers].[CustomerKey].&amp;[12649]"/>
            <x15:cachedUniqueName index="1650" name="[Customers].[CustomerKey].&amp;[12650]"/>
            <x15:cachedUniqueName index="1651" name="[Customers].[CustomerKey].&amp;[12651]"/>
            <x15:cachedUniqueName index="1652" name="[Customers].[CustomerKey].&amp;[12652]"/>
            <x15:cachedUniqueName index="1653" name="[Customers].[CustomerKey].&amp;[12653]"/>
            <x15:cachedUniqueName index="1654" name="[Customers].[CustomerKey].&amp;[12654]"/>
            <x15:cachedUniqueName index="1655" name="[Customers].[CustomerKey].&amp;[12655]"/>
            <x15:cachedUniqueName index="1656" name="[Customers].[CustomerKey].&amp;[12656]"/>
            <x15:cachedUniqueName index="1657" name="[Customers].[CustomerKey].&amp;[12657]"/>
            <x15:cachedUniqueName index="1658" name="[Customers].[CustomerKey].&amp;[12658]"/>
            <x15:cachedUniqueName index="1659" name="[Customers].[CustomerKey].&amp;[12659]"/>
            <x15:cachedUniqueName index="1660" name="[Customers].[CustomerKey].&amp;[12660]"/>
            <x15:cachedUniqueName index="1661" name="[Customers].[CustomerKey].&amp;[12661]"/>
            <x15:cachedUniqueName index="1662" name="[Customers].[CustomerKey].&amp;[12662]"/>
            <x15:cachedUniqueName index="1663" name="[Customers].[CustomerKey].&amp;[12663]"/>
            <x15:cachedUniqueName index="1664" name="[Customers].[CustomerKey].&amp;[12664]"/>
            <x15:cachedUniqueName index="1665" name="[Customers].[CustomerKey].&amp;[12665]"/>
            <x15:cachedUniqueName index="1666" name="[Customers].[CustomerKey].&amp;[12666]"/>
            <x15:cachedUniqueName index="1667" name="[Customers].[CustomerKey].&amp;[12667]"/>
            <x15:cachedUniqueName index="1668" name="[Customers].[CustomerKey].&amp;[12668]"/>
            <x15:cachedUniqueName index="1669" name="[Customers].[CustomerKey].&amp;[12669]"/>
            <x15:cachedUniqueName index="1670" name="[Customers].[CustomerKey].&amp;[12670]"/>
            <x15:cachedUniqueName index="1671" name="[Customers].[CustomerKey].&amp;[12671]"/>
            <x15:cachedUniqueName index="1672" name="[Customers].[CustomerKey].&amp;[12672]"/>
            <x15:cachedUniqueName index="1673" name="[Customers].[CustomerKey].&amp;[12673]"/>
            <x15:cachedUniqueName index="1674" name="[Customers].[CustomerKey].&amp;[12674]"/>
            <x15:cachedUniqueName index="1675" name="[Customers].[CustomerKey].&amp;[12675]"/>
            <x15:cachedUniqueName index="1676" name="[Customers].[CustomerKey].&amp;[12676]"/>
            <x15:cachedUniqueName index="1677" name="[Customers].[CustomerKey].&amp;[12677]"/>
            <x15:cachedUniqueName index="1678" name="[Customers].[CustomerKey].&amp;[12678]"/>
            <x15:cachedUniqueName index="1679" name="[Customers].[CustomerKey].&amp;[12679]"/>
            <x15:cachedUniqueName index="1680" name="[Customers].[CustomerKey].&amp;[12680]"/>
            <x15:cachedUniqueName index="1681" name="[Customers].[CustomerKey].&amp;[12681]"/>
            <x15:cachedUniqueName index="1682" name="[Customers].[CustomerKey].&amp;[12682]"/>
            <x15:cachedUniqueName index="1683" name="[Customers].[CustomerKey].&amp;[12683]"/>
            <x15:cachedUniqueName index="1684" name="[Customers].[CustomerKey].&amp;[12684]"/>
            <x15:cachedUniqueName index="1685" name="[Customers].[CustomerKey].&amp;[12685]"/>
            <x15:cachedUniqueName index="1686" name="[Customers].[CustomerKey].&amp;[12686]"/>
            <x15:cachedUniqueName index="1687" name="[Customers].[CustomerKey].&amp;[12687]"/>
            <x15:cachedUniqueName index="1688" name="[Customers].[CustomerKey].&amp;[12688]"/>
            <x15:cachedUniqueName index="1689" name="[Customers].[CustomerKey].&amp;[12689]"/>
            <x15:cachedUniqueName index="1690" name="[Customers].[CustomerKey].&amp;[12690]"/>
            <x15:cachedUniqueName index="1691" name="[Customers].[CustomerKey].&amp;[12691]"/>
            <x15:cachedUniqueName index="1692" name="[Customers].[CustomerKey].&amp;[12692]"/>
            <x15:cachedUniqueName index="1693" name="[Customers].[CustomerKey].&amp;[12693]"/>
            <x15:cachedUniqueName index="1694" name="[Customers].[CustomerKey].&amp;[12694]"/>
            <x15:cachedUniqueName index="1695" name="[Customers].[CustomerKey].&amp;[12695]"/>
            <x15:cachedUniqueName index="1696" name="[Customers].[CustomerKey].&amp;[12696]"/>
            <x15:cachedUniqueName index="1697" name="[Customers].[CustomerKey].&amp;[12697]"/>
            <x15:cachedUniqueName index="1698" name="[Customers].[CustomerKey].&amp;[12698]"/>
            <x15:cachedUniqueName index="1699" name="[Customers].[CustomerKey].&amp;[12699]"/>
            <x15:cachedUniqueName index="1700" name="[Customers].[CustomerKey].&amp;[12700]"/>
            <x15:cachedUniqueName index="1701" name="[Customers].[CustomerKey].&amp;[12701]"/>
            <x15:cachedUniqueName index="1702" name="[Customers].[CustomerKey].&amp;[12702]"/>
            <x15:cachedUniqueName index="1703" name="[Customers].[CustomerKey].&amp;[12703]"/>
            <x15:cachedUniqueName index="1704" name="[Customers].[CustomerKey].&amp;[12704]"/>
            <x15:cachedUniqueName index="1705" name="[Customers].[CustomerKey].&amp;[12705]"/>
            <x15:cachedUniqueName index="1706" name="[Customers].[CustomerKey].&amp;[12706]"/>
            <x15:cachedUniqueName index="1707" name="[Customers].[CustomerKey].&amp;[12707]"/>
            <x15:cachedUniqueName index="1708" name="[Customers].[CustomerKey].&amp;[12708]"/>
            <x15:cachedUniqueName index="1709" name="[Customers].[CustomerKey].&amp;[12709]"/>
            <x15:cachedUniqueName index="1710" name="[Customers].[CustomerKey].&amp;[12710]"/>
            <x15:cachedUniqueName index="1711" name="[Customers].[CustomerKey].&amp;[12711]"/>
            <x15:cachedUniqueName index="1712" name="[Customers].[CustomerKey].&amp;[12712]"/>
            <x15:cachedUniqueName index="1713" name="[Customers].[CustomerKey].&amp;[12713]"/>
            <x15:cachedUniqueName index="1714" name="[Customers].[CustomerKey].&amp;[12714]"/>
            <x15:cachedUniqueName index="1715" name="[Customers].[CustomerKey].&amp;[12715]"/>
            <x15:cachedUniqueName index="1716" name="[Customers].[CustomerKey].&amp;[12716]"/>
            <x15:cachedUniqueName index="1717" name="[Customers].[CustomerKey].&amp;[12717]"/>
            <x15:cachedUniqueName index="1718" name="[Customers].[CustomerKey].&amp;[12718]"/>
            <x15:cachedUniqueName index="1719" name="[Customers].[CustomerKey].&amp;[12719]"/>
            <x15:cachedUniqueName index="1720" name="[Customers].[CustomerKey].&amp;[12720]"/>
            <x15:cachedUniqueName index="1721" name="[Customers].[CustomerKey].&amp;[12721]"/>
            <x15:cachedUniqueName index="1722" name="[Customers].[CustomerKey].&amp;[12722]"/>
            <x15:cachedUniqueName index="1723" name="[Customers].[CustomerKey].&amp;[12723]"/>
            <x15:cachedUniqueName index="1724" name="[Customers].[CustomerKey].&amp;[12724]"/>
            <x15:cachedUniqueName index="1725" name="[Customers].[CustomerKey].&amp;[12725]"/>
            <x15:cachedUniqueName index="1726" name="[Customers].[CustomerKey].&amp;[12726]"/>
            <x15:cachedUniqueName index="1727" name="[Customers].[CustomerKey].&amp;[12727]"/>
            <x15:cachedUniqueName index="1728" name="[Customers].[CustomerKey].&amp;[12728]"/>
            <x15:cachedUniqueName index="1729" name="[Customers].[CustomerKey].&amp;[12729]"/>
            <x15:cachedUniqueName index="1730" name="[Customers].[CustomerKey].&amp;[12730]"/>
            <x15:cachedUniqueName index="1731" name="[Customers].[CustomerKey].&amp;[12731]"/>
            <x15:cachedUniqueName index="1732" name="[Customers].[CustomerKey].&amp;[12732]"/>
            <x15:cachedUniqueName index="1733" name="[Customers].[CustomerKey].&amp;[12733]"/>
            <x15:cachedUniqueName index="1734" name="[Customers].[CustomerKey].&amp;[12734]"/>
            <x15:cachedUniqueName index="1735" name="[Customers].[CustomerKey].&amp;[12735]"/>
            <x15:cachedUniqueName index="1736" name="[Customers].[CustomerKey].&amp;[12736]"/>
            <x15:cachedUniqueName index="1737" name="[Customers].[CustomerKey].&amp;[12737]"/>
            <x15:cachedUniqueName index="1738" name="[Customers].[CustomerKey].&amp;[12738]"/>
            <x15:cachedUniqueName index="1739" name="[Customers].[CustomerKey].&amp;[12739]"/>
            <x15:cachedUniqueName index="1740" name="[Customers].[CustomerKey].&amp;[12740]"/>
            <x15:cachedUniqueName index="1741" name="[Customers].[CustomerKey].&amp;[12741]"/>
            <x15:cachedUniqueName index="1742" name="[Customers].[CustomerKey].&amp;[12742]"/>
            <x15:cachedUniqueName index="1743" name="[Customers].[CustomerKey].&amp;[12743]"/>
            <x15:cachedUniqueName index="1744" name="[Customers].[CustomerKey].&amp;[12744]"/>
            <x15:cachedUniqueName index="1745" name="[Customers].[CustomerKey].&amp;[12745]"/>
            <x15:cachedUniqueName index="1746" name="[Customers].[CustomerKey].&amp;[12746]"/>
            <x15:cachedUniqueName index="1747" name="[Customers].[CustomerKey].&amp;[12747]"/>
            <x15:cachedUniqueName index="1748" name="[Customers].[CustomerKey].&amp;[12748]"/>
            <x15:cachedUniqueName index="1749" name="[Customers].[CustomerKey].&amp;[12749]"/>
            <x15:cachedUniqueName index="1750" name="[Customers].[CustomerKey].&amp;[12750]"/>
            <x15:cachedUniqueName index="1751" name="[Customers].[CustomerKey].&amp;[12751]"/>
            <x15:cachedUniqueName index="1752" name="[Customers].[CustomerKey].&amp;[12752]"/>
            <x15:cachedUniqueName index="1753" name="[Customers].[CustomerKey].&amp;[12753]"/>
            <x15:cachedUniqueName index="1754" name="[Customers].[CustomerKey].&amp;[12754]"/>
            <x15:cachedUniqueName index="1755" name="[Customers].[CustomerKey].&amp;[12755]"/>
            <x15:cachedUniqueName index="1756" name="[Customers].[CustomerKey].&amp;[12756]"/>
            <x15:cachedUniqueName index="1757" name="[Customers].[CustomerKey].&amp;[12757]"/>
            <x15:cachedUniqueName index="1758" name="[Customers].[CustomerKey].&amp;[12758]"/>
            <x15:cachedUniqueName index="1759" name="[Customers].[CustomerKey].&amp;[12759]"/>
            <x15:cachedUniqueName index="1760" name="[Customers].[CustomerKey].&amp;[12760]"/>
            <x15:cachedUniqueName index="1761" name="[Customers].[CustomerKey].&amp;[12761]"/>
            <x15:cachedUniqueName index="1762" name="[Customers].[CustomerKey].&amp;[12762]"/>
            <x15:cachedUniqueName index="1763" name="[Customers].[CustomerKey].&amp;[12763]"/>
            <x15:cachedUniqueName index="1764" name="[Customers].[CustomerKey].&amp;[12764]"/>
            <x15:cachedUniqueName index="1765" name="[Customers].[CustomerKey].&amp;[12765]"/>
            <x15:cachedUniqueName index="1766" name="[Customers].[CustomerKey].&amp;[12766]"/>
            <x15:cachedUniqueName index="1767" name="[Customers].[CustomerKey].&amp;[12767]"/>
            <x15:cachedUniqueName index="1768" name="[Customers].[CustomerKey].&amp;[12768]"/>
            <x15:cachedUniqueName index="1769" name="[Customers].[CustomerKey].&amp;[12769]"/>
            <x15:cachedUniqueName index="1770" name="[Customers].[CustomerKey].&amp;[12770]"/>
            <x15:cachedUniqueName index="1771" name="[Customers].[CustomerKey].&amp;[12771]"/>
            <x15:cachedUniqueName index="1772" name="[Customers].[CustomerKey].&amp;[12772]"/>
            <x15:cachedUniqueName index="1773" name="[Customers].[CustomerKey].&amp;[12773]"/>
            <x15:cachedUniqueName index="1774" name="[Customers].[CustomerKey].&amp;[12774]"/>
            <x15:cachedUniqueName index="1775" name="[Customers].[CustomerKey].&amp;[12775]"/>
            <x15:cachedUniqueName index="1776" name="[Customers].[CustomerKey].&amp;[12776]"/>
            <x15:cachedUniqueName index="1777" name="[Customers].[CustomerKey].&amp;[12777]"/>
            <x15:cachedUniqueName index="1778" name="[Customers].[CustomerKey].&amp;[12778]"/>
            <x15:cachedUniqueName index="1779" name="[Customers].[CustomerKey].&amp;[12779]"/>
            <x15:cachedUniqueName index="1780" name="[Customers].[CustomerKey].&amp;[12780]"/>
            <x15:cachedUniqueName index="1781" name="[Customers].[CustomerKey].&amp;[12781]"/>
            <x15:cachedUniqueName index="1782" name="[Customers].[CustomerKey].&amp;[12782]"/>
            <x15:cachedUniqueName index="1783" name="[Customers].[CustomerKey].&amp;[12783]"/>
            <x15:cachedUniqueName index="1784" name="[Customers].[CustomerKey].&amp;[12784]"/>
            <x15:cachedUniqueName index="1785" name="[Customers].[CustomerKey].&amp;[12785]"/>
            <x15:cachedUniqueName index="1786" name="[Customers].[CustomerKey].&amp;[12786]"/>
            <x15:cachedUniqueName index="1787" name="[Customers].[CustomerKey].&amp;[12787]"/>
            <x15:cachedUniqueName index="1788" name="[Customers].[CustomerKey].&amp;[12788]"/>
            <x15:cachedUniqueName index="1789" name="[Customers].[CustomerKey].&amp;[12789]"/>
            <x15:cachedUniqueName index="1790" name="[Customers].[CustomerKey].&amp;[12790]"/>
            <x15:cachedUniqueName index="1791" name="[Customers].[CustomerKey].&amp;[12791]"/>
            <x15:cachedUniqueName index="1792" name="[Customers].[CustomerKey].&amp;[12792]"/>
            <x15:cachedUniqueName index="1793" name="[Customers].[CustomerKey].&amp;[12793]"/>
            <x15:cachedUniqueName index="1794" name="[Customers].[CustomerKey].&amp;[12794]"/>
            <x15:cachedUniqueName index="1795" name="[Customers].[CustomerKey].&amp;[12795]"/>
            <x15:cachedUniqueName index="1796" name="[Customers].[CustomerKey].&amp;[12796]"/>
            <x15:cachedUniqueName index="1797" name="[Customers].[CustomerKey].&amp;[12797]"/>
            <x15:cachedUniqueName index="1798" name="[Customers].[CustomerKey].&amp;[12798]"/>
            <x15:cachedUniqueName index="1799" name="[Customers].[CustomerKey].&amp;[12799]"/>
            <x15:cachedUniqueName index="1800" name="[Customers].[CustomerKey].&amp;[12800]"/>
            <x15:cachedUniqueName index="1801" name="[Customers].[CustomerKey].&amp;[12801]"/>
            <x15:cachedUniqueName index="1802" name="[Customers].[CustomerKey].&amp;[12802]"/>
            <x15:cachedUniqueName index="1803" name="[Customers].[CustomerKey].&amp;[12803]"/>
            <x15:cachedUniqueName index="1804" name="[Customers].[CustomerKey].&amp;[12804]"/>
            <x15:cachedUniqueName index="1805" name="[Customers].[CustomerKey].&amp;[12805]"/>
            <x15:cachedUniqueName index="1806" name="[Customers].[CustomerKey].&amp;[12806]"/>
            <x15:cachedUniqueName index="1807" name="[Customers].[CustomerKey].&amp;[12807]"/>
            <x15:cachedUniqueName index="1808" name="[Customers].[CustomerKey].&amp;[12808]"/>
            <x15:cachedUniqueName index="1809" name="[Customers].[CustomerKey].&amp;[12809]"/>
            <x15:cachedUniqueName index="1810" name="[Customers].[CustomerKey].&amp;[12810]"/>
            <x15:cachedUniqueName index="1811" name="[Customers].[CustomerKey].&amp;[12811]"/>
            <x15:cachedUniqueName index="1812" name="[Customers].[CustomerKey].&amp;[12812]"/>
            <x15:cachedUniqueName index="1813" name="[Customers].[CustomerKey].&amp;[12813]"/>
            <x15:cachedUniqueName index="1814" name="[Customers].[CustomerKey].&amp;[12814]"/>
            <x15:cachedUniqueName index="1815" name="[Customers].[CustomerKey].&amp;[12815]"/>
            <x15:cachedUniqueName index="1816" name="[Customers].[CustomerKey].&amp;[12816]"/>
            <x15:cachedUniqueName index="1817" name="[Customers].[CustomerKey].&amp;[12817]"/>
            <x15:cachedUniqueName index="1818" name="[Customers].[CustomerKey].&amp;[12818]"/>
            <x15:cachedUniqueName index="1819" name="[Customers].[CustomerKey].&amp;[12819]"/>
            <x15:cachedUniqueName index="1820" name="[Customers].[CustomerKey].&amp;[12820]"/>
            <x15:cachedUniqueName index="1821" name="[Customers].[CustomerKey].&amp;[12821]"/>
            <x15:cachedUniqueName index="1822" name="[Customers].[CustomerKey].&amp;[12822]"/>
            <x15:cachedUniqueName index="1823" name="[Customers].[CustomerKey].&amp;[12823]"/>
            <x15:cachedUniqueName index="1824" name="[Customers].[CustomerKey].&amp;[12824]"/>
            <x15:cachedUniqueName index="1825" name="[Customers].[CustomerKey].&amp;[12825]"/>
            <x15:cachedUniqueName index="1826" name="[Customers].[CustomerKey].&amp;[12826]"/>
            <x15:cachedUniqueName index="1827" name="[Customers].[CustomerKey].&amp;[12827]"/>
            <x15:cachedUniqueName index="1828" name="[Customers].[CustomerKey].&amp;[12828]"/>
            <x15:cachedUniqueName index="1829" name="[Customers].[CustomerKey].&amp;[12829]"/>
            <x15:cachedUniqueName index="1830" name="[Customers].[CustomerKey].&amp;[12830]"/>
            <x15:cachedUniqueName index="1831" name="[Customers].[CustomerKey].&amp;[12831]"/>
            <x15:cachedUniqueName index="1832" name="[Customers].[CustomerKey].&amp;[12832]"/>
            <x15:cachedUniqueName index="1833" name="[Customers].[CustomerKey].&amp;[12833]"/>
            <x15:cachedUniqueName index="1834" name="[Customers].[CustomerKey].&amp;[12834]"/>
            <x15:cachedUniqueName index="1835" name="[Customers].[CustomerKey].&amp;[12835]"/>
            <x15:cachedUniqueName index="1836" name="[Customers].[CustomerKey].&amp;[12836]"/>
            <x15:cachedUniqueName index="1837" name="[Customers].[CustomerKey].&amp;[12837]"/>
            <x15:cachedUniqueName index="1838" name="[Customers].[CustomerKey].&amp;[12838]"/>
            <x15:cachedUniqueName index="1839" name="[Customers].[CustomerKey].&amp;[12839]"/>
            <x15:cachedUniqueName index="1840" name="[Customers].[CustomerKey].&amp;[12840]"/>
            <x15:cachedUniqueName index="1841" name="[Customers].[CustomerKey].&amp;[12841]"/>
            <x15:cachedUniqueName index="1842" name="[Customers].[CustomerKey].&amp;[12842]"/>
            <x15:cachedUniqueName index="1843" name="[Customers].[CustomerKey].&amp;[12843]"/>
            <x15:cachedUniqueName index="1844" name="[Customers].[CustomerKey].&amp;[12844]"/>
            <x15:cachedUniqueName index="1845" name="[Customers].[CustomerKey].&amp;[12845]"/>
            <x15:cachedUniqueName index="1846" name="[Customers].[CustomerKey].&amp;[12846]"/>
            <x15:cachedUniqueName index="1847" name="[Customers].[CustomerKey].&amp;[12847]"/>
            <x15:cachedUniqueName index="1848" name="[Customers].[CustomerKey].&amp;[12848]"/>
            <x15:cachedUniqueName index="1849" name="[Customers].[CustomerKey].&amp;[12849]"/>
            <x15:cachedUniqueName index="1850" name="[Customers].[CustomerKey].&amp;[12850]"/>
            <x15:cachedUniqueName index="1851" name="[Customers].[CustomerKey].&amp;[12851]"/>
            <x15:cachedUniqueName index="1852" name="[Customers].[CustomerKey].&amp;[12852]"/>
            <x15:cachedUniqueName index="1853" name="[Customers].[CustomerKey].&amp;[12853]"/>
            <x15:cachedUniqueName index="1854" name="[Customers].[CustomerKey].&amp;[12854]"/>
            <x15:cachedUniqueName index="1855" name="[Customers].[CustomerKey].&amp;[12855]"/>
            <x15:cachedUniqueName index="1856" name="[Customers].[CustomerKey].&amp;[12856]"/>
            <x15:cachedUniqueName index="1857" name="[Customers].[CustomerKey].&amp;[12857]"/>
            <x15:cachedUniqueName index="1858" name="[Customers].[CustomerKey].&amp;[12858]"/>
            <x15:cachedUniqueName index="1859" name="[Customers].[CustomerKey].&amp;[12859]"/>
            <x15:cachedUniqueName index="1860" name="[Customers].[CustomerKey].&amp;[12860]"/>
            <x15:cachedUniqueName index="1861" name="[Customers].[CustomerKey].&amp;[12861]"/>
            <x15:cachedUniqueName index="1862" name="[Customers].[CustomerKey].&amp;[12862]"/>
            <x15:cachedUniqueName index="1863" name="[Customers].[CustomerKey].&amp;[12863]"/>
            <x15:cachedUniqueName index="1864" name="[Customers].[CustomerKey].&amp;[12864]"/>
            <x15:cachedUniqueName index="1865" name="[Customers].[CustomerKey].&amp;[12865]"/>
            <x15:cachedUniqueName index="1866" name="[Customers].[CustomerKey].&amp;[12866]"/>
            <x15:cachedUniqueName index="1867" name="[Customers].[CustomerKey].&amp;[12867]"/>
            <x15:cachedUniqueName index="1868" name="[Customers].[CustomerKey].&amp;[12868]"/>
            <x15:cachedUniqueName index="1869" name="[Customers].[CustomerKey].&amp;[12869]"/>
            <x15:cachedUniqueName index="1870" name="[Customers].[CustomerKey].&amp;[12870]"/>
            <x15:cachedUniqueName index="1871" name="[Customers].[CustomerKey].&amp;[12871]"/>
            <x15:cachedUniqueName index="1872" name="[Customers].[CustomerKey].&amp;[12872]"/>
            <x15:cachedUniqueName index="1873" name="[Customers].[CustomerKey].&amp;[12873]"/>
            <x15:cachedUniqueName index="1874" name="[Customers].[CustomerKey].&amp;[12874]"/>
            <x15:cachedUniqueName index="1875" name="[Customers].[CustomerKey].&amp;[12875]"/>
            <x15:cachedUniqueName index="1876" name="[Customers].[CustomerKey].&amp;[12876]"/>
            <x15:cachedUniqueName index="1877" name="[Customers].[CustomerKey].&amp;[12877]"/>
            <x15:cachedUniqueName index="1878" name="[Customers].[CustomerKey].&amp;[12878]"/>
            <x15:cachedUniqueName index="1879" name="[Customers].[CustomerKey].&amp;[12879]"/>
            <x15:cachedUniqueName index="1880" name="[Customers].[CustomerKey].&amp;[12880]"/>
            <x15:cachedUniqueName index="1881" name="[Customers].[CustomerKey].&amp;[12881]"/>
            <x15:cachedUniqueName index="1882" name="[Customers].[CustomerKey].&amp;[12882]"/>
            <x15:cachedUniqueName index="1883" name="[Customers].[CustomerKey].&amp;[12883]"/>
            <x15:cachedUniqueName index="1884" name="[Customers].[CustomerKey].&amp;[12884]"/>
            <x15:cachedUniqueName index="1885" name="[Customers].[CustomerKey].&amp;[12885]"/>
            <x15:cachedUniqueName index="1886" name="[Customers].[CustomerKey].&amp;[12886]"/>
            <x15:cachedUniqueName index="1887" name="[Customers].[CustomerKey].&amp;[12887]"/>
            <x15:cachedUniqueName index="1888" name="[Customers].[CustomerKey].&amp;[12888]"/>
            <x15:cachedUniqueName index="1889" name="[Customers].[CustomerKey].&amp;[12889]"/>
            <x15:cachedUniqueName index="1890" name="[Customers].[CustomerKey].&amp;[12890]"/>
            <x15:cachedUniqueName index="1891" name="[Customers].[CustomerKey].&amp;[12891]"/>
            <x15:cachedUniqueName index="1892" name="[Customers].[CustomerKey].&amp;[12892]"/>
            <x15:cachedUniqueName index="1893" name="[Customers].[CustomerKey].&amp;[12893]"/>
            <x15:cachedUniqueName index="1894" name="[Customers].[CustomerKey].&amp;[12894]"/>
            <x15:cachedUniqueName index="1895" name="[Customers].[CustomerKey].&amp;[12895]"/>
            <x15:cachedUniqueName index="1896" name="[Customers].[CustomerKey].&amp;[12896]"/>
            <x15:cachedUniqueName index="1897" name="[Customers].[CustomerKey].&amp;[12897]"/>
            <x15:cachedUniqueName index="1898" name="[Customers].[CustomerKey].&amp;[12898]"/>
            <x15:cachedUniqueName index="1899" name="[Customers].[CustomerKey].&amp;[12899]"/>
            <x15:cachedUniqueName index="1900" name="[Customers].[CustomerKey].&amp;[12900]"/>
            <x15:cachedUniqueName index="1901" name="[Customers].[CustomerKey].&amp;[12901]"/>
            <x15:cachedUniqueName index="1902" name="[Customers].[CustomerKey].&amp;[12902]"/>
            <x15:cachedUniqueName index="1903" name="[Customers].[CustomerKey].&amp;[12903]"/>
            <x15:cachedUniqueName index="1904" name="[Customers].[CustomerKey].&amp;[12904]"/>
            <x15:cachedUniqueName index="1905" name="[Customers].[CustomerKey].&amp;[12905]"/>
            <x15:cachedUniqueName index="1906" name="[Customers].[CustomerKey].&amp;[12906]"/>
            <x15:cachedUniqueName index="1907" name="[Customers].[CustomerKey].&amp;[12907]"/>
            <x15:cachedUniqueName index="1908" name="[Customers].[CustomerKey].&amp;[12908]"/>
            <x15:cachedUniqueName index="1909" name="[Customers].[CustomerKey].&amp;[12909]"/>
            <x15:cachedUniqueName index="1910" name="[Customers].[CustomerKey].&amp;[12910]"/>
            <x15:cachedUniqueName index="1911" name="[Customers].[CustomerKey].&amp;[12911]"/>
            <x15:cachedUniqueName index="1912" name="[Customers].[CustomerKey].&amp;[12912]"/>
            <x15:cachedUniqueName index="1913" name="[Customers].[CustomerKey].&amp;[12913]"/>
            <x15:cachedUniqueName index="1914" name="[Customers].[CustomerKey].&amp;[12914]"/>
            <x15:cachedUniqueName index="1915" name="[Customers].[CustomerKey].&amp;[12915]"/>
            <x15:cachedUniqueName index="1916" name="[Customers].[CustomerKey].&amp;[12916]"/>
            <x15:cachedUniqueName index="1917" name="[Customers].[CustomerKey].&amp;[12917]"/>
            <x15:cachedUniqueName index="1918" name="[Customers].[CustomerKey].&amp;[12918]"/>
            <x15:cachedUniqueName index="1919" name="[Customers].[CustomerKey].&amp;[12919]"/>
            <x15:cachedUniqueName index="1920" name="[Customers].[CustomerKey].&amp;[12920]"/>
            <x15:cachedUniqueName index="1921" name="[Customers].[CustomerKey].&amp;[12921]"/>
            <x15:cachedUniqueName index="1922" name="[Customers].[CustomerKey].&amp;[12922]"/>
            <x15:cachedUniqueName index="1923" name="[Customers].[CustomerKey].&amp;[12923]"/>
            <x15:cachedUniqueName index="1924" name="[Customers].[CustomerKey].&amp;[12924]"/>
            <x15:cachedUniqueName index="1925" name="[Customers].[CustomerKey].&amp;[12925]"/>
            <x15:cachedUniqueName index="1926" name="[Customers].[CustomerKey].&amp;[12926]"/>
            <x15:cachedUniqueName index="1927" name="[Customers].[CustomerKey].&amp;[12927]"/>
            <x15:cachedUniqueName index="1928" name="[Customers].[CustomerKey].&amp;[12928]"/>
            <x15:cachedUniqueName index="1929" name="[Customers].[CustomerKey].&amp;[12929]"/>
            <x15:cachedUniqueName index="1930" name="[Customers].[CustomerKey].&amp;[12930]"/>
            <x15:cachedUniqueName index="1931" name="[Customers].[CustomerKey].&amp;[12931]"/>
            <x15:cachedUniqueName index="1932" name="[Customers].[CustomerKey].&amp;[12932]"/>
            <x15:cachedUniqueName index="1933" name="[Customers].[CustomerKey].&amp;[12933]"/>
            <x15:cachedUniqueName index="1934" name="[Customers].[CustomerKey].&amp;[12934]"/>
            <x15:cachedUniqueName index="1935" name="[Customers].[CustomerKey].&amp;[12935]"/>
            <x15:cachedUniqueName index="1936" name="[Customers].[CustomerKey].&amp;[12936]"/>
            <x15:cachedUniqueName index="1937" name="[Customers].[CustomerKey].&amp;[12937]"/>
            <x15:cachedUniqueName index="1938" name="[Customers].[CustomerKey].&amp;[12938]"/>
            <x15:cachedUniqueName index="1939" name="[Customers].[CustomerKey].&amp;[12939]"/>
            <x15:cachedUniqueName index="1940" name="[Customers].[CustomerKey].&amp;[12940]"/>
            <x15:cachedUniqueName index="1941" name="[Customers].[CustomerKey].&amp;[12941]"/>
            <x15:cachedUniqueName index="1942" name="[Customers].[CustomerKey].&amp;[12942]"/>
            <x15:cachedUniqueName index="1943" name="[Customers].[CustomerKey].&amp;[12943]"/>
            <x15:cachedUniqueName index="1944" name="[Customers].[CustomerKey].&amp;[12944]"/>
            <x15:cachedUniqueName index="1945" name="[Customers].[CustomerKey].&amp;[12945]"/>
            <x15:cachedUniqueName index="1946" name="[Customers].[CustomerKey].&amp;[12946]"/>
            <x15:cachedUniqueName index="1947" name="[Customers].[CustomerKey].&amp;[12947]"/>
            <x15:cachedUniqueName index="1948" name="[Customers].[CustomerKey].&amp;[12948]"/>
            <x15:cachedUniqueName index="1949" name="[Customers].[CustomerKey].&amp;[12949]"/>
            <x15:cachedUniqueName index="1950" name="[Customers].[CustomerKey].&amp;[12950]"/>
            <x15:cachedUniqueName index="1951" name="[Customers].[CustomerKey].&amp;[12951]"/>
            <x15:cachedUniqueName index="1952" name="[Customers].[CustomerKey].&amp;[12952]"/>
            <x15:cachedUniqueName index="1953" name="[Customers].[CustomerKey].&amp;[12953]"/>
            <x15:cachedUniqueName index="1954" name="[Customers].[CustomerKey].&amp;[12954]"/>
            <x15:cachedUniqueName index="1955" name="[Customers].[CustomerKey].&amp;[12955]"/>
            <x15:cachedUniqueName index="1956" name="[Customers].[CustomerKey].&amp;[12956]"/>
            <x15:cachedUniqueName index="1957" name="[Customers].[CustomerKey].&amp;[12957]"/>
            <x15:cachedUniqueName index="1958" name="[Customers].[CustomerKey].&amp;[12958]"/>
            <x15:cachedUniqueName index="1959" name="[Customers].[CustomerKey].&amp;[12959]"/>
            <x15:cachedUniqueName index="1960" name="[Customers].[CustomerKey].&amp;[12960]"/>
            <x15:cachedUniqueName index="1961" name="[Customers].[CustomerKey].&amp;[12961]"/>
            <x15:cachedUniqueName index="1962" name="[Customers].[CustomerKey].&amp;[12962]"/>
            <x15:cachedUniqueName index="1963" name="[Customers].[CustomerKey].&amp;[12963]"/>
            <x15:cachedUniqueName index="1964" name="[Customers].[CustomerKey].&amp;[12964]"/>
            <x15:cachedUniqueName index="1965" name="[Customers].[CustomerKey].&amp;[12965]"/>
            <x15:cachedUniqueName index="1966" name="[Customers].[CustomerKey].&amp;[12966]"/>
            <x15:cachedUniqueName index="1967" name="[Customers].[CustomerKey].&amp;[12967]"/>
            <x15:cachedUniqueName index="1968" name="[Customers].[CustomerKey].&amp;[12968]"/>
            <x15:cachedUniqueName index="1969" name="[Customers].[CustomerKey].&amp;[12969]"/>
            <x15:cachedUniqueName index="1970" name="[Customers].[CustomerKey].&amp;[12970]"/>
            <x15:cachedUniqueName index="1971" name="[Customers].[CustomerKey].&amp;[12971]"/>
            <x15:cachedUniqueName index="1972" name="[Customers].[CustomerKey].&amp;[12972]"/>
            <x15:cachedUniqueName index="1973" name="[Customers].[CustomerKey].&amp;[12973]"/>
            <x15:cachedUniqueName index="1974" name="[Customers].[CustomerKey].&amp;[12974]"/>
            <x15:cachedUniqueName index="1975" name="[Customers].[CustomerKey].&amp;[12975]"/>
            <x15:cachedUniqueName index="1976" name="[Customers].[CustomerKey].&amp;[12976]"/>
            <x15:cachedUniqueName index="1977" name="[Customers].[CustomerKey].&amp;[12977]"/>
            <x15:cachedUniqueName index="1978" name="[Customers].[CustomerKey].&amp;[12978]"/>
            <x15:cachedUniqueName index="1979" name="[Customers].[CustomerKey].&amp;[12979]"/>
            <x15:cachedUniqueName index="1980" name="[Customers].[CustomerKey].&amp;[12980]"/>
            <x15:cachedUniqueName index="1981" name="[Customers].[CustomerKey].&amp;[12981]"/>
            <x15:cachedUniqueName index="1982" name="[Customers].[CustomerKey].&amp;[12982]"/>
            <x15:cachedUniqueName index="1983" name="[Customers].[CustomerKey].&amp;[12983]"/>
            <x15:cachedUniqueName index="1984" name="[Customers].[CustomerKey].&amp;[12984]"/>
            <x15:cachedUniqueName index="1985" name="[Customers].[CustomerKey].&amp;[12985]"/>
            <x15:cachedUniqueName index="1986" name="[Customers].[CustomerKey].&amp;[12986]"/>
            <x15:cachedUniqueName index="1987" name="[Customers].[CustomerKey].&amp;[12987]"/>
            <x15:cachedUniqueName index="1988" name="[Customers].[CustomerKey].&amp;[12988]"/>
            <x15:cachedUniqueName index="1989" name="[Customers].[CustomerKey].&amp;[12989]"/>
            <x15:cachedUniqueName index="1990" name="[Customers].[CustomerKey].&amp;[12990]"/>
            <x15:cachedUniqueName index="1991" name="[Customers].[CustomerKey].&amp;[12991]"/>
            <x15:cachedUniqueName index="1992" name="[Customers].[CustomerKey].&amp;[12992]"/>
            <x15:cachedUniqueName index="1993" name="[Customers].[CustomerKey].&amp;[12993]"/>
            <x15:cachedUniqueName index="1994" name="[Customers].[CustomerKey].&amp;[12994]"/>
            <x15:cachedUniqueName index="1995" name="[Customers].[CustomerKey].&amp;[12995]"/>
            <x15:cachedUniqueName index="1996" name="[Customers].[CustomerKey].&amp;[12996]"/>
            <x15:cachedUniqueName index="1997" name="[Customers].[CustomerKey].&amp;[12997]"/>
            <x15:cachedUniqueName index="1998" name="[Customers].[CustomerKey].&amp;[12998]"/>
            <x15:cachedUniqueName index="1999" name="[Customers].[CustomerKey].&amp;[12999]"/>
            <x15:cachedUniqueName index="2000" name="[Customers].[CustomerKey].&amp;[13000]"/>
            <x15:cachedUniqueName index="2001" name="[Customers].[CustomerKey].&amp;[13001]"/>
            <x15:cachedUniqueName index="2002" name="[Customers].[CustomerKey].&amp;[13002]"/>
            <x15:cachedUniqueName index="2003" name="[Customers].[CustomerKey].&amp;[13003]"/>
            <x15:cachedUniqueName index="2004" name="[Customers].[CustomerKey].&amp;[13004]"/>
            <x15:cachedUniqueName index="2005" name="[Customers].[CustomerKey].&amp;[13005]"/>
            <x15:cachedUniqueName index="2006" name="[Customers].[CustomerKey].&amp;[13006]"/>
            <x15:cachedUniqueName index="2007" name="[Customers].[CustomerKey].&amp;[13007]"/>
            <x15:cachedUniqueName index="2008" name="[Customers].[CustomerKey].&amp;[13008]"/>
            <x15:cachedUniqueName index="2009" name="[Customers].[CustomerKey].&amp;[13009]"/>
            <x15:cachedUniqueName index="2010" name="[Customers].[CustomerKey].&amp;[13010]"/>
            <x15:cachedUniqueName index="2011" name="[Customers].[CustomerKey].&amp;[13011]"/>
            <x15:cachedUniqueName index="2012" name="[Customers].[CustomerKey].&amp;[13012]"/>
            <x15:cachedUniqueName index="2013" name="[Customers].[CustomerKey].&amp;[13013]"/>
            <x15:cachedUniqueName index="2014" name="[Customers].[CustomerKey].&amp;[13014]"/>
            <x15:cachedUniqueName index="2015" name="[Customers].[CustomerKey].&amp;[13015]"/>
            <x15:cachedUniqueName index="2016" name="[Customers].[CustomerKey].&amp;[13016]"/>
            <x15:cachedUniqueName index="2017" name="[Customers].[CustomerKey].&amp;[13017]"/>
            <x15:cachedUniqueName index="2018" name="[Customers].[CustomerKey].&amp;[13018]"/>
            <x15:cachedUniqueName index="2019" name="[Customers].[CustomerKey].&amp;[13019]"/>
            <x15:cachedUniqueName index="2020" name="[Customers].[CustomerKey].&amp;[13020]"/>
            <x15:cachedUniqueName index="2021" name="[Customers].[CustomerKey].&amp;[13021]"/>
            <x15:cachedUniqueName index="2022" name="[Customers].[CustomerKey].&amp;[13022]"/>
            <x15:cachedUniqueName index="2023" name="[Customers].[CustomerKey].&amp;[13023]"/>
            <x15:cachedUniqueName index="2024" name="[Customers].[CustomerKey].&amp;[13024]"/>
            <x15:cachedUniqueName index="2025" name="[Customers].[CustomerKey].&amp;[13025]"/>
            <x15:cachedUniqueName index="2026" name="[Customers].[CustomerKey].&amp;[13026]"/>
            <x15:cachedUniqueName index="2027" name="[Customers].[CustomerKey].&amp;[13027]"/>
            <x15:cachedUniqueName index="2028" name="[Customers].[CustomerKey].&amp;[13028]"/>
            <x15:cachedUniqueName index="2029" name="[Customers].[CustomerKey].&amp;[13029]"/>
            <x15:cachedUniqueName index="2030" name="[Customers].[CustomerKey].&amp;[13030]"/>
            <x15:cachedUniqueName index="2031" name="[Customers].[CustomerKey].&amp;[13031]"/>
            <x15:cachedUniqueName index="2032" name="[Customers].[CustomerKey].&amp;[13032]"/>
            <x15:cachedUniqueName index="2033" name="[Customers].[CustomerKey].&amp;[13033]"/>
            <x15:cachedUniqueName index="2034" name="[Customers].[CustomerKey].&amp;[13034]"/>
            <x15:cachedUniqueName index="2035" name="[Customers].[CustomerKey].&amp;[13035]"/>
            <x15:cachedUniqueName index="2036" name="[Customers].[CustomerKey].&amp;[13036]"/>
            <x15:cachedUniqueName index="2037" name="[Customers].[CustomerKey].&amp;[13037]"/>
            <x15:cachedUniqueName index="2038" name="[Customers].[CustomerKey].&amp;[13038]"/>
            <x15:cachedUniqueName index="2039" name="[Customers].[CustomerKey].&amp;[13039]"/>
            <x15:cachedUniqueName index="2040" name="[Customers].[CustomerKey].&amp;[13040]"/>
            <x15:cachedUniqueName index="2041" name="[Customers].[CustomerKey].&amp;[13041]"/>
            <x15:cachedUniqueName index="2042" name="[Customers].[CustomerKey].&amp;[13042]"/>
            <x15:cachedUniqueName index="2043" name="[Customers].[CustomerKey].&amp;[13043]"/>
            <x15:cachedUniqueName index="2044" name="[Customers].[CustomerKey].&amp;[13044]"/>
            <x15:cachedUniqueName index="2045" name="[Customers].[CustomerKey].&amp;[13045]"/>
            <x15:cachedUniqueName index="2046" name="[Customers].[CustomerKey].&amp;[13046]"/>
            <x15:cachedUniqueName index="2047" name="[Customers].[CustomerKey].&amp;[13047]"/>
            <x15:cachedUniqueName index="2048" name="[Customers].[CustomerKey].&amp;[13048]"/>
            <x15:cachedUniqueName index="2049" name="[Customers].[CustomerKey].&amp;[13049]"/>
            <x15:cachedUniqueName index="2050" name="[Customers].[CustomerKey].&amp;[13050]"/>
            <x15:cachedUniqueName index="2051" name="[Customers].[CustomerKey].&amp;[13051]"/>
            <x15:cachedUniqueName index="2052" name="[Customers].[CustomerKey].&amp;[13052]"/>
            <x15:cachedUniqueName index="2053" name="[Customers].[CustomerKey].&amp;[13053]"/>
            <x15:cachedUniqueName index="2054" name="[Customers].[CustomerKey].&amp;[13054]"/>
            <x15:cachedUniqueName index="2055" name="[Customers].[CustomerKey].&amp;[13055]"/>
            <x15:cachedUniqueName index="2056" name="[Customers].[CustomerKey].&amp;[13056]"/>
            <x15:cachedUniqueName index="2057" name="[Customers].[CustomerKey].&amp;[13057]"/>
            <x15:cachedUniqueName index="2058" name="[Customers].[CustomerKey].&amp;[13058]"/>
            <x15:cachedUniqueName index="2059" name="[Customers].[CustomerKey].&amp;[13059]"/>
            <x15:cachedUniqueName index="2060" name="[Customers].[CustomerKey].&amp;[13060]"/>
            <x15:cachedUniqueName index="2061" name="[Customers].[CustomerKey].&amp;[13061]"/>
            <x15:cachedUniqueName index="2062" name="[Customers].[CustomerKey].&amp;[13062]"/>
            <x15:cachedUniqueName index="2063" name="[Customers].[CustomerKey].&amp;[13063]"/>
            <x15:cachedUniqueName index="2064" name="[Customers].[CustomerKey].&amp;[13064]"/>
            <x15:cachedUniqueName index="2065" name="[Customers].[CustomerKey].&amp;[13065]"/>
            <x15:cachedUniqueName index="2066" name="[Customers].[CustomerKey].&amp;[13066]"/>
            <x15:cachedUniqueName index="2067" name="[Customers].[CustomerKey].&amp;[13067]"/>
            <x15:cachedUniqueName index="2068" name="[Customers].[CustomerKey].&amp;[13068]"/>
            <x15:cachedUniqueName index="2069" name="[Customers].[CustomerKey].&amp;[13069]"/>
            <x15:cachedUniqueName index="2070" name="[Customers].[CustomerKey].&amp;[13070]"/>
            <x15:cachedUniqueName index="2071" name="[Customers].[CustomerKey].&amp;[13071]"/>
            <x15:cachedUniqueName index="2072" name="[Customers].[CustomerKey].&amp;[13072]"/>
            <x15:cachedUniqueName index="2073" name="[Customers].[CustomerKey].&amp;[13073]"/>
            <x15:cachedUniqueName index="2074" name="[Customers].[CustomerKey].&amp;[13074]"/>
            <x15:cachedUniqueName index="2075" name="[Customers].[CustomerKey].&amp;[13075]"/>
            <x15:cachedUniqueName index="2076" name="[Customers].[CustomerKey].&amp;[13076]"/>
            <x15:cachedUniqueName index="2077" name="[Customers].[CustomerKey].&amp;[13077]"/>
            <x15:cachedUniqueName index="2078" name="[Customers].[CustomerKey].&amp;[13078]"/>
            <x15:cachedUniqueName index="2079" name="[Customers].[CustomerKey].&amp;[13079]"/>
            <x15:cachedUniqueName index="2080" name="[Customers].[CustomerKey].&amp;[13080]"/>
            <x15:cachedUniqueName index="2081" name="[Customers].[CustomerKey].&amp;[13081]"/>
            <x15:cachedUniqueName index="2082" name="[Customers].[CustomerKey].&amp;[13082]"/>
            <x15:cachedUniqueName index="2083" name="[Customers].[CustomerKey].&amp;[13083]"/>
            <x15:cachedUniqueName index="2084" name="[Customers].[CustomerKey].&amp;[13084]"/>
            <x15:cachedUniqueName index="2085" name="[Customers].[CustomerKey].&amp;[13085]"/>
            <x15:cachedUniqueName index="2086" name="[Customers].[CustomerKey].&amp;[13086]"/>
            <x15:cachedUniqueName index="2087" name="[Customers].[CustomerKey].&amp;[13087]"/>
            <x15:cachedUniqueName index="2088" name="[Customers].[CustomerKey].&amp;[13088]"/>
            <x15:cachedUniqueName index="2089" name="[Customers].[CustomerKey].&amp;[13089]"/>
            <x15:cachedUniqueName index="2090" name="[Customers].[CustomerKey].&amp;[13090]"/>
            <x15:cachedUniqueName index="2091" name="[Customers].[CustomerKey].&amp;[13091]"/>
            <x15:cachedUniqueName index="2092" name="[Customers].[CustomerKey].&amp;[13092]"/>
            <x15:cachedUniqueName index="2093" name="[Customers].[CustomerKey].&amp;[13093]"/>
            <x15:cachedUniqueName index="2094" name="[Customers].[CustomerKey].&amp;[13094]"/>
            <x15:cachedUniqueName index="2095" name="[Customers].[CustomerKey].&amp;[13095]"/>
            <x15:cachedUniqueName index="2096" name="[Customers].[CustomerKey].&amp;[13096]"/>
            <x15:cachedUniqueName index="2097" name="[Customers].[CustomerKey].&amp;[13097]"/>
            <x15:cachedUniqueName index="2098" name="[Customers].[CustomerKey].&amp;[13098]"/>
            <x15:cachedUniqueName index="2099" name="[Customers].[CustomerKey].&amp;[13099]"/>
            <x15:cachedUniqueName index="2100" name="[Customers].[CustomerKey].&amp;[13100]"/>
            <x15:cachedUniqueName index="2101" name="[Customers].[CustomerKey].&amp;[13101]"/>
            <x15:cachedUniqueName index="2102" name="[Customers].[CustomerKey].&amp;[13102]"/>
            <x15:cachedUniqueName index="2103" name="[Customers].[CustomerKey].&amp;[13103]"/>
            <x15:cachedUniqueName index="2104" name="[Customers].[CustomerKey].&amp;[13104]"/>
            <x15:cachedUniqueName index="2105" name="[Customers].[CustomerKey].&amp;[13105]"/>
            <x15:cachedUniqueName index="2106" name="[Customers].[CustomerKey].&amp;[13106]"/>
            <x15:cachedUniqueName index="2107" name="[Customers].[CustomerKey].&amp;[13107]"/>
            <x15:cachedUniqueName index="2108" name="[Customers].[CustomerKey].&amp;[13108]"/>
            <x15:cachedUniqueName index="2109" name="[Customers].[CustomerKey].&amp;[13109]"/>
            <x15:cachedUniqueName index="2110" name="[Customers].[CustomerKey].&amp;[13110]"/>
            <x15:cachedUniqueName index="2111" name="[Customers].[CustomerKey].&amp;[13111]"/>
            <x15:cachedUniqueName index="2112" name="[Customers].[CustomerKey].&amp;[13112]"/>
            <x15:cachedUniqueName index="2113" name="[Customers].[CustomerKey].&amp;[13113]"/>
            <x15:cachedUniqueName index="2114" name="[Customers].[CustomerKey].&amp;[13114]"/>
            <x15:cachedUniqueName index="2115" name="[Customers].[CustomerKey].&amp;[13115]"/>
            <x15:cachedUniqueName index="2116" name="[Customers].[CustomerKey].&amp;[13116]"/>
            <x15:cachedUniqueName index="2117" name="[Customers].[CustomerKey].&amp;[13117]"/>
            <x15:cachedUniqueName index="2118" name="[Customers].[CustomerKey].&amp;[13118]"/>
            <x15:cachedUniqueName index="2119" name="[Customers].[CustomerKey].&amp;[13119]"/>
            <x15:cachedUniqueName index="2120" name="[Customers].[CustomerKey].&amp;[13120]"/>
            <x15:cachedUniqueName index="2121" name="[Customers].[CustomerKey].&amp;[13121]"/>
            <x15:cachedUniqueName index="2122" name="[Customers].[CustomerKey].&amp;[13122]"/>
            <x15:cachedUniqueName index="2123" name="[Customers].[CustomerKey].&amp;[13123]"/>
            <x15:cachedUniqueName index="2124" name="[Customers].[CustomerKey].&amp;[13124]"/>
            <x15:cachedUniqueName index="2125" name="[Customers].[CustomerKey].&amp;[13125]"/>
            <x15:cachedUniqueName index="2126" name="[Customers].[CustomerKey].&amp;[13126]"/>
            <x15:cachedUniqueName index="2127" name="[Customers].[CustomerKey].&amp;[13127]"/>
            <x15:cachedUniqueName index="2128" name="[Customers].[CustomerKey].&amp;[13128]"/>
            <x15:cachedUniqueName index="2129" name="[Customers].[CustomerKey].&amp;[13129]"/>
            <x15:cachedUniqueName index="2130" name="[Customers].[CustomerKey].&amp;[13130]"/>
            <x15:cachedUniqueName index="2131" name="[Customers].[CustomerKey].&amp;[13131]"/>
            <x15:cachedUniqueName index="2132" name="[Customers].[CustomerKey].&amp;[13132]"/>
            <x15:cachedUniqueName index="2133" name="[Customers].[CustomerKey].&amp;[13133]"/>
            <x15:cachedUniqueName index="2134" name="[Customers].[CustomerKey].&amp;[13134]"/>
            <x15:cachedUniqueName index="2135" name="[Customers].[CustomerKey].&amp;[13135]"/>
            <x15:cachedUniqueName index="2136" name="[Customers].[CustomerKey].&amp;[13136]"/>
            <x15:cachedUniqueName index="2137" name="[Customers].[CustomerKey].&amp;[13137]"/>
            <x15:cachedUniqueName index="2138" name="[Customers].[CustomerKey].&amp;[13138]"/>
            <x15:cachedUniqueName index="2139" name="[Customers].[CustomerKey].&amp;[13139]"/>
            <x15:cachedUniqueName index="2140" name="[Customers].[CustomerKey].&amp;[13140]"/>
            <x15:cachedUniqueName index="2141" name="[Customers].[CustomerKey].&amp;[13141]"/>
            <x15:cachedUniqueName index="2142" name="[Customers].[CustomerKey].&amp;[13142]"/>
            <x15:cachedUniqueName index="2143" name="[Customers].[CustomerKey].&amp;[13143]"/>
            <x15:cachedUniqueName index="2144" name="[Customers].[CustomerKey].&amp;[13144]"/>
            <x15:cachedUniqueName index="2145" name="[Customers].[CustomerKey].&amp;[13145]"/>
            <x15:cachedUniqueName index="2146" name="[Customers].[CustomerKey].&amp;[13146]"/>
            <x15:cachedUniqueName index="2147" name="[Customers].[CustomerKey].&amp;[13147]"/>
            <x15:cachedUniqueName index="2148" name="[Customers].[CustomerKey].&amp;[13148]"/>
            <x15:cachedUniqueName index="2149" name="[Customers].[CustomerKey].&amp;[13149]"/>
            <x15:cachedUniqueName index="2150" name="[Customers].[CustomerKey].&amp;[13150]"/>
            <x15:cachedUniqueName index="2151" name="[Customers].[CustomerKey].&amp;[13151]"/>
            <x15:cachedUniqueName index="2152" name="[Customers].[CustomerKey].&amp;[13152]"/>
            <x15:cachedUniqueName index="2153" name="[Customers].[CustomerKey].&amp;[13153]"/>
            <x15:cachedUniqueName index="2154" name="[Customers].[CustomerKey].&amp;[13154]"/>
            <x15:cachedUniqueName index="2155" name="[Customers].[CustomerKey].&amp;[13155]"/>
            <x15:cachedUniqueName index="2156" name="[Customers].[CustomerKey].&amp;[13156]"/>
            <x15:cachedUniqueName index="2157" name="[Customers].[CustomerKey].&amp;[13157]"/>
            <x15:cachedUniqueName index="2158" name="[Customers].[CustomerKey].&amp;[13158]"/>
            <x15:cachedUniqueName index="2159" name="[Customers].[CustomerKey].&amp;[13159]"/>
            <x15:cachedUniqueName index="2160" name="[Customers].[CustomerKey].&amp;[13160]"/>
            <x15:cachedUniqueName index="2161" name="[Customers].[CustomerKey].&amp;[13161]"/>
            <x15:cachedUniqueName index="2162" name="[Customers].[CustomerKey].&amp;[13162]"/>
            <x15:cachedUniqueName index="2163" name="[Customers].[CustomerKey].&amp;[13163]"/>
            <x15:cachedUniqueName index="2164" name="[Customers].[CustomerKey].&amp;[13164]"/>
            <x15:cachedUniqueName index="2165" name="[Customers].[CustomerKey].&amp;[13165]"/>
            <x15:cachedUniqueName index="2166" name="[Customers].[CustomerKey].&amp;[13166]"/>
            <x15:cachedUniqueName index="2167" name="[Customers].[CustomerKey].&amp;[13167]"/>
            <x15:cachedUniqueName index="2168" name="[Customers].[CustomerKey].&amp;[13168]"/>
            <x15:cachedUniqueName index="2169" name="[Customers].[CustomerKey].&amp;[13169]"/>
            <x15:cachedUniqueName index="2170" name="[Customers].[CustomerKey].&amp;[13170]"/>
            <x15:cachedUniqueName index="2171" name="[Customers].[CustomerKey].&amp;[13171]"/>
            <x15:cachedUniqueName index="2172" name="[Customers].[CustomerKey].&amp;[13172]"/>
            <x15:cachedUniqueName index="2173" name="[Customers].[CustomerKey].&amp;[13173]"/>
            <x15:cachedUniqueName index="2174" name="[Customers].[CustomerKey].&amp;[13174]"/>
            <x15:cachedUniqueName index="2175" name="[Customers].[CustomerKey].&amp;[13175]"/>
            <x15:cachedUniqueName index="2176" name="[Customers].[CustomerKey].&amp;[13176]"/>
            <x15:cachedUniqueName index="2177" name="[Customers].[CustomerKey].&amp;[13177]"/>
            <x15:cachedUniqueName index="2178" name="[Customers].[CustomerKey].&amp;[13178]"/>
            <x15:cachedUniqueName index="2179" name="[Customers].[CustomerKey].&amp;[13179]"/>
            <x15:cachedUniqueName index="2180" name="[Customers].[CustomerKey].&amp;[13180]"/>
            <x15:cachedUniqueName index="2181" name="[Customers].[CustomerKey].&amp;[13181]"/>
            <x15:cachedUniqueName index="2182" name="[Customers].[CustomerKey].&amp;[13182]"/>
            <x15:cachedUniqueName index="2183" name="[Customers].[CustomerKey].&amp;[13183]"/>
            <x15:cachedUniqueName index="2184" name="[Customers].[CustomerKey].&amp;[13184]"/>
            <x15:cachedUniqueName index="2185" name="[Customers].[CustomerKey].&amp;[13185]"/>
            <x15:cachedUniqueName index="2186" name="[Customers].[CustomerKey].&amp;[13186]"/>
            <x15:cachedUniqueName index="2187" name="[Customers].[CustomerKey].&amp;[13187]"/>
            <x15:cachedUniqueName index="2188" name="[Customers].[CustomerKey].&amp;[13188]"/>
            <x15:cachedUniqueName index="2189" name="[Customers].[CustomerKey].&amp;[13189]"/>
            <x15:cachedUniqueName index="2190" name="[Customers].[CustomerKey].&amp;[13190]"/>
            <x15:cachedUniqueName index="2191" name="[Customers].[CustomerKey].&amp;[13191]"/>
            <x15:cachedUniqueName index="2192" name="[Customers].[CustomerKey].&amp;[13192]"/>
            <x15:cachedUniqueName index="2193" name="[Customers].[CustomerKey].&amp;[13193]"/>
            <x15:cachedUniqueName index="2194" name="[Customers].[CustomerKey].&amp;[13194]"/>
            <x15:cachedUniqueName index="2195" name="[Customers].[CustomerKey].&amp;[13195]"/>
            <x15:cachedUniqueName index="2196" name="[Customers].[CustomerKey].&amp;[13196]"/>
            <x15:cachedUniqueName index="2197" name="[Customers].[CustomerKey].&amp;[13197]"/>
            <x15:cachedUniqueName index="2198" name="[Customers].[CustomerKey].&amp;[13198]"/>
            <x15:cachedUniqueName index="2199" name="[Customers].[CustomerKey].&amp;[13199]"/>
            <x15:cachedUniqueName index="2200" name="[Customers].[CustomerKey].&amp;[13200]"/>
            <x15:cachedUniqueName index="2201" name="[Customers].[CustomerKey].&amp;[13201]"/>
            <x15:cachedUniqueName index="2202" name="[Customers].[CustomerKey].&amp;[13202]"/>
            <x15:cachedUniqueName index="2203" name="[Customers].[CustomerKey].&amp;[13203]"/>
            <x15:cachedUniqueName index="2204" name="[Customers].[CustomerKey].&amp;[13204]"/>
            <x15:cachedUniqueName index="2205" name="[Customers].[CustomerKey].&amp;[13205]"/>
            <x15:cachedUniqueName index="2206" name="[Customers].[CustomerKey].&amp;[13206]"/>
            <x15:cachedUniqueName index="2207" name="[Customers].[CustomerKey].&amp;[13207]"/>
            <x15:cachedUniqueName index="2208" name="[Customers].[CustomerKey].&amp;[13208]"/>
            <x15:cachedUniqueName index="2209" name="[Customers].[CustomerKey].&amp;[13209]"/>
            <x15:cachedUniqueName index="2210" name="[Customers].[CustomerKey].&amp;[13210]"/>
            <x15:cachedUniqueName index="2211" name="[Customers].[CustomerKey].&amp;[13211]"/>
            <x15:cachedUniqueName index="2212" name="[Customers].[CustomerKey].&amp;[13212]"/>
            <x15:cachedUniqueName index="2213" name="[Customers].[CustomerKey].&amp;[13213]"/>
            <x15:cachedUniqueName index="2214" name="[Customers].[CustomerKey].&amp;[13214]"/>
            <x15:cachedUniqueName index="2215" name="[Customers].[CustomerKey].&amp;[13215]"/>
            <x15:cachedUniqueName index="2216" name="[Customers].[CustomerKey].&amp;[13216]"/>
            <x15:cachedUniqueName index="2217" name="[Customers].[CustomerKey].&amp;[13217]"/>
            <x15:cachedUniqueName index="2218" name="[Customers].[CustomerKey].&amp;[13218]"/>
            <x15:cachedUniqueName index="2219" name="[Customers].[CustomerKey].&amp;[13219]"/>
            <x15:cachedUniqueName index="2220" name="[Customers].[CustomerKey].&amp;[13220]"/>
            <x15:cachedUniqueName index="2221" name="[Customers].[CustomerKey].&amp;[13221]"/>
            <x15:cachedUniqueName index="2222" name="[Customers].[CustomerKey].&amp;[13222]"/>
            <x15:cachedUniqueName index="2223" name="[Customers].[CustomerKey].&amp;[13223]"/>
            <x15:cachedUniqueName index="2224" name="[Customers].[CustomerKey].&amp;[13224]"/>
            <x15:cachedUniqueName index="2225" name="[Customers].[CustomerKey].&amp;[13225]"/>
            <x15:cachedUniqueName index="2226" name="[Customers].[CustomerKey].&amp;[13226]"/>
            <x15:cachedUniqueName index="2227" name="[Customers].[CustomerKey].&amp;[13227]"/>
            <x15:cachedUniqueName index="2228" name="[Customers].[CustomerKey].&amp;[13228]"/>
            <x15:cachedUniqueName index="2229" name="[Customers].[CustomerKey].&amp;[13229]"/>
            <x15:cachedUniqueName index="2230" name="[Customers].[CustomerKey].&amp;[13230]"/>
            <x15:cachedUniqueName index="2231" name="[Customers].[CustomerKey].&amp;[13231]"/>
            <x15:cachedUniqueName index="2232" name="[Customers].[CustomerKey].&amp;[13232]"/>
            <x15:cachedUniqueName index="2233" name="[Customers].[CustomerKey].&amp;[13233]"/>
            <x15:cachedUniqueName index="2234" name="[Customers].[CustomerKey].&amp;[13234]"/>
            <x15:cachedUniqueName index="2235" name="[Customers].[CustomerKey].&amp;[13235]"/>
            <x15:cachedUniqueName index="2236" name="[Customers].[CustomerKey].&amp;[13236]"/>
            <x15:cachedUniqueName index="2237" name="[Customers].[CustomerKey].&amp;[13237]"/>
            <x15:cachedUniqueName index="2238" name="[Customers].[CustomerKey].&amp;[13238]"/>
            <x15:cachedUniqueName index="2239" name="[Customers].[CustomerKey].&amp;[13239]"/>
            <x15:cachedUniqueName index="2240" name="[Customers].[CustomerKey].&amp;[13240]"/>
            <x15:cachedUniqueName index="2241" name="[Customers].[CustomerKey].&amp;[13241]"/>
            <x15:cachedUniqueName index="2242" name="[Customers].[CustomerKey].&amp;[13242]"/>
            <x15:cachedUniqueName index="2243" name="[Customers].[CustomerKey].&amp;[13243]"/>
            <x15:cachedUniqueName index="2244" name="[Customers].[CustomerKey].&amp;[13244]"/>
            <x15:cachedUniqueName index="2245" name="[Customers].[CustomerKey].&amp;[13245]"/>
            <x15:cachedUniqueName index="2246" name="[Customers].[CustomerKey].&amp;[13246]"/>
            <x15:cachedUniqueName index="2247" name="[Customers].[CustomerKey].&amp;[13247]"/>
            <x15:cachedUniqueName index="2248" name="[Customers].[CustomerKey].&amp;[13248]"/>
            <x15:cachedUniqueName index="2249" name="[Customers].[CustomerKey].&amp;[13249]"/>
            <x15:cachedUniqueName index="2250" name="[Customers].[CustomerKey].&amp;[13250]"/>
            <x15:cachedUniqueName index="2251" name="[Customers].[CustomerKey].&amp;[13251]"/>
            <x15:cachedUniqueName index="2252" name="[Customers].[CustomerKey].&amp;[13252]"/>
            <x15:cachedUniqueName index="2253" name="[Customers].[CustomerKey].&amp;[13253]"/>
            <x15:cachedUniqueName index="2254" name="[Customers].[CustomerKey].&amp;[13254]"/>
            <x15:cachedUniqueName index="2255" name="[Customers].[CustomerKey].&amp;[13255]"/>
            <x15:cachedUniqueName index="2256" name="[Customers].[CustomerKey].&amp;[13256]"/>
            <x15:cachedUniqueName index="2257" name="[Customers].[CustomerKey].&amp;[13257]"/>
            <x15:cachedUniqueName index="2258" name="[Customers].[CustomerKey].&amp;[13258]"/>
            <x15:cachedUniqueName index="2259" name="[Customers].[CustomerKey].&amp;[13259]"/>
            <x15:cachedUniqueName index="2260" name="[Customers].[CustomerKey].&amp;[13260]"/>
            <x15:cachedUniqueName index="2261" name="[Customers].[CustomerKey].&amp;[13261]"/>
            <x15:cachedUniqueName index="2262" name="[Customers].[CustomerKey].&amp;[13262]"/>
            <x15:cachedUniqueName index="2263" name="[Customers].[CustomerKey].&amp;[13263]"/>
            <x15:cachedUniqueName index="2264" name="[Customers].[CustomerKey].&amp;[13264]"/>
            <x15:cachedUniqueName index="2265" name="[Customers].[CustomerKey].&amp;[13265]"/>
            <x15:cachedUniqueName index="2266" name="[Customers].[CustomerKey].&amp;[13266]"/>
            <x15:cachedUniqueName index="2267" name="[Customers].[CustomerKey].&amp;[13267]"/>
            <x15:cachedUniqueName index="2268" name="[Customers].[CustomerKey].&amp;[13268]"/>
            <x15:cachedUniqueName index="2269" name="[Customers].[CustomerKey].&amp;[13269]"/>
            <x15:cachedUniqueName index="2270" name="[Customers].[CustomerKey].&amp;[13270]"/>
            <x15:cachedUniqueName index="2271" name="[Customers].[CustomerKey].&amp;[13271]"/>
            <x15:cachedUniqueName index="2272" name="[Customers].[CustomerKey].&amp;[13272]"/>
            <x15:cachedUniqueName index="2273" name="[Customers].[CustomerKey].&amp;[13273]"/>
            <x15:cachedUniqueName index="2274" name="[Customers].[CustomerKey].&amp;[13274]"/>
            <x15:cachedUniqueName index="2275" name="[Customers].[CustomerKey].&amp;[13275]"/>
            <x15:cachedUniqueName index="2276" name="[Customers].[CustomerKey].&amp;[13276]"/>
            <x15:cachedUniqueName index="2277" name="[Customers].[CustomerKey].&amp;[13277]"/>
            <x15:cachedUniqueName index="2278" name="[Customers].[CustomerKey].&amp;[13278]"/>
            <x15:cachedUniqueName index="2279" name="[Customers].[CustomerKey].&amp;[13279]"/>
            <x15:cachedUniqueName index="2280" name="[Customers].[CustomerKey].&amp;[13280]"/>
            <x15:cachedUniqueName index="2281" name="[Customers].[CustomerKey].&amp;[13281]"/>
            <x15:cachedUniqueName index="2282" name="[Customers].[CustomerKey].&amp;[13282]"/>
            <x15:cachedUniqueName index="2283" name="[Customers].[CustomerKey].&amp;[13283]"/>
            <x15:cachedUniqueName index="2284" name="[Customers].[CustomerKey].&amp;[13284]"/>
            <x15:cachedUniqueName index="2285" name="[Customers].[CustomerKey].&amp;[13285]"/>
            <x15:cachedUniqueName index="2286" name="[Customers].[CustomerKey].&amp;[13286]"/>
            <x15:cachedUniqueName index="2287" name="[Customers].[CustomerKey].&amp;[13287]"/>
            <x15:cachedUniqueName index="2288" name="[Customers].[CustomerKey].&amp;[13288]"/>
            <x15:cachedUniqueName index="2289" name="[Customers].[CustomerKey].&amp;[13289]"/>
            <x15:cachedUniqueName index="2290" name="[Customers].[CustomerKey].&amp;[13290]"/>
            <x15:cachedUniqueName index="2291" name="[Customers].[CustomerKey].&amp;[13291]"/>
            <x15:cachedUniqueName index="2292" name="[Customers].[CustomerKey].&amp;[13292]"/>
            <x15:cachedUniqueName index="2293" name="[Customers].[CustomerKey].&amp;[13293]"/>
            <x15:cachedUniqueName index="2294" name="[Customers].[CustomerKey].&amp;[13294]"/>
            <x15:cachedUniqueName index="2295" name="[Customers].[CustomerKey].&amp;[13295]"/>
            <x15:cachedUniqueName index="2296" name="[Customers].[CustomerKey].&amp;[13296]"/>
            <x15:cachedUniqueName index="2297" name="[Customers].[CustomerKey].&amp;[13297]"/>
            <x15:cachedUniqueName index="2298" name="[Customers].[CustomerKey].&amp;[13298]"/>
            <x15:cachedUniqueName index="2299" name="[Customers].[CustomerKey].&amp;[13299]"/>
            <x15:cachedUniqueName index="2300" name="[Customers].[CustomerKey].&amp;[13300]"/>
            <x15:cachedUniqueName index="2301" name="[Customers].[CustomerKey].&amp;[13301]"/>
            <x15:cachedUniqueName index="2302" name="[Customers].[CustomerKey].&amp;[13302]"/>
            <x15:cachedUniqueName index="2303" name="[Customers].[CustomerKey].&amp;[13303]"/>
            <x15:cachedUniqueName index="2304" name="[Customers].[CustomerKey].&amp;[13304]"/>
            <x15:cachedUniqueName index="2305" name="[Customers].[CustomerKey].&amp;[13305]"/>
            <x15:cachedUniqueName index="2306" name="[Customers].[CustomerKey].&amp;[13306]"/>
            <x15:cachedUniqueName index="2307" name="[Customers].[CustomerKey].&amp;[13307]"/>
            <x15:cachedUniqueName index="2308" name="[Customers].[CustomerKey].&amp;[13308]"/>
            <x15:cachedUniqueName index="2309" name="[Customers].[CustomerKey].&amp;[13309]"/>
            <x15:cachedUniqueName index="2310" name="[Customers].[CustomerKey].&amp;[13310]"/>
            <x15:cachedUniqueName index="2311" name="[Customers].[CustomerKey].&amp;[13311]"/>
            <x15:cachedUniqueName index="2312" name="[Customers].[CustomerKey].&amp;[13312]"/>
            <x15:cachedUniqueName index="2313" name="[Customers].[CustomerKey].&amp;[13313]"/>
            <x15:cachedUniqueName index="2314" name="[Customers].[CustomerKey].&amp;[13314]"/>
            <x15:cachedUniqueName index="2315" name="[Customers].[CustomerKey].&amp;[13315]"/>
            <x15:cachedUniqueName index="2316" name="[Customers].[CustomerKey].&amp;[13316]"/>
            <x15:cachedUniqueName index="2317" name="[Customers].[CustomerKey].&amp;[13317]"/>
            <x15:cachedUniqueName index="2318" name="[Customers].[CustomerKey].&amp;[13318]"/>
            <x15:cachedUniqueName index="2319" name="[Customers].[CustomerKey].&amp;[13319]"/>
            <x15:cachedUniqueName index="2320" name="[Customers].[CustomerKey].&amp;[13320]"/>
            <x15:cachedUniqueName index="2321" name="[Customers].[CustomerKey].&amp;[13321]"/>
            <x15:cachedUniqueName index="2322" name="[Customers].[CustomerKey].&amp;[13322]"/>
            <x15:cachedUniqueName index="2323" name="[Customers].[CustomerKey].&amp;[13323]"/>
            <x15:cachedUniqueName index="2324" name="[Customers].[CustomerKey].&amp;[13324]"/>
            <x15:cachedUniqueName index="2325" name="[Customers].[CustomerKey].&amp;[13325]"/>
            <x15:cachedUniqueName index="2326" name="[Customers].[CustomerKey].&amp;[13326]"/>
            <x15:cachedUniqueName index="2327" name="[Customers].[CustomerKey].&amp;[13327]"/>
            <x15:cachedUniqueName index="2328" name="[Customers].[CustomerKey].&amp;[13328]"/>
            <x15:cachedUniqueName index="2329" name="[Customers].[CustomerKey].&amp;[13329]"/>
            <x15:cachedUniqueName index="2330" name="[Customers].[CustomerKey].&amp;[13330]"/>
            <x15:cachedUniqueName index="2331" name="[Customers].[CustomerKey].&amp;[13331]"/>
            <x15:cachedUniqueName index="2332" name="[Customers].[CustomerKey].&amp;[13332]"/>
            <x15:cachedUniqueName index="2333" name="[Customers].[CustomerKey].&amp;[13333]"/>
            <x15:cachedUniqueName index="2334" name="[Customers].[CustomerKey].&amp;[13334]"/>
            <x15:cachedUniqueName index="2335" name="[Customers].[CustomerKey].&amp;[13335]"/>
            <x15:cachedUniqueName index="2336" name="[Customers].[CustomerKey].&amp;[13336]"/>
            <x15:cachedUniqueName index="2337" name="[Customers].[CustomerKey].&amp;[13337]"/>
            <x15:cachedUniqueName index="2338" name="[Customers].[CustomerKey].&amp;[13338]"/>
            <x15:cachedUniqueName index="2339" name="[Customers].[CustomerKey].&amp;[13339]"/>
            <x15:cachedUniqueName index="2340" name="[Customers].[CustomerKey].&amp;[13340]"/>
            <x15:cachedUniqueName index="2341" name="[Customers].[CustomerKey].&amp;[13341]"/>
            <x15:cachedUniqueName index="2342" name="[Customers].[CustomerKey].&amp;[13342]"/>
            <x15:cachedUniqueName index="2343" name="[Customers].[CustomerKey].&amp;[13343]"/>
            <x15:cachedUniqueName index="2344" name="[Customers].[CustomerKey].&amp;[13344]"/>
            <x15:cachedUniqueName index="2345" name="[Customers].[CustomerKey].&amp;[13345]"/>
            <x15:cachedUniqueName index="2346" name="[Customers].[CustomerKey].&amp;[13346]"/>
            <x15:cachedUniqueName index="2347" name="[Customers].[CustomerKey].&amp;[13347]"/>
            <x15:cachedUniqueName index="2348" name="[Customers].[CustomerKey].&amp;[13348]"/>
            <x15:cachedUniqueName index="2349" name="[Customers].[CustomerKey].&amp;[13349]"/>
            <x15:cachedUniqueName index="2350" name="[Customers].[CustomerKey].&amp;[13350]"/>
            <x15:cachedUniqueName index="2351" name="[Customers].[CustomerKey].&amp;[13351]"/>
            <x15:cachedUniqueName index="2352" name="[Customers].[CustomerKey].&amp;[13352]"/>
            <x15:cachedUniqueName index="2353" name="[Customers].[CustomerKey].&amp;[13353]"/>
            <x15:cachedUniqueName index="2354" name="[Customers].[CustomerKey].&amp;[13354]"/>
            <x15:cachedUniqueName index="2355" name="[Customers].[CustomerKey].&amp;[13355]"/>
            <x15:cachedUniqueName index="2356" name="[Customers].[CustomerKey].&amp;[13356]"/>
            <x15:cachedUniqueName index="2357" name="[Customers].[CustomerKey].&amp;[13357]"/>
            <x15:cachedUniqueName index="2358" name="[Customers].[CustomerKey].&amp;[13358]"/>
            <x15:cachedUniqueName index="2359" name="[Customers].[CustomerKey].&amp;[13359]"/>
            <x15:cachedUniqueName index="2360" name="[Customers].[CustomerKey].&amp;[13360]"/>
            <x15:cachedUniqueName index="2361" name="[Customers].[CustomerKey].&amp;[13361]"/>
            <x15:cachedUniqueName index="2362" name="[Customers].[CustomerKey].&amp;[13362]"/>
            <x15:cachedUniqueName index="2363" name="[Customers].[CustomerKey].&amp;[13363]"/>
            <x15:cachedUniqueName index="2364" name="[Customers].[CustomerKey].&amp;[13364]"/>
            <x15:cachedUniqueName index="2365" name="[Customers].[CustomerKey].&amp;[13365]"/>
            <x15:cachedUniqueName index="2366" name="[Customers].[CustomerKey].&amp;[13366]"/>
            <x15:cachedUniqueName index="2367" name="[Customers].[CustomerKey].&amp;[13367]"/>
            <x15:cachedUniqueName index="2368" name="[Customers].[CustomerKey].&amp;[13368]"/>
            <x15:cachedUniqueName index="2369" name="[Customers].[CustomerKey].&amp;[13369]"/>
            <x15:cachedUniqueName index="2370" name="[Customers].[CustomerKey].&amp;[13370]"/>
            <x15:cachedUniqueName index="2371" name="[Customers].[CustomerKey].&amp;[13371]"/>
            <x15:cachedUniqueName index="2372" name="[Customers].[CustomerKey].&amp;[13372]"/>
            <x15:cachedUniqueName index="2373" name="[Customers].[CustomerKey].&amp;[13373]"/>
            <x15:cachedUniqueName index="2374" name="[Customers].[CustomerKey].&amp;[13374]"/>
            <x15:cachedUniqueName index="2375" name="[Customers].[CustomerKey].&amp;[13375]"/>
            <x15:cachedUniqueName index="2376" name="[Customers].[CustomerKey].&amp;[13376]"/>
            <x15:cachedUniqueName index="2377" name="[Customers].[CustomerKey].&amp;[13377]"/>
            <x15:cachedUniqueName index="2378" name="[Customers].[CustomerKey].&amp;[13378]"/>
            <x15:cachedUniqueName index="2379" name="[Customers].[CustomerKey].&amp;[13379]"/>
            <x15:cachedUniqueName index="2380" name="[Customers].[CustomerKey].&amp;[13380]"/>
            <x15:cachedUniqueName index="2381" name="[Customers].[CustomerKey].&amp;[13381]"/>
            <x15:cachedUniqueName index="2382" name="[Customers].[CustomerKey].&amp;[13382]"/>
            <x15:cachedUniqueName index="2383" name="[Customers].[CustomerKey].&amp;[13383]"/>
            <x15:cachedUniqueName index="2384" name="[Customers].[CustomerKey].&amp;[13384]"/>
            <x15:cachedUniqueName index="2385" name="[Customers].[CustomerKey].&amp;[13385]"/>
            <x15:cachedUniqueName index="2386" name="[Customers].[CustomerKey].&amp;[13386]"/>
            <x15:cachedUniqueName index="2387" name="[Customers].[CustomerKey].&amp;[13387]"/>
            <x15:cachedUniqueName index="2388" name="[Customers].[CustomerKey].&amp;[13388]"/>
            <x15:cachedUniqueName index="2389" name="[Customers].[CustomerKey].&amp;[13389]"/>
            <x15:cachedUniqueName index="2390" name="[Customers].[CustomerKey].&amp;[13390]"/>
            <x15:cachedUniqueName index="2391" name="[Customers].[CustomerKey].&amp;[13391]"/>
            <x15:cachedUniqueName index="2392" name="[Customers].[CustomerKey].&amp;[13392]"/>
            <x15:cachedUniqueName index="2393" name="[Customers].[CustomerKey].&amp;[13393]"/>
            <x15:cachedUniqueName index="2394" name="[Customers].[CustomerKey].&amp;[13394]"/>
            <x15:cachedUniqueName index="2395" name="[Customers].[CustomerKey].&amp;[13395]"/>
            <x15:cachedUniqueName index="2396" name="[Customers].[CustomerKey].&amp;[13396]"/>
            <x15:cachedUniqueName index="2397" name="[Customers].[CustomerKey].&amp;[13397]"/>
            <x15:cachedUniqueName index="2398" name="[Customers].[CustomerKey].&amp;[13398]"/>
            <x15:cachedUniqueName index="2399" name="[Customers].[CustomerKey].&amp;[13399]"/>
            <x15:cachedUniqueName index="2400" name="[Customers].[CustomerKey].&amp;[13400]"/>
            <x15:cachedUniqueName index="2401" name="[Customers].[CustomerKey].&amp;[13401]"/>
            <x15:cachedUniqueName index="2402" name="[Customers].[CustomerKey].&amp;[13402]"/>
            <x15:cachedUniqueName index="2403" name="[Customers].[CustomerKey].&amp;[13403]"/>
            <x15:cachedUniqueName index="2404" name="[Customers].[CustomerKey].&amp;[13404]"/>
            <x15:cachedUniqueName index="2405" name="[Customers].[CustomerKey].&amp;[13405]"/>
            <x15:cachedUniqueName index="2406" name="[Customers].[CustomerKey].&amp;[13406]"/>
            <x15:cachedUniqueName index="2407" name="[Customers].[CustomerKey].&amp;[13407]"/>
            <x15:cachedUniqueName index="2408" name="[Customers].[CustomerKey].&amp;[13408]"/>
            <x15:cachedUniqueName index="2409" name="[Customers].[CustomerKey].&amp;[13409]"/>
            <x15:cachedUniqueName index="2410" name="[Customers].[CustomerKey].&amp;[13410]"/>
            <x15:cachedUniqueName index="2411" name="[Customers].[CustomerKey].&amp;[13411]"/>
            <x15:cachedUniqueName index="2412" name="[Customers].[CustomerKey].&amp;[13412]"/>
            <x15:cachedUniqueName index="2413" name="[Customers].[CustomerKey].&amp;[13413]"/>
            <x15:cachedUniqueName index="2414" name="[Customers].[CustomerKey].&amp;[13414]"/>
            <x15:cachedUniqueName index="2415" name="[Customers].[CustomerKey].&amp;[13415]"/>
            <x15:cachedUniqueName index="2416" name="[Customers].[CustomerKey].&amp;[13416]"/>
            <x15:cachedUniqueName index="2417" name="[Customers].[CustomerKey].&amp;[13417]"/>
            <x15:cachedUniqueName index="2418" name="[Customers].[CustomerKey].&amp;[13418]"/>
            <x15:cachedUniqueName index="2419" name="[Customers].[CustomerKey].&amp;[13419]"/>
            <x15:cachedUniqueName index="2420" name="[Customers].[CustomerKey].&amp;[13420]"/>
            <x15:cachedUniqueName index="2421" name="[Customers].[CustomerKey].&amp;[13421]"/>
            <x15:cachedUniqueName index="2422" name="[Customers].[CustomerKey].&amp;[13422]"/>
            <x15:cachedUniqueName index="2423" name="[Customers].[CustomerKey].&amp;[13423]"/>
            <x15:cachedUniqueName index="2424" name="[Customers].[CustomerKey].&amp;[13424]"/>
            <x15:cachedUniqueName index="2425" name="[Customers].[CustomerKey].&amp;[13425]"/>
            <x15:cachedUniqueName index="2426" name="[Customers].[CustomerKey].&amp;[13426]"/>
            <x15:cachedUniqueName index="2427" name="[Customers].[CustomerKey].&amp;[13427]"/>
            <x15:cachedUniqueName index="2428" name="[Customers].[CustomerKey].&amp;[13428]"/>
            <x15:cachedUniqueName index="2429" name="[Customers].[CustomerKey].&amp;[13429]"/>
            <x15:cachedUniqueName index="2430" name="[Customers].[CustomerKey].&amp;[13430]"/>
            <x15:cachedUniqueName index="2431" name="[Customers].[CustomerKey].&amp;[13431]"/>
            <x15:cachedUniqueName index="2432" name="[Customers].[CustomerKey].&amp;[13432]"/>
            <x15:cachedUniqueName index="2433" name="[Customers].[CustomerKey].&amp;[13433]"/>
            <x15:cachedUniqueName index="2434" name="[Customers].[CustomerKey].&amp;[13434]"/>
            <x15:cachedUniqueName index="2435" name="[Customers].[CustomerKey].&amp;[13435]"/>
            <x15:cachedUniqueName index="2436" name="[Customers].[CustomerKey].&amp;[13436]"/>
            <x15:cachedUniqueName index="2437" name="[Customers].[CustomerKey].&amp;[13437]"/>
            <x15:cachedUniqueName index="2438" name="[Customers].[CustomerKey].&amp;[13438]"/>
            <x15:cachedUniqueName index="2439" name="[Customers].[CustomerKey].&amp;[13439]"/>
            <x15:cachedUniqueName index="2440" name="[Customers].[CustomerKey].&amp;[13440]"/>
            <x15:cachedUniqueName index="2441" name="[Customers].[CustomerKey].&amp;[13441]"/>
            <x15:cachedUniqueName index="2442" name="[Customers].[CustomerKey].&amp;[13442]"/>
            <x15:cachedUniqueName index="2443" name="[Customers].[CustomerKey].&amp;[13443]"/>
            <x15:cachedUniqueName index="2444" name="[Customers].[CustomerKey].&amp;[13444]"/>
            <x15:cachedUniqueName index="2445" name="[Customers].[CustomerKey].&amp;[13445]"/>
            <x15:cachedUniqueName index="2446" name="[Customers].[CustomerKey].&amp;[13446]"/>
            <x15:cachedUniqueName index="2447" name="[Customers].[CustomerKey].&amp;[13447]"/>
            <x15:cachedUniqueName index="2448" name="[Customers].[CustomerKey].&amp;[13448]"/>
            <x15:cachedUniqueName index="2449" name="[Customers].[CustomerKey].&amp;[13449]"/>
            <x15:cachedUniqueName index="2450" name="[Customers].[CustomerKey].&amp;[13450]"/>
            <x15:cachedUniqueName index="2451" name="[Customers].[CustomerKey].&amp;[13451]"/>
            <x15:cachedUniqueName index="2452" name="[Customers].[CustomerKey].&amp;[13452]"/>
            <x15:cachedUniqueName index="2453" name="[Customers].[CustomerKey].&amp;[13453]"/>
            <x15:cachedUniqueName index="2454" name="[Customers].[CustomerKey].&amp;[13454]"/>
            <x15:cachedUniqueName index="2455" name="[Customers].[CustomerKey].&amp;[13455]"/>
            <x15:cachedUniqueName index="2456" name="[Customers].[CustomerKey].&amp;[13456]"/>
            <x15:cachedUniqueName index="2457" name="[Customers].[CustomerKey].&amp;[13457]"/>
            <x15:cachedUniqueName index="2458" name="[Customers].[CustomerKey].&amp;[13458]"/>
            <x15:cachedUniqueName index="2459" name="[Customers].[CustomerKey].&amp;[13459]"/>
            <x15:cachedUniqueName index="2460" name="[Customers].[CustomerKey].&amp;[13460]"/>
            <x15:cachedUniqueName index="2461" name="[Customers].[CustomerKey].&amp;[13461]"/>
            <x15:cachedUniqueName index="2462" name="[Customers].[CustomerKey].&amp;[13462]"/>
            <x15:cachedUniqueName index="2463" name="[Customers].[CustomerKey].&amp;[13463]"/>
            <x15:cachedUniqueName index="2464" name="[Customers].[CustomerKey].&amp;[13464]"/>
            <x15:cachedUniqueName index="2465" name="[Customers].[CustomerKey].&amp;[13465]"/>
            <x15:cachedUniqueName index="2466" name="[Customers].[CustomerKey].&amp;[13466]"/>
            <x15:cachedUniqueName index="2467" name="[Customers].[CustomerKey].&amp;[13467]"/>
            <x15:cachedUniqueName index="2468" name="[Customers].[CustomerKey].&amp;[13468]"/>
            <x15:cachedUniqueName index="2469" name="[Customers].[CustomerKey].&amp;[13469]"/>
            <x15:cachedUniqueName index="2470" name="[Customers].[CustomerKey].&amp;[13470]"/>
            <x15:cachedUniqueName index="2471" name="[Customers].[CustomerKey].&amp;[13471]"/>
            <x15:cachedUniqueName index="2472" name="[Customers].[CustomerKey].&amp;[13472]"/>
            <x15:cachedUniqueName index="2473" name="[Customers].[CustomerKey].&amp;[13473]"/>
            <x15:cachedUniqueName index="2474" name="[Customers].[CustomerKey].&amp;[13474]"/>
            <x15:cachedUniqueName index="2475" name="[Customers].[CustomerKey].&amp;[13475]"/>
            <x15:cachedUniqueName index="2476" name="[Customers].[CustomerKey].&amp;[13476]"/>
            <x15:cachedUniqueName index="2477" name="[Customers].[CustomerKey].&amp;[13477]"/>
            <x15:cachedUniqueName index="2478" name="[Customers].[CustomerKey].&amp;[13478]"/>
            <x15:cachedUniqueName index="2479" name="[Customers].[CustomerKey].&amp;[13479]"/>
            <x15:cachedUniqueName index="2480" name="[Customers].[CustomerKey].&amp;[13480]"/>
            <x15:cachedUniqueName index="2481" name="[Customers].[CustomerKey].&amp;[13481]"/>
            <x15:cachedUniqueName index="2482" name="[Customers].[CustomerKey].&amp;[13482]"/>
            <x15:cachedUniqueName index="2483" name="[Customers].[CustomerKey].&amp;[13483]"/>
            <x15:cachedUniqueName index="2484" name="[Customers].[CustomerKey].&amp;[13484]"/>
            <x15:cachedUniqueName index="2485" name="[Customers].[CustomerKey].&amp;[13485]"/>
            <x15:cachedUniqueName index="2486" name="[Customers].[CustomerKey].&amp;[13486]"/>
            <x15:cachedUniqueName index="2487" name="[Customers].[CustomerKey].&amp;[13487]"/>
            <x15:cachedUniqueName index="2488" name="[Customers].[CustomerKey].&amp;[13488]"/>
            <x15:cachedUniqueName index="2489" name="[Customers].[CustomerKey].&amp;[13489]"/>
            <x15:cachedUniqueName index="2490" name="[Customers].[CustomerKey].&amp;[13490]"/>
            <x15:cachedUniqueName index="2491" name="[Customers].[CustomerKey].&amp;[13491]"/>
            <x15:cachedUniqueName index="2492" name="[Customers].[CustomerKey].&amp;[13492]"/>
            <x15:cachedUniqueName index="2493" name="[Customers].[CustomerKey].&amp;[13493]"/>
            <x15:cachedUniqueName index="2494" name="[Customers].[CustomerKey].&amp;[13494]"/>
            <x15:cachedUniqueName index="2495" name="[Customers].[CustomerKey].&amp;[13495]"/>
            <x15:cachedUniqueName index="2496" name="[Customers].[CustomerKey].&amp;[13496]"/>
            <x15:cachedUniqueName index="2497" name="[Customers].[CustomerKey].&amp;[13497]"/>
            <x15:cachedUniqueName index="2498" name="[Customers].[CustomerKey].&amp;[13498]"/>
            <x15:cachedUniqueName index="2499" name="[Customers].[CustomerKey].&amp;[13499]"/>
            <x15:cachedUniqueName index="2500" name="[Customers].[CustomerKey].&amp;[13500]"/>
            <x15:cachedUniqueName index="2501" name="[Customers].[CustomerKey].&amp;[13501]"/>
            <x15:cachedUniqueName index="2502" name="[Customers].[CustomerKey].&amp;[13502]"/>
            <x15:cachedUniqueName index="2503" name="[Customers].[CustomerKey].&amp;[13503]"/>
            <x15:cachedUniqueName index="2504" name="[Customers].[CustomerKey].&amp;[13504]"/>
            <x15:cachedUniqueName index="2505" name="[Customers].[CustomerKey].&amp;[13505]"/>
            <x15:cachedUniqueName index="2506" name="[Customers].[CustomerKey].&amp;[13506]"/>
            <x15:cachedUniqueName index="2507" name="[Customers].[CustomerKey].&amp;[13507]"/>
            <x15:cachedUniqueName index="2508" name="[Customers].[CustomerKey].&amp;[13508]"/>
            <x15:cachedUniqueName index="2509" name="[Customers].[CustomerKey].&amp;[13509]"/>
            <x15:cachedUniqueName index="2510" name="[Customers].[CustomerKey].&amp;[13510]"/>
            <x15:cachedUniqueName index="2511" name="[Customers].[CustomerKey].&amp;[13511]"/>
            <x15:cachedUniqueName index="2512" name="[Customers].[CustomerKey].&amp;[13512]"/>
            <x15:cachedUniqueName index="2513" name="[Customers].[CustomerKey].&amp;[13513]"/>
            <x15:cachedUniqueName index="2514" name="[Customers].[CustomerKey].&amp;[13514]"/>
            <x15:cachedUniqueName index="2515" name="[Customers].[CustomerKey].&amp;[13515]"/>
            <x15:cachedUniqueName index="2516" name="[Customers].[CustomerKey].&amp;[13516]"/>
            <x15:cachedUniqueName index="2517" name="[Customers].[CustomerKey].&amp;[13517]"/>
            <x15:cachedUniqueName index="2518" name="[Customers].[CustomerKey].&amp;[13518]"/>
            <x15:cachedUniqueName index="2519" name="[Customers].[CustomerKey].&amp;[13519]"/>
            <x15:cachedUniqueName index="2520" name="[Customers].[CustomerKey].&amp;[13520]"/>
            <x15:cachedUniqueName index="2521" name="[Customers].[CustomerKey].&amp;[13521]"/>
            <x15:cachedUniqueName index="2522" name="[Customers].[CustomerKey].&amp;[13522]"/>
            <x15:cachedUniqueName index="2523" name="[Customers].[CustomerKey].&amp;[13523]"/>
            <x15:cachedUniqueName index="2524" name="[Customers].[CustomerKey].&amp;[13524]"/>
            <x15:cachedUniqueName index="2525" name="[Customers].[CustomerKey].&amp;[13525]"/>
            <x15:cachedUniqueName index="2526" name="[Customers].[CustomerKey].&amp;[13526]"/>
            <x15:cachedUniqueName index="2527" name="[Customers].[CustomerKey].&amp;[13527]"/>
            <x15:cachedUniqueName index="2528" name="[Customers].[CustomerKey].&amp;[13528]"/>
            <x15:cachedUniqueName index="2529" name="[Customers].[CustomerKey].&amp;[13529]"/>
            <x15:cachedUniqueName index="2530" name="[Customers].[CustomerKey].&amp;[13530]"/>
            <x15:cachedUniqueName index="2531" name="[Customers].[CustomerKey].&amp;[13531]"/>
            <x15:cachedUniqueName index="2532" name="[Customers].[CustomerKey].&amp;[13532]"/>
            <x15:cachedUniqueName index="2533" name="[Customers].[CustomerKey].&amp;[13533]"/>
            <x15:cachedUniqueName index="2534" name="[Customers].[CustomerKey].&amp;[13534]"/>
            <x15:cachedUniqueName index="2535" name="[Customers].[CustomerKey].&amp;[13535]"/>
            <x15:cachedUniqueName index="2536" name="[Customers].[CustomerKey].&amp;[13536]"/>
            <x15:cachedUniqueName index="2537" name="[Customers].[CustomerKey].&amp;[13537]"/>
            <x15:cachedUniqueName index="2538" name="[Customers].[CustomerKey].&amp;[13538]"/>
            <x15:cachedUniqueName index="2539" name="[Customers].[CustomerKey].&amp;[13539]"/>
            <x15:cachedUniqueName index="2540" name="[Customers].[CustomerKey].&amp;[13540]"/>
            <x15:cachedUniqueName index="2541" name="[Customers].[CustomerKey].&amp;[13541]"/>
            <x15:cachedUniqueName index="2542" name="[Customers].[CustomerKey].&amp;[13542]"/>
            <x15:cachedUniqueName index="2543" name="[Customers].[CustomerKey].&amp;[13543]"/>
            <x15:cachedUniqueName index="2544" name="[Customers].[CustomerKey].&amp;[13544]"/>
            <x15:cachedUniqueName index="2545" name="[Customers].[CustomerKey].&amp;[13545]"/>
            <x15:cachedUniqueName index="2546" name="[Customers].[CustomerKey].&amp;[13546]"/>
            <x15:cachedUniqueName index="2547" name="[Customers].[CustomerKey].&amp;[13547]"/>
            <x15:cachedUniqueName index="2548" name="[Customers].[CustomerKey].&amp;[13548]"/>
            <x15:cachedUniqueName index="2549" name="[Customers].[CustomerKey].&amp;[13549]"/>
            <x15:cachedUniqueName index="2550" name="[Customers].[CustomerKey].&amp;[13550]"/>
            <x15:cachedUniqueName index="2551" name="[Customers].[CustomerKey].&amp;[13551]"/>
            <x15:cachedUniqueName index="2552" name="[Customers].[CustomerKey].&amp;[13552]"/>
            <x15:cachedUniqueName index="2553" name="[Customers].[CustomerKey].&amp;[13553]"/>
            <x15:cachedUniqueName index="2554" name="[Customers].[CustomerKey].&amp;[13554]"/>
            <x15:cachedUniqueName index="2555" name="[Customers].[CustomerKey].&amp;[13555]"/>
            <x15:cachedUniqueName index="2556" name="[Customers].[CustomerKey].&amp;[13556]"/>
            <x15:cachedUniqueName index="2557" name="[Customers].[CustomerKey].&amp;[13557]"/>
            <x15:cachedUniqueName index="2558" name="[Customers].[CustomerKey].&amp;[13558]"/>
            <x15:cachedUniqueName index="2559" name="[Customers].[CustomerKey].&amp;[13559]"/>
            <x15:cachedUniqueName index="2560" name="[Customers].[CustomerKey].&amp;[13560]"/>
            <x15:cachedUniqueName index="2561" name="[Customers].[CustomerKey].&amp;[13561]"/>
            <x15:cachedUniqueName index="2562" name="[Customers].[CustomerKey].&amp;[13562]"/>
            <x15:cachedUniqueName index="2563" name="[Customers].[CustomerKey].&amp;[13563]"/>
            <x15:cachedUniqueName index="2564" name="[Customers].[CustomerKey].&amp;[13564]"/>
            <x15:cachedUniqueName index="2565" name="[Customers].[CustomerKey].&amp;[13565]"/>
            <x15:cachedUniqueName index="2566" name="[Customers].[CustomerKey].&amp;[13566]"/>
            <x15:cachedUniqueName index="2567" name="[Customers].[CustomerKey].&amp;[13567]"/>
            <x15:cachedUniqueName index="2568" name="[Customers].[CustomerKey].&amp;[13568]"/>
            <x15:cachedUniqueName index="2569" name="[Customers].[CustomerKey].&amp;[13569]"/>
            <x15:cachedUniqueName index="2570" name="[Customers].[CustomerKey].&amp;[13570]"/>
            <x15:cachedUniqueName index="2571" name="[Customers].[CustomerKey].&amp;[13571]"/>
            <x15:cachedUniqueName index="2572" name="[Customers].[CustomerKey].&amp;[13572]"/>
            <x15:cachedUniqueName index="2573" name="[Customers].[CustomerKey].&amp;[13573]"/>
            <x15:cachedUniqueName index="2574" name="[Customers].[CustomerKey].&amp;[13574]"/>
            <x15:cachedUniqueName index="2575" name="[Customers].[CustomerKey].&amp;[13575]"/>
            <x15:cachedUniqueName index="2576" name="[Customers].[CustomerKey].&amp;[13576]"/>
            <x15:cachedUniqueName index="2577" name="[Customers].[CustomerKey].&amp;[13577]"/>
            <x15:cachedUniqueName index="2578" name="[Customers].[CustomerKey].&amp;[13578]"/>
            <x15:cachedUniqueName index="2579" name="[Customers].[CustomerKey].&amp;[13579]"/>
            <x15:cachedUniqueName index="2580" name="[Customers].[CustomerKey].&amp;[13580]"/>
            <x15:cachedUniqueName index="2581" name="[Customers].[CustomerKey].&amp;[13581]"/>
            <x15:cachedUniqueName index="2582" name="[Customers].[CustomerKey].&amp;[13582]"/>
            <x15:cachedUniqueName index="2583" name="[Customers].[CustomerKey].&amp;[13583]"/>
            <x15:cachedUniqueName index="2584" name="[Customers].[CustomerKey].&amp;[13584]"/>
            <x15:cachedUniqueName index="2585" name="[Customers].[CustomerKey].&amp;[13585]"/>
            <x15:cachedUniqueName index="2586" name="[Customers].[CustomerKey].&amp;[13586]"/>
            <x15:cachedUniqueName index="2587" name="[Customers].[CustomerKey].&amp;[13587]"/>
            <x15:cachedUniqueName index="2588" name="[Customers].[CustomerKey].&amp;[13588]"/>
            <x15:cachedUniqueName index="2589" name="[Customers].[CustomerKey].&amp;[13589]"/>
            <x15:cachedUniqueName index="2590" name="[Customers].[CustomerKey].&amp;[13590]"/>
            <x15:cachedUniqueName index="2591" name="[Customers].[CustomerKey].&amp;[13591]"/>
            <x15:cachedUniqueName index="2592" name="[Customers].[CustomerKey].&amp;[13592]"/>
            <x15:cachedUniqueName index="2593" name="[Customers].[CustomerKey].&amp;[13593]"/>
            <x15:cachedUniqueName index="2594" name="[Customers].[CustomerKey].&amp;[13594]"/>
            <x15:cachedUniqueName index="2595" name="[Customers].[CustomerKey].&amp;[13595]"/>
            <x15:cachedUniqueName index="2596" name="[Customers].[CustomerKey].&amp;[13596]"/>
            <x15:cachedUniqueName index="2597" name="[Customers].[CustomerKey].&amp;[13597]"/>
            <x15:cachedUniqueName index="2598" name="[Customers].[CustomerKey].&amp;[13598]"/>
            <x15:cachedUniqueName index="2599" name="[Customers].[CustomerKey].&amp;[13599]"/>
            <x15:cachedUniqueName index="2600" name="[Customers].[CustomerKey].&amp;[13600]"/>
            <x15:cachedUniqueName index="2601" name="[Customers].[CustomerKey].&amp;[13601]"/>
            <x15:cachedUniqueName index="2602" name="[Customers].[CustomerKey].&amp;[13602]"/>
            <x15:cachedUniqueName index="2603" name="[Customers].[CustomerKey].&amp;[13603]"/>
            <x15:cachedUniqueName index="2604" name="[Customers].[CustomerKey].&amp;[13604]"/>
            <x15:cachedUniqueName index="2605" name="[Customers].[CustomerKey].&amp;[13605]"/>
            <x15:cachedUniqueName index="2606" name="[Customers].[CustomerKey].&amp;[13606]"/>
            <x15:cachedUniqueName index="2607" name="[Customers].[CustomerKey].&amp;[13607]"/>
            <x15:cachedUniqueName index="2608" name="[Customers].[CustomerKey].&amp;[13608]"/>
            <x15:cachedUniqueName index="2609" name="[Customers].[CustomerKey].&amp;[13609]"/>
            <x15:cachedUniqueName index="2610" name="[Customers].[CustomerKey].&amp;[13610]"/>
            <x15:cachedUniqueName index="2611" name="[Customers].[CustomerKey].&amp;[13611]"/>
            <x15:cachedUniqueName index="2612" name="[Customers].[CustomerKey].&amp;[13612]"/>
            <x15:cachedUniqueName index="2613" name="[Customers].[CustomerKey].&amp;[13613]"/>
            <x15:cachedUniqueName index="2614" name="[Customers].[CustomerKey].&amp;[13614]"/>
            <x15:cachedUniqueName index="2615" name="[Customers].[CustomerKey].&amp;[13615]"/>
            <x15:cachedUniqueName index="2616" name="[Customers].[CustomerKey].&amp;[13616]"/>
            <x15:cachedUniqueName index="2617" name="[Customers].[CustomerKey].&amp;[13617]"/>
            <x15:cachedUniqueName index="2618" name="[Customers].[CustomerKey].&amp;[13618]"/>
            <x15:cachedUniqueName index="2619" name="[Customers].[CustomerKey].&amp;[13619]"/>
            <x15:cachedUniqueName index="2620" name="[Customers].[CustomerKey].&amp;[13620]"/>
            <x15:cachedUniqueName index="2621" name="[Customers].[CustomerKey].&amp;[13621]"/>
            <x15:cachedUniqueName index="2622" name="[Customers].[CustomerKey].&amp;[13622]"/>
            <x15:cachedUniqueName index="2623" name="[Customers].[CustomerKey].&amp;[13623]"/>
            <x15:cachedUniqueName index="2624" name="[Customers].[CustomerKey].&amp;[13624]"/>
            <x15:cachedUniqueName index="2625" name="[Customers].[CustomerKey].&amp;[13625]"/>
            <x15:cachedUniqueName index="2626" name="[Customers].[CustomerKey].&amp;[13626]"/>
            <x15:cachedUniqueName index="2627" name="[Customers].[CustomerKey].&amp;[13627]"/>
            <x15:cachedUniqueName index="2628" name="[Customers].[CustomerKey].&amp;[13628]"/>
            <x15:cachedUniqueName index="2629" name="[Customers].[CustomerKey].&amp;[13629]"/>
            <x15:cachedUniqueName index="2630" name="[Customers].[CustomerKey].&amp;[13630]"/>
            <x15:cachedUniqueName index="2631" name="[Customers].[CustomerKey].&amp;[13631]"/>
            <x15:cachedUniqueName index="2632" name="[Customers].[CustomerKey].&amp;[13632]"/>
            <x15:cachedUniqueName index="2633" name="[Customers].[CustomerKey].&amp;[13633]"/>
            <x15:cachedUniqueName index="2634" name="[Customers].[CustomerKey].&amp;[13634]"/>
            <x15:cachedUniqueName index="2635" name="[Customers].[CustomerKey].&amp;[13635]"/>
            <x15:cachedUniqueName index="2636" name="[Customers].[CustomerKey].&amp;[13636]"/>
            <x15:cachedUniqueName index="2637" name="[Customers].[CustomerKey].&amp;[13637]"/>
            <x15:cachedUniqueName index="2638" name="[Customers].[CustomerKey].&amp;[13638]"/>
            <x15:cachedUniqueName index="2639" name="[Customers].[CustomerKey].&amp;[13639]"/>
            <x15:cachedUniqueName index="2640" name="[Customers].[CustomerKey].&amp;[13640]"/>
            <x15:cachedUniqueName index="2641" name="[Customers].[CustomerKey].&amp;[13641]"/>
            <x15:cachedUniqueName index="2642" name="[Customers].[CustomerKey].&amp;[13642]"/>
            <x15:cachedUniqueName index="2643" name="[Customers].[CustomerKey].&amp;[13643]"/>
            <x15:cachedUniqueName index="2644" name="[Customers].[CustomerKey].&amp;[13644]"/>
            <x15:cachedUniqueName index="2645" name="[Customers].[CustomerKey].&amp;[13645]"/>
            <x15:cachedUniqueName index="2646" name="[Customers].[CustomerKey].&amp;[13646]"/>
            <x15:cachedUniqueName index="2647" name="[Customers].[CustomerKey].&amp;[13647]"/>
            <x15:cachedUniqueName index="2648" name="[Customers].[CustomerKey].&amp;[13648]"/>
            <x15:cachedUniqueName index="2649" name="[Customers].[CustomerKey].&amp;[13649]"/>
            <x15:cachedUniqueName index="2650" name="[Customers].[CustomerKey].&amp;[13650]"/>
            <x15:cachedUniqueName index="2651" name="[Customers].[CustomerKey].&amp;[13651]"/>
            <x15:cachedUniqueName index="2652" name="[Customers].[CustomerKey].&amp;[13652]"/>
            <x15:cachedUniqueName index="2653" name="[Customers].[CustomerKey].&amp;[13653]"/>
            <x15:cachedUniqueName index="2654" name="[Customers].[CustomerKey].&amp;[13654]"/>
            <x15:cachedUniqueName index="2655" name="[Customers].[CustomerKey].&amp;[13655]"/>
            <x15:cachedUniqueName index="2656" name="[Customers].[CustomerKey].&amp;[13656]"/>
            <x15:cachedUniqueName index="2657" name="[Customers].[CustomerKey].&amp;[13657]"/>
            <x15:cachedUniqueName index="2658" name="[Customers].[CustomerKey].&amp;[13658]"/>
            <x15:cachedUniqueName index="2659" name="[Customers].[CustomerKey].&amp;[13659]"/>
            <x15:cachedUniqueName index="2660" name="[Customers].[CustomerKey].&amp;[13660]"/>
            <x15:cachedUniqueName index="2661" name="[Customers].[CustomerKey].&amp;[13661]"/>
            <x15:cachedUniqueName index="2662" name="[Customers].[CustomerKey].&amp;[13662]"/>
            <x15:cachedUniqueName index="2663" name="[Customers].[CustomerKey].&amp;[13663]"/>
            <x15:cachedUniqueName index="2664" name="[Customers].[CustomerKey].&amp;[13664]"/>
            <x15:cachedUniqueName index="2665" name="[Customers].[CustomerKey].&amp;[13665]"/>
            <x15:cachedUniqueName index="2666" name="[Customers].[CustomerKey].&amp;[13666]"/>
            <x15:cachedUniqueName index="2667" name="[Customers].[CustomerKey].&amp;[13667]"/>
            <x15:cachedUniqueName index="2668" name="[Customers].[CustomerKey].&amp;[13668]"/>
            <x15:cachedUniqueName index="2669" name="[Customers].[CustomerKey].&amp;[13669]"/>
            <x15:cachedUniqueName index="2670" name="[Customers].[CustomerKey].&amp;[13670]"/>
            <x15:cachedUniqueName index="2671" name="[Customers].[CustomerKey].&amp;[13671]"/>
            <x15:cachedUniqueName index="2672" name="[Customers].[CustomerKey].&amp;[13672]"/>
            <x15:cachedUniqueName index="2673" name="[Customers].[CustomerKey].&amp;[13673]"/>
            <x15:cachedUniqueName index="2674" name="[Customers].[CustomerKey].&amp;[13674]"/>
            <x15:cachedUniqueName index="2675" name="[Customers].[CustomerKey].&amp;[13675]"/>
            <x15:cachedUniqueName index="2676" name="[Customers].[CustomerKey].&amp;[13676]"/>
            <x15:cachedUniqueName index="2677" name="[Customers].[CustomerKey].&amp;[13677]"/>
            <x15:cachedUniqueName index="2678" name="[Customers].[CustomerKey].&amp;[13678]"/>
            <x15:cachedUniqueName index="2679" name="[Customers].[CustomerKey].&amp;[13679]"/>
            <x15:cachedUniqueName index="2680" name="[Customers].[CustomerKey].&amp;[13680]"/>
            <x15:cachedUniqueName index="2681" name="[Customers].[CustomerKey].&amp;[13681]"/>
            <x15:cachedUniqueName index="2682" name="[Customers].[CustomerKey].&amp;[13682]"/>
            <x15:cachedUniqueName index="2683" name="[Customers].[CustomerKey].&amp;[13683]"/>
            <x15:cachedUniqueName index="2684" name="[Customers].[CustomerKey].&amp;[13684]"/>
            <x15:cachedUniqueName index="2685" name="[Customers].[CustomerKey].&amp;[13685]"/>
            <x15:cachedUniqueName index="2686" name="[Customers].[CustomerKey].&amp;[13686]"/>
            <x15:cachedUniqueName index="2687" name="[Customers].[CustomerKey].&amp;[13687]"/>
            <x15:cachedUniqueName index="2688" name="[Customers].[CustomerKey].&amp;[13688]"/>
            <x15:cachedUniqueName index="2689" name="[Customers].[CustomerKey].&amp;[13689]"/>
            <x15:cachedUniqueName index="2690" name="[Customers].[CustomerKey].&amp;[13690]"/>
            <x15:cachedUniqueName index="2691" name="[Customers].[CustomerKey].&amp;[13691]"/>
            <x15:cachedUniqueName index="2692" name="[Customers].[CustomerKey].&amp;[13692]"/>
            <x15:cachedUniqueName index="2693" name="[Customers].[CustomerKey].&amp;[13693]"/>
            <x15:cachedUniqueName index="2694" name="[Customers].[CustomerKey].&amp;[13694]"/>
            <x15:cachedUniqueName index="2695" name="[Customers].[CustomerKey].&amp;[13695]"/>
            <x15:cachedUniqueName index="2696" name="[Customers].[CustomerKey].&amp;[13696]"/>
            <x15:cachedUniqueName index="2697" name="[Customers].[CustomerKey].&amp;[13697]"/>
            <x15:cachedUniqueName index="2698" name="[Customers].[CustomerKey].&amp;[13698]"/>
            <x15:cachedUniqueName index="2699" name="[Customers].[CustomerKey].&amp;[13699]"/>
            <x15:cachedUniqueName index="2700" name="[Customers].[CustomerKey].&amp;[13700]"/>
            <x15:cachedUniqueName index="2701" name="[Customers].[CustomerKey].&amp;[13701]"/>
            <x15:cachedUniqueName index="2702" name="[Customers].[CustomerKey].&amp;[13702]"/>
            <x15:cachedUniqueName index="2703" name="[Customers].[CustomerKey].&amp;[13703]"/>
            <x15:cachedUniqueName index="2704" name="[Customers].[CustomerKey].&amp;[13704]"/>
            <x15:cachedUniqueName index="2705" name="[Customers].[CustomerKey].&amp;[13705]"/>
            <x15:cachedUniqueName index="2706" name="[Customers].[CustomerKey].&amp;[13706]"/>
            <x15:cachedUniqueName index="2707" name="[Customers].[CustomerKey].&amp;[13707]"/>
            <x15:cachedUniqueName index="2708" name="[Customers].[CustomerKey].&amp;[13708]"/>
            <x15:cachedUniqueName index="2709" name="[Customers].[CustomerKey].&amp;[13709]"/>
            <x15:cachedUniqueName index="2710" name="[Customers].[CustomerKey].&amp;[13710]"/>
            <x15:cachedUniqueName index="2711" name="[Customers].[CustomerKey].&amp;[13711]"/>
            <x15:cachedUniqueName index="2712" name="[Customers].[CustomerKey].&amp;[13712]"/>
            <x15:cachedUniqueName index="2713" name="[Customers].[CustomerKey].&amp;[13713]"/>
            <x15:cachedUniqueName index="2714" name="[Customers].[CustomerKey].&amp;[13714]"/>
            <x15:cachedUniqueName index="2715" name="[Customers].[CustomerKey].&amp;[13715]"/>
            <x15:cachedUniqueName index="2716" name="[Customers].[CustomerKey].&amp;[13716]"/>
            <x15:cachedUniqueName index="2717" name="[Customers].[CustomerKey].&amp;[13717]"/>
            <x15:cachedUniqueName index="2718" name="[Customers].[CustomerKey].&amp;[13718]"/>
            <x15:cachedUniqueName index="2719" name="[Customers].[CustomerKey].&amp;[13719]"/>
            <x15:cachedUniqueName index="2720" name="[Customers].[CustomerKey].&amp;[13720]"/>
            <x15:cachedUniqueName index="2721" name="[Customers].[CustomerKey].&amp;[13721]"/>
            <x15:cachedUniqueName index="2722" name="[Customers].[CustomerKey].&amp;[13722]"/>
            <x15:cachedUniqueName index="2723" name="[Customers].[CustomerKey].&amp;[13723]"/>
            <x15:cachedUniqueName index="2724" name="[Customers].[CustomerKey].&amp;[13724]"/>
            <x15:cachedUniqueName index="2725" name="[Customers].[CustomerKey].&amp;[13725]"/>
            <x15:cachedUniqueName index="2726" name="[Customers].[CustomerKey].&amp;[13726]"/>
            <x15:cachedUniqueName index="2727" name="[Customers].[CustomerKey].&amp;[13727]"/>
            <x15:cachedUniqueName index="2728" name="[Customers].[CustomerKey].&amp;[13728]"/>
            <x15:cachedUniqueName index="2729" name="[Customers].[CustomerKey].&amp;[13729]"/>
            <x15:cachedUniqueName index="2730" name="[Customers].[CustomerKey].&amp;[13730]"/>
            <x15:cachedUniqueName index="2731" name="[Customers].[CustomerKey].&amp;[13731]"/>
            <x15:cachedUniqueName index="2732" name="[Customers].[CustomerKey].&amp;[13732]"/>
            <x15:cachedUniqueName index="2733" name="[Customers].[CustomerKey].&amp;[13733]"/>
            <x15:cachedUniqueName index="2734" name="[Customers].[CustomerKey].&amp;[13734]"/>
            <x15:cachedUniqueName index="2735" name="[Customers].[CustomerKey].&amp;[13735]"/>
            <x15:cachedUniqueName index="2736" name="[Customers].[CustomerKey].&amp;[13736]"/>
            <x15:cachedUniqueName index="2737" name="[Customers].[CustomerKey].&amp;[13737]"/>
            <x15:cachedUniqueName index="2738" name="[Customers].[CustomerKey].&amp;[13738]"/>
            <x15:cachedUniqueName index="2739" name="[Customers].[CustomerKey].&amp;[13739]"/>
            <x15:cachedUniqueName index="2740" name="[Customers].[CustomerKey].&amp;[13740]"/>
            <x15:cachedUniqueName index="2741" name="[Customers].[CustomerKey].&amp;[13741]"/>
            <x15:cachedUniqueName index="2742" name="[Customers].[CustomerKey].&amp;[13742]"/>
            <x15:cachedUniqueName index="2743" name="[Customers].[CustomerKey].&amp;[13743]"/>
            <x15:cachedUniqueName index="2744" name="[Customers].[CustomerKey].&amp;[13744]"/>
            <x15:cachedUniqueName index="2745" name="[Customers].[CustomerKey].&amp;[13745]"/>
            <x15:cachedUniqueName index="2746" name="[Customers].[CustomerKey].&amp;[13746]"/>
            <x15:cachedUniqueName index="2747" name="[Customers].[CustomerKey].&amp;[13747]"/>
            <x15:cachedUniqueName index="2748" name="[Customers].[CustomerKey].&amp;[13748]"/>
            <x15:cachedUniqueName index="2749" name="[Customers].[CustomerKey].&amp;[13749]"/>
            <x15:cachedUniqueName index="2750" name="[Customers].[CustomerKey].&amp;[13750]"/>
            <x15:cachedUniqueName index="2751" name="[Customers].[CustomerKey].&amp;[13751]"/>
            <x15:cachedUniqueName index="2752" name="[Customers].[CustomerKey].&amp;[13752]"/>
            <x15:cachedUniqueName index="2753" name="[Customers].[CustomerKey].&amp;[13753]"/>
            <x15:cachedUniqueName index="2754" name="[Customers].[CustomerKey].&amp;[13754]"/>
            <x15:cachedUniqueName index="2755" name="[Customers].[CustomerKey].&amp;[13755]"/>
            <x15:cachedUniqueName index="2756" name="[Customers].[CustomerKey].&amp;[13756]"/>
            <x15:cachedUniqueName index="2757" name="[Customers].[CustomerKey].&amp;[13757]"/>
            <x15:cachedUniqueName index="2758" name="[Customers].[CustomerKey].&amp;[13758]"/>
            <x15:cachedUniqueName index="2759" name="[Customers].[CustomerKey].&amp;[13759]"/>
            <x15:cachedUniqueName index="2760" name="[Customers].[CustomerKey].&amp;[13760]"/>
            <x15:cachedUniqueName index="2761" name="[Customers].[CustomerKey].&amp;[13761]"/>
            <x15:cachedUniqueName index="2762" name="[Customers].[CustomerKey].&amp;[13762]"/>
            <x15:cachedUniqueName index="2763" name="[Customers].[CustomerKey].&amp;[13763]"/>
            <x15:cachedUniqueName index="2764" name="[Customers].[CustomerKey].&amp;[13764]"/>
            <x15:cachedUniqueName index="2765" name="[Customers].[CustomerKey].&amp;[13765]"/>
            <x15:cachedUniqueName index="2766" name="[Customers].[CustomerKey].&amp;[13766]"/>
            <x15:cachedUniqueName index="2767" name="[Customers].[CustomerKey].&amp;[13767]"/>
            <x15:cachedUniqueName index="2768" name="[Customers].[CustomerKey].&amp;[13768]"/>
            <x15:cachedUniqueName index="2769" name="[Customers].[CustomerKey].&amp;[13769]"/>
            <x15:cachedUniqueName index="2770" name="[Customers].[CustomerKey].&amp;[13770]"/>
            <x15:cachedUniqueName index="2771" name="[Customers].[CustomerKey].&amp;[13771]"/>
            <x15:cachedUniqueName index="2772" name="[Customers].[CustomerKey].&amp;[13772]"/>
            <x15:cachedUniqueName index="2773" name="[Customers].[CustomerKey].&amp;[13773]"/>
            <x15:cachedUniqueName index="2774" name="[Customers].[CustomerKey].&amp;[13774]"/>
            <x15:cachedUniqueName index="2775" name="[Customers].[CustomerKey].&amp;[13775]"/>
            <x15:cachedUniqueName index="2776" name="[Customers].[CustomerKey].&amp;[13776]"/>
            <x15:cachedUniqueName index="2777" name="[Customers].[CustomerKey].&amp;[13777]"/>
            <x15:cachedUniqueName index="2778" name="[Customers].[CustomerKey].&amp;[13778]"/>
            <x15:cachedUniqueName index="2779" name="[Customers].[CustomerKey].&amp;[13779]"/>
            <x15:cachedUniqueName index="2780" name="[Customers].[CustomerKey].&amp;[13780]"/>
            <x15:cachedUniqueName index="2781" name="[Customers].[CustomerKey].&amp;[13781]"/>
            <x15:cachedUniqueName index="2782" name="[Customers].[CustomerKey].&amp;[13782]"/>
            <x15:cachedUniqueName index="2783" name="[Customers].[CustomerKey].&amp;[13783]"/>
            <x15:cachedUniqueName index="2784" name="[Customers].[CustomerKey].&amp;[13784]"/>
            <x15:cachedUniqueName index="2785" name="[Customers].[CustomerKey].&amp;[13785]"/>
            <x15:cachedUniqueName index="2786" name="[Customers].[CustomerKey].&amp;[13786]"/>
            <x15:cachedUniqueName index="2787" name="[Customers].[CustomerKey].&amp;[13787]"/>
            <x15:cachedUniqueName index="2788" name="[Customers].[CustomerKey].&amp;[13788]"/>
            <x15:cachedUniqueName index="2789" name="[Customers].[CustomerKey].&amp;[13789]"/>
            <x15:cachedUniqueName index="2790" name="[Customers].[CustomerKey].&amp;[13790]"/>
            <x15:cachedUniqueName index="2791" name="[Customers].[CustomerKey].&amp;[13791]"/>
            <x15:cachedUniqueName index="2792" name="[Customers].[CustomerKey].&amp;[13792]"/>
            <x15:cachedUniqueName index="2793" name="[Customers].[CustomerKey].&amp;[13793]"/>
            <x15:cachedUniqueName index="2794" name="[Customers].[CustomerKey].&amp;[13794]"/>
            <x15:cachedUniqueName index="2795" name="[Customers].[CustomerKey].&amp;[13795]"/>
            <x15:cachedUniqueName index="2796" name="[Customers].[CustomerKey].&amp;[13796]"/>
            <x15:cachedUniqueName index="2797" name="[Customers].[CustomerKey].&amp;[13797]"/>
            <x15:cachedUniqueName index="2798" name="[Customers].[CustomerKey].&amp;[13798]"/>
            <x15:cachedUniqueName index="2799" name="[Customers].[CustomerKey].&amp;[13799]"/>
            <x15:cachedUniqueName index="2800" name="[Customers].[CustomerKey].&amp;[13800]"/>
            <x15:cachedUniqueName index="2801" name="[Customers].[CustomerKey].&amp;[13801]"/>
            <x15:cachedUniqueName index="2802" name="[Customers].[CustomerKey].&amp;[13802]"/>
            <x15:cachedUniqueName index="2803" name="[Customers].[CustomerKey].&amp;[13803]"/>
            <x15:cachedUniqueName index="2804" name="[Customers].[CustomerKey].&amp;[13804]"/>
            <x15:cachedUniqueName index="2805" name="[Customers].[CustomerKey].&amp;[13805]"/>
            <x15:cachedUniqueName index="2806" name="[Customers].[CustomerKey].&amp;[13806]"/>
            <x15:cachedUniqueName index="2807" name="[Customers].[CustomerKey].&amp;[13807]"/>
            <x15:cachedUniqueName index="2808" name="[Customers].[CustomerKey].&amp;[13808]"/>
            <x15:cachedUniqueName index="2809" name="[Customers].[CustomerKey].&amp;[13809]"/>
            <x15:cachedUniqueName index="2810" name="[Customers].[CustomerKey].&amp;[13810]"/>
            <x15:cachedUniqueName index="2811" name="[Customers].[CustomerKey].&amp;[13811]"/>
            <x15:cachedUniqueName index="2812" name="[Customers].[CustomerKey].&amp;[13812]"/>
            <x15:cachedUniqueName index="2813" name="[Customers].[CustomerKey].&amp;[13813]"/>
            <x15:cachedUniqueName index="2814" name="[Customers].[CustomerKey].&amp;[13814]"/>
            <x15:cachedUniqueName index="2815" name="[Customers].[CustomerKey].&amp;[13815]"/>
            <x15:cachedUniqueName index="2816" name="[Customers].[CustomerKey].&amp;[13816]"/>
            <x15:cachedUniqueName index="2817" name="[Customers].[CustomerKey].&amp;[13817]"/>
            <x15:cachedUniqueName index="2818" name="[Customers].[CustomerKey].&amp;[13818]"/>
            <x15:cachedUniqueName index="2819" name="[Customers].[CustomerKey].&amp;[13819]"/>
            <x15:cachedUniqueName index="2820" name="[Customers].[CustomerKey].&amp;[13820]"/>
            <x15:cachedUniqueName index="2821" name="[Customers].[CustomerKey].&amp;[13821]"/>
            <x15:cachedUniqueName index="2822" name="[Customers].[CustomerKey].&amp;[13822]"/>
            <x15:cachedUniqueName index="2823" name="[Customers].[CustomerKey].&amp;[13823]"/>
            <x15:cachedUniqueName index="2824" name="[Customers].[CustomerKey].&amp;[13824]"/>
            <x15:cachedUniqueName index="2825" name="[Customers].[CustomerKey].&amp;[13825]"/>
            <x15:cachedUniqueName index="2826" name="[Customers].[CustomerKey].&amp;[13826]"/>
            <x15:cachedUniqueName index="2827" name="[Customers].[CustomerKey].&amp;[13827]"/>
            <x15:cachedUniqueName index="2828" name="[Customers].[CustomerKey].&amp;[13828]"/>
            <x15:cachedUniqueName index="2829" name="[Customers].[CustomerKey].&amp;[13829]"/>
            <x15:cachedUniqueName index="2830" name="[Customers].[CustomerKey].&amp;[13830]"/>
            <x15:cachedUniqueName index="2831" name="[Customers].[CustomerKey].&amp;[13831]"/>
            <x15:cachedUniqueName index="2832" name="[Customers].[CustomerKey].&amp;[13832]"/>
            <x15:cachedUniqueName index="2833" name="[Customers].[CustomerKey].&amp;[13833]"/>
            <x15:cachedUniqueName index="2834" name="[Customers].[CustomerKey].&amp;[13834]"/>
            <x15:cachedUniqueName index="2835" name="[Customers].[CustomerKey].&amp;[13835]"/>
            <x15:cachedUniqueName index="2836" name="[Customers].[CustomerKey].&amp;[13836]"/>
            <x15:cachedUniqueName index="2837" name="[Customers].[CustomerKey].&amp;[13837]"/>
            <x15:cachedUniqueName index="2838" name="[Customers].[CustomerKey].&amp;[13838]"/>
            <x15:cachedUniqueName index="2839" name="[Customers].[CustomerKey].&amp;[13839]"/>
            <x15:cachedUniqueName index="2840" name="[Customers].[CustomerKey].&amp;[13840]"/>
            <x15:cachedUniqueName index="2841" name="[Customers].[CustomerKey].&amp;[13841]"/>
            <x15:cachedUniqueName index="2842" name="[Customers].[CustomerKey].&amp;[13842]"/>
            <x15:cachedUniqueName index="2843" name="[Customers].[CustomerKey].&amp;[13843]"/>
            <x15:cachedUniqueName index="2844" name="[Customers].[CustomerKey].&amp;[13844]"/>
            <x15:cachedUniqueName index="2845" name="[Customers].[CustomerKey].&amp;[13845]"/>
            <x15:cachedUniqueName index="2846" name="[Customers].[CustomerKey].&amp;[13846]"/>
            <x15:cachedUniqueName index="2847" name="[Customers].[CustomerKey].&amp;[13847]"/>
            <x15:cachedUniqueName index="2848" name="[Customers].[CustomerKey].&amp;[13848]"/>
            <x15:cachedUniqueName index="2849" name="[Customers].[CustomerKey].&amp;[13849]"/>
            <x15:cachedUniqueName index="2850" name="[Customers].[CustomerKey].&amp;[13850]"/>
            <x15:cachedUniqueName index="2851" name="[Customers].[CustomerKey].&amp;[13851]"/>
            <x15:cachedUniqueName index="2852" name="[Customers].[CustomerKey].&amp;[13852]"/>
            <x15:cachedUniqueName index="2853" name="[Customers].[CustomerKey].&amp;[13853]"/>
            <x15:cachedUniqueName index="2854" name="[Customers].[CustomerKey].&amp;[13854]"/>
            <x15:cachedUniqueName index="2855" name="[Customers].[CustomerKey].&amp;[13855]"/>
            <x15:cachedUniqueName index="2856" name="[Customers].[CustomerKey].&amp;[13856]"/>
            <x15:cachedUniqueName index="2857" name="[Customers].[CustomerKey].&amp;[13857]"/>
            <x15:cachedUniqueName index="2858" name="[Customers].[CustomerKey].&amp;[13858]"/>
            <x15:cachedUniqueName index="2859" name="[Customers].[CustomerKey].&amp;[13859]"/>
            <x15:cachedUniqueName index="2860" name="[Customers].[CustomerKey].&amp;[13860]"/>
            <x15:cachedUniqueName index="2861" name="[Customers].[CustomerKey].&amp;[13861]"/>
            <x15:cachedUniqueName index="2862" name="[Customers].[CustomerKey].&amp;[13862]"/>
            <x15:cachedUniqueName index="2863" name="[Customers].[CustomerKey].&amp;[13863]"/>
            <x15:cachedUniqueName index="2864" name="[Customers].[CustomerKey].&amp;[13864]"/>
            <x15:cachedUniqueName index="2865" name="[Customers].[CustomerKey].&amp;[13865]"/>
            <x15:cachedUniqueName index="2866" name="[Customers].[CustomerKey].&amp;[13866]"/>
            <x15:cachedUniqueName index="2867" name="[Customers].[CustomerKey].&amp;[13867]"/>
            <x15:cachedUniqueName index="2868" name="[Customers].[CustomerKey].&amp;[13868]"/>
            <x15:cachedUniqueName index="2869" name="[Customers].[CustomerKey].&amp;[13869]"/>
            <x15:cachedUniqueName index="2870" name="[Customers].[CustomerKey].&amp;[13870]"/>
            <x15:cachedUniqueName index="2871" name="[Customers].[CustomerKey].&amp;[13871]"/>
            <x15:cachedUniqueName index="2872" name="[Customers].[CustomerKey].&amp;[13872]"/>
            <x15:cachedUniqueName index="2873" name="[Customers].[CustomerKey].&amp;[13873]"/>
            <x15:cachedUniqueName index="2874" name="[Customers].[CustomerKey].&amp;[13874]"/>
            <x15:cachedUniqueName index="2875" name="[Customers].[CustomerKey].&amp;[13875]"/>
            <x15:cachedUniqueName index="2876" name="[Customers].[CustomerKey].&amp;[13876]"/>
            <x15:cachedUniqueName index="2877" name="[Customers].[CustomerKey].&amp;[13877]"/>
            <x15:cachedUniqueName index="2878" name="[Customers].[CustomerKey].&amp;[13878]"/>
            <x15:cachedUniqueName index="2879" name="[Customers].[CustomerKey].&amp;[13879]"/>
            <x15:cachedUniqueName index="2880" name="[Customers].[CustomerKey].&amp;[13880]"/>
            <x15:cachedUniqueName index="2881" name="[Customers].[CustomerKey].&amp;[13881]"/>
            <x15:cachedUniqueName index="2882" name="[Customers].[CustomerKey].&amp;[13882]"/>
            <x15:cachedUniqueName index="2883" name="[Customers].[CustomerKey].&amp;[13883]"/>
            <x15:cachedUniqueName index="2884" name="[Customers].[CustomerKey].&amp;[13884]"/>
            <x15:cachedUniqueName index="2885" name="[Customers].[CustomerKey].&amp;[13885]"/>
            <x15:cachedUniqueName index="2886" name="[Customers].[CustomerKey].&amp;[13886]"/>
            <x15:cachedUniqueName index="2887" name="[Customers].[CustomerKey].&amp;[13887]"/>
            <x15:cachedUniqueName index="2888" name="[Customers].[CustomerKey].&amp;[13888]"/>
            <x15:cachedUniqueName index="2889" name="[Customers].[CustomerKey].&amp;[13889]"/>
            <x15:cachedUniqueName index="2890" name="[Customers].[CustomerKey].&amp;[13890]"/>
            <x15:cachedUniqueName index="2891" name="[Customers].[CustomerKey].&amp;[13891]"/>
            <x15:cachedUniqueName index="2892" name="[Customers].[CustomerKey].&amp;[13892]"/>
            <x15:cachedUniqueName index="2893" name="[Customers].[CustomerKey].&amp;[13893]"/>
            <x15:cachedUniqueName index="2894" name="[Customers].[CustomerKey].&amp;[13894]"/>
            <x15:cachedUniqueName index="2895" name="[Customers].[CustomerKey].&amp;[13895]"/>
            <x15:cachedUniqueName index="2896" name="[Customers].[CustomerKey].&amp;[13896]"/>
            <x15:cachedUniqueName index="2897" name="[Customers].[CustomerKey].&amp;[13897]"/>
            <x15:cachedUniqueName index="2898" name="[Customers].[CustomerKey].&amp;[13898]"/>
            <x15:cachedUniqueName index="2899" name="[Customers].[CustomerKey].&amp;[13899]"/>
            <x15:cachedUniqueName index="2900" name="[Customers].[CustomerKey].&amp;[13900]"/>
            <x15:cachedUniqueName index="2901" name="[Customers].[CustomerKey].&amp;[13901]"/>
            <x15:cachedUniqueName index="2902" name="[Customers].[CustomerKey].&amp;[13902]"/>
            <x15:cachedUniqueName index="2903" name="[Customers].[CustomerKey].&amp;[13903]"/>
            <x15:cachedUniqueName index="2904" name="[Customers].[CustomerKey].&amp;[13904]"/>
            <x15:cachedUniqueName index="2905" name="[Customers].[CustomerKey].&amp;[13905]"/>
            <x15:cachedUniqueName index="2906" name="[Customers].[CustomerKey].&amp;[13906]"/>
            <x15:cachedUniqueName index="2907" name="[Customers].[CustomerKey].&amp;[13907]"/>
            <x15:cachedUniqueName index="2908" name="[Customers].[CustomerKey].&amp;[13908]"/>
            <x15:cachedUniqueName index="2909" name="[Customers].[CustomerKey].&amp;[13909]"/>
            <x15:cachedUniqueName index="2910" name="[Customers].[CustomerKey].&amp;[13910]"/>
            <x15:cachedUniqueName index="2911" name="[Customers].[CustomerKey].&amp;[13911]"/>
            <x15:cachedUniqueName index="2912" name="[Customers].[CustomerKey].&amp;[13912]"/>
            <x15:cachedUniqueName index="2913" name="[Customers].[CustomerKey].&amp;[13913]"/>
            <x15:cachedUniqueName index="2914" name="[Customers].[CustomerKey].&amp;[13914]"/>
            <x15:cachedUniqueName index="2915" name="[Customers].[CustomerKey].&amp;[13915]"/>
            <x15:cachedUniqueName index="2916" name="[Customers].[CustomerKey].&amp;[13916]"/>
            <x15:cachedUniqueName index="2917" name="[Customers].[CustomerKey].&amp;[13917]"/>
            <x15:cachedUniqueName index="2918" name="[Customers].[CustomerKey].&amp;[13918]"/>
            <x15:cachedUniqueName index="2919" name="[Customers].[CustomerKey].&amp;[13919]"/>
            <x15:cachedUniqueName index="2920" name="[Customers].[CustomerKey].&amp;[13920]"/>
            <x15:cachedUniqueName index="2921" name="[Customers].[CustomerKey].&amp;[13921]"/>
            <x15:cachedUniqueName index="2922" name="[Customers].[CustomerKey].&amp;[13922]"/>
            <x15:cachedUniqueName index="2923" name="[Customers].[CustomerKey].&amp;[13923]"/>
            <x15:cachedUniqueName index="2924" name="[Customers].[CustomerKey].&amp;[13924]"/>
            <x15:cachedUniqueName index="2925" name="[Customers].[CustomerKey].&amp;[13925]"/>
            <x15:cachedUniqueName index="2926" name="[Customers].[CustomerKey].&amp;[13926]"/>
            <x15:cachedUniqueName index="2927" name="[Customers].[CustomerKey].&amp;[13927]"/>
            <x15:cachedUniqueName index="2928" name="[Customers].[CustomerKey].&amp;[13928]"/>
            <x15:cachedUniqueName index="2929" name="[Customers].[CustomerKey].&amp;[13929]"/>
            <x15:cachedUniqueName index="2930" name="[Customers].[CustomerKey].&amp;[13930]"/>
            <x15:cachedUniqueName index="2931" name="[Customers].[CustomerKey].&amp;[13931]"/>
            <x15:cachedUniqueName index="2932" name="[Customers].[CustomerKey].&amp;[13932]"/>
            <x15:cachedUniqueName index="2933" name="[Customers].[CustomerKey].&amp;[13933]"/>
            <x15:cachedUniqueName index="2934" name="[Customers].[CustomerKey].&amp;[13934]"/>
            <x15:cachedUniqueName index="2935" name="[Customers].[CustomerKey].&amp;[13935]"/>
            <x15:cachedUniqueName index="2936" name="[Customers].[CustomerKey].&amp;[13936]"/>
            <x15:cachedUniqueName index="2937" name="[Customers].[CustomerKey].&amp;[13937]"/>
            <x15:cachedUniqueName index="2938" name="[Customers].[CustomerKey].&amp;[13938]"/>
            <x15:cachedUniqueName index="2939" name="[Customers].[CustomerKey].&amp;[13939]"/>
            <x15:cachedUniqueName index="2940" name="[Customers].[CustomerKey].&amp;[13940]"/>
            <x15:cachedUniqueName index="2941" name="[Customers].[CustomerKey].&amp;[13941]"/>
            <x15:cachedUniqueName index="2942" name="[Customers].[CustomerKey].&amp;[13942]"/>
            <x15:cachedUniqueName index="2943" name="[Customers].[CustomerKey].&amp;[13943]"/>
            <x15:cachedUniqueName index="2944" name="[Customers].[CustomerKey].&amp;[13944]"/>
            <x15:cachedUniqueName index="2945" name="[Customers].[CustomerKey].&amp;[13945]"/>
            <x15:cachedUniqueName index="2946" name="[Customers].[CustomerKey].&amp;[13946]"/>
            <x15:cachedUniqueName index="2947" name="[Customers].[CustomerKey].&amp;[13947]"/>
            <x15:cachedUniqueName index="2948" name="[Customers].[CustomerKey].&amp;[13948]"/>
            <x15:cachedUniqueName index="2949" name="[Customers].[CustomerKey].&amp;[13949]"/>
            <x15:cachedUniqueName index="2950" name="[Customers].[CustomerKey].&amp;[13950]"/>
            <x15:cachedUniqueName index="2951" name="[Customers].[CustomerKey].&amp;[13951]"/>
            <x15:cachedUniqueName index="2952" name="[Customers].[CustomerKey].&amp;[13952]"/>
            <x15:cachedUniqueName index="2953" name="[Customers].[CustomerKey].&amp;[13953]"/>
            <x15:cachedUniqueName index="2954" name="[Customers].[CustomerKey].&amp;[13954]"/>
            <x15:cachedUniqueName index="2955" name="[Customers].[CustomerKey].&amp;[13955]"/>
            <x15:cachedUniqueName index="2956" name="[Customers].[CustomerKey].&amp;[13956]"/>
            <x15:cachedUniqueName index="2957" name="[Customers].[CustomerKey].&amp;[13957]"/>
            <x15:cachedUniqueName index="2958" name="[Customers].[CustomerKey].&amp;[13958]"/>
            <x15:cachedUniqueName index="2959" name="[Customers].[CustomerKey].&amp;[13959]"/>
            <x15:cachedUniqueName index="2960" name="[Customers].[CustomerKey].&amp;[13960]"/>
            <x15:cachedUniqueName index="2961" name="[Customers].[CustomerKey].&amp;[13961]"/>
            <x15:cachedUniqueName index="2962" name="[Customers].[CustomerKey].&amp;[13962]"/>
            <x15:cachedUniqueName index="2963" name="[Customers].[CustomerKey].&amp;[13963]"/>
            <x15:cachedUniqueName index="2964" name="[Customers].[CustomerKey].&amp;[13964]"/>
            <x15:cachedUniqueName index="2965" name="[Customers].[CustomerKey].&amp;[13965]"/>
            <x15:cachedUniqueName index="2966" name="[Customers].[CustomerKey].&amp;[13966]"/>
            <x15:cachedUniqueName index="2967" name="[Customers].[CustomerKey].&amp;[13967]"/>
            <x15:cachedUniqueName index="2968" name="[Customers].[CustomerKey].&amp;[13968]"/>
            <x15:cachedUniqueName index="2969" name="[Customers].[CustomerKey].&amp;[13969]"/>
            <x15:cachedUniqueName index="2970" name="[Customers].[CustomerKey].&amp;[13970]"/>
            <x15:cachedUniqueName index="2971" name="[Customers].[CustomerKey].&amp;[13971]"/>
            <x15:cachedUniqueName index="2972" name="[Customers].[CustomerKey].&amp;[13972]"/>
            <x15:cachedUniqueName index="2973" name="[Customers].[CustomerKey].&amp;[13973]"/>
            <x15:cachedUniqueName index="2974" name="[Customers].[CustomerKey].&amp;[13974]"/>
            <x15:cachedUniqueName index="2975" name="[Customers].[CustomerKey].&amp;[13975]"/>
            <x15:cachedUniqueName index="2976" name="[Customers].[CustomerKey].&amp;[13976]"/>
            <x15:cachedUniqueName index="2977" name="[Customers].[CustomerKey].&amp;[13977]"/>
            <x15:cachedUniqueName index="2978" name="[Customers].[CustomerKey].&amp;[13978]"/>
            <x15:cachedUniqueName index="2979" name="[Customers].[CustomerKey].&amp;[13979]"/>
            <x15:cachedUniqueName index="2980" name="[Customers].[CustomerKey].&amp;[13980]"/>
            <x15:cachedUniqueName index="2981" name="[Customers].[CustomerKey].&amp;[13981]"/>
            <x15:cachedUniqueName index="2982" name="[Customers].[CustomerKey].&amp;[13982]"/>
            <x15:cachedUniqueName index="2983" name="[Customers].[CustomerKey].&amp;[13983]"/>
            <x15:cachedUniqueName index="2984" name="[Customers].[CustomerKey].&amp;[13984]"/>
            <x15:cachedUniqueName index="2985" name="[Customers].[CustomerKey].&amp;[13985]"/>
            <x15:cachedUniqueName index="2986" name="[Customers].[CustomerKey].&amp;[13986]"/>
            <x15:cachedUniqueName index="2987" name="[Customers].[CustomerKey].&amp;[13987]"/>
            <x15:cachedUniqueName index="2988" name="[Customers].[CustomerKey].&amp;[13988]"/>
            <x15:cachedUniqueName index="2989" name="[Customers].[CustomerKey].&amp;[13989]"/>
            <x15:cachedUniqueName index="2990" name="[Customers].[CustomerKey].&amp;[13990]"/>
            <x15:cachedUniqueName index="2991" name="[Customers].[CustomerKey].&amp;[13991]"/>
            <x15:cachedUniqueName index="2992" name="[Customers].[CustomerKey].&amp;[13992]"/>
            <x15:cachedUniqueName index="2993" name="[Customers].[CustomerKey].&amp;[13993]"/>
            <x15:cachedUniqueName index="2994" name="[Customers].[CustomerKey].&amp;[13994]"/>
            <x15:cachedUniqueName index="2995" name="[Customers].[CustomerKey].&amp;[13995]"/>
            <x15:cachedUniqueName index="2996" name="[Customers].[CustomerKey].&amp;[13996]"/>
            <x15:cachedUniqueName index="2997" name="[Customers].[CustomerKey].&amp;[13997]"/>
            <x15:cachedUniqueName index="2998" name="[Customers].[CustomerKey].&amp;[13998]"/>
            <x15:cachedUniqueName index="2999" name="[Customers].[CustomerKey].&amp;[13999]"/>
            <x15:cachedUniqueName index="3000" name="[Customers].[CustomerKey].&amp;[14000]"/>
            <x15:cachedUniqueName index="3001" name="[Customers].[CustomerKey].&amp;[14001]"/>
            <x15:cachedUniqueName index="3002" name="[Customers].[CustomerKey].&amp;[14002]"/>
            <x15:cachedUniqueName index="3003" name="[Customers].[CustomerKey].&amp;[14003]"/>
            <x15:cachedUniqueName index="3004" name="[Customers].[CustomerKey].&amp;[14004]"/>
            <x15:cachedUniqueName index="3005" name="[Customers].[CustomerKey].&amp;[14005]"/>
            <x15:cachedUniqueName index="3006" name="[Customers].[CustomerKey].&amp;[14006]"/>
            <x15:cachedUniqueName index="3007" name="[Customers].[CustomerKey].&amp;[14007]"/>
            <x15:cachedUniqueName index="3008" name="[Customers].[CustomerKey].&amp;[14008]"/>
            <x15:cachedUniqueName index="3009" name="[Customers].[CustomerKey].&amp;[14009]"/>
            <x15:cachedUniqueName index="3010" name="[Customers].[CustomerKey].&amp;[14010]"/>
            <x15:cachedUniqueName index="3011" name="[Customers].[CustomerKey].&amp;[14011]"/>
            <x15:cachedUniqueName index="3012" name="[Customers].[CustomerKey].&amp;[14012]"/>
            <x15:cachedUniqueName index="3013" name="[Customers].[CustomerKey].&amp;[14013]"/>
            <x15:cachedUniqueName index="3014" name="[Customers].[CustomerKey].&amp;[14014]"/>
            <x15:cachedUniqueName index="3015" name="[Customers].[CustomerKey].&amp;[14015]"/>
            <x15:cachedUniqueName index="3016" name="[Customers].[CustomerKey].&amp;[14016]"/>
            <x15:cachedUniqueName index="3017" name="[Customers].[CustomerKey].&amp;[14017]"/>
            <x15:cachedUniqueName index="3018" name="[Customers].[CustomerKey].&amp;[14018]"/>
            <x15:cachedUniqueName index="3019" name="[Customers].[CustomerKey].&amp;[14019]"/>
            <x15:cachedUniqueName index="3020" name="[Customers].[CustomerKey].&amp;[14020]"/>
            <x15:cachedUniqueName index="3021" name="[Customers].[CustomerKey].&amp;[14021]"/>
            <x15:cachedUniqueName index="3022" name="[Customers].[CustomerKey].&amp;[14022]"/>
            <x15:cachedUniqueName index="3023" name="[Customers].[CustomerKey].&amp;[14023]"/>
            <x15:cachedUniqueName index="3024" name="[Customers].[CustomerKey].&amp;[14024]"/>
            <x15:cachedUniqueName index="3025" name="[Customers].[CustomerKey].&amp;[14025]"/>
            <x15:cachedUniqueName index="3026" name="[Customers].[CustomerKey].&amp;[14026]"/>
            <x15:cachedUniqueName index="3027" name="[Customers].[CustomerKey].&amp;[14027]"/>
            <x15:cachedUniqueName index="3028" name="[Customers].[CustomerKey].&amp;[14028]"/>
            <x15:cachedUniqueName index="3029" name="[Customers].[CustomerKey].&amp;[14029]"/>
            <x15:cachedUniqueName index="3030" name="[Customers].[CustomerKey].&amp;[14030]"/>
            <x15:cachedUniqueName index="3031" name="[Customers].[CustomerKey].&amp;[14031]"/>
            <x15:cachedUniqueName index="3032" name="[Customers].[CustomerKey].&amp;[14032]"/>
            <x15:cachedUniqueName index="3033" name="[Customers].[CustomerKey].&amp;[14033]"/>
            <x15:cachedUniqueName index="3034" name="[Customers].[CustomerKey].&amp;[14034]"/>
            <x15:cachedUniqueName index="3035" name="[Customers].[CustomerKey].&amp;[14035]"/>
            <x15:cachedUniqueName index="3036" name="[Customers].[CustomerKey].&amp;[14036]"/>
            <x15:cachedUniqueName index="3037" name="[Customers].[CustomerKey].&amp;[14037]"/>
            <x15:cachedUniqueName index="3038" name="[Customers].[CustomerKey].&amp;[14038]"/>
            <x15:cachedUniqueName index="3039" name="[Customers].[CustomerKey].&amp;[14039]"/>
            <x15:cachedUniqueName index="3040" name="[Customers].[CustomerKey].&amp;[14040]"/>
            <x15:cachedUniqueName index="3041" name="[Customers].[CustomerKey].&amp;[14041]"/>
            <x15:cachedUniqueName index="3042" name="[Customers].[CustomerKey].&amp;[14042]"/>
            <x15:cachedUniqueName index="3043" name="[Customers].[CustomerKey].&amp;[14043]"/>
            <x15:cachedUniqueName index="3044" name="[Customers].[CustomerKey].&amp;[14044]"/>
            <x15:cachedUniqueName index="3045" name="[Customers].[CustomerKey].&amp;[14045]"/>
            <x15:cachedUniqueName index="3046" name="[Customers].[CustomerKey].&amp;[14046]"/>
            <x15:cachedUniqueName index="3047" name="[Customers].[CustomerKey].&amp;[14047]"/>
            <x15:cachedUniqueName index="3048" name="[Customers].[CustomerKey].&amp;[14048]"/>
            <x15:cachedUniqueName index="3049" name="[Customers].[CustomerKey].&amp;[14049]"/>
            <x15:cachedUniqueName index="3050" name="[Customers].[CustomerKey].&amp;[14050]"/>
            <x15:cachedUniqueName index="3051" name="[Customers].[CustomerKey].&amp;[14051]"/>
            <x15:cachedUniqueName index="3052" name="[Customers].[CustomerKey].&amp;[14052]"/>
            <x15:cachedUniqueName index="3053" name="[Customers].[CustomerKey].&amp;[14053]"/>
            <x15:cachedUniqueName index="3054" name="[Customers].[CustomerKey].&amp;[14054]"/>
            <x15:cachedUniqueName index="3055" name="[Customers].[CustomerKey].&amp;[14055]"/>
            <x15:cachedUniqueName index="3056" name="[Customers].[CustomerKey].&amp;[14056]"/>
            <x15:cachedUniqueName index="3057" name="[Customers].[CustomerKey].&amp;[14057]"/>
            <x15:cachedUniqueName index="3058" name="[Customers].[CustomerKey].&amp;[14058]"/>
            <x15:cachedUniqueName index="3059" name="[Customers].[CustomerKey].&amp;[14059]"/>
            <x15:cachedUniqueName index="3060" name="[Customers].[CustomerKey].&amp;[14060]"/>
            <x15:cachedUniqueName index="3061" name="[Customers].[CustomerKey].&amp;[14061]"/>
            <x15:cachedUniqueName index="3062" name="[Customers].[CustomerKey].&amp;[14062]"/>
            <x15:cachedUniqueName index="3063" name="[Customers].[CustomerKey].&amp;[14063]"/>
            <x15:cachedUniqueName index="3064" name="[Customers].[CustomerKey].&amp;[14064]"/>
            <x15:cachedUniqueName index="3065" name="[Customers].[CustomerKey].&amp;[14065]"/>
            <x15:cachedUniqueName index="3066" name="[Customers].[CustomerKey].&amp;[14066]"/>
            <x15:cachedUniqueName index="3067" name="[Customers].[CustomerKey].&amp;[14067]"/>
            <x15:cachedUniqueName index="3068" name="[Customers].[CustomerKey].&amp;[14068]"/>
            <x15:cachedUniqueName index="3069" name="[Customers].[CustomerKey].&amp;[14069]"/>
            <x15:cachedUniqueName index="3070" name="[Customers].[CustomerKey].&amp;[14070]"/>
            <x15:cachedUniqueName index="3071" name="[Customers].[CustomerKey].&amp;[14071]"/>
            <x15:cachedUniqueName index="3072" name="[Customers].[CustomerKey].&amp;[14072]"/>
            <x15:cachedUniqueName index="3073" name="[Customers].[CustomerKey].&amp;[14073]"/>
            <x15:cachedUniqueName index="3074" name="[Customers].[CustomerKey].&amp;[14074]"/>
            <x15:cachedUniqueName index="3075" name="[Customers].[CustomerKey].&amp;[14075]"/>
            <x15:cachedUniqueName index="3076" name="[Customers].[CustomerKey].&amp;[14076]"/>
            <x15:cachedUniqueName index="3077" name="[Customers].[CustomerKey].&amp;[14077]"/>
            <x15:cachedUniqueName index="3078" name="[Customers].[CustomerKey].&amp;[14078]"/>
            <x15:cachedUniqueName index="3079" name="[Customers].[CustomerKey].&amp;[14079]"/>
            <x15:cachedUniqueName index="3080" name="[Customers].[CustomerKey].&amp;[14080]"/>
            <x15:cachedUniqueName index="3081" name="[Customers].[CustomerKey].&amp;[14081]"/>
            <x15:cachedUniqueName index="3082" name="[Customers].[CustomerKey].&amp;[14082]"/>
            <x15:cachedUniqueName index="3083" name="[Customers].[CustomerKey].&amp;[14083]"/>
            <x15:cachedUniqueName index="3084" name="[Customers].[CustomerKey].&amp;[14084]"/>
            <x15:cachedUniqueName index="3085" name="[Customers].[CustomerKey].&amp;[14085]"/>
            <x15:cachedUniqueName index="3086" name="[Customers].[CustomerKey].&amp;[14086]"/>
            <x15:cachedUniqueName index="3087" name="[Customers].[CustomerKey].&amp;[14087]"/>
            <x15:cachedUniqueName index="3088" name="[Customers].[CustomerKey].&amp;[14088]"/>
            <x15:cachedUniqueName index="3089" name="[Customers].[CustomerKey].&amp;[14089]"/>
            <x15:cachedUniqueName index="3090" name="[Customers].[CustomerKey].&amp;[14090]"/>
            <x15:cachedUniqueName index="3091" name="[Customers].[CustomerKey].&amp;[14091]"/>
            <x15:cachedUniqueName index="3092" name="[Customers].[CustomerKey].&amp;[14092]"/>
            <x15:cachedUniqueName index="3093" name="[Customers].[CustomerKey].&amp;[14093]"/>
            <x15:cachedUniqueName index="3094" name="[Customers].[CustomerKey].&amp;[14094]"/>
            <x15:cachedUniqueName index="3095" name="[Customers].[CustomerKey].&amp;[14095]"/>
            <x15:cachedUniqueName index="3096" name="[Customers].[CustomerKey].&amp;[14096]"/>
            <x15:cachedUniqueName index="3097" name="[Customers].[CustomerKey].&amp;[14097]"/>
            <x15:cachedUniqueName index="3098" name="[Customers].[CustomerKey].&amp;[14098]"/>
            <x15:cachedUniqueName index="3099" name="[Customers].[CustomerKey].&amp;[14099]"/>
            <x15:cachedUniqueName index="3100" name="[Customers].[CustomerKey].&amp;[14100]"/>
            <x15:cachedUniqueName index="3101" name="[Customers].[CustomerKey].&amp;[14101]"/>
            <x15:cachedUniqueName index="3102" name="[Customers].[CustomerKey].&amp;[14102]"/>
            <x15:cachedUniqueName index="3103" name="[Customers].[CustomerKey].&amp;[14103]"/>
            <x15:cachedUniqueName index="3104" name="[Customers].[CustomerKey].&amp;[14104]"/>
            <x15:cachedUniqueName index="3105" name="[Customers].[CustomerKey].&amp;[14105]"/>
            <x15:cachedUniqueName index="3106" name="[Customers].[CustomerKey].&amp;[14106]"/>
            <x15:cachedUniqueName index="3107" name="[Customers].[CustomerKey].&amp;[14107]"/>
            <x15:cachedUniqueName index="3108" name="[Customers].[CustomerKey].&amp;[14108]"/>
            <x15:cachedUniqueName index="3109" name="[Customers].[CustomerKey].&amp;[14109]"/>
            <x15:cachedUniqueName index="3110" name="[Customers].[CustomerKey].&amp;[14110]"/>
            <x15:cachedUniqueName index="3111" name="[Customers].[CustomerKey].&amp;[14111]"/>
            <x15:cachedUniqueName index="3112" name="[Customers].[CustomerKey].&amp;[14112]"/>
            <x15:cachedUniqueName index="3113" name="[Customers].[CustomerKey].&amp;[14113]"/>
            <x15:cachedUniqueName index="3114" name="[Customers].[CustomerKey].&amp;[14114]"/>
            <x15:cachedUniqueName index="3115" name="[Customers].[CustomerKey].&amp;[14115]"/>
            <x15:cachedUniqueName index="3116" name="[Customers].[CustomerKey].&amp;[14116]"/>
            <x15:cachedUniqueName index="3117" name="[Customers].[CustomerKey].&amp;[14117]"/>
            <x15:cachedUniqueName index="3118" name="[Customers].[CustomerKey].&amp;[14118]"/>
            <x15:cachedUniqueName index="3119" name="[Customers].[CustomerKey].&amp;[14119]"/>
            <x15:cachedUniqueName index="3120" name="[Customers].[CustomerKey].&amp;[14120]"/>
            <x15:cachedUniqueName index="3121" name="[Customers].[CustomerKey].&amp;[14121]"/>
            <x15:cachedUniqueName index="3122" name="[Customers].[CustomerKey].&amp;[14122]"/>
            <x15:cachedUniqueName index="3123" name="[Customers].[CustomerKey].&amp;[14123]"/>
            <x15:cachedUniqueName index="3124" name="[Customers].[CustomerKey].&amp;[14124]"/>
            <x15:cachedUniqueName index="3125" name="[Customers].[CustomerKey].&amp;[14125]"/>
            <x15:cachedUniqueName index="3126" name="[Customers].[CustomerKey].&amp;[14126]"/>
            <x15:cachedUniqueName index="3127" name="[Customers].[CustomerKey].&amp;[14127]"/>
            <x15:cachedUniqueName index="3128" name="[Customers].[CustomerKey].&amp;[14128]"/>
            <x15:cachedUniqueName index="3129" name="[Customers].[CustomerKey].&amp;[14129]"/>
            <x15:cachedUniqueName index="3130" name="[Customers].[CustomerKey].&amp;[14130]"/>
            <x15:cachedUniqueName index="3131" name="[Customers].[CustomerKey].&amp;[14131]"/>
            <x15:cachedUniqueName index="3132" name="[Customers].[CustomerKey].&amp;[14132]"/>
            <x15:cachedUniqueName index="3133" name="[Customers].[CustomerKey].&amp;[14133]"/>
            <x15:cachedUniqueName index="3134" name="[Customers].[CustomerKey].&amp;[14134]"/>
            <x15:cachedUniqueName index="3135" name="[Customers].[CustomerKey].&amp;[14135]"/>
            <x15:cachedUniqueName index="3136" name="[Customers].[CustomerKey].&amp;[14136]"/>
            <x15:cachedUniqueName index="3137" name="[Customers].[CustomerKey].&amp;[14137]"/>
            <x15:cachedUniqueName index="3138" name="[Customers].[CustomerKey].&amp;[14138]"/>
            <x15:cachedUniqueName index="3139" name="[Customers].[CustomerKey].&amp;[14139]"/>
            <x15:cachedUniqueName index="3140" name="[Customers].[CustomerKey].&amp;[14140]"/>
            <x15:cachedUniqueName index="3141" name="[Customers].[CustomerKey].&amp;[14141]"/>
            <x15:cachedUniqueName index="3142" name="[Customers].[CustomerKey].&amp;[14142]"/>
            <x15:cachedUniqueName index="3143" name="[Customers].[CustomerKey].&amp;[14143]"/>
            <x15:cachedUniqueName index="3144" name="[Customers].[CustomerKey].&amp;[14144]"/>
            <x15:cachedUniqueName index="3145" name="[Customers].[CustomerKey].&amp;[14145]"/>
            <x15:cachedUniqueName index="3146" name="[Customers].[CustomerKey].&amp;[14146]"/>
            <x15:cachedUniqueName index="3147" name="[Customers].[CustomerKey].&amp;[14147]"/>
            <x15:cachedUniqueName index="3148" name="[Customers].[CustomerKey].&amp;[14148]"/>
            <x15:cachedUniqueName index="3149" name="[Customers].[CustomerKey].&amp;[14149]"/>
            <x15:cachedUniqueName index="3150" name="[Customers].[CustomerKey].&amp;[14150]"/>
            <x15:cachedUniqueName index="3151" name="[Customers].[CustomerKey].&amp;[14151]"/>
            <x15:cachedUniqueName index="3152" name="[Customers].[CustomerKey].&amp;[14152]"/>
            <x15:cachedUniqueName index="3153" name="[Customers].[CustomerKey].&amp;[14153]"/>
            <x15:cachedUniqueName index="3154" name="[Customers].[CustomerKey].&amp;[14154]"/>
            <x15:cachedUniqueName index="3155" name="[Customers].[CustomerKey].&amp;[14155]"/>
            <x15:cachedUniqueName index="3156" name="[Customers].[CustomerKey].&amp;[14156]"/>
            <x15:cachedUniqueName index="3157" name="[Customers].[CustomerKey].&amp;[14157]"/>
            <x15:cachedUniqueName index="3158" name="[Customers].[CustomerKey].&amp;[14158]"/>
            <x15:cachedUniqueName index="3159" name="[Customers].[CustomerKey].&amp;[14159]"/>
            <x15:cachedUniqueName index="3160" name="[Customers].[CustomerKey].&amp;[14160]"/>
            <x15:cachedUniqueName index="3161" name="[Customers].[CustomerKey].&amp;[14161]"/>
            <x15:cachedUniqueName index="3162" name="[Customers].[CustomerKey].&amp;[14162]"/>
            <x15:cachedUniqueName index="3163" name="[Customers].[CustomerKey].&amp;[14163]"/>
            <x15:cachedUniqueName index="3164" name="[Customers].[CustomerKey].&amp;[14164]"/>
            <x15:cachedUniqueName index="3165" name="[Customers].[CustomerKey].&amp;[14165]"/>
            <x15:cachedUniqueName index="3166" name="[Customers].[CustomerKey].&amp;[14166]"/>
            <x15:cachedUniqueName index="3167" name="[Customers].[CustomerKey].&amp;[14167]"/>
            <x15:cachedUniqueName index="3168" name="[Customers].[CustomerKey].&amp;[14168]"/>
            <x15:cachedUniqueName index="3169" name="[Customers].[CustomerKey].&amp;[14169]"/>
            <x15:cachedUniqueName index="3170" name="[Customers].[CustomerKey].&amp;[14170]"/>
            <x15:cachedUniqueName index="3171" name="[Customers].[CustomerKey].&amp;[14171]"/>
            <x15:cachedUniqueName index="3172" name="[Customers].[CustomerKey].&amp;[14172]"/>
            <x15:cachedUniqueName index="3173" name="[Customers].[CustomerKey].&amp;[14173]"/>
            <x15:cachedUniqueName index="3174" name="[Customers].[CustomerKey].&amp;[14174]"/>
            <x15:cachedUniqueName index="3175" name="[Customers].[CustomerKey].&amp;[14175]"/>
            <x15:cachedUniqueName index="3176" name="[Customers].[CustomerKey].&amp;[14176]"/>
            <x15:cachedUniqueName index="3177" name="[Customers].[CustomerKey].&amp;[14177]"/>
            <x15:cachedUniqueName index="3178" name="[Customers].[CustomerKey].&amp;[14178]"/>
            <x15:cachedUniqueName index="3179" name="[Customers].[CustomerKey].&amp;[14179]"/>
            <x15:cachedUniqueName index="3180" name="[Customers].[CustomerKey].&amp;[14180]"/>
            <x15:cachedUniqueName index="3181" name="[Customers].[CustomerKey].&amp;[14181]"/>
            <x15:cachedUniqueName index="3182" name="[Customers].[CustomerKey].&amp;[14182]"/>
            <x15:cachedUniqueName index="3183" name="[Customers].[CustomerKey].&amp;[14183]"/>
            <x15:cachedUniqueName index="3184" name="[Customers].[CustomerKey].&amp;[14184]"/>
            <x15:cachedUniqueName index="3185" name="[Customers].[CustomerKey].&amp;[14185]"/>
            <x15:cachedUniqueName index="3186" name="[Customers].[CustomerKey].&amp;[14186]"/>
            <x15:cachedUniqueName index="3187" name="[Customers].[CustomerKey].&amp;[14187]"/>
            <x15:cachedUniqueName index="3188" name="[Customers].[CustomerKey].&amp;[14188]"/>
            <x15:cachedUniqueName index="3189" name="[Customers].[CustomerKey].&amp;[14189]"/>
            <x15:cachedUniqueName index="3190" name="[Customers].[CustomerKey].&amp;[14190]"/>
            <x15:cachedUniqueName index="3191" name="[Customers].[CustomerKey].&amp;[14191]"/>
            <x15:cachedUniqueName index="3192" name="[Customers].[CustomerKey].&amp;[14192]"/>
            <x15:cachedUniqueName index="3193" name="[Customers].[CustomerKey].&amp;[14193]"/>
            <x15:cachedUniqueName index="3194" name="[Customers].[CustomerKey].&amp;[14194]"/>
            <x15:cachedUniqueName index="3195" name="[Customers].[CustomerKey].&amp;[14195]"/>
            <x15:cachedUniqueName index="3196" name="[Customers].[CustomerKey].&amp;[14196]"/>
            <x15:cachedUniqueName index="3197" name="[Customers].[CustomerKey].&amp;[14197]"/>
            <x15:cachedUniqueName index="3198" name="[Customers].[CustomerKey].&amp;[14198]"/>
            <x15:cachedUniqueName index="3199" name="[Customers].[CustomerKey].&amp;[14199]"/>
            <x15:cachedUniqueName index="3200" name="[Customers].[CustomerKey].&amp;[14200]"/>
            <x15:cachedUniqueName index="3201" name="[Customers].[CustomerKey].&amp;[14201]"/>
            <x15:cachedUniqueName index="3202" name="[Customers].[CustomerKey].&amp;[14202]"/>
            <x15:cachedUniqueName index="3203" name="[Customers].[CustomerKey].&amp;[14203]"/>
            <x15:cachedUniqueName index="3204" name="[Customers].[CustomerKey].&amp;[14204]"/>
            <x15:cachedUniqueName index="3205" name="[Customers].[CustomerKey].&amp;[14205]"/>
            <x15:cachedUniqueName index="3206" name="[Customers].[CustomerKey].&amp;[14206]"/>
            <x15:cachedUniqueName index="3207" name="[Customers].[CustomerKey].&amp;[14207]"/>
            <x15:cachedUniqueName index="3208" name="[Customers].[CustomerKey].&amp;[14208]"/>
            <x15:cachedUniqueName index="3209" name="[Customers].[CustomerKey].&amp;[14209]"/>
            <x15:cachedUniqueName index="3210" name="[Customers].[CustomerKey].&amp;[14210]"/>
            <x15:cachedUniqueName index="3211" name="[Customers].[CustomerKey].&amp;[14211]"/>
            <x15:cachedUniqueName index="3212" name="[Customers].[CustomerKey].&amp;[14212]"/>
            <x15:cachedUniqueName index="3213" name="[Customers].[CustomerKey].&amp;[14213]"/>
            <x15:cachedUniqueName index="3214" name="[Customers].[CustomerKey].&amp;[14214]"/>
            <x15:cachedUniqueName index="3215" name="[Customers].[CustomerKey].&amp;[14215]"/>
            <x15:cachedUniqueName index="3216" name="[Customers].[CustomerKey].&amp;[14216]"/>
            <x15:cachedUniqueName index="3217" name="[Customers].[CustomerKey].&amp;[14217]"/>
            <x15:cachedUniqueName index="3218" name="[Customers].[CustomerKey].&amp;[14218]"/>
            <x15:cachedUniqueName index="3219" name="[Customers].[CustomerKey].&amp;[14219]"/>
            <x15:cachedUniqueName index="3220" name="[Customers].[CustomerKey].&amp;[14220]"/>
            <x15:cachedUniqueName index="3221" name="[Customers].[CustomerKey].&amp;[14221]"/>
            <x15:cachedUniqueName index="3222" name="[Customers].[CustomerKey].&amp;[14222]"/>
            <x15:cachedUniqueName index="3223" name="[Customers].[CustomerKey].&amp;[14223]"/>
            <x15:cachedUniqueName index="3224" name="[Customers].[CustomerKey].&amp;[14224]"/>
            <x15:cachedUniqueName index="3225" name="[Customers].[CustomerKey].&amp;[14225]"/>
            <x15:cachedUniqueName index="3226" name="[Customers].[CustomerKey].&amp;[14226]"/>
            <x15:cachedUniqueName index="3227" name="[Customers].[CustomerKey].&amp;[14227]"/>
            <x15:cachedUniqueName index="3228" name="[Customers].[CustomerKey].&amp;[14228]"/>
            <x15:cachedUniqueName index="3229" name="[Customers].[CustomerKey].&amp;[14229]"/>
            <x15:cachedUniqueName index="3230" name="[Customers].[CustomerKey].&amp;[14230]"/>
            <x15:cachedUniqueName index="3231" name="[Customers].[CustomerKey].&amp;[14231]"/>
            <x15:cachedUniqueName index="3232" name="[Customers].[CustomerKey].&amp;[14232]"/>
            <x15:cachedUniqueName index="3233" name="[Customers].[CustomerKey].&amp;[14233]"/>
            <x15:cachedUniqueName index="3234" name="[Customers].[CustomerKey].&amp;[14234]"/>
            <x15:cachedUniqueName index="3235" name="[Customers].[CustomerKey].&amp;[14235]"/>
            <x15:cachedUniqueName index="3236" name="[Customers].[CustomerKey].&amp;[14236]"/>
            <x15:cachedUniqueName index="3237" name="[Customers].[CustomerKey].&amp;[14237]"/>
            <x15:cachedUniqueName index="3238" name="[Customers].[CustomerKey].&amp;[14238]"/>
            <x15:cachedUniqueName index="3239" name="[Customers].[CustomerKey].&amp;[14239]"/>
            <x15:cachedUniqueName index="3240" name="[Customers].[CustomerKey].&amp;[14240]"/>
            <x15:cachedUniqueName index="3241" name="[Customers].[CustomerKey].&amp;[14241]"/>
            <x15:cachedUniqueName index="3242" name="[Customers].[CustomerKey].&amp;[14242]"/>
            <x15:cachedUniqueName index="3243" name="[Customers].[CustomerKey].&amp;[14243]"/>
            <x15:cachedUniqueName index="3244" name="[Customers].[CustomerKey].&amp;[14244]"/>
            <x15:cachedUniqueName index="3245" name="[Customers].[CustomerKey].&amp;[14245]"/>
            <x15:cachedUniqueName index="3246" name="[Customers].[CustomerKey].&amp;[14246]"/>
            <x15:cachedUniqueName index="3247" name="[Customers].[CustomerKey].&amp;[14247]"/>
            <x15:cachedUniqueName index="3248" name="[Customers].[CustomerKey].&amp;[14248]"/>
            <x15:cachedUniqueName index="3249" name="[Customers].[CustomerKey].&amp;[14249]"/>
            <x15:cachedUniqueName index="3250" name="[Customers].[CustomerKey].&amp;[14250]"/>
            <x15:cachedUniqueName index="3251" name="[Customers].[CustomerKey].&amp;[14251]"/>
            <x15:cachedUniqueName index="3252" name="[Customers].[CustomerKey].&amp;[14252]"/>
            <x15:cachedUniqueName index="3253" name="[Customers].[CustomerKey].&amp;[14253]"/>
            <x15:cachedUniqueName index="3254" name="[Customers].[CustomerKey].&amp;[14254]"/>
            <x15:cachedUniqueName index="3255" name="[Customers].[CustomerKey].&amp;[14255]"/>
            <x15:cachedUniqueName index="3256" name="[Customers].[CustomerKey].&amp;[14256]"/>
            <x15:cachedUniqueName index="3257" name="[Customers].[CustomerKey].&amp;[14257]"/>
            <x15:cachedUniqueName index="3258" name="[Customers].[CustomerKey].&amp;[14258]"/>
            <x15:cachedUniqueName index="3259" name="[Customers].[CustomerKey].&amp;[14259]"/>
            <x15:cachedUniqueName index="3260" name="[Customers].[CustomerKey].&amp;[14260]"/>
            <x15:cachedUniqueName index="3261" name="[Customers].[CustomerKey].&amp;[14261]"/>
            <x15:cachedUniqueName index="3262" name="[Customers].[CustomerKey].&amp;[14262]"/>
            <x15:cachedUniqueName index="3263" name="[Customers].[CustomerKey].&amp;[14263]"/>
            <x15:cachedUniqueName index="3264" name="[Customers].[CustomerKey].&amp;[14264]"/>
            <x15:cachedUniqueName index="3265" name="[Customers].[CustomerKey].&amp;[14265]"/>
            <x15:cachedUniqueName index="3266" name="[Customers].[CustomerKey].&amp;[14266]"/>
            <x15:cachedUniqueName index="3267" name="[Customers].[CustomerKey].&amp;[14267]"/>
            <x15:cachedUniqueName index="3268" name="[Customers].[CustomerKey].&amp;[14268]"/>
            <x15:cachedUniqueName index="3269" name="[Customers].[CustomerKey].&amp;[14269]"/>
            <x15:cachedUniqueName index="3270" name="[Customers].[CustomerKey].&amp;[14270]"/>
            <x15:cachedUniqueName index="3271" name="[Customers].[CustomerKey].&amp;[14271]"/>
            <x15:cachedUniqueName index="3272" name="[Customers].[CustomerKey].&amp;[14272]"/>
            <x15:cachedUniqueName index="3273" name="[Customers].[CustomerKey].&amp;[14273]"/>
            <x15:cachedUniqueName index="3274" name="[Customers].[CustomerKey].&amp;[14274]"/>
            <x15:cachedUniqueName index="3275" name="[Customers].[CustomerKey].&amp;[14275]"/>
            <x15:cachedUniqueName index="3276" name="[Customers].[CustomerKey].&amp;[14276]"/>
            <x15:cachedUniqueName index="3277" name="[Customers].[CustomerKey].&amp;[14277]"/>
            <x15:cachedUniqueName index="3278" name="[Customers].[CustomerKey].&amp;[14278]"/>
            <x15:cachedUniqueName index="3279" name="[Customers].[CustomerKey].&amp;[14279]"/>
            <x15:cachedUniqueName index="3280" name="[Customers].[CustomerKey].&amp;[14280]"/>
            <x15:cachedUniqueName index="3281" name="[Customers].[CustomerKey].&amp;[14281]"/>
            <x15:cachedUniqueName index="3282" name="[Customers].[CustomerKey].&amp;[14282]"/>
            <x15:cachedUniqueName index="3283" name="[Customers].[CustomerKey].&amp;[14283]"/>
            <x15:cachedUniqueName index="3284" name="[Customers].[CustomerKey].&amp;[14284]"/>
            <x15:cachedUniqueName index="3285" name="[Customers].[CustomerKey].&amp;[14285]"/>
            <x15:cachedUniqueName index="3286" name="[Customers].[CustomerKey].&amp;[14286]"/>
            <x15:cachedUniqueName index="3287" name="[Customers].[CustomerKey].&amp;[14287]"/>
            <x15:cachedUniqueName index="3288" name="[Customers].[CustomerKey].&amp;[14288]"/>
            <x15:cachedUniqueName index="3289" name="[Customers].[CustomerKey].&amp;[14289]"/>
            <x15:cachedUniqueName index="3290" name="[Customers].[CustomerKey].&amp;[14290]"/>
            <x15:cachedUniqueName index="3291" name="[Customers].[CustomerKey].&amp;[14291]"/>
            <x15:cachedUniqueName index="3292" name="[Customers].[CustomerKey].&amp;[14292]"/>
            <x15:cachedUniqueName index="3293" name="[Customers].[CustomerKey].&amp;[14293]"/>
            <x15:cachedUniqueName index="3294" name="[Customers].[CustomerKey].&amp;[14294]"/>
            <x15:cachedUniqueName index="3295" name="[Customers].[CustomerKey].&amp;[14295]"/>
            <x15:cachedUniqueName index="3296" name="[Customers].[CustomerKey].&amp;[14296]"/>
            <x15:cachedUniqueName index="3297" name="[Customers].[CustomerKey].&amp;[14297]"/>
            <x15:cachedUniqueName index="3298" name="[Customers].[CustomerKey].&amp;[14298]"/>
            <x15:cachedUniqueName index="3299" name="[Customers].[CustomerKey].&amp;[14299]"/>
            <x15:cachedUniqueName index="3300" name="[Customers].[CustomerKey].&amp;[14300]"/>
            <x15:cachedUniqueName index="3301" name="[Customers].[CustomerKey].&amp;[14301]"/>
            <x15:cachedUniqueName index="3302" name="[Customers].[CustomerKey].&amp;[14302]"/>
            <x15:cachedUniqueName index="3303" name="[Customers].[CustomerKey].&amp;[14303]"/>
            <x15:cachedUniqueName index="3304" name="[Customers].[CustomerKey].&amp;[14304]"/>
            <x15:cachedUniqueName index="3305" name="[Customers].[CustomerKey].&amp;[14305]"/>
            <x15:cachedUniqueName index="3306" name="[Customers].[CustomerKey].&amp;[14306]"/>
            <x15:cachedUniqueName index="3307" name="[Customers].[CustomerKey].&amp;[14307]"/>
            <x15:cachedUniqueName index="3308" name="[Customers].[CustomerKey].&amp;[14308]"/>
            <x15:cachedUniqueName index="3309" name="[Customers].[CustomerKey].&amp;[14309]"/>
            <x15:cachedUniqueName index="3310" name="[Customers].[CustomerKey].&amp;[14310]"/>
            <x15:cachedUniqueName index="3311" name="[Customers].[CustomerKey].&amp;[14311]"/>
            <x15:cachedUniqueName index="3312" name="[Customers].[CustomerKey].&amp;[14312]"/>
            <x15:cachedUniqueName index="3313" name="[Customers].[CustomerKey].&amp;[14313]"/>
            <x15:cachedUniqueName index="3314" name="[Customers].[CustomerKey].&amp;[14314]"/>
            <x15:cachedUniqueName index="3315" name="[Customers].[CustomerKey].&amp;[14315]"/>
            <x15:cachedUniqueName index="3316" name="[Customers].[CustomerKey].&amp;[14316]"/>
            <x15:cachedUniqueName index="3317" name="[Customers].[CustomerKey].&amp;[14317]"/>
            <x15:cachedUniqueName index="3318" name="[Customers].[CustomerKey].&amp;[14318]"/>
            <x15:cachedUniqueName index="3319" name="[Customers].[CustomerKey].&amp;[14319]"/>
            <x15:cachedUniqueName index="3320" name="[Customers].[CustomerKey].&amp;[14320]"/>
            <x15:cachedUniqueName index="3321" name="[Customers].[CustomerKey].&amp;[14321]"/>
            <x15:cachedUniqueName index="3322" name="[Customers].[CustomerKey].&amp;[14322]"/>
            <x15:cachedUniqueName index="3323" name="[Customers].[CustomerKey].&amp;[14323]"/>
            <x15:cachedUniqueName index="3324" name="[Customers].[CustomerKey].&amp;[14324]"/>
            <x15:cachedUniqueName index="3325" name="[Customers].[CustomerKey].&amp;[14325]"/>
            <x15:cachedUniqueName index="3326" name="[Customers].[CustomerKey].&amp;[14326]"/>
            <x15:cachedUniqueName index="3327" name="[Customers].[CustomerKey].&amp;[14327]"/>
            <x15:cachedUniqueName index="3328" name="[Customers].[CustomerKey].&amp;[14328]"/>
            <x15:cachedUniqueName index="3329" name="[Customers].[CustomerKey].&amp;[14329]"/>
            <x15:cachedUniqueName index="3330" name="[Customers].[CustomerKey].&amp;[14330]"/>
            <x15:cachedUniqueName index="3331" name="[Customers].[CustomerKey].&amp;[14331]"/>
            <x15:cachedUniqueName index="3332" name="[Customers].[CustomerKey].&amp;[14332]"/>
            <x15:cachedUniqueName index="3333" name="[Customers].[CustomerKey].&amp;[14333]"/>
            <x15:cachedUniqueName index="3334" name="[Customers].[CustomerKey].&amp;[14334]"/>
            <x15:cachedUniqueName index="3335" name="[Customers].[CustomerKey].&amp;[14335]"/>
            <x15:cachedUniqueName index="3336" name="[Customers].[CustomerKey].&amp;[14336]"/>
            <x15:cachedUniqueName index="3337" name="[Customers].[CustomerKey].&amp;[14337]"/>
            <x15:cachedUniqueName index="3338" name="[Customers].[CustomerKey].&amp;[14338]"/>
            <x15:cachedUniqueName index="3339" name="[Customers].[CustomerKey].&amp;[14339]"/>
            <x15:cachedUniqueName index="3340" name="[Customers].[CustomerKey].&amp;[14340]"/>
            <x15:cachedUniqueName index="3341" name="[Customers].[CustomerKey].&amp;[14341]"/>
            <x15:cachedUniqueName index="3342" name="[Customers].[CustomerKey].&amp;[14342]"/>
            <x15:cachedUniqueName index="3343" name="[Customers].[CustomerKey].&amp;[14343]"/>
            <x15:cachedUniqueName index="3344" name="[Customers].[CustomerKey].&amp;[14344]"/>
            <x15:cachedUniqueName index="3345" name="[Customers].[CustomerKey].&amp;[14345]"/>
            <x15:cachedUniqueName index="3346" name="[Customers].[CustomerKey].&amp;[14346]"/>
            <x15:cachedUniqueName index="3347" name="[Customers].[CustomerKey].&amp;[14347]"/>
            <x15:cachedUniqueName index="3348" name="[Customers].[CustomerKey].&amp;[14348]"/>
            <x15:cachedUniqueName index="3349" name="[Customers].[CustomerKey].&amp;[14349]"/>
            <x15:cachedUniqueName index="3350" name="[Customers].[CustomerKey].&amp;[14350]"/>
            <x15:cachedUniqueName index="3351" name="[Customers].[CustomerKey].&amp;[14351]"/>
            <x15:cachedUniqueName index="3352" name="[Customers].[CustomerKey].&amp;[14352]"/>
            <x15:cachedUniqueName index="3353" name="[Customers].[CustomerKey].&amp;[14353]"/>
            <x15:cachedUniqueName index="3354" name="[Customers].[CustomerKey].&amp;[14354]"/>
            <x15:cachedUniqueName index="3355" name="[Customers].[CustomerKey].&amp;[14355]"/>
            <x15:cachedUniqueName index="3356" name="[Customers].[CustomerKey].&amp;[14356]"/>
            <x15:cachedUniqueName index="3357" name="[Customers].[CustomerKey].&amp;[14357]"/>
            <x15:cachedUniqueName index="3358" name="[Customers].[CustomerKey].&amp;[14358]"/>
            <x15:cachedUniqueName index="3359" name="[Customers].[CustomerKey].&amp;[14359]"/>
            <x15:cachedUniqueName index="3360" name="[Customers].[CustomerKey].&amp;[14360]"/>
            <x15:cachedUniqueName index="3361" name="[Customers].[CustomerKey].&amp;[14361]"/>
            <x15:cachedUniqueName index="3362" name="[Customers].[CustomerKey].&amp;[14362]"/>
            <x15:cachedUniqueName index="3363" name="[Customers].[CustomerKey].&amp;[14363]"/>
            <x15:cachedUniqueName index="3364" name="[Customers].[CustomerKey].&amp;[14364]"/>
            <x15:cachedUniqueName index="3365" name="[Customers].[CustomerKey].&amp;[14365]"/>
            <x15:cachedUniqueName index="3366" name="[Customers].[CustomerKey].&amp;[14366]"/>
            <x15:cachedUniqueName index="3367" name="[Customers].[CustomerKey].&amp;[14367]"/>
            <x15:cachedUniqueName index="3368" name="[Customers].[CustomerKey].&amp;[14368]"/>
            <x15:cachedUniqueName index="3369" name="[Customers].[CustomerKey].&amp;[14369]"/>
            <x15:cachedUniqueName index="3370" name="[Customers].[CustomerKey].&amp;[14370]"/>
            <x15:cachedUniqueName index="3371" name="[Customers].[CustomerKey].&amp;[14371]"/>
            <x15:cachedUniqueName index="3372" name="[Customers].[CustomerKey].&amp;[14372]"/>
            <x15:cachedUniqueName index="3373" name="[Customers].[CustomerKey].&amp;[14373]"/>
            <x15:cachedUniqueName index="3374" name="[Customers].[CustomerKey].&amp;[14374]"/>
            <x15:cachedUniqueName index="3375" name="[Customers].[CustomerKey].&amp;[14375]"/>
            <x15:cachedUniqueName index="3376" name="[Customers].[CustomerKey].&amp;[14376]"/>
            <x15:cachedUniqueName index="3377" name="[Customers].[CustomerKey].&amp;[14377]"/>
            <x15:cachedUniqueName index="3378" name="[Customers].[CustomerKey].&amp;[14378]"/>
            <x15:cachedUniqueName index="3379" name="[Customers].[CustomerKey].&amp;[14379]"/>
            <x15:cachedUniqueName index="3380" name="[Customers].[CustomerKey].&amp;[14380]"/>
            <x15:cachedUniqueName index="3381" name="[Customers].[CustomerKey].&amp;[14381]"/>
            <x15:cachedUniqueName index="3382" name="[Customers].[CustomerKey].&amp;[14382]"/>
            <x15:cachedUniqueName index="3383" name="[Customers].[CustomerKey].&amp;[14383]"/>
            <x15:cachedUniqueName index="3384" name="[Customers].[CustomerKey].&amp;[14384]"/>
            <x15:cachedUniqueName index="3385" name="[Customers].[CustomerKey].&amp;[14385]"/>
            <x15:cachedUniqueName index="3386" name="[Customers].[CustomerKey].&amp;[14386]"/>
            <x15:cachedUniqueName index="3387" name="[Customers].[CustomerKey].&amp;[14387]"/>
            <x15:cachedUniqueName index="3388" name="[Customers].[CustomerKey].&amp;[14388]"/>
            <x15:cachedUniqueName index="3389" name="[Customers].[CustomerKey].&amp;[14389]"/>
            <x15:cachedUniqueName index="3390" name="[Customers].[CustomerKey].&amp;[14390]"/>
            <x15:cachedUniqueName index="3391" name="[Customers].[CustomerKey].&amp;[14391]"/>
            <x15:cachedUniqueName index="3392" name="[Customers].[CustomerKey].&amp;[14392]"/>
            <x15:cachedUniqueName index="3393" name="[Customers].[CustomerKey].&amp;[14393]"/>
            <x15:cachedUniqueName index="3394" name="[Customers].[CustomerKey].&amp;[14394]"/>
            <x15:cachedUniqueName index="3395" name="[Customers].[CustomerKey].&amp;[14395]"/>
            <x15:cachedUniqueName index="3396" name="[Customers].[CustomerKey].&amp;[14396]"/>
            <x15:cachedUniqueName index="3397" name="[Customers].[CustomerKey].&amp;[14397]"/>
            <x15:cachedUniqueName index="3398" name="[Customers].[CustomerKey].&amp;[14398]"/>
            <x15:cachedUniqueName index="3399" name="[Customers].[CustomerKey].&amp;[14399]"/>
            <x15:cachedUniqueName index="3400" name="[Customers].[CustomerKey].&amp;[14400]"/>
            <x15:cachedUniqueName index="3401" name="[Customers].[CustomerKey].&amp;[14401]"/>
            <x15:cachedUniqueName index="3402" name="[Customers].[CustomerKey].&amp;[14402]"/>
            <x15:cachedUniqueName index="3403" name="[Customers].[CustomerKey].&amp;[14403]"/>
            <x15:cachedUniqueName index="3404" name="[Customers].[CustomerKey].&amp;[14404]"/>
            <x15:cachedUniqueName index="3405" name="[Customers].[CustomerKey].&amp;[14405]"/>
            <x15:cachedUniqueName index="3406" name="[Customers].[CustomerKey].&amp;[14406]"/>
            <x15:cachedUniqueName index="3407" name="[Customers].[CustomerKey].&amp;[14407]"/>
            <x15:cachedUniqueName index="3408" name="[Customers].[CustomerKey].&amp;[14408]"/>
            <x15:cachedUniqueName index="3409" name="[Customers].[CustomerKey].&amp;[14409]"/>
            <x15:cachedUniqueName index="3410" name="[Customers].[CustomerKey].&amp;[14410]"/>
            <x15:cachedUniqueName index="3411" name="[Customers].[CustomerKey].&amp;[14411]"/>
            <x15:cachedUniqueName index="3412" name="[Customers].[CustomerKey].&amp;[14412]"/>
            <x15:cachedUniqueName index="3413" name="[Customers].[CustomerKey].&amp;[14413]"/>
            <x15:cachedUniqueName index="3414" name="[Customers].[CustomerKey].&amp;[14414]"/>
            <x15:cachedUniqueName index="3415" name="[Customers].[CustomerKey].&amp;[14415]"/>
            <x15:cachedUniqueName index="3416" name="[Customers].[CustomerKey].&amp;[14416]"/>
            <x15:cachedUniqueName index="3417" name="[Customers].[CustomerKey].&amp;[14417]"/>
            <x15:cachedUniqueName index="3418" name="[Customers].[CustomerKey].&amp;[14418]"/>
            <x15:cachedUniqueName index="3419" name="[Customers].[CustomerKey].&amp;[14419]"/>
            <x15:cachedUniqueName index="3420" name="[Customers].[CustomerKey].&amp;[14420]"/>
            <x15:cachedUniqueName index="3421" name="[Customers].[CustomerKey].&amp;[14421]"/>
            <x15:cachedUniqueName index="3422" name="[Customers].[CustomerKey].&amp;[14422]"/>
            <x15:cachedUniqueName index="3423" name="[Customers].[CustomerKey].&amp;[14423]"/>
            <x15:cachedUniqueName index="3424" name="[Customers].[CustomerKey].&amp;[14424]"/>
            <x15:cachedUniqueName index="3425" name="[Customers].[CustomerKey].&amp;[14425]"/>
            <x15:cachedUniqueName index="3426" name="[Customers].[CustomerKey].&amp;[14426]"/>
            <x15:cachedUniqueName index="3427" name="[Customers].[CustomerKey].&amp;[14427]"/>
            <x15:cachedUniqueName index="3428" name="[Customers].[CustomerKey].&amp;[14428]"/>
            <x15:cachedUniqueName index="3429" name="[Customers].[CustomerKey].&amp;[14429]"/>
            <x15:cachedUniqueName index="3430" name="[Customers].[CustomerKey].&amp;[14430]"/>
            <x15:cachedUniqueName index="3431" name="[Customers].[CustomerKey].&amp;[14431]"/>
            <x15:cachedUniqueName index="3432" name="[Customers].[CustomerKey].&amp;[14432]"/>
            <x15:cachedUniqueName index="3433" name="[Customers].[CustomerKey].&amp;[14433]"/>
            <x15:cachedUniqueName index="3434" name="[Customers].[CustomerKey].&amp;[14434]"/>
            <x15:cachedUniqueName index="3435" name="[Customers].[CustomerKey].&amp;[14435]"/>
            <x15:cachedUniqueName index="3436" name="[Customers].[CustomerKey].&amp;[14436]"/>
            <x15:cachedUniqueName index="3437" name="[Customers].[CustomerKey].&amp;[14437]"/>
            <x15:cachedUniqueName index="3438" name="[Customers].[CustomerKey].&amp;[14438]"/>
            <x15:cachedUniqueName index="3439" name="[Customers].[CustomerKey].&amp;[14439]"/>
            <x15:cachedUniqueName index="3440" name="[Customers].[CustomerKey].&amp;[14440]"/>
            <x15:cachedUniqueName index="3441" name="[Customers].[CustomerKey].&amp;[14441]"/>
            <x15:cachedUniqueName index="3442" name="[Customers].[CustomerKey].&amp;[14442]"/>
            <x15:cachedUniqueName index="3443" name="[Customers].[CustomerKey].&amp;[14443]"/>
            <x15:cachedUniqueName index="3444" name="[Customers].[CustomerKey].&amp;[14444]"/>
            <x15:cachedUniqueName index="3445" name="[Customers].[CustomerKey].&amp;[14445]"/>
            <x15:cachedUniqueName index="3446" name="[Customers].[CustomerKey].&amp;[14446]"/>
            <x15:cachedUniqueName index="3447" name="[Customers].[CustomerKey].&amp;[14447]"/>
            <x15:cachedUniqueName index="3448" name="[Customers].[CustomerKey].&amp;[14448]"/>
            <x15:cachedUniqueName index="3449" name="[Customers].[CustomerKey].&amp;[14449]"/>
            <x15:cachedUniqueName index="3450" name="[Customers].[CustomerKey].&amp;[14450]"/>
            <x15:cachedUniqueName index="3451" name="[Customers].[CustomerKey].&amp;[14451]"/>
            <x15:cachedUniqueName index="3452" name="[Customers].[CustomerKey].&amp;[14452]"/>
            <x15:cachedUniqueName index="3453" name="[Customers].[CustomerKey].&amp;[14453]"/>
            <x15:cachedUniqueName index="3454" name="[Customers].[CustomerKey].&amp;[14454]"/>
            <x15:cachedUniqueName index="3455" name="[Customers].[CustomerKey].&amp;[14455]"/>
            <x15:cachedUniqueName index="3456" name="[Customers].[CustomerKey].&amp;[14456]"/>
            <x15:cachedUniqueName index="3457" name="[Customers].[CustomerKey].&amp;[14457]"/>
            <x15:cachedUniqueName index="3458" name="[Customers].[CustomerKey].&amp;[14458]"/>
            <x15:cachedUniqueName index="3459" name="[Customers].[CustomerKey].&amp;[14459]"/>
            <x15:cachedUniqueName index="3460" name="[Customers].[CustomerKey].&amp;[14460]"/>
            <x15:cachedUniqueName index="3461" name="[Customers].[CustomerKey].&amp;[14461]"/>
            <x15:cachedUniqueName index="3462" name="[Customers].[CustomerKey].&amp;[14462]"/>
            <x15:cachedUniqueName index="3463" name="[Customers].[CustomerKey].&amp;[14463]"/>
            <x15:cachedUniqueName index="3464" name="[Customers].[CustomerKey].&amp;[14464]"/>
            <x15:cachedUniqueName index="3465" name="[Customers].[CustomerKey].&amp;[14465]"/>
            <x15:cachedUniqueName index="3466" name="[Customers].[CustomerKey].&amp;[14466]"/>
            <x15:cachedUniqueName index="3467" name="[Customers].[CustomerKey].&amp;[14467]"/>
            <x15:cachedUniqueName index="3468" name="[Customers].[CustomerKey].&amp;[14468]"/>
            <x15:cachedUniqueName index="3469" name="[Customers].[CustomerKey].&amp;[14469]"/>
            <x15:cachedUniqueName index="3470" name="[Customers].[CustomerKey].&amp;[14470]"/>
            <x15:cachedUniqueName index="3471" name="[Customers].[CustomerKey].&amp;[14471]"/>
            <x15:cachedUniqueName index="3472" name="[Customers].[CustomerKey].&amp;[14472]"/>
            <x15:cachedUniqueName index="3473" name="[Customers].[CustomerKey].&amp;[14473]"/>
            <x15:cachedUniqueName index="3474" name="[Customers].[CustomerKey].&amp;[14474]"/>
            <x15:cachedUniqueName index="3475" name="[Customers].[CustomerKey].&amp;[14475]"/>
            <x15:cachedUniqueName index="3476" name="[Customers].[CustomerKey].&amp;[14476]"/>
            <x15:cachedUniqueName index="3477" name="[Customers].[CustomerKey].&amp;[14477]"/>
            <x15:cachedUniqueName index="3478" name="[Customers].[CustomerKey].&amp;[14478]"/>
            <x15:cachedUniqueName index="3479" name="[Customers].[CustomerKey].&amp;[14479]"/>
            <x15:cachedUniqueName index="3480" name="[Customers].[CustomerKey].&amp;[14480]"/>
            <x15:cachedUniqueName index="3481" name="[Customers].[CustomerKey].&amp;[14481]"/>
            <x15:cachedUniqueName index="3482" name="[Customers].[CustomerKey].&amp;[14482]"/>
            <x15:cachedUniqueName index="3483" name="[Customers].[CustomerKey].&amp;[14483]"/>
            <x15:cachedUniqueName index="3484" name="[Customers].[CustomerKey].&amp;[14484]"/>
            <x15:cachedUniqueName index="3485" name="[Customers].[CustomerKey].&amp;[14485]"/>
            <x15:cachedUniqueName index="3486" name="[Customers].[CustomerKey].&amp;[14486]"/>
            <x15:cachedUniqueName index="3487" name="[Customers].[CustomerKey].&amp;[14487]"/>
            <x15:cachedUniqueName index="3488" name="[Customers].[CustomerKey].&amp;[14488]"/>
            <x15:cachedUniqueName index="3489" name="[Customers].[CustomerKey].&amp;[14489]"/>
            <x15:cachedUniqueName index="3490" name="[Customers].[CustomerKey].&amp;[14490]"/>
            <x15:cachedUniqueName index="3491" name="[Customers].[CustomerKey].&amp;[14491]"/>
            <x15:cachedUniqueName index="3492" name="[Customers].[CustomerKey].&amp;[14492]"/>
            <x15:cachedUniqueName index="3493" name="[Customers].[CustomerKey].&amp;[14493]"/>
            <x15:cachedUniqueName index="3494" name="[Customers].[CustomerKey].&amp;[14494]"/>
            <x15:cachedUniqueName index="3495" name="[Customers].[CustomerKey].&amp;[14495]"/>
            <x15:cachedUniqueName index="3496" name="[Customers].[CustomerKey].&amp;[14496]"/>
            <x15:cachedUniqueName index="3497" name="[Customers].[CustomerKey].&amp;[14497]"/>
            <x15:cachedUniqueName index="3498" name="[Customers].[CustomerKey].&amp;[14498]"/>
            <x15:cachedUniqueName index="3499" name="[Customers].[CustomerKey].&amp;[14499]"/>
            <x15:cachedUniqueName index="3500" name="[Customers].[CustomerKey].&amp;[14500]"/>
            <x15:cachedUniqueName index="3501" name="[Customers].[CustomerKey].&amp;[14501]"/>
            <x15:cachedUniqueName index="3502" name="[Customers].[CustomerKey].&amp;[14502]"/>
            <x15:cachedUniqueName index="3503" name="[Customers].[CustomerKey].&amp;[14503]"/>
            <x15:cachedUniqueName index="3504" name="[Customers].[CustomerKey].&amp;[14504]"/>
            <x15:cachedUniqueName index="3505" name="[Customers].[CustomerKey].&amp;[14505]"/>
            <x15:cachedUniqueName index="3506" name="[Customers].[CustomerKey].&amp;[14506]"/>
            <x15:cachedUniqueName index="3507" name="[Customers].[CustomerKey].&amp;[14507]"/>
            <x15:cachedUniqueName index="3508" name="[Customers].[CustomerKey].&amp;[14508]"/>
            <x15:cachedUniqueName index="3509" name="[Customers].[CustomerKey].&amp;[14509]"/>
            <x15:cachedUniqueName index="3510" name="[Customers].[CustomerKey].&amp;[14510]"/>
            <x15:cachedUniqueName index="3511" name="[Customers].[CustomerKey].&amp;[14511]"/>
            <x15:cachedUniqueName index="3512" name="[Customers].[CustomerKey].&amp;[14512]"/>
            <x15:cachedUniqueName index="3513" name="[Customers].[CustomerKey].&amp;[14513]"/>
            <x15:cachedUniqueName index="3514" name="[Customers].[CustomerKey].&amp;[14514]"/>
            <x15:cachedUniqueName index="3515" name="[Customers].[CustomerKey].&amp;[14515]"/>
            <x15:cachedUniqueName index="3516" name="[Customers].[CustomerKey].&amp;[14516]"/>
            <x15:cachedUniqueName index="3517" name="[Customers].[CustomerKey].&amp;[14517]"/>
            <x15:cachedUniqueName index="3518" name="[Customers].[CustomerKey].&amp;[14518]"/>
            <x15:cachedUniqueName index="3519" name="[Customers].[CustomerKey].&amp;[14519]"/>
            <x15:cachedUniqueName index="3520" name="[Customers].[CustomerKey].&amp;[14520]"/>
            <x15:cachedUniqueName index="3521" name="[Customers].[CustomerKey].&amp;[14521]"/>
            <x15:cachedUniqueName index="3522" name="[Customers].[CustomerKey].&amp;[14522]"/>
            <x15:cachedUniqueName index="3523" name="[Customers].[CustomerKey].&amp;[14523]"/>
            <x15:cachedUniqueName index="3524" name="[Customers].[CustomerKey].&amp;[14524]"/>
            <x15:cachedUniqueName index="3525" name="[Customers].[CustomerKey].&amp;[14525]"/>
            <x15:cachedUniqueName index="3526" name="[Customers].[CustomerKey].&amp;[14526]"/>
            <x15:cachedUniqueName index="3527" name="[Customers].[CustomerKey].&amp;[14527]"/>
            <x15:cachedUniqueName index="3528" name="[Customers].[CustomerKey].&amp;[14528]"/>
            <x15:cachedUniqueName index="3529" name="[Customers].[CustomerKey].&amp;[14529]"/>
            <x15:cachedUniqueName index="3530" name="[Customers].[CustomerKey].&amp;[14530]"/>
            <x15:cachedUniqueName index="3531" name="[Customers].[CustomerKey].&amp;[14531]"/>
            <x15:cachedUniqueName index="3532" name="[Customers].[CustomerKey].&amp;[14532]"/>
            <x15:cachedUniqueName index="3533" name="[Customers].[CustomerKey].&amp;[14533]"/>
            <x15:cachedUniqueName index="3534" name="[Customers].[CustomerKey].&amp;[14534]"/>
            <x15:cachedUniqueName index="3535" name="[Customers].[CustomerKey].&amp;[14535]"/>
            <x15:cachedUniqueName index="3536" name="[Customers].[CustomerKey].&amp;[14536]"/>
            <x15:cachedUniqueName index="3537" name="[Customers].[CustomerKey].&amp;[14537]"/>
            <x15:cachedUniqueName index="3538" name="[Customers].[CustomerKey].&amp;[14538]"/>
            <x15:cachedUniqueName index="3539" name="[Customers].[CustomerKey].&amp;[14539]"/>
            <x15:cachedUniqueName index="3540" name="[Customers].[CustomerKey].&amp;[14540]"/>
            <x15:cachedUniqueName index="3541" name="[Customers].[CustomerKey].&amp;[14541]"/>
            <x15:cachedUniqueName index="3542" name="[Customers].[CustomerKey].&amp;[14542]"/>
            <x15:cachedUniqueName index="3543" name="[Customers].[CustomerKey].&amp;[14543]"/>
            <x15:cachedUniqueName index="3544" name="[Customers].[CustomerKey].&amp;[14544]"/>
            <x15:cachedUniqueName index="3545" name="[Customers].[CustomerKey].&amp;[14545]"/>
            <x15:cachedUniqueName index="3546" name="[Customers].[CustomerKey].&amp;[14546]"/>
            <x15:cachedUniqueName index="3547" name="[Customers].[CustomerKey].&amp;[14547]"/>
            <x15:cachedUniqueName index="3548" name="[Customers].[CustomerKey].&amp;[14548]"/>
            <x15:cachedUniqueName index="3549" name="[Customers].[CustomerKey].&amp;[14549]"/>
            <x15:cachedUniqueName index="3550" name="[Customers].[CustomerKey].&amp;[14550]"/>
            <x15:cachedUniqueName index="3551" name="[Customers].[CustomerKey].&amp;[14551]"/>
            <x15:cachedUniqueName index="3552" name="[Customers].[CustomerKey].&amp;[14552]"/>
            <x15:cachedUniqueName index="3553" name="[Customers].[CustomerKey].&amp;[14553]"/>
            <x15:cachedUniqueName index="3554" name="[Customers].[CustomerKey].&amp;[14554]"/>
            <x15:cachedUniqueName index="3555" name="[Customers].[CustomerKey].&amp;[14555]"/>
            <x15:cachedUniqueName index="3556" name="[Customers].[CustomerKey].&amp;[14556]"/>
            <x15:cachedUniqueName index="3557" name="[Customers].[CustomerKey].&amp;[14557]"/>
            <x15:cachedUniqueName index="3558" name="[Customers].[CustomerKey].&amp;[14558]"/>
            <x15:cachedUniqueName index="3559" name="[Customers].[CustomerKey].&amp;[14559]"/>
            <x15:cachedUniqueName index="3560" name="[Customers].[CustomerKey].&amp;[14560]"/>
            <x15:cachedUniqueName index="3561" name="[Customers].[CustomerKey].&amp;[14561]"/>
            <x15:cachedUniqueName index="3562" name="[Customers].[CustomerKey].&amp;[14562]"/>
            <x15:cachedUniqueName index="3563" name="[Customers].[CustomerKey].&amp;[14563]"/>
            <x15:cachedUniqueName index="3564" name="[Customers].[CustomerKey].&amp;[14564]"/>
            <x15:cachedUniqueName index="3565" name="[Customers].[CustomerKey].&amp;[14565]"/>
            <x15:cachedUniqueName index="3566" name="[Customers].[CustomerKey].&amp;[14566]"/>
            <x15:cachedUniqueName index="3567" name="[Customers].[CustomerKey].&amp;[14567]"/>
            <x15:cachedUniqueName index="3568" name="[Customers].[CustomerKey].&amp;[14568]"/>
            <x15:cachedUniqueName index="3569" name="[Customers].[CustomerKey].&amp;[14569]"/>
            <x15:cachedUniqueName index="3570" name="[Customers].[CustomerKey].&amp;[14570]"/>
            <x15:cachedUniqueName index="3571" name="[Customers].[CustomerKey].&amp;[14571]"/>
            <x15:cachedUniqueName index="3572" name="[Customers].[CustomerKey].&amp;[14572]"/>
            <x15:cachedUniqueName index="3573" name="[Customers].[CustomerKey].&amp;[14573]"/>
            <x15:cachedUniqueName index="3574" name="[Customers].[CustomerKey].&amp;[14574]"/>
            <x15:cachedUniqueName index="3575" name="[Customers].[CustomerKey].&amp;[14575]"/>
            <x15:cachedUniqueName index="3576" name="[Customers].[CustomerKey].&amp;[14576]"/>
            <x15:cachedUniqueName index="3577" name="[Customers].[CustomerKey].&amp;[14577]"/>
            <x15:cachedUniqueName index="3578" name="[Customers].[CustomerKey].&amp;[14578]"/>
            <x15:cachedUniqueName index="3579" name="[Customers].[CustomerKey].&amp;[14579]"/>
            <x15:cachedUniqueName index="3580" name="[Customers].[CustomerKey].&amp;[14580]"/>
            <x15:cachedUniqueName index="3581" name="[Customers].[CustomerKey].&amp;[14581]"/>
            <x15:cachedUniqueName index="3582" name="[Customers].[CustomerKey].&amp;[14582]"/>
            <x15:cachedUniqueName index="3583" name="[Customers].[CustomerKey].&amp;[14583]"/>
            <x15:cachedUniqueName index="3584" name="[Customers].[CustomerKey].&amp;[14584]"/>
            <x15:cachedUniqueName index="3585" name="[Customers].[CustomerKey].&amp;[14585]"/>
            <x15:cachedUniqueName index="3586" name="[Customers].[CustomerKey].&amp;[14586]"/>
            <x15:cachedUniqueName index="3587" name="[Customers].[CustomerKey].&amp;[14587]"/>
            <x15:cachedUniqueName index="3588" name="[Customers].[CustomerKey].&amp;[14588]"/>
            <x15:cachedUniqueName index="3589" name="[Customers].[CustomerKey].&amp;[14589]"/>
            <x15:cachedUniqueName index="3590" name="[Customers].[CustomerKey].&amp;[14590]"/>
            <x15:cachedUniqueName index="3591" name="[Customers].[CustomerKey].&amp;[14591]"/>
            <x15:cachedUniqueName index="3592" name="[Customers].[CustomerKey].&amp;[14592]"/>
            <x15:cachedUniqueName index="3593" name="[Customers].[CustomerKey].&amp;[14593]"/>
            <x15:cachedUniqueName index="3594" name="[Customers].[CustomerKey].&amp;[14594]"/>
            <x15:cachedUniqueName index="3595" name="[Customers].[CustomerKey].&amp;[14595]"/>
            <x15:cachedUniqueName index="3596" name="[Customers].[CustomerKey].&amp;[14596]"/>
            <x15:cachedUniqueName index="3597" name="[Customers].[CustomerKey].&amp;[14597]"/>
            <x15:cachedUniqueName index="3598" name="[Customers].[CustomerKey].&amp;[14598]"/>
            <x15:cachedUniqueName index="3599" name="[Customers].[CustomerKey].&amp;[14599]"/>
            <x15:cachedUniqueName index="3600" name="[Customers].[CustomerKey].&amp;[14600]"/>
            <x15:cachedUniqueName index="3601" name="[Customers].[CustomerKey].&amp;[14601]"/>
            <x15:cachedUniqueName index="3602" name="[Customers].[CustomerKey].&amp;[14602]"/>
            <x15:cachedUniqueName index="3603" name="[Customers].[CustomerKey].&amp;[14603]"/>
            <x15:cachedUniqueName index="3604" name="[Customers].[CustomerKey].&amp;[14604]"/>
            <x15:cachedUniqueName index="3605" name="[Customers].[CustomerKey].&amp;[14605]"/>
            <x15:cachedUniqueName index="3606" name="[Customers].[CustomerKey].&amp;[14606]"/>
            <x15:cachedUniqueName index="3607" name="[Customers].[CustomerKey].&amp;[14607]"/>
            <x15:cachedUniqueName index="3608" name="[Customers].[CustomerKey].&amp;[14608]"/>
            <x15:cachedUniqueName index="3609" name="[Customers].[CustomerKey].&amp;[14609]"/>
            <x15:cachedUniqueName index="3610" name="[Customers].[CustomerKey].&amp;[14610]"/>
            <x15:cachedUniqueName index="3611" name="[Customers].[CustomerKey].&amp;[14611]"/>
            <x15:cachedUniqueName index="3612" name="[Customers].[CustomerKey].&amp;[14612]"/>
            <x15:cachedUniqueName index="3613" name="[Customers].[CustomerKey].&amp;[14613]"/>
            <x15:cachedUniqueName index="3614" name="[Customers].[CustomerKey].&amp;[14614]"/>
            <x15:cachedUniqueName index="3615" name="[Customers].[CustomerKey].&amp;[14615]"/>
            <x15:cachedUniqueName index="3616" name="[Customers].[CustomerKey].&amp;[14616]"/>
            <x15:cachedUniqueName index="3617" name="[Customers].[CustomerKey].&amp;[14617]"/>
            <x15:cachedUniqueName index="3618" name="[Customers].[CustomerKey].&amp;[14618]"/>
            <x15:cachedUniqueName index="3619" name="[Customers].[CustomerKey].&amp;[14619]"/>
            <x15:cachedUniqueName index="3620" name="[Customers].[CustomerKey].&amp;[14620]"/>
            <x15:cachedUniqueName index="3621" name="[Customers].[CustomerKey].&amp;[14621]"/>
            <x15:cachedUniqueName index="3622" name="[Customers].[CustomerKey].&amp;[14622]"/>
            <x15:cachedUniqueName index="3623" name="[Customers].[CustomerKey].&amp;[14623]"/>
            <x15:cachedUniqueName index="3624" name="[Customers].[CustomerKey].&amp;[14624]"/>
            <x15:cachedUniqueName index="3625" name="[Customers].[CustomerKey].&amp;[14625]"/>
            <x15:cachedUniqueName index="3626" name="[Customers].[CustomerKey].&amp;[14626]"/>
            <x15:cachedUniqueName index="3627" name="[Customers].[CustomerKey].&amp;[14627]"/>
            <x15:cachedUniqueName index="3628" name="[Customers].[CustomerKey].&amp;[14628]"/>
            <x15:cachedUniqueName index="3629" name="[Customers].[CustomerKey].&amp;[14629]"/>
            <x15:cachedUniqueName index="3630" name="[Customers].[CustomerKey].&amp;[14630]"/>
            <x15:cachedUniqueName index="3631" name="[Customers].[CustomerKey].&amp;[14631]"/>
            <x15:cachedUniqueName index="3632" name="[Customers].[CustomerKey].&amp;[14632]"/>
            <x15:cachedUniqueName index="3633" name="[Customers].[CustomerKey].&amp;[14633]"/>
            <x15:cachedUniqueName index="3634" name="[Customers].[CustomerKey].&amp;[14634]"/>
            <x15:cachedUniqueName index="3635" name="[Customers].[CustomerKey].&amp;[14635]"/>
            <x15:cachedUniqueName index="3636" name="[Customers].[CustomerKey].&amp;[14636]"/>
            <x15:cachedUniqueName index="3637" name="[Customers].[CustomerKey].&amp;[14637]"/>
            <x15:cachedUniqueName index="3638" name="[Customers].[CustomerKey].&amp;[14638]"/>
            <x15:cachedUniqueName index="3639" name="[Customers].[CustomerKey].&amp;[14639]"/>
            <x15:cachedUniqueName index="3640" name="[Customers].[CustomerKey].&amp;[14640]"/>
            <x15:cachedUniqueName index="3641" name="[Customers].[CustomerKey].&amp;[14641]"/>
            <x15:cachedUniqueName index="3642" name="[Customers].[CustomerKey].&amp;[14642]"/>
            <x15:cachedUniqueName index="3643" name="[Customers].[CustomerKey].&amp;[14643]"/>
            <x15:cachedUniqueName index="3644" name="[Customers].[CustomerKey].&amp;[14644]"/>
            <x15:cachedUniqueName index="3645" name="[Customers].[CustomerKey].&amp;[14645]"/>
            <x15:cachedUniqueName index="3646" name="[Customers].[CustomerKey].&amp;[14646]"/>
            <x15:cachedUniqueName index="3647" name="[Customers].[CustomerKey].&amp;[14647]"/>
            <x15:cachedUniqueName index="3648" name="[Customers].[CustomerKey].&amp;[14648]"/>
            <x15:cachedUniqueName index="3649" name="[Customers].[CustomerKey].&amp;[14649]"/>
            <x15:cachedUniqueName index="3650" name="[Customers].[CustomerKey].&amp;[14650]"/>
            <x15:cachedUniqueName index="3651" name="[Customers].[CustomerKey].&amp;[14651]"/>
            <x15:cachedUniqueName index="3652" name="[Customers].[CustomerKey].&amp;[14652]"/>
            <x15:cachedUniqueName index="3653" name="[Customers].[CustomerKey].&amp;[14653]"/>
            <x15:cachedUniqueName index="3654" name="[Customers].[CustomerKey].&amp;[14654]"/>
            <x15:cachedUniqueName index="3655" name="[Customers].[CustomerKey].&amp;[14655]"/>
            <x15:cachedUniqueName index="3656" name="[Customers].[CustomerKey].&amp;[14656]"/>
            <x15:cachedUniqueName index="3657" name="[Customers].[CustomerKey].&amp;[14657]"/>
            <x15:cachedUniqueName index="3658" name="[Customers].[CustomerKey].&amp;[14658]"/>
            <x15:cachedUniqueName index="3659" name="[Customers].[CustomerKey].&amp;[14659]"/>
            <x15:cachedUniqueName index="3660" name="[Customers].[CustomerKey].&amp;[14660]"/>
            <x15:cachedUniqueName index="3661" name="[Customers].[CustomerKey].&amp;[14661]"/>
            <x15:cachedUniqueName index="3662" name="[Customers].[CustomerKey].&amp;[14662]"/>
            <x15:cachedUniqueName index="3663" name="[Customers].[CustomerKey].&amp;[14663]"/>
            <x15:cachedUniqueName index="3664" name="[Customers].[CustomerKey].&amp;[14664]"/>
            <x15:cachedUniqueName index="3665" name="[Customers].[CustomerKey].&amp;[14665]"/>
            <x15:cachedUniqueName index="3666" name="[Customers].[CustomerKey].&amp;[14666]"/>
            <x15:cachedUniqueName index="3667" name="[Customers].[CustomerKey].&amp;[14667]"/>
            <x15:cachedUniqueName index="3668" name="[Customers].[CustomerKey].&amp;[14668]"/>
            <x15:cachedUniqueName index="3669" name="[Customers].[CustomerKey].&amp;[14669]"/>
            <x15:cachedUniqueName index="3670" name="[Customers].[CustomerKey].&amp;[14670]"/>
            <x15:cachedUniqueName index="3671" name="[Customers].[CustomerKey].&amp;[14671]"/>
            <x15:cachedUniqueName index="3672" name="[Customers].[CustomerKey].&amp;[14672]"/>
            <x15:cachedUniqueName index="3673" name="[Customers].[CustomerKey].&amp;[14673]"/>
            <x15:cachedUniqueName index="3674" name="[Customers].[CustomerKey].&amp;[14674]"/>
            <x15:cachedUniqueName index="3675" name="[Customers].[CustomerKey].&amp;[14675]"/>
            <x15:cachedUniqueName index="3676" name="[Customers].[CustomerKey].&amp;[14676]"/>
            <x15:cachedUniqueName index="3677" name="[Customers].[CustomerKey].&amp;[14677]"/>
            <x15:cachedUniqueName index="3678" name="[Customers].[CustomerKey].&amp;[14678]"/>
            <x15:cachedUniqueName index="3679" name="[Customers].[CustomerKey].&amp;[14679]"/>
            <x15:cachedUniqueName index="3680" name="[Customers].[CustomerKey].&amp;[14680]"/>
            <x15:cachedUniqueName index="3681" name="[Customers].[CustomerKey].&amp;[14681]"/>
            <x15:cachedUniqueName index="3682" name="[Customers].[CustomerKey].&amp;[14682]"/>
            <x15:cachedUniqueName index="3683" name="[Customers].[CustomerKey].&amp;[14683]"/>
            <x15:cachedUniqueName index="3684" name="[Customers].[CustomerKey].&amp;[14684]"/>
            <x15:cachedUniqueName index="3685" name="[Customers].[CustomerKey].&amp;[14685]"/>
            <x15:cachedUniqueName index="3686" name="[Customers].[CustomerKey].&amp;[14686]"/>
            <x15:cachedUniqueName index="3687" name="[Customers].[CustomerKey].&amp;[14687]"/>
            <x15:cachedUniqueName index="3688" name="[Customers].[CustomerKey].&amp;[14688]"/>
            <x15:cachedUniqueName index="3689" name="[Customers].[CustomerKey].&amp;[14689]"/>
            <x15:cachedUniqueName index="3690" name="[Customers].[CustomerKey].&amp;[14690]"/>
            <x15:cachedUniqueName index="3691" name="[Customers].[CustomerKey].&amp;[14691]"/>
            <x15:cachedUniqueName index="3692" name="[Customers].[CustomerKey].&amp;[14692]"/>
            <x15:cachedUniqueName index="3693" name="[Customers].[CustomerKey].&amp;[14693]"/>
            <x15:cachedUniqueName index="3694" name="[Customers].[CustomerKey].&amp;[14694]"/>
            <x15:cachedUniqueName index="3695" name="[Customers].[CustomerKey].&amp;[14695]"/>
            <x15:cachedUniqueName index="3696" name="[Customers].[CustomerKey].&amp;[14696]"/>
            <x15:cachedUniqueName index="3697" name="[Customers].[CustomerKey].&amp;[14697]"/>
            <x15:cachedUniqueName index="3698" name="[Customers].[CustomerKey].&amp;[14698]"/>
            <x15:cachedUniqueName index="3699" name="[Customers].[CustomerKey].&amp;[14699]"/>
            <x15:cachedUniqueName index="3700" name="[Customers].[CustomerKey].&amp;[14700]"/>
            <x15:cachedUniqueName index="3701" name="[Customers].[CustomerKey].&amp;[14701]"/>
            <x15:cachedUniqueName index="3702" name="[Customers].[CustomerKey].&amp;[14702]"/>
            <x15:cachedUniqueName index="3703" name="[Customers].[CustomerKey].&amp;[14703]"/>
            <x15:cachedUniqueName index="3704" name="[Customers].[CustomerKey].&amp;[14704]"/>
            <x15:cachedUniqueName index="3705" name="[Customers].[CustomerKey].&amp;[14705]"/>
            <x15:cachedUniqueName index="3706" name="[Customers].[CustomerKey].&amp;[14706]"/>
            <x15:cachedUniqueName index="3707" name="[Customers].[CustomerKey].&amp;[14707]"/>
            <x15:cachedUniqueName index="3708" name="[Customers].[CustomerKey].&amp;[14708]"/>
            <x15:cachedUniqueName index="3709" name="[Customers].[CustomerKey].&amp;[14709]"/>
            <x15:cachedUniqueName index="3710" name="[Customers].[CustomerKey].&amp;[14710]"/>
            <x15:cachedUniqueName index="3711" name="[Customers].[CustomerKey].&amp;[14711]"/>
            <x15:cachedUniqueName index="3712" name="[Customers].[CustomerKey].&amp;[14712]"/>
            <x15:cachedUniqueName index="3713" name="[Customers].[CustomerKey].&amp;[14713]"/>
            <x15:cachedUniqueName index="3714" name="[Customers].[CustomerKey].&amp;[14714]"/>
            <x15:cachedUniqueName index="3715" name="[Customers].[CustomerKey].&amp;[14715]"/>
            <x15:cachedUniqueName index="3716" name="[Customers].[CustomerKey].&amp;[14716]"/>
            <x15:cachedUniqueName index="3717" name="[Customers].[CustomerKey].&amp;[14717]"/>
            <x15:cachedUniqueName index="3718" name="[Customers].[CustomerKey].&amp;[14718]"/>
            <x15:cachedUniqueName index="3719" name="[Customers].[CustomerKey].&amp;[14719]"/>
            <x15:cachedUniqueName index="3720" name="[Customers].[CustomerKey].&amp;[14720]"/>
            <x15:cachedUniqueName index="3721" name="[Customers].[CustomerKey].&amp;[14721]"/>
            <x15:cachedUniqueName index="3722" name="[Customers].[CustomerKey].&amp;[14722]"/>
            <x15:cachedUniqueName index="3723" name="[Customers].[CustomerKey].&amp;[14723]"/>
            <x15:cachedUniqueName index="3724" name="[Customers].[CustomerKey].&amp;[14724]"/>
            <x15:cachedUniqueName index="3725" name="[Customers].[CustomerKey].&amp;[14725]"/>
            <x15:cachedUniqueName index="3726" name="[Customers].[CustomerKey].&amp;[14726]"/>
            <x15:cachedUniqueName index="3727" name="[Customers].[CustomerKey].&amp;[14727]"/>
            <x15:cachedUniqueName index="3728" name="[Customers].[CustomerKey].&amp;[14728]"/>
            <x15:cachedUniqueName index="3729" name="[Customers].[CustomerKey].&amp;[14729]"/>
            <x15:cachedUniqueName index="3730" name="[Customers].[CustomerKey].&amp;[14730]"/>
            <x15:cachedUniqueName index="3731" name="[Customers].[CustomerKey].&amp;[14731]"/>
            <x15:cachedUniqueName index="3732" name="[Customers].[CustomerKey].&amp;[14732]"/>
            <x15:cachedUniqueName index="3733" name="[Customers].[CustomerKey].&amp;[14733]"/>
            <x15:cachedUniqueName index="3734" name="[Customers].[CustomerKey].&amp;[14734]"/>
            <x15:cachedUniqueName index="3735" name="[Customers].[CustomerKey].&amp;[14735]"/>
            <x15:cachedUniqueName index="3736" name="[Customers].[CustomerKey].&amp;[14736]"/>
            <x15:cachedUniqueName index="3737" name="[Customers].[CustomerKey].&amp;[14737]"/>
            <x15:cachedUniqueName index="3738" name="[Customers].[CustomerKey].&amp;[14738]"/>
            <x15:cachedUniqueName index="3739" name="[Customers].[CustomerKey].&amp;[14739]"/>
            <x15:cachedUniqueName index="3740" name="[Customers].[CustomerKey].&amp;[14740]"/>
            <x15:cachedUniqueName index="3741" name="[Customers].[CustomerKey].&amp;[14741]"/>
            <x15:cachedUniqueName index="3742" name="[Customers].[CustomerKey].&amp;[14742]"/>
            <x15:cachedUniqueName index="3743" name="[Customers].[CustomerKey].&amp;[14743]"/>
            <x15:cachedUniqueName index="3744" name="[Customers].[CustomerKey].&amp;[14744]"/>
            <x15:cachedUniqueName index="3745" name="[Customers].[CustomerKey].&amp;[14745]"/>
            <x15:cachedUniqueName index="3746" name="[Customers].[CustomerKey].&amp;[14746]"/>
            <x15:cachedUniqueName index="3747" name="[Customers].[CustomerKey].&amp;[14747]"/>
            <x15:cachedUniqueName index="3748" name="[Customers].[CustomerKey].&amp;[14748]"/>
            <x15:cachedUniqueName index="3749" name="[Customers].[CustomerKey].&amp;[14749]"/>
            <x15:cachedUniqueName index="3750" name="[Customers].[CustomerKey].&amp;[14750]"/>
            <x15:cachedUniqueName index="3751" name="[Customers].[CustomerKey].&amp;[14751]"/>
            <x15:cachedUniqueName index="3752" name="[Customers].[CustomerKey].&amp;[14752]"/>
            <x15:cachedUniqueName index="3753" name="[Customers].[CustomerKey].&amp;[14753]"/>
            <x15:cachedUniqueName index="3754" name="[Customers].[CustomerKey].&amp;[14754]"/>
            <x15:cachedUniqueName index="3755" name="[Customers].[CustomerKey].&amp;[14755]"/>
            <x15:cachedUniqueName index="3756" name="[Customers].[CustomerKey].&amp;[14756]"/>
            <x15:cachedUniqueName index="3757" name="[Customers].[CustomerKey].&amp;[14757]"/>
            <x15:cachedUniqueName index="3758" name="[Customers].[CustomerKey].&amp;[14758]"/>
            <x15:cachedUniqueName index="3759" name="[Customers].[CustomerKey].&amp;[14759]"/>
            <x15:cachedUniqueName index="3760" name="[Customers].[CustomerKey].&amp;[14760]"/>
            <x15:cachedUniqueName index="3761" name="[Customers].[CustomerKey].&amp;[14761]"/>
            <x15:cachedUniqueName index="3762" name="[Customers].[CustomerKey].&amp;[14762]"/>
            <x15:cachedUniqueName index="3763" name="[Customers].[CustomerKey].&amp;[14763]"/>
            <x15:cachedUniqueName index="3764" name="[Customers].[CustomerKey].&amp;[14764]"/>
            <x15:cachedUniqueName index="3765" name="[Customers].[CustomerKey].&amp;[14765]"/>
            <x15:cachedUniqueName index="3766" name="[Customers].[CustomerKey].&amp;[14766]"/>
            <x15:cachedUniqueName index="3767" name="[Customers].[CustomerKey].&amp;[14767]"/>
            <x15:cachedUniqueName index="3768" name="[Customers].[CustomerKey].&amp;[14768]"/>
            <x15:cachedUniqueName index="3769" name="[Customers].[CustomerKey].&amp;[14769]"/>
            <x15:cachedUniqueName index="3770" name="[Customers].[CustomerKey].&amp;[14770]"/>
            <x15:cachedUniqueName index="3771" name="[Customers].[CustomerKey].&amp;[14771]"/>
            <x15:cachedUniqueName index="3772" name="[Customers].[CustomerKey].&amp;[14772]"/>
            <x15:cachedUniqueName index="3773" name="[Customers].[CustomerKey].&amp;[14773]"/>
            <x15:cachedUniqueName index="3774" name="[Customers].[CustomerKey].&amp;[14774]"/>
            <x15:cachedUniqueName index="3775" name="[Customers].[CustomerKey].&amp;[14775]"/>
            <x15:cachedUniqueName index="3776" name="[Customers].[CustomerKey].&amp;[14776]"/>
            <x15:cachedUniqueName index="3777" name="[Customers].[CustomerKey].&amp;[14777]"/>
            <x15:cachedUniqueName index="3778" name="[Customers].[CustomerKey].&amp;[14778]"/>
            <x15:cachedUniqueName index="3779" name="[Customers].[CustomerKey].&amp;[14779]"/>
            <x15:cachedUniqueName index="3780" name="[Customers].[CustomerKey].&amp;[14780]"/>
            <x15:cachedUniqueName index="3781" name="[Customers].[CustomerKey].&amp;[14781]"/>
            <x15:cachedUniqueName index="3782" name="[Customers].[CustomerKey].&amp;[14782]"/>
            <x15:cachedUniqueName index="3783" name="[Customers].[CustomerKey].&amp;[14783]"/>
            <x15:cachedUniqueName index="3784" name="[Customers].[CustomerKey].&amp;[14784]"/>
            <x15:cachedUniqueName index="3785" name="[Customers].[CustomerKey].&amp;[14785]"/>
            <x15:cachedUniqueName index="3786" name="[Customers].[CustomerKey].&amp;[14786]"/>
            <x15:cachedUniqueName index="3787" name="[Customers].[CustomerKey].&amp;[14787]"/>
            <x15:cachedUniqueName index="3788" name="[Customers].[CustomerKey].&amp;[14788]"/>
            <x15:cachedUniqueName index="3789" name="[Customers].[CustomerKey].&amp;[14789]"/>
            <x15:cachedUniqueName index="3790" name="[Customers].[CustomerKey].&amp;[14790]"/>
            <x15:cachedUniqueName index="3791" name="[Customers].[CustomerKey].&amp;[14791]"/>
            <x15:cachedUniqueName index="3792" name="[Customers].[CustomerKey].&amp;[14792]"/>
            <x15:cachedUniqueName index="3793" name="[Customers].[CustomerKey].&amp;[14793]"/>
            <x15:cachedUniqueName index="3794" name="[Customers].[CustomerKey].&amp;[14794]"/>
            <x15:cachedUniqueName index="3795" name="[Customers].[CustomerKey].&amp;[14795]"/>
            <x15:cachedUniqueName index="3796" name="[Customers].[CustomerKey].&amp;[14796]"/>
            <x15:cachedUniqueName index="3797" name="[Customers].[CustomerKey].&amp;[14797]"/>
            <x15:cachedUniqueName index="3798" name="[Customers].[CustomerKey].&amp;[14798]"/>
            <x15:cachedUniqueName index="3799" name="[Customers].[CustomerKey].&amp;[14799]"/>
            <x15:cachedUniqueName index="3800" name="[Customers].[CustomerKey].&amp;[14800]"/>
            <x15:cachedUniqueName index="3801" name="[Customers].[CustomerKey].&amp;[14801]"/>
            <x15:cachedUniqueName index="3802" name="[Customers].[CustomerKey].&amp;[14802]"/>
            <x15:cachedUniqueName index="3803" name="[Customers].[CustomerKey].&amp;[14803]"/>
            <x15:cachedUniqueName index="3804" name="[Customers].[CustomerKey].&amp;[14804]"/>
            <x15:cachedUniqueName index="3805" name="[Customers].[CustomerKey].&amp;[14805]"/>
            <x15:cachedUniqueName index="3806" name="[Customers].[CustomerKey].&amp;[14806]"/>
            <x15:cachedUniqueName index="3807" name="[Customers].[CustomerKey].&amp;[14807]"/>
            <x15:cachedUniqueName index="3808" name="[Customers].[CustomerKey].&amp;[14808]"/>
            <x15:cachedUniqueName index="3809" name="[Customers].[CustomerKey].&amp;[14809]"/>
            <x15:cachedUniqueName index="3810" name="[Customers].[CustomerKey].&amp;[14810]"/>
            <x15:cachedUniqueName index="3811" name="[Customers].[CustomerKey].&amp;[14811]"/>
            <x15:cachedUniqueName index="3812" name="[Customers].[CustomerKey].&amp;[14812]"/>
            <x15:cachedUniqueName index="3813" name="[Customers].[CustomerKey].&amp;[14813]"/>
            <x15:cachedUniqueName index="3814" name="[Customers].[CustomerKey].&amp;[14814]"/>
            <x15:cachedUniqueName index="3815" name="[Customers].[CustomerKey].&amp;[14815]"/>
            <x15:cachedUniqueName index="3816" name="[Customers].[CustomerKey].&amp;[14816]"/>
            <x15:cachedUniqueName index="3817" name="[Customers].[CustomerKey].&amp;[14817]"/>
            <x15:cachedUniqueName index="3818" name="[Customers].[CustomerKey].&amp;[14818]"/>
            <x15:cachedUniqueName index="3819" name="[Customers].[CustomerKey].&amp;[14819]"/>
            <x15:cachedUniqueName index="3820" name="[Customers].[CustomerKey].&amp;[14820]"/>
            <x15:cachedUniqueName index="3821" name="[Customers].[CustomerKey].&amp;[14821]"/>
            <x15:cachedUniqueName index="3822" name="[Customers].[CustomerKey].&amp;[14822]"/>
            <x15:cachedUniqueName index="3823" name="[Customers].[CustomerKey].&amp;[14823]"/>
            <x15:cachedUniqueName index="3824" name="[Customers].[CustomerKey].&amp;[14824]"/>
            <x15:cachedUniqueName index="3825" name="[Customers].[CustomerKey].&amp;[14825]"/>
            <x15:cachedUniqueName index="3826" name="[Customers].[CustomerKey].&amp;[14826]"/>
            <x15:cachedUniqueName index="3827" name="[Customers].[CustomerKey].&amp;[14827]"/>
            <x15:cachedUniqueName index="3828" name="[Customers].[CustomerKey].&amp;[14828]"/>
            <x15:cachedUniqueName index="3829" name="[Customers].[CustomerKey].&amp;[14829]"/>
            <x15:cachedUniqueName index="3830" name="[Customers].[CustomerKey].&amp;[14830]"/>
            <x15:cachedUniqueName index="3831" name="[Customers].[CustomerKey].&amp;[14831]"/>
            <x15:cachedUniqueName index="3832" name="[Customers].[CustomerKey].&amp;[14832]"/>
            <x15:cachedUniqueName index="3833" name="[Customers].[CustomerKey].&amp;[14833]"/>
            <x15:cachedUniqueName index="3834" name="[Customers].[CustomerKey].&amp;[14834]"/>
            <x15:cachedUniqueName index="3835" name="[Customers].[CustomerKey].&amp;[14835]"/>
            <x15:cachedUniqueName index="3836" name="[Customers].[CustomerKey].&amp;[14836]"/>
            <x15:cachedUniqueName index="3837" name="[Customers].[CustomerKey].&amp;[14837]"/>
            <x15:cachedUniqueName index="3838" name="[Customers].[CustomerKey].&amp;[14838]"/>
            <x15:cachedUniqueName index="3839" name="[Customers].[CustomerKey].&amp;[14839]"/>
            <x15:cachedUniqueName index="3840" name="[Customers].[CustomerKey].&amp;[14840]"/>
            <x15:cachedUniqueName index="3841" name="[Customers].[CustomerKey].&amp;[14841]"/>
            <x15:cachedUniqueName index="3842" name="[Customers].[CustomerKey].&amp;[14842]"/>
            <x15:cachedUniqueName index="3843" name="[Customers].[CustomerKey].&amp;[14843]"/>
            <x15:cachedUniqueName index="3844" name="[Customers].[CustomerKey].&amp;[14844]"/>
            <x15:cachedUniqueName index="3845" name="[Customers].[CustomerKey].&amp;[14845]"/>
            <x15:cachedUniqueName index="3846" name="[Customers].[CustomerKey].&amp;[14846]"/>
            <x15:cachedUniqueName index="3847" name="[Customers].[CustomerKey].&amp;[14847]"/>
            <x15:cachedUniqueName index="3848" name="[Customers].[CustomerKey].&amp;[14848]"/>
            <x15:cachedUniqueName index="3849" name="[Customers].[CustomerKey].&amp;[14849]"/>
            <x15:cachedUniqueName index="3850" name="[Customers].[CustomerKey].&amp;[14850]"/>
            <x15:cachedUniqueName index="3851" name="[Customers].[CustomerKey].&amp;[14851]"/>
            <x15:cachedUniqueName index="3852" name="[Customers].[CustomerKey].&amp;[14852]"/>
            <x15:cachedUniqueName index="3853" name="[Customers].[CustomerKey].&amp;[14853]"/>
            <x15:cachedUniqueName index="3854" name="[Customers].[CustomerKey].&amp;[14854]"/>
            <x15:cachedUniqueName index="3855" name="[Customers].[CustomerKey].&amp;[14855]"/>
            <x15:cachedUniqueName index="3856" name="[Customers].[CustomerKey].&amp;[14856]"/>
            <x15:cachedUniqueName index="3857" name="[Customers].[CustomerKey].&amp;[14857]"/>
            <x15:cachedUniqueName index="3858" name="[Customers].[CustomerKey].&amp;[14858]"/>
            <x15:cachedUniqueName index="3859" name="[Customers].[CustomerKey].&amp;[14859]"/>
            <x15:cachedUniqueName index="3860" name="[Customers].[CustomerKey].&amp;[14860]"/>
            <x15:cachedUniqueName index="3861" name="[Customers].[CustomerKey].&amp;[14861]"/>
            <x15:cachedUniqueName index="3862" name="[Customers].[CustomerKey].&amp;[14862]"/>
            <x15:cachedUniqueName index="3863" name="[Customers].[CustomerKey].&amp;[14863]"/>
            <x15:cachedUniqueName index="3864" name="[Customers].[CustomerKey].&amp;[14864]"/>
            <x15:cachedUniqueName index="3865" name="[Customers].[CustomerKey].&amp;[14865]"/>
            <x15:cachedUniqueName index="3866" name="[Customers].[CustomerKey].&amp;[14866]"/>
            <x15:cachedUniqueName index="3867" name="[Customers].[CustomerKey].&amp;[14867]"/>
            <x15:cachedUniqueName index="3868" name="[Customers].[CustomerKey].&amp;[14868]"/>
            <x15:cachedUniqueName index="3869" name="[Customers].[CustomerKey].&amp;[14869]"/>
            <x15:cachedUniqueName index="3870" name="[Customers].[CustomerKey].&amp;[14870]"/>
            <x15:cachedUniqueName index="3871" name="[Customers].[CustomerKey].&amp;[14871]"/>
            <x15:cachedUniqueName index="3872" name="[Customers].[CustomerKey].&amp;[14872]"/>
            <x15:cachedUniqueName index="3873" name="[Customers].[CustomerKey].&amp;[14873]"/>
            <x15:cachedUniqueName index="3874" name="[Customers].[CustomerKey].&amp;[14874]"/>
            <x15:cachedUniqueName index="3875" name="[Customers].[CustomerKey].&amp;[14875]"/>
            <x15:cachedUniqueName index="3876" name="[Customers].[CustomerKey].&amp;[14876]"/>
            <x15:cachedUniqueName index="3877" name="[Customers].[CustomerKey].&amp;[14877]"/>
            <x15:cachedUniqueName index="3878" name="[Customers].[CustomerKey].&amp;[14878]"/>
            <x15:cachedUniqueName index="3879" name="[Customers].[CustomerKey].&amp;[14879]"/>
            <x15:cachedUniqueName index="3880" name="[Customers].[CustomerKey].&amp;[14880]"/>
            <x15:cachedUniqueName index="3881" name="[Customers].[CustomerKey].&amp;[14881]"/>
            <x15:cachedUniqueName index="3882" name="[Customers].[CustomerKey].&amp;[14882]"/>
            <x15:cachedUniqueName index="3883" name="[Customers].[CustomerKey].&amp;[14883]"/>
            <x15:cachedUniqueName index="3884" name="[Customers].[CustomerKey].&amp;[14884]"/>
            <x15:cachedUniqueName index="3885" name="[Customers].[CustomerKey].&amp;[14885]"/>
            <x15:cachedUniqueName index="3886" name="[Customers].[CustomerKey].&amp;[14886]"/>
            <x15:cachedUniqueName index="3887" name="[Customers].[CustomerKey].&amp;[14887]"/>
            <x15:cachedUniqueName index="3888" name="[Customers].[CustomerKey].&amp;[14888]"/>
            <x15:cachedUniqueName index="3889" name="[Customers].[CustomerKey].&amp;[14889]"/>
            <x15:cachedUniqueName index="3890" name="[Customers].[CustomerKey].&amp;[14890]"/>
            <x15:cachedUniqueName index="3891" name="[Customers].[CustomerKey].&amp;[14891]"/>
            <x15:cachedUniqueName index="3892" name="[Customers].[CustomerKey].&amp;[14892]"/>
            <x15:cachedUniqueName index="3893" name="[Customers].[CustomerKey].&amp;[14893]"/>
            <x15:cachedUniqueName index="3894" name="[Customers].[CustomerKey].&amp;[14894]"/>
            <x15:cachedUniqueName index="3895" name="[Customers].[CustomerKey].&amp;[14895]"/>
            <x15:cachedUniqueName index="3896" name="[Customers].[CustomerKey].&amp;[14896]"/>
            <x15:cachedUniqueName index="3897" name="[Customers].[CustomerKey].&amp;[14897]"/>
            <x15:cachedUniqueName index="3898" name="[Customers].[CustomerKey].&amp;[14898]"/>
            <x15:cachedUniqueName index="3899" name="[Customers].[CustomerKey].&amp;[14899]"/>
            <x15:cachedUniqueName index="3900" name="[Customers].[CustomerKey].&amp;[14900]"/>
            <x15:cachedUniqueName index="3901" name="[Customers].[CustomerKey].&amp;[14901]"/>
            <x15:cachedUniqueName index="3902" name="[Customers].[CustomerKey].&amp;[14902]"/>
            <x15:cachedUniqueName index="3903" name="[Customers].[CustomerKey].&amp;[14903]"/>
            <x15:cachedUniqueName index="3904" name="[Customers].[CustomerKey].&amp;[14904]"/>
            <x15:cachedUniqueName index="3905" name="[Customers].[CustomerKey].&amp;[14905]"/>
            <x15:cachedUniqueName index="3906" name="[Customers].[CustomerKey].&amp;[14906]"/>
            <x15:cachedUniqueName index="3907" name="[Customers].[CustomerKey].&amp;[14907]"/>
            <x15:cachedUniqueName index="3908" name="[Customers].[CustomerKey].&amp;[14908]"/>
            <x15:cachedUniqueName index="3909" name="[Customers].[CustomerKey].&amp;[14909]"/>
            <x15:cachedUniqueName index="3910" name="[Customers].[CustomerKey].&amp;[14910]"/>
            <x15:cachedUniqueName index="3911" name="[Customers].[CustomerKey].&amp;[14911]"/>
            <x15:cachedUniqueName index="3912" name="[Customers].[CustomerKey].&amp;[14912]"/>
            <x15:cachedUniqueName index="3913" name="[Customers].[CustomerKey].&amp;[14913]"/>
            <x15:cachedUniqueName index="3914" name="[Customers].[CustomerKey].&amp;[14914]"/>
            <x15:cachedUniqueName index="3915" name="[Customers].[CustomerKey].&amp;[14915]"/>
            <x15:cachedUniqueName index="3916" name="[Customers].[CustomerKey].&amp;[14916]"/>
            <x15:cachedUniqueName index="3917" name="[Customers].[CustomerKey].&amp;[14917]"/>
            <x15:cachedUniqueName index="3918" name="[Customers].[CustomerKey].&amp;[14918]"/>
            <x15:cachedUniqueName index="3919" name="[Customers].[CustomerKey].&amp;[14919]"/>
            <x15:cachedUniqueName index="3920" name="[Customers].[CustomerKey].&amp;[14920]"/>
            <x15:cachedUniqueName index="3921" name="[Customers].[CustomerKey].&amp;[14921]"/>
            <x15:cachedUniqueName index="3922" name="[Customers].[CustomerKey].&amp;[14922]"/>
            <x15:cachedUniqueName index="3923" name="[Customers].[CustomerKey].&amp;[14923]"/>
            <x15:cachedUniqueName index="3924" name="[Customers].[CustomerKey].&amp;[14924]"/>
            <x15:cachedUniqueName index="3925" name="[Customers].[CustomerKey].&amp;[14925]"/>
            <x15:cachedUniqueName index="3926" name="[Customers].[CustomerKey].&amp;[14926]"/>
            <x15:cachedUniqueName index="3927" name="[Customers].[CustomerKey].&amp;[14927]"/>
            <x15:cachedUniqueName index="3928" name="[Customers].[CustomerKey].&amp;[14928]"/>
            <x15:cachedUniqueName index="3929" name="[Customers].[CustomerKey].&amp;[14929]"/>
            <x15:cachedUniqueName index="3930" name="[Customers].[CustomerKey].&amp;[14930]"/>
            <x15:cachedUniqueName index="3931" name="[Customers].[CustomerKey].&amp;[14931]"/>
            <x15:cachedUniqueName index="3932" name="[Customers].[CustomerKey].&amp;[14932]"/>
            <x15:cachedUniqueName index="3933" name="[Customers].[CustomerKey].&amp;[14933]"/>
            <x15:cachedUniqueName index="3934" name="[Customers].[CustomerKey].&amp;[14934]"/>
            <x15:cachedUniqueName index="3935" name="[Customers].[CustomerKey].&amp;[14935]"/>
            <x15:cachedUniqueName index="3936" name="[Customers].[CustomerKey].&amp;[14936]"/>
            <x15:cachedUniqueName index="3937" name="[Customers].[CustomerKey].&amp;[14937]"/>
            <x15:cachedUniqueName index="3938" name="[Customers].[CustomerKey].&amp;[14938]"/>
            <x15:cachedUniqueName index="3939" name="[Customers].[CustomerKey].&amp;[14939]"/>
            <x15:cachedUniqueName index="3940" name="[Customers].[CustomerKey].&amp;[14940]"/>
            <x15:cachedUniqueName index="3941" name="[Customers].[CustomerKey].&amp;[14941]"/>
            <x15:cachedUniqueName index="3942" name="[Customers].[CustomerKey].&amp;[14942]"/>
            <x15:cachedUniqueName index="3943" name="[Customers].[CustomerKey].&amp;[14943]"/>
            <x15:cachedUniqueName index="3944" name="[Customers].[CustomerKey].&amp;[14944]"/>
            <x15:cachedUniqueName index="3945" name="[Customers].[CustomerKey].&amp;[14945]"/>
            <x15:cachedUniqueName index="3946" name="[Customers].[CustomerKey].&amp;[14946]"/>
            <x15:cachedUniqueName index="3947" name="[Customers].[CustomerKey].&amp;[14947]"/>
            <x15:cachedUniqueName index="3948" name="[Customers].[CustomerKey].&amp;[14948]"/>
            <x15:cachedUniqueName index="3949" name="[Customers].[CustomerKey].&amp;[14949]"/>
            <x15:cachedUniqueName index="3950" name="[Customers].[CustomerKey].&amp;[14950]"/>
            <x15:cachedUniqueName index="3951" name="[Customers].[CustomerKey].&amp;[14951]"/>
            <x15:cachedUniqueName index="3952" name="[Customers].[CustomerKey].&amp;[14952]"/>
            <x15:cachedUniqueName index="3953" name="[Customers].[CustomerKey].&amp;[14953]"/>
            <x15:cachedUniqueName index="3954" name="[Customers].[CustomerKey].&amp;[14954]"/>
            <x15:cachedUniqueName index="3955" name="[Customers].[CustomerKey].&amp;[14955]"/>
            <x15:cachedUniqueName index="3956" name="[Customers].[CustomerKey].&amp;[14956]"/>
            <x15:cachedUniqueName index="3957" name="[Customers].[CustomerKey].&amp;[14957]"/>
            <x15:cachedUniqueName index="3958" name="[Customers].[CustomerKey].&amp;[14958]"/>
            <x15:cachedUniqueName index="3959" name="[Customers].[CustomerKey].&amp;[14959]"/>
            <x15:cachedUniqueName index="3960" name="[Customers].[CustomerKey].&amp;[14960]"/>
            <x15:cachedUniqueName index="3961" name="[Customers].[CustomerKey].&amp;[14961]"/>
            <x15:cachedUniqueName index="3962" name="[Customers].[CustomerKey].&amp;[14962]"/>
            <x15:cachedUniqueName index="3963" name="[Customers].[CustomerKey].&amp;[14963]"/>
            <x15:cachedUniqueName index="3964" name="[Customers].[CustomerKey].&amp;[14964]"/>
            <x15:cachedUniqueName index="3965" name="[Customers].[CustomerKey].&amp;[14965]"/>
            <x15:cachedUniqueName index="3966" name="[Customers].[CustomerKey].&amp;[14966]"/>
            <x15:cachedUniqueName index="3967" name="[Customers].[CustomerKey].&amp;[14967]"/>
            <x15:cachedUniqueName index="3968" name="[Customers].[CustomerKey].&amp;[14968]"/>
            <x15:cachedUniqueName index="3969" name="[Customers].[CustomerKey].&amp;[14969]"/>
            <x15:cachedUniqueName index="3970" name="[Customers].[CustomerKey].&amp;[14970]"/>
            <x15:cachedUniqueName index="3971" name="[Customers].[CustomerKey].&amp;[14971]"/>
            <x15:cachedUniqueName index="3972" name="[Customers].[CustomerKey].&amp;[14972]"/>
            <x15:cachedUniqueName index="3973" name="[Customers].[CustomerKey].&amp;[14973]"/>
            <x15:cachedUniqueName index="3974" name="[Customers].[CustomerKey].&amp;[14974]"/>
            <x15:cachedUniqueName index="3975" name="[Customers].[CustomerKey].&amp;[14975]"/>
            <x15:cachedUniqueName index="3976" name="[Customers].[CustomerKey].&amp;[14976]"/>
            <x15:cachedUniqueName index="3977" name="[Customers].[CustomerKey].&amp;[14977]"/>
            <x15:cachedUniqueName index="3978" name="[Customers].[CustomerKey].&amp;[14978]"/>
            <x15:cachedUniqueName index="3979" name="[Customers].[CustomerKey].&amp;[14979]"/>
            <x15:cachedUniqueName index="3980" name="[Customers].[CustomerKey].&amp;[14980]"/>
            <x15:cachedUniqueName index="3981" name="[Customers].[CustomerKey].&amp;[14981]"/>
            <x15:cachedUniqueName index="3982" name="[Customers].[CustomerKey].&amp;[14982]"/>
            <x15:cachedUniqueName index="3983" name="[Customers].[CustomerKey].&amp;[14983]"/>
            <x15:cachedUniqueName index="3984" name="[Customers].[CustomerKey].&amp;[14984]"/>
            <x15:cachedUniqueName index="3985" name="[Customers].[CustomerKey].&amp;[14985]"/>
            <x15:cachedUniqueName index="3986" name="[Customers].[CustomerKey].&amp;[14986]"/>
            <x15:cachedUniqueName index="3987" name="[Customers].[CustomerKey].&amp;[14987]"/>
            <x15:cachedUniqueName index="3988" name="[Customers].[CustomerKey].&amp;[14988]"/>
            <x15:cachedUniqueName index="3989" name="[Customers].[CustomerKey].&amp;[14989]"/>
            <x15:cachedUniqueName index="3990" name="[Customers].[CustomerKey].&amp;[14990]"/>
            <x15:cachedUniqueName index="3991" name="[Customers].[CustomerKey].&amp;[14991]"/>
            <x15:cachedUniqueName index="3992" name="[Customers].[CustomerKey].&amp;[14992]"/>
            <x15:cachedUniqueName index="3993" name="[Customers].[CustomerKey].&amp;[14993]"/>
            <x15:cachedUniqueName index="3994" name="[Customers].[CustomerKey].&amp;[14994]"/>
            <x15:cachedUniqueName index="3995" name="[Customers].[CustomerKey].&amp;[14995]"/>
            <x15:cachedUniqueName index="3996" name="[Customers].[CustomerKey].&amp;[14996]"/>
            <x15:cachedUniqueName index="3997" name="[Customers].[CustomerKey].&amp;[14997]"/>
            <x15:cachedUniqueName index="3998" name="[Customers].[CustomerKey].&amp;[14998]"/>
            <x15:cachedUniqueName index="3999" name="[Customers].[CustomerKey].&amp;[14999]"/>
            <x15:cachedUniqueName index="4000" name="[Customers].[CustomerKey].&amp;[15000]"/>
            <x15:cachedUniqueName index="4001" name="[Customers].[CustomerKey].&amp;[15001]"/>
            <x15:cachedUniqueName index="4002" name="[Customers].[CustomerKey].&amp;[15002]"/>
            <x15:cachedUniqueName index="4003" name="[Customers].[CustomerKey].&amp;[15003]"/>
            <x15:cachedUniqueName index="4004" name="[Customers].[CustomerKey].&amp;[15004]"/>
            <x15:cachedUniqueName index="4005" name="[Customers].[CustomerKey].&amp;[15005]"/>
            <x15:cachedUniqueName index="4006" name="[Customers].[CustomerKey].&amp;[15006]"/>
            <x15:cachedUniqueName index="4007" name="[Customers].[CustomerKey].&amp;[15007]"/>
            <x15:cachedUniqueName index="4008" name="[Customers].[CustomerKey].&amp;[15008]"/>
            <x15:cachedUniqueName index="4009" name="[Customers].[CustomerKey].&amp;[15009]"/>
            <x15:cachedUniqueName index="4010" name="[Customers].[CustomerKey].&amp;[15010]"/>
            <x15:cachedUniqueName index="4011" name="[Customers].[CustomerKey].&amp;[15011]"/>
            <x15:cachedUniqueName index="4012" name="[Customers].[CustomerKey].&amp;[15012]"/>
            <x15:cachedUniqueName index="4013" name="[Customers].[CustomerKey].&amp;[15013]"/>
            <x15:cachedUniqueName index="4014" name="[Customers].[CustomerKey].&amp;[15014]"/>
            <x15:cachedUniqueName index="4015" name="[Customers].[CustomerKey].&amp;[15015]"/>
            <x15:cachedUniqueName index="4016" name="[Customers].[CustomerKey].&amp;[15016]"/>
            <x15:cachedUniqueName index="4017" name="[Customers].[CustomerKey].&amp;[15017]"/>
            <x15:cachedUniqueName index="4018" name="[Customers].[CustomerKey].&amp;[15018]"/>
            <x15:cachedUniqueName index="4019" name="[Customers].[CustomerKey].&amp;[15019]"/>
            <x15:cachedUniqueName index="4020" name="[Customers].[CustomerKey].&amp;[15020]"/>
            <x15:cachedUniqueName index="4021" name="[Customers].[CustomerKey].&amp;[15021]"/>
            <x15:cachedUniqueName index="4022" name="[Customers].[CustomerKey].&amp;[15022]"/>
            <x15:cachedUniqueName index="4023" name="[Customers].[CustomerKey].&amp;[15023]"/>
            <x15:cachedUniqueName index="4024" name="[Customers].[CustomerKey].&amp;[15024]"/>
            <x15:cachedUniqueName index="4025" name="[Customers].[CustomerKey].&amp;[15025]"/>
            <x15:cachedUniqueName index="4026" name="[Customers].[CustomerKey].&amp;[15026]"/>
            <x15:cachedUniqueName index="4027" name="[Customers].[CustomerKey].&amp;[15027]"/>
            <x15:cachedUniqueName index="4028" name="[Customers].[CustomerKey].&amp;[15028]"/>
            <x15:cachedUniqueName index="4029" name="[Customers].[CustomerKey].&amp;[15029]"/>
            <x15:cachedUniqueName index="4030" name="[Customers].[CustomerKey].&amp;[15030]"/>
            <x15:cachedUniqueName index="4031" name="[Customers].[CustomerKey].&amp;[15031]"/>
            <x15:cachedUniqueName index="4032" name="[Customers].[CustomerKey].&amp;[15032]"/>
            <x15:cachedUniqueName index="4033" name="[Customers].[CustomerKey].&amp;[15033]"/>
            <x15:cachedUniqueName index="4034" name="[Customers].[CustomerKey].&amp;[15034]"/>
            <x15:cachedUniqueName index="4035" name="[Customers].[CustomerKey].&amp;[15035]"/>
            <x15:cachedUniqueName index="4036" name="[Customers].[CustomerKey].&amp;[15036]"/>
            <x15:cachedUniqueName index="4037" name="[Customers].[CustomerKey].&amp;[15037]"/>
            <x15:cachedUniqueName index="4038" name="[Customers].[CustomerKey].&amp;[15038]"/>
            <x15:cachedUniqueName index="4039" name="[Customers].[CustomerKey].&amp;[15039]"/>
            <x15:cachedUniqueName index="4040" name="[Customers].[CustomerKey].&amp;[15040]"/>
            <x15:cachedUniqueName index="4041" name="[Customers].[CustomerKey].&amp;[15041]"/>
            <x15:cachedUniqueName index="4042" name="[Customers].[CustomerKey].&amp;[15042]"/>
            <x15:cachedUniqueName index="4043" name="[Customers].[CustomerKey].&amp;[15043]"/>
            <x15:cachedUniqueName index="4044" name="[Customers].[CustomerKey].&amp;[15044]"/>
            <x15:cachedUniqueName index="4045" name="[Customers].[CustomerKey].&amp;[15045]"/>
            <x15:cachedUniqueName index="4046" name="[Customers].[CustomerKey].&amp;[15046]"/>
            <x15:cachedUniqueName index="4047" name="[Customers].[CustomerKey].&amp;[15047]"/>
            <x15:cachedUniqueName index="4048" name="[Customers].[CustomerKey].&amp;[15048]"/>
            <x15:cachedUniqueName index="4049" name="[Customers].[CustomerKey].&amp;[15049]"/>
            <x15:cachedUniqueName index="4050" name="[Customers].[CustomerKey].&amp;[15050]"/>
            <x15:cachedUniqueName index="4051" name="[Customers].[CustomerKey].&amp;[15051]"/>
            <x15:cachedUniqueName index="4052" name="[Customers].[CustomerKey].&amp;[15052]"/>
            <x15:cachedUniqueName index="4053" name="[Customers].[CustomerKey].&amp;[15053]"/>
            <x15:cachedUniqueName index="4054" name="[Customers].[CustomerKey].&amp;[15054]"/>
            <x15:cachedUniqueName index="4055" name="[Customers].[CustomerKey].&amp;[15055]"/>
            <x15:cachedUniqueName index="4056" name="[Customers].[CustomerKey].&amp;[15056]"/>
            <x15:cachedUniqueName index="4057" name="[Customers].[CustomerKey].&amp;[15057]"/>
            <x15:cachedUniqueName index="4058" name="[Customers].[CustomerKey].&amp;[15058]"/>
            <x15:cachedUniqueName index="4059" name="[Customers].[CustomerKey].&amp;[15059]"/>
            <x15:cachedUniqueName index="4060" name="[Customers].[CustomerKey].&amp;[15060]"/>
            <x15:cachedUniqueName index="4061" name="[Customers].[CustomerKey].&amp;[15061]"/>
            <x15:cachedUniqueName index="4062" name="[Customers].[CustomerKey].&amp;[15062]"/>
            <x15:cachedUniqueName index="4063" name="[Customers].[CustomerKey].&amp;[15063]"/>
            <x15:cachedUniqueName index="4064" name="[Customers].[CustomerKey].&amp;[15064]"/>
            <x15:cachedUniqueName index="4065" name="[Customers].[CustomerKey].&amp;[15065]"/>
            <x15:cachedUniqueName index="4066" name="[Customers].[CustomerKey].&amp;[15066]"/>
            <x15:cachedUniqueName index="4067" name="[Customers].[CustomerKey].&amp;[15067]"/>
            <x15:cachedUniqueName index="4068" name="[Customers].[CustomerKey].&amp;[15068]"/>
            <x15:cachedUniqueName index="4069" name="[Customers].[CustomerKey].&amp;[15069]"/>
            <x15:cachedUniqueName index="4070" name="[Customers].[CustomerKey].&amp;[15070]"/>
            <x15:cachedUniqueName index="4071" name="[Customers].[CustomerKey].&amp;[15071]"/>
            <x15:cachedUniqueName index="4072" name="[Customers].[CustomerKey].&amp;[15072]"/>
            <x15:cachedUniqueName index="4073" name="[Customers].[CustomerKey].&amp;[15073]"/>
            <x15:cachedUniqueName index="4074" name="[Customers].[CustomerKey].&amp;[15074]"/>
            <x15:cachedUniqueName index="4075" name="[Customers].[CustomerKey].&amp;[15075]"/>
            <x15:cachedUniqueName index="4076" name="[Customers].[CustomerKey].&amp;[15076]"/>
            <x15:cachedUniqueName index="4077" name="[Customers].[CustomerKey].&amp;[15077]"/>
            <x15:cachedUniqueName index="4078" name="[Customers].[CustomerKey].&amp;[15078]"/>
            <x15:cachedUniqueName index="4079" name="[Customers].[CustomerKey].&amp;[15079]"/>
            <x15:cachedUniqueName index="4080" name="[Customers].[CustomerKey].&amp;[15080]"/>
            <x15:cachedUniqueName index="4081" name="[Customers].[CustomerKey].&amp;[15081]"/>
            <x15:cachedUniqueName index="4082" name="[Customers].[CustomerKey].&amp;[15082]"/>
            <x15:cachedUniqueName index="4083" name="[Customers].[CustomerKey].&amp;[15083]"/>
            <x15:cachedUniqueName index="4084" name="[Customers].[CustomerKey].&amp;[15084]"/>
            <x15:cachedUniqueName index="4085" name="[Customers].[CustomerKey].&amp;[15085]"/>
            <x15:cachedUniqueName index="4086" name="[Customers].[CustomerKey].&amp;[15086]"/>
            <x15:cachedUniqueName index="4087" name="[Customers].[CustomerKey].&amp;[15087]"/>
            <x15:cachedUniqueName index="4088" name="[Customers].[CustomerKey].&amp;[15088]"/>
            <x15:cachedUniqueName index="4089" name="[Customers].[CustomerKey].&amp;[15089]"/>
            <x15:cachedUniqueName index="4090" name="[Customers].[CustomerKey].&amp;[15090]"/>
            <x15:cachedUniqueName index="4091" name="[Customers].[CustomerKey].&amp;[15091]"/>
            <x15:cachedUniqueName index="4092" name="[Customers].[CustomerKey].&amp;[15092]"/>
            <x15:cachedUniqueName index="4093" name="[Customers].[CustomerKey].&amp;[15093]"/>
            <x15:cachedUniqueName index="4094" name="[Customers].[CustomerKey].&amp;[15094]"/>
            <x15:cachedUniqueName index="4095" name="[Customers].[CustomerKey].&amp;[15095]"/>
            <x15:cachedUniqueName index="4096" name="[Customers].[CustomerKey].&amp;[15096]"/>
            <x15:cachedUniqueName index="4097" name="[Customers].[CustomerKey].&amp;[15097]"/>
            <x15:cachedUniqueName index="4098" name="[Customers].[CustomerKey].&amp;[15098]"/>
            <x15:cachedUniqueName index="4099" name="[Customers].[CustomerKey].&amp;[15099]"/>
            <x15:cachedUniqueName index="4100" name="[Customers].[CustomerKey].&amp;[15100]"/>
            <x15:cachedUniqueName index="4101" name="[Customers].[CustomerKey].&amp;[15101]"/>
            <x15:cachedUniqueName index="4102" name="[Customers].[CustomerKey].&amp;[15102]"/>
            <x15:cachedUniqueName index="4103" name="[Customers].[CustomerKey].&amp;[15103]"/>
            <x15:cachedUniqueName index="4104" name="[Customers].[CustomerKey].&amp;[15104]"/>
            <x15:cachedUniqueName index="4105" name="[Customers].[CustomerKey].&amp;[15105]"/>
            <x15:cachedUniqueName index="4106" name="[Customers].[CustomerKey].&amp;[15106]"/>
            <x15:cachedUniqueName index="4107" name="[Customers].[CustomerKey].&amp;[15107]"/>
            <x15:cachedUniqueName index="4108" name="[Customers].[CustomerKey].&amp;[15108]"/>
            <x15:cachedUniqueName index="4109" name="[Customers].[CustomerKey].&amp;[15109]"/>
            <x15:cachedUniqueName index="4110" name="[Customers].[CustomerKey].&amp;[15110]"/>
            <x15:cachedUniqueName index="4111" name="[Customers].[CustomerKey].&amp;[15111]"/>
            <x15:cachedUniqueName index="4112" name="[Customers].[CustomerKey].&amp;[15112]"/>
            <x15:cachedUniqueName index="4113" name="[Customers].[CustomerKey].&amp;[15113]"/>
            <x15:cachedUniqueName index="4114" name="[Customers].[CustomerKey].&amp;[15114]"/>
            <x15:cachedUniqueName index="4115" name="[Customers].[CustomerKey].&amp;[15115]"/>
            <x15:cachedUniqueName index="4116" name="[Customers].[CustomerKey].&amp;[15116]"/>
            <x15:cachedUniqueName index="4117" name="[Customers].[CustomerKey].&amp;[15117]"/>
            <x15:cachedUniqueName index="4118" name="[Customers].[CustomerKey].&amp;[15118]"/>
            <x15:cachedUniqueName index="4119" name="[Customers].[CustomerKey].&amp;[15119]"/>
            <x15:cachedUniqueName index="4120" name="[Customers].[CustomerKey].&amp;[15120]"/>
            <x15:cachedUniqueName index="4121" name="[Customers].[CustomerKey].&amp;[15121]"/>
            <x15:cachedUniqueName index="4122" name="[Customers].[CustomerKey].&amp;[15122]"/>
            <x15:cachedUniqueName index="4123" name="[Customers].[CustomerKey].&amp;[15123]"/>
            <x15:cachedUniqueName index="4124" name="[Customers].[CustomerKey].&amp;[15124]"/>
            <x15:cachedUniqueName index="4125" name="[Customers].[CustomerKey].&amp;[15125]"/>
            <x15:cachedUniqueName index="4126" name="[Customers].[CustomerKey].&amp;[15126]"/>
            <x15:cachedUniqueName index="4127" name="[Customers].[CustomerKey].&amp;[15127]"/>
            <x15:cachedUniqueName index="4128" name="[Customers].[CustomerKey].&amp;[15128]"/>
            <x15:cachedUniqueName index="4129" name="[Customers].[CustomerKey].&amp;[15129]"/>
            <x15:cachedUniqueName index="4130" name="[Customers].[CustomerKey].&amp;[15130]"/>
            <x15:cachedUniqueName index="4131" name="[Customers].[CustomerKey].&amp;[15131]"/>
            <x15:cachedUniqueName index="4132" name="[Customers].[CustomerKey].&amp;[15132]"/>
            <x15:cachedUniqueName index="4133" name="[Customers].[CustomerKey].&amp;[15133]"/>
            <x15:cachedUniqueName index="4134" name="[Customers].[CustomerKey].&amp;[15134]"/>
            <x15:cachedUniqueName index="4135" name="[Customers].[CustomerKey].&amp;[15135]"/>
            <x15:cachedUniqueName index="4136" name="[Customers].[CustomerKey].&amp;[15136]"/>
            <x15:cachedUniqueName index="4137" name="[Customers].[CustomerKey].&amp;[15137]"/>
            <x15:cachedUniqueName index="4138" name="[Customers].[CustomerKey].&amp;[15138]"/>
            <x15:cachedUniqueName index="4139" name="[Customers].[CustomerKey].&amp;[15139]"/>
            <x15:cachedUniqueName index="4140" name="[Customers].[CustomerKey].&amp;[15140]"/>
            <x15:cachedUniqueName index="4141" name="[Customers].[CustomerKey].&amp;[15141]"/>
            <x15:cachedUniqueName index="4142" name="[Customers].[CustomerKey].&amp;[15142]"/>
            <x15:cachedUniqueName index="4143" name="[Customers].[CustomerKey].&amp;[15143]"/>
            <x15:cachedUniqueName index="4144" name="[Customers].[CustomerKey].&amp;[15144]"/>
            <x15:cachedUniqueName index="4145" name="[Customers].[CustomerKey].&amp;[15145]"/>
            <x15:cachedUniqueName index="4146" name="[Customers].[CustomerKey].&amp;[15146]"/>
            <x15:cachedUniqueName index="4147" name="[Customers].[CustomerKey].&amp;[15147]"/>
            <x15:cachedUniqueName index="4148" name="[Customers].[CustomerKey].&amp;[15148]"/>
            <x15:cachedUniqueName index="4149" name="[Customers].[CustomerKey].&amp;[15149]"/>
            <x15:cachedUniqueName index="4150" name="[Customers].[CustomerKey].&amp;[15150]"/>
            <x15:cachedUniqueName index="4151" name="[Customers].[CustomerKey].&amp;[15151]"/>
            <x15:cachedUniqueName index="4152" name="[Customers].[CustomerKey].&amp;[15152]"/>
            <x15:cachedUniqueName index="4153" name="[Customers].[CustomerKey].&amp;[15153]"/>
            <x15:cachedUniqueName index="4154" name="[Customers].[CustomerKey].&amp;[15154]"/>
            <x15:cachedUniqueName index="4155" name="[Customers].[CustomerKey].&amp;[15155]"/>
            <x15:cachedUniqueName index="4156" name="[Customers].[CustomerKey].&amp;[15156]"/>
            <x15:cachedUniqueName index="4157" name="[Customers].[CustomerKey].&amp;[15157]"/>
            <x15:cachedUniqueName index="4158" name="[Customers].[CustomerKey].&amp;[15158]"/>
            <x15:cachedUniqueName index="4159" name="[Customers].[CustomerKey].&amp;[15159]"/>
            <x15:cachedUniqueName index="4160" name="[Customers].[CustomerKey].&amp;[15160]"/>
            <x15:cachedUniqueName index="4161" name="[Customers].[CustomerKey].&amp;[15161]"/>
            <x15:cachedUniqueName index="4162" name="[Customers].[CustomerKey].&amp;[15162]"/>
            <x15:cachedUniqueName index="4163" name="[Customers].[CustomerKey].&amp;[15163]"/>
            <x15:cachedUniqueName index="4164" name="[Customers].[CustomerKey].&amp;[15164]"/>
            <x15:cachedUniqueName index="4165" name="[Customers].[CustomerKey].&amp;[15165]"/>
            <x15:cachedUniqueName index="4166" name="[Customers].[CustomerKey].&amp;[15166]"/>
            <x15:cachedUniqueName index="4167" name="[Customers].[CustomerKey].&amp;[15167]"/>
            <x15:cachedUniqueName index="4168" name="[Customers].[CustomerKey].&amp;[15168]"/>
            <x15:cachedUniqueName index="4169" name="[Customers].[CustomerKey].&amp;[15169]"/>
            <x15:cachedUniqueName index="4170" name="[Customers].[CustomerKey].&amp;[15170]"/>
            <x15:cachedUniqueName index="4171" name="[Customers].[CustomerKey].&amp;[15171]"/>
            <x15:cachedUniqueName index="4172" name="[Customers].[CustomerKey].&amp;[15172]"/>
            <x15:cachedUniqueName index="4173" name="[Customers].[CustomerKey].&amp;[15173]"/>
            <x15:cachedUniqueName index="4174" name="[Customers].[CustomerKey].&amp;[15174]"/>
            <x15:cachedUniqueName index="4175" name="[Customers].[CustomerKey].&amp;[15175]"/>
            <x15:cachedUniqueName index="4176" name="[Customers].[CustomerKey].&amp;[15176]"/>
            <x15:cachedUniqueName index="4177" name="[Customers].[CustomerKey].&amp;[15177]"/>
            <x15:cachedUniqueName index="4178" name="[Customers].[CustomerKey].&amp;[15178]"/>
            <x15:cachedUniqueName index="4179" name="[Customers].[CustomerKey].&amp;[15179]"/>
            <x15:cachedUniqueName index="4180" name="[Customers].[CustomerKey].&amp;[15180]"/>
            <x15:cachedUniqueName index="4181" name="[Customers].[CustomerKey].&amp;[15181]"/>
            <x15:cachedUniqueName index="4182" name="[Customers].[CustomerKey].&amp;[15182]"/>
            <x15:cachedUniqueName index="4183" name="[Customers].[CustomerKey].&amp;[15183]"/>
            <x15:cachedUniqueName index="4184" name="[Customers].[CustomerKey].&amp;[15184]"/>
            <x15:cachedUniqueName index="4185" name="[Customers].[CustomerKey].&amp;[15185]"/>
            <x15:cachedUniqueName index="4186" name="[Customers].[CustomerKey].&amp;[15186]"/>
            <x15:cachedUniqueName index="4187" name="[Customers].[CustomerKey].&amp;[15187]"/>
            <x15:cachedUniqueName index="4188" name="[Customers].[CustomerKey].&amp;[15188]"/>
            <x15:cachedUniqueName index="4189" name="[Customers].[CustomerKey].&amp;[15189]"/>
            <x15:cachedUniqueName index="4190" name="[Customers].[CustomerKey].&amp;[15190]"/>
            <x15:cachedUniqueName index="4191" name="[Customers].[CustomerKey].&amp;[15191]"/>
            <x15:cachedUniqueName index="4192" name="[Customers].[CustomerKey].&amp;[15192]"/>
            <x15:cachedUniqueName index="4193" name="[Customers].[CustomerKey].&amp;[15193]"/>
            <x15:cachedUniqueName index="4194" name="[Customers].[CustomerKey].&amp;[15194]"/>
            <x15:cachedUniqueName index="4195" name="[Customers].[CustomerKey].&amp;[15195]"/>
            <x15:cachedUniqueName index="4196" name="[Customers].[CustomerKey].&amp;[15196]"/>
            <x15:cachedUniqueName index="4197" name="[Customers].[CustomerKey].&amp;[15197]"/>
            <x15:cachedUniqueName index="4198" name="[Customers].[CustomerKey].&amp;[15198]"/>
            <x15:cachedUniqueName index="4199" name="[Customers].[CustomerKey].&amp;[15199]"/>
            <x15:cachedUniqueName index="4200" name="[Customers].[CustomerKey].&amp;[15200]"/>
            <x15:cachedUniqueName index="4201" name="[Customers].[CustomerKey].&amp;[15201]"/>
            <x15:cachedUniqueName index="4202" name="[Customers].[CustomerKey].&amp;[15202]"/>
            <x15:cachedUniqueName index="4203" name="[Customers].[CustomerKey].&amp;[15203]"/>
            <x15:cachedUniqueName index="4204" name="[Customers].[CustomerKey].&amp;[15204]"/>
            <x15:cachedUniqueName index="4205" name="[Customers].[CustomerKey].&amp;[15205]"/>
            <x15:cachedUniqueName index="4206" name="[Customers].[CustomerKey].&amp;[15206]"/>
            <x15:cachedUniqueName index="4207" name="[Customers].[CustomerKey].&amp;[15207]"/>
            <x15:cachedUniqueName index="4208" name="[Customers].[CustomerKey].&amp;[15208]"/>
            <x15:cachedUniqueName index="4209" name="[Customers].[CustomerKey].&amp;[15209]"/>
            <x15:cachedUniqueName index="4210" name="[Customers].[CustomerKey].&amp;[15210]"/>
            <x15:cachedUniqueName index="4211" name="[Customers].[CustomerKey].&amp;[15211]"/>
            <x15:cachedUniqueName index="4212" name="[Customers].[CustomerKey].&amp;[15212]"/>
            <x15:cachedUniqueName index="4213" name="[Customers].[CustomerKey].&amp;[15213]"/>
            <x15:cachedUniqueName index="4214" name="[Customers].[CustomerKey].&amp;[15214]"/>
            <x15:cachedUniqueName index="4215" name="[Customers].[CustomerKey].&amp;[15215]"/>
            <x15:cachedUniqueName index="4216" name="[Customers].[CustomerKey].&amp;[15216]"/>
            <x15:cachedUniqueName index="4217" name="[Customers].[CustomerKey].&amp;[15217]"/>
            <x15:cachedUniqueName index="4218" name="[Customers].[CustomerKey].&amp;[15218]"/>
            <x15:cachedUniqueName index="4219" name="[Customers].[CustomerKey].&amp;[15219]"/>
            <x15:cachedUniqueName index="4220" name="[Customers].[CustomerKey].&amp;[15220]"/>
            <x15:cachedUniqueName index="4221" name="[Customers].[CustomerKey].&amp;[15221]"/>
            <x15:cachedUniqueName index="4222" name="[Customers].[CustomerKey].&amp;[15222]"/>
            <x15:cachedUniqueName index="4223" name="[Customers].[CustomerKey].&amp;[15223]"/>
            <x15:cachedUniqueName index="4224" name="[Customers].[CustomerKey].&amp;[15224]"/>
            <x15:cachedUniqueName index="4225" name="[Customers].[CustomerKey].&amp;[15225]"/>
            <x15:cachedUniqueName index="4226" name="[Customers].[CustomerKey].&amp;[15226]"/>
            <x15:cachedUniqueName index="4227" name="[Customers].[CustomerKey].&amp;[15227]"/>
            <x15:cachedUniqueName index="4228" name="[Customers].[CustomerKey].&amp;[15228]"/>
            <x15:cachedUniqueName index="4229" name="[Customers].[CustomerKey].&amp;[15229]"/>
            <x15:cachedUniqueName index="4230" name="[Customers].[CustomerKey].&amp;[15230]"/>
            <x15:cachedUniqueName index="4231" name="[Customers].[CustomerKey].&amp;[15231]"/>
            <x15:cachedUniqueName index="4232" name="[Customers].[CustomerKey].&amp;[15232]"/>
            <x15:cachedUniqueName index="4233" name="[Customers].[CustomerKey].&amp;[15233]"/>
            <x15:cachedUniqueName index="4234" name="[Customers].[CustomerKey].&amp;[15234]"/>
            <x15:cachedUniqueName index="4235" name="[Customers].[CustomerKey].&amp;[15235]"/>
            <x15:cachedUniqueName index="4236" name="[Customers].[CustomerKey].&amp;[15236]"/>
            <x15:cachedUniqueName index="4237" name="[Customers].[CustomerKey].&amp;[15237]"/>
            <x15:cachedUniqueName index="4238" name="[Customers].[CustomerKey].&amp;[15238]"/>
            <x15:cachedUniqueName index="4239" name="[Customers].[CustomerKey].&amp;[15239]"/>
            <x15:cachedUniqueName index="4240" name="[Customers].[CustomerKey].&amp;[15240]"/>
            <x15:cachedUniqueName index="4241" name="[Customers].[CustomerKey].&amp;[15241]"/>
            <x15:cachedUniqueName index="4242" name="[Customers].[CustomerKey].&amp;[15242]"/>
            <x15:cachedUniqueName index="4243" name="[Customers].[CustomerKey].&amp;[15243]"/>
            <x15:cachedUniqueName index="4244" name="[Customers].[CustomerKey].&amp;[15244]"/>
            <x15:cachedUniqueName index="4245" name="[Customers].[CustomerKey].&amp;[15245]"/>
            <x15:cachedUniqueName index="4246" name="[Customers].[CustomerKey].&amp;[15246]"/>
            <x15:cachedUniqueName index="4247" name="[Customers].[CustomerKey].&amp;[15247]"/>
            <x15:cachedUniqueName index="4248" name="[Customers].[CustomerKey].&amp;[15248]"/>
            <x15:cachedUniqueName index="4249" name="[Customers].[CustomerKey].&amp;[15249]"/>
            <x15:cachedUniqueName index="4250" name="[Customers].[CustomerKey].&amp;[15250]"/>
            <x15:cachedUniqueName index="4251" name="[Customers].[CustomerKey].&amp;[15251]"/>
            <x15:cachedUniqueName index="4252" name="[Customers].[CustomerKey].&amp;[15252]"/>
            <x15:cachedUniqueName index="4253" name="[Customers].[CustomerKey].&amp;[15253]"/>
            <x15:cachedUniqueName index="4254" name="[Customers].[CustomerKey].&amp;[15254]"/>
            <x15:cachedUniqueName index="4255" name="[Customers].[CustomerKey].&amp;[15255]"/>
            <x15:cachedUniqueName index="4256" name="[Customers].[CustomerKey].&amp;[15256]"/>
            <x15:cachedUniqueName index="4257" name="[Customers].[CustomerKey].&amp;[15257]"/>
            <x15:cachedUniqueName index="4258" name="[Customers].[CustomerKey].&amp;[15258]"/>
            <x15:cachedUniqueName index="4259" name="[Customers].[CustomerKey].&amp;[15259]"/>
            <x15:cachedUniqueName index="4260" name="[Customers].[CustomerKey].&amp;[15260]"/>
            <x15:cachedUniqueName index="4261" name="[Customers].[CustomerKey].&amp;[15261]"/>
            <x15:cachedUniqueName index="4262" name="[Customers].[CustomerKey].&amp;[15262]"/>
            <x15:cachedUniqueName index="4263" name="[Customers].[CustomerKey].&amp;[15263]"/>
            <x15:cachedUniqueName index="4264" name="[Customers].[CustomerKey].&amp;[15264]"/>
            <x15:cachedUniqueName index="4265" name="[Customers].[CustomerKey].&amp;[15265]"/>
            <x15:cachedUniqueName index="4266" name="[Customers].[CustomerKey].&amp;[15266]"/>
            <x15:cachedUniqueName index="4267" name="[Customers].[CustomerKey].&amp;[15267]"/>
            <x15:cachedUniqueName index="4268" name="[Customers].[CustomerKey].&amp;[15268]"/>
            <x15:cachedUniqueName index="4269" name="[Customers].[CustomerKey].&amp;[15269]"/>
            <x15:cachedUniqueName index="4270" name="[Customers].[CustomerKey].&amp;[15270]"/>
            <x15:cachedUniqueName index="4271" name="[Customers].[CustomerKey].&amp;[15271]"/>
            <x15:cachedUniqueName index="4272" name="[Customers].[CustomerKey].&amp;[15272]"/>
            <x15:cachedUniqueName index="4273" name="[Customers].[CustomerKey].&amp;[15273]"/>
            <x15:cachedUniqueName index="4274" name="[Customers].[CustomerKey].&amp;[15274]"/>
            <x15:cachedUniqueName index="4275" name="[Customers].[CustomerKey].&amp;[15275]"/>
            <x15:cachedUniqueName index="4276" name="[Customers].[CustomerKey].&amp;[15276]"/>
            <x15:cachedUniqueName index="4277" name="[Customers].[CustomerKey].&amp;[15277]"/>
            <x15:cachedUniqueName index="4278" name="[Customers].[CustomerKey].&amp;[15278]"/>
            <x15:cachedUniqueName index="4279" name="[Customers].[CustomerKey].&amp;[15279]"/>
            <x15:cachedUniqueName index="4280" name="[Customers].[CustomerKey].&amp;[15280]"/>
            <x15:cachedUniqueName index="4281" name="[Customers].[CustomerKey].&amp;[15281]"/>
            <x15:cachedUniqueName index="4282" name="[Customers].[CustomerKey].&amp;[15282]"/>
            <x15:cachedUniqueName index="4283" name="[Customers].[CustomerKey].&amp;[15283]"/>
            <x15:cachedUniqueName index="4284" name="[Customers].[CustomerKey].&amp;[15284]"/>
            <x15:cachedUniqueName index="4285" name="[Customers].[CustomerKey].&amp;[15285]"/>
            <x15:cachedUniqueName index="4286" name="[Customers].[CustomerKey].&amp;[15286]"/>
            <x15:cachedUniqueName index="4287" name="[Customers].[CustomerKey].&amp;[15287]"/>
            <x15:cachedUniqueName index="4288" name="[Customers].[CustomerKey].&amp;[15288]"/>
            <x15:cachedUniqueName index="4289" name="[Customers].[CustomerKey].&amp;[15289]"/>
            <x15:cachedUniqueName index="4290" name="[Customers].[CustomerKey].&amp;[15290]"/>
            <x15:cachedUniqueName index="4291" name="[Customers].[CustomerKey].&amp;[15291]"/>
            <x15:cachedUniqueName index="4292" name="[Customers].[CustomerKey].&amp;[15292]"/>
            <x15:cachedUniqueName index="4293" name="[Customers].[CustomerKey].&amp;[15293]"/>
            <x15:cachedUniqueName index="4294" name="[Customers].[CustomerKey].&amp;[15294]"/>
            <x15:cachedUniqueName index="4295" name="[Customers].[CustomerKey].&amp;[15295]"/>
            <x15:cachedUniqueName index="4296" name="[Customers].[CustomerKey].&amp;[15296]"/>
            <x15:cachedUniqueName index="4297" name="[Customers].[CustomerKey].&amp;[15297]"/>
            <x15:cachedUniqueName index="4298" name="[Customers].[CustomerKey].&amp;[15298]"/>
            <x15:cachedUniqueName index="4299" name="[Customers].[CustomerKey].&amp;[15299]"/>
            <x15:cachedUniqueName index="4300" name="[Customers].[CustomerKey].&amp;[15300]"/>
            <x15:cachedUniqueName index="4301" name="[Customers].[CustomerKey].&amp;[15301]"/>
            <x15:cachedUniqueName index="4302" name="[Customers].[CustomerKey].&amp;[15302]"/>
            <x15:cachedUniqueName index="4303" name="[Customers].[CustomerKey].&amp;[15303]"/>
            <x15:cachedUniqueName index="4304" name="[Customers].[CustomerKey].&amp;[15304]"/>
            <x15:cachedUniqueName index="4305" name="[Customers].[CustomerKey].&amp;[15305]"/>
            <x15:cachedUniqueName index="4306" name="[Customers].[CustomerKey].&amp;[15306]"/>
            <x15:cachedUniqueName index="4307" name="[Customers].[CustomerKey].&amp;[15307]"/>
            <x15:cachedUniqueName index="4308" name="[Customers].[CustomerKey].&amp;[15308]"/>
            <x15:cachedUniqueName index="4309" name="[Customers].[CustomerKey].&amp;[15309]"/>
            <x15:cachedUniqueName index="4310" name="[Customers].[CustomerKey].&amp;[15310]"/>
            <x15:cachedUniqueName index="4311" name="[Customers].[CustomerKey].&amp;[15311]"/>
            <x15:cachedUniqueName index="4312" name="[Customers].[CustomerKey].&amp;[15312]"/>
            <x15:cachedUniqueName index="4313" name="[Customers].[CustomerKey].&amp;[15313]"/>
            <x15:cachedUniqueName index="4314" name="[Customers].[CustomerKey].&amp;[15314]"/>
            <x15:cachedUniqueName index="4315" name="[Customers].[CustomerKey].&amp;[15315]"/>
            <x15:cachedUniqueName index="4316" name="[Customers].[CustomerKey].&amp;[15316]"/>
            <x15:cachedUniqueName index="4317" name="[Customers].[CustomerKey].&amp;[15317]"/>
            <x15:cachedUniqueName index="4318" name="[Customers].[CustomerKey].&amp;[15318]"/>
            <x15:cachedUniqueName index="4319" name="[Customers].[CustomerKey].&amp;[15319]"/>
            <x15:cachedUniqueName index="4320" name="[Customers].[CustomerKey].&amp;[15320]"/>
            <x15:cachedUniqueName index="4321" name="[Customers].[CustomerKey].&amp;[15321]"/>
            <x15:cachedUniqueName index="4322" name="[Customers].[CustomerKey].&amp;[15322]"/>
            <x15:cachedUniqueName index="4323" name="[Customers].[CustomerKey].&amp;[15323]"/>
            <x15:cachedUniqueName index="4324" name="[Customers].[CustomerKey].&amp;[15324]"/>
            <x15:cachedUniqueName index="4325" name="[Customers].[CustomerKey].&amp;[15325]"/>
            <x15:cachedUniqueName index="4326" name="[Customers].[CustomerKey].&amp;[15326]"/>
            <x15:cachedUniqueName index="4327" name="[Customers].[CustomerKey].&amp;[15327]"/>
            <x15:cachedUniqueName index="4328" name="[Customers].[CustomerKey].&amp;[15328]"/>
            <x15:cachedUniqueName index="4329" name="[Customers].[CustomerKey].&amp;[15329]"/>
            <x15:cachedUniqueName index="4330" name="[Customers].[CustomerKey].&amp;[15330]"/>
            <x15:cachedUniqueName index="4331" name="[Customers].[CustomerKey].&amp;[15331]"/>
            <x15:cachedUniqueName index="4332" name="[Customers].[CustomerKey].&amp;[15332]"/>
            <x15:cachedUniqueName index="4333" name="[Customers].[CustomerKey].&amp;[15333]"/>
            <x15:cachedUniqueName index="4334" name="[Customers].[CustomerKey].&amp;[15334]"/>
            <x15:cachedUniqueName index="4335" name="[Customers].[CustomerKey].&amp;[15335]"/>
            <x15:cachedUniqueName index="4336" name="[Customers].[CustomerKey].&amp;[15336]"/>
            <x15:cachedUniqueName index="4337" name="[Customers].[CustomerKey].&amp;[15337]"/>
            <x15:cachedUniqueName index="4338" name="[Customers].[CustomerKey].&amp;[15338]"/>
            <x15:cachedUniqueName index="4339" name="[Customers].[CustomerKey].&amp;[15339]"/>
            <x15:cachedUniqueName index="4340" name="[Customers].[CustomerKey].&amp;[15340]"/>
            <x15:cachedUniqueName index="4341" name="[Customers].[CustomerKey].&amp;[15341]"/>
            <x15:cachedUniqueName index="4342" name="[Customers].[CustomerKey].&amp;[15342]"/>
            <x15:cachedUniqueName index="4343" name="[Customers].[CustomerKey].&amp;[15343]"/>
            <x15:cachedUniqueName index="4344" name="[Customers].[CustomerKey].&amp;[15344]"/>
            <x15:cachedUniqueName index="4345" name="[Customers].[CustomerKey].&amp;[15345]"/>
            <x15:cachedUniqueName index="4346" name="[Customers].[CustomerKey].&amp;[15346]"/>
            <x15:cachedUniqueName index="4347" name="[Customers].[CustomerKey].&amp;[15347]"/>
            <x15:cachedUniqueName index="4348" name="[Customers].[CustomerKey].&amp;[15348]"/>
            <x15:cachedUniqueName index="4349" name="[Customers].[CustomerKey].&amp;[15349]"/>
            <x15:cachedUniqueName index="4350" name="[Customers].[CustomerKey].&amp;[15350]"/>
            <x15:cachedUniqueName index="4351" name="[Customers].[CustomerKey].&amp;[15351]"/>
            <x15:cachedUniqueName index="4352" name="[Customers].[CustomerKey].&amp;[15352]"/>
            <x15:cachedUniqueName index="4353" name="[Customers].[CustomerKey].&amp;[15353]"/>
            <x15:cachedUniqueName index="4354" name="[Customers].[CustomerKey].&amp;[15354]"/>
            <x15:cachedUniqueName index="4355" name="[Customers].[CustomerKey].&amp;[15355]"/>
            <x15:cachedUniqueName index="4356" name="[Customers].[CustomerKey].&amp;[15356]"/>
            <x15:cachedUniqueName index="4357" name="[Customers].[CustomerKey].&amp;[15357]"/>
            <x15:cachedUniqueName index="4358" name="[Customers].[CustomerKey].&amp;[15358]"/>
            <x15:cachedUniqueName index="4359" name="[Customers].[CustomerKey].&amp;[15359]"/>
            <x15:cachedUniqueName index="4360" name="[Customers].[CustomerKey].&amp;[15360]"/>
            <x15:cachedUniqueName index="4361" name="[Customers].[CustomerKey].&amp;[15361]"/>
            <x15:cachedUniqueName index="4362" name="[Customers].[CustomerKey].&amp;[15362]"/>
            <x15:cachedUniqueName index="4363" name="[Customers].[CustomerKey].&amp;[15363]"/>
            <x15:cachedUniqueName index="4364" name="[Customers].[CustomerKey].&amp;[15364]"/>
            <x15:cachedUniqueName index="4365" name="[Customers].[CustomerKey].&amp;[15365]"/>
            <x15:cachedUniqueName index="4366" name="[Customers].[CustomerKey].&amp;[15366]"/>
            <x15:cachedUniqueName index="4367" name="[Customers].[CustomerKey].&amp;[15367]"/>
            <x15:cachedUniqueName index="4368" name="[Customers].[CustomerKey].&amp;[15368]"/>
            <x15:cachedUniqueName index="4369" name="[Customers].[CustomerKey].&amp;[15369]"/>
            <x15:cachedUniqueName index="4370" name="[Customers].[CustomerKey].&amp;[15370]"/>
            <x15:cachedUniqueName index="4371" name="[Customers].[CustomerKey].&amp;[15371]"/>
            <x15:cachedUniqueName index="4372" name="[Customers].[CustomerKey].&amp;[15372]"/>
            <x15:cachedUniqueName index="4373" name="[Customers].[CustomerKey].&amp;[15373]"/>
            <x15:cachedUniqueName index="4374" name="[Customers].[CustomerKey].&amp;[15374]"/>
            <x15:cachedUniqueName index="4375" name="[Customers].[CustomerKey].&amp;[15375]"/>
            <x15:cachedUniqueName index="4376" name="[Customers].[CustomerKey].&amp;[15376]"/>
            <x15:cachedUniqueName index="4377" name="[Customers].[CustomerKey].&amp;[15377]"/>
            <x15:cachedUniqueName index="4378" name="[Customers].[CustomerKey].&amp;[15378]"/>
            <x15:cachedUniqueName index="4379" name="[Customers].[CustomerKey].&amp;[15379]"/>
            <x15:cachedUniqueName index="4380" name="[Customers].[CustomerKey].&amp;[15380]"/>
            <x15:cachedUniqueName index="4381" name="[Customers].[CustomerKey].&amp;[15381]"/>
            <x15:cachedUniqueName index="4382" name="[Customers].[CustomerKey].&amp;[15382]"/>
            <x15:cachedUniqueName index="4383" name="[Customers].[CustomerKey].&amp;[15383]"/>
            <x15:cachedUniqueName index="4384" name="[Customers].[CustomerKey].&amp;[15384]"/>
            <x15:cachedUniqueName index="4385" name="[Customers].[CustomerKey].&amp;[15385]"/>
            <x15:cachedUniqueName index="4386" name="[Customers].[CustomerKey].&amp;[15386]"/>
            <x15:cachedUniqueName index="4387" name="[Customers].[CustomerKey].&amp;[15387]"/>
            <x15:cachedUniqueName index="4388" name="[Customers].[CustomerKey].&amp;[15388]"/>
            <x15:cachedUniqueName index="4389" name="[Customers].[CustomerKey].&amp;[15389]"/>
            <x15:cachedUniqueName index="4390" name="[Customers].[CustomerKey].&amp;[15390]"/>
            <x15:cachedUniqueName index="4391" name="[Customers].[CustomerKey].&amp;[15391]"/>
            <x15:cachedUniqueName index="4392" name="[Customers].[CustomerKey].&amp;[15392]"/>
            <x15:cachedUniqueName index="4393" name="[Customers].[CustomerKey].&amp;[15393]"/>
            <x15:cachedUniqueName index="4394" name="[Customers].[CustomerKey].&amp;[15394]"/>
            <x15:cachedUniqueName index="4395" name="[Customers].[CustomerKey].&amp;[15395]"/>
            <x15:cachedUniqueName index="4396" name="[Customers].[CustomerKey].&amp;[15396]"/>
            <x15:cachedUniqueName index="4397" name="[Customers].[CustomerKey].&amp;[15397]"/>
            <x15:cachedUniqueName index="4398" name="[Customers].[CustomerKey].&amp;[15398]"/>
            <x15:cachedUniqueName index="4399" name="[Customers].[CustomerKey].&amp;[15399]"/>
            <x15:cachedUniqueName index="4400" name="[Customers].[CustomerKey].&amp;[15400]"/>
            <x15:cachedUniqueName index="4401" name="[Customers].[CustomerKey].&amp;[15401]"/>
            <x15:cachedUniqueName index="4402" name="[Customers].[CustomerKey].&amp;[15402]"/>
            <x15:cachedUniqueName index="4403" name="[Customers].[CustomerKey].&amp;[15403]"/>
            <x15:cachedUniqueName index="4404" name="[Customers].[CustomerKey].&amp;[15404]"/>
            <x15:cachedUniqueName index="4405" name="[Customers].[CustomerKey].&amp;[15405]"/>
            <x15:cachedUniqueName index="4406" name="[Customers].[CustomerKey].&amp;[15406]"/>
            <x15:cachedUniqueName index="4407" name="[Customers].[CustomerKey].&amp;[15407]"/>
            <x15:cachedUniqueName index="4408" name="[Customers].[CustomerKey].&amp;[15408]"/>
            <x15:cachedUniqueName index="4409" name="[Customers].[CustomerKey].&amp;[15409]"/>
            <x15:cachedUniqueName index="4410" name="[Customers].[CustomerKey].&amp;[15410]"/>
            <x15:cachedUniqueName index="4411" name="[Customers].[CustomerKey].&amp;[15411]"/>
            <x15:cachedUniqueName index="4412" name="[Customers].[CustomerKey].&amp;[15412]"/>
            <x15:cachedUniqueName index="4413" name="[Customers].[CustomerKey].&amp;[15413]"/>
            <x15:cachedUniqueName index="4414" name="[Customers].[CustomerKey].&amp;[15414]"/>
            <x15:cachedUniqueName index="4415" name="[Customers].[CustomerKey].&amp;[15415]"/>
            <x15:cachedUniqueName index="4416" name="[Customers].[CustomerKey].&amp;[15416]"/>
            <x15:cachedUniqueName index="4417" name="[Customers].[CustomerKey].&amp;[15417]"/>
            <x15:cachedUniqueName index="4418" name="[Customers].[CustomerKey].&amp;[15418]"/>
            <x15:cachedUniqueName index="4419" name="[Customers].[CustomerKey].&amp;[15419]"/>
            <x15:cachedUniqueName index="4420" name="[Customers].[CustomerKey].&amp;[15420]"/>
            <x15:cachedUniqueName index="4421" name="[Customers].[CustomerKey].&amp;[15421]"/>
            <x15:cachedUniqueName index="4422" name="[Customers].[CustomerKey].&amp;[15422]"/>
            <x15:cachedUniqueName index="4423" name="[Customers].[CustomerKey].&amp;[15423]"/>
            <x15:cachedUniqueName index="4424" name="[Customers].[CustomerKey].&amp;[15424]"/>
            <x15:cachedUniqueName index="4425" name="[Customers].[CustomerKey].&amp;[15425]"/>
            <x15:cachedUniqueName index="4426" name="[Customers].[CustomerKey].&amp;[15426]"/>
            <x15:cachedUniqueName index="4427" name="[Customers].[CustomerKey].&amp;[15427]"/>
            <x15:cachedUniqueName index="4428" name="[Customers].[CustomerKey].&amp;[15428]"/>
            <x15:cachedUniqueName index="4429" name="[Customers].[CustomerKey].&amp;[15429]"/>
            <x15:cachedUniqueName index="4430" name="[Customers].[CustomerKey].&amp;[15430]"/>
            <x15:cachedUniqueName index="4431" name="[Customers].[CustomerKey].&amp;[15431]"/>
            <x15:cachedUniqueName index="4432" name="[Customers].[CustomerKey].&amp;[15432]"/>
            <x15:cachedUniqueName index="4433" name="[Customers].[CustomerKey].&amp;[15433]"/>
            <x15:cachedUniqueName index="4434" name="[Customers].[CustomerKey].&amp;[15434]"/>
            <x15:cachedUniqueName index="4435" name="[Customers].[CustomerKey].&amp;[15435]"/>
            <x15:cachedUniqueName index="4436" name="[Customers].[CustomerKey].&amp;[15436]"/>
            <x15:cachedUniqueName index="4437" name="[Customers].[CustomerKey].&amp;[15437]"/>
            <x15:cachedUniqueName index="4438" name="[Customers].[CustomerKey].&amp;[15438]"/>
            <x15:cachedUniqueName index="4439" name="[Customers].[CustomerKey].&amp;[15439]"/>
            <x15:cachedUniqueName index="4440" name="[Customers].[CustomerKey].&amp;[15440]"/>
            <x15:cachedUniqueName index="4441" name="[Customers].[CustomerKey].&amp;[15441]"/>
            <x15:cachedUniqueName index="4442" name="[Customers].[CustomerKey].&amp;[15442]"/>
            <x15:cachedUniqueName index="4443" name="[Customers].[CustomerKey].&amp;[15443]"/>
            <x15:cachedUniqueName index="4444" name="[Customers].[CustomerKey].&amp;[15444]"/>
            <x15:cachedUniqueName index="4445" name="[Customers].[CustomerKey].&amp;[15445]"/>
            <x15:cachedUniqueName index="4446" name="[Customers].[CustomerKey].&amp;[15446]"/>
            <x15:cachedUniqueName index="4447" name="[Customers].[CustomerKey].&amp;[15447]"/>
            <x15:cachedUniqueName index="4448" name="[Customers].[CustomerKey].&amp;[15448]"/>
            <x15:cachedUniqueName index="4449" name="[Customers].[CustomerKey].&amp;[15449]"/>
            <x15:cachedUniqueName index="4450" name="[Customers].[CustomerKey].&amp;[15450]"/>
            <x15:cachedUniqueName index="4451" name="[Customers].[CustomerKey].&amp;[15451]"/>
            <x15:cachedUniqueName index="4452" name="[Customers].[CustomerKey].&amp;[15452]"/>
            <x15:cachedUniqueName index="4453" name="[Customers].[CustomerKey].&amp;[15453]"/>
            <x15:cachedUniqueName index="4454" name="[Customers].[CustomerKey].&amp;[15454]"/>
            <x15:cachedUniqueName index="4455" name="[Customers].[CustomerKey].&amp;[15455]"/>
            <x15:cachedUniqueName index="4456" name="[Customers].[CustomerKey].&amp;[15456]"/>
            <x15:cachedUniqueName index="4457" name="[Customers].[CustomerKey].&amp;[15457]"/>
            <x15:cachedUniqueName index="4458" name="[Customers].[CustomerKey].&amp;[15458]"/>
            <x15:cachedUniqueName index="4459" name="[Customers].[CustomerKey].&amp;[15459]"/>
            <x15:cachedUniqueName index="4460" name="[Customers].[CustomerKey].&amp;[15460]"/>
            <x15:cachedUniqueName index="4461" name="[Customers].[CustomerKey].&amp;[15461]"/>
            <x15:cachedUniqueName index="4462" name="[Customers].[CustomerKey].&amp;[15462]"/>
            <x15:cachedUniqueName index="4463" name="[Customers].[CustomerKey].&amp;[15463]"/>
            <x15:cachedUniqueName index="4464" name="[Customers].[CustomerKey].&amp;[15464]"/>
            <x15:cachedUniqueName index="4465" name="[Customers].[CustomerKey].&amp;[15465]"/>
            <x15:cachedUniqueName index="4466" name="[Customers].[CustomerKey].&amp;[15466]"/>
            <x15:cachedUniqueName index="4467" name="[Customers].[CustomerKey].&amp;[15467]"/>
            <x15:cachedUniqueName index="4468" name="[Customers].[CustomerKey].&amp;[15468]"/>
            <x15:cachedUniqueName index="4469" name="[Customers].[CustomerKey].&amp;[15469]"/>
            <x15:cachedUniqueName index="4470" name="[Customers].[CustomerKey].&amp;[15470]"/>
            <x15:cachedUniqueName index="4471" name="[Customers].[CustomerKey].&amp;[15471]"/>
            <x15:cachedUniqueName index="4472" name="[Customers].[CustomerKey].&amp;[15472]"/>
            <x15:cachedUniqueName index="4473" name="[Customers].[CustomerKey].&amp;[15473]"/>
            <x15:cachedUniqueName index="4474" name="[Customers].[CustomerKey].&amp;[15474]"/>
            <x15:cachedUniqueName index="4475" name="[Customers].[CustomerKey].&amp;[15475]"/>
            <x15:cachedUniqueName index="4476" name="[Customers].[CustomerKey].&amp;[15476]"/>
            <x15:cachedUniqueName index="4477" name="[Customers].[CustomerKey].&amp;[15477]"/>
            <x15:cachedUniqueName index="4478" name="[Customers].[CustomerKey].&amp;[15478]"/>
            <x15:cachedUniqueName index="4479" name="[Customers].[CustomerKey].&amp;[15479]"/>
            <x15:cachedUniqueName index="4480" name="[Customers].[CustomerKey].&amp;[15480]"/>
            <x15:cachedUniqueName index="4481" name="[Customers].[CustomerKey].&amp;[15481]"/>
            <x15:cachedUniqueName index="4482" name="[Customers].[CustomerKey].&amp;[15482]"/>
            <x15:cachedUniqueName index="4483" name="[Customers].[CustomerKey].&amp;[15483]"/>
            <x15:cachedUniqueName index="4484" name="[Customers].[CustomerKey].&amp;[15484]"/>
            <x15:cachedUniqueName index="4485" name="[Customers].[CustomerKey].&amp;[15485]"/>
            <x15:cachedUniqueName index="4486" name="[Customers].[CustomerKey].&amp;[15486]"/>
            <x15:cachedUniqueName index="4487" name="[Customers].[CustomerKey].&amp;[15487]"/>
            <x15:cachedUniqueName index="4488" name="[Customers].[CustomerKey].&amp;[15488]"/>
            <x15:cachedUniqueName index="4489" name="[Customers].[CustomerKey].&amp;[15489]"/>
            <x15:cachedUniqueName index="4490" name="[Customers].[CustomerKey].&amp;[15490]"/>
            <x15:cachedUniqueName index="4491" name="[Customers].[CustomerKey].&amp;[15491]"/>
            <x15:cachedUniqueName index="4492" name="[Customers].[CustomerKey].&amp;[15492]"/>
            <x15:cachedUniqueName index="4493" name="[Customers].[CustomerKey].&amp;[15493]"/>
            <x15:cachedUniqueName index="4494" name="[Customers].[CustomerKey].&amp;[15494]"/>
            <x15:cachedUniqueName index="4495" name="[Customers].[CustomerKey].&amp;[15495]"/>
            <x15:cachedUniqueName index="4496" name="[Customers].[CustomerKey].&amp;[15496]"/>
            <x15:cachedUniqueName index="4497" name="[Customers].[CustomerKey].&amp;[15497]"/>
            <x15:cachedUniqueName index="4498" name="[Customers].[CustomerKey].&amp;[15498]"/>
            <x15:cachedUniqueName index="4499" name="[Customers].[CustomerKey].&amp;[15499]"/>
            <x15:cachedUniqueName index="4500" name="[Customers].[CustomerKey].&amp;[15500]"/>
            <x15:cachedUniqueName index="4501" name="[Customers].[CustomerKey].&amp;[15501]"/>
            <x15:cachedUniqueName index="4502" name="[Customers].[CustomerKey].&amp;[15502]"/>
            <x15:cachedUniqueName index="4503" name="[Customers].[CustomerKey].&amp;[15503]"/>
            <x15:cachedUniqueName index="4504" name="[Customers].[CustomerKey].&amp;[15504]"/>
            <x15:cachedUniqueName index="4505" name="[Customers].[CustomerKey].&amp;[15505]"/>
            <x15:cachedUniqueName index="4506" name="[Customers].[CustomerKey].&amp;[15506]"/>
            <x15:cachedUniqueName index="4507" name="[Customers].[CustomerKey].&amp;[15507]"/>
            <x15:cachedUniqueName index="4508" name="[Customers].[CustomerKey].&amp;[15508]"/>
            <x15:cachedUniqueName index="4509" name="[Customers].[CustomerKey].&amp;[15509]"/>
            <x15:cachedUniqueName index="4510" name="[Customers].[CustomerKey].&amp;[15510]"/>
            <x15:cachedUniqueName index="4511" name="[Customers].[CustomerKey].&amp;[15511]"/>
            <x15:cachedUniqueName index="4512" name="[Customers].[CustomerKey].&amp;[15512]"/>
            <x15:cachedUniqueName index="4513" name="[Customers].[CustomerKey].&amp;[15513]"/>
            <x15:cachedUniqueName index="4514" name="[Customers].[CustomerKey].&amp;[15514]"/>
            <x15:cachedUniqueName index="4515" name="[Customers].[CustomerKey].&amp;[15515]"/>
            <x15:cachedUniqueName index="4516" name="[Customers].[CustomerKey].&amp;[15516]"/>
            <x15:cachedUniqueName index="4517" name="[Customers].[CustomerKey].&amp;[15517]"/>
            <x15:cachedUniqueName index="4518" name="[Customers].[CustomerKey].&amp;[15518]"/>
            <x15:cachedUniqueName index="4519" name="[Customers].[CustomerKey].&amp;[15519]"/>
            <x15:cachedUniqueName index="4520" name="[Customers].[CustomerKey].&amp;[15520]"/>
            <x15:cachedUniqueName index="4521" name="[Customers].[CustomerKey].&amp;[15521]"/>
            <x15:cachedUniqueName index="4522" name="[Customers].[CustomerKey].&amp;[15522]"/>
            <x15:cachedUniqueName index="4523" name="[Customers].[CustomerKey].&amp;[15523]"/>
            <x15:cachedUniqueName index="4524" name="[Customers].[CustomerKey].&amp;[15524]"/>
            <x15:cachedUniqueName index="4525" name="[Customers].[CustomerKey].&amp;[15525]"/>
            <x15:cachedUniqueName index="4526" name="[Customers].[CustomerKey].&amp;[15526]"/>
            <x15:cachedUniqueName index="4527" name="[Customers].[CustomerKey].&amp;[15527]"/>
            <x15:cachedUniqueName index="4528" name="[Customers].[CustomerKey].&amp;[15528]"/>
            <x15:cachedUniqueName index="4529" name="[Customers].[CustomerKey].&amp;[15529]"/>
            <x15:cachedUniqueName index="4530" name="[Customers].[CustomerKey].&amp;[15530]"/>
            <x15:cachedUniqueName index="4531" name="[Customers].[CustomerKey].&amp;[15531]"/>
            <x15:cachedUniqueName index="4532" name="[Customers].[CustomerKey].&amp;[15532]"/>
            <x15:cachedUniqueName index="4533" name="[Customers].[CustomerKey].&amp;[15533]"/>
            <x15:cachedUniqueName index="4534" name="[Customers].[CustomerKey].&amp;[15534]"/>
            <x15:cachedUniqueName index="4535" name="[Customers].[CustomerKey].&amp;[15535]"/>
            <x15:cachedUniqueName index="4536" name="[Customers].[CustomerKey].&amp;[15536]"/>
            <x15:cachedUniqueName index="4537" name="[Customers].[CustomerKey].&amp;[15537]"/>
            <x15:cachedUniqueName index="4538" name="[Customers].[CustomerKey].&amp;[15538]"/>
            <x15:cachedUniqueName index="4539" name="[Customers].[CustomerKey].&amp;[15539]"/>
            <x15:cachedUniqueName index="4540" name="[Customers].[CustomerKey].&amp;[15540]"/>
            <x15:cachedUniqueName index="4541" name="[Customers].[CustomerKey].&amp;[15541]"/>
            <x15:cachedUniqueName index="4542" name="[Customers].[CustomerKey].&amp;[15542]"/>
            <x15:cachedUniqueName index="4543" name="[Customers].[CustomerKey].&amp;[15543]"/>
            <x15:cachedUniqueName index="4544" name="[Customers].[CustomerKey].&amp;[15544]"/>
            <x15:cachedUniqueName index="4545" name="[Customers].[CustomerKey].&amp;[15545]"/>
            <x15:cachedUniqueName index="4546" name="[Customers].[CustomerKey].&amp;[15546]"/>
            <x15:cachedUniqueName index="4547" name="[Customers].[CustomerKey].&amp;[15547]"/>
            <x15:cachedUniqueName index="4548" name="[Customers].[CustomerKey].&amp;[15548]"/>
            <x15:cachedUniqueName index="4549" name="[Customers].[CustomerKey].&amp;[15549]"/>
            <x15:cachedUniqueName index="4550" name="[Customers].[CustomerKey].&amp;[15550]"/>
            <x15:cachedUniqueName index="4551" name="[Customers].[CustomerKey].&amp;[15551]"/>
            <x15:cachedUniqueName index="4552" name="[Customers].[CustomerKey].&amp;[15552]"/>
            <x15:cachedUniqueName index="4553" name="[Customers].[CustomerKey].&amp;[15553]"/>
            <x15:cachedUniqueName index="4554" name="[Customers].[CustomerKey].&amp;[15554]"/>
            <x15:cachedUniqueName index="4555" name="[Customers].[CustomerKey].&amp;[15555]"/>
            <x15:cachedUniqueName index="4556" name="[Customers].[CustomerKey].&amp;[15556]"/>
            <x15:cachedUniqueName index="4557" name="[Customers].[CustomerKey].&amp;[15557]"/>
            <x15:cachedUniqueName index="4558" name="[Customers].[CustomerKey].&amp;[15558]"/>
            <x15:cachedUniqueName index="4559" name="[Customers].[CustomerKey].&amp;[15559]"/>
            <x15:cachedUniqueName index="4560" name="[Customers].[CustomerKey].&amp;[15560]"/>
            <x15:cachedUniqueName index="4561" name="[Customers].[CustomerKey].&amp;[15561]"/>
            <x15:cachedUniqueName index="4562" name="[Customers].[CustomerKey].&amp;[15562]"/>
            <x15:cachedUniqueName index="4563" name="[Customers].[CustomerKey].&amp;[15563]"/>
            <x15:cachedUniqueName index="4564" name="[Customers].[CustomerKey].&amp;[15564]"/>
            <x15:cachedUniqueName index="4565" name="[Customers].[CustomerKey].&amp;[15565]"/>
            <x15:cachedUniqueName index="4566" name="[Customers].[CustomerKey].&amp;[15566]"/>
            <x15:cachedUniqueName index="4567" name="[Customers].[CustomerKey].&amp;[15567]"/>
            <x15:cachedUniqueName index="4568" name="[Customers].[CustomerKey].&amp;[15568]"/>
            <x15:cachedUniqueName index="4569" name="[Customers].[CustomerKey].&amp;[15569]"/>
            <x15:cachedUniqueName index="4570" name="[Customers].[CustomerKey].&amp;[15570]"/>
            <x15:cachedUniqueName index="4571" name="[Customers].[CustomerKey].&amp;[15571]"/>
            <x15:cachedUniqueName index="4572" name="[Customers].[CustomerKey].&amp;[15572]"/>
            <x15:cachedUniqueName index="4573" name="[Customers].[CustomerKey].&amp;[15573]"/>
            <x15:cachedUniqueName index="4574" name="[Customers].[CustomerKey].&amp;[15574]"/>
            <x15:cachedUniqueName index="4575" name="[Customers].[CustomerKey].&amp;[15575]"/>
            <x15:cachedUniqueName index="4576" name="[Customers].[CustomerKey].&amp;[15576]"/>
            <x15:cachedUniqueName index="4577" name="[Customers].[CustomerKey].&amp;[15577]"/>
            <x15:cachedUniqueName index="4578" name="[Customers].[CustomerKey].&amp;[15578]"/>
            <x15:cachedUniqueName index="4579" name="[Customers].[CustomerKey].&amp;[15579]"/>
            <x15:cachedUniqueName index="4580" name="[Customers].[CustomerKey].&amp;[15580]"/>
            <x15:cachedUniqueName index="4581" name="[Customers].[CustomerKey].&amp;[15581]"/>
            <x15:cachedUniqueName index="4582" name="[Customers].[CustomerKey].&amp;[15582]"/>
            <x15:cachedUniqueName index="4583" name="[Customers].[CustomerKey].&amp;[15583]"/>
            <x15:cachedUniqueName index="4584" name="[Customers].[CustomerKey].&amp;[15584]"/>
            <x15:cachedUniqueName index="4585" name="[Customers].[CustomerKey].&amp;[15585]"/>
            <x15:cachedUniqueName index="4586" name="[Customers].[CustomerKey].&amp;[15586]"/>
            <x15:cachedUniqueName index="4587" name="[Customers].[CustomerKey].&amp;[15587]"/>
            <x15:cachedUniqueName index="4588" name="[Customers].[CustomerKey].&amp;[15588]"/>
            <x15:cachedUniqueName index="4589" name="[Customers].[CustomerKey].&amp;[15589]"/>
            <x15:cachedUniqueName index="4590" name="[Customers].[CustomerKey].&amp;[15590]"/>
            <x15:cachedUniqueName index="4591" name="[Customers].[CustomerKey].&amp;[15591]"/>
            <x15:cachedUniqueName index="4592" name="[Customers].[CustomerKey].&amp;[15592]"/>
            <x15:cachedUniqueName index="4593" name="[Customers].[CustomerKey].&amp;[15593]"/>
            <x15:cachedUniqueName index="4594" name="[Customers].[CustomerKey].&amp;[15594]"/>
            <x15:cachedUniqueName index="4595" name="[Customers].[CustomerKey].&amp;[15595]"/>
            <x15:cachedUniqueName index="4596" name="[Customers].[CustomerKey].&amp;[15596]"/>
            <x15:cachedUniqueName index="4597" name="[Customers].[CustomerKey].&amp;[15597]"/>
            <x15:cachedUniqueName index="4598" name="[Customers].[CustomerKey].&amp;[15598]"/>
            <x15:cachedUniqueName index="4599" name="[Customers].[CustomerKey].&amp;[15599]"/>
            <x15:cachedUniqueName index="4600" name="[Customers].[CustomerKey].&amp;[15600]"/>
            <x15:cachedUniqueName index="4601" name="[Customers].[CustomerKey].&amp;[15601]"/>
            <x15:cachedUniqueName index="4602" name="[Customers].[CustomerKey].&amp;[15602]"/>
            <x15:cachedUniqueName index="4603" name="[Customers].[CustomerKey].&amp;[15603]"/>
            <x15:cachedUniqueName index="4604" name="[Customers].[CustomerKey].&amp;[15604]"/>
            <x15:cachedUniqueName index="4605" name="[Customers].[CustomerKey].&amp;[15605]"/>
            <x15:cachedUniqueName index="4606" name="[Customers].[CustomerKey].&amp;[15606]"/>
            <x15:cachedUniqueName index="4607" name="[Customers].[CustomerKey].&amp;[15607]"/>
            <x15:cachedUniqueName index="4608" name="[Customers].[CustomerKey].&amp;[15608]"/>
            <x15:cachedUniqueName index="4609" name="[Customers].[CustomerKey].&amp;[15609]"/>
            <x15:cachedUniqueName index="4610" name="[Customers].[CustomerKey].&amp;[15610]"/>
            <x15:cachedUniqueName index="4611" name="[Customers].[CustomerKey].&amp;[15611]"/>
            <x15:cachedUniqueName index="4612" name="[Customers].[CustomerKey].&amp;[15612]"/>
            <x15:cachedUniqueName index="4613" name="[Customers].[CustomerKey].&amp;[15613]"/>
            <x15:cachedUniqueName index="4614" name="[Customers].[CustomerKey].&amp;[15614]"/>
            <x15:cachedUniqueName index="4615" name="[Customers].[CustomerKey].&amp;[15615]"/>
            <x15:cachedUniqueName index="4616" name="[Customers].[CustomerKey].&amp;[15616]"/>
            <x15:cachedUniqueName index="4617" name="[Customers].[CustomerKey].&amp;[15617]"/>
            <x15:cachedUniqueName index="4618" name="[Customers].[CustomerKey].&amp;[15618]"/>
            <x15:cachedUniqueName index="4619" name="[Customers].[CustomerKey].&amp;[15619]"/>
            <x15:cachedUniqueName index="4620" name="[Customers].[CustomerKey].&amp;[15620]"/>
            <x15:cachedUniqueName index="4621" name="[Customers].[CustomerKey].&amp;[15621]"/>
            <x15:cachedUniqueName index="4622" name="[Customers].[CustomerKey].&amp;[15622]"/>
            <x15:cachedUniqueName index="4623" name="[Customers].[CustomerKey].&amp;[15623]"/>
            <x15:cachedUniqueName index="4624" name="[Customers].[CustomerKey].&amp;[15624]"/>
            <x15:cachedUniqueName index="4625" name="[Customers].[CustomerKey].&amp;[15625]"/>
            <x15:cachedUniqueName index="4626" name="[Customers].[CustomerKey].&amp;[15626]"/>
            <x15:cachedUniqueName index="4627" name="[Customers].[CustomerKey].&amp;[15627]"/>
            <x15:cachedUniqueName index="4628" name="[Customers].[CustomerKey].&amp;[15628]"/>
            <x15:cachedUniqueName index="4629" name="[Customers].[CustomerKey].&amp;[15629]"/>
            <x15:cachedUniqueName index="4630" name="[Customers].[CustomerKey].&amp;[15630]"/>
            <x15:cachedUniqueName index="4631" name="[Customers].[CustomerKey].&amp;[15631]"/>
            <x15:cachedUniqueName index="4632" name="[Customers].[CustomerKey].&amp;[15632]"/>
            <x15:cachedUniqueName index="4633" name="[Customers].[CustomerKey].&amp;[15633]"/>
            <x15:cachedUniqueName index="4634" name="[Customers].[CustomerKey].&amp;[15634]"/>
            <x15:cachedUniqueName index="4635" name="[Customers].[CustomerKey].&amp;[15635]"/>
            <x15:cachedUniqueName index="4636" name="[Customers].[CustomerKey].&amp;[15636]"/>
            <x15:cachedUniqueName index="4637" name="[Customers].[CustomerKey].&amp;[15637]"/>
            <x15:cachedUniqueName index="4638" name="[Customers].[CustomerKey].&amp;[15638]"/>
            <x15:cachedUniqueName index="4639" name="[Customers].[CustomerKey].&amp;[15639]"/>
            <x15:cachedUniqueName index="4640" name="[Customers].[CustomerKey].&amp;[15640]"/>
            <x15:cachedUniqueName index="4641" name="[Customers].[CustomerKey].&amp;[15641]"/>
            <x15:cachedUniqueName index="4642" name="[Customers].[CustomerKey].&amp;[15642]"/>
            <x15:cachedUniqueName index="4643" name="[Customers].[CustomerKey].&amp;[15643]"/>
            <x15:cachedUniqueName index="4644" name="[Customers].[CustomerKey].&amp;[15644]"/>
            <x15:cachedUniqueName index="4645" name="[Customers].[CustomerKey].&amp;[15645]"/>
            <x15:cachedUniqueName index="4646" name="[Customers].[CustomerKey].&amp;[15646]"/>
            <x15:cachedUniqueName index="4647" name="[Customers].[CustomerKey].&amp;[15647]"/>
            <x15:cachedUniqueName index="4648" name="[Customers].[CustomerKey].&amp;[15648]"/>
            <x15:cachedUniqueName index="4649" name="[Customers].[CustomerKey].&amp;[15649]"/>
            <x15:cachedUniqueName index="4650" name="[Customers].[CustomerKey].&amp;[15650]"/>
            <x15:cachedUniqueName index="4651" name="[Customers].[CustomerKey].&amp;[15651]"/>
            <x15:cachedUniqueName index="4652" name="[Customers].[CustomerKey].&amp;[15652]"/>
            <x15:cachedUniqueName index="4653" name="[Customers].[CustomerKey].&amp;[15653]"/>
            <x15:cachedUniqueName index="4654" name="[Customers].[CustomerKey].&amp;[15654]"/>
            <x15:cachedUniqueName index="4655" name="[Customers].[CustomerKey].&amp;[15655]"/>
            <x15:cachedUniqueName index="4656" name="[Customers].[CustomerKey].&amp;[15656]"/>
            <x15:cachedUniqueName index="4657" name="[Customers].[CustomerKey].&amp;[15657]"/>
            <x15:cachedUniqueName index="4658" name="[Customers].[CustomerKey].&amp;[15658]"/>
            <x15:cachedUniqueName index="4659" name="[Customers].[CustomerKey].&amp;[15659]"/>
            <x15:cachedUniqueName index="4660" name="[Customers].[CustomerKey].&amp;[15660]"/>
            <x15:cachedUniqueName index="4661" name="[Customers].[CustomerKey].&amp;[15661]"/>
            <x15:cachedUniqueName index="4662" name="[Customers].[CustomerKey].&amp;[15662]"/>
            <x15:cachedUniqueName index="4663" name="[Customers].[CustomerKey].&amp;[15663]"/>
            <x15:cachedUniqueName index="4664" name="[Customers].[CustomerKey].&amp;[15664]"/>
            <x15:cachedUniqueName index="4665" name="[Customers].[CustomerKey].&amp;[15665]"/>
            <x15:cachedUniqueName index="4666" name="[Customers].[CustomerKey].&amp;[15666]"/>
            <x15:cachedUniqueName index="4667" name="[Customers].[CustomerKey].&amp;[15667]"/>
            <x15:cachedUniqueName index="4668" name="[Customers].[CustomerKey].&amp;[15668]"/>
            <x15:cachedUniqueName index="4669" name="[Customers].[CustomerKey].&amp;[15669]"/>
            <x15:cachedUniqueName index="4670" name="[Customers].[CustomerKey].&amp;[15670]"/>
            <x15:cachedUniqueName index="4671" name="[Customers].[CustomerKey].&amp;[15671]"/>
            <x15:cachedUniqueName index="4672" name="[Customers].[CustomerKey].&amp;[15672]"/>
            <x15:cachedUniqueName index="4673" name="[Customers].[CustomerKey].&amp;[15673]"/>
            <x15:cachedUniqueName index="4674" name="[Customers].[CustomerKey].&amp;[15674]"/>
            <x15:cachedUniqueName index="4675" name="[Customers].[CustomerKey].&amp;[15675]"/>
            <x15:cachedUniqueName index="4676" name="[Customers].[CustomerKey].&amp;[15676]"/>
            <x15:cachedUniqueName index="4677" name="[Customers].[CustomerKey].&amp;[15677]"/>
            <x15:cachedUniqueName index="4678" name="[Customers].[CustomerKey].&amp;[15678]"/>
            <x15:cachedUniqueName index="4679" name="[Customers].[CustomerKey].&amp;[15679]"/>
            <x15:cachedUniqueName index="4680" name="[Customers].[CustomerKey].&amp;[15680]"/>
            <x15:cachedUniqueName index="4681" name="[Customers].[CustomerKey].&amp;[15681]"/>
            <x15:cachedUniqueName index="4682" name="[Customers].[CustomerKey].&amp;[15682]"/>
            <x15:cachedUniqueName index="4683" name="[Customers].[CustomerKey].&amp;[15683]"/>
            <x15:cachedUniqueName index="4684" name="[Customers].[CustomerKey].&amp;[15684]"/>
            <x15:cachedUniqueName index="4685" name="[Customers].[CustomerKey].&amp;[15685]"/>
            <x15:cachedUniqueName index="4686" name="[Customers].[CustomerKey].&amp;[15686]"/>
            <x15:cachedUniqueName index="4687" name="[Customers].[CustomerKey].&amp;[15687]"/>
            <x15:cachedUniqueName index="4688" name="[Customers].[CustomerKey].&amp;[15688]"/>
            <x15:cachedUniqueName index="4689" name="[Customers].[CustomerKey].&amp;[15689]"/>
            <x15:cachedUniqueName index="4690" name="[Customers].[CustomerKey].&amp;[15690]"/>
            <x15:cachedUniqueName index="4691" name="[Customers].[CustomerKey].&amp;[15691]"/>
            <x15:cachedUniqueName index="4692" name="[Customers].[CustomerKey].&amp;[15692]"/>
            <x15:cachedUniqueName index="4693" name="[Customers].[CustomerKey].&amp;[15693]"/>
            <x15:cachedUniqueName index="4694" name="[Customers].[CustomerKey].&amp;[15694]"/>
            <x15:cachedUniqueName index="4695" name="[Customers].[CustomerKey].&amp;[15695]"/>
            <x15:cachedUniqueName index="4696" name="[Customers].[CustomerKey].&amp;[15696]"/>
            <x15:cachedUniqueName index="4697" name="[Customers].[CustomerKey].&amp;[15697]"/>
            <x15:cachedUniqueName index="4698" name="[Customers].[CustomerKey].&amp;[15698]"/>
            <x15:cachedUniqueName index="4699" name="[Customers].[CustomerKey].&amp;[15699]"/>
            <x15:cachedUniqueName index="4700" name="[Customers].[CustomerKey].&amp;[15700]"/>
            <x15:cachedUniqueName index="4701" name="[Customers].[CustomerKey].&amp;[15701]"/>
            <x15:cachedUniqueName index="4702" name="[Customers].[CustomerKey].&amp;[15702]"/>
            <x15:cachedUniqueName index="4703" name="[Customers].[CustomerKey].&amp;[15703]"/>
            <x15:cachedUniqueName index="4704" name="[Customers].[CustomerKey].&amp;[15704]"/>
            <x15:cachedUniqueName index="4705" name="[Customers].[CustomerKey].&amp;[15705]"/>
            <x15:cachedUniqueName index="4706" name="[Customers].[CustomerKey].&amp;[15706]"/>
            <x15:cachedUniqueName index="4707" name="[Customers].[CustomerKey].&amp;[15707]"/>
            <x15:cachedUniqueName index="4708" name="[Customers].[CustomerKey].&amp;[15708]"/>
            <x15:cachedUniqueName index="4709" name="[Customers].[CustomerKey].&amp;[15709]"/>
            <x15:cachedUniqueName index="4710" name="[Customers].[CustomerKey].&amp;[15710]"/>
            <x15:cachedUniqueName index="4711" name="[Customers].[CustomerKey].&amp;[15711]"/>
            <x15:cachedUniqueName index="4712" name="[Customers].[CustomerKey].&amp;[15712]"/>
            <x15:cachedUniqueName index="4713" name="[Customers].[CustomerKey].&amp;[15713]"/>
            <x15:cachedUniqueName index="4714" name="[Customers].[CustomerKey].&amp;[15714]"/>
            <x15:cachedUniqueName index="4715" name="[Customers].[CustomerKey].&amp;[15715]"/>
            <x15:cachedUniqueName index="4716" name="[Customers].[CustomerKey].&amp;[15716]"/>
            <x15:cachedUniqueName index="4717" name="[Customers].[CustomerKey].&amp;[15717]"/>
            <x15:cachedUniqueName index="4718" name="[Customers].[CustomerKey].&amp;[15718]"/>
            <x15:cachedUniqueName index="4719" name="[Customers].[CustomerKey].&amp;[15719]"/>
            <x15:cachedUniqueName index="4720" name="[Customers].[CustomerKey].&amp;[15720]"/>
            <x15:cachedUniqueName index="4721" name="[Customers].[CustomerKey].&amp;[15721]"/>
            <x15:cachedUniqueName index="4722" name="[Customers].[CustomerKey].&amp;[15722]"/>
            <x15:cachedUniqueName index="4723" name="[Customers].[CustomerKey].&amp;[15723]"/>
            <x15:cachedUniqueName index="4724" name="[Customers].[CustomerKey].&amp;[15724]"/>
            <x15:cachedUniqueName index="4725" name="[Customers].[CustomerKey].&amp;[15725]"/>
            <x15:cachedUniqueName index="4726" name="[Customers].[CustomerKey].&amp;[15726]"/>
            <x15:cachedUniqueName index="4727" name="[Customers].[CustomerKey].&amp;[15727]"/>
            <x15:cachedUniqueName index="4728" name="[Customers].[CustomerKey].&amp;[15728]"/>
            <x15:cachedUniqueName index="4729" name="[Customers].[CustomerKey].&amp;[15729]"/>
            <x15:cachedUniqueName index="4730" name="[Customers].[CustomerKey].&amp;[15730]"/>
            <x15:cachedUniqueName index="4731" name="[Customers].[CustomerKey].&amp;[15731]"/>
            <x15:cachedUniqueName index="4732" name="[Customers].[CustomerKey].&amp;[15732]"/>
            <x15:cachedUniqueName index="4733" name="[Customers].[CustomerKey].&amp;[15733]"/>
            <x15:cachedUniqueName index="4734" name="[Customers].[CustomerKey].&amp;[15734]"/>
            <x15:cachedUniqueName index="4735" name="[Customers].[CustomerKey].&amp;[15735]"/>
            <x15:cachedUniqueName index="4736" name="[Customers].[CustomerKey].&amp;[15736]"/>
            <x15:cachedUniqueName index="4737" name="[Customers].[CustomerKey].&amp;[15737]"/>
            <x15:cachedUniqueName index="4738" name="[Customers].[CustomerKey].&amp;[15738]"/>
            <x15:cachedUniqueName index="4739" name="[Customers].[CustomerKey].&amp;[15739]"/>
            <x15:cachedUniqueName index="4740" name="[Customers].[CustomerKey].&amp;[15740]"/>
            <x15:cachedUniqueName index="4741" name="[Customers].[CustomerKey].&amp;[15741]"/>
            <x15:cachedUniqueName index="4742" name="[Customers].[CustomerKey].&amp;[15742]"/>
            <x15:cachedUniqueName index="4743" name="[Customers].[CustomerKey].&amp;[15743]"/>
            <x15:cachedUniqueName index="4744" name="[Customers].[CustomerKey].&amp;[15744]"/>
            <x15:cachedUniqueName index="4745" name="[Customers].[CustomerKey].&amp;[15745]"/>
            <x15:cachedUniqueName index="4746" name="[Customers].[CustomerKey].&amp;[15746]"/>
            <x15:cachedUniqueName index="4747" name="[Customers].[CustomerKey].&amp;[15747]"/>
            <x15:cachedUniqueName index="4748" name="[Customers].[CustomerKey].&amp;[15748]"/>
            <x15:cachedUniqueName index="4749" name="[Customers].[CustomerKey].&amp;[15749]"/>
            <x15:cachedUniqueName index="4750" name="[Customers].[CustomerKey].&amp;[15750]"/>
            <x15:cachedUniqueName index="4751" name="[Customers].[CustomerKey].&amp;[15751]"/>
            <x15:cachedUniqueName index="4752" name="[Customers].[CustomerKey].&amp;[15752]"/>
            <x15:cachedUniqueName index="4753" name="[Customers].[CustomerKey].&amp;[15753]"/>
            <x15:cachedUniqueName index="4754" name="[Customers].[CustomerKey].&amp;[15754]"/>
            <x15:cachedUniqueName index="4755" name="[Customers].[CustomerKey].&amp;[15755]"/>
            <x15:cachedUniqueName index="4756" name="[Customers].[CustomerKey].&amp;[15756]"/>
            <x15:cachedUniqueName index="4757" name="[Customers].[CustomerKey].&amp;[15757]"/>
            <x15:cachedUniqueName index="4758" name="[Customers].[CustomerKey].&amp;[15758]"/>
            <x15:cachedUniqueName index="4759" name="[Customers].[CustomerKey].&amp;[15759]"/>
            <x15:cachedUniqueName index="4760" name="[Customers].[CustomerKey].&amp;[15760]"/>
            <x15:cachedUniqueName index="4761" name="[Customers].[CustomerKey].&amp;[15761]"/>
            <x15:cachedUniqueName index="4762" name="[Customers].[CustomerKey].&amp;[15762]"/>
            <x15:cachedUniqueName index="4763" name="[Customers].[CustomerKey].&amp;[15763]"/>
            <x15:cachedUniqueName index="4764" name="[Customers].[CustomerKey].&amp;[15764]"/>
            <x15:cachedUniqueName index="4765" name="[Customers].[CustomerKey].&amp;[15765]"/>
            <x15:cachedUniqueName index="4766" name="[Customers].[CustomerKey].&amp;[15766]"/>
            <x15:cachedUniqueName index="4767" name="[Customers].[CustomerKey].&amp;[15767]"/>
            <x15:cachedUniqueName index="4768" name="[Customers].[CustomerKey].&amp;[15768]"/>
            <x15:cachedUniqueName index="4769" name="[Customers].[CustomerKey].&amp;[15769]"/>
            <x15:cachedUniqueName index="4770" name="[Customers].[CustomerKey].&amp;[15770]"/>
            <x15:cachedUniqueName index="4771" name="[Customers].[CustomerKey].&amp;[15771]"/>
            <x15:cachedUniqueName index="4772" name="[Customers].[CustomerKey].&amp;[15772]"/>
            <x15:cachedUniqueName index="4773" name="[Customers].[CustomerKey].&amp;[15773]"/>
            <x15:cachedUniqueName index="4774" name="[Customers].[CustomerKey].&amp;[15774]"/>
            <x15:cachedUniqueName index="4775" name="[Customers].[CustomerKey].&amp;[15775]"/>
            <x15:cachedUniqueName index="4776" name="[Customers].[CustomerKey].&amp;[15776]"/>
            <x15:cachedUniqueName index="4777" name="[Customers].[CustomerKey].&amp;[15777]"/>
            <x15:cachedUniqueName index="4778" name="[Customers].[CustomerKey].&amp;[15778]"/>
            <x15:cachedUniqueName index="4779" name="[Customers].[CustomerKey].&amp;[15779]"/>
            <x15:cachedUniqueName index="4780" name="[Customers].[CustomerKey].&amp;[15780]"/>
            <x15:cachedUniqueName index="4781" name="[Customers].[CustomerKey].&amp;[15781]"/>
            <x15:cachedUniqueName index="4782" name="[Customers].[CustomerKey].&amp;[15782]"/>
            <x15:cachedUniqueName index="4783" name="[Customers].[CustomerKey].&amp;[15783]"/>
            <x15:cachedUniqueName index="4784" name="[Customers].[CustomerKey].&amp;[15784]"/>
            <x15:cachedUniqueName index="4785" name="[Customers].[CustomerKey].&amp;[15785]"/>
            <x15:cachedUniqueName index="4786" name="[Customers].[CustomerKey].&amp;[15786]"/>
            <x15:cachedUniqueName index="4787" name="[Customers].[CustomerKey].&amp;[15787]"/>
            <x15:cachedUniqueName index="4788" name="[Customers].[CustomerKey].&amp;[15788]"/>
            <x15:cachedUniqueName index="4789" name="[Customers].[CustomerKey].&amp;[15789]"/>
            <x15:cachedUniqueName index="4790" name="[Customers].[CustomerKey].&amp;[15790]"/>
            <x15:cachedUniqueName index="4791" name="[Customers].[CustomerKey].&amp;[15791]"/>
            <x15:cachedUniqueName index="4792" name="[Customers].[CustomerKey].&amp;[15792]"/>
            <x15:cachedUniqueName index="4793" name="[Customers].[CustomerKey].&amp;[15793]"/>
            <x15:cachedUniqueName index="4794" name="[Customers].[CustomerKey].&amp;[15794]"/>
            <x15:cachedUniqueName index="4795" name="[Customers].[CustomerKey].&amp;[15795]"/>
            <x15:cachedUniqueName index="4796" name="[Customers].[CustomerKey].&amp;[15796]"/>
            <x15:cachedUniqueName index="4797" name="[Customers].[CustomerKey].&amp;[15797]"/>
            <x15:cachedUniqueName index="4798" name="[Customers].[CustomerKey].&amp;[15798]"/>
            <x15:cachedUniqueName index="4799" name="[Customers].[CustomerKey].&amp;[15799]"/>
            <x15:cachedUniqueName index="4800" name="[Customers].[CustomerKey].&amp;[15800]"/>
            <x15:cachedUniqueName index="4801" name="[Customers].[CustomerKey].&amp;[15801]"/>
            <x15:cachedUniqueName index="4802" name="[Customers].[CustomerKey].&amp;[15802]"/>
            <x15:cachedUniqueName index="4803" name="[Customers].[CustomerKey].&amp;[15803]"/>
            <x15:cachedUniqueName index="4804" name="[Customers].[CustomerKey].&amp;[15804]"/>
            <x15:cachedUniqueName index="4805" name="[Customers].[CustomerKey].&amp;[15805]"/>
            <x15:cachedUniqueName index="4806" name="[Customers].[CustomerKey].&amp;[15806]"/>
            <x15:cachedUniqueName index="4807" name="[Customers].[CustomerKey].&amp;[15807]"/>
            <x15:cachedUniqueName index="4808" name="[Customers].[CustomerKey].&amp;[15808]"/>
            <x15:cachedUniqueName index="4809" name="[Customers].[CustomerKey].&amp;[15809]"/>
            <x15:cachedUniqueName index="4810" name="[Customers].[CustomerKey].&amp;[15810]"/>
            <x15:cachedUniqueName index="4811" name="[Customers].[CustomerKey].&amp;[15811]"/>
            <x15:cachedUniqueName index="4812" name="[Customers].[CustomerKey].&amp;[15812]"/>
            <x15:cachedUniqueName index="4813" name="[Customers].[CustomerKey].&amp;[15813]"/>
            <x15:cachedUniqueName index="4814" name="[Customers].[CustomerKey].&amp;[15814]"/>
            <x15:cachedUniqueName index="4815" name="[Customers].[CustomerKey].&amp;[15815]"/>
            <x15:cachedUniqueName index="4816" name="[Customers].[CustomerKey].&amp;[15816]"/>
            <x15:cachedUniqueName index="4817" name="[Customers].[CustomerKey].&amp;[15817]"/>
            <x15:cachedUniqueName index="4818" name="[Customers].[CustomerKey].&amp;[15818]"/>
            <x15:cachedUniqueName index="4819" name="[Customers].[CustomerKey].&amp;[15819]"/>
            <x15:cachedUniqueName index="4820" name="[Customers].[CustomerKey].&amp;[15820]"/>
            <x15:cachedUniqueName index="4821" name="[Customers].[CustomerKey].&amp;[15821]"/>
            <x15:cachedUniqueName index="4822" name="[Customers].[CustomerKey].&amp;[15822]"/>
            <x15:cachedUniqueName index="4823" name="[Customers].[CustomerKey].&amp;[15823]"/>
            <x15:cachedUniqueName index="4824" name="[Customers].[CustomerKey].&amp;[15824]"/>
            <x15:cachedUniqueName index="4825" name="[Customers].[CustomerKey].&amp;[15825]"/>
            <x15:cachedUniqueName index="4826" name="[Customers].[CustomerKey].&amp;[15826]"/>
            <x15:cachedUniqueName index="4827" name="[Customers].[CustomerKey].&amp;[15827]"/>
            <x15:cachedUniqueName index="4828" name="[Customers].[CustomerKey].&amp;[15828]"/>
            <x15:cachedUniqueName index="4829" name="[Customers].[CustomerKey].&amp;[15829]"/>
            <x15:cachedUniqueName index="4830" name="[Customers].[CustomerKey].&amp;[15830]"/>
            <x15:cachedUniqueName index="4831" name="[Customers].[CustomerKey].&amp;[15831]"/>
            <x15:cachedUniqueName index="4832" name="[Customers].[CustomerKey].&amp;[15832]"/>
            <x15:cachedUniqueName index="4833" name="[Customers].[CustomerKey].&amp;[15833]"/>
            <x15:cachedUniqueName index="4834" name="[Customers].[CustomerKey].&amp;[15834]"/>
            <x15:cachedUniqueName index="4835" name="[Customers].[CustomerKey].&amp;[15835]"/>
            <x15:cachedUniqueName index="4836" name="[Customers].[CustomerKey].&amp;[15836]"/>
            <x15:cachedUniqueName index="4837" name="[Customers].[CustomerKey].&amp;[15837]"/>
            <x15:cachedUniqueName index="4838" name="[Customers].[CustomerKey].&amp;[15838]"/>
            <x15:cachedUniqueName index="4839" name="[Customers].[CustomerKey].&amp;[15839]"/>
            <x15:cachedUniqueName index="4840" name="[Customers].[CustomerKey].&amp;[15840]"/>
            <x15:cachedUniqueName index="4841" name="[Customers].[CustomerKey].&amp;[15841]"/>
            <x15:cachedUniqueName index="4842" name="[Customers].[CustomerKey].&amp;[15842]"/>
            <x15:cachedUniqueName index="4843" name="[Customers].[CustomerKey].&amp;[15843]"/>
            <x15:cachedUniqueName index="4844" name="[Customers].[CustomerKey].&amp;[15844]"/>
            <x15:cachedUniqueName index="4845" name="[Customers].[CustomerKey].&amp;[15845]"/>
            <x15:cachedUniqueName index="4846" name="[Customers].[CustomerKey].&amp;[15846]"/>
            <x15:cachedUniqueName index="4847" name="[Customers].[CustomerKey].&amp;[15847]"/>
            <x15:cachedUniqueName index="4848" name="[Customers].[CustomerKey].&amp;[15848]"/>
            <x15:cachedUniqueName index="4849" name="[Customers].[CustomerKey].&amp;[15849]"/>
            <x15:cachedUniqueName index="4850" name="[Customers].[CustomerKey].&amp;[15850]"/>
            <x15:cachedUniqueName index="4851" name="[Customers].[CustomerKey].&amp;[15851]"/>
            <x15:cachedUniqueName index="4852" name="[Customers].[CustomerKey].&amp;[15852]"/>
            <x15:cachedUniqueName index="4853" name="[Customers].[CustomerKey].&amp;[15853]"/>
            <x15:cachedUniqueName index="4854" name="[Customers].[CustomerKey].&amp;[15854]"/>
            <x15:cachedUniqueName index="4855" name="[Customers].[CustomerKey].&amp;[15855]"/>
            <x15:cachedUniqueName index="4856" name="[Customers].[CustomerKey].&amp;[15856]"/>
            <x15:cachedUniqueName index="4857" name="[Customers].[CustomerKey].&amp;[15857]"/>
            <x15:cachedUniqueName index="4858" name="[Customers].[CustomerKey].&amp;[15858]"/>
            <x15:cachedUniqueName index="4859" name="[Customers].[CustomerKey].&amp;[15859]"/>
            <x15:cachedUniqueName index="4860" name="[Customers].[CustomerKey].&amp;[15860]"/>
            <x15:cachedUniqueName index="4861" name="[Customers].[CustomerKey].&amp;[15861]"/>
            <x15:cachedUniqueName index="4862" name="[Customers].[CustomerKey].&amp;[15862]"/>
            <x15:cachedUniqueName index="4863" name="[Customers].[CustomerKey].&amp;[15863]"/>
            <x15:cachedUniqueName index="4864" name="[Customers].[CustomerKey].&amp;[15864]"/>
            <x15:cachedUniqueName index="4865" name="[Customers].[CustomerKey].&amp;[15865]"/>
            <x15:cachedUniqueName index="4866" name="[Customers].[CustomerKey].&amp;[15866]"/>
            <x15:cachedUniqueName index="4867" name="[Customers].[CustomerKey].&amp;[15867]"/>
            <x15:cachedUniqueName index="4868" name="[Customers].[CustomerKey].&amp;[15868]"/>
            <x15:cachedUniqueName index="4869" name="[Customers].[CustomerKey].&amp;[15869]"/>
            <x15:cachedUniqueName index="4870" name="[Customers].[CustomerKey].&amp;[15870]"/>
            <x15:cachedUniqueName index="4871" name="[Customers].[CustomerKey].&amp;[15871]"/>
            <x15:cachedUniqueName index="4872" name="[Customers].[CustomerKey].&amp;[15872]"/>
            <x15:cachedUniqueName index="4873" name="[Customers].[CustomerKey].&amp;[15873]"/>
            <x15:cachedUniqueName index="4874" name="[Customers].[CustomerKey].&amp;[15874]"/>
            <x15:cachedUniqueName index="4875" name="[Customers].[CustomerKey].&amp;[15875]"/>
            <x15:cachedUniqueName index="4876" name="[Customers].[CustomerKey].&amp;[15876]"/>
            <x15:cachedUniqueName index="4877" name="[Customers].[CustomerKey].&amp;[15877]"/>
            <x15:cachedUniqueName index="4878" name="[Customers].[CustomerKey].&amp;[15878]"/>
            <x15:cachedUniqueName index="4879" name="[Customers].[CustomerKey].&amp;[15879]"/>
            <x15:cachedUniqueName index="4880" name="[Customers].[CustomerKey].&amp;[15880]"/>
            <x15:cachedUniqueName index="4881" name="[Customers].[CustomerKey].&amp;[15881]"/>
            <x15:cachedUniqueName index="4882" name="[Customers].[CustomerKey].&amp;[15882]"/>
            <x15:cachedUniqueName index="4883" name="[Customers].[CustomerKey].&amp;[15883]"/>
            <x15:cachedUniqueName index="4884" name="[Customers].[CustomerKey].&amp;[15884]"/>
            <x15:cachedUniqueName index="4885" name="[Customers].[CustomerKey].&amp;[15885]"/>
            <x15:cachedUniqueName index="4886" name="[Customers].[CustomerKey].&amp;[15886]"/>
            <x15:cachedUniqueName index="4887" name="[Customers].[CustomerKey].&amp;[15887]"/>
            <x15:cachedUniqueName index="4888" name="[Customers].[CustomerKey].&amp;[15888]"/>
            <x15:cachedUniqueName index="4889" name="[Customers].[CustomerKey].&amp;[15889]"/>
            <x15:cachedUniqueName index="4890" name="[Customers].[CustomerKey].&amp;[15890]"/>
            <x15:cachedUniqueName index="4891" name="[Customers].[CustomerKey].&amp;[15891]"/>
            <x15:cachedUniqueName index="4892" name="[Customers].[CustomerKey].&amp;[15892]"/>
            <x15:cachedUniqueName index="4893" name="[Customers].[CustomerKey].&amp;[15893]"/>
            <x15:cachedUniqueName index="4894" name="[Customers].[CustomerKey].&amp;[15894]"/>
            <x15:cachedUniqueName index="4895" name="[Customers].[CustomerKey].&amp;[15895]"/>
            <x15:cachedUniqueName index="4896" name="[Customers].[CustomerKey].&amp;[15896]"/>
            <x15:cachedUniqueName index="4897" name="[Customers].[CustomerKey].&amp;[15897]"/>
            <x15:cachedUniqueName index="4898" name="[Customers].[CustomerKey].&amp;[15898]"/>
            <x15:cachedUniqueName index="4899" name="[Customers].[CustomerKey].&amp;[15899]"/>
            <x15:cachedUniqueName index="4900" name="[Customers].[CustomerKey].&amp;[15900]"/>
            <x15:cachedUniqueName index="4901" name="[Customers].[CustomerKey].&amp;[15901]"/>
            <x15:cachedUniqueName index="4902" name="[Customers].[CustomerKey].&amp;[15902]"/>
            <x15:cachedUniqueName index="4903" name="[Customers].[CustomerKey].&amp;[15903]"/>
            <x15:cachedUniqueName index="4904" name="[Customers].[CustomerKey].&amp;[15904]"/>
            <x15:cachedUniqueName index="4905" name="[Customers].[CustomerKey].&amp;[15905]"/>
            <x15:cachedUniqueName index="4906" name="[Customers].[CustomerKey].&amp;[15906]"/>
            <x15:cachedUniqueName index="4907" name="[Customers].[CustomerKey].&amp;[15907]"/>
            <x15:cachedUniqueName index="4908" name="[Customers].[CustomerKey].&amp;[15908]"/>
            <x15:cachedUniqueName index="4909" name="[Customers].[CustomerKey].&amp;[15909]"/>
            <x15:cachedUniqueName index="4910" name="[Customers].[CustomerKey].&amp;[15910]"/>
            <x15:cachedUniqueName index="4911" name="[Customers].[CustomerKey].&amp;[15911]"/>
            <x15:cachedUniqueName index="4912" name="[Customers].[CustomerKey].&amp;[15912]"/>
            <x15:cachedUniqueName index="4913" name="[Customers].[CustomerKey].&amp;[15913]"/>
            <x15:cachedUniqueName index="4914" name="[Customers].[CustomerKey].&amp;[15914]"/>
            <x15:cachedUniqueName index="4915" name="[Customers].[CustomerKey].&amp;[15915]"/>
            <x15:cachedUniqueName index="4916" name="[Customers].[CustomerKey].&amp;[15916]"/>
            <x15:cachedUniqueName index="4917" name="[Customers].[CustomerKey].&amp;[15917]"/>
            <x15:cachedUniqueName index="4918" name="[Customers].[CustomerKey].&amp;[15918]"/>
            <x15:cachedUniqueName index="4919" name="[Customers].[CustomerKey].&amp;[15919]"/>
            <x15:cachedUniqueName index="4920" name="[Customers].[CustomerKey].&amp;[15920]"/>
            <x15:cachedUniqueName index="4921" name="[Customers].[CustomerKey].&amp;[15921]"/>
            <x15:cachedUniqueName index="4922" name="[Customers].[CustomerKey].&amp;[15922]"/>
            <x15:cachedUniqueName index="4923" name="[Customers].[CustomerKey].&amp;[15923]"/>
            <x15:cachedUniqueName index="4924" name="[Customers].[CustomerKey].&amp;[15924]"/>
            <x15:cachedUniqueName index="4925" name="[Customers].[CustomerKey].&amp;[15925]"/>
            <x15:cachedUniqueName index="4926" name="[Customers].[CustomerKey].&amp;[15926]"/>
            <x15:cachedUniqueName index="4927" name="[Customers].[CustomerKey].&amp;[15927]"/>
            <x15:cachedUniqueName index="4928" name="[Customers].[CustomerKey].&amp;[15928]"/>
            <x15:cachedUniqueName index="4929" name="[Customers].[CustomerKey].&amp;[15929]"/>
            <x15:cachedUniqueName index="4930" name="[Customers].[CustomerKey].&amp;[15930]"/>
            <x15:cachedUniqueName index="4931" name="[Customers].[CustomerKey].&amp;[15931]"/>
            <x15:cachedUniqueName index="4932" name="[Customers].[CustomerKey].&amp;[15932]"/>
            <x15:cachedUniqueName index="4933" name="[Customers].[CustomerKey].&amp;[15933]"/>
            <x15:cachedUniqueName index="4934" name="[Customers].[CustomerKey].&amp;[15934]"/>
            <x15:cachedUniqueName index="4935" name="[Customers].[CustomerKey].&amp;[15935]"/>
            <x15:cachedUniqueName index="4936" name="[Customers].[CustomerKey].&amp;[15936]"/>
            <x15:cachedUniqueName index="4937" name="[Customers].[CustomerKey].&amp;[15937]"/>
            <x15:cachedUniqueName index="4938" name="[Customers].[CustomerKey].&amp;[15938]"/>
            <x15:cachedUniqueName index="4939" name="[Customers].[CustomerKey].&amp;[15939]"/>
            <x15:cachedUniqueName index="4940" name="[Customers].[CustomerKey].&amp;[15940]"/>
            <x15:cachedUniqueName index="4941" name="[Customers].[CustomerKey].&amp;[15941]"/>
            <x15:cachedUniqueName index="4942" name="[Customers].[CustomerKey].&amp;[15942]"/>
            <x15:cachedUniqueName index="4943" name="[Customers].[CustomerKey].&amp;[15943]"/>
            <x15:cachedUniqueName index="4944" name="[Customers].[CustomerKey].&amp;[15944]"/>
            <x15:cachedUniqueName index="4945" name="[Customers].[CustomerKey].&amp;[15945]"/>
            <x15:cachedUniqueName index="4946" name="[Customers].[CustomerKey].&amp;[15946]"/>
            <x15:cachedUniqueName index="4947" name="[Customers].[CustomerKey].&amp;[15947]"/>
            <x15:cachedUniqueName index="4948" name="[Customers].[CustomerKey].&amp;[15948]"/>
            <x15:cachedUniqueName index="4949" name="[Customers].[CustomerKey].&amp;[15949]"/>
            <x15:cachedUniqueName index="4950" name="[Customers].[CustomerKey].&amp;[15950]"/>
            <x15:cachedUniqueName index="4951" name="[Customers].[CustomerKey].&amp;[15951]"/>
            <x15:cachedUniqueName index="4952" name="[Customers].[CustomerKey].&amp;[15952]"/>
            <x15:cachedUniqueName index="4953" name="[Customers].[CustomerKey].&amp;[15953]"/>
            <x15:cachedUniqueName index="4954" name="[Customers].[CustomerKey].&amp;[15954]"/>
            <x15:cachedUniqueName index="4955" name="[Customers].[CustomerKey].&amp;[15955]"/>
            <x15:cachedUniqueName index="4956" name="[Customers].[CustomerKey].&amp;[15956]"/>
            <x15:cachedUniqueName index="4957" name="[Customers].[CustomerKey].&amp;[15957]"/>
            <x15:cachedUniqueName index="4958" name="[Customers].[CustomerKey].&amp;[15958]"/>
            <x15:cachedUniqueName index="4959" name="[Customers].[CustomerKey].&amp;[15959]"/>
            <x15:cachedUniqueName index="4960" name="[Customers].[CustomerKey].&amp;[15960]"/>
            <x15:cachedUniqueName index="4961" name="[Customers].[CustomerKey].&amp;[15961]"/>
            <x15:cachedUniqueName index="4962" name="[Customers].[CustomerKey].&amp;[15962]"/>
            <x15:cachedUniqueName index="4963" name="[Customers].[CustomerKey].&amp;[15963]"/>
            <x15:cachedUniqueName index="4964" name="[Customers].[CustomerKey].&amp;[15964]"/>
            <x15:cachedUniqueName index="4965" name="[Customers].[CustomerKey].&amp;[15965]"/>
            <x15:cachedUniqueName index="4966" name="[Customers].[CustomerKey].&amp;[15966]"/>
            <x15:cachedUniqueName index="4967" name="[Customers].[CustomerKey].&amp;[15967]"/>
            <x15:cachedUniqueName index="4968" name="[Customers].[CustomerKey].&amp;[15968]"/>
            <x15:cachedUniqueName index="4969" name="[Customers].[CustomerKey].&amp;[15969]"/>
            <x15:cachedUniqueName index="4970" name="[Customers].[CustomerKey].&amp;[15970]"/>
            <x15:cachedUniqueName index="4971" name="[Customers].[CustomerKey].&amp;[15971]"/>
            <x15:cachedUniqueName index="4972" name="[Customers].[CustomerKey].&amp;[15972]"/>
            <x15:cachedUniqueName index="4973" name="[Customers].[CustomerKey].&amp;[15973]"/>
            <x15:cachedUniqueName index="4974" name="[Customers].[CustomerKey].&amp;[15974]"/>
            <x15:cachedUniqueName index="4975" name="[Customers].[CustomerKey].&amp;[15975]"/>
            <x15:cachedUniqueName index="4976" name="[Customers].[CustomerKey].&amp;[15976]"/>
            <x15:cachedUniqueName index="4977" name="[Customers].[CustomerKey].&amp;[15977]"/>
            <x15:cachedUniqueName index="4978" name="[Customers].[CustomerKey].&amp;[15978]"/>
            <x15:cachedUniqueName index="4979" name="[Customers].[CustomerKey].&amp;[15979]"/>
            <x15:cachedUniqueName index="4980" name="[Customers].[CustomerKey].&amp;[15980]"/>
            <x15:cachedUniqueName index="4981" name="[Customers].[CustomerKey].&amp;[15981]"/>
            <x15:cachedUniqueName index="4982" name="[Customers].[CustomerKey].&amp;[15982]"/>
            <x15:cachedUniqueName index="4983" name="[Customers].[CustomerKey].&amp;[15983]"/>
            <x15:cachedUniqueName index="4984" name="[Customers].[CustomerKey].&amp;[15984]"/>
            <x15:cachedUniqueName index="4985" name="[Customers].[CustomerKey].&amp;[15985]"/>
            <x15:cachedUniqueName index="4986" name="[Customers].[CustomerKey].&amp;[15986]"/>
            <x15:cachedUniqueName index="4987" name="[Customers].[CustomerKey].&amp;[15987]"/>
            <x15:cachedUniqueName index="4988" name="[Customers].[CustomerKey].&amp;[15988]"/>
            <x15:cachedUniqueName index="4989" name="[Customers].[CustomerKey].&amp;[15989]"/>
            <x15:cachedUniqueName index="4990" name="[Customers].[CustomerKey].&amp;[15990]"/>
            <x15:cachedUniqueName index="4991" name="[Customers].[CustomerKey].&amp;[15991]"/>
            <x15:cachedUniqueName index="4992" name="[Customers].[CustomerKey].&amp;[15992]"/>
            <x15:cachedUniqueName index="4993" name="[Customers].[CustomerKey].&amp;[15993]"/>
            <x15:cachedUniqueName index="4994" name="[Customers].[CustomerKey].&amp;[15994]"/>
            <x15:cachedUniqueName index="4995" name="[Customers].[CustomerKey].&amp;[15995]"/>
            <x15:cachedUniqueName index="4996" name="[Customers].[CustomerKey].&amp;[15996]"/>
            <x15:cachedUniqueName index="4997" name="[Customers].[CustomerKey].&amp;[15997]"/>
            <x15:cachedUniqueName index="4998" name="[Customers].[CustomerKey].&amp;[15998]"/>
            <x15:cachedUniqueName index="4999" name="[Customers].[CustomerKey].&amp;[15999]"/>
            <x15:cachedUniqueName index="5000" name="[Customers].[CustomerKey].&amp;[16000]"/>
            <x15:cachedUniqueName index="5001" name="[Customers].[CustomerKey].&amp;[16001]"/>
            <x15:cachedUniqueName index="5002" name="[Customers].[CustomerKey].&amp;[16002]"/>
            <x15:cachedUniqueName index="5003" name="[Customers].[CustomerKey].&amp;[16003]"/>
            <x15:cachedUniqueName index="5004" name="[Customers].[CustomerKey].&amp;[16004]"/>
            <x15:cachedUniqueName index="5005" name="[Customers].[CustomerKey].&amp;[16005]"/>
            <x15:cachedUniqueName index="5006" name="[Customers].[CustomerKey].&amp;[16006]"/>
            <x15:cachedUniqueName index="5007" name="[Customers].[CustomerKey].&amp;[16007]"/>
            <x15:cachedUniqueName index="5008" name="[Customers].[CustomerKey].&amp;[16008]"/>
            <x15:cachedUniqueName index="5009" name="[Customers].[CustomerKey].&amp;[16009]"/>
            <x15:cachedUniqueName index="5010" name="[Customers].[CustomerKey].&amp;[16010]"/>
            <x15:cachedUniqueName index="5011" name="[Customers].[CustomerKey].&amp;[16011]"/>
            <x15:cachedUniqueName index="5012" name="[Customers].[CustomerKey].&amp;[16012]"/>
            <x15:cachedUniqueName index="5013" name="[Customers].[CustomerKey].&amp;[16013]"/>
            <x15:cachedUniqueName index="5014" name="[Customers].[CustomerKey].&amp;[16014]"/>
            <x15:cachedUniqueName index="5015" name="[Customers].[CustomerKey].&amp;[16015]"/>
            <x15:cachedUniqueName index="5016" name="[Customers].[CustomerKey].&amp;[16016]"/>
            <x15:cachedUniqueName index="5017" name="[Customers].[CustomerKey].&amp;[16017]"/>
            <x15:cachedUniqueName index="5018" name="[Customers].[CustomerKey].&amp;[16018]"/>
            <x15:cachedUniqueName index="5019" name="[Customers].[CustomerKey].&amp;[16019]"/>
            <x15:cachedUniqueName index="5020" name="[Customers].[CustomerKey].&amp;[16020]"/>
            <x15:cachedUniqueName index="5021" name="[Customers].[CustomerKey].&amp;[16021]"/>
            <x15:cachedUniqueName index="5022" name="[Customers].[CustomerKey].&amp;[16022]"/>
            <x15:cachedUniqueName index="5023" name="[Customers].[CustomerKey].&amp;[16023]"/>
            <x15:cachedUniqueName index="5024" name="[Customers].[CustomerKey].&amp;[16024]"/>
            <x15:cachedUniqueName index="5025" name="[Customers].[CustomerKey].&amp;[16025]"/>
            <x15:cachedUniqueName index="5026" name="[Customers].[CustomerKey].&amp;[16026]"/>
            <x15:cachedUniqueName index="5027" name="[Customers].[CustomerKey].&amp;[16027]"/>
            <x15:cachedUniqueName index="5028" name="[Customers].[CustomerKey].&amp;[16028]"/>
            <x15:cachedUniqueName index="5029" name="[Customers].[CustomerKey].&amp;[16029]"/>
            <x15:cachedUniqueName index="5030" name="[Customers].[CustomerKey].&amp;[16030]"/>
            <x15:cachedUniqueName index="5031" name="[Customers].[CustomerKey].&amp;[16031]"/>
            <x15:cachedUniqueName index="5032" name="[Customers].[CustomerKey].&amp;[16032]"/>
            <x15:cachedUniqueName index="5033" name="[Customers].[CustomerKey].&amp;[16033]"/>
            <x15:cachedUniqueName index="5034" name="[Customers].[CustomerKey].&amp;[16034]"/>
            <x15:cachedUniqueName index="5035" name="[Customers].[CustomerKey].&amp;[16035]"/>
            <x15:cachedUniqueName index="5036" name="[Customers].[CustomerKey].&amp;[16036]"/>
            <x15:cachedUniqueName index="5037" name="[Customers].[CustomerKey].&amp;[16037]"/>
            <x15:cachedUniqueName index="5038" name="[Customers].[CustomerKey].&amp;[16038]"/>
            <x15:cachedUniqueName index="5039" name="[Customers].[CustomerKey].&amp;[16039]"/>
            <x15:cachedUniqueName index="5040" name="[Customers].[CustomerKey].&amp;[16040]"/>
            <x15:cachedUniqueName index="5041" name="[Customers].[CustomerKey].&amp;[16041]"/>
            <x15:cachedUniqueName index="5042" name="[Customers].[CustomerKey].&amp;[16042]"/>
            <x15:cachedUniqueName index="5043" name="[Customers].[CustomerKey].&amp;[16043]"/>
            <x15:cachedUniqueName index="5044" name="[Customers].[CustomerKey].&amp;[16044]"/>
            <x15:cachedUniqueName index="5045" name="[Customers].[CustomerKey].&amp;[16045]"/>
            <x15:cachedUniqueName index="5046" name="[Customers].[CustomerKey].&amp;[16046]"/>
            <x15:cachedUniqueName index="5047" name="[Customers].[CustomerKey].&amp;[16047]"/>
            <x15:cachedUniqueName index="5048" name="[Customers].[CustomerKey].&amp;[16048]"/>
            <x15:cachedUniqueName index="5049" name="[Customers].[CustomerKey].&amp;[16049]"/>
            <x15:cachedUniqueName index="5050" name="[Customers].[CustomerKey].&amp;[16050]"/>
            <x15:cachedUniqueName index="5051" name="[Customers].[CustomerKey].&amp;[16051]"/>
            <x15:cachedUniqueName index="5052" name="[Customers].[CustomerKey].&amp;[16052]"/>
            <x15:cachedUniqueName index="5053" name="[Customers].[CustomerKey].&amp;[16053]"/>
            <x15:cachedUniqueName index="5054" name="[Customers].[CustomerKey].&amp;[16054]"/>
            <x15:cachedUniqueName index="5055" name="[Customers].[CustomerKey].&amp;[16055]"/>
            <x15:cachedUniqueName index="5056" name="[Customers].[CustomerKey].&amp;[16056]"/>
            <x15:cachedUniqueName index="5057" name="[Customers].[CustomerKey].&amp;[16057]"/>
            <x15:cachedUniqueName index="5058" name="[Customers].[CustomerKey].&amp;[16058]"/>
            <x15:cachedUniqueName index="5059" name="[Customers].[CustomerKey].&amp;[16059]"/>
            <x15:cachedUniqueName index="5060" name="[Customers].[CustomerKey].&amp;[16060]"/>
            <x15:cachedUniqueName index="5061" name="[Customers].[CustomerKey].&amp;[16061]"/>
            <x15:cachedUniqueName index="5062" name="[Customers].[CustomerKey].&amp;[16062]"/>
            <x15:cachedUniqueName index="5063" name="[Customers].[CustomerKey].&amp;[16063]"/>
            <x15:cachedUniqueName index="5064" name="[Customers].[CustomerKey].&amp;[16064]"/>
            <x15:cachedUniqueName index="5065" name="[Customers].[CustomerKey].&amp;[16065]"/>
            <x15:cachedUniqueName index="5066" name="[Customers].[CustomerKey].&amp;[16066]"/>
            <x15:cachedUniqueName index="5067" name="[Customers].[CustomerKey].&amp;[16067]"/>
            <x15:cachedUniqueName index="5068" name="[Customers].[CustomerKey].&amp;[16068]"/>
            <x15:cachedUniqueName index="5069" name="[Customers].[CustomerKey].&amp;[16069]"/>
            <x15:cachedUniqueName index="5070" name="[Customers].[CustomerKey].&amp;[16070]"/>
            <x15:cachedUniqueName index="5071" name="[Customers].[CustomerKey].&amp;[16071]"/>
            <x15:cachedUniqueName index="5072" name="[Customers].[CustomerKey].&amp;[16072]"/>
            <x15:cachedUniqueName index="5073" name="[Customers].[CustomerKey].&amp;[16073]"/>
            <x15:cachedUniqueName index="5074" name="[Customers].[CustomerKey].&amp;[16074]"/>
            <x15:cachedUniqueName index="5075" name="[Customers].[CustomerKey].&amp;[16075]"/>
            <x15:cachedUniqueName index="5076" name="[Customers].[CustomerKey].&amp;[16076]"/>
            <x15:cachedUniqueName index="5077" name="[Customers].[CustomerKey].&amp;[16077]"/>
            <x15:cachedUniqueName index="5078" name="[Customers].[CustomerKey].&amp;[16078]"/>
            <x15:cachedUniqueName index="5079" name="[Customers].[CustomerKey].&amp;[16079]"/>
            <x15:cachedUniqueName index="5080" name="[Customers].[CustomerKey].&amp;[16080]"/>
            <x15:cachedUniqueName index="5081" name="[Customers].[CustomerKey].&amp;[16081]"/>
            <x15:cachedUniqueName index="5082" name="[Customers].[CustomerKey].&amp;[16082]"/>
            <x15:cachedUniqueName index="5083" name="[Customers].[CustomerKey].&amp;[16083]"/>
            <x15:cachedUniqueName index="5084" name="[Customers].[CustomerKey].&amp;[16084]"/>
            <x15:cachedUniqueName index="5085" name="[Customers].[CustomerKey].&amp;[16085]"/>
            <x15:cachedUniqueName index="5086" name="[Customers].[CustomerKey].&amp;[16086]"/>
            <x15:cachedUniqueName index="5087" name="[Customers].[CustomerKey].&amp;[16087]"/>
            <x15:cachedUniqueName index="5088" name="[Customers].[CustomerKey].&amp;[16088]"/>
            <x15:cachedUniqueName index="5089" name="[Customers].[CustomerKey].&amp;[16089]"/>
            <x15:cachedUniqueName index="5090" name="[Customers].[CustomerKey].&amp;[16090]"/>
            <x15:cachedUniqueName index="5091" name="[Customers].[CustomerKey].&amp;[16091]"/>
            <x15:cachedUniqueName index="5092" name="[Customers].[CustomerKey].&amp;[16092]"/>
            <x15:cachedUniqueName index="5093" name="[Customers].[CustomerKey].&amp;[16093]"/>
            <x15:cachedUniqueName index="5094" name="[Customers].[CustomerKey].&amp;[16094]"/>
            <x15:cachedUniqueName index="5095" name="[Customers].[CustomerKey].&amp;[16095]"/>
            <x15:cachedUniqueName index="5096" name="[Customers].[CustomerKey].&amp;[16096]"/>
            <x15:cachedUniqueName index="5097" name="[Customers].[CustomerKey].&amp;[16097]"/>
            <x15:cachedUniqueName index="5098" name="[Customers].[CustomerKey].&amp;[16098]"/>
            <x15:cachedUniqueName index="5099" name="[Customers].[CustomerKey].&amp;[16099]"/>
            <x15:cachedUniqueName index="5100" name="[Customers].[CustomerKey].&amp;[16100]"/>
            <x15:cachedUniqueName index="5101" name="[Customers].[CustomerKey].&amp;[16101]"/>
            <x15:cachedUniqueName index="5102" name="[Customers].[CustomerKey].&amp;[16102]"/>
            <x15:cachedUniqueName index="5103" name="[Customers].[CustomerKey].&amp;[16103]"/>
            <x15:cachedUniqueName index="5104" name="[Customers].[CustomerKey].&amp;[16104]"/>
            <x15:cachedUniqueName index="5105" name="[Customers].[CustomerKey].&amp;[16105]"/>
            <x15:cachedUniqueName index="5106" name="[Customers].[CustomerKey].&amp;[16106]"/>
            <x15:cachedUniqueName index="5107" name="[Customers].[CustomerKey].&amp;[16107]"/>
            <x15:cachedUniqueName index="5108" name="[Customers].[CustomerKey].&amp;[16108]"/>
            <x15:cachedUniqueName index="5109" name="[Customers].[CustomerKey].&amp;[16109]"/>
            <x15:cachedUniqueName index="5110" name="[Customers].[CustomerKey].&amp;[16110]"/>
            <x15:cachedUniqueName index="5111" name="[Customers].[CustomerKey].&amp;[16111]"/>
            <x15:cachedUniqueName index="5112" name="[Customers].[CustomerKey].&amp;[16112]"/>
            <x15:cachedUniqueName index="5113" name="[Customers].[CustomerKey].&amp;[16113]"/>
            <x15:cachedUniqueName index="5114" name="[Customers].[CustomerKey].&amp;[16114]"/>
            <x15:cachedUniqueName index="5115" name="[Customers].[CustomerKey].&amp;[16115]"/>
            <x15:cachedUniqueName index="5116" name="[Customers].[CustomerKey].&amp;[16116]"/>
            <x15:cachedUniqueName index="5117" name="[Customers].[CustomerKey].&amp;[16117]"/>
            <x15:cachedUniqueName index="5118" name="[Customers].[CustomerKey].&amp;[16118]"/>
            <x15:cachedUniqueName index="5119" name="[Customers].[CustomerKey].&amp;[16119]"/>
            <x15:cachedUniqueName index="5120" name="[Customers].[CustomerKey].&amp;[16120]"/>
            <x15:cachedUniqueName index="5121" name="[Customers].[CustomerKey].&amp;[16121]"/>
            <x15:cachedUniqueName index="5122" name="[Customers].[CustomerKey].&amp;[16122]"/>
            <x15:cachedUniqueName index="5123" name="[Customers].[CustomerKey].&amp;[16123]"/>
            <x15:cachedUniqueName index="5124" name="[Customers].[CustomerKey].&amp;[16124]"/>
            <x15:cachedUniqueName index="5125" name="[Customers].[CustomerKey].&amp;[16125]"/>
            <x15:cachedUniqueName index="5126" name="[Customers].[CustomerKey].&amp;[16126]"/>
            <x15:cachedUniqueName index="5127" name="[Customers].[CustomerKey].&amp;[16127]"/>
            <x15:cachedUniqueName index="5128" name="[Customers].[CustomerKey].&amp;[16128]"/>
            <x15:cachedUniqueName index="5129" name="[Customers].[CustomerKey].&amp;[16129]"/>
            <x15:cachedUniqueName index="5130" name="[Customers].[CustomerKey].&amp;[16130]"/>
            <x15:cachedUniqueName index="5131" name="[Customers].[CustomerKey].&amp;[16131]"/>
            <x15:cachedUniqueName index="5132" name="[Customers].[CustomerKey].&amp;[16132]"/>
            <x15:cachedUniqueName index="5133" name="[Customers].[CustomerKey].&amp;[16133]"/>
            <x15:cachedUniqueName index="5134" name="[Customers].[CustomerKey].&amp;[16134]"/>
            <x15:cachedUniqueName index="5135" name="[Customers].[CustomerKey].&amp;[16135]"/>
            <x15:cachedUniqueName index="5136" name="[Customers].[CustomerKey].&amp;[16136]"/>
            <x15:cachedUniqueName index="5137" name="[Customers].[CustomerKey].&amp;[16137]"/>
            <x15:cachedUniqueName index="5138" name="[Customers].[CustomerKey].&amp;[16138]"/>
            <x15:cachedUniqueName index="5139" name="[Customers].[CustomerKey].&amp;[16139]"/>
            <x15:cachedUniqueName index="5140" name="[Customers].[CustomerKey].&amp;[16140]"/>
            <x15:cachedUniqueName index="5141" name="[Customers].[CustomerKey].&amp;[16141]"/>
            <x15:cachedUniqueName index="5142" name="[Customers].[CustomerKey].&amp;[16142]"/>
            <x15:cachedUniqueName index="5143" name="[Customers].[CustomerKey].&amp;[16143]"/>
            <x15:cachedUniqueName index="5144" name="[Customers].[CustomerKey].&amp;[16144]"/>
            <x15:cachedUniqueName index="5145" name="[Customers].[CustomerKey].&amp;[16145]"/>
            <x15:cachedUniqueName index="5146" name="[Customers].[CustomerKey].&amp;[16146]"/>
            <x15:cachedUniqueName index="5147" name="[Customers].[CustomerKey].&amp;[16147]"/>
            <x15:cachedUniqueName index="5148" name="[Customers].[CustomerKey].&amp;[16148]"/>
            <x15:cachedUniqueName index="5149" name="[Customers].[CustomerKey].&amp;[16149]"/>
            <x15:cachedUniqueName index="5150" name="[Customers].[CustomerKey].&amp;[16150]"/>
            <x15:cachedUniqueName index="5151" name="[Customers].[CustomerKey].&amp;[16151]"/>
            <x15:cachedUniqueName index="5152" name="[Customers].[CustomerKey].&amp;[16152]"/>
            <x15:cachedUniqueName index="5153" name="[Customers].[CustomerKey].&amp;[16153]"/>
            <x15:cachedUniqueName index="5154" name="[Customers].[CustomerKey].&amp;[16154]"/>
            <x15:cachedUniqueName index="5155" name="[Customers].[CustomerKey].&amp;[16155]"/>
            <x15:cachedUniqueName index="5156" name="[Customers].[CustomerKey].&amp;[16156]"/>
            <x15:cachedUniqueName index="5157" name="[Customers].[CustomerKey].&amp;[16157]"/>
            <x15:cachedUniqueName index="5158" name="[Customers].[CustomerKey].&amp;[16158]"/>
            <x15:cachedUniqueName index="5159" name="[Customers].[CustomerKey].&amp;[16159]"/>
            <x15:cachedUniqueName index="5160" name="[Customers].[CustomerKey].&amp;[16160]"/>
            <x15:cachedUniqueName index="5161" name="[Customers].[CustomerKey].&amp;[16161]"/>
            <x15:cachedUniqueName index="5162" name="[Customers].[CustomerKey].&amp;[16162]"/>
            <x15:cachedUniqueName index="5163" name="[Customers].[CustomerKey].&amp;[16163]"/>
            <x15:cachedUniqueName index="5164" name="[Customers].[CustomerKey].&amp;[16164]"/>
            <x15:cachedUniqueName index="5165" name="[Customers].[CustomerKey].&amp;[16165]"/>
            <x15:cachedUniqueName index="5166" name="[Customers].[CustomerKey].&amp;[16166]"/>
            <x15:cachedUniqueName index="5167" name="[Customers].[CustomerKey].&amp;[16167]"/>
            <x15:cachedUniqueName index="5168" name="[Customers].[CustomerKey].&amp;[16168]"/>
            <x15:cachedUniqueName index="5169" name="[Customers].[CustomerKey].&amp;[16169]"/>
            <x15:cachedUniqueName index="5170" name="[Customers].[CustomerKey].&amp;[16170]"/>
            <x15:cachedUniqueName index="5171" name="[Customers].[CustomerKey].&amp;[16171]"/>
            <x15:cachedUniqueName index="5172" name="[Customers].[CustomerKey].&amp;[16172]"/>
            <x15:cachedUniqueName index="5173" name="[Customers].[CustomerKey].&amp;[16173]"/>
            <x15:cachedUniqueName index="5174" name="[Customers].[CustomerKey].&amp;[16174]"/>
            <x15:cachedUniqueName index="5175" name="[Customers].[CustomerKey].&amp;[16175]"/>
            <x15:cachedUniqueName index="5176" name="[Customers].[CustomerKey].&amp;[16176]"/>
            <x15:cachedUniqueName index="5177" name="[Customers].[CustomerKey].&amp;[16177]"/>
            <x15:cachedUniqueName index="5178" name="[Customers].[CustomerKey].&amp;[16178]"/>
            <x15:cachedUniqueName index="5179" name="[Customers].[CustomerKey].&amp;[16179]"/>
            <x15:cachedUniqueName index="5180" name="[Customers].[CustomerKey].&amp;[16180]"/>
            <x15:cachedUniqueName index="5181" name="[Customers].[CustomerKey].&amp;[16181]"/>
            <x15:cachedUniqueName index="5182" name="[Customers].[CustomerKey].&amp;[16182]"/>
            <x15:cachedUniqueName index="5183" name="[Customers].[CustomerKey].&amp;[16183]"/>
            <x15:cachedUniqueName index="5184" name="[Customers].[CustomerKey].&amp;[16184]"/>
            <x15:cachedUniqueName index="5185" name="[Customers].[CustomerKey].&amp;[16185]"/>
            <x15:cachedUniqueName index="5186" name="[Customers].[CustomerKey].&amp;[16186]"/>
            <x15:cachedUniqueName index="5187" name="[Customers].[CustomerKey].&amp;[16187]"/>
            <x15:cachedUniqueName index="5188" name="[Customers].[CustomerKey].&amp;[16188]"/>
            <x15:cachedUniqueName index="5189" name="[Customers].[CustomerKey].&amp;[16189]"/>
            <x15:cachedUniqueName index="5190" name="[Customers].[CustomerKey].&amp;[16190]"/>
            <x15:cachedUniqueName index="5191" name="[Customers].[CustomerKey].&amp;[16191]"/>
            <x15:cachedUniqueName index="5192" name="[Customers].[CustomerKey].&amp;[16192]"/>
            <x15:cachedUniqueName index="5193" name="[Customers].[CustomerKey].&amp;[16193]"/>
            <x15:cachedUniqueName index="5194" name="[Customers].[CustomerKey].&amp;[16194]"/>
            <x15:cachedUniqueName index="5195" name="[Customers].[CustomerKey].&amp;[16195]"/>
            <x15:cachedUniqueName index="5196" name="[Customers].[CustomerKey].&amp;[16196]"/>
            <x15:cachedUniqueName index="5197" name="[Customers].[CustomerKey].&amp;[16197]"/>
            <x15:cachedUniqueName index="5198" name="[Customers].[CustomerKey].&amp;[16198]"/>
            <x15:cachedUniqueName index="5199" name="[Customers].[CustomerKey].&amp;[16199]"/>
            <x15:cachedUniqueName index="5200" name="[Customers].[CustomerKey].&amp;[16200]"/>
            <x15:cachedUniqueName index="5201" name="[Customers].[CustomerKey].&amp;[16201]"/>
            <x15:cachedUniqueName index="5202" name="[Customers].[CustomerKey].&amp;[16202]"/>
            <x15:cachedUniqueName index="5203" name="[Customers].[CustomerKey].&amp;[16203]"/>
            <x15:cachedUniqueName index="5204" name="[Customers].[CustomerKey].&amp;[16204]"/>
            <x15:cachedUniqueName index="5205" name="[Customers].[CustomerKey].&amp;[16205]"/>
            <x15:cachedUniqueName index="5206" name="[Customers].[CustomerKey].&amp;[16206]"/>
            <x15:cachedUniqueName index="5207" name="[Customers].[CustomerKey].&amp;[16207]"/>
            <x15:cachedUniqueName index="5208" name="[Customers].[CustomerKey].&amp;[16208]"/>
            <x15:cachedUniqueName index="5209" name="[Customers].[CustomerKey].&amp;[16209]"/>
            <x15:cachedUniqueName index="5210" name="[Customers].[CustomerKey].&amp;[16210]"/>
            <x15:cachedUniqueName index="5211" name="[Customers].[CustomerKey].&amp;[16211]"/>
            <x15:cachedUniqueName index="5212" name="[Customers].[CustomerKey].&amp;[16212]"/>
            <x15:cachedUniqueName index="5213" name="[Customers].[CustomerKey].&amp;[16213]"/>
            <x15:cachedUniqueName index="5214" name="[Customers].[CustomerKey].&amp;[16214]"/>
            <x15:cachedUniqueName index="5215" name="[Customers].[CustomerKey].&amp;[16215]"/>
            <x15:cachedUniqueName index="5216" name="[Customers].[CustomerKey].&amp;[16216]"/>
            <x15:cachedUniqueName index="5217" name="[Customers].[CustomerKey].&amp;[16217]"/>
            <x15:cachedUniqueName index="5218" name="[Customers].[CustomerKey].&amp;[16218]"/>
            <x15:cachedUniqueName index="5219" name="[Customers].[CustomerKey].&amp;[16219]"/>
            <x15:cachedUniqueName index="5220" name="[Customers].[CustomerKey].&amp;[16220]"/>
            <x15:cachedUniqueName index="5221" name="[Customers].[CustomerKey].&amp;[16221]"/>
            <x15:cachedUniqueName index="5222" name="[Customers].[CustomerKey].&amp;[16222]"/>
            <x15:cachedUniqueName index="5223" name="[Customers].[CustomerKey].&amp;[16223]"/>
            <x15:cachedUniqueName index="5224" name="[Customers].[CustomerKey].&amp;[16224]"/>
            <x15:cachedUniqueName index="5225" name="[Customers].[CustomerKey].&amp;[16225]"/>
            <x15:cachedUniqueName index="5226" name="[Customers].[CustomerKey].&amp;[16226]"/>
            <x15:cachedUniqueName index="5227" name="[Customers].[CustomerKey].&amp;[16227]"/>
            <x15:cachedUniqueName index="5228" name="[Customers].[CustomerKey].&amp;[16228]"/>
            <x15:cachedUniqueName index="5229" name="[Customers].[CustomerKey].&amp;[16229]"/>
            <x15:cachedUniqueName index="5230" name="[Customers].[CustomerKey].&amp;[16230]"/>
            <x15:cachedUniqueName index="5231" name="[Customers].[CustomerKey].&amp;[16231]"/>
            <x15:cachedUniqueName index="5232" name="[Customers].[CustomerKey].&amp;[16232]"/>
            <x15:cachedUniqueName index="5233" name="[Customers].[CustomerKey].&amp;[16233]"/>
            <x15:cachedUniqueName index="5234" name="[Customers].[CustomerKey].&amp;[16234]"/>
            <x15:cachedUniqueName index="5235" name="[Customers].[CustomerKey].&amp;[16235]"/>
            <x15:cachedUniqueName index="5236" name="[Customers].[CustomerKey].&amp;[16236]"/>
            <x15:cachedUniqueName index="5237" name="[Customers].[CustomerKey].&amp;[16237]"/>
            <x15:cachedUniqueName index="5238" name="[Customers].[CustomerKey].&amp;[16238]"/>
            <x15:cachedUniqueName index="5239" name="[Customers].[CustomerKey].&amp;[16239]"/>
            <x15:cachedUniqueName index="5240" name="[Customers].[CustomerKey].&amp;[16240]"/>
            <x15:cachedUniqueName index="5241" name="[Customers].[CustomerKey].&amp;[16241]"/>
            <x15:cachedUniqueName index="5242" name="[Customers].[CustomerKey].&amp;[16242]"/>
            <x15:cachedUniqueName index="5243" name="[Customers].[CustomerKey].&amp;[16243]"/>
            <x15:cachedUniqueName index="5244" name="[Customers].[CustomerKey].&amp;[16244]"/>
            <x15:cachedUniqueName index="5245" name="[Customers].[CustomerKey].&amp;[16245]"/>
            <x15:cachedUniqueName index="5246" name="[Customers].[CustomerKey].&amp;[16246]"/>
            <x15:cachedUniqueName index="5247" name="[Customers].[CustomerKey].&amp;[16247]"/>
            <x15:cachedUniqueName index="5248" name="[Customers].[CustomerKey].&amp;[16248]"/>
            <x15:cachedUniqueName index="5249" name="[Customers].[CustomerKey].&amp;[16249]"/>
            <x15:cachedUniqueName index="5250" name="[Customers].[CustomerKey].&amp;[16250]"/>
            <x15:cachedUniqueName index="5251" name="[Customers].[CustomerKey].&amp;[16251]"/>
            <x15:cachedUniqueName index="5252" name="[Customers].[CustomerKey].&amp;[16252]"/>
            <x15:cachedUniqueName index="5253" name="[Customers].[CustomerKey].&amp;[16253]"/>
            <x15:cachedUniqueName index="5254" name="[Customers].[CustomerKey].&amp;[16254]"/>
            <x15:cachedUniqueName index="5255" name="[Customers].[CustomerKey].&amp;[16255]"/>
            <x15:cachedUniqueName index="5256" name="[Customers].[CustomerKey].&amp;[16256]"/>
            <x15:cachedUniqueName index="5257" name="[Customers].[CustomerKey].&amp;[16257]"/>
            <x15:cachedUniqueName index="5258" name="[Customers].[CustomerKey].&amp;[16258]"/>
            <x15:cachedUniqueName index="5259" name="[Customers].[CustomerKey].&amp;[16259]"/>
            <x15:cachedUniqueName index="5260" name="[Customers].[CustomerKey].&amp;[16260]"/>
            <x15:cachedUniqueName index="5261" name="[Customers].[CustomerKey].&amp;[16261]"/>
            <x15:cachedUniqueName index="5262" name="[Customers].[CustomerKey].&amp;[16262]"/>
            <x15:cachedUniqueName index="5263" name="[Customers].[CustomerKey].&amp;[16263]"/>
            <x15:cachedUniqueName index="5264" name="[Customers].[CustomerKey].&amp;[16264]"/>
            <x15:cachedUniqueName index="5265" name="[Customers].[CustomerKey].&amp;[16265]"/>
            <x15:cachedUniqueName index="5266" name="[Customers].[CustomerKey].&amp;[16266]"/>
            <x15:cachedUniqueName index="5267" name="[Customers].[CustomerKey].&amp;[16267]"/>
            <x15:cachedUniqueName index="5268" name="[Customers].[CustomerKey].&amp;[16268]"/>
            <x15:cachedUniqueName index="5269" name="[Customers].[CustomerKey].&amp;[16269]"/>
            <x15:cachedUniqueName index="5270" name="[Customers].[CustomerKey].&amp;[16270]"/>
            <x15:cachedUniqueName index="5271" name="[Customers].[CustomerKey].&amp;[16271]"/>
            <x15:cachedUniqueName index="5272" name="[Customers].[CustomerKey].&amp;[16272]"/>
            <x15:cachedUniqueName index="5273" name="[Customers].[CustomerKey].&amp;[16273]"/>
            <x15:cachedUniqueName index="5274" name="[Customers].[CustomerKey].&amp;[16274]"/>
            <x15:cachedUniqueName index="5275" name="[Customers].[CustomerKey].&amp;[16275]"/>
            <x15:cachedUniqueName index="5276" name="[Customers].[CustomerKey].&amp;[16276]"/>
            <x15:cachedUniqueName index="5277" name="[Customers].[CustomerKey].&amp;[16277]"/>
            <x15:cachedUniqueName index="5278" name="[Customers].[CustomerKey].&amp;[16278]"/>
            <x15:cachedUniqueName index="5279" name="[Customers].[CustomerKey].&amp;[16279]"/>
            <x15:cachedUniqueName index="5280" name="[Customers].[CustomerKey].&amp;[16280]"/>
            <x15:cachedUniqueName index="5281" name="[Customers].[CustomerKey].&amp;[16281]"/>
            <x15:cachedUniqueName index="5282" name="[Customers].[CustomerKey].&amp;[16282]"/>
            <x15:cachedUniqueName index="5283" name="[Customers].[CustomerKey].&amp;[16283]"/>
            <x15:cachedUniqueName index="5284" name="[Customers].[CustomerKey].&amp;[16284]"/>
            <x15:cachedUniqueName index="5285" name="[Customers].[CustomerKey].&amp;[16285]"/>
            <x15:cachedUniqueName index="5286" name="[Customers].[CustomerKey].&amp;[16286]"/>
            <x15:cachedUniqueName index="5287" name="[Customers].[CustomerKey].&amp;[16287]"/>
            <x15:cachedUniqueName index="5288" name="[Customers].[CustomerKey].&amp;[16288]"/>
            <x15:cachedUniqueName index="5289" name="[Customers].[CustomerKey].&amp;[16289]"/>
            <x15:cachedUniqueName index="5290" name="[Customers].[CustomerKey].&amp;[16290]"/>
            <x15:cachedUniqueName index="5291" name="[Customers].[CustomerKey].&amp;[16291]"/>
            <x15:cachedUniqueName index="5292" name="[Customers].[CustomerKey].&amp;[16292]"/>
            <x15:cachedUniqueName index="5293" name="[Customers].[CustomerKey].&amp;[16293]"/>
            <x15:cachedUniqueName index="5294" name="[Customers].[CustomerKey].&amp;[16294]"/>
            <x15:cachedUniqueName index="5295" name="[Customers].[CustomerKey].&amp;[16295]"/>
            <x15:cachedUniqueName index="5296" name="[Customers].[CustomerKey].&amp;[16296]"/>
            <x15:cachedUniqueName index="5297" name="[Customers].[CustomerKey].&amp;[16297]"/>
            <x15:cachedUniqueName index="5298" name="[Customers].[CustomerKey].&amp;[16298]"/>
            <x15:cachedUniqueName index="5299" name="[Customers].[CustomerKey].&amp;[16299]"/>
            <x15:cachedUniqueName index="5300" name="[Customers].[CustomerKey].&amp;[16300]"/>
            <x15:cachedUniqueName index="5301" name="[Customers].[CustomerKey].&amp;[16301]"/>
            <x15:cachedUniqueName index="5302" name="[Customers].[CustomerKey].&amp;[16302]"/>
            <x15:cachedUniqueName index="5303" name="[Customers].[CustomerKey].&amp;[16303]"/>
            <x15:cachedUniqueName index="5304" name="[Customers].[CustomerKey].&amp;[16304]"/>
            <x15:cachedUniqueName index="5305" name="[Customers].[CustomerKey].&amp;[16305]"/>
            <x15:cachedUniqueName index="5306" name="[Customers].[CustomerKey].&amp;[16306]"/>
            <x15:cachedUniqueName index="5307" name="[Customers].[CustomerKey].&amp;[16307]"/>
            <x15:cachedUniqueName index="5308" name="[Customers].[CustomerKey].&amp;[16308]"/>
            <x15:cachedUniqueName index="5309" name="[Customers].[CustomerKey].&amp;[16309]"/>
            <x15:cachedUniqueName index="5310" name="[Customers].[CustomerKey].&amp;[16310]"/>
            <x15:cachedUniqueName index="5311" name="[Customers].[CustomerKey].&amp;[16311]"/>
            <x15:cachedUniqueName index="5312" name="[Customers].[CustomerKey].&amp;[16312]"/>
            <x15:cachedUniqueName index="5313" name="[Customers].[CustomerKey].&amp;[16313]"/>
            <x15:cachedUniqueName index="5314" name="[Customers].[CustomerKey].&amp;[16314]"/>
            <x15:cachedUniqueName index="5315" name="[Customers].[CustomerKey].&amp;[16315]"/>
            <x15:cachedUniqueName index="5316" name="[Customers].[CustomerKey].&amp;[16316]"/>
            <x15:cachedUniqueName index="5317" name="[Customers].[CustomerKey].&amp;[16317]"/>
            <x15:cachedUniqueName index="5318" name="[Customers].[CustomerKey].&amp;[16318]"/>
            <x15:cachedUniqueName index="5319" name="[Customers].[CustomerKey].&amp;[16319]"/>
            <x15:cachedUniqueName index="5320" name="[Customers].[CustomerKey].&amp;[16320]"/>
            <x15:cachedUniqueName index="5321" name="[Customers].[CustomerKey].&amp;[16321]"/>
            <x15:cachedUniqueName index="5322" name="[Customers].[CustomerKey].&amp;[16322]"/>
            <x15:cachedUniqueName index="5323" name="[Customers].[CustomerKey].&amp;[16323]"/>
            <x15:cachedUniqueName index="5324" name="[Customers].[CustomerKey].&amp;[16324]"/>
            <x15:cachedUniqueName index="5325" name="[Customers].[CustomerKey].&amp;[16325]"/>
            <x15:cachedUniqueName index="5326" name="[Customers].[CustomerKey].&amp;[16326]"/>
            <x15:cachedUniqueName index="5327" name="[Customers].[CustomerKey].&amp;[16327]"/>
            <x15:cachedUniqueName index="5328" name="[Customers].[CustomerKey].&amp;[16328]"/>
            <x15:cachedUniqueName index="5329" name="[Customers].[CustomerKey].&amp;[16329]"/>
            <x15:cachedUniqueName index="5330" name="[Customers].[CustomerKey].&amp;[16330]"/>
            <x15:cachedUniqueName index="5331" name="[Customers].[CustomerKey].&amp;[16331]"/>
            <x15:cachedUniqueName index="5332" name="[Customers].[CustomerKey].&amp;[16332]"/>
            <x15:cachedUniqueName index="5333" name="[Customers].[CustomerKey].&amp;[16333]"/>
            <x15:cachedUniqueName index="5334" name="[Customers].[CustomerKey].&amp;[16334]"/>
            <x15:cachedUniqueName index="5335" name="[Customers].[CustomerKey].&amp;[16335]"/>
            <x15:cachedUniqueName index="5336" name="[Customers].[CustomerKey].&amp;[16336]"/>
            <x15:cachedUniqueName index="5337" name="[Customers].[CustomerKey].&amp;[16337]"/>
            <x15:cachedUniqueName index="5338" name="[Customers].[CustomerKey].&amp;[16338]"/>
            <x15:cachedUniqueName index="5339" name="[Customers].[CustomerKey].&amp;[16339]"/>
            <x15:cachedUniqueName index="5340" name="[Customers].[CustomerKey].&amp;[16340]"/>
            <x15:cachedUniqueName index="5341" name="[Customers].[CustomerKey].&amp;[16341]"/>
            <x15:cachedUniqueName index="5342" name="[Customers].[CustomerKey].&amp;[16342]"/>
            <x15:cachedUniqueName index="5343" name="[Customers].[CustomerKey].&amp;[16343]"/>
            <x15:cachedUniqueName index="5344" name="[Customers].[CustomerKey].&amp;[16344]"/>
            <x15:cachedUniqueName index="5345" name="[Customers].[CustomerKey].&amp;[16345]"/>
            <x15:cachedUniqueName index="5346" name="[Customers].[CustomerKey].&amp;[16346]"/>
            <x15:cachedUniqueName index="5347" name="[Customers].[CustomerKey].&amp;[16347]"/>
            <x15:cachedUniqueName index="5348" name="[Customers].[CustomerKey].&amp;[16348]"/>
            <x15:cachedUniqueName index="5349" name="[Customers].[CustomerKey].&amp;[16349]"/>
            <x15:cachedUniqueName index="5350" name="[Customers].[CustomerKey].&amp;[16350]"/>
            <x15:cachedUniqueName index="5351" name="[Customers].[CustomerKey].&amp;[16351]"/>
            <x15:cachedUniqueName index="5352" name="[Customers].[CustomerKey].&amp;[16352]"/>
            <x15:cachedUniqueName index="5353" name="[Customers].[CustomerKey].&amp;[16353]"/>
            <x15:cachedUniqueName index="5354" name="[Customers].[CustomerKey].&amp;[16354]"/>
            <x15:cachedUniqueName index="5355" name="[Customers].[CustomerKey].&amp;[16355]"/>
            <x15:cachedUniqueName index="5356" name="[Customers].[CustomerKey].&amp;[16356]"/>
            <x15:cachedUniqueName index="5357" name="[Customers].[CustomerKey].&amp;[16357]"/>
            <x15:cachedUniqueName index="5358" name="[Customers].[CustomerKey].&amp;[16358]"/>
            <x15:cachedUniqueName index="5359" name="[Customers].[CustomerKey].&amp;[16359]"/>
            <x15:cachedUniqueName index="5360" name="[Customers].[CustomerKey].&amp;[16360]"/>
            <x15:cachedUniqueName index="5361" name="[Customers].[CustomerKey].&amp;[16361]"/>
            <x15:cachedUniqueName index="5362" name="[Customers].[CustomerKey].&amp;[16362]"/>
            <x15:cachedUniqueName index="5363" name="[Customers].[CustomerKey].&amp;[16363]"/>
            <x15:cachedUniqueName index="5364" name="[Customers].[CustomerKey].&amp;[16364]"/>
            <x15:cachedUniqueName index="5365" name="[Customers].[CustomerKey].&amp;[16365]"/>
            <x15:cachedUniqueName index="5366" name="[Customers].[CustomerKey].&amp;[16366]"/>
            <x15:cachedUniqueName index="5367" name="[Customers].[CustomerKey].&amp;[16367]"/>
            <x15:cachedUniqueName index="5368" name="[Customers].[CustomerKey].&amp;[16368]"/>
            <x15:cachedUniqueName index="5369" name="[Customers].[CustomerKey].&amp;[16369]"/>
            <x15:cachedUniqueName index="5370" name="[Customers].[CustomerKey].&amp;[16370]"/>
            <x15:cachedUniqueName index="5371" name="[Customers].[CustomerKey].&amp;[16371]"/>
            <x15:cachedUniqueName index="5372" name="[Customers].[CustomerKey].&amp;[16372]"/>
            <x15:cachedUniqueName index="5373" name="[Customers].[CustomerKey].&amp;[16373]"/>
            <x15:cachedUniqueName index="5374" name="[Customers].[CustomerKey].&amp;[16374]"/>
            <x15:cachedUniqueName index="5375" name="[Customers].[CustomerKey].&amp;[16375]"/>
            <x15:cachedUniqueName index="5376" name="[Customers].[CustomerKey].&amp;[16376]"/>
            <x15:cachedUniqueName index="5377" name="[Customers].[CustomerKey].&amp;[16377]"/>
            <x15:cachedUniqueName index="5378" name="[Customers].[CustomerKey].&amp;[16378]"/>
            <x15:cachedUniqueName index="5379" name="[Customers].[CustomerKey].&amp;[16379]"/>
            <x15:cachedUniqueName index="5380" name="[Customers].[CustomerKey].&amp;[16380]"/>
            <x15:cachedUniqueName index="5381" name="[Customers].[CustomerKey].&amp;[16381]"/>
            <x15:cachedUniqueName index="5382" name="[Customers].[CustomerKey].&amp;[16382]"/>
            <x15:cachedUniqueName index="5383" name="[Customers].[CustomerKey].&amp;[16383]"/>
            <x15:cachedUniqueName index="5384" name="[Customers].[CustomerKey].&amp;[16384]"/>
            <x15:cachedUniqueName index="5385" name="[Customers].[CustomerKey].&amp;[16385]"/>
            <x15:cachedUniqueName index="5386" name="[Customers].[CustomerKey].&amp;[16386]"/>
            <x15:cachedUniqueName index="5387" name="[Customers].[CustomerKey].&amp;[16387]"/>
            <x15:cachedUniqueName index="5388" name="[Customers].[CustomerKey].&amp;[16388]"/>
            <x15:cachedUniqueName index="5389" name="[Customers].[CustomerKey].&amp;[16389]"/>
            <x15:cachedUniqueName index="5390" name="[Customers].[CustomerKey].&amp;[16390]"/>
            <x15:cachedUniqueName index="5391" name="[Customers].[CustomerKey].&amp;[16391]"/>
            <x15:cachedUniqueName index="5392" name="[Customers].[CustomerKey].&amp;[16392]"/>
            <x15:cachedUniqueName index="5393" name="[Customers].[CustomerKey].&amp;[16393]"/>
            <x15:cachedUniqueName index="5394" name="[Customers].[CustomerKey].&amp;[16394]"/>
            <x15:cachedUniqueName index="5395" name="[Customers].[CustomerKey].&amp;[16395]"/>
            <x15:cachedUniqueName index="5396" name="[Customers].[CustomerKey].&amp;[16396]"/>
            <x15:cachedUniqueName index="5397" name="[Customers].[CustomerKey].&amp;[16397]"/>
            <x15:cachedUniqueName index="5398" name="[Customers].[CustomerKey].&amp;[16398]"/>
            <x15:cachedUniqueName index="5399" name="[Customers].[CustomerKey].&amp;[16399]"/>
            <x15:cachedUniqueName index="5400" name="[Customers].[CustomerKey].&amp;[16400]"/>
            <x15:cachedUniqueName index="5401" name="[Customers].[CustomerKey].&amp;[16401]"/>
            <x15:cachedUniqueName index="5402" name="[Customers].[CustomerKey].&amp;[16402]"/>
            <x15:cachedUniqueName index="5403" name="[Customers].[CustomerKey].&amp;[16403]"/>
            <x15:cachedUniqueName index="5404" name="[Customers].[CustomerKey].&amp;[16404]"/>
            <x15:cachedUniqueName index="5405" name="[Customers].[CustomerKey].&amp;[16405]"/>
            <x15:cachedUniqueName index="5406" name="[Customers].[CustomerKey].&amp;[16406]"/>
            <x15:cachedUniqueName index="5407" name="[Customers].[CustomerKey].&amp;[16407]"/>
            <x15:cachedUniqueName index="5408" name="[Customers].[CustomerKey].&amp;[16408]"/>
            <x15:cachedUniqueName index="5409" name="[Customers].[CustomerKey].&amp;[16409]"/>
            <x15:cachedUniqueName index="5410" name="[Customers].[CustomerKey].&amp;[16410]"/>
            <x15:cachedUniqueName index="5411" name="[Customers].[CustomerKey].&amp;[16411]"/>
            <x15:cachedUniqueName index="5412" name="[Customers].[CustomerKey].&amp;[16412]"/>
            <x15:cachedUniqueName index="5413" name="[Customers].[CustomerKey].&amp;[16413]"/>
            <x15:cachedUniqueName index="5414" name="[Customers].[CustomerKey].&amp;[16414]"/>
            <x15:cachedUniqueName index="5415" name="[Customers].[CustomerKey].&amp;[16415]"/>
            <x15:cachedUniqueName index="5416" name="[Customers].[CustomerKey].&amp;[16416]"/>
            <x15:cachedUniqueName index="5417" name="[Customers].[CustomerKey].&amp;[16417]"/>
            <x15:cachedUniqueName index="5418" name="[Customers].[CustomerKey].&amp;[16418]"/>
            <x15:cachedUniqueName index="5419" name="[Customers].[CustomerKey].&amp;[16419]"/>
            <x15:cachedUniqueName index="5420" name="[Customers].[CustomerKey].&amp;[16420]"/>
            <x15:cachedUniqueName index="5421" name="[Customers].[CustomerKey].&amp;[16421]"/>
            <x15:cachedUniqueName index="5422" name="[Customers].[CustomerKey].&amp;[16422]"/>
            <x15:cachedUniqueName index="5423" name="[Customers].[CustomerKey].&amp;[16423]"/>
            <x15:cachedUniqueName index="5424" name="[Customers].[CustomerKey].&amp;[16424]"/>
            <x15:cachedUniqueName index="5425" name="[Customers].[CustomerKey].&amp;[16425]"/>
            <x15:cachedUniqueName index="5426" name="[Customers].[CustomerKey].&amp;[16426]"/>
            <x15:cachedUniqueName index="5427" name="[Customers].[CustomerKey].&amp;[16427]"/>
            <x15:cachedUniqueName index="5428" name="[Customers].[CustomerKey].&amp;[16428]"/>
            <x15:cachedUniqueName index="5429" name="[Customers].[CustomerKey].&amp;[16429]"/>
            <x15:cachedUniqueName index="5430" name="[Customers].[CustomerKey].&amp;[16430]"/>
            <x15:cachedUniqueName index="5431" name="[Customers].[CustomerKey].&amp;[16431]"/>
            <x15:cachedUniqueName index="5432" name="[Customers].[CustomerKey].&amp;[16432]"/>
            <x15:cachedUniqueName index="5433" name="[Customers].[CustomerKey].&amp;[16433]"/>
            <x15:cachedUniqueName index="5434" name="[Customers].[CustomerKey].&amp;[16434]"/>
            <x15:cachedUniqueName index="5435" name="[Customers].[CustomerKey].&amp;[16435]"/>
            <x15:cachedUniqueName index="5436" name="[Customers].[CustomerKey].&amp;[16436]"/>
            <x15:cachedUniqueName index="5437" name="[Customers].[CustomerKey].&amp;[16437]"/>
            <x15:cachedUniqueName index="5438" name="[Customers].[CustomerKey].&amp;[16438]"/>
            <x15:cachedUniqueName index="5439" name="[Customers].[CustomerKey].&amp;[16439]"/>
            <x15:cachedUniqueName index="5440" name="[Customers].[CustomerKey].&amp;[16440]"/>
            <x15:cachedUniqueName index="5441" name="[Customers].[CustomerKey].&amp;[16441]"/>
            <x15:cachedUniqueName index="5442" name="[Customers].[CustomerKey].&amp;[16442]"/>
            <x15:cachedUniqueName index="5443" name="[Customers].[CustomerKey].&amp;[16443]"/>
            <x15:cachedUniqueName index="5444" name="[Customers].[CustomerKey].&amp;[16444]"/>
            <x15:cachedUniqueName index="5445" name="[Customers].[CustomerKey].&amp;[16445]"/>
            <x15:cachedUniqueName index="5446" name="[Customers].[CustomerKey].&amp;[16446]"/>
            <x15:cachedUniqueName index="5447" name="[Customers].[CustomerKey].&amp;[16447]"/>
            <x15:cachedUniqueName index="5448" name="[Customers].[CustomerKey].&amp;[16448]"/>
            <x15:cachedUniqueName index="5449" name="[Customers].[CustomerKey].&amp;[16449]"/>
            <x15:cachedUniqueName index="5450" name="[Customers].[CustomerKey].&amp;[16450]"/>
            <x15:cachedUniqueName index="5451" name="[Customers].[CustomerKey].&amp;[16451]"/>
            <x15:cachedUniqueName index="5452" name="[Customers].[CustomerKey].&amp;[16452]"/>
            <x15:cachedUniqueName index="5453" name="[Customers].[CustomerKey].&amp;[16453]"/>
            <x15:cachedUniqueName index="5454" name="[Customers].[CustomerKey].&amp;[16454]"/>
            <x15:cachedUniqueName index="5455" name="[Customers].[CustomerKey].&amp;[16455]"/>
            <x15:cachedUniqueName index="5456" name="[Customers].[CustomerKey].&amp;[16456]"/>
            <x15:cachedUniqueName index="5457" name="[Customers].[CustomerKey].&amp;[16457]"/>
            <x15:cachedUniqueName index="5458" name="[Customers].[CustomerKey].&amp;[16458]"/>
            <x15:cachedUniqueName index="5459" name="[Customers].[CustomerKey].&amp;[16459]"/>
            <x15:cachedUniqueName index="5460" name="[Customers].[CustomerKey].&amp;[16460]"/>
            <x15:cachedUniqueName index="5461" name="[Customers].[CustomerKey].&amp;[16461]"/>
            <x15:cachedUniqueName index="5462" name="[Customers].[CustomerKey].&amp;[16462]"/>
            <x15:cachedUniqueName index="5463" name="[Customers].[CustomerKey].&amp;[16463]"/>
            <x15:cachedUniqueName index="5464" name="[Customers].[CustomerKey].&amp;[16464]"/>
            <x15:cachedUniqueName index="5465" name="[Customers].[CustomerKey].&amp;[16465]"/>
            <x15:cachedUniqueName index="5466" name="[Customers].[CustomerKey].&amp;[16466]"/>
            <x15:cachedUniqueName index="5467" name="[Customers].[CustomerKey].&amp;[16467]"/>
            <x15:cachedUniqueName index="5468" name="[Customers].[CustomerKey].&amp;[16468]"/>
            <x15:cachedUniqueName index="5469" name="[Customers].[CustomerKey].&amp;[16469]"/>
            <x15:cachedUniqueName index="5470" name="[Customers].[CustomerKey].&amp;[16470]"/>
            <x15:cachedUniqueName index="5471" name="[Customers].[CustomerKey].&amp;[16471]"/>
            <x15:cachedUniqueName index="5472" name="[Customers].[CustomerKey].&amp;[16472]"/>
            <x15:cachedUniqueName index="5473" name="[Customers].[CustomerKey].&amp;[16473]"/>
            <x15:cachedUniqueName index="5474" name="[Customers].[CustomerKey].&amp;[16474]"/>
            <x15:cachedUniqueName index="5475" name="[Customers].[CustomerKey].&amp;[16475]"/>
            <x15:cachedUniqueName index="5476" name="[Customers].[CustomerKey].&amp;[16476]"/>
            <x15:cachedUniqueName index="5477" name="[Customers].[CustomerKey].&amp;[16477]"/>
            <x15:cachedUniqueName index="5478" name="[Customers].[CustomerKey].&amp;[16478]"/>
            <x15:cachedUniqueName index="5479" name="[Customers].[CustomerKey].&amp;[16479]"/>
            <x15:cachedUniqueName index="5480" name="[Customers].[CustomerKey].&amp;[16480]"/>
            <x15:cachedUniqueName index="5481" name="[Customers].[CustomerKey].&amp;[16481]"/>
            <x15:cachedUniqueName index="5482" name="[Customers].[CustomerKey].&amp;[16482]"/>
            <x15:cachedUniqueName index="5483" name="[Customers].[CustomerKey].&amp;[16483]"/>
            <x15:cachedUniqueName index="5484" name="[Customers].[CustomerKey].&amp;[16484]"/>
            <x15:cachedUniqueName index="5485" name="[Customers].[CustomerKey].&amp;[16485]"/>
            <x15:cachedUniqueName index="5486" name="[Customers].[CustomerKey].&amp;[16486]"/>
            <x15:cachedUniqueName index="5487" name="[Customers].[CustomerKey].&amp;[16487]"/>
            <x15:cachedUniqueName index="5488" name="[Customers].[CustomerKey].&amp;[16488]"/>
            <x15:cachedUniqueName index="5489" name="[Customers].[CustomerKey].&amp;[16489]"/>
            <x15:cachedUniqueName index="5490" name="[Customers].[CustomerKey].&amp;[16490]"/>
            <x15:cachedUniqueName index="5491" name="[Customers].[CustomerKey].&amp;[16491]"/>
            <x15:cachedUniqueName index="5492" name="[Customers].[CustomerKey].&amp;[16492]"/>
            <x15:cachedUniqueName index="5493" name="[Customers].[CustomerKey].&amp;[16493]"/>
            <x15:cachedUniqueName index="5494" name="[Customers].[CustomerKey].&amp;[16494]"/>
            <x15:cachedUniqueName index="5495" name="[Customers].[CustomerKey].&amp;[16495]"/>
            <x15:cachedUniqueName index="5496" name="[Customers].[CustomerKey].&amp;[16496]"/>
            <x15:cachedUniqueName index="5497" name="[Customers].[CustomerKey].&amp;[16497]"/>
            <x15:cachedUniqueName index="5498" name="[Customers].[CustomerKey].&amp;[16498]"/>
            <x15:cachedUniqueName index="5499" name="[Customers].[CustomerKey].&amp;[16499]"/>
            <x15:cachedUniqueName index="5500" name="[Customers].[CustomerKey].&amp;[16500]"/>
            <x15:cachedUniqueName index="5501" name="[Customers].[CustomerKey].&amp;[16501]"/>
            <x15:cachedUniqueName index="5502" name="[Customers].[CustomerKey].&amp;[16502]"/>
            <x15:cachedUniqueName index="5503" name="[Customers].[CustomerKey].&amp;[16503]"/>
            <x15:cachedUniqueName index="5504" name="[Customers].[CustomerKey].&amp;[16504]"/>
            <x15:cachedUniqueName index="5505" name="[Customers].[CustomerKey].&amp;[16505]"/>
            <x15:cachedUniqueName index="5506" name="[Customers].[CustomerKey].&amp;[16506]"/>
            <x15:cachedUniqueName index="5507" name="[Customers].[CustomerKey].&amp;[16507]"/>
            <x15:cachedUniqueName index="5508" name="[Customers].[CustomerKey].&amp;[16508]"/>
            <x15:cachedUniqueName index="5509" name="[Customers].[CustomerKey].&amp;[16509]"/>
            <x15:cachedUniqueName index="5510" name="[Customers].[CustomerKey].&amp;[16510]"/>
            <x15:cachedUniqueName index="5511" name="[Customers].[CustomerKey].&amp;[16511]"/>
            <x15:cachedUniqueName index="5512" name="[Customers].[CustomerKey].&amp;[16512]"/>
            <x15:cachedUniqueName index="5513" name="[Customers].[CustomerKey].&amp;[16513]"/>
            <x15:cachedUniqueName index="5514" name="[Customers].[CustomerKey].&amp;[16514]"/>
            <x15:cachedUniqueName index="5515" name="[Customers].[CustomerKey].&amp;[16515]"/>
            <x15:cachedUniqueName index="5516" name="[Customers].[CustomerKey].&amp;[16516]"/>
            <x15:cachedUniqueName index="5517" name="[Customers].[CustomerKey].&amp;[16517]"/>
            <x15:cachedUniqueName index="5518" name="[Customers].[CustomerKey].&amp;[16518]"/>
            <x15:cachedUniqueName index="5519" name="[Customers].[CustomerKey].&amp;[16519]"/>
            <x15:cachedUniqueName index="5520" name="[Customers].[CustomerKey].&amp;[16520]"/>
            <x15:cachedUniqueName index="5521" name="[Customers].[CustomerKey].&amp;[16521]"/>
            <x15:cachedUniqueName index="5522" name="[Customers].[CustomerKey].&amp;[16522]"/>
            <x15:cachedUniqueName index="5523" name="[Customers].[CustomerKey].&amp;[16523]"/>
            <x15:cachedUniqueName index="5524" name="[Customers].[CustomerKey].&amp;[16524]"/>
            <x15:cachedUniqueName index="5525" name="[Customers].[CustomerKey].&amp;[16525]"/>
            <x15:cachedUniqueName index="5526" name="[Customers].[CustomerKey].&amp;[16526]"/>
            <x15:cachedUniqueName index="5527" name="[Customers].[CustomerKey].&amp;[16527]"/>
            <x15:cachedUniqueName index="5528" name="[Customers].[CustomerKey].&amp;[16528]"/>
            <x15:cachedUniqueName index="5529" name="[Customers].[CustomerKey].&amp;[16529]"/>
            <x15:cachedUniqueName index="5530" name="[Customers].[CustomerKey].&amp;[16530]"/>
            <x15:cachedUniqueName index="5531" name="[Customers].[CustomerKey].&amp;[16531]"/>
            <x15:cachedUniqueName index="5532" name="[Customers].[CustomerKey].&amp;[16532]"/>
            <x15:cachedUniqueName index="5533" name="[Customers].[CustomerKey].&amp;[16533]"/>
            <x15:cachedUniqueName index="5534" name="[Customers].[CustomerKey].&amp;[16534]"/>
            <x15:cachedUniqueName index="5535" name="[Customers].[CustomerKey].&amp;[16535]"/>
            <x15:cachedUniqueName index="5536" name="[Customers].[CustomerKey].&amp;[16536]"/>
            <x15:cachedUniqueName index="5537" name="[Customers].[CustomerKey].&amp;[16537]"/>
            <x15:cachedUniqueName index="5538" name="[Customers].[CustomerKey].&amp;[16538]"/>
            <x15:cachedUniqueName index="5539" name="[Customers].[CustomerKey].&amp;[16539]"/>
            <x15:cachedUniqueName index="5540" name="[Customers].[CustomerKey].&amp;[16540]"/>
            <x15:cachedUniqueName index="5541" name="[Customers].[CustomerKey].&amp;[16541]"/>
            <x15:cachedUniqueName index="5542" name="[Customers].[CustomerKey].&amp;[16542]"/>
            <x15:cachedUniqueName index="5543" name="[Customers].[CustomerKey].&amp;[16543]"/>
            <x15:cachedUniqueName index="5544" name="[Customers].[CustomerKey].&amp;[16544]"/>
            <x15:cachedUniqueName index="5545" name="[Customers].[CustomerKey].&amp;[16545]"/>
            <x15:cachedUniqueName index="5546" name="[Customers].[CustomerKey].&amp;[16546]"/>
            <x15:cachedUniqueName index="5547" name="[Customers].[CustomerKey].&amp;[16547]"/>
            <x15:cachedUniqueName index="5548" name="[Customers].[CustomerKey].&amp;[16548]"/>
            <x15:cachedUniqueName index="5549" name="[Customers].[CustomerKey].&amp;[16549]"/>
            <x15:cachedUniqueName index="5550" name="[Customers].[CustomerKey].&amp;[16550]"/>
            <x15:cachedUniqueName index="5551" name="[Customers].[CustomerKey].&amp;[16551]"/>
            <x15:cachedUniqueName index="5552" name="[Customers].[CustomerKey].&amp;[16552]"/>
            <x15:cachedUniqueName index="5553" name="[Customers].[CustomerKey].&amp;[16553]"/>
            <x15:cachedUniqueName index="5554" name="[Customers].[CustomerKey].&amp;[16554]"/>
            <x15:cachedUniqueName index="5555" name="[Customers].[CustomerKey].&amp;[16555]"/>
            <x15:cachedUniqueName index="5556" name="[Customers].[CustomerKey].&amp;[16556]"/>
            <x15:cachedUniqueName index="5557" name="[Customers].[CustomerKey].&amp;[16557]"/>
            <x15:cachedUniqueName index="5558" name="[Customers].[CustomerKey].&amp;[16558]"/>
            <x15:cachedUniqueName index="5559" name="[Customers].[CustomerKey].&amp;[16559]"/>
            <x15:cachedUniqueName index="5560" name="[Customers].[CustomerKey].&amp;[16560]"/>
            <x15:cachedUniqueName index="5561" name="[Customers].[CustomerKey].&amp;[16561]"/>
            <x15:cachedUniqueName index="5562" name="[Customers].[CustomerKey].&amp;[16562]"/>
            <x15:cachedUniqueName index="5563" name="[Customers].[CustomerKey].&amp;[16563]"/>
            <x15:cachedUniqueName index="5564" name="[Customers].[CustomerKey].&amp;[16564]"/>
            <x15:cachedUniqueName index="5565" name="[Customers].[CustomerKey].&amp;[16565]"/>
            <x15:cachedUniqueName index="5566" name="[Customers].[CustomerKey].&amp;[16566]"/>
            <x15:cachedUniqueName index="5567" name="[Customers].[CustomerKey].&amp;[16567]"/>
            <x15:cachedUniqueName index="5568" name="[Customers].[CustomerKey].&amp;[16568]"/>
            <x15:cachedUniqueName index="5569" name="[Customers].[CustomerKey].&amp;[16569]"/>
            <x15:cachedUniqueName index="5570" name="[Customers].[CustomerKey].&amp;[16570]"/>
            <x15:cachedUniqueName index="5571" name="[Customers].[CustomerKey].&amp;[16571]"/>
            <x15:cachedUniqueName index="5572" name="[Customers].[CustomerKey].&amp;[16572]"/>
            <x15:cachedUniqueName index="5573" name="[Customers].[CustomerKey].&amp;[16573]"/>
            <x15:cachedUniqueName index="5574" name="[Customers].[CustomerKey].&amp;[16574]"/>
            <x15:cachedUniqueName index="5575" name="[Customers].[CustomerKey].&amp;[16575]"/>
            <x15:cachedUniqueName index="5576" name="[Customers].[CustomerKey].&amp;[16576]"/>
            <x15:cachedUniqueName index="5577" name="[Customers].[CustomerKey].&amp;[16577]"/>
            <x15:cachedUniqueName index="5578" name="[Customers].[CustomerKey].&amp;[16578]"/>
            <x15:cachedUniqueName index="5579" name="[Customers].[CustomerKey].&amp;[16579]"/>
            <x15:cachedUniqueName index="5580" name="[Customers].[CustomerKey].&amp;[16580]"/>
            <x15:cachedUniqueName index="5581" name="[Customers].[CustomerKey].&amp;[16581]"/>
            <x15:cachedUniqueName index="5582" name="[Customers].[CustomerKey].&amp;[16582]"/>
            <x15:cachedUniqueName index="5583" name="[Customers].[CustomerKey].&amp;[16583]"/>
            <x15:cachedUniqueName index="5584" name="[Customers].[CustomerKey].&amp;[16584]"/>
            <x15:cachedUniqueName index="5585" name="[Customers].[CustomerKey].&amp;[16585]"/>
            <x15:cachedUniqueName index="5586" name="[Customers].[CustomerKey].&amp;[16586]"/>
            <x15:cachedUniqueName index="5587" name="[Customers].[CustomerKey].&amp;[16587]"/>
            <x15:cachedUniqueName index="5588" name="[Customers].[CustomerKey].&amp;[16588]"/>
            <x15:cachedUniqueName index="5589" name="[Customers].[CustomerKey].&amp;[16589]"/>
            <x15:cachedUniqueName index="5590" name="[Customers].[CustomerKey].&amp;[16590]"/>
            <x15:cachedUniqueName index="5591" name="[Customers].[CustomerKey].&amp;[16591]"/>
            <x15:cachedUniqueName index="5592" name="[Customers].[CustomerKey].&amp;[16592]"/>
            <x15:cachedUniqueName index="5593" name="[Customers].[CustomerKey].&amp;[16593]"/>
            <x15:cachedUniqueName index="5594" name="[Customers].[CustomerKey].&amp;[16594]"/>
            <x15:cachedUniqueName index="5595" name="[Customers].[CustomerKey].&amp;[16595]"/>
            <x15:cachedUniqueName index="5596" name="[Customers].[CustomerKey].&amp;[16596]"/>
            <x15:cachedUniqueName index="5597" name="[Customers].[CustomerKey].&amp;[16597]"/>
            <x15:cachedUniqueName index="5598" name="[Customers].[CustomerKey].&amp;[16598]"/>
            <x15:cachedUniqueName index="5599" name="[Customers].[CustomerKey].&amp;[16599]"/>
            <x15:cachedUniqueName index="5600" name="[Customers].[CustomerKey].&amp;[16600]"/>
            <x15:cachedUniqueName index="5601" name="[Customers].[CustomerKey].&amp;[16601]"/>
            <x15:cachedUniqueName index="5602" name="[Customers].[CustomerKey].&amp;[16602]"/>
            <x15:cachedUniqueName index="5603" name="[Customers].[CustomerKey].&amp;[16603]"/>
            <x15:cachedUniqueName index="5604" name="[Customers].[CustomerKey].&amp;[16604]"/>
            <x15:cachedUniqueName index="5605" name="[Customers].[CustomerKey].&amp;[16605]"/>
            <x15:cachedUniqueName index="5606" name="[Customers].[CustomerKey].&amp;[16606]"/>
            <x15:cachedUniqueName index="5607" name="[Customers].[CustomerKey].&amp;[16607]"/>
            <x15:cachedUniqueName index="5608" name="[Customers].[CustomerKey].&amp;[16608]"/>
            <x15:cachedUniqueName index="5609" name="[Customers].[CustomerKey].&amp;[16609]"/>
            <x15:cachedUniqueName index="5610" name="[Customers].[CustomerKey].&amp;[16610]"/>
            <x15:cachedUniqueName index="5611" name="[Customers].[CustomerKey].&amp;[16611]"/>
            <x15:cachedUniqueName index="5612" name="[Customers].[CustomerKey].&amp;[16612]"/>
            <x15:cachedUniqueName index="5613" name="[Customers].[CustomerKey].&amp;[16613]"/>
            <x15:cachedUniqueName index="5614" name="[Customers].[CustomerKey].&amp;[16614]"/>
            <x15:cachedUniqueName index="5615" name="[Customers].[CustomerKey].&amp;[16615]"/>
            <x15:cachedUniqueName index="5616" name="[Customers].[CustomerKey].&amp;[16616]"/>
            <x15:cachedUniqueName index="5617" name="[Customers].[CustomerKey].&amp;[16617]"/>
            <x15:cachedUniqueName index="5618" name="[Customers].[CustomerKey].&amp;[16618]"/>
            <x15:cachedUniqueName index="5619" name="[Customers].[CustomerKey].&amp;[16619]"/>
            <x15:cachedUniqueName index="5620" name="[Customers].[CustomerKey].&amp;[16620]"/>
            <x15:cachedUniqueName index="5621" name="[Customers].[CustomerKey].&amp;[16621]"/>
            <x15:cachedUniqueName index="5622" name="[Customers].[CustomerKey].&amp;[16622]"/>
            <x15:cachedUniqueName index="5623" name="[Customers].[CustomerKey].&amp;[16623]"/>
            <x15:cachedUniqueName index="5624" name="[Customers].[CustomerKey].&amp;[16624]"/>
            <x15:cachedUniqueName index="5625" name="[Customers].[CustomerKey].&amp;[16625]"/>
            <x15:cachedUniqueName index="5626" name="[Customers].[CustomerKey].&amp;[16626]"/>
            <x15:cachedUniqueName index="5627" name="[Customers].[CustomerKey].&amp;[16627]"/>
            <x15:cachedUniqueName index="5628" name="[Customers].[CustomerKey].&amp;[16628]"/>
            <x15:cachedUniqueName index="5629" name="[Customers].[CustomerKey].&amp;[16629]"/>
            <x15:cachedUniqueName index="5630" name="[Customers].[CustomerKey].&amp;[16630]"/>
            <x15:cachedUniqueName index="5631" name="[Customers].[CustomerKey].&amp;[16631]"/>
            <x15:cachedUniqueName index="5632" name="[Customers].[CustomerKey].&amp;[16632]"/>
            <x15:cachedUniqueName index="5633" name="[Customers].[CustomerKey].&amp;[16633]"/>
            <x15:cachedUniqueName index="5634" name="[Customers].[CustomerKey].&amp;[16634]"/>
            <x15:cachedUniqueName index="5635" name="[Customers].[CustomerKey].&amp;[16635]"/>
            <x15:cachedUniqueName index="5636" name="[Customers].[CustomerKey].&amp;[16636]"/>
            <x15:cachedUniqueName index="5637" name="[Customers].[CustomerKey].&amp;[16637]"/>
            <x15:cachedUniqueName index="5638" name="[Customers].[CustomerKey].&amp;[16638]"/>
            <x15:cachedUniqueName index="5639" name="[Customers].[CustomerKey].&amp;[16639]"/>
            <x15:cachedUniqueName index="5640" name="[Customers].[CustomerKey].&amp;[16640]"/>
            <x15:cachedUniqueName index="5641" name="[Customers].[CustomerKey].&amp;[16641]"/>
            <x15:cachedUniqueName index="5642" name="[Customers].[CustomerKey].&amp;[16642]"/>
            <x15:cachedUniqueName index="5643" name="[Customers].[CustomerKey].&amp;[16643]"/>
            <x15:cachedUniqueName index="5644" name="[Customers].[CustomerKey].&amp;[16644]"/>
            <x15:cachedUniqueName index="5645" name="[Customers].[CustomerKey].&amp;[16645]"/>
            <x15:cachedUniqueName index="5646" name="[Customers].[CustomerKey].&amp;[16646]"/>
            <x15:cachedUniqueName index="5647" name="[Customers].[CustomerKey].&amp;[16647]"/>
            <x15:cachedUniqueName index="5648" name="[Customers].[CustomerKey].&amp;[16648]"/>
            <x15:cachedUniqueName index="5649" name="[Customers].[CustomerKey].&amp;[16649]"/>
            <x15:cachedUniqueName index="5650" name="[Customers].[CustomerKey].&amp;[16650]"/>
            <x15:cachedUniqueName index="5651" name="[Customers].[CustomerKey].&amp;[16651]"/>
            <x15:cachedUniqueName index="5652" name="[Customers].[CustomerKey].&amp;[16652]"/>
            <x15:cachedUniqueName index="5653" name="[Customers].[CustomerKey].&amp;[16653]"/>
            <x15:cachedUniqueName index="5654" name="[Customers].[CustomerKey].&amp;[16654]"/>
            <x15:cachedUniqueName index="5655" name="[Customers].[CustomerKey].&amp;[16655]"/>
            <x15:cachedUniqueName index="5656" name="[Customers].[CustomerKey].&amp;[16656]"/>
            <x15:cachedUniqueName index="5657" name="[Customers].[CustomerKey].&amp;[16657]"/>
            <x15:cachedUniqueName index="5658" name="[Customers].[CustomerKey].&amp;[16658]"/>
            <x15:cachedUniqueName index="5659" name="[Customers].[CustomerKey].&amp;[16659]"/>
            <x15:cachedUniqueName index="5660" name="[Customers].[CustomerKey].&amp;[16660]"/>
            <x15:cachedUniqueName index="5661" name="[Customers].[CustomerKey].&amp;[16661]"/>
            <x15:cachedUniqueName index="5662" name="[Customers].[CustomerKey].&amp;[16662]"/>
            <x15:cachedUniqueName index="5663" name="[Customers].[CustomerKey].&amp;[16663]"/>
            <x15:cachedUniqueName index="5664" name="[Customers].[CustomerKey].&amp;[16664]"/>
            <x15:cachedUniqueName index="5665" name="[Customers].[CustomerKey].&amp;[16665]"/>
            <x15:cachedUniqueName index="5666" name="[Customers].[CustomerKey].&amp;[16666]"/>
            <x15:cachedUniqueName index="5667" name="[Customers].[CustomerKey].&amp;[16667]"/>
            <x15:cachedUniqueName index="5668" name="[Customers].[CustomerKey].&amp;[16668]"/>
            <x15:cachedUniqueName index="5669" name="[Customers].[CustomerKey].&amp;[16669]"/>
            <x15:cachedUniqueName index="5670" name="[Customers].[CustomerKey].&amp;[16670]"/>
            <x15:cachedUniqueName index="5671" name="[Customers].[CustomerKey].&amp;[16671]"/>
            <x15:cachedUniqueName index="5672" name="[Customers].[CustomerKey].&amp;[16672]"/>
            <x15:cachedUniqueName index="5673" name="[Customers].[CustomerKey].&amp;[16673]"/>
            <x15:cachedUniqueName index="5674" name="[Customers].[CustomerKey].&amp;[16674]"/>
            <x15:cachedUniqueName index="5675" name="[Customers].[CustomerKey].&amp;[16675]"/>
            <x15:cachedUniqueName index="5676" name="[Customers].[CustomerKey].&amp;[16676]"/>
            <x15:cachedUniqueName index="5677" name="[Customers].[CustomerKey].&amp;[16677]"/>
            <x15:cachedUniqueName index="5678" name="[Customers].[CustomerKey].&amp;[16678]"/>
            <x15:cachedUniqueName index="5679" name="[Customers].[CustomerKey].&amp;[16679]"/>
            <x15:cachedUniqueName index="5680" name="[Customers].[CustomerKey].&amp;[16680]"/>
            <x15:cachedUniqueName index="5681" name="[Customers].[CustomerKey].&amp;[16681]"/>
            <x15:cachedUniqueName index="5682" name="[Customers].[CustomerKey].&amp;[16682]"/>
            <x15:cachedUniqueName index="5683" name="[Customers].[CustomerKey].&amp;[16683]"/>
            <x15:cachedUniqueName index="5684" name="[Customers].[CustomerKey].&amp;[16684]"/>
            <x15:cachedUniqueName index="5685" name="[Customers].[CustomerKey].&amp;[16685]"/>
            <x15:cachedUniqueName index="5686" name="[Customers].[CustomerKey].&amp;[16686]"/>
            <x15:cachedUniqueName index="5687" name="[Customers].[CustomerKey].&amp;[16687]"/>
            <x15:cachedUniqueName index="5688" name="[Customers].[CustomerKey].&amp;[16688]"/>
            <x15:cachedUniqueName index="5689" name="[Customers].[CustomerKey].&amp;[16689]"/>
            <x15:cachedUniqueName index="5690" name="[Customers].[CustomerKey].&amp;[16690]"/>
            <x15:cachedUniqueName index="5691" name="[Customers].[CustomerKey].&amp;[16691]"/>
            <x15:cachedUniqueName index="5692" name="[Customers].[CustomerKey].&amp;[16692]"/>
            <x15:cachedUniqueName index="5693" name="[Customers].[CustomerKey].&amp;[16693]"/>
            <x15:cachedUniqueName index="5694" name="[Customers].[CustomerKey].&amp;[16694]"/>
            <x15:cachedUniqueName index="5695" name="[Customers].[CustomerKey].&amp;[16695]"/>
            <x15:cachedUniqueName index="5696" name="[Customers].[CustomerKey].&amp;[16696]"/>
            <x15:cachedUniqueName index="5697" name="[Customers].[CustomerKey].&amp;[16697]"/>
            <x15:cachedUniqueName index="5698" name="[Customers].[CustomerKey].&amp;[16698]"/>
            <x15:cachedUniqueName index="5699" name="[Customers].[CustomerKey].&amp;[16699]"/>
            <x15:cachedUniqueName index="5700" name="[Customers].[CustomerKey].&amp;[16700]"/>
            <x15:cachedUniqueName index="5701" name="[Customers].[CustomerKey].&amp;[16701]"/>
            <x15:cachedUniqueName index="5702" name="[Customers].[CustomerKey].&amp;[16702]"/>
            <x15:cachedUniqueName index="5703" name="[Customers].[CustomerKey].&amp;[16703]"/>
            <x15:cachedUniqueName index="5704" name="[Customers].[CustomerKey].&amp;[16704]"/>
            <x15:cachedUniqueName index="5705" name="[Customers].[CustomerKey].&amp;[16705]"/>
            <x15:cachedUniqueName index="5706" name="[Customers].[CustomerKey].&amp;[16706]"/>
            <x15:cachedUniqueName index="5707" name="[Customers].[CustomerKey].&amp;[16707]"/>
            <x15:cachedUniqueName index="5708" name="[Customers].[CustomerKey].&amp;[16708]"/>
            <x15:cachedUniqueName index="5709" name="[Customers].[CustomerKey].&amp;[16709]"/>
            <x15:cachedUniqueName index="5710" name="[Customers].[CustomerKey].&amp;[16710]"/>
            <x15:cachedUniqueName index="5711" name="[Customers].[CustomerKey].&amp;[16711]"/>
            <x15:cachedUniqueName index="5712" name="[Customers].[CustomerKey].&amp;[16712]"/>
            <x15:cachedUniqueName index="5713" name="[Customers].[CustomerKey].&amp;[16713]"/>
            <x15:cachedUniqueName index="5714" name="[Customers].[CustomerKey].&amp;[16714]"/>
            <x15:cachedUniqueName index="5715" name="[Customers].[CustomerKey].&amp;[16715]"/>
            <x15:cachedUniqueName index="5716" name="[Customers].[CustomerKey].&amp;[16716]"/>
            <x15:cachedUniqueName index="5717" name="[Customers].[CustomerKey].&amp;[16717]"/>
            <x15:cachedUniqueName index="5718" name="[Customers].[CustomerKey].&amp;[16718]"/>
            <x15:cachedUniqueName index="5719" name="[Customers].[CustomerKey].&amp;[16719]"/>
            <x15:cachedUniqueName index="5720" name="[Customers].[CustomerKey].&amp;[16720]"/>
            <x15:cachedUniqueName index="5721" name="[Customers].[CustomerKey].&amp;[16721]"/>
            <x15:cachedUniqueName index="5722" name="[Customers].[CustomerKey].&amp;[16722]"/>
            <x15:cachedUniqueName index="5723" name="[Customers].[CustomerKey].&amp;[16723]"/>
            <x15:cachedUniqueName index="5724" name="[Customers].[CustomerKey].&amp;[16724]"/>
            <x15:cachedUniqueName index="5725" name="[Customers].[CustomerKey].&amp;[16725]"/>
            <x15:cachedUniqueName index="5726" name="[Customers].[CustomerKey].&amp;[16726]"/>
            <x15:cachedUniqueName index="5727" name="[Customers].[CustomerKey].&amp;[16727]"/>
            <x15:cachedUniqueName index="5728" name="[Customers].[CustomerKey].&amp;[16728]"/>
            <x15:cachedUniqueName index="5729" name="[Customers].[CustomerKey].&amp;[16729]"/>
            <x15:cachedUniqueName index="5730" name="[Customers].[CustomerKey].&amp;[16730]"/>
            <x15:cachedUniqueName index="5731" name="[Customers].[CustomerKey].&amp;[16731]"/>
            <x15:cachedUniqueName index="5732" name="[Customers].[CustomerKey].&amp;[16732]"/>
            <x15:cachedUniqueName index="5733" name="[Customers].[CustomerKey].&amp;[16733]"/>
            <x15:cachedUniqueName index="5734" name="[Customers].[CustomerKey].&amp;[16734]"/>
            <x15:cachedUniqueName index="5735" name="[Customers].[CustomerKey].&amp;[16735]"/>
            <x15:cachedUniqueName index="5736" name="[Customers].[CustomerKey].&amp;[16736]"/>
            <x15:cachedUniqueName index="5737" name="[Customers].[CustomerKey].&amp;[16737]"/>
            <x15:cachedUniqueName index="5738" name="[Customers].[CustomerKey].&amp;[16738]"/>
            <x15:cachedUniqueName index="5739" name="[Customers].[CustomerKey].&amp;[16739]"/>
            <x15:cachedUniqueName index="5740" name="[Customers].[CustomerKey].&amp;[16740]"/>
            <x15:cachedUniqueName index="5741" name="[Customers].[CustomerKey].&amp;[16741]"/>
            <x15:cachedUniqueName index="5742" name="[Customers].[CustomerKey].&amp;[16742]"/>
            <x15:cachedUniqueName index="5743" name="[Customers].[CustomerKey].&amp;[16743]"/>
            <x15:cachedUniqueName index="5744" name="[Customers].[CustomerKey].&amp;[16744]"/>
            <x15:cachedUniqueName index="5745" name="[Customers].[CustomerKey].&amp;[16745]"/>
            <x15:cachedUniqueName index="5746" name="[Customers].[CustomerKey].&amp;[16746]"/>
            <x15:cachedUniqueName index="5747" name="[Customers].[CustomerKey].&amp;[16747]"/>
            <x15:cachedUniqueName index="5748" name="[Customers].[CustomerKey].&amp;[16748]"/>
            <x15:cachedUniqueName index="5749" name="[Customers].[CustomerKey].&amp;[16749]"/>
            <x15:cachedUniqueName index="5750" name="[Customers].[CustomerKey].&amp;[16750]"/>
            <x15:cachedUniqueName index="5751" name="[Customers].[CustomerKey].&amp;[16751]"/>
            <x15:cachedUniqueName index="5752" name="[Customers].[CustomerKey].&amp;[16752]"/>
            <x15:cachedUniqueName index="5753" name="[Customers].[CustomerKey].&amp;[16753]"/>
            <x15:cachedUniqueName index="5754" name="[Customers].[CustomerKey].&amp;[16754]"/>
            <x15:cachedUniqueName index="5755" name="[Customers].[CustomerKey].&amp;[16755]"/>
            <x15:cachedUniqueName index="5756" name="[Customers].[CustomerKey].&amp;[16756]"/>
            <x15:cachedUniqueName index="5757" name="[Customers].[CustomerKey].&amp;[16757]"/>
            <x15:cachedUniqueName index="5758" name="[Customers].[CustomerKey].&amp;[16758]"/>
            <x15:cachedUniqueName index="5759" name="[Customers].[CustomerKey].&amp;[16759]"/>
            <x15:cachedUniqueName index="5760" name="[Customers].[CustomerKey].&amp;[16760]"/>
            <x15:cachedUniqueName index="5761" name="[Customers].[CustomerKey].&amp;[16761]"/>
            <x15:cachedUniqueName index="5762" name="[Customers].[CustomerKey].&amp;[16762]"/>
            <x15:cachedUniqueName index="5763" name="[Customers].[CustomerKey].&amp;[16763]"/>
            <x15:cachedUniqueName index="5764" name="[Customers].[CustomerKey].&amp;[16764]"/>
            <x15:cachedUniqueName index="5765" name="[Customers].[CustomerKey].&amp;[16765]"/>
            <x15:cachedUniqueName index="5766" name="[Customers].[CustomerKey].&amp;[16766]"/>
            <x15:cachedUniqueName index="5767" name="[Customers].[CustomerKey].&amp;[16767]"/>
            <x15:cachedUniqueName index="5768" name="[Customers].[CustomerKey].&amp;[16768]"/>
            <x15:cachedUniqueName index="5769" name="[Customers].[CustomerKey].&amp;[16769]"/>
            <x15:cachedUniqueName index="5770" name="[Customers].[CustomerKey].&amp;[16770]"/>
            <x15:cachedUniqueName index="5771" name="[Customers].[CustomerKey].&amp;[16771]"/>
            <x15:cachedUniqueName index="5772" name="[Customers].[CustomerKey].&amp;[16772]"/>
            <x15:cachedUniqueName index="5773" name="[Customers].[CustomerKey].&amp;[16773]"/>
            <x15:cachedUniqueName index="5774" name="[Customers].[CustomerKey].&amp;[16774]"/>
            <x15:cachedUniqueName index="5775" name="[Customers].[CustomerKey].&amp;[16775]"/>
            <x15:cachedUniqueName index="5776" name="[Customers].[CustomerKey].&amp;[16776]"/>
            <x15:cachedUniqueName index="5777" name="[Customers].[CustomerKey].&amp;[16777]"/>
            <x15:cachedUniqueName index="5778" name="[Customers].[CustomerKey].&amp;[16778]"/>
            <x15:cachedUniqueName index="5779" name="[Customers].[CustomerKey].&amp;[16779]"/>
            <x15:cachedUniqueName index="5780" name="[Customers].[CustomerKey].&amp;[16780]"/>
            <x15:cachedUniqueName index="5781" name="[Customers].[CustomerKey].&amp;[16781]"/>
            <x15:cachedUniqueName index="5782" name="[Customers].[CustomerKey].&amp;[16782]"/>
            <x15:cachedUniqueName index="5783" name="[Customers].[CustomerKey].&amp;[16783]"/>
            <x15:cachedUniqueName index="5784" name="[Customers].[CustomerKey].&amp;[16784]"/>
            <x15:cachedUniqueName index="5785" name="[Customers].[CustomerKey].&amp;[16785]"/>
            <x15:cachedUniqueName index="5786" name="[Customers].[CustomerKey].&amp;[16786]"/>
            <x15:cachedUniqueName index="5787" name="[Customers].[CustomerKey].&amp;[16787]"/>
            <x15:cachedUniqueName index="5788" name="[Customers].[CustomerKey].&amp;[16788]"/>
            <x15:cachedUniqueName index="5789" name="[Customers].[CustomerKey].&amp;[16789]"/>
            <x15:cachedUniqueName index="5790" name="[Customers].[CustomerKey].&amp;[16790]"/>
            <x15:cachedUniqueName index="5791" name="[Customers].[CustomerKey].&amp;[16791]"/>
            <x15:cachedUniqueName index="5792" name="[Customers].[CustomerKey].&amp;[16792]"/>
            <x15:cachedUniqueName index="5793" name="[Customers].[CustomerKey].&amp;[16793]"/>
            <x15:cachedUniqueName index="5794" name="[Customers].[CustomerKey].&amp;[16794]"/>
            <x15:cachedUniqueName index="5795" name="[Customers].[CustomerKey].&amp;[16795]"/>
            <x15:cachedUniqueName index="5796" name="[Customers].[CustomerKey].&amp;[16796]"/>
            <x15:cachedUniqueName index="5797" name="[Customers].[CustomerKey].&amp;[16797]"/>
            <x15:cachedUniqueName index="5798" name="[Customers].[CustomerKey].&amp;[16798]"/>
            <x15:cachedUniqueName index="5799" name="[Customers].[CustomerKey].&amp;[16799]"/>
            <x15:cachedUniqueName index="5800" name="[Customers].[CustomerKey].&amp;[16800]"/>
            <x15:cachedUniqueName index="5801" name="[Customers].[CustomerKey].&amp;[16801]"/>
            <x15:cachedUniqueName index="5802" name="[Customers].[CustomerKey].&amp;[16802]"/>
            <x15:cachedUniqueName index="5803" name="[Customers].[CustomerKey].&amp;[16803]"/>
            <x15:cachedUniqueName index="5804" name="[Customers].[CustomerKey].&amp;[16804]"/>
            <x15:cachedUniqueName index="5805" name="[Customers].[CustomerKey].&amp;[16805]"/>
            <x15:cachedUniqueName index="5806" name="[Customers].[CustomerKey].&amp;[16806]"/>
            <x15:cachedUniqueName index="5807" name="[Customers].[CustomerKey].&amp;[16807]"/>
            <x15:cachedUniqueName index="5808" name="[Customers].[CustomerKey].&amp;[16808]"/>
            <x15:cachedUniqueName index="5809" name="[Customers].[CustomerKey].&amp;[16809]"/>
            <x15:cachedUniqueName index="5810" name="[Customers].[CustomerKey].&amp;[16810]"/>
            <x15:cachedUniqueName index="5811" name="[Customers].[CustomerKey].&amp;[16811]"/>
            <x15:cachedUniqueName index="5812" name="[Customers].[CustomerKey].&amp;[16812]"/>
            <x15:cachedUniqueName index="5813" name="[Customers].[CustomerKey].&amp;[16813]"/>
            <x15:cachedUniqueName index="5814" name="[Customers].[CustomerKey].&amp;[16814]"/>
            <x15:cachedUniqueName index="5815" name="[Customers].[CustomerKey].&amp;[16815]"/>
            <x15:cachedUniqueName index="5816" name="[Customers].[CustomerKey].&amp;[16816]"/>
            <x15:cachedUniqueName index="5817" name="[Customers].[CustomerKey].&amp;[16817]"/>
            <x15:cachedUniqueName index="5818" name="[Customers].[CustomerKey].&amp;[16818]"/>
            <x15:cachedUniqueName index="5819" name="[Customers].[CustomerKey].&amp;[16819]"/>
            <x15:cachedUniqueName index="5820" name="[Customers].[CustomerKey].&amp;[16820]"/>
            <x15:cachedUniqueName index="5821" name="[Customers].[CustomerKey].&amp;[16821]"/>
            <x15:cachedUniqueName index="5822" name="[Customers].[CustomerKey].&amp;[16822]"/>
            <x15:cachedUniqueName index="5823" name="[Customers].[CustomerKey].&amp;[16823]"/>
            <x15:cachedUniqueName index="5824" name="[Customers].[CustomerKey].&amp;[16824]"/>
            <x15:cachedUniqueName index="5825" name="[Customers].[CustomerKey].&amp;[16825]"/>
            <x15:cachedUniqueName index="5826" name="[Customers].[CustomerKey].&amp;[16826]"/>
            <x15:cachedUniqueName index="5827" name="[Customers].[CustomerKey].&amp;[16827]"/>
            <x15:cachedUniqueName index="5828" name="[Customers].[CustomerKey].&amp;[16828]"/>
            <x15:cachedUniqueName index="5829" name="[Customers].[CustomerKey].&amp;[16829]"/>
            <x15:cachedUniqueName index="5830" name="[Customers].[CustomerKey].&amp;[16830]"/>
            <x15:cachedUniqueName index="5831" name="[Customers].[CustomerKey].&amp;[16831]"/>
            <x15:cachedUniqueName index="5832" name="[Customers].[CustomerKey].&amp;[16832]"/>
            <x15:cachedUniqueName index="5833" name="[Customers].[CustomerKey].&amp;[16833]"/>
            <x15:cachedUniqueName index="5834" name="[Customers].[CustomerKey].&amp;[16834]"/>
            <x15:cachedUniqueName index="5835" name="[Customers].[CustomerKey].&amp;[16835]"/>
            <x15:cachedUniqueName index="5836" name="[Customers].[CustomerKey].&amp;[16836]"/>
            <x15:cachedUniqueName index="5837" name="[Customers].[CustomerKey].&amp;[16837]"/>
            <x15:cachedUniqueName index="5838" name="[Customers].[CustomerKey].&amp;[16838]"/>
            <x15:cachedUniqueName index="5839" name="[Customers].[CustomerKey].&amp;[16839]"/>
            <x15:cachedUniqueName index="5840" name="[Customers].[CustomerKey].&amp;[16840]"/>
            <x15:cachedUniqueName index="5841" name="[Customers].[CustomerKey].&amp;[16841]"/>
            <x15:cachedUniqueName index="5842" name="[Customers].[CustomerKey].&amp;[16842]"/>
            <x15:cachedUniqueName index="5843" name="[Customers].[CustomerKey].&amp;[16843]"/>
            <x15:cachedUniqueName index="5844" name="[Customers].[CustomerKey].&amp;[16844]"/>
            <x15:cachedUniqueName index="5845" name="[Customers].[CustomerKey].&amp;[16845]"/>
            <x15:cachedUniqueName index="5846" name="[Customers].[CustomerKey].&amp;[16846]"/>
            <x15:cachedUniqueName index="5847" name="[Customers].[CustomerKey].&amp;[16847]"/>
            <x15:cachedUniqueName index="5848" name="[Customers].[CustomerKey].&amp;[16848]"/>
            <x15:cachedUniqueName index="5849" name="[Customers].[CustomerKey].&amp;[16849]"/>
            <x15:cachedUniqueName index="5850" name="[Customers].[CustomerKey].&amp;[16850]"/>
            <x15:cachedUniqueName index="5851" name="[Customers].[CustomerKey].&amp;[16851]"/>
            <x15:cachedUniqueName index="5852" name="[Customers].[CustomerKey].&amp;[16852]"/>
            <x15:cachedUniqueName index="5853" name="[Customers].[CustomerKey].&amp;[16853]"/>
            <x15:cachedUniqueName index="5854" name="[Customers].[CustomerKey].&amp;[16854]"/>
            <x15:cachedUniqueName index="5855" name="[Customers].[CustomerKey].&amp;[16855]"/>
            <x15:cachedUniqueName index="5856" name="[Customers].[CustomerKey].&amp;[16856]"/>
            <x15:cachedUniqueName index="5857" name="[Customers].[CustomerKey].&amp;[16857]"/>
            <x15:cachedUniqueName index="5858" name="[Customers].[CustomerKey].&amp;[16858]"/>
            <x15:cachedUniqueName index="5859" name="[Customers].[CustomerKey].&amp;[16859]"/>
            <x15:cachedUniqueName index="5860" name="[Customers].[CustomerKey].&amp;[16860]"/>
            <x15:cachedUniqueName index="5861" name="[Customers].[CustomerKey].&amp;[16861]"/>
            <x15:cachedUniqueName index="5862" name="[Customers].[CustomerKey].&amp;[16862]"/>
            <x15:cachedUniqueName index="5863" name="[Customers].[CustomerKey].&amp;[16863]"/>
            <x15:cachedUniqueName index="5864" name="[Customers].[CustomerKey].&amp;[16864]"/>
            <x15:cachedUniqueName index="5865" name="[Customers].[CustomerKey].&amp;[16865]"/>
            <x15:cachedUniqueName index="5866" name="[Customers].[CustomerKey].&amp;[16866]"/>
            <x15:cachedUniqueName index="5867" name="[Customers].[CustomerKey].&amp;[16867]"/>
            <x15:cachedUniqueName index="5868" name="[Customers].[CustomerKey].&amp;[16868]"/>
            <x15:cachedUniqueName index="5869" name="[Customers].[CustomerKey].&amp;[16869]"/>
            <x15:cachedUniqueName index="5870" name="[Customers].[CustomerKey].&amp;[16870]"/>
            <x15:cachedUniqueName index="5871" name="[Customers].[CustomerKey].&amp;[16871]"/>
            <x15:cachedUniqueName index="5872" name="[Customers].[CustomerKey].&amp;[16872]"/>
            <x15:cachedUniqueName index="5873" name="[Customers].[CustomerKey].&amp;[16873]"/>
            <x15:cachedUniqueName index="5874" name="[Customers].[CustomerKey].&amp;[16874]"/>
            <x15:cachedUniqueName index="5875" name="[Customers].[CustomerKey].&amp;[16875]"/>
            <x15:cachedUniqueName index="5876" name="[Customers].[CustomerKey].&amp;[16876]"/>
            <x15:cachedUniqueName index="5877" name="[Customers].[CustomerKey].&amp;[16877]"/>
            <x15:cachedUniqueName index="5878" name="[Customers].[CustomerKey].&amp;[16878]"/>
            <x15:cachedUniqueName index="5879" name="[Customers].[CustomerKey].&amp;[16879]"/>
            <x15:cachedUniqueName index="5880" name="[Customers].[CustomerKey].&amp;[16880]"/>
            <x15:cachedUniqueName index="5881" name="[Customers].[CustomerKey].&amp;[16881]"/>
            <x15:cachedUniqueName index="5882" name="[Customers].[CustomerKey].&amp;[16882]"/>
            <x15:cachedUniqueName index="5883" name="[Customers].[CustomerKey].&amp;[16883]"/>
            <x15:cachedUniqueName index="5884" name="[Customers].[CustomerKey].&amp;[16884]"/>
            <x15:cachedUniqueName index="5885" name="[Customers].[CustomerKey].&amp;[16885]"/>
            <x15:cachedUniqueName index="5886" name="[Customers].[CustomerKey].&amp;[16886]"/>
            <x15:cachedUniqueName index="5887" name="[Customers].[CustomerKey].&amp;[16887]"/>
            <x15:cachedUniqueName index="5888" name="[Customers].[CustomerKey].&amp;[16888]"/>
            <x15:cachedUniqueName index="5889" name="[Customers].[CustomerKey].&amp;[16889]"/>
            <x15:cachedUniqueName index="5890" name="[Customers].[CustomerKey].&amp;[16890]"/>
            <x15:cachedUniqueName index="5891" name="[Customers].[CustomerKey].&amp;[16891]"/>
            <x15:cachedUniqueName index="5892" name="[Customers].[CustomerKey].&amp;[16892]"/>
            <x15:cachedUniqueName index="5893" name="[Customers].[CustomerKey].&amp;[16893]"/>
            <x15:cachedUniqueName index="5894" name="[Customers].[CustomerKey].&amp;[16894]"/>
            <x15:cachedUniqueName index="5895" name="[Customers].[CustomerKey].&amp;[16895]"/>
            <x15:cachedUniqueName index="5896" name="[Customers].[CustomerKey].&amp;[16896]"/>
            <x15:cachedUniqueName index="5897" name="[Customers].[CustomerKey].&amp;[16897]"/>
            <x15:cachedUniqueName index="5898" name="[Customers].[CustomerKey].&amp;[16898]"/>
            <x15:cachedUniqueName index="5899" name="[Customers].[CustomerKey].&amp;[16899]"/>
            <x15:cachedUniqueName index="5900" name="[Customers].[CustomerKey].&amp;[16900]"/>
            <x15:cachedUniqueName index="5901" name="[Customers].[CustomerKey].&amp;[16901]"/>
            <x15:cachedUniqueName index="5902" name="[Customers].[CustomerKey].&amp;[16902]"/>
            <x15:cachedUniqueName index="5903" name="[Customers].[CustomerKey].&amp;[16903]"/>
            <x15:cachedUniqueName index="5904" name="[Customers].[CustomerKey].&amp;[16904]"/>
            <x15:cachedUniqueName index="5905" name="[Customers].[CustomerKey].&amp;[16905]"/>
            <x15:cachedUniqueName index="5906" name="[Customers].[CustomerKey].&amp;[16906]"/>
            <x15:cachedUniqueName index="5907" name="[Customers].[CustomerKey].&amp;[16907]"/>
            <x15:cachedUniqueName index="5908" name="[Customers].[CustomerKey].&amp;[16908]"/>
            <x15:cachedUniqueName index="5909" name="[Customers].[CustomerKey].&amp;[16909]"/>
            <x15:cachedUniqueName index="5910" name="[Customers].[CustomerKey].&amp;[16910]"/>
            <x15:cachedUniqueName index="5911" name="[Customers].[CustomerKey].&amp;[16911]"/>
            <x15:cachedUniqueName index="5912" name="[Customers].[CustomerKey].&amp;[16912]"/>
            <x15:cachedUniqueName index="5913" name="[Customers].[CustomerKey].&amp;[16913]"/>
            <x15:cachedUniqueName index="5914" name="[Customers].[CustomerKey].&amp;[16914]"/>
            <x15:cachedUniqueName index="5915" name="[Customers].[CustomerKey].&amp;[16915]"/>
            <x15:cachedUniqueName index="5916" name="[Customers].[CustomerKey].&amp;[16916]"/>
            <x15:cachedUniqueName index="5917" name="[Customers].[CustomerKey].&amp;[16917]"/>
            <x15:cachedUniqueName index="5918" name="[Customers].[CustomerKey].&amp;[16918]"/>
            <x15:cachedUniqueName index="5919" name="[Customers].[CustomerKey].&amp;[16919]"/>
            <x15:cachedUniqueName index="5920" name="[Customers].[CustomerKey].&amp;[16920]"/>
            <x15:cachedUniqueName index="5921" name="[Customers].[CustomerKey].&amp;[16921]"/>
            <x15:cachedUniqueName index="5922" name="[Customers].[CustomerKey].&amp;[16922]"/>
            <x15:cachedUniqueName index="5923" name="[Customers].[CustomerKey].&amp;[16923]"/>
            <x15:cachedUniqueName index="5924" name="[Customers].[CustomerKey].&amp;[16924]"/>
            <x15:cachedUniqueName index="5925" name="[Customers].[CustomerKey].&amp;[16925]"/>
            <x15:cachedUniqueName index="5926" name="[Customers].[CustomerKey].&amp;[16926]"/>
            <x15:cachedUniqueName index="5927" name="[Customers].[CustomerKey].&amp;[16927]"/>
            <x15:cachedUniqueName index="5928" name="[Customers].[CustomerKey].&amp;[16928]"/>
            <x15:cachedUniqueName index="5929" name="[Customers].[CustomerKey].&amp;[16929]"/>
            <x15:cachedUniqueName index="5930" name="[Customers].[CustomerKey].&amp;[16930]"/>
            <x15:cachedUniqueName index="5931" name="[Customers].[CustomerKey].&amp;[16931]"/>
            <x15:cachedUniqueName index="5932" name="[Customers].[CustomerKey].&amp;[16932]"/>
            <x15:cachedUniqueName index="5933" name="[Customers].[CustomerKey].&amp;[16933]"/>
            <x15:cachedUniqueName index="5934" name="[Customers].[CustomerKey].&amp;[16934]"/>
            <x15:cachedUniqueName index="5935" name="[Customers].[CustomerKey].&amp;[16935]"/>
            <x15:cachedUniqueName index="5936" name="[Customers].[CustomerKey].&amp;[16936]"/>
            <x15:cachedUniqueName index="5937" name="[Customers].[CustomerKey].&amp;[16937]"/>
            <x15:cachedUniqueName index="5938" name="[Customers].[CustomerKey].&amp;[16938]"/>
            <x15:cachedUniqueName index="5939" name="[Customers].[CustomerKey].&amp;[16939]"/>
            <x15:cachedUniqueName index="5940" name="[Customers].[CustomerKey].&amp;[16940]"/>
            <x15:cachedUniqueName index="5941" name="[Customers].[CustomerKey].&amp;[16941]"/>
            <x15:cachedUniqueName index="5942" name="[Customers].[CustomerKey].&amp;[16942]"/>
            <x15:cachedUniqueName index="5943" name="[Customers].[CustomerKey].&amp;[16943]"/>
            <x15:cachedUniqueName index="5944" name="[Customers].[CustomerKey].&amp;[16944]"/>
            <x15:cachedUniqueName index="5945" name="[Customers].[CustomerKey].&amp;[16945]"/>
            <x15:cachedUniqueName index="5946" name="[Customers].[CustomerKey].&amp;[16946]"/>
            <x15:cachedUniqueName index="5947" name="[Customers].[CustomerKey].&amp;[16947]"/>
            <x15:cachedUniqueName index="5948" name="[Customers].[CustomerKey].&amp;[16948]"/>
            <x15:cachedUniqueName index="5949" name="[Customers].[CustomerKey].&amp;[16949]"/>
            <x15:cachedUniqueName index="5950" name="[Customers].[CustomerKey].&amp;[16950]"/>
            <x15:cachedUniqueName index="5951" name="[Customers].[CustomerKey].&amp;[16951]"/>
            <x15:cachedUniqueName index="5952" name="[Customers].[CustomerKey].&amp;[16952]"/>
            <x15:cachedUniqueName index="5953" name="[Customers].[CustomerKey].&amp;[16953]"/>
            <x15:cachedUniqueName index="5954" name="[Customers].[CustomerKey].&amp;[16954]"/>
            <x15:cachedUniqueName index="5955" name="[Customers].[CustomerKey].&amp;[16955]"/>
            <x15:cachedUniqueName index="5956" name="[Customers].[CustomerKey].&amp;[16956]"/>
            <x15:cachedUniqueName index="5957" name="[Customers].[CustomerKey].&amp;[16957]"/>
            <x15:cachedUniqueName index="5958" name="[Customers].[CustomerKey].&amp;[16958]"/>
            <x15:cachedUniqueName index="5959" name="[Customers].[CustomerKey].&amp;[16959]"/>
            <x15:cachedUniqueName index="5960" name="[Customers].[CustomerKey].&amp;[16960]"/>
            <x15:cachedUniqueName index="5961" name="[Customers].[CustomerKey].&amp;[16961]"/>
            <x15:cachedUniqueName index="5962" name="[Customers].[CustomerKey].&amp;[16962]"/>
            <x15:cachedUniqueName index="5963" name="[Customers].[CustomerKey].&amp;[16963]"/>
            <x15:cachedUniqueName index="5964" name="[Customers].[CustomerKey].&amp;[16964]"/>
            <x15:cachedUniqueName index="5965" name="[Customers].[CustomerKey].&amp;[16965]"/>
            <x15:cachedUniqueName index="5966" name="[Customers].[CustomerKey].&amp;[16966]"/>
            <x15:cachedUniqueName index="5967" name="[Customers].[CustomerKey].&amp;[16967]"/>
            <x15:cachedUniqueName index="5968" name="[Customers].[CustomerKey].&amp;[16968]"/>
            <x15:cachedUniqueName index="5969" name="[Customers].[CustomerKey].&amp;[16969]"/>
            <x15:cachedUniqueName index="5970" name="[Customers].[CustomerKey].&amp;[16970]"/>
            <x15:cachedUniqueName index="5971" name="[Customers].[CustomerKey].&amp;[16971]"/>
            <x15:cachedUniqueName index="5972" name="[Customers].[CustomerKey].&amp;[16972]"/>
            <x15:cachedUniqueName index="5973" name="[Customers].[CustomerKey].&amp;[16973]"/>
            <x15:cachedUniqueName index="5974" name="[Customers].[CustomerKey].&amp;[16974]"/>
            <x15:cachedUniqueName index="5975" name="[Customers].[CustomerKey].&amp;[16975]"/>
            <x15:cachedUniqueName index="5976" name="[Customers].[CustomerKey].&amp;[16976]"/>
            <x15:cachedUniqueName index="5977" name="[Customers].[CustomerKey].&amp;[16977]"/>
            <x15:cachedUniqueName index="5978" name="[Customers].[CustomerKey].&amp;[16978]"/>
            <x15:cachedUniqueName index="5979" name="[Customers].[CustomerKey].&amp;[16979]"/>
            <x15:cachedUniqueName index="5980" name="[Customers].[CustomerKey].&amp;[16980]"/>
            <x15:cachedUniqueName index="5981" name="[Customers].[CustomerKey].&amp;[16981]"/>
            <x15:cachedUniqueName index="5982" name="[Customers].[CustomerKey].&amp;[16982]"/>
            <x15:cachedUniqueName index="5983" name="[Customers].[CustomerKey].&amp;[16983]"/>
            <x15:cachedUniqueName index="5984" name="[Customers].[CustomerKey].&amp;[16984]"/>
            <x15:cachedUniqueName index="5985" name="[Customers].[CustomerKey].&amp;[16985]"/>
            <x15:cachedUniqueName index="5986" name="[Customers].[CustomerKey].&amp;[16986]"/>
            <x15:cachedUniqueName index="5987" name="[Customers].[CustomerKey].&amp;[16987]"/>
            <x15:cachedUniqueName index="5988" name="[Customers].[CustomerKey].&amp;[16988]"/>
            <x15:cachedUniqueName index="5989" name="[Customers].[CustomerKey].&amp;[16989]"/>
            <x15:cachedUniqueName index="5990" name="[Customers].[CustomerKey].&amp;[16990]"/>
            <x15:cachedUniqueName index="5991" name="[Customers].[CustomerKey].&amp;[16991]"/>
            <x15:cachedUniqueName index="5992" name="[Customers].[CustomerKey].&amp;[16992]"/>
            <x15:cachedUniqueName index="5993" name="[Customers].[CustomerKey].&amp;[16993]"/>
            <x15:cachedUniqueName index="5994" name="[Customers].[CustomerKey].&amp;[16994]"/>
            <x15:cachedUniqueName index="5995" name="[Customers].[CustomerKey].&amp;[16995]"/>
            <x15:cachedUniqueName index="5996" name="[Customers].[CustomerKey].&amp;[16996]"/>
            <x15:cachedUniqueName index="5997" name="[Customers].[CustomerKey].&amp;[16997]"/>
            <x15:cachedUniqueName index="5998" name="[Customers].[CustomerKey].&amp;[16998]"/>
            <x15:cachedUniqueName index="5999" name="[Customers].[CustomerKey].&amp;[16999]"/>
            <x15:cachedUniqueName index="6000" name="[Customers].[CustomerKey].&amp;[17000]"/>
            <x15:cachedUniqueName index="6001" name="[Customers].[CustomerKey].&amp;[17001]"/>
            <x15:cachedUniqueName index="6002" name="[Customers].[CustomerKey].&amp;[17002]"/>
            <x15:cachedUniqueName index="6003" name="[Customers].[CustomerKey].&amp;[17003]"/>
            <x15:cachedUniqueName index="6004" name="[Customers].[CustomerKey].&amp;[17004]"/>
            <x15:cachedUniqueName index="6005" name="[Customers].[CustomerKey].&amp;[17005]"/>
            <x15:cachedUniqueName index="6006" name="[Customers].[CustomerKey].&amp;[17006]"/>
            <x15:cachedUniqueName index="6007" name="[Customers].[CustomerKey].&amp;[17007]"/>
            <x15:cachedUniqueName index="6008" name="[Customers].[CustomerKey].&amp;[17008]"/>
            <x15:cachedUniqueName index="6009" name="[Customers].[CustomerKey].&amp;[17009]"/>
            <x15:cachedUniqueName index="6010" name="[Customers].[CustomerKey].&amp;[17010]"/>
            <x15:cachedUniqueName index="6011" name="[Customers].[CustomerKey].&amp;[17011]"/>
            <x15:cachedUniqueName index="6012" name="[Customers].[CustomerKey].&amp;[17012]"/>
            <x15:cachedUniqueName index="6013" name="[Customers].[CustomerKey].&amp;[17013]"/>
            <x15:cachedUniqueName index="6014" name="[Customers].[CustomerKey].&amp;[17014]"/>
            <x15:cachedUniqueName index="6015" name="[Customers].[CustomerKey].&amp;[17015]"/>
            <x15:cachedUniqueName index="6016" name="[Customers].[CustomerKey].&amp;[17016]"/>
            <x15:cachedUniqueName index="6017" name="[Customers].[CustomerKey].&amp;[17017]"/>
            <x15:cachedUniqueName index="6018" name="[Customers].[CustomerKey].&amp;[17018]"/>
            <x15:cachedUniqueName index="6019" name="[Customers].[CustomerKey].&amp;[17019]"/>
            <x15:cachedUniqueName index="6020" name="[Customers].[CustomerKey].&amp;[17020]"/>
            <x15:cachedUniqueName index="6021" name="[Customers].[CustomerKey].&amp;[17021]"/>
            <x15:cachedUniqueName index="6022" name="[Customers].[CustomerKey].&amp;[17022]"/>
            <x15:cachedUniqueName index="6023" name="[Customers].[CustomerKey].&amp;[17023]"/>
            <x15:cachedUniqueName index="6024" name="[Customers].[CustomerKey].&amp;[17024]"/>
            <x15:cachedUniqueName index="6025" name="[Customers].[CustomerKey].&amp;[17025]"/>
            <x15:cachedUniqueName index="6026" name="[Customers].[CustomerKey].&amp;[17026]"/>
            <x15:cachedUniqueName index="6027" name="[Customers].[CustomerKey].&amp;[17027]"/>
            <x15:cachedUniqueName index="6028" name="[Customers].[CustomerKey].&amp;[17028]"/>
            <x15:cachedUniqueName index="6029" name="[Customers].[CustomerKey].&amp;[17029]"/>
            <x15:cachedUniqueName index="6030" name="[Customers].[CustomerKey].&amp;[17030]"/>
            <x15:cachedUniqueName index="6031" name="[Customers].[CustomerKey].&amp;[17031]"/>
            <x15:cachedUniqueName index="6032" name="[Customers].[CustomerKey].&amp;[17032]"/>
            <x15:cachedUniqueName index="6033" name="[Customers].[CustomerKey].&amp;[17033]"/>
            <x15:cachedUniqueName index="6034" name="[Customers].[CustomerKey].&amp;[17034]"/>
            <x15:cachedUniqueName index="6035" name="[Customers].[CustomerKey].&amp;[17035]"/>
            <x15:cachedUniqueName index="6036" name="[Customers].[CustomerKey].&amp;[17036]"/>
            <x15:cachedUniqueName index="6037" name="[Customers].[CustomerKey].&amp;[17037]"/>
            <x15:cachedUniqueName index="6038" name="[Customers].[CustomerKey].&amp;[17038]"/>
            <x15:cachedUniqueName index="6039" name="[Customers].[CustomerKey].&amp;[17039]"/>
            <x15:cachedUniqueName index="6040" name="[Customers].[CustomerKey].&amp;[17040]"/>
            <x15:cachedUniqueName index="6041" name="[Customers].[CustomerKey].&amp;[17041]"/>
            <x15:cachedUniqueName index="6042" name="[Customers].[CustomerKey].&amp;[17042]"/>
            <x15:cachedUniqueName index="6043" name="[Customers].[CustomerKey].&amp;[17043]"/>
            <x15:cachedUniqueName index="6044" name="[Customers].[CustomerKey].&amp;[17044]"/>
            <x15:cachedUniqueName index="6045" name="[Customers].[CustomerKey].&amp;[17045]"/>
            <x15:cachedUniqueName index="6046" name="[Customers].[CustomerKey].&amp;[17046]"/>
            <x15:cachedUniqueName index="6047" name="[Customers].[CustomerKey].&amp;[17047]"/>
            <x15:cachedUniqueName index="6048" name="[Customers].[CustomerKey].&amp;[17048]"/>
            <x15:cachedUniqueName index="6049" name="[Customers].[CustomerKey].&amp;[17049]"/>
            <x15:cachedUniqueName index="6050" name="[Customers].[CustomerKey].&amp;[17050]"/>
            <x15:cachedUniqueName index="6051" name="[Customers].[CustomerKey].&amp;[17051]"/>
            <x15:cachedUniqueName index="6052" name="[Customers].[CustomerKey].&amp;[17052]"/>
            <x15:cachedUniqueName index="6053" name="[Customers].[CustomerKey].&amp;[17053]"/>
            <x15:cachedUniqueName index="6054" name="[Customers].[CustomerKey].&amp;[17054]"/>
            <x15:cachedUniqueName index="6055" name="[Customers].[CustomerKey].&amp;[17055]"/>
            <x15:cachedUniqueName index="6056" name="[Customers].[CustomerKey].&amp;[17056]"/>
            <x15:cachedUniqueName index="6057" name="[Customers].[CustomerKey].&amp;[17057]"/>
            <x15:cachedUniqueName index="6058" name="[Customers].[CustomerKey].&amp;[17058]"/>
            <x15:cachedUniqueName index="6059" name="[Customers].[CustomerKey].&amp;[17059]"/>
            <x15:cachedUniqueName index="6060" name="[Customers].[CustomerKey].&amp;[17060]"/>
            <x15:cachedUniqueName index="6061" name="[Customers].[CustomerKey].&amp;[17061]"/>
            <x15:cachedUniqueName index="6062" name="[Customers].[CustomerKey].&amp;[17062]"/>
            <x15:cachedUniqueName index="6063" name="[Customers].[CustomerKey].&amp;[17063]"/>
            <x15:cachedUniqueName index="6064" name="[Customers].[CustomerKey].&amp;[17064]"/>
            <x15:cachedUniqueName index="6065" name="[Customers].[CustomerKey].&amp;[17065]"/>
            <x15:cachedUniqueName index="6066" name="[Customers].[CustomerKey].&amp;[17066]"/>
            <x15:cachedUniqueName index="6067" name="[Customers].[CustomerKey].&amp;[17067]"/>
            <x15:cachedUniqueName index="6068" name="[Customers].[CustomerKey].&amp;[17068]"/>
            <x15:cachedUniqueName index="6069" name="[Customers].[CustomerKey].&amp;[17069]"/>
            <x15:cachedUniqueName index="6070" name="[Customers].[CustomerKey].&amp;[17070]"/>
            <x15:cachedUniqueName index="6071" name="[Customers].[CustomerKey].&amp;[17071]"/>
            <x15:cachedUniqueName index="6072" name="[Customers].[CustomerKey].&amp;[17072]"/>
            <x15:cachedUniqueName index="6073" name="[Customers].[CustomerKey].&amp;[17073]"/>
            <x15:cachedUniqueName index="6074" name="[Customers].[CustomerKey].&amp;[17074]"/>
            <x15:cachedUniqueName index="6075" name="[Customers].[CustomerKey].&amp;[17075]"/>
            <x15:cachedUniqueName index="6076" name="[Customers].[CustomerKey].&amp;[17076]"/>
            <x15:cachedUniqueName index="6077" name="[Customers].[CustomerKey].&amp;[17077]"/>
            <x15:cachedUniqueName index="6078" name="[Customers].[CustomerKey].&amp;[17078]"/>
            <x15:cachedUniqueName index="6079" name="[Customers].[CustomerKey].&amp;[17079]"/>
            <x15:cachedUniqueName index="6080" name="[Customers].[CustomerKey].&amp;[17080]"/>
            <x15:cachedUniqueName index="6081" name="[Customers].[CustomerKey].&amp;[17081]"/>
            <x15:cachedUniqueName index="6082" name="[Customers].[CustomerKey].&amp;[17082]"/>
            <x15:cachedUniqueName index="6083" name="[Customers].[CustomerKey].&amp;[17083]"/>
            <x15:cachedUniqueName index="6084" name="[Customers].[CustomerKey].&amp;[17084]"/>
            <x15:cachedUniqueName index="6085" name="[Customers].[CustomerKey].&amp;[17085]"/>
            <x15:cachedUniqueName index="6086" name="[Customers].[CustomerKey].&amp;[17086]"/>
            <x15:cachedUniqueName index="6087" name="[Customers].[CustomerKey].&amp;[17087]"/>
            <x15:cachedUniqueName index="6088" name="[Customers].[CustomerKey].&amp;[17088]"/>
            <x15:cachedUniqueName index="6089" name="[Customers].[CustomerKey].&amp;[17089]"/>
            <x15:cachedUniqueName index="6090" name="[Customers].[CustomerKey].&amp;[17090]"/>
            <x15:cachedUniqueName index="6091" name="[Customers].[CustomerKey].&amp;[17091]"/>
            <x15:cachedUniqueName index="6092" name="[Customers].[CustomerKey].&amp;[17092]"/>
            <x15:cachedUniqueName index="6093" name="[Customers].[CustomerKey].&amp;[17093]"/>
            <x15:cachedUniqueName index="6094" name="[Customers].[CustomerKey].&amp;[17094]"/>
            <x15:cachedUniqueName index="6095" name="[Customers].[CustomerKey].&amp;[17095]"/>
            <x15:cachedUniqueName index="6096" name="[Customers].[CustomerKey].&amp;[17096]"/>
            <x15:cachedUniqueName index="6097" name="[Customers].[CustomerKey].&amp;[17097]"/>
            <x15:cachedUniqueName index="6098" name="[Customers].[CustomerKey].&amp;[17098]"/>
            <x15:cachedUniqueName index="6099" name="[Customers].[CustomerKey].&amp;[17099]"/>
            <x15:cachedUniqueName index="6100" name="[Customers].[CustomerKey].&amp;[17100]"/>
            <x15:cachedUniqueName index="6101" name="[Customers].[CustomerKey].&amp;[17101]"/>
            <x15:cachedUniqueName index="6102" name="[Customers].[CustomerKey].&amp;[17102]"/>
            <x15:cachedUniqueName index="6103" name="[Customers].[CustomerKey].&amp;[17103]"/>
            <x15:cachedUniqueName index="6104" name="[Customers].[CustomerKey].&amp;[17104]"/>
            <x15:cachedUniqueName index="6105" name="[Customers].[CustomerKey].&amp;[17105]"/>
            <x15:cachedUniqueName index="6106" name="[Customers].[CustomerKey].&amp;[17106]"/>
            <x15:cachedUniqueName index="6107" name="[Customers].[CustomerKey].&amp;[17107]"/>
            <x15:cachedUniqueName index="6108" name="[Customers].[CustomerKey].&amp;[17108]"/>
            <x15:cachedUniqueName index="6109" name="[Customers].[CustomerKey].&amp;[17109]"/>
            <x15:cachedUniqueName index="6110" name="[Customers].[CustomerKey].&amp;[17110]"/>
            <x15:cachedUniqueName index="6111" name="[Customers].[CustomerKey].&amp;[17111]"/>
            <x15:cachedUniqueName index="6112" name="[Customers].[CustomerKey].&amp;[17112]"/>
            <x15:cachedUniqueName index="6113" name="[Customers].[CustomerKey].&amp;[17113]"/>
            <x15:cachedUniqueName index="6114" name="[Customers].[CustomerKey].&amp;[17114]"/>
            <x15:cachedUniqueName index="6115" name="[Customers].[CustomerKey].&amp;[17115]"/>
            <x15:cachedUniqueName index="6116" name="[Customers].[CustomerKey].&amp;[17116]"/>
            <x15:cachedUniqueName index="6117" name="[Customers].[CustomerKey].&amp;[17117]"/>
            <x15:cachedUniqueName index="6118" name="[Customers].[CustomerKey].&amp;[17118]"/>
            <x15:cachedUniqueName index="6119" name="[Customers].[CustomerKey].&amp;[17119]"/>
            <x15:cachedUniqueName index="6120" name="[Customers].[CustomerKey].&amp;[17120]"/>
            <x15:cachedUniqueName index="6121" name="[Customers].[CustomerKey].&amp;[17121]"/>
            <x15:cachedUniqueName index="6122" name="[Customers].[CustomerKey].&amp;[17122]"/>
            <x15:cachedUniqueName index="6123" name="[Customers].[CustomerKey].&amp;[17123]"/>
            <x15:cachedUniqueName index="6124" name="[Customers].[CustomerKey].&amp;[17124]"/>
            <x15:cachedUniqueName index="6125" name="[Customers].[CustomerKey].&amp;[17125]"/>
            <x15:cachedUniqueName index="6126" name="[Customers].[CustomerKey].&amp;[17126]"/>
            <x15:cachedUniqueName index="6127" name="[Customers].[CustomerKey].&amp;[17127]"/>
            <x15:cachedUniqueName index="6128" name="[Customers].[CustomerKey].&amp;[17128]"/>
            <x15:cachedUniqueName index="6129" name="[Customers].[CustomerKey].&amp;[17129]"/>
            <x15:cachedUniqueName index="6130" name="[Customers].[CustomerKey].&amp;[17130]"/>
            <x15:cachedUniqueName index="6131" name="[Customers].[CustomerKey].&amp;[17131]"/>
            <x15:cachedUniqueName index="6132" name="[Customers].[CustomerKey].&amp;[17132]"/>
            <x15:cachedUniqueName index="6133" name="[Customers].[CustomerKey].&amp;[17133]"/>
            <x15:cachedUniqueName index="6134" name="[Customers].[CustomerKey].&amp;[17134]"/>
            <x15:cachedUniqueName index="6135" name="[Customers].[CustomerKey].&amp;[17135]"/>
            <x15:cachedUniqueName index="6136" name="[Customers].[CustomerKey].&amp;[17136]"/>
            <x15:cachedUniqueName index="6137" name="[Customers].[CustomerKey].&amp;[17137]"/>
            <x15:cachedUniqueName index="6138" name="[Customers].[CustomerKey].&amp;[17138]"/>
            <x15:cachedUniqueName index="6139" name="[Customers].[CustomerKey].&amp;[17139]"/>
            <x15:cachedUniqueName index="6140" name="[Customers].[CustomerKey].&amp;[17140]"/>
            <x15:cachedUniqueName index="6141" name="[Customers].[CustomerKey].&amp;[17141]"/>
            <x15:cachedUniqueName index="6142" name="[Customers].[CustomerKey].&amp;[17142]"/>
            <x15:cachedUniqueName index="6143" name="[Customers].[CustomerKey].&amp;[17143]"/>
            <x15:cachedUniqueName index="6144" name="[Customers].[CustomerKey].&amp;[17144]"/>
            <x15:cachedUniqueName index="6145" name="[Customers].[CustomerKey].&amp;[17145]"/>
            <x15:cachedUniqueName index="6146" name="[Customers].[CustomerKey].&amp;[17146]"/>
            <x15:cachedUniqueName index="6147" name="[Customers].[CustomerKey].&amp;[17147]"/>
            <x15:cachedUniqueName index="6148" name="[Customers].[CustomerKey].&amp;[17148]"/>
            <x15:cachedUniqueName index="6149" name="[Customers].[CustomerKey].&amp;[17149]"/>
            <x15:cachedUniqueName index="6150" name="[Customers].[CustomerKey].&amp;[17150]"/>
            <x15:cachedUniqueName index="6151" name="[Customers].[CustomerKey].&amp;[17151]"/>
            <x15:cachedUniqueName index="6152" name="[Customers].[CustomerKey].&amp;[17152]"/>
            <x15:cachedUniqueName index="6153" name="[Customers].[CustomerKey].&amp;[17153]"/>
            <x15:cachedUniqueName index="6154" name="[Customers].[CustomerKey].&amp;[17154]"/>
            <x15:cachedUniqueName index="6155" name="[Customers].[CustomerKey].&amp;[17155]"/>
            <x15:cachedUniqueName index="6156" name="[Customers].[CustomerKey].&amp;[17156]"/>
            <x15:cachedUniqueName index="6157" name="[Customers].[CustomerKey].&amp;[17157]"/>
            <x15:cachedUniqueName index="6158" name="[Customers].[CustomerKey].&amp;[17158]"/>
            <x15:cachedUniqueName index="6159" name="[Customers].[CustomerKey].&amp;[17159]"/>
            <x15:cachedUniqueName index="6160" name="[Customers].[CustomerKey].&amp;[17160]"/>
            <x15:cachedUniqueName index="6161" name="[Customers].[CustomerKey].&amp;[17161]"/>
            <x15:cachedUniqueName index="6162" name="[Customers].[CustomerKey].&amp;[17162]"/>
            <x15:cachedUniqueName index="6163" name="[Customers].[CustomerKey].&amp;[17163]"/>
            <x15:cachedUniqueName index="6164" name="[Customers].[CustomerKey].&amp;[17164]"/>
            <x15:cachedUniqueName index="6165" name="[Customers].[CustomerKey].&amp;[17165]"/>
            <x15:cachedUniqueName index="6166" name="[Customers].[CustomerKey].&amp;[17166]"/>
            <x15:cachedUniqueName index="6167" name="[Customers].[CustomerKey].&amp;[17167]"/>
            <x15:cachedUniqueName index="6168" name="[Customers].[CustomerKey].&amp;[17168]"/>
            <x15:cachedUniqueName index="6169" name="[Customers].[CustomerKey].&amp;[17169]"/>
            <x15:cachedUniqueName index="6170" name="[Customers].[CustomerKey].&amp;[17170]"/>
            <x15:cachedUniqueName index="6171" name="[Customers].[CustomerKey].&amp;[17171]"/>
            <x15:cachedUniqueName index="6172" name="[Customers].[CustomerKey].&amp;[17172]"/>
            <x15:cachedUniqueName index="6173" name="[Customers].[CustomerKey].&amp;[17173]"/>
            <x15:cachedUniqueName index="6174" name="[Customers].[CustomerKey].&amp;[17174]"/>
            <x15:cachedUniqueName index="6175" name="[Customers].[CustomerKey].&amp;[17175]"/>
            <x15:cachedUniqueName index="6176" name="[Customers].[CustomerKey].&amp;[17176]"/>
            <x15:cachedUniqueName index="6177" name="[Customers].[CustomerKey].&amp;[17177]"/>
            <x15:cachedUniqueName index="6178" name="[Customers].[CustomerKey].&amp;[17178]"/>
            <x15:cachedUniqueName index="6179" name="[Customers].[CustomerKey].&amp;[17179]"/>
            <x15:cachedUniqueName index="6180" name="[Customers].[CustomerKey].&amp;[17180]"/>
            <x15:cachedUniqueName index="6181" name="[Customers].[CustomerKey].&amp;[17181]"/>
            <x15:cachedUniqueName index="6182" name="[Customers].[CustomerKey].&amp;[17182]"/>
            <x15:cachedUniqueName index="6183" name="[Customers].[CustomerKey].&amp;[17183]"/>
            <x15:cachedUniqueName index="6184" name="[Customers].[CustomerKey].&amp;[17184]"/>
            <x15:cachedUniqueName index="6185" name="[Customers].[CustomerKey].&amp;[17185]"/>
            <x15:cachedUniqueName index="6186" name="[Customers].[CustomerKey].&amp;[17186]"/>
            <x15:cachedUniqueName index="6187" name="[Customers].[CustomerKey].&amp;[17187]"/>
            <x15:cachedUniqueName index="6188" name="[Customers].[CustomerKey].&amp;[17188]"/>
            <x15:cachedUniqueName index="6189" name="[Customers].[CustomerKey].&amp;[17189]"/>
            <x15:cachedUniqueName index="6190" name="[Customers].[CustomerKey].&amp;[17190]"/>
            <x15:cachedUniqueName index="6191" name="[Customers].[CustomerKey].&amp;[17191]"/>
            <x15:cachedUniqueName index="6192" name="[Customers].[CustomerKey].&amp;[17192]"/>
            <x15:cachedUniqueName index="6193" name="[Customers].[CustomerKey].&amp;[17193]"/>
            <x15:cachedUniqueName index="6194" name="[Customers].[CustomerKey].&amp;[17194]"/>
            <x15:cachedUniqueName index="6195" name="[Customers].[CustomerKey].&amp;[17195]"/>
            <x15:cachedUniqueName index="6196" name="[Customers].[CustomerKey].&amp;[17196]"/>
            <x15:cachedUniqueName index="6197" name="[Customers].[CustomerKey].&amp;[17197]"/>
            <x15:cachedUniqueName index="6198" name="[Customers].[CustomerKey].&amp;[17198]"/>
            <x15:cachedUniqueName index="6199" name="[Customers].[CustomerKey].&amp;[17199]"/>
            <x15:cachedUniqueName index="6200" name="[Customers].[CustomerKey].&amp;[17200]"/>
            <x15:cachedUniqueName index="6201" name="[Customers].[CustomerKey].&amp;[17201]"/>
            <x15:cachedUniqueName index="6202" name="[Customers].[CustomerKey].&amp;[17202]"/>
            <x15:cachedUniqueName index="6203" name="[Customers].[CustomerKey].&amp;[17203]"/>
            <x15:cachedUniqueName index="6204" name="[Customers].[CustomerKey].&amp;[17204]"/>
            <x15:cachedUniqueName index="6205" name="[Customers].[CustomerKey].&amp;[17205]"/>
            <x15:cachedUniqueName index="6206" name="[Customers].[CustomerKey].&amp;[17206]"/>
            <x15:cachedUniqueName index="6207" name="[Customers].[CustomerKey].&amp;[17207]"/>
            <x15:cachedUniqueName index="6208" name="[Customers].[CustomerKey].&amp;[17208]"/>
            <x15:cachedUniqueName index="6209" name="[Customers].[CustomerKey].&amp;[17209]"/>
            <x15:cachedUniqueName index="6210" name="[Customers].[CustomerKey].&amp;[17210]"/>
            <x15:cachedUniqueName index="6211" name="[Customers].[CustomerKey].&amp;[17211]"/>
            <x15:cachedUniqueName index="6212" name="[Customers].[CustomerKey].&amp;[17212]"/>
            <x15:cachedUniqueName index="6213" name="[Customers].[CustomerKey].&amp;[17213]"/>
            <x15:cachedUniqueName index="6214" name="[Customers].[CustomerKey].&amp;[17214]"/>
            <x15:cachedUniqueName index="6215" name="[Customers].[CustomerKey].&amp;[17215]"/>
            <x15:cachedUniqueName index="6216" name="[Customers].[CustomerKey].&amp;[17216]"/>
            <x15:cachedUniqueName index="6217" name="[Customers].[CustomerKey].&amp;[17217]"/>
            <x15:cachedUniqueName index="6218" name="[Customers].[CustomerKey].&amp;[17218]"/>
            <x15:cachedUniqueName index="6219" name="[Customers].[CustomerKey].&amp;[17219]"/>
            <x15:cachedUniqueName index="6220" name="[Customers].[CustomerKey].&amp;[17220]"/>
            <x15:cachedUniqueName index="6221" name="[Customers].[CustomerKey].&amp;[17221]"/>
            <x15:cachedUniqueName index="6222" name="[Customers].[CustomerKey].&amp;[17222]"/>
            <x15:cachedUniqueName index="6223" name="[Customers].[CustomerKey].&amp;[17223]"/>
            <x15:cachedUniqueName index="6224" name="[Customers].[CustomerKey].&amp;[17224]"/>
            <x15:cachedUniqueName index="6225" name="[Customers].[CustomerKey].&amp;[17225]"/>
            <x15:cachedUniqueName index="6226" name="[Customers].[CustomerKey].&amp;[17226]"/>
            <x15:cachedUniqueName index="6227" name="[Customers].[CustomerKey].&amp;[17227]"/>
            <x15:cachedUniqueName index="6228" name="[Customers].[CustomerKey].&amp;[17228]"/>
            <x15:cachedUniqueName index="6229" name="[Customers].[CustomerKey].&amp;[17229]"/>
            <x15:cachedUniqueName index="6230" name="[Customers].[CustomerKey].&amp;[17230]"/>
            <x15:cachedUniqueName index="6231" name="[Customers].[CustomerKey].&amp;[17231]"/>
            <x15:cachedUniqueName index="6232" name="[Customers].[CustomerKey].&amp;[17232]"/>
            <x15:cachedUniqueName index="6233" name="[Customers].[CustomerKey].&amp;[17233]"/>
            <x15:cachedUniqueName index="6234" name="[Customers].[CustomerKey].&amp;[17234]"/>
            <x15:cachedUniqueName index="6235" name="[Customers].[CustomerKey].&amp;[17235]"/>
            <x15:cachedUniqueName index="6236" name="[Customers].[CustomerKey].&amp;[17236]"/>
            <x15:cachedUniqueName index="6237" name="[Customers].[CustomerKey].&amp;[17237]"/>
            <x15:cachedUniqueName index="6238" name="[Customers].[CustomerKey].&amp;[17238]"/>
            <x15:cachedUniqueName index="6239" name="[Customers].[CustomerKey].&amp;[17239]"/>
            <x15:cachedUniqueName index="6240" name="[Customers].[CustomerKey].&amp;[17240]"/>
            <x15:cachedUniqueName index="6241" name="[Customers].[CustomerKey].&amp;[17241]"/>
            <x15:cachedUniqueName index="6242" name="[Customers].[CustomerKey].&amp;[17242]"/>
            <x15:cachedUniqueName index="6243" name="[Customers].[CustomerKey].&amp;[17243]"/>
            <x15:cachedUniqueName index="6244" name="[Customers].[CustomerKey].&amp;[17244]"/>
            <x15:cachedUniqueName index="6245" name="[Customers].[CustomerKey].&amp;[17245]"/>
            <x15:cachedUniqueName index="6246" name="[Customers].[CustomerKey].&amp;[17246]"/>
            <x15:cachedUniqueName index="6247" name="[Customers].[CustomerKey].&amp;[17247]"/>
            <x15:cachedUniqueName index="6248" name="[Customers].[CustomerKey].&amp;[17248]"/>
            <x15:cachedUniqueName index="6249" name="[Customers].[CustomerKey].&amp;[17249]"/>
            <x15:cachedUniqueName index="6250" name="[Customers].[CustomerKey].&amp;[17250]"/>
            <x15:cachedUniqueName index="6251" name="[Customers].[CustomerKey].&amp;[17251]"/>
            <x15:cachedUniqueName index="6252" name="[Customers].[CustomerKey].&amp;[17252]"/>
            <x15:cachedUniqueName index="6253" name="[Customers].[CustomerKey].&amp;[17253]"/>
            <x15:cachedUniqueName index="6254" name="[Customers].[CustomerKey].&amp;[17254]"/>
            <x15:cachedUniqueName index="6255" name="[Customers].[CustomerKey].&amp;[17255]"/>
            <x15:cachedUniqueName index="6256" name="[Customers].[CustomerKey].&amp;[17256]"/>
            <x15:cachedUniqueName index="6257" name="[Customers].[CustomerKey].&amp;[17257]"/>
            <x15:cachedUniqueName index="6258" name="[Customers].[CustomerKey].&amp;[17258]"/>
            <x15:cachedUniqueName index="6259" name="[Customers].[CustomerKey].&amp;[17259]"/>
            <x15:cachedUniqueName index="6260" name="[Customers].[CustomerKey].&amp;[17260]"/>
            <x15:cachedUniqueName index="6261" name="[Customers].[CustomerKey].&amp;[17261]"/>
            <x15:cachedUniqueName index="6262" name="[Customers].[CustomerKey].&amp;[17262]"/>
            <x15:cachedUniqueName index="6263" name="[Customers].[CustomerKey].&amp;[17263]"/>
            <x15:cachedUniqueName index="6264" name="[Customers].[CustomerKey].&amp;[17264]"/>
            <x15:cachedUniqueName index="6265" name="[Customers].[CustomerKey].&amp;[17265]"/>
            <x15:cachedUniqueName index="6266" name="[Customers].[CustomerKey].&amp;[17266]"/>
            <x15:cachedUniqueName index="6267" name="[Customers].[CustomerKey].&amp;[17267]"/>
            <x15:cachedUniqueName index="6268" name="[Customers].[CustomerKey].&amp;[17268]"/>
            <x15:cachedUniqueName index="6269" name="[Customers].[CustomerKey].&amp;[17269]"/>
            <x15:cachedUniqueName index="6270" name="[Customers].[CustomerKey].&amp;[17270]"/>
            <x15:cachedUniqueName index="6271" name="[Customers].[CustomerKey].&amp;[17271]"/>
            <x15:cachedUniqueName index="6272" name="[Customers].[CustomerKey].&amp;[17272]"/>
            <x15:cachedUniqueName index="6273" name="[Customers].[CustomerKey].&amp;[17273]"/>
            <x15:cachedUniqueName index="6274" name="[Customers].[CustomerKey].&amp;[17274]"/>
            <x15:cachedUniqueName index="6275" name="[Customers].[CustomerKey].&amp;[17275]"/>
            <x15:cachedUniqueName index="6276" name="[Customers].[CustomerKey].&amp;[17276]"/>
            <x15:cachedUniqueName index="6277" name="[Customers].[CustomerKey].&amp;[17277]"/>
            <x15:cachedUniqueName index="6278" name="[Customers].[CustomerKey].&amp;[17278]"/>
            <x15:cachedUniqueName index="6279" name="[Customers].[CustomerKey].&amp;[17279]"/>
            <x15:cachedUniqueName index="6280" name="[Customers].[CustomerKey].&amp;[17280]"/>
            <x15:cachedUniqueName index="6281" name="[Customers].[CustomerKey].&amp;[17281]"/>
            <x15:cachedUniqueName index="6282" name="[Customers].[CustomerKey].&amp;[17282]"/>
            <x15:cachedUniqueName index="6283" name="[Customers].[CustomerKey].&amp;[17283]"/>
            <x15:cachedUniqueName index="6284" name="[Customers].[CustomerKey].&amp;[17284]"/>
            <x15:cachedUniqueName index="6285" name="[Customers].[CustomerKey].&amp;[17285]"/>
            <x15:cachedUniqueName index="6286" name="[Customers].[CustomerKey].&amp;[17286]"/>
            <x15:cachedUniqueName index="6287" name="[Customers].[CustomerKey].&amp;[17287]"/>
            <x15:cachedUniqueName index="6288" name="[Customers].[CustomerKey].&amp;[17288]"/>
            <x15:cachedUniqueName index="6289" name="[Customers].[CustomerKey].&amp;[17289]"/>
            <x15:cachedUniqueName index="6290" name="[Customers].[CustomerKey].&amp;[17290]"/>
            <x15:cachedUniqueName index="6291" name="[Customers].[CustomerKey].&amp;[17291]"/>
            <x15:cachedUniqueName index="6292" name="[Customers].[CustomerKey].&amp;[17292]"/>
            <x15:cachedUniqueName index="6293" name="[Customers].[CustomerKey].&amp;[17293]"/>
            <x15:cachedUniqueName index="6294" name="[Customers].[CustomerKey].&amp;[17294]"/>
            <x15:cachedUniqueName index="6295" name="[Customers].[CustomerKey].&amp;[17295]"/>
            <x15:cachedUniqueName index="6296" name="[Customers].[CustomerKey].&amp;[17296]"/>
            <x15:cachedUniqueName index="6297" name="[Customers].[CustomerKey].&amp;[17297]"/>
            <x15:cachedUniqueName index="6298" name="[Customers].[CustomerKey].&amp;[17298]"/>
            <x15:cachedUniqueName index="6299" name="[Customers].[CustomerKey].&amp;[17299]"/>
            <x15:cachedUniqueName index="6300" name="[Customers].[CustomerKey].&amp;[17300]"/>
            <x15:cachedUniqueName index="6301" name="[Customers].[CustomerKey].&amp;[17301]"/>
            <x15:cachedUniqueName index="6302" name="[Customers].[CustomerKey].&amp;[17302]"/>
            <x15:cachedUniqueName index="6303" name="[Customers].[CustomerKey].&amp;[17303]"/>
            <x15:cachedUniqueName index="6304" name="[Customers].[CustomerKey].&amp;[17304]"/>
            <x15:cachedUniqueName index="6305" name="[Customers].[CustomerKey].&amp;[17305]"/>
            <x15:cachedUniqueName index="6306" name="[Customers].[CustomerKey].&amp;[17306]"/>
            <x15:cachedUniqueName index="6307" name="[Customers].[CustomerKey].&amp;[17307]"/>
            <x15:cachedUniqueName index="6308" name="[Customers].[CustomerKey].&amp;[17308]"/>
            <x15:cachedUniqueName index="6309" name="[Customers].[CustomerKey].&amp;[17309]"/>
            <x15:cachedUniqueName index="6310" name="[Customers].[CustomerKey].&amp;[17310]"/>
            <x15:cachedUniqueName index="6311" name="[Customers].[CustomerKey].&amp;[17311]"/>
            <x15:cachedUniqueName index="6312" name="[Customers].[CustomerKey].&amp;[17312]"/>
            <x15:cachedUniqueName index="6313" name="[Customers].[CustomerKey].&amp;[17313]"/>
            <x15:cachedUniqueName index="6314" name="[Customers].[CustomerKey].&amp;[17314]"/>
            <x15:cachedUniqueName index="6315" name="[Customers].[CustomerKey].&amp;[17315]"/>
            <x15:cachedUniqueName index="6316" name="[Customers].[CustomerKey].&amp;[17316]"/>
            <x15:cachedUniqueName index="6317" name="[Customers].[CustomerKey].&amp;[17317]"/>
            <x15:cachedUniqueName index="6318" name="[Customers].[CustomerKey].&amp;[17318]"/>
            <x15:cachedUniqueName index="6319" name="[Customers].[CustomerKey].&amp;[17319]"/>
            <x15:cachedUniqueName index="6320" name="[Customers].[CustomerKey].&amp;[17320]"/>
            <x15:cachedUniqueName index="6321" name="[Customers].[CustomerKey].&amp;[17321]"/>
            <x15:cachedUniqueName index="6322" name="[Customers].[CustomerKey].&amp;[17322]"/>
            <x15:cachedUniqueName index="6323" name="[Customers].[CustomerKey].&amp;[17323]"/>
            <x15:cachedUniqueName index="6324" name="[Customers].[CustomerKey].&amp;[17324]"/>
            <x15:cachedUniqueName index="6325" name="[Customers].[CustomerKey].&amp;[17325]"/>
            <x15:cachedUniqueName index="6326" name="[Customers].[CustomerKey].&amp;[17326]"/>
            <x15:cachedUniqueName index="6327" name="[Customers].[CustomerKey].&amp;[17327]"/>
            <x15:cachedUniqueName index="6328" name="[Customers].[CustomerKey].&amp;[17328]"/>
            <x15:cachedUniqueName index="6329" name="[Customers].[CustomerKey].&amp;[17329]"/>
            <x15:cachedUniqueName index="6330" name="[Customers].[CustomerKey].&amp;[17330]"/>
            <x15:cachedUniqueName index="6331" name="[Customers].[CustomerKey].&amp;[17331]"/>
            <x15:cachedUniqueName index="6332" name="[Customers].[CustomerKey].&amp;[17332]"/>
            <x15:cachedUniqueName index="6333" name="[Customers].[CustomerKey].&amp;[17333]"/>
            <x15:cachedUniqueName index="6334" name="[Customers].[CustomerKey].&amp;[17334]"/>
            <x15:cachedUniqueName index="6335" name="[Customers].[CustomerKey].&amp;[17335]"/>
            <x15:cachedUniqueName index="6336" name="[Customers].[CustomerKey].&amp;[17336]"/>
            <x15:cachedUniqueName index="6337" name="[Customers].[CustomerKey].&amp;[17337]"/>
            <x15:cachedUniqueName index="6338" name="[Customers].[CustomerKey].&amp;[17338]"/>
            <x15:cachedUniqueName index="6339" name="[Customers].[CustomerKey].&amp;[17339]"/>
            <x15:cachedUniqueName index="6340" name="[Customers].[CustomerKey].&amp;[17340]"/>
            <x15:cachedUniqueName index="6341" name="[Customers].[CustomerKey].&amp;[17341]"/>
            <x15:cachedUniqueName index="6342" name="[Customers].[CustomerKey].&amp;[17342]"/>
            <x15:cachedUniqueName index="6343" name="[Customers].[CustomerKey].&amp;[17343]"/>
            <x15:cachedUniqueName index="6344" name="[Customers].[CustomerKey].&amp;[17344]"/>
            <x15:cachedUniqueName index="6345" name="[Customers].[CustomerKey].&amp;[17345]"/>
            <x15:cachedUniqueName index="6346" name="[Customers].[CustomerKey].&amp;[17346]"/>
            <x15:cachedUniqueName index="6347" name="[Customers].[CustomerKey].&amp;[17347]"/>
            <x15:cachedUniqueName index="6348" name="[Customers].[CustomerKey].&amp;[17348]"/>
            <x15:cachedUniqueName index="6349" name="[Customers].[CustomerKey].&amp;[17349]"/>
            <x15:cachedUniqueName index="6350" name="[Customers].[CustomerKey].&amp;[17350]"/>
            <x15:cachedUniqueName index="6351" name="[Customers].[CustomerKey].&amp;[17351]"/>
            <x15:cachedUniqueName index="6352" name="[Customers].[CustomerKey].&amp;[17352]"/>
            <x15:cachedUniqueName index="6353" name="[Customers].[CustomerKey].&amp;[17353]"/>
            <x15:cachedUniqueName index="6354" name="[Customers].[CustomerKey].&amp;[17354]"/>
            <x15:cachedUniqueName index="6355" name="[Customers].[CustomerKey].&amp;[17355]"/>
            <x15:cachedUniqueName index="6356" name="[Customers].[CustomerKey].&amp;[17356]"/>
            <x15:cachedUniqueName index="6357" name="[Customers].[CustomerKey].&amp;[17357]"/>
            <x15:cachedUniqueName index="6358" name="[Customers].[CustomerKey].&amp;[17358]"/>
            <x15:cachedUniqueName index="6359" name="[Customers].[CustomerKey].&amp;[17359]"/>
            <x15:cachedUniqueName index="6360" name="[Customers].[CustomerKey].&amp;[17360]"/>
            <x15:cachedUniqueName index="6361" name="[Customers].[CustomerKey].&amp;[17361]"/>
            <x15:cachedUniqueName index="6362" name="[Customers].[CustomerKey].&amp;[17362]"/>
            <x15:cachedUniqueName index="6363" name="[Customers].[CustomerKey].&amp;[17363]"/>
            <x15:cachedUniqueName index="6364" name="[Customers].[CustomerKey].&amp;[17364]"/>
            <x15:cachedUniqueName index="6365" name="[Customers].[CustomerKey].&amp;[17365]"/>
            <x15:cachedUniqueName index="6366" name="[Customers].[CustomerKey].&amp;[17366]"/>
            <x15:cachedUniqueName index="6367" name="[Customers].[CustomerKey].&amp;[17367]"/>
            <x15:cachedUniqueName index="6368" name="[Customers].[CustomerKey].&amp;[17368]"/>
            <x15:cachedUniqueName index="6369" name="[Customers].[CustomerKey].&amp;[17369]"/>
            <x15:cachedUniqueName index="6370" name="[Customers].[CustomerKey].&amp;[17370]"/>
            <x15:cachedUniqueName index="6371" name="[Customers].[CustomerKey].&amp;[17371]"/>
            <x15:cachedUniqueName index="6372" name="[Customers].[CustomerKey].&amp;[17372]"/>
            <x15:cachedUniqueName index="6373" name="[Customers].[CustomerKey].&amp;[17373]"/>
            <x15:cachedUniqueName index="6374" name="[Customers].[CustomerKey].&amp;[17374]"/>
            <x15:cachedUniqueName index="6375" name="[Customers].[CustomerKey].&amp;[17375]"/>
            <x15:cachedUniqueName index="6376" name="[Customers].[CustomerKey].&amp;[17376]"/>
            <x15:cachedUniqueName index="6377" name="[Customers].[CustomerKey].&amp;[17377]"/>
            <x15:cachedUniqueName index="6378" name="[Customers].[CustomerKey].&amp;[17378]"/>
            <x15:cachedUniqueName index="6379" name="[Customers].[CustomerKey].&amp;[17379]"/>
            <x15:cachedUniqueName index="6380" name="[Customers].[CustomerKey].&amp;[17380]"/>
            <x15:cachedUniqueName index="6381" name="[Customers].[CustomerKey].&amp;[17381]"/>
            <x15:cachedUniqueName index="6382" name="[Customers].[CustomerKey].&amp;[17382]"/>
            <x15:cachedUniqueName index="6383" name="[Customers].[CustomerKey].&amp;[17383]"/>
            <x15:cachedUniqueName index="6384" name="[Customers].[CustomerKey].&amp;[17384]"/>
            <x15:cachedUniqueName index="6385" name="[Customers].[CustomerKey].&amp;[17385]"/>
            <x15:cachedUniqueName index="6386" name="[Customers].[CustomerKey].&amp;[17386]"/>
            <x15:cachedUniqueName index="6387" name="[Customers].[CustomerKey].&amp;[17387]"/>
            <x15:cachedUniqueName index="6388" name="[Customers].[CustomerKey].&amp;[17388]"/>
            <x15:cachedUniqueName index="6389" name="[Customers].[CustomerKey].&amp;[17389]"/>
            <x15:cachedUniqueName index="6390" name="[Customers].[CustomerKey].&amp;[17390]"/>
            <x15:cachedUniqueName index="6391" name="[Customers].[CustomerKey].&amp;[17391]"/>
            <x15:cachedUniqueName index="6392" name="[Customers].[CustomerKey].&amp;[17392]"/>
            <x15:cachedUniqueName index="6393" name="[Customers].[CustomerKey].&amp;[17393]"/>
            <x15:cachedUniqueName index="6394" name="[Customers].[CustomerKey].&amp;[17394]"/>
            <x15:cachedUniqueName index="6395" name="[Customers].[CustomerKey].&amp;[17395]"/>
            <x15:cachedUniqueName index="6396" name="[Customers].[CustomerKey].&amp;[17396]"/>
            <x15:cachedUniqueName index="6397" name="[Customers].[CustomerKey].&amp;[17397]"/>
            <x15:cachedUniqueName index="6398" name="[Customers].[CustomerKey].&amp;[17398]"/>
            <x15:cachedUniqueName index="6399" name="[Customers].[CustomerKey].&amp;[17399]"/>
            <x15:cachedUniqueName index="6400" name="[Customers].[CustomerKey].&amp;[17400]"/>
            <x15:cachedUniqueName index="6401" name="[Customers].[CustomerKey].&amp;[17401]"/>
            <x15:cachedUniqueName index="6402" name="[Customers].[CustomerKey].&amp;[17402]"/>
            <x15:cachedUniqueName index="6403" name="[Customers].[CustomerKey].&amp;[17403]"/>
            <x15:cachedUniqueName index="6404" name="[Customers].[CustomerKey].&amp;[17404]"/>
            <x15:cachedUniqueName index="6405" name="[Customers].[CustomerKey].&amp;[17405]"/>
            <x15:cachedUniqueName index="6406" name="[Customers].[CustomerKey].&amp;[17406]"/>
            <x15:cachedUniqueName index="6407" name="[Customers].[CustomerKey].&amp;[17407]"/>
            <x15:cachedUniqueName index="6408" name="[Customers].[CustomerKey].&amp;[17408]"/>
            <x15:cachedUniqueName index="6409" name="[Customers].[CustomerKey].&amp;[17409]"/>
            <x15:cachedUniqueName index="6410" name="[Customers].[CustomerKey].&amp;[17410]"/>
            <x15:cachedUniqueName index="6411" name="[Customers].[CustomerKey].&amp;[17411]"/>
            <x15:cachedUniqueName index="6412" name="[Customers].[CustomerKey].&amp;[17412]"/>
            <x15:cachedUniqueName index="6413" name="[Customers].[CustomerKey].&amp;[17413]"/>
            <x15:cachedUniqueName index="6414" name="[Customers].[CustomerKey].&amp;[17414]"/>
            <x15:cachedUniqueName index="6415" name="[Customers].[CustomerKey].&amp;[17415]"/>
            <x15:cachedUniqueName index="6416" name="[Customers].[CustomerKey].&amp;[17416]"/>
            <x15:cachedUniqueName index="6417" name="[Customers].[CustomerKey].&amp;[17417]"/>
            <x15:cachedUniqueName index="6418" name="[Customers].[CustomerKey].&amp;[17418]"/>
            <x15:cachedUniqueName index="6419" name="[Customers].[CustomerKey].&amp;[17419]"/>
            <x15:cachedUniqueName index="6420" name="[Customers].[CustomerKey].&amp;[17420]"/>
            <x15:cachedUniqueName index="6421" name="[Customers].[CustomerKey].&amp;[17421]"/>
            <x15:cachedUniqueName index="6422" name="[Customers].[CustomerKey].&amp;[17422]"/>
            <x15:cachedUniqueName index="6423" name="[Customers].[CustomerKey].&amp;[17423]"/>
            <x15:cachedUniqueName index="6424" name="[Customers].[CustomerKey].&amp;[17424]"/>
            <x15:cachedUniqueName index="6425" name="[Customers].[CustomerKey].&amp;[17425]"/>
            <x15:cachedUniqueName index="6426" name="[Customers].[CustomerKey].&amp;[17426]"/>
            <x15:cachedUniqueName index="6427" name="[Customers].[CustomerKey].&amp;[17427]"/>
            <x15:cachedUniqueName index="6428" name="[Customers].[CustomerKey].&amp;[17428]"/>
            <x15:cachedUniqueName index="6429" name="[Customers].[CustomerKey].&amp;[17429]"/>
            <x15:cachedUniqueName index="6430" name="[Customers].[CustomerKey].&amp;[17430]"/>
            <x15:cachedUniqueName index="6431" name="[Customers].[CustomerKey].&amp;[17431]"/>
            <x15:cachedUniqueName index="6432" name="[Customers].[CustomerKey].&amp;[17432]"/>
            <x15:cachedUniqueName index="6433" name="[Customers].[CustomerKey].&amp;[17433]"/>
            <x15:cachedUniqueName index="6434" name="[Customers].[CustomerKey].&amp;[17434]"/>
            <x15:cachedUniqueName index="6435" name="[Customers].[CustomerKey].&amp;[17435]"/>
            <x15:cachedUniqueName index="6436" name="[Customers].[CustomerKey].&amp;[17436]"/>
            <x15:cachedUniqueName index="6437" name="[Customers].[CustomerKey].&amp;[17437]"/>
            <x15:cachedUniqueName index="6438" name="[Customers].[CustomerKey].&amp;[17438]"/>
            <x15:cachedUniqueName index="6439" name="[Customers].[CustomerKey].&amp;[17439]"/>
            <x15:cachedUniqueName index="6440" name="[Customers].[CustomerKey].&amp;[17440]"/>
            <x15:cachedUniqueName index="6441" name="[Customers].[CustomerKey].&amp;[17441]"/>
            <x15:cachedUniqueName index="6442" name="[Customers].[CustomerKey].&amp;[17442]"/>
            <x15:cachedUniqueName index="6443" name="[Customers].[CustomerKey].&amp;[17443]"/>
            <x15:cachedUniqueName index="6444" name="[Customers].[CustomerKey].&amp;[17444]"/>
            <x15:cachedUniqueName index="6445" name="[Customers].[CustomerKey].&amp;[17445]"/>
            <x15:cachedUniqueName index="6446" name="[Customers].[CustomerKey].&amp;[17446]"/>
            <x15:cachedUniqueName index="6447" name="[Customers].[CustomerKey].&amp;[17447]"/>
            <x15:cachedUniqueName index="6448" name="[Customers].[CustomerKey].&amp;[17448]"/>
            <x15:cachedUniqueName index="6449" name="[Customers].[CustomerKey].&amp;[17449]"/>
            <x15:cachedUniqueName index="6450" name="[Customers].[CustomerKey].&amp;[17450]"/>
            <x15:cachedUniqueName index="6451" name="[Customers].[CustomerKey].&amp;[17451]"/>
            <x15:cachedUniqueName index="6452" name="[Customers].[CustomerKey].&amp;[17452]"/>
            <x15:cachedUniqueName index="6453" name="[Customers].[CustomerKey].&amp;[17453]"/>
            <x15:cachedUniqueName index="6454" name="[Customers].[CustomerKey].&amp;[17454]"/>
            <x15:cachedUniqueName index="6455" name="[Customers].[CustomerKey].&amp;[17455]"/>
            <x15:cachedUniqueName index="6456" name="[Customers].[CustomerKey].&amp;[17456]"/>
            <x15:cachedUniqueName index="6457" name="[Customers].[CustomerKey].&amp;[17457]"/>
            <x15:cachedUniqueName index="6458" name="[Customers].[CustomerKey].&amp;[17458]"/>
            <x15:cachedUniqueName index="6459" name="[Customers].[CustomerKey].&amp;[17459]"/>
            <x15:cachedUniqueName index="6460" name="[Customers].[CustomerKey].&amp;[17460]"/>
            <x15:cachedUniqueName index="6461" name="[Customers].[CustomerKey].&amp;[17461]"/>
            <x15:cachedUniqueName index="6462" name="[Customers].[CustomerKey].&amp;[17462]"/>
            <x15:cachedUniqueName index="6463" name="[Customers].[CustomerKey].&amp;[17463]"/>
            <x15:cachedUniqueName index="6464" name="[Customers].[CustomerKey].&amp;[17464]"/>
            <x15:cachedUniqueName index="6465" name="[Customers].[CustomerKey].&amp;[17465]"/>
            <x15:cachedUniqueName index="6466" name="[Customers].[CustomerKey].&amp;[17466]"/>
            <x15:cachedUniqueName index="6467" name="[Customers].[CustomerKey].&amp;[17467]"/>
            <x15:cachedUniqueName index="6468" name="[Customers].[CustomerKey].&amp;[17468]"/>
            <x15:cachedUniqueName index="6469" name="[Customers].[CustomerKey].&amp;[17469]"/>
            <x15:cachedUniqueName index="6470" name="[Customers].[CustomerKey].&amp;[17470]"/>
            <x15:cachedUniqueName index="6471" name="[Customers].[CustomerKey].&amp;[17471]"/>
            <x15:cachedUniqueName index="6472" name="[Customers].[CustomerKey].&amp;[17472]"/>
            <x15:cachedUniqueName index="6473" name="[Customers].[CustomerKey].&amp;[17473]"/>
            <x15:cachedUniqueName index="6474" name="[Customers].[CustomerKey].&amp;[17474]"/>
            <x15:cachedUniqueName index="6475" name="[Customers].[CustomerKey].&amp;[17475]"/>
            <x15:cachedUniqueName index="6476" name="[Customers].[CustomerKey].&amp;[17476]"/>
            <x15:cachedUniqueName index="6477" name="[Customers].[CustomerKey].&amp;[17477]"/>
            <x15:cachedUniqueName index="6478" name="[Customers].[CustomerKey].&amp;[17478]"/>
            <x15:cachedUniqueName index="6479" name="[Customers].[CustomerKey].&amp;[17479]"/>
            <x15:cachedUniqueName index="6480" name="[Customers].[CustomerKey].&amp;[17480]"/>
            <x15:cachedUniqueName index="6481" name="[Customers].[CustomerKey].&amp;[17481]"/>
            <x15:cachedUniqueName index="6482" name="[Customers].[CustomerKey].&amp;[17482]"/>
            <x15:cachedUniqueName index="6483" name="[Customers].[CustomerKey].&amp;[17483]"/>
            <x15:cachedUniqueName index="6484" name="[Customers].[CustomerKey].&amp;[17484]"/>
            <x15:cachedUniqueName index="6485" name="[Customers].[CustomerKey].&amp;[17485]"/>
            <x15:cachedUniqueName index="6486" name="[Customers].[CustomerKey].&amp;[17486]"/>
            <x15:cachedUniqueName index="6487" name="[Customers].[CustomerKey].&amp;[17487]"/>
            <x15:cachedUniqueName index="6488" name="[Customers].[CustomerKey].&amp;[17488]"/>
            <x15:cachedUniqueName index="6489" name="[Customers].[CustomerKey].&amp;[17489]"/>
            <x15:cachedUniqueName index="6490" name="[Customers].[CustomerKey].&amp;[17490]"/>
            <x15:cachedUniqueName index="6491" name="[Customers].[CustomerKey].&amp;[17491]"/>
            <x15:cachedUniqueName index="6492" name="[Customers].[CustomerKey].&amp;[17492]"/>
            <x15:cachedUniqueName index="6493" name="[Customers].[CustomerKey].&amp;[17493]"/>
            <x15:cachedUniqueName index="6494" name="[Customers].[CustomerKey].&amp;[17494]"/>
            <x15:cachedUniqueName index="6495" name="[Customers].[CustomerKey].&amp;[17495]"/>
            <x15:cachedUniqueName index="6496" name="[Customers].[CustomerKey].&amp;[17496]"/>
            <x15:cachedUniqueName index="6497" name="[Customers].[CustomerKey].&amp;[17497]"/>
            <x15:cachedUniqueName index="6498" name="[Customers].[CustomerKey].&amp;[17498]"/>
            <x15:cachedUniqueName index="6499" name="[Customers].[CustomerKey].&amp;[17499]"/>
            <x15:cachedUniqueName index="6500" name="[Customers].[CustomerKey].&amp;[17500]"/>
            <x15:cachedUniqueName index="6501" name="[Customers].[CustomerKey].&amp;[17501]"/>
            <x15:cachedUniqueName index="6502" name="[Customers].[CustomerKey].&amp;[17502]"/>
            <x15:cachedUniqueName index="6503" name="[Customers].[CustomerKey].&amp;[17503]"/>
            <x15:cachedUniqueName index="6504" name="[Customers].[CustomerKey].&amp;[17504]"/>
            <x15:cachedUniqueName index="6505" name="[Customers].[CustomerKey].&amp;[17505]"/>
            <x15:cachedUniqueName index="6506" name="[Customers].[CustomerKey].&amp;[17506]"/>
            <x15:cachedUniqueName index="6507" name="[Customers].[CustomerKey].&amp;[17507]"/>
            <x15:cachedUniqueName index="6508" name="[Customers].[CustomerKey].&amp;[17508]"/>
            <x15:cachedUniqueName index="6509" name="[Customers].[CustomerKey].&amp;[17509]"/>
            <x15:cachedUniqueName index="6510" name="[Customers].[CustomerKey].&amp;[17510]"/>
            <x15:cachedUniqueName index="6511" name="[Customers].[CustomerKey].&amp;[17511]"/>
            <x15:cachedUniqueName index="6512" name="[Customers].[CustomerKey].&amp;[17512]"/>
            <x15:cachedUniqueName index="6513" name="[Customers].[CustomerKey].&amp;[17513]"/>
            <x15:cachedUniqueName index="6514" name="[Customers].[CustomerKey].&amp;[17514]"/>
            <x15:cachedUniqueName index="6515" name="[Customers].[CustomerKey].&amp;[17515]"/>
            <x15:cachedUniqueName index="6516" name="[Customers].[CustomerKey].&amp;[17516]"/>
            <x15:cachedUniqueName index="6517" name="[Customers].[CustomerKey].&amp;[17517]"/>
            <x15:cachedUniqueName index="6518" name="[Customers].[CustomerKey].&amp;[17518]"/>
            <x15:cachedUniqueName index="6519" name="[Customers].[CustomerKey].&amp;[17519]"/>
            <x15:cachedUniqueName index="6520" name="[Customers].[CustomerKey].&amp;[17520]"/>
            <x15:cachedUniqueName index="6521" name="[Customers].[CustomerKey].&amp;[17521]"/>
            <x15:cachedUniqueName index="6522" name="[Customers].[CustomerKey].&amp;[17522]"/>
            <x15:cachedUniqueName index="6523" name="[Customers].[CustomerKey].&amp;[17523]"/>
            <x15:cachedUniqueName index="6524" name="[Customers].[CustomerKey].&amp;[17524]"/>
            <x15:cachedUniqueName index="6525" name="[Customers].[CustomerKey].&amp;[17525]"/>
            <x15:cachedUniqueName index="6526" name="[Customers].[CustomerKey].&amp;[17526]"/>
            <x15:cachedUniqueName index="6527" name="[Customers].[CustomerKey].&amp;[17527]"/>
            <x15:cachedUniqueName index="6528" name="[Customers].[CustomerKey].&amp;[17528]"/>
            <x15:cachedUniqueName index="6529" name="[Customers].[CustomerKey].&amp;[17529]"/>
            <x15:cachedUniqueName index="6530" name="[Customers].[CustomerKey].&amp;[17530]"/>
            <x15:cachedUniqueName index="6531" name="[Customers].[CustomerKey].&amp;[17531]"/>
            <x15:cachedUniqueName index="6532" name="[Customers].[CustomerKey].&amp;[17532]"/>
            <x15:cachedUniqueName index="6533" name="[Customers].[CustomerKey].&amp;[17533]"/>
            <x15:cachedUniqueName index="6534" name="[Customers].[CustomerKey].&amp;[17534]"/>
            <x15:cachedUniqueName index="6535" name="[Customers].[CustomerKey].&amp;[17535]"/>
            <x15:cachedUniqueName index="6536" name="[Customers].[CustomerKey].&amp;[17536]"/>
            <x15:cachedUniqueName index="6537" name="[Customers].[CustomerKey].&amp;[17537]"/>
            <x15:cachedUniqueName index="6538" name="[Customers].[CustomerKey].&amp;[17538]"/>
            <x15:cachedUniqueName index="6539" name="[Customers].[CustomerKey].&amp;[17539]"/>
            <x15:cachedUniqueName index="6540" name="[Customers].[CustomerKey].&amp;[17540]"/>
            <x15:cachedUniqueName index="6541" name="[Customers].[CustomerKey].&amp;[17541]"/>
            <x15:cachedUniqueName index="6542" name="[Customers].[CustomerKey].&amp;[17542]"/>
            <x15:cachedUniqueName index="6543" name="[Customers].[CustomerKey].&amp;[17543]"/>
            <x15:cachedUniqueName index="6544" name="[Customers].[CustomerKey].&amp;[17544]"/>
            <x15:cachedUniqueName index="6545" name="[Customers].[CustomerKey].&amp;[17545]"/>
            <x15:cachedUniqueName index="6546" name="[Customers].[CustomerKey].&amp;[17546]"/>
            <x15:cachedUniqueName index="6547" name="[Customers].[CustomerKey].&amp;[17547]"/>
            <x15:cachedUniqueName index="6548" name="[Customers].[CustomerKey].&amp;[17548]"/>
            <x15:cachedUniqueName index="6549" name="[Customers].[CustomerKey].&amp;[17549]"/>
            <x15:cachedUniqueName index="6550" name="[Customers].[CustomerKey].&amp;[17550]"/>
            <x15:cachedUniqueName index="6551" name="[Customers].[CustomerKey].&amp;[17551]"/>
            <x15:cachedUniqueName index="6552" name="[Customers].[CustomerKey].&amp;[17552]"/>
            <x15:cachedUniqueName index="6553" name="[Customers].[CustomerKey].&amp;[17553]"/>
            <x15:cachedUniqueName index="6554" name="[Customers].[CustomerKey].&amp;[17554]"/>
            <x15:cachedUniqueName index="6555" name="[Customers].[CustomerKey].&amp;[17555]"/>
            <x15:cachedUniqueName index="6556" name="[Customers].[CustomerKey].&amp;[17556]"/>
            <x15:cachedUniqueName index="6557" name="[Customers].[CustomerKey].&amp;[17557]"/>
            <x15:cachedUniqueName index="6558" name="[Customers].[CustomerKey].&amp;[17558]"/>
            <x15:cachedUniqueName index="6559" name="[Customers].[CustomerKey].&amp;[17559]"/>
            <x15:cachedUniqueName index="6560" name="[Customers].[CustomerKey].&amp;[17560]"/>
            <x15:cachedUniqueName index="6561" name="[Customers].[CustomerKey].&amp;[17561]"/>
            <x15:cachedUniqueName index="6562" name="[Customers].[CustomerKey].&amp;[17562]"/>
            <x15:cachedUniqueName index="6563" name="[Customers].[CustomerKey].&amp;[17563]"/>
            <x15:cachedUniqueName index="6564" name="[Customers].[CustomerKey].&amp;[17564]"/>
            <x15:cachedUniqueName index="6565" name="[Customers].[CustomerKey].&amp;[17565]"/>
            <x15:cachedUniqueName index="6566" name="[Customers].[CustomerKey].&amp;[17566]"/>
            <x15:cachedUniqueName index="6567" name="[Customers].[CustomerKey].&amp;[17567]"/>
            <x15:cachedUniqueName index="6568" name="[Customers].[CustomerKey].&amp;[17568]"/>
            <x15:cachedUniqueName index="6569" name="[Customers].[CustomerKey].&amp;[17569]"/>
            <x15:cachedUniqueName index="6570" name="[Customers].[CustomerKey].&amp;[17570]"/>
            <x15:cachedUniqueName index="6571" name="[Customers].[CustomerKey].&amp;[17571]"/>
            <x15:cachedUniqueName index="6572" name="[Customers].[CustomerKey].&amp;[17572]"/>
            <x15:cachedUniqueName index="6573" name="[Customers].[CustomerKey].&amp;[17573]"/>
            <x15:cachedUniqueName index="6574" name="[Customers].[CustomerKey].&amp;[17574]"/>
            <x15:cachedUniqueName index="6575" name="[Customers].[CustomerKey].&amp;[17575]"/>
            <x15:cachedUniqueName index="6576" name="[Customers].[CustomerKey].&amp;[17576]"/>
            <x15:cachedUniqueName index="6577" name="[Customers].[CustomerKey].&amp;[17577]"/>
            <x15:cachedUniqueName index="6578" name="[Customers].[CustomerKey].&amp;[17578]"/>
            <x15:cachedUniqueName index="6579" name="[Customers].[CustomerKey].&amp;[17579]"/>
            <x15:cachedUniqueName index="6580" name="[Customers].[CustomerKey].&amp;[17580]"/>
            <x15:cachedUniqueName index="6581" name="[Customers].[CustomerKey].&amp;[17581]"/>
            <x15:cachedUniqueName index="6582" name="[Customers].[CustomerKey].&amp;[17582]"/>
            <x15:cachedUniqueName index="6583" name="[Customers].[CustomerKey].&amp;[17583]"/>
            <x15:cachedUniqueName index="6584" name="[Customers].[CustomerKey].&amp;[17584]"/>
            <x15:cachedUniqueName index="6585" name="[Customers].[CustomerKey].&amp;[17585]"/>
            <x15:cachedUniqueName index="6586" name="[Customers].[CustomerKey].&amp;[17586]"/>
            <x15:cachedUniqueName index="6587" name="[Customers].[CustomerKey].&amp;[17587]"/>
            <x15:cachedUniqueName index="6588" name="[Customers].[CustomerKey].&amp;[17588]"/>
            <x15:cachedUniqueName index="6589" name="[Customers].[CustomerKey].&amp;[17589]"/>
            <x15:cachedUniqueName index="6590" name="[Customers].[CustomerKey].&amp;[17590]"/>
            <x15:cachedUniqueName index="6591" name="[Customers].[CustomerKey].&amp;[17591]"/>
            <x15:cachedUniqueName index="6592" name="[Customers].[CustomerKey].&amp;[17592]"/>
            <x15:cachedUniqueName index="6593" name="[Customers].[CustomerKey].&amp;[17593]"/>
            <x15:cachedUniqueName index="6594" name="[Customers].[CustomerKey].&amp;[17594]"/>
            <x15:cachedUniqueName index="6595" name="[Customers].[CustomerKey].&amp;[17595]"/>
            <x15:cachedUniqueName index="6596" name="[Customers].[CustomerKey].&amp;[17596]"/>
            <x15:cachedUniqueName index="6597" name="[Customers].[CustomerKey].&amp;[17597]"/>
            <x15:cachedUniqueName index="6598" name="[Customers].[CustomerKey].&amp;[17598]"/>
            <x15:cachedUniqueName index="6599" name="[Customers].[CustomerKey].&amp;[17599]"/>
            <x15:cachedUniqueName index="6600" name="[Customers].[CustomerKey].&amp;[17600]"/>
            <x15:cachedUniqueName index="6601" name="[Customers].[CustomerKey].&amp;[17601]"/>
            <x15:cachedUniqueName index="6602" name="[Customers].[CustomerKey].&amp;[17602]"/>
            <x15:cachedUniqueName index="6603" name="[Customers].[CustomerKey].&amp;[17603]"/>
            <x15:cachedUniqueName index="6604" name="[Customers].[CustomerKey].&amp;[17604]"/>
            <x15:cachedUniqueName index="6605" name="[Customers].[CustomerKey].&amp;[17605]"/>
            <x15:cachedUniqueName index="6606" name="[Customers].[CustomerKey].&amp;[17606]"/>
            <x15:cachedUniqueName index="6607" name="[Customers].[CustomerKey].&amp;[17607]"/>
            <x15:cachedUniqueName index="6608" name="[Customers].[CustomerKey].&amp;[17608]"/>
            <x15:cachedUniqueName index="6609" name="[Customers].[CustomerKey].&amp;[17609]"/>
            <x15:cachedUniqueName index="6610" name="[Customers].[CustomerKey].&amp;[17610]"/>
            <x15:cachedUniqueName index="6611" name="[Customers].[CustomerKey].&amp;[17611]"/>
            <x15:cachedUniqueName index="6612" name="[Customers].[CustomerKey].&amp;[17612]"/>
            <x15:cachedUniqueName index="6613" name="[Customers].[CustomerKey].&amp;[17613]"/>
            <x15:cachedUniqueName index="6614" name="[Customers].[CustomerKey].&amp;[17614]"/>
            <x15:cachedUniqueName index="6615" name="[Customers].[CustomerKey].&amp;[17615]"/>
            <x15:cachedUniqueName index="6616" name="[Customers].[CustomerKey].&amp;[17616]"/>
            <x15:cachedUniqueName index="6617" name="[Customers].[CustomerKey].&amp;[17617]"/>
            <x15:cachedUniqueName index="6618" name="[Customers].[CustomerKey].&amp;[17618]"/>
            <x15:cachedUniqueName index="6619" name="[Customers].[CustomerKey].&amp;[17619]"/>
            <x15:cachedUniqueName index="6620" name="[Customers].[CustomerKey].&amp;[17620]"/>
            <x15:cachedUniqueName index="6621" name="[Customers].[CustomerKey].&amp;[17621]"/>
            <x15:cachedUniqueName index="6622" name="[Customers].[CustomerKey].&amp;[17622]"/>
            <x15:cachedUniqueName index="6623" name="[Customers].[CustomerKey].&amp;[17623]"/>
            <x15:cachedUniqueName index="6624" name="[Customers].[CustomerKey].&amp;[17624]"/>
            <x15:cachedUniqueName index="6625" name="[Customers].[CustomerKey].&amp;[17625]"/>
            <x15:cachedUniqueName index="6626" name="[Customers].[CustomerKey].&amp;[17626]"/>
            <x15:cachedUniqueName index="6627" name="[Customers].[CustomerKey].&amp;[17627]"/>
            <x15:cachedUniqueName index="6628" name="[Customers].[CustomerKey].&amp;[17628]"/>
            <x15:cachedUniqueName index="6629" name="[Customers].[CustomerKey].&amp;[17629]"/>
            <x15:cachedUniqueName index="6630" name="[Customers].[CustomerKey].&amp;[17630]"/>
            <x15:cachedUniqueName index="6631" name="[Customers].[CustomerKey].&amp;[17631]"/>
            <x15:cachedUniqueName index="6632" name="[Customers].[CustomerKey].&amp;[17632]"/>
            <x15:cachedUniqueName index="6633" name="[Customers].[CustomerKey].&amp;[17633]"/>
            <x15:cachedUniqueName index="6634" name="[Customers].[CustomerKey].&amp;[17634]"/>
            <x15:cachedUniqueName index="6635" name="[Customers].[CustomerKey].&amp;[17635]"/>
            <x15:cachedUniqueName index="6636" name="[Customers].[CustomerKey].&amp;[17636]"/>
            <x15:cachedUniqueName index="6637" name="[Customers].[CustomerKey].&amp;[17637]"/>
            <x15:cachedUniqueName index="6638" name="[Customers].[CustomerKey].&amp;[17638]"/>
            <x15:cachedUniqueName index="6639" name="[Customers].[CustomerKey].&amp;[17639]"/>
            <x15:cachedUniqueName index="6640" name="[Customers].[CustomerKey].&amp;[17640]"/>
            <x15:cachedUniqueName index="6641" name="[Customers].[CustomerKey].&amp;[17641]"/>
            <x15:cachedUniqueName index="6642" name="[Customers].[CustomerKey].&amp;[17642]"/>
            <x15:cachedUniqueName index="6643" name="[Customers].[CustomerKey].&amp;[17643]"/>
            <x15:cachedUniqueName index="6644" name="[Customers].[CustomerKey].&amp;[17644]"/>
            <x15:cachedUniqueName index="6645" name="[Customers].[CustomerKey].&amp;[17645]"/>
            <x15:cachedUniqueName index="6646" name="[Customers].[CustomerKey].&amp;[17646]"/>
            <x15:cachedUniqueName index="6647" name="[Customers].[CustomerKey].&amp;[17647]"/>
            <x15:cachedUniqueName index="6648" name="[Customers].[CustomerKey].&amp;[17648]"/>
            <x15:cachedUniqueName index="6649" name="[Customers].[CustomerKey].&amp;[17649]"/>
            <x15:cachedUniqueName index="6650" name="[Customers].[CustomerKey].&amp;[17650]"/>
            <x15:cachedUniqueName index="6651" name="[Customers].[CustomerKey].&amp;[17651]"/>
            <x15:cachedUniqueName index="6652" name="[Customers].[CustomerKey].&amp;[17652]"/>
            <x15:cachedUniqueName index="6653" name="[Customers].[CustomerKey].&amp;[17653]"/>
            <x15:cachedUniqueName index="6654" name="[Customers].[CustomerKey].&amp;[17654]"/>
            <x15:cachedUniqueName index="6655" name="[Customers].[CustomerKey].&amp;[17655]"/>
            <x15:cachedUniqueName index="6656" name="[Customers].[CustomerKey].&amp;[17656]"/>
            <x15:cachedUniqueName index="6657" name="[Customers].[CustomerKey].&amp;[17657]"/>
            <x15:cachedUniqueName index="6658" name="[Customers].[CustomerKey].&amp;[17658]"/>
            <x15:cachedUniqueName index="6659" name="[Customers].[CustomerKey].&amp;[17659]"/>
            <x15:cachedUniqueName index="6660" name="[Customers].[CustomerKey].&amp;[17660]"/>
            <x15:cachedUniqueName index="6661" name="[Customers].[CustomerKey].&amp;[17661]"/>
            <x15:cachedUniqueName index="6662" name="[Customers].[CustomerKey].&amp;[17662]"/>
            <x15:cachedUniqueName index="6663" name="[Customers].[CustomerKey].&amp;[17663]"/>
            <x15:cachedUniqueName index="6664" name="[Customers].[CustomerKey].&amp;[17664]"/>
            <x15:cachedUniqueName index="6665" name="[Customers].[CustomerKey].&amp;[17665]"/>
            <x15:cachedUniqueName index="6666" name="[Customers].[CustomerKey].&amp;[17666]"/>
            <x15:cachedUniqueName index="6667" name="[Customers].[CustomerKey].&amp;[17667]"/>
            <x15:cachedUniqueName index="6668" name="[Customers].[CustomerKey].&amp;[17668]"/>
            <x15:cachedUniqueName index="6669" name="[Customers].[CustomerKey].&amp;[17669]"/>
            <x15:cachedUniqueName index="6670" name="[Customers].[CustomerKey].&amp;[17670]"/>
            <x15:cachedUniqueName index="6671" name="[Customers].[CustomerKey].&amp;[17671]"/>
            <x15:cachedUniqueName index="6672" name="[Customers].[CustomerKey].&amp;[17672]"/>
            <x15:cachedUniqueName index="6673" name="[Customers].[CustomerKey].&amp;[17673]"/>
            <x15:cachedUniqueName index="6674" name="[Customers].[CustomerKey].&amp;[17674]"/>
            <x15:cachedUniqueName index="6675" name="[Customers].[CustomerKey].&amp;[17675]"/>
            <x15:cachedUniqueName index="6676" name="[Customers].[CustomerKey].&amp;[17676]"/>
            <x15:cachedUniqueName index="6677" name="[Customers].[CustomerKey].&amp;[17677]"/>
            <x15:cachedUniqueName index="6678" name="[Customers].[CustomerKey].&amp;[17678]"/>
            <x15:cachedUniqueName index="6679" name="[Customers].[CustomerKey].&amp;[17679]"/>
            <x15:cachedUniqueName index="6680" name="[Customers].[CustomerKey].&amp;[17680]"/>
            <x15:cachedUniqueName index="6681" name="[Customers].[CustomerKey].&amp;[17681]"/>
            <x15:cachedUniqueName index="6682" name="[Customers].[CustomerKey].&amp;[17682]"/>
            <x15:cachedUniqueName index="6683" name="[Customers].[CustomerKey].&amp;[17683]"/>
            <x15:cachedUniqueName index="6684" name="[Customers].[CustomerKey].&amp;[17684]"/>
            <x15:cachedUniqueName index="6685" name="[Customers].[CustomerKey].&amp;[17685]"/>
            <x15:cachedUniqueName index="6686" name="[Customers].[CustomerKey].&amp;[17686]"/>
            <x15:cachedUniqueName index="6687" name="[Customers].[CustomerKey].&amp;[17687]"/>
            <x15:cachedUniqueName index="6688" name="[Customers].[CustomerKey].&amp;[17688]"/>
            <x15:cachedUniqueName index="6689" name="[Customers].[CustomerKey].&amp;[17689]"/>
            <x15:cachedUniqueName index="6690" name="[Customers].[CustomerKey].&amp;[17690]"/>
            <x15:cachedUniqueName index="6691" name="[Customers].[CustomerKey].&amp;[17691]"/>
            <x15:cachedUniqueName index="6692" name="[Customers].[CustomerKey].&amp;[17692]"/>
            <x15:cachedUniqueName index="6693" name="[Customers].[CustomerKey].&amp;[17693]"/>
            <x15:cachedUniqueName index="6694" name="[Customers].[CustomerKey].&amp;[17694]"/>
            <x15:cachedUniqueName index="6695" name="[Customers].[CustomerKey].&amp;[17695]"/>
            <x15:cachedUniqueName index="6696" name="[Customers].[CustomerKey].&amp;[17696]"/>
            <x15:cachedUniqueName index="6697" name="[Customers].[CustomerKey].&amp;[17697]"/>
            <x15:cachedUniqueName index="6698" name="[Customers].[CustomerKey].&amp;[17698]"/>
            <x15:cachedUniqueName index="6699" name="[Customers].[CustomerKey].&amp;[17699]"/>
            <x15:cachedUniqueName index="6700" name="[Customers].[CustomerKey].&amp;[17700]"/>
            <x15:cachedUniqueName index="6701" name="[Customers].[CustomerKey].&amp;[17701]"/>
            <x15:cachedUniqueName index="6702" name="[Customers].[CustomerKey].&amp;[17702]"/>
            <x15:cachedUniqueName index="6703" name="[Customers].[CustomerKey].&amp;[17703]"/>
            <x15:cachedUniqueName index="6704" name="[Customers].[CustomerKey].&amp;[17704]"/>
            <x15:cachedUniqueName index="6705" name="[Customers].[CustomerKey].&amp;[17705]"/>
            <x15:cachedUniqueName index="6706" name="[Customers].[CustomerKey].&amp;[17706]"/>
            <x15:cachedUniqueName index="6707" name="[Customers].[CustomerKey].&amp;[17707]"/>
            <x15:cachedUniqueName index="6708" name="[Customers].[CustomerKey].&amp;[17708]"/>
            <x15:cachedUniqueName index="6709" name="[Customers].[CustomerKey].&amp;[17709]"/>
            <x15:cachedUniqueName index="6710" name="[Customers].[CustomerKey].&amp;[17710]"/>
            <x15:cachedUniqueName index="6711" name="[Customers].[CustomerKey].&amp;[17711]"/>
            <x15:cachedUniqueName index="6712" name="[Customers].[CustomerKey].&amp;[17712]"/>
            <x15:cachedUniqueName index="6713" name="[Customers].[CustomerKey].&amp;[17713]"/>
            <x15:cachedUniqueName index="6714" name="[Customers].[CustomerKey].&amp;[17714]"/>
            <x15:cachedUniqueName index="6715" name="[Customers].[CustomerKey].&amp;[17715]"/>
            <x15:cachedUniqueName index="6716" name="[Customers].[CustomerKey].&amp;[17716]"/>
            <x15:cachedUniqueName index="6717" name="[Customers].[CustomerKey].&amp;[17717]"/>
            <x15:cachedUniqueName index="6718" name="[Customers].[CustomerKey].&amp;[17718]"/>
            <x15:cachedUniqueName index="6719" name="[Customers].[CustomerKey].&amp;[17719]"/>
            <x15:cachedUniqueName index="6720" name="[Customers].[CustomerKey].&amp;[17720]"/>
            <x15:cachedUniqueName index="6721" name="[Customers].[CustomerKey].&amp;[17721]"/>
            <x15:cachedUniqueName index="6722" name="[Customers].[CustomerKey].&amp;[17722]"/>
            <x15:cachedUniqueName index="6723" name="[Customers].[CustomerKey].&amp;[17723]"/>
            <x15:cachedUniqueName index="6724" name="[Customers].[CustomerKey].&amp;[17724]"/>
            <x15:cachedUniqueName index="6725" name="[Customers].[CustomerKey].&amp;[17725]"/>
            <x15:cachedUniqueName index="6726" name="[Customers].[CustomerKey].&amp;[17726]"/>
            <x15:cachedUniqueName index="6727" name="[Customers].[CustomerKey].&amp;[17727]"/>
            <x15:cachedUniqueName index="6728" name="[Customers].[CustomerKey].&amp;[17728]"/>
            <x15:cachedUniqueName index="6729" name="[Customers].[CustomerKey].&amp;[17729]"/>
            <x15:cachedUniqueName index="6730" name="[Customers].[CustomerKey].&amp;[17730]"/>
            <x15:cachedUniqueName index="6731" name="[Customers].[CustomerKey].&amp;[17731]"/>
            <x15:cachedUniqueName index="6732" name="[Customers].[CustomerKey].&amp;[17732]"/>
            <x15:cachedUniqueName index="6733" name="[Customers].[CustomerKey].&amp;[17733]"/>
            <x15:cachedUniqueName index="6734" name="[Customers].[CustomerKey].&amp;[17734]"/>
            <x15:cachedUniqueName index="6735" name="[Customers].[CustomerKey].&amp;[17735]"/>
            <x15:cachedUniqueName index="6736" name="[Customers].[CustomerKey].&amp;[17736]"/>
            <x15:cachedUniqueName index="6737" name="[Customers].[CustomerKey].&amp;[17737]"/>
            <x15:cachedUniqueName index="6738" name="[Customers].[CustomerKey].&amp;[17738]"/>
            <x15:cachedUniqueName index="6739" name="[Customers].[CustomerKey].&amp;[17739]"/>
            <x15:cachedUniqueName index="6740" name="[Customers].[CustomerKey].&amp;[17740]"/>
            <x15:cachedUniqueName index="6741" name="[Customers].[CustomerKey].&amp;[17741]"/>
            <x15:cachedUniqueName index="6742" name="[Customers].[CustomerKey].&amp;[17742]"/>
            <x15:cachedUniqueName index="6743" name="[Customers].[CustomerKey].&amp;[17743]"/>
            <x15:cachedUniqueName index="6744" name="[Customers].[CustomerKey].&amp;[17744]"/>
            <x15:cachedUniqueName index="6745" name="[Customers].[CustomerKey].&amp;[17745]"/>
            <x15:cachedUniqueName index="6746" name="[Customers].[CustomerKey].&amp;[17746]"/>
            <x15:cachedUniqueName index="6747" name="[Customers].[CustomerKey].&amp;[17747]"/>
            <x15:cachedUniqueName index="6748" name="[Customers].[CustomerKey].&amp;[17748]"/>
            <x15:cachedUniqueName index="6749" name="[Customers].[CustomerKey].&amp;[17749]"/>
            <x15:cachedUniqueName index="6750" name="[Customers].[CustomerKey].&amp;[17750]"/>
            <x15:cachedUniqueName index="6751" name="[Customers].[CustomerKey].&amp;[17751]"/>
            <x15:cachedUniqueName index="6752" name="[Customers].[CustomerKey].&amp;[17752]"/>
            <x15:cachedUniqueName index="6753" name="[Customers].[CustomerKey].&amp;[17753]"/>
            <x15:cachedUniqueName index="6754" name="[Customers].[CustomerKey].&amp;[17754]"/>
            <x15:cachedUniqueName index="6755" name="[Customers].[CustomerKey].&amp;[17755]"/>
            <x15:cachedUniqueName index="6756" name="[Customers].[CustomerKey].&amp;[17756]"/>
            <x15:cachedUniqueName index="6757" name="[Customers].[CustomerKey].&amp;[17757]"/>
            <x15:cachedUniqueName index="6758" name="[Customers].[CustomerKey].&amp;[17758]"/>
            <x15:cachedUniqueName index="6759" name="[Customers].[CustomerKey].&amp;[17759]"/>
            <x15:cachedUniqueName index="6760" name="[Customers].[CustomerKey].&amp;[17760]"/>
            <x15:cachedUniqueName index="6761" name="[Customers].[CustomerKey].&amp;[17761]"/>
            <x15:cachedUniqueName index="6762" name="[Customers].[CustomerKey].&amp;[17762]"/>
            <x15:cachedUniqueName index="6763" name="[Customers].[CustomerKey].&amp;[17763]"/>
            <x15:cachedUniqueName index="6764" name="[Customers].[CustomerKey].&amp;[17764]"/>
            <x15:cachedUniqueName index="6765" name="[Customers].[CustomerKey].&amp;[17765]"/>
            <x15:cachedUniqueName index="6766" name="[Customers].[CustomerKey].&amp;[17766]"/>
            <x15:cachedUniqueName index="6767" name="[Customers].[CustomerKey].&amp;[17767]"/>
            <x15:cachedUniqueName index="6768" name="[Customers].[CustomerKey].&amp;[17768]"/>
            <x15:cachedUniqueName index="6769" name="[Customers].[CustomerKey].&amp;[17769]"/>
            <x15:cachedUniqueName index="6770" name="[Customers].[CustomerKey].&amp;[17770]"/>
            <x15:cachedUniqueName index="6771" name="[Customers].[CustomerKey].&amp;[17771]"/>
            <x15:cachedUniqueName index="6772" name="[Customers].[CustomerKey].&amp;[17772]"/>
            <x15:cachedUniqueName index="6773" name="[Customers].[CustomerKey].&amp;[17773]"/>
            <x15:cachedUniqueName index="6774" name="[Customers].[CustomerKey].&amp;[17774]"/>
            <x15:cachedUniqueName index="6775" name="[Customers].[CustomerKey].&amp;[17775]"/>
            <x15:cachedUniqueName index="6776" name="[Customers].[CustomerKey].&amp;[17776]"/>
            <x15:cachedUniqueName index="6777" name="[Customers].[CustomerKey].&amp;[17777]"/>
            <x15:cachedUniqueName index="6778" name="[Customers].[CustomerKey].&amp;[17778]"/>
            <x15:cachedUniqueName index="6779" name="[Customers].[CustomerKey].&amp;[17779]"/>
            <x15:cachedUniqueName index="6780" name="[Customers].[CustomerKey].&amp;[17780]"/>
            <x15:cachedUniqueName index="6781" name="[Customers].[CustomerKey].&amp;[17781]"/>
            <x15:cachedUniqueName index="6782" name="[Customers].[CustomerKey].&amp;[17782]"/>
            <x15:cachedUniqueName index="6783" name="[Customers].[CustomerKey].&amp;[17783]"/>
            <x15:cachedUniqueName index="6784" name="[Customers].[CustomerKey].&amp;[17784]"/>
            <x15:cachedUniqueName index="6785" name="[Customers].[CustomerKey].&amp;[17785]"/>
            <x15:cachedUniqueName index="6786" name="[Customers].[CustomerKey].&amp;[17786]"/>
            <x15:cachedUniqueName index="6787" name="[Customers].[CustomerKey].&amp;[17787]"/>
            <x15:cachedUniqueName index="6788" name="[Customers].[CustomerKey].&amp;[17788]"/>
            <x15:cachedUniqueName index="6789" name="[Customers].[CustomerKey].&amp;[17789]"/>
            <x15:cachedUniqueName index="6790" name="[Customers].[CustomerKey].&amp;[17790]"/>
            <x15:cachedUniqueName index="6791" name="[Customers].[CustomerKey].&amp;[17791]"/>
            <x15:cachedUniqueName index="6792" name="[Customers].[CustomerKey].&amp;[17792]"/>
            <x15:cachedUniqueName index="6793" name="[Customers].[CustomerKey].&amp;[17793]"/>
            <x15:cachedUniqueName index="6794" name="[Customers].[CustomerKey].&amp;[17794]"/>
            <x15:cachedUniqueName index="6795" name="[Customers].[CustomerKey].&amp;[17795]"/>
            <x15:cachedUniqueName index="6796" name="[Customers].[CustomerKey].&amp;[17796]"/>
            <x15:cachedUniqueName index="6797" name="[Customers].[CustomerKey].&amp;[17797]"/>
            <x15:cachedUniqueName index="6798" name="[Customers].[CustomerKey].&amp;[17798]"/>
            <x15:cachedUniqueName index="6799" name="[Customers].[CustomerKey].&amp;[17799]"/>
            <x15:cachedUniqueName index="6800" name="[Customers].[CustomerKey].&amp;[17800]"/>
            <x15:cachedUniqueName index="6801" name="[Customers].[CustomerKey].&amp;[17801]"/>
            <x15:cachedUniqueName index="6802" name="[Customers].[CustomerKey].&amp;[17802]"/>
            <x15:cachedUniqueName index="6803" name="[Customers].[CustomerKey].&amp;[17803]"/>
            <x15:cachedUniqueName index="6804" name="[Customers].[CustomerKey].&amp;[17804]"/>
            <x15:cachedUniqueName index="6805" name="[Customers].[CustomerKey].&amp;[17805]"/>
            <x15:cachedUniqueName index="6806" name="[Customers].[CustomerKey].&amp;[17806]"/>
            <x15:cachedUniqueName index="6807" name="[Customers].[CustomerKey].&amp;[17807]"/>
            <x15:cachedUniqueName index="6808" name="[Customers].[CustomerKey].&amp;[17808]"/>
            <x15:cachedUniqueName index="6809" name="[Customers].[CustomerKey].&amp;[17809]"/>
            <x15:cachedUniqueName index="6810" name="[Customers].[CustomerKey].&amp;[17810]"/>
            <x15:cachedUniqueName index="6811" name="[Customers].[CustomerKey].&amp;[17811]"/>
            <x15:cachedUniqueName index="6812" name="[Customers].[CustomerKey].&amp;[17812]"/>
            <x15:cachedUniqueName index="6813" name="[Customers].[CustomerKey].&amp;[17813]"/>
            <x15:cachedUniqueName index="6814" name="[Customers].[CustomerKey].&amp;[17814]"/>
            <x15:cachedUniqueName index="6815" name="[Customers].[CustomerKey].&amp;[17815]"/>
            <x15:cachedUniqueName index="6816" name="[Customers].[CustomerKey].&amp;[17816]"/>
            <x15:cachedUniqueName index="6817" name="[Customers].[CustomerKey].&amp;[17817]"/>
            <x15:cachedUniqueName index="6818" name="[Customers].[CustomerKey].&amp;[17818]"/>
            <x15:cachedUniqueName index="6819" name="[Customers].[CustomerKey].&amp;[17819]"/>
            <x15:cachedUniqueName index="6820" name="[Customers].[CustomerKey].&amp;[17820]"/>
            <x15:cachedUniqueName index="6821" name="[Customers].[CustomerKey].&amp;[17821]"/>
            <x15:cachedUniqueName index="6822" name="[Customers].[CustomerKey].&amp;[17822]"/>
            <x15:cachedUniqueName index="6823" name="[Customers].[CustomerKey].&amp;[17823]"/>
            <x15:cachedUniqueName index="6824" name="[Customers].[CustomerKey].&amp;[17824]"/>
            <x15:cachedUniqueName index="6825" name="[Customers].[CustomerKey].&amp;[17825]"/>
            <x15:cachedUniqueName index="6826" name="[Customers].[CustomerKey].&amp;[17826]"/>
            <x15:cachedUniqueName index="6827" name="[Customers].[CustomerKey].&amp;[17827]"/>
            <x15:cachedUniqueName index="6828" name="[Customers].[CustomerKey].&amp;[17828]"/>
            <x15:cachedUniqueName index="6829" name="[Customers].[CustomerKey].&amp;[17829]"/>
            <x15:cachedUniqueName index="6830" name="[Customers].[CustomerKey].&amp;[17830]"/>
            <x15:cachedUniqueName index="6831" name="[Customers].[CustomerKey].&amp;[17831]"/>
            <x15:cachedUniqueName index="6832" name="[Customers].[CustomerKey].&amp;[17832]"/>
            <x15:cachedUniqueName index="6833" name="[Customers].[CustomerKey].&amp;[17833]"/>
            <x15:cachedUniqueName index="6834" name="[Customers].[CustomerKey].&amp;[17834]"/>
            <x15:cachedUniqueName index="6835" name="[Customers].[CustomerKey].&amp;[17835]"/>
            <x15:cachedUniqueName index="6836" name="[Customers].[CustomerKey].&amp;[17836]"/>
            <x15:cachedUniqueName index="6837" name="[Customers].[CustomerKey].&amp;[17837]"/>
            <x15:cachedUniqueName index="6838" name="[Customers].[CustomerKey].&amp;[17838]"/>
            <x15:cachedUniqueName index="6839" name="[Customers].[CustomerKey].&amp;[17839]"/>
            <x15:cachedUniqueName index="6840" name="[Customers].[CustomerKey].&amp;[17840]"/>
            <x15:cachedUniqueName index="6841" name="[Customers].[CustomerKey].&amp;[17841]"/>
            <x15:cachedUniqueName index="6842" name="[Customers].[CustomerKey].&amp;[17842]"/>
            <x15:cachedUniqueName index="6843" name="[Customers].[CustomerKey].&amp;[17843]"/>
            <x15:cachedUniqueName index="6844" name="[Customers].[CustomerKey].&amp;[17844]"/>
            <x15:cachedUniqueName index="6845" name="[Customers].[CustomerKey].&amp;[17845]"/>
            <x15:cachedUniqueName index="6846" name="[Customers].[CustomerKey].&amp;[17846]"/>
            <x15:cachedUniqueName index="6847" name="[Customers].[CustomerKey].&amp;[17847]"/>
            <x15:cachedUniqueName index="6848" name="[Customers].[CustomerKey].&amp;[17848]"/>
            <x15:cachedUniqueName index="6849" name="[Customers].[CustomerKey].&amp;[17849]"/>
            <x15:cachedUniqueName index="6850" name="[Customers].[CustomerKey].&amp;[17850]"/>
            <x15:cachedUniqueName index="6851" name="[Customers].[CustomerKey].&amp;[17851]"/>
            <x15:cachedUniqueName index="6852" name="[Customers].[CustomerKey].&amp;[17852]"/>
            <x15:cachedUniqueName index="6853" name="[Customers].[CustomerKey].&amp;[17853]"/>
            <x15:cachedUniqueName index="6854" name="[Customers].[CustomerKey].&amp;[17854]"/>
            <x15:cachedUniqueName index="6855" name="[Customers].[CustomerKey].&amp;[17855]"/>
            <x15:cachedUniqueName index="6856" name="[Customers].[CustomerKey].&amp;[17856]"/>
            <x15:cachedUniqueName index="6857" name="[Customers].[CustomerKey].&amp;[17857]"/>
            <x15:cachedUniqueName index="6858" name="[Customers].[CustomerKey].&amp;[17858]"/>
            <x15:cachedUniqueName index="6859" name="[Customers].[CustomerKey].&amp;[17859]"/>
            <x15:cachedUniqueName index="6860" name="[Customers].[CustomerKey].&amp;[17860]"/>
            <x15:cachedUniqueName index="6861" name="[Customers].[CustomerKey].&amp;[17861]"/>
            <x15:cachedUniqueName index="6862" name="[Customers].[CustomerKey].&amp;[17862]"/>
            <x15:cachedUniqueName index="6863" name="[Customers].[CustomerKey].&amp;[17863]"/>
            <x15:cachedUniqueName index="6864" name="[Customers].[CustomerKey].&amp;[17864]"/>
            <x15:cachedUniqueName index="6865" name="[Customers].[CustomerKey].&amp;[17865]"/>
            <x15:cachedUniqueName index="6866" name="[Customers].[CustomerKey].&amp;[17866]"/>
            <x15:cachedUniqueName index="6867" name="[Customers].[CustomerKey].&amp;[17867]"/>
            <x15:cachedUniqueName index="6868" name="[Customers].[CustomerKey].&amp;[17868]"/>
            <x15:cachedUniqueName index="6869" name="[Customers].[CustomerKey].&amp;[17869]"/>
            <x15:cachedUniqueName index="6870" name="[Customers].[CustomerKey].&amp;[17870]"/>
            <x15:cachedUniqueName index="6871" name="[Customers].[CustomerKey].&amp;[17871]"/>
            <x15:cachedUniqueName index="6872" name="[Customers].[CustomerKey].&amp;[17872]"/>
            <x15:cachedUniqueName index="6873" name="[Customers].[CustomerKey].&amp;[17873]"/>
            <x15:cachedUniqueName index="6874" name="[Customers].[CustomerKey].&amp;[17874]"/>
            <x15:cachedUniqueName index="6875" name="[Customers].[CustomerKey].&amp;[17875]"/>
            <x15:cachedUniqueName index="6876" name="[Customers].[CustomerKey].&amp;[17876]"/>
            <x15:cachedUniqueName index="6877" name="[Customers].[CustomerKey].&amp;[17877]"/>
            <x15:cachedUniqueName index="6878" name="[Customers].[CustomerKey].&amp;[17878]"/>
            <x15:cachedUniqueName index="6879" name="[Customers].[CustomerKey].&amp;[17879]"/>
            <x15:cachedUniqueName index="6880" name="[Customers].[CustomerKey].&amp;[17880]"/>
            <x15:cachedUniqueName index="6881" name="[Customers].[CustomerKey].&amp;[17881]"/>
            <x15:cachedUniqueName index="6882" name="[Customers].[CustomerKey].&amp;[17882]"/>
            <x15:cachedUniqueName index="6883" name="[Customers].[CustomerKey].&amp;[17883]"/>
            <x15:cachedUniqueName index="6884" name="[Customers].[CustomerKey].&amp;[17884]"/>
            <x15:cachedUniqueName index="6885" name="[Customers].[CustomerKey].&amp;[17885]"/>
            <x15:cachedUniqueName index="6886" name="[Customers].[CustomerKey].&amp;[17886]"/>
            <x15:cachedUniqueName index="6887" name="[Customers].[CustomerKey].&amp;[17887]"/>
            <x15:cachedUniqueName index="6888" name="[Customers].[CustomerKey].&amp;[17888]"/>
            <x15:cachedUniqueName index="6889" name="[Customers].[CustomerKey].&amp;[17889]"/>
            <x15:cachedUniqueName index="6890" name="[Customers].[CustomerKey].&amp;[17890]"/>
            <x15:cachedUniqueName index="6891" name="[Customers].[CustomerKey].&amp;[17891]"/>
            <x15:cachedUniqueName index="6892" name="[Customers].[CustomerKey].&amp;[17892]"/>
            <x15:cachedUniqueName index="6893" name="[Customers].[CustomerKey].&amp;[17893]"/>
            <x15:cachedUniqueName index="6894" name="[Customers].[CustomerKey].&amp;[17894]"/>
            <x15:cachedUniqueName index="6895" name="[Customers].[CustomerKey].&amp;[17895]"/>
            <x15:cachedUniqueName index="6896" name="[Customers].[CustomerKey].&amp;[17896]"/>
            <x15:cachedUniqueName index="6897" name="[Customers].[CustomerKey].&amp;[17897]"/>
            <x15:cachedUniqueName index="6898" name="[Customers].[CustomerKey].&amp;[17898]"/>
            <x15:cachedUniqueName index="6899" name="[Customers].[CustomerKey].&amp;[17899]"/>
            <x15:cachedUniqueName index="6900" name="[Customers].[CustomerKey].&amp;[17900]"/>
            <x15:cachedUniqueName index="6901" name="[Customers].[CustomerKey].&amp;[17901]"/>
            <x15:cachedUniqueName index="6902" name="[Customers].[CustomerKey].&amp;[17902]"/>
            <x15:cachedUniqueName index="6903" name="[Customers].[CustomerKey].&amp;[17903]"/>
            <x15:cachedUniqueName index="6904" name="[Customers].[CustomerKey].&amp;[17904]"/>
            <x15:cachedUniqueName index="6905" name="[Customers].[CustomerKey].&amp;[17905]"/>
            <x15:cachedUniqueName index="6906" name="[Customers].[CustomerKey].&amp;[17906]"/>
            <x15:cachedUniqueName index="6907" name="[Customers].[CustomerKey].&amp;[17907]"/>
            <x15:cachedUniqueName index="6908" name="[Customers].[CustomerKey].&amp;[17908]"/>
            <x15:cachedUniqueName index="6909" name="[Customers].[CustomerKey].&amp;[17909]"/>
            <x15:cachedUniqueName index="6910" name="[Customers].[CustomerKey].&amp;[17910]"/>
            <x15:cachedUniqueName index="6911" name="[Customers].[CustomerKey].&amp;[17911]"/>
            <x15:cachedUniqueName index="6912" name="[Customers].[CustomerKey].&amp;[17912]"/>
            <x15:cachedUniqueName index="6913" name="[Customers].[CustomerKey].&amp;[17913]"/>
            <x15:cachedUniqueName index="6914" name="[Customers].[CustomerKey].&amp;[17914]"/>
            <x15:cachedUniqueName index="6915" name="[Customers].[CustomerKey].&amp;[17915]"/>
            <x15:cachedUniqueName index="6916" name="[Customers].[CustomerKey].&amp;[17916]"/>
            <x15:cachedUniqueName index="6917" name="[Customers].[CustomerKey].&amp;[17917]"/>
            <x15:cachedUniqueName index="6918" name="[Customers].[CustomerKey].&amp;[17918]"/>
            <x15:cachedUniqueName index="6919" name="[Customers].[CustomerKey].&amp;[17919]"/>
            <x15:cachedUniqueName index="6920" name="[Customers].[CustomerKey].&amp;[17920]"/>
            <x15:cachedUniqueName index="6921" name="[Customers].[CustomerKey].&amp;[17921]"/>
            <x15:cachedUniqueName index="6922" name="[Customers].[CustomerKey].&amp;[17922]"/>
            <x15:cachedUniqueName index="6923" name="[Customers].[CustomerKey].&amp;[17923]"/>
            <x15:cachedUniqueName index="6924" name="[Customers].[CustomerKey].&amp;[17924]"/>
            <x15:cachedUniqueName index="6925" name="[Customers].[CustomerKey].&amp;[17925]"/>
            <x15:cachedUniqueName index="6926" name="[Customers].[CustomerKey].&amp;[17926]"/>
            <x15:cachedUniqueName index="6927" name="[Customers].[CustomerKey].&amp;[17927]"/>
            <x15:cachedUniqueName index="6928" name="[Customers].[CustomerKey].&amp;[17928]"/>
            <x15:cachedUniqueName index="6929" name="[Customers].[CustomerKey].&amp;[17929]"/>
            <x15:cachedUniqueName index="6930" name="[Customers].[CustomerKey].&amp;[17930]"/>
            <x15:cachedUniqueName index="6931" name="[Customers].[CustomerKey].&amp;[17931]"/>
            <x15:cachedUniqueName index="6932" name="[Customers].[CustomerKey].&amp;[17932]"/>
            <x15:cachedUniqueName index="6933" name="[Customers].[CustomerKey].&amp;[17933]"/>
            <x15:cachedUniqueName index="6934" name="[Customers].[CustomerKey].&amp;[17934]"/>
            <x15:cachedUniqueName index="6935" name="[Customers].[CustomerKey].&amp;[17935]"/>
            <x15:cachedUniqueName index="6936" name="[Customers].[CustomerKey].&amp;[17936]"/>
            <x15:cachedUniqueName index="6937" name="[Customers].[CustomerKey].&amp;[17937]"/>
            <x15:cachedUniqueName index="6938" name="[Customers].[CustomerKey].&amp;[17938]"/>
            <x15:cachedUniqueName index="6939" name="[Customers].[CustomerKey].&amp;[17939]"/>
            <x15:cachedUniqueName index="6940" name="[Customers].[CustomerKey].&amp;[17940]"/>
            <x15:cachedUniqueName index="6941" name="[Customers].[CustomerKey].&amp;[17941]"/>
            <x15:cachedUniqueName index="6942" name="[Customers].[CustomerKey].&amp;[17942]"/>
            <x15:cachedUniqueName index="6943" name="[Customers].[CustomerKey].&amp;[17943]"/>
            <x15:cachedUniqueName index="6944" name="[Customers].[CustomerKey].&amp;[17944]"/>
            <x15:cachedUniqueName index="6945" name="[Customers].[CustomerKey].&amp;[17945]"/>
            <x15:cachedUniqueName index="6946" name="[Customers].[CustomerKey].&amp;[17946]"/>
            <x15:cachedUniqueName index="6947" name="[Customers].[CustomerKey].&amp;[17947]"/>
            <x15:cachedUniqueName index="6948" name="[Customers].[CustomerKey].&amp;[17948]"/>
            <x15:cachedUniqueName index="6949" name="[Customers].[CustomerKey].&amp;[17949]"/>
            <x15:cachedUniqueName index="6950" name="[Customers].[CustomerKey].&amp;[17950]"/>
            <x15:cachedUniqueName index="6951" name="[Customers].[CustomerKey].&amp;[17951]"/>
            <x15:cachedUniqueName index="6952" name="[Customers].[CustomerKey].&amp;[17952]"/>
            <x15:cachedUniqueName index="6953" name="[Customers].[CustomerKey].&amp;[17953]"/>
            <x15:cachedUniqueName index="6954" name="[Customers].[CustomerKey].&amp;[17954]"/>
            <x15:cachedUniqueName index="6955" name="[Customers].[CustomerKey].&amp;[17955]"/>
            <x15:cachedUniqueName index="6956" name="[Customers].[CustomerKey].&amp;[17956]"/>
            <x15:cachedUniqueName index="6957" name="[Customers].[CustomerKey].&amp;[17957]"/>
            <x15:cachedUniqueName index="6958" name="[Customers].[CustomerKey].&amp;[17958]"/>
            <x15:cachedUniqueName index="6959" name="[Customers].[CustomerKey].&amp;[17959]"/>
            <x15:cachedUniqueName index="6960" name="[Customers].[CustomerKey].&amp;[17960]"/>
            <x15:cachedUniqueName index="6961" name="[Customers].[CustomerKey].&amp;[17961]"/>
            <x15:cachedUniqueName index="6962" name="[Customers].[CustomerKey].&amp;[17962]"/>
            <x15:cachedUniqueName index="6963" name="[Customers].[CustomerKey].&amp;[17963]"/>
            <x15:cachedUniqueName index="6964" name="[Customers].[CustomerKey].&amp;[17964]"/>
            <x15:cachedUniqueName index="6965" name="[Customers].[CustomerKey].&amp;[17965]"/>
            <x15:cachedUniqueName index="6966" name="[Customers].[CustomerKey].&amp;[17966]"/>
            <x15:cachedUniqueName index="6967" name="[Customers].[CustomerKey].&amp;[17967]"/>
            <x15:cachedUniqueName index="6968" name="[Customers].[CustomerKey].&amp;[17968]"/>
            <x15:cachedUniqueName index="6969" name="[Customers].[CustomerKey].&amp;[17969]"/>
            <x15:cachedUniqueName index="6970" name="[Customers].[CustomerKey].&amp;[17970]"/>
            <x15:cachedUniqueName index="6971" name="[Customers].[CustomerKey].&amp;[17971]"/>
            <x15:cachedUniqueName index="6972" name="[Customers].[CustomerKey].&amp;[17972]"/>
            <x15:cachedUniqueName index="6973" name="[Customers].[CustomerKey].&amp;[17973]"/>
            <x15:cachedUniqueName index="6974" name="[Customers].[CustomerKey].&amp;[17974]"/>
            <x15:cachedUniqueName index="6975" name="[Customers].[CustomerKey].&amp;[17975]"/>
            <x15:cachedUniqueName index="6976" name="[Customers].[CustomerKey].&amp;[17976]"/>
            <x15:cachedUniqueName index="6977" name="[Customers].[CustomerKey].&amp;[17977]"/>
            <x15:cachedUniqueName index="6978" name="[Customers].[CustomerKey].&amp;[17978]"/>
            <x15:cachedUniqueName index="6979" name="[Customers].[CustomerKey].&amp;[17979]"/>
            <x15:cachedUniqueName index="6980" name="[Customers].[CustomerKey].&amp;[17980]"/>
            <x15:cachedUniqueName index="6981" name="[Customers].[CustomerKey].&amp;[17981]"/>
            <x15:cachedUniqueName index="6982" name="[Customers].[CustomerKey].&amp;[17982]"/>
            <x15:cachedUniqueName index="6983" name="[Customers].[CustomerKey].&amp;[17983]"/>
            <x15:cachedUniqueName index="6984" name="[Customers].[CustomerKey].&amp;[17984]"/>
            <x15:cachedUniqueName index="6985" name="[Customers].[CustomerKey].&amp;[17985]"/>
            <x15:cachedUniqueName index="6986" name="[Customers].[CustomerKey].&amp;[17986]"/>
            <x15:cachedUniqueName index="6987" name="[Customers].[CustomerKey].&amp;[17987]"/>
            <x15:cachedUniqueName index="6988" name="[Customers].[CustomerKey].&amp;[17988]"/>
            <x15:cachedUniqueName index="6989" name="[Customers].[CustomerKey].&amp;[17989]"/>
            <x15:cachedUniqueName index="6990" name="[Customers].[CustomerKey].&amp;[17990]"/>
            <x15:cachedUniqueName index="6991" name="[Customers].[CustomerKey].&amp;[17991]"/>
            <x15:cachedUniqueName index="6992" name="[Customers].[CustomerKey].&amp;[17992]"/>
            <x15:cachedUniqueName index="6993" name="[Customers].[CustomerKey].&amp;[17993]"/>
            <x15:cachedUniqueName index="6994" name="[Customers].[CustomerKey].&amp;[17994]"/>
            <x15:cachedUniqueName index="6995" name="[Customers].[CustomerKey].&amp;[17995]"/>
            <x15:cachedUniqueName index="6996" name="[Customers].[CustomerKey].&amp;[17996]"/>
            <x15:cachedUniqueName index="6997" name="[Customers].[CustomerKey].&amp;[17997]"/>
            <x15:cachedUniqueName index="6998" name="[Customers].[CustomerKey].&amp;[17998]"/>
            <x15:cachedUniqueName index="6999" name="[Customers].[CustomerKey].&amp;[17999]"/>
            <x15:cachedUniqueName index="7000" name="[Customers].[CustomerKey].&amp;[18000]"/>
            <x15:cachedUniqueName index="7001" name="[Customers].[CustomerKey].&amp;[18001]"/>
            <x15:cachedUniqueName index="7002" name="[Customers].[CustomerKey].&amp;[18002]"/>
            <x15:cachedUniqueName index="7003" name="[Customers].[CustomerKey].&amp;[18003]"/>
            <x15:cachedUniqueName index="7004" name="[Customers].[CustomerKey].&amp;[18004]"/>
            <x15:cachedUniqueName index="7005" name="[Customers].[CustomerKey].&amp;[18005]"/>
            <x15:cachedUniqueName index="7006" name="[Customers].[CustomerKey].&amp;[18006]"/>
            <x15:cachedUniqueName index="7007" name="[Customers].[CustomerKey].&amp;[18007]"/>
            <x15:cachedUniqueName index="7008" name="[Customers].[CustomerKey].&amp;[18008]"/>
            <x15:cachedUniqueName index="7009" name="[Customers].[CustomerKey].&amp;[18009]"/>
            <x15:cachedUniqueName index="7010" name="[Customers].[CustomerKey].&amp;[18010]"/>
            <x15:cachedUniqueName index="7011" name="[Customers].[CustomerKey].&amp;[18011]"/>
            <x15:cachedUniqueName index="7012" name="[Customers].[CustomerKey].&amp;[18012]"/>
            <x15:cachedUniqueName index="7013" name="[Customers].[CustomerKey].&amp;[18013]"/>
            <x15:cachedUniqueName index="7014" name="[Customers].[CustomerKey].&amp;[18014]"/>
            <x15:cachedUniqueName index="7015" name="[Customers].[CustomerKey].&amp;[18015]"/>
            <x15:cachedUniqueName index="7016" name="[Customers].[CustomerKey].&amp;[18016]"/>
            <x15:cachedUniqueName index="7017" name="[Customers].[CustomerKey].&amp;[18017]"/>
            <x15:cachedUniqueName index="7018" name="[Customers].[CustomerKey].&amp;[18018]"/>
            <x15:cachedUniqueName index="7019" name="[Customers].[CustomerKey].&amp;[18019]"/>
            <x15:cachedUniqueName index="7020" name="[Customers].[CustomerKey].&amp;[18020]"/>
            <x15:cachedUniqueName index="7021" name="[Customers].[CustomerKey].&amp;[18021]"/>
            <x15:cachedUniqueName index="7022" name="[Customers].[CustomerKey].&amp;[18022]"/>
            <x15:cachedUniqueName index="7023" name="[Customers].[CustomerKey].&amp;[18023]"/>
            <x15:cachedUniqueName index="7024" name="[Customers].[CustomerKey].&amp;[18024]"/>
            <x15:cachedUniqueName index="7025" name="[Customers].[CustomerKey].&amp;[18025]"/>
            <x15:cachedUniqueName index="7026" name="[Customers].[CustomerKey].&amp;[18026]"/>
            <x15:cachedUniqueName index="7027" name="[Customers].[CustomerKey].&amp;[18027]"/>
            <x15:cachedUniqueName index="7028" name="[Customers].[CustomerKey].&amp;[18028]"/>
            <x15:cachedUniqueName index="7029" name="[Customers].[CustomerKey].&amp;[18029]"/>
            <x15:cachedUniqueName index="7030" name="[Customers].[CustomerKey].&amp;[18030]"/>
            <x15:cachedUniqueName index="7031" name="[Customers].[CustomerKey].&amp;[18031]"/>
            <x15:cachedUniqueName index="7032" name="[Customers].[CustomerKey].&amp;[18032]"/>
            <x15:cachedUniqueName index="7033" name="[Customers].[CustomerKey].&amp;[18033]"/>
            <x15:cachedUniqueName index="7034" name="[Customers].[CustomerKey].&amp;[18034]"/>
            <x15:cachedUniqueName index="7035" name="[Customers].[CustomerKey].&amp;[18035]"/>
            <x15:cachedUniqueName index="7036" name="[Customers].[CustomerKey].&amp;[18036]"/>
            <x15:cachedUniqueName index="7037" name="[Customers].[CustomerKey].&amp;[18037]"/>
            <x15:cachedUniqueName index="7038" name="[Customers].[CustomerKey].&amp;[18038]"/>
            <x15:cachedUniqueName index="7039" name="[Customers].[CustomerKey].&amp;[18039]"/>
            <x15:cachedUniqueName index="7040" name="[Customers].[CustomerKey].&amp;[18040]"/>
            <x15:cachedUniqueName index="7041" name="[Customers].[CustomerKey].&amp;[18041]"/>
            <x15:cachedUniqueName index="7042" name="[Customers].[CustomerKey].&amp;[18042]"/>
            <x15:cachedUniqueName index="7043" name="[Customers].[CustomerKey].&amp;[18043]"/>
            <x15:cachedUniqueName index="7044" name="[Customers].[CustomerKey].&amp;[18044]"/>
            <x15:cachedUniqueName index="7045" name="[Customers].[CustomerKey].&amp;[18045]"/>
            <x15:cachedUniqueName index="7046" name="[Customers].[CustomerKey].&amp;[18046]"/>
            <x15:cachedUniqueName index="7047" name="[Customers].[CustomerKey].&amp;[18047]"/>
            <x15:cachedUniqueName index="7048" name="[Customers].[CustomerKey].&amp;[18048]"/>
            <x15:cachedUniqueName index="7049" name="[Customers].[CustomerKey].&amp;[18049]"/>
            <x15:cachedUniqueName index="7050" name="[Customers].[CustomerKey].&amp;[18050]"/>
            <x15:cachedUniqueName index="7051" name="[Customers].[CustomerKey].&amp;[18051]"/>
            <x15:cachedUniqueName index="7052" name="[Customers].[CustomerKey].&amp;[18052]"/>
            <x15:cachedUniqueName index="7053" name="[Customers].[CustomerKey].&amp;[18053]"/>
            <x15:cachedUniqueName index="7054" name="[Customers].[CustomerKey].&amp;[18054]"/>
            <x15:cachedUniqueName index="7055" name="[Customers].[CustomerKey].&amp;[18055]"/>
            <x15:cachedUniqueName index="7056" name="[Customers].[CustomerKey].&amp;[18056]"/>
            <x15:cachedUniqueName index="7057" name="[Customers].[CustomerKey].&amp;[18057]"/>
            <x15:cachedUniqueName index="7058" name="[Customers].[CustomerKey].&amp;[18058]"/>
            <x15:cachedUniqueName index="7059" name="[Customers].[CustomerKey].&amp;[18059]"/>
            <x15:cachedUniqueName index="7060" name="[Customers].[CustomerKey].&amp;[18060]"/>
            <x15:cachedUniqueName index="7061" name="[Customers].[CustomerKey].&amp;[18061]"/>
            <x15:cachedUniqueName index="7062" name="[Customers].[CustomerKey].&amp;[18062]"/>
            <x15:cachedUniqueName index="7063" name="[Customers].[CustomerKey].&amp;[18063]"/>
            <x15:cachedUniqueName index="7064" name="[Customers].[CustomerKey].&amp;[18064]"/>
            <x15:cachedUniqueName index="7065" name="[Customers].[CustomerKey].&amp;[18065]"/>
            <x15:cachedUniqueName index="7066" name="[Customers].[CustomerKey].&amp;[18066]"/>
            <x15:cachedUniqueName index="7067" name="[Customers].[CustomerKey].&amp;[18067]"/>
            <x15:cachedUniqueName index="7068" name="[Customers].[CustomerKey].&amp;[18068]"/>
            <x15:cachedUniqueName index="7069" name="[Customers].[CustomerKey].&amp;[18069]"/>
            <x15:cachedUniqueName index="7070" name="[Customers].[CustomerKey].&amp;[18070]"/>
            <x15:cachedUniqueName index="7071" name="[Customers].[CustomerKey].&amp;[18071]"/>
            <x15:cachedUniqueName index="7072" name="[Customers].[CustomerKey].&amp;[18072]"/>
            <x15:cachedUniqueName index="7073" name="[Customers].[CustomerKey].&amp;[18073]"/>
            <x15:cachedUniqueName index="7074" name="[Customers].[CustomerKey].&amp;[18074]"/>
            <x15:cachedUniqueName index="7075" name="[Customers].[CustomerKey].&amp;[18075]"/>
            <x15:cachedUniqueName index="7076" name="[Customers].[CustomerKey].&amp;[18076]"/>
            <x15:cachedUniqueName index="7077" name="[Customers].[CustomerKey].&amp;[18077]"/>
            <x15:cachedUniqueName index="7078" name="[Customers].[CustomerKey].&amp;[18078]"/>
            <x15:cachedUniqueName index="7079" name="[Customers].[CustomerKey].&amp;[18079]"/>
            <x15:cachedUniqueName index="7080" name="[Customers].[CustomerKey].&amp;[18080]"/>
            <x15:cachedUniqueName index="7081" name="[Customers].[CustomerKey].&amp;[18081]"/>
            <x15:cachedUniqueName index="7082" name="[Customers].[CustomerKey].&amp;[18082]"/>
            <x15:cachedUniqueName index="7083" name="[Customers].[CustomerKey].&amp;[18083]"/>
            <x15:cachedUniqueName index="7084" name="[Customers].[CustomerKey].&amp;[18084]"/>
            <x15:cachedUniqueName index="7085" name="[Customers].[CustomerKey].&amp;[18085]"/>
            <x15:cachedUniqueName index="7086" name="[Customers].[CustomerKey].&amp;[18086]"/>
            <x15:cachedUniqueName index="7087" name="[Customers].[CustomerKey].&amp;[18087]"/>
            <x15:cachedUniqueName index="7088" name="[Customers].[CustomerKey].&amp;[18088]"/>
            <x15:cachedUniqueName index="7089" name="[Customers].[CustomerKey].&amp;[18089]"/>
            <x15:cachedUniqueName index="7090" name="[Customers].[CustomerKey].&amp;[18090]"/>
            <x15:cachedUniqueName index="7091" name="[Customers].[CustomerKey].&amp;[18091]"/>
            <x15:cachedUniqueName index="7092" name="[Customers].[CustomerKey].&amp;[18092]"/>
            <x15:cachedUniqueName index="7093" name="[Customers].[CustomerKey].&amp;[18093]"/>
            <x15:cachedUniqueName index="7094" name="[Customers].[CustomerKey].&amp;[18094]"/>
            <x15:cachedUniqueName index="7095" name="[Customers].[CustomerKey].&amp;[18095]"/>
            <x15:cachedUniqueName index="7096" name="[Customers].[CustomerKey].&amp;[18096]"/>
            <x15:cachedUniqueName index="7097" name="[Customers].[CustomerKey].&amp;[18097]"/>
            <x15:cachedUniqueName index="7098" name="[Customers].[CustomerKey].&amp;[18098]"/>
            <x15:cachedUniqueName index="7099" name="[Customers].[CustomerKey].&amp;[18099]"/>
            <x15:cachedUniqueName index="7100" name="[Customers].[CustomerKey].&amp;[18100]"/>
            <x15:cachedUniqueName index="7101" name="[Customers].[CustomerKey].&amp;[18101]"/>
            <x15:cachedUniqueName index="7102" name="[Customers].[CustomerKey].&amp;[18102]"/>
            <x15:cachedUniqueName index="7103" name="[Customers].[CustomerKey].&amp;[18103]"/>
            <x15:cachedUniqueName index="7104" name="[Customers].[CustomerKey].&amp;[18104]"/>
            <x15:cachedUniqueName index="7105" name="[Customers].[CustomerKey].&amp;[18105]"/>
            <x15:cachedUniqueName index="7106" name="[Customers].[CustomerKey].&amp;[18106]"/>
            <x15:cachedUniqueName index="7107" name="[Customers].[CustomerKey].&amp;[18107]"/>
            <x15:cachedUniqueName index="7108" name="[Customers].[CustomerKey].&amp;[18108]"/>
            <x15:cachedUniqueName index="7109" name="[Customers].[CustomerKey].&amp;[18109]"/>
            <x15:cachedUniqueName index="7110" name="[Customers].[CustomerKey].&amp;[18110]"/>
            <x15:cachedUniqueName index="7111" name="[Customers].[CustomerKey].&amp;[18111]"/>
            <x15:cachedUniqueName index="7112" name="[Customers].[CustomerKey].&amp;[18112]"/>
            <x15:cachedUniqueName index="7113" name="[Customers].[CustomerKey].&amp;[18113]"/>
            <x15:cachedUniqueName index="7114" name="[Customers].[CustomerKey].&amp;[18114]"/>
            <x15:cachedUniqueName index="7115" name="[Customers].[CustomerKey].&amp;[18115]"/>
            <x15:cachedUniqueName index="7116" name="[Customers].[CustomerKey].&amp;[18116]"/>
            <x15:cachedUniqueName index="7117" name="[Customers].[CustomerKey].&amp;[18117]"/>
            <x15:cachedUniqueName index="7118" name="[Customers].[CustomerKey].&amp;[18118]"/>
            <x15:cachedUniqueName index="7119" name="[Customers].[CustomerKey].&amp;[18119]"/>
            <x15:cachedUniqueName index="7120" name="[Customers].[CustomerKey].&amp;[18120]"/>
            <x15:cachedUniqueName index="7121" name="[Customers].[CustomerKey].&amp;[18121]"/>
            <x15:cachedUniqueName index="7122" name="[Customers].[CustomerKey].&amp;[18122]"/>
            <x15:cachedUniqueName index="7123" name="[Customers].[CustomerKey].&amp;[18123]"/>
            <x15:cachedUniqueName index="7124" name="[Customers].[CustomerKey].&amp;[18124]"/>
            <x15:cachedUniqueName index="7125" name="[Customers].[CustomerKey].&amp;[18125]"/>
            <x15:cachedUniqueName index="7126" name="[Customers].[CustomerKey].&amp;[18126]"/>
            <x15:cachedUniqueName index="7127" name="[Customers].[CustomerKey].&amp;[18127]"/>
            <x15:cachedUniqueName index="7128" name="[Customers].[CustomerKey].&amp;[18128]"/>
            <x15:cachedUniqueName index="7129" name="[Customers].[CustomerKey].&amp;[18129]"/>
            <x15:cachedUniqueName index="7130" name="[Customers].[CustomerKey].&amp;[18130]"/>
            <x15:cachedUniqueName index="7131" name="[Customers].[CustomerKey].&amp;[18131]"/>
            <x15:cachedUniqueName index="7132" name="[Customers].[CustomerKey].&amp;[18132]"/>
            <x15:cachedUniqueName index="7133" name="[Customers].[CustomerKey].&amp;[18133]"/>
            <x15:cachedUniqueName index="7134" name="[Customers].[CustomerKey].&amp;[18134]"/>
            <x15:cachedUniqueName index="7135" name="[Customers].[CustomerKey].&amp;[18135]"/>
            <x15:cachedUniqueName index="7136" name="[Customers].[CustomerKey].&amp;[18136]"/>
            <x15:cachedUniqueName index="7137" name="[Customers].[CustomerKey].&amp;[18137]"/>
            <x15:cachedUniqueName index="7138" name="[Customers].[CustomerKey].&amp;[18138]"/>
            <x15:cachedUniqueName index="7139" name="[Customers].[CustomerKey].&amp;[18139]"/>
            <x15:cachedUniqueName index="7140" name="[Customers].[CustomerKey].&amp;[18140]"/>
            <x15:cachedUniqueName index="7141" name="[Customers].[CustomerKey].&amp;[18141]"/>
            <x15:cachedUniqueName index="7142" name="[Customers].[CustomerKey].&amp;[18142]"/>
            <x15:cachedUniqueName index="7143" name="[Customers].[CustomerKey].&amp;[18143]"/>
            <x15:cachedUniqueName index="7144" name="[Customers].[CustomerKey].&amp;[18144]"/>
            <x15:cachedUniqueName index="7145" name="[Customers].[CustomerKey].&amp;[18145]"/>
            <x15:cachedUniqueName index="7146" name="[Customers].[CustomerKey].&amp;[18146]"/>
            <x15:cachedUniqueName index="7147" name="[Customers].[CustomerKey].&amp;[18147]"/>
            <x15:cachedUniqueName index="7148" name="[Customers].[CustomerKey].&amp;[18148]"/>
            <x15:cachedUniqueName index="7149" name="[Customers].[CustomerKey].&amp;[18149]"/>
            <x15:cachedUniqueName index="7150" name="[Customers].[CustomerKey].&amp;[18150]"/>
            <x15:cachedUniqueName index="7151" name="[Customers].[CustomerKey].&amp;[18151]"/>
            <x15:cachedUniqueName index="7152" name="[Customers].[CustomerKey].&amp;[18152]"/>
            <x15:cachedUniqueName index="7153" name="[Customers].[CustomerKey].&amp;[18153]"/>
            <x15:cachedUniqueName index="7154" name="[Customers].[CustomerKey].&amp;[18154]"/>
            <x15:cachedUniqueName index="7155" name="[Customers].[CustomerKey].&amp;[18155]"/>
            <x15:cachedUniqueName index="7156" name="[Customers].[CustomerKey].&amp;[18156]"/>
            <x15:cachedUniqueName index="7157" name="[Customers].[CustomerKey].&amp;[18157]"/>
            <x15:cachedUniqueName index="7158" name="[Customers].[CustomerKey].&amp;[18158]"/>
            <x15:cachedUniqueName index="7159" name="[Customers].[CustomerKey].&amp;[18159]"/>
            <x15:cachedUniqueName index="7160" name="[Customers].[CustomerKey].&amp;[18160]"/>
            <x15:cachedUniqueName index="7161" name="[Customers].[CustomerKey].&amp;[18161]"/>
            <x15:cachedUniqueName index="7162" name="[Customers].[CustomerKey].&amp;[18162]"/>
            <x15:cachedUniqueName index="7163" name="[Customers].[CustomerKey].&amp;[18163]"/>
            <x15:cachedUniqueName index="7164" name="[Customers].[CustomerKey].&amp;[18164]"/>
            <x15:cachedUniqueName index="7165" name="[Customers].[CustomerKey].&amp;[18165]"/>
            <x15:cachedUniqueName index="7166" name="[Customers].[CustomerKey].&amp;[18166]"/>
            <x15:cachedUniqueName index="7167" name="[Customers].[CustomerKey].&amp;[18167]"/>
            <x15:cachedUniqueName index="7168" name="[Customers].[CustomerKey].&amp;[18168]"/>
            <x15:cachedUniqueName index="7169" name="[Customers].[CustomerKey].&amp;[18169]"/>
            <x15:cachedUniqueName index="7170" name="[Customers].[CustomerKey].&amp;[18170]"/>
            <x15:cachedUniqueName index="7171" name="[Customers].[CustomerKey].&amp;[18171]"/>
            <x15:cachedUniqueName index="7172" name="[Customers].[CustomerKey].&amp;[18172]"/>
            <x15:cachedUniqueName index="7173" name="[Customers].[CustomerKey].&amp;[18173]"/>
            <x15:cachedUniqueName index="7174" name="[Customers].[CustomerKey].&amp;[18174]"/>
            <x15:cachedUniqueName index="7175" name="[Customers].[CustomerKey].&amp;[18175]"/>
            <x15:cachedUniqueName index="7176" name="[Customers].[CustomerKey].&amp;[18176]"/>
            <x15:cachedUniqueName index="7177" name="[Customers].[CustomerKey].&amp;[18177]"/>
            <x15:cachedUniqueName index="7178" name="[Customers].[CustomerKey].&amp;[18178]"/>
            <x15:cachedUniqueName index="7179" name="[Customers].[CustomerKey].&amp;[18179]"/>
            <x15:cachedUniqueName index="7180" name="[Customers].[CustomerKey].&amp;[18180]"/>
            <x15:cachedUniqueName index="7181" name="[Customers].[CustomerKey].&amp;[18181]"/>
            <x15:cachedUniqueName index="7182" name="[Customers].[CustomerKey].&amp;[18182]"/>
            <x15:cachedUniqueName index="7183" name="[Customers].[CustomerKey].&amp;[18183]"/>
            <x15:cachedUniqueName index="7184" name="[Customers].[CustomerKey].&amp;[18184]"/>
            <x15:cachedUniqueName index="7185" name="[Customers].[CustomerKey].&amp;[18185]"/>
            <x15:cachedUniqueName index="7186" name="[Customers].[CustomerKey].&amp;[18186]"/>
            <x15:cachedUniqueName index="7187" name="[Customers].[CustomerKey].&amp;[18187]"/>
            <x15:cachedUniqueName index="7188" name="[Customers].[CustomerKey].&amp;[18188]"/>
            <x15:cachedUniqueName index="7189" name="[Customers].[CustomerKey].&amp;[18189]"/>
            <x15:cachedUniqueName index="7190" name="[Customers].[CustomerKey].&amp;[18190]"/>
            <x15:cachedUniqueName index="7191" name="[Customers].[CustomerKey].&amp;[18191]"/>
            <x15:cachedUniqueName index="7192" name="[Customers].[CustomerKey].&amp;[18192]"/>
            <x15:cachedUniqueName index="7193" name="[Customers].[CustomerKey].&amp;[18193]"/>
            <x15:cachedUniqueName index="7194" name="[Customers].[CustomerKey].&amp;[18194]"/>
            <x15:cachedUniqueName index="7195" name="[Customers].[CustomerKey].&amp;[18195]"/>
            <x15:cachedUniqueName index="7196" name="[Customers].[CustomerKey].&amp;[18196]"/>
            <x15:cachedUniqueName index="7197" name="[Customers].[CustomerKey].&amp;[18197]"/>
            <x15:cachedUniqueName index="7198" name="[Customers].[CustomerKey].&amp;[18198]"/>
            <x15:cachedUniqueName index="7199" name="[Customers].[CustomerKey].&amp;[18199]"/>
            <x15:cachedUniqueName index="7200" name="[Customers].[CustomerKey].&amp;[18200]"/>
            <x15:cachedUniqueName index="7201" name="[Customers].[CustomerKey].&amp;[18201]"/>
            <x15:cachedUniqueName index="7202" name="[Customers].[CustomerKey].&amp;[18202]"/>
            <x15:cachedUniqueName index="7203" name="[Customers].[CustomerKey].&amp;[18203]"/>
            <x15:cachedUniqueName index="7204" name="[Customers].[CustomerKey].&amp;[18204]"/>
            <x15:cachedUniqueName index="7205" name="[Customers].[CustomerKey].&amp;[18205]"/>
            <x15:cachedUniqueName index="7206" name="[Customers].[CustomerKey].&amp;[18206]"/>
            <x15:cachedUniqueName index="7207" name="[Customers].[CustomerKey].&amp;[18207]"/>
            <x15:cachedUniqueName index="7208" name="[Customers].[CustomerKey].&amp;[18208]"/>
            <x15:cachedUniqueName index="7209" name="[Customers].[CustomerKey].&amp;[18209]"/>
            <x15:cachedUniqueName index="7210" name="[Customers].[CustomerKey].&amp;[18210]"/>
            <x15:cachedUniqueName index="7211" name="[Customers].[CustomerKey].&amp;[18211]"/>
            <x15:cachedUniqueName index="7212" name="[Customers].[CustomerKey].&amp;[18212]"/>
            <x15:cachedUniqueName index="7213" name="[Customers].[CustomerKey].&amp;[18213]"/>
            <x15:cachedUniqueName index="7214" name="[Customers].[CustomerKey].&amp;[18214]"/>
            <x15:cachedUniqueName index="7215" name="[Customers].[CustomerKey].&amp;[18215]"/>
            <x15:cachedUniqueName index="7216" name="[Customers].[CustomerKey].&amp;[18216]"/>
            <x15:cachedUniqueName index="7217" name="[Customers].[CustomerKey].&amp;[18217]"/>
            <x15:cachedUniqueName index="7218" name="[Customers].[CustomerKey].&amp;[18218]"/>
            <x15:cachedUniqueName index="7219" name="[Customers].[CustomerKey].&amp;[18219]"/>
            <x15:cachedUniqueName index="7220" name="[Customers].[CustomerKey].&amp;[18220]"/>
            <x15:cachedUniqueName index="7221" name="[Customers].[CustomerKey].&amp;[18221]"/>
            <x15:cachedUniqueName index="7222" name="[Customers].[CustomerKey].&amp;[18222]"/>
            <x15:cachedUniqueName index="7223" name="[Customers].[CustomerKey].&amp;[18223]"/>
            <x15:cachedUniqueName index="7224" name="[Customers].[CustomerKey].&amp;[18224]"/>
            <x15:cachedUniqueName index="7225" name="[Customers].[CustomerKey].&amp;[18225]"/>
            <x15:cachedUniqueName index="7226" name="[Customers].[CustomerKey].&amp;[18226]"/>
            <x15:cachedUniqueName index="7227" name="[Customers].[CustomerKey].&amp;[18227]"/>
            <x15:cachedUniqueName index="7228" name="[Customers].[CustomerKey].&amp;[18228]"/>
            <x15:cachedUniqueName index="7229" name="[Customers].[CustomerKey].&amp;[18229]"/>
            <x15:cachedUniqueName index="7230" name="[Customers].[CustomerKey].&amp;[18230]"/>
            <x15:cachedUniqueName index="7231" name="[Customers].[CustomerKey].&amp;[18231]"/>
            <x15:cachedUniqueName index="7232" name="[Customers].[CustomerKey].&amp;[18232]"/>
            <x15:cachedUniqueName index="7233" name="[Customers].[CustomerKey].&amp;[18233]"/>
            <x15:cachedUniqueName index="7234" name="[Customers].[CustomerKey].&amp;[18234]"/>
            <x15:cachedUniqueName index="7235" name="[Customers].[CustomerKey].&amp;[18235]"/>
            <x15:cachedUniqueName index="7236" name="[Customers].[CustomerKey].&amp;[18236]"/>
            <x15:cachedUniqueName index="7237" name="[Customers].[CustomerKey].&amp;[18237]"/>
            <x15:cachedUniqueName index="7238" name="[Customers].[CustomerKey].&amp;[18238]"/>
            <x15:cachedUniqueName index="7239" name="[Customers].[CustomerKey].&amp;[18239]"/>
            <x15:cachedUniqueName index="7240" name="[Customers].[CustomerKey].&amp;[18240]"/>
            <x15:cachedUniqueName index="7241" name="[Customers].[CustomerKey].&amp;[18241]"/>
            <x15:cachedUniqueName index="7242" name="[Customers].[CustomerKey].&amp;[18242]"/>
            <x15:cachedUniqueName index="7243" name="[Customers].[CustomerKey].&amp;[18243]"/>
            <x15:cachedUniqueName index="7244" name="[Customers].[CustomerKey].&amp;[18244]"/>
            <x15:cachedUniqueName index="7245" name="[Customers].[CustomerKey].&amp;[18245]"/>
            <x15:cachedUniqueName index="7246" name="[Customers].[CustomerKey].&amp;[18246]"/>
            <x15:cachedUniqueName index="7247" name="[Customers].[CustomerKey].&amp;[18247]"/>
            <x15:cachedUniqueName index="7248" name="[Customers].[CustomerKey].&amp;[18248]"/>
            <x15:cachedUniqueName index="7249" name="[Customers].[CustomerKey].&amp;[18249]"/>
            <x15:cachedUniqueName index="7250" name="[Customers].[CustomerKey].&amp;[18250]"/>
            <x15:cachedUniqueName index="7251" name="[Customers].[CustomerKey].&amp;[18251]"/>
            <x15:cachedUniqueName index="7252" name="[Customers].[CustomerKey].&amp;[18252]"/>
            <x15:cachedUniqueName index="7253" name="[Customers].[CustomerKey].&amp;[18253]"/>
            <x15:cachedUniqueName index="7254" name="[Customers].[CustomerKey].&amp;[18254]"/>
            <x15:cachedUniqueName index="7255" name="[Customers].[CustomerKey].&amp;[18255]"/>
            <x15:cachedUniqueName index="7256" name="[Customers].[CustomerKey].&amp;[18256]"/>
            <x15:cachedUniqueName index="7257" name="[Customers].[CustomerKey].&amp;[18257]"/>
            <x15:cachedUniqueName index="7258" name="[Customers].[CustomerKey].&amp;[18258]"/>
            <x15:cachedUniqueName index="7259" name="[Customers].[CustomerKey].&amp;[18259]"/>
            <x15:cachedUniqueName index="7260" name="[Customers].[CustomerKey].&amp;[18260]"/>
            <x15:cachedUniqueName index="7261" name="[Customers].[CustomerKey].&amp;[18261]"/>
            <x15:cachedUniqueName index="7262" name="[Customers].[CustomerKey].&amp;[18262]"/>
            <x15:cachedUniqueName index="7263" name="[Customers].[CustomerKey].&amp;[18263]"/>
            <x15:cachedUniqueName index="7264" name="[Customers].[CustomerKey].&amp;[18264]"/>
            <x15:cachedUniqueName index="7265" name="[Customers].[CustomerKey].&amp;[18265]"/>
            <x15:cachedUniqueName index="7266" name="[Customers].[CustomerKey].&amp;[18266]"/>
            <x15:cachedUniqueName index="7267" name="[Customers].[CustomerKey].&amp;[18267]"/>
            <x15:cachedUniqueName index="7268" name="[Customers].[CustomerKey].&amp;[18268]"/>
            <x15:cachedUniqueName index="7269" name="[Customers].[CustomerKey].&amp;[18269]"/>
            <x15:cachedUniqueName index="7270" name="[Customers].[CustomerKey].&amp;[18270]"/>
            <x15:cachedUniqueName index="7271" name="[Customers].[CustomerKey].&amp;[18271]"/>
            <x15:cachedUniqueName index="7272" name="[Customers].[CustomerKey].&amp;[18272]"/>
            <x15:cachedUniqueName index="7273" name="[Customers].[CustomerKey].&amp;[18273]"/>
            <x15:cachedUniqueName index="7274" name="[Customers].[CustomerKey].&amp;[18274]"/>
            <x15:cachedUniqueName index="7275" name="[Customers].[CustomerKey].&amp;[18275]"/>
            <x15:cachedUniqueName index="7276" name="[Customers].[CustomerKey].&amp;[18276]"/>
            <x15:cachedUniqueName index="7277" name="[Customers].[CustomerKey].&amp;[18277]"/>
            <x15:cachedUniqueName index="7278" name="[Customers].[CustomerKey].&amp;[18278]"/>
            <x15:cachedUniqueName index="7279" name="[Customers].[CustomerKey].&amp;[18279]"/>
            <x15:cachedUniqueName index="7280" name="[Customers].[CustomerKey].&amp;[18280]"/>
            <x15:cachedUniqueName index="7281" name="[Customers].[CustomerKey].&amp;[18281]"/>
            <x15:cachedUniqueName index="7282" name="[Customers].[CustomerKey].&amp;[18282]"/>
            <x15:cachedUniqueName index="7283" name="[Customers].[CustomerKey].&amp;[18283]"/>
            <x15:cachedUniqueName index="7284" name="[Customers].[CustomerKey].&amp;[18284]"/>
            <x15:cachedUniqueName index="7285" name="[Customers].[CustomerKey].&amp;[18285]"/>
            <x15:cachedUniqueName index="7286" name="[Customers].[CustomerKey].&amp;[18286]"/>
            <x15:cachedUniqueName index="7287" name="[Customers].[CustomerKey].&amp;[18287]"/>
            <x15:cachedUniqueName index="7288" name="[Customers].[CustomerKey].&amp;[18288]"/>
            <x15:cachedUniqueName index="7289" name="[Customers].[CustomerKey].&amp;[18289]"/>
            <x15:cachedUniqueName index="7290" name="[Customers].[CustomerKey].&amp;[18290]"/>
            <x15:cachedUniqueName index="7291" name="[Customers].[CustomerKey].&amp;[18291]"/>
            <x15:cachedUniqueName index="7292" name="[Customers].[CustomerKey].&amp;[18292]"/>
            <x15:cachedUniqueName index="7293" name="[Customers].[CustomerKey].&amp;[18293]"/>
            <x15:cachedUniqueName index="7294" name="[Customers].[CustomerKey].&amp;[18294]"/>
            <x15:cachedUniqueName index="7295" name="[Customers].[CustomerKey].&amp;[18295]"/>
            <x15:cachedUniqueName index="7296" name="[Customers].[CustomerKey].&amp;[18296]"/>
            <x15:cachedUniqueName index="7297" name="[Customers].[CustomerKey].&amp;[18297]"/>
            <x15:cachedUniqueName index="7298" name="[Customers].[CustomerKey].&amp;[18298]"/>
            <x15:cachedUniqueName index="7299" name="[Customers].[CustomerKey].&amp;[18299]"/>
            <x15:cachedUniqueName index="7300" name="[Customers].[CustomerKey].&amp;[18300]"/>
            <x15:cachedUniqueName index="7301" name="[Customers].[CustomerKey].&amp;[18301]"/>
            <x15:cachedUniqueName index="7302" name="[Customers].[CustomerKey].&amp;[18302]"/>
            <x15:cachedUniqueName index="7303" name="[Customers].[CustomerKey].&amp;[18303]"/>
            <x15:cachedUniqueName index="7304" name="[Customers].[CustomerKey].&amp;[18304]"/>
            <x15:cachedUniqueName index="7305" name="[Customers].[CustomerKey].&amp;[18305]"/>
            <x15:cachedUniqueName index="7306" name="[Customers].[CustomerKey].&amp;[18306]"/>
            <x15:cachedUniqueName index="7307" name="[Customers].[CustomerKey].&amp;[18307]"/>
            <x15:cachedUniqueName index="7308" name="[Customers].[CustomerKey].&amp;[18308]"/>
            <x15:cachedUniqueName index="7309" name="[Customers].[CustomerKey].&amp;[18309]"/>
            <x15:cachedUniqueName index="7310" name="[Customers].[CustomerKey].&amp;[18310]"/>
            <x15:cachedUniqueName index="7311" name="[Customers].[CustomerKey].&amp;[18311]"/>
            <x15:cachedUniqueName index="7312" name="[Customers].[CustomerKey].&amp;[18312]"/>
            <x15:cachedUniqueName index="7313" name="[Customers].[CustomerKey].&amp;[18313]"/>
            <x15:cachedUniqueName index="7314" name="[Customers].[CustomerKey].&amp;[18314]"/>
            <x15:cachedUniqueName index="7315" name="[Customers].[CustomerKey].&amp;[18315]"/>
            <x15:cachedUniqueName index="7316" name="[Customers].[CustomerKey].&amp;[18316]"/>
            <x15:cachedUniqueName index="7317" name="[Customers].[CustomerKey].&amp;[18317]"/>
            <x15:cachedUniqueName index="7318" name="[Customers].[CustomerKey].&amp;[18318]"/>
            <x15:cachedUniqueName index="7319" name="[Customers].[CustomerKey].&amp;[18319]"/>
            <x15:cachedUniqueName index="7320" name="[Customers].[CustomerKey].&amp;[18320]"/>
            <x15:cachedUniqueName index="7321" name="[Customers].[CustomerKey].&amp;[18321]"/>
            <x15:cachedUniqueName index="7322" name="[Customers].[CustomerKey].&amp;[18322]"/>
            <x15:cachedUniqueName index="7323" name="[Customers].[CustomerKey].&amp;[18323]"/>
            <x15:cachedUniqueName index="7324" name="[Customers].[CustomerKey].&amp;[18324]"/>
            <x15:cachedUniqueName index="7325" name="[Customers].[CustomerKey].&amp;[18325]"/>
            <x15:cachedUniqueName index="7326" name="[Customers].[CustomerKey].&amp;[18326]"/>
            <x15:cachedUniqueName index="7327" name="[Customers].[CustomerKey].&amp;[18327]"/>
            <x15:cachedUniqueName index="7328" name="[Customers].[CustomerKey].&amp;[18328]"/>
            <x15:cachedUniqueName index="7329" name="[Customers].[CustomerKey].&amp;[18329]"/>
            <x15:cachedUniqueName index="7330" name="[Customers].[CustomerKey].&amp;[18330]"/>
            <x15:cachedUniqueName index="7331" name="[Customers].[CustomerKey].&amp;[18331]"/>
            <x15:cachedUniqueName index="7332" name="[Customers].[CustomerKey].&amp;[18332]"/>
            <x15:cachedUniqueName index="7333" name="[Customers].[CustomerKey].&amp;[18333]"/>
            <x15:cachedUniqueName index="7334" name="[Customers].[CustomerKey].&amp;[18334]"/>
            <x15:cachedUniqueName index="7335" name="[Customers].[CustomerKey].&amp;[18335]"/>
            <x15:cachedUniqueName index="7336" name="[Customers].[CustomerKey].&amp;[18336]"/>
            <x15:cachedUniqueName index="7337" name="[Customers].[CustomerKey].&amp;[18337]"/>
            <x15:cachedUniqueName index="7338" name="[Customers].[CustomerKey].&amp;[18338]"/>
            <x15:cachedUniqueName index="7339" name="[Customers].[CustomerKey].&amp;[18339]"/>
            <x15:cachedUniqueName index="7340" name="[Customers].[CustomerKey].&amp;[18340]"/>
            <x15:cachedUniqueName index="7341" name="[Customers].[CustomerKey].&amp;[18341]"/>
            <x15:cachedUniqueName index="7342" name="[Customers].[CustomerKey].&amp;[18342]"/>
            <x15:cachedUniqueName index="7343" name="[Customers].[CustomerKey].&amp;[18343]"/>
            <x15:cachedUniqueName index="7344" name="[Customers].[CustomerKey].&amp;[18344]"/>
            <x15:cachedUniqueName index="7345" name="[Customers].[CustomerKey].&amp;[18345]"/>
            <x15:cachedUniqueName index="7346" name="[Customers].[CustomerKey].&amp;[18346]"/>
            <x15:cachedUniqueName index="7347" name="[Customers].[CustomerKey].&amp;[18347]"/>
            <x15:cachedUniqueName index="7348" name="[Customers].[CustomerKey].&amp;[18348]"/>
            <x15:cachedUniqueName index="7349" name="[Customers].[CustomerKey].&amp;[18349]"/>
            <x15:cachedUniqueName index="7350" name="[Customers].[CustomerKey].&amp;[18350]"/>
            <x15:cachedUniqueName index="7351" name="[Customers].[CustomerKey].&amp;[18351]"/>
            <x15:cachedUniqueName index="7352" name="[Customers].[CustomerKey].&amp;[18352]"/>
            <x15:cachedUniqueName index="7353" name="[Customers].[CustomerKey].&amp;[18353]"/>
            <x15:cachedUniqueName index="7354" name="[Customers].[CustomerKey].&amp;[18354]"/>
            <x15:cachedUniqueName index="7355" name="[Customers].[CustomerKey].&amp;[18355]"/>
            <x15:cachedUniqueName index="7356" name="[Customers].[CustomerKey].&amp;[18356]"/>
            <x15:cachedUniqueName index="7357" name="[Customers].[CustomerKey].&amp;[18357]"/>
            <x15:cachedUniqueName index="7358" name="[Customers].[CustomerKey].&amp;[18358]"/>
            <x15:cachedUniqueName index="7359" name="[Customers].[CustomerKey].&amp;[18359]"/>
            <x15:cachedUniqueName index="7360" name="[Customers].[CustomerKey].&amp;[18360]"/>
            <x15:cachedUniqueName index="7361" name="[Customers].[CustomerKey].&amp;[18361]"/>
            <x15:cachedUniqueName index="7362" name="[Customers].[CustomerKey].&amp;[18362]"/>
            <x15:cachedUniqueName index="7363" name="[Customers].[CustomerKey].&amp;[18363]"/>
            <x15:cachedUniqueName index="7364" name="[Customers].[CustomerKey].&amp;[18364]"/>
            <x15:cachedUniqueName index="7365" name="[Customers].[CustomerKey].&amp;[18365]"/>
            <x15:cachedUniqueName index="7366" name="[Customers].[CustomerKey].&amp;[18366]"/>
            <x15:cachedUniqueName index="7367" name="[Customers].[CustomerKey].&amp;[18367]"/>
            <x15:cachedUniqueName index="7368" name="[Customers].[CustomerKey].&amp;[18368]"/>
            <x15:cachedUniqueName index="7369" name="[Customers].[CustomerKey].&amp;[18369]"/>
            <x15:cachedUniqueName index="7370" name="[Customers].[CustomerKey].&amp;[18370]"/>
            <x15:cachedUniqueName index="7371" name="[Customers].[CustomerKey].&amp;[18371]"/>
            <x15:cachedUniqueName index="7372" name="[Customers].[CustomerKey].&amp;[18372]"/>
            <x15:cachedUniqueName index="7373" name="[Customers].[CustomerKey].&amp;[18373]"/>
            <x15:cachedUniqueName index="7374" name="[Customers].[CustomerKey].&amp;[18374]"/>
            <x15:cachedUniqueName index="7375" name="[Customers].[CustomerKey].&amp;[18375]"/>
            <x15:cachedUniqueName index="7376" name="[Customers].[CustomerKey].&amp;[18376]"/>
            <x15:cachedUniqueName index="7377" name="[Customers].[CustomerKey].&amp;[18377]"/>
            <x15:cachedUniqueName index="7378" name="[Customers].[CustomerKey].&amp;[18378]"/>
            <x15:cachedUniqueName index="7379" name="[Customers].[CustomerKey].&amp;[18379]"/>
            <x15:cachedUniqueName index="7380" name="[Customers].[CustomerKey].&amp;[18380]"/>
            <x15:cachedUniqueName index="7381" name="[Customers].[CustomerKey].&amp;[18381]"/>
            <x15:cachedUniqueName index="7382" name="[Customers].[CustomerKey].&amp;[18382]"/>
            <x15:cachedUniqueName index="7383" name="[Customers].[CustomerKey].&amp;[18383]"/>
            <x15:cachedUniqueName index="7384" name="[Customers].[CustomerKey].&amp;[18384]"/>
            <x15:cachedUniqueName index="7385" name="[Customers].[CustomerKey].&amp;[18385]"/>
            <x15:cachedUniqueName index="7386" name="[Customers].[CustomerKey].&amp;[18386]"/>
            <x15:cachedUniqueName index="7387" name="[Customers].[CustomerKey].&amp;[18387]"/>
            <x15:cachedUniqueName index="7388" name="[Customers].[CustomerKey].&amp;[18388]"/>
            <x15:cachedUniqueName index="7389" name="[Customers].[CustomerKey].&amp;[18389]"/>
            <x15:cachedUniqueName index="7390" name="[Customers].[CustomerKey].&amp;[18390]"/>
            <x15:cachedUniqueName index="7391" name="[Customers].[CustomerKey].&amp;[18391]"/>
            <x15:cachedUniqueName index="7392" name="[Customers].[CustomerKey].&amp;[18392]"/>
            <x15:cachedUniqueName index="7393" name="[Customers].[CustomerKey].&amp;[18393]"/>
            <x15:cachedUniqueName index="7394" name="[Customers].[CustomerKey].&amp;[18394]"/>
            <x15:cachedUniqueName index="7395" name="[Customers].[CustomerKey].&amp;[18395]"/>
            <x15:cachedUniqueName index="7396" name="[Customers].[CustomerKey].&amp;[18396]"/>
            <x15:cachedUniqueName index="7397" name="[Customers].[CustomerKey].&amp;[18397]"/>
            <x15:cachedUniqueName index="7398" name="[Customers].[CustomerKey].&amp;[18398]"/>
            <x15:cachedUniqueName index="7399" name="[Customers].[CustomerKey].&amp;[18399]"/>
            <x15:cachedUniqueName index="7400" name="[Customers].[CustomerKey].&amp;[18400]"/>
            <x15:cachedUniqueName index="7401" name="[Customers].[CustomerKey].&amp;[18401]"/>
            <x15:cachedUniqueName index="7402" name="[Customers].[CustomerKey].&amp;[18402]"/>
            <x15:cachedUniqueName index="7403" name="[Customers].[CustomerKey].&amp;[18403]"/>
            <x15:cachedUniqueName index="7404" name="[Customers].[CustomerKey].&amp;[18404]"/>
            <x15:cachedUniqueName index="7405" name="[Customers].[CustomerKey].&amp;[18405]"/>
            <x15:cachedUniqueName index="7406" name="[Customers].[CustomerKey].&amp;[18406]"/>
            <x15:cachedUniqueName index="7407" name="[Customers].[CustomerKey].&amp;[18407]"/>
            <x15:cachedUniqueName index="7408" name="[Customers].[CustomerKey].&amp;[18408]"/>
            <x15:cachedUniqueName index="7409" name="[Customers].[CustomerKey].&amp;[18409]"/>
            <x15:cachedUniqueName index="7410" name="[Customers].[CustomerKey].&amp;[18410]"/>
            <x15:cachedUniqueName index="7411" name="[Customers].[CustomerKey].&amp;[18411]"/>
            <x15:cachedUniqueName index="7412" name="[Customers].[CustomerKey].&amp;[18412]"/>
            <x15:cachedUniqueName index="7413" name="[Customers].[CustomerKey].&amp;[18413]"/>
            <x15:cachedUniqueName index="7414" name="[Customers].[CustomerKey].&amp;[18414]"/>
            <x15:cachedUniqueName index="7415" name="[Customers].[CustomerKey].&amp;[18415]"/>
            <x15:cachedUniqueName index="7416" name="[Customers].[CustomerKey].&amp;[18416]"/>
            <x15:cachedUniqueName index="7417" name="[Customers].[CustomerKey].&amp;[18417]"/>
            <x15:cachedUniqueName index="7418" name="[Customers].[CustomerKey].&amp;[18418]"/>
            <x15:cachedUniqueName index="7419" name="[Customers].[CustomerKey].&amp;[18419]"/>
            <x15:cachedUniqueName index="7420" name="[Customers].[CustomerKey].&amp;[18420]"/>
            <x15:cachedUniqueName index="7421" name="[Customers].[CustomerKey].&amp;[18421]"/>
            <x15:cachedUniqueName index="7422" name="[Customers].[CustomerKey].&amp;[18422]"/>
            <x15:cachedUniqueName index="7423" name="[Customers].[CustomerKey].&amp;[18423]"/>
            <x15:cachedUniqueName index="7424" name="[Customers].[CustomerKey].&amp;[18424]"/>
            <x15:cachedUniqueName index="7425" name="[Customers].[CustomerKey].&amp;[18425]"/>
            <x15:cachedUniqueName index="7426" name="[Customers].[CustomerKey].&amp;[18426]"/>
            <x15:cachedUniqueName index="7427" name="[Customers].[CustomerKey].&amp;[18427]"/>
            <x15:cachedUniqueName index="7428" name="[Customers].[CustomerKey].&amp;[18428]"/>
            <x15:cachedUniqueName index="7429" name="[Customers].[CustomerKey].&amp;[18429]"/>
            <x15:cachedUniqueName index="7430" name="[Customers].[CustomerKey].&amp;[18430]"/>
            <x15:cachedUniqueName index="7431" name="[Customers].[CustomerKey].&amp;[18431]"/>
            <x15:cachedUniqueName index="7432" name="[Customers].[CustomerKey].&amp;[18432]"/>
            <x15:cachedUniqueName index="7433" name="[Customers].[CustomerKey].&amp;[18433]"/>
            <x15:cachedUniqueName index="7434" name="[Customers].[CustomerKey].&amp;[18434]"/>
            <x15:cachedUniqueName index="7435" name="[Customers].[CustomerKey].&amp;[18435]"/>
            <x15:cachedUniqueName index="7436" name="[Customers].[CustomerKey].&amp;[18436]"/>
            <x15:cachedUniqueName index="7437" name="[Customers].[CustomerKey].&amp;[18437]"/>
            <x15:cachedUniqueName index="7438" name="[Customers].[CustomerKey].&amp;[18438]"/>
            <x15:cachedUniqueName index="7439" name="[Customers].[CustomerKey].&amp;[18439]"/>
            <x15:cachedUniqueName index="7440" name="[Customers].[CustomerKey].&amp;[18440]"/>
            <x15:cachedUniqueName index="7441" name="[Customers].[CustomerKey].&amp;[18441]"/>
            <x15:cachedUniqueName index="7442" name="[Customers].[CustomerKey].&amp;[18442]"/>
            <x15:cachedUniqueName index="7443" name="[Customers].[CustomerKey].&amp;[18443]"/>
            <x15:cachedUniqueName index="7444" name="[Customers].[CustomerKey].&amp;[18444]"/>
            <x15:cachedUniqueName index="7445" name="[Customers].[CustomerKey].&amp;[18445]"/>
            <x15:cachedUniqueName index="7446" name="[Customers].[CustomerKey].&amp;[18446]"/>
            <x15:cachedUniqueName index="7447" name="[Customers].[CustomerKey].&amp;[18447]"/>
            <x15:cachedUniqueName index="7448" name="[Customers].[CustomerKey].&amp;[18448]"/>
            <x15:cachedUniqueName index="7449" name="[Customers].[CustomerKey].&amp;[18449]"/>
            <x15:cachedUniqueName index="7450" name="[Customers].[CustomerKey].&amp;[18450]"/>
            <x15:cachedUniqueName index="7451" name="[Customers].[CustomerKey].&amp;[18451]"/>
            <x15:cachedUniqueName index="7452" name="[Customers].[CustomerKey].&amp;[18452]"/>
            <x15:cachedUniqueName index="7453" name="[Customers].[CustomerKey].&amp;[18453]"/>
            <x15:cachedUniqueName index="7454" name="[Customers].[CustomerKey].&amp;[18454]"/>
            <x15:cachedUniqueName index="7455" name="[Customers].[CustomerKey].&amp;[18455]"/>
            <x15:cachedUniqueName index="7456" name="[Customers].[CustomerKey].&amp;[18456]"/>
            <x15:cachedUniqueName index="7457" name="[Customers].[CustomerKey].&amp;[18457]"/>
            <x15:cachedUniqueName index="7458" name="[Customers].[CustomerKey].&amp;[18458]"/>
            <x15:cachedUniqueName index="7459" name="[Customers].[CustomerKey].&amp;[18459]"/>
            <x15:cachedUniqueName index="7460" name="[Customers].[CustomerKey].&amp;[18460]"/>
            <x15:cachedUniqueName index="7461" name="[Customers].[CustomerKey].&amp;[18461]"/>
            <x15:cachedUniqueName index="7462" name="[Customers].[CustomerKey].&amp;[18462]"/>
            <x15:cachedUniqueName index="7463" name="[Customers].[CustomerKey].&amp;[18463]"/>
            <x15:cachedUniqueName index="7464" name="[Customers].[CustomerKey].&amp;[18464]"/>
            <x15:cachedUniqueName index="7465" name="[Customers].[CustomerKey].&amp;[18465]"/>
            <x15:cachedUniqueName index="7466" name="[Customers].[CustomerKey].&amp;[18466]"/>
            <x15:cachedUniqueName index="7467" name="[Customers].[CustomerKey].&amp;[18467]"/>
            <x15:cachedUniqueName index="7468" name="[Customers].[CustomerKey].&amp;[18468]"/>
            <x15:cachedUniqueName index="7469" name="[Customers].[CustomerKey].&amp;[18469]"/>
            <x15:cachedUniqueName index="7470" name="[Customers].[CustomerKey].&amp;[18470]"/>
            <x15:cachedUniqueName index="7471" name="[Customers].[CustomerKey].&amp;[18471]"/>
            <x15:cachedUniqueName index="7472" name="[Customers].[CustomerKey].&amp;[18472]"/>
            <x15:cachedUniqueName index="7473" name="[Customers].[CustomerKey].&amp;[18473]"/>
            <x15:cachedUniqueName index="7474" name="[Customers].[CustomerKey].&amp;[18474]"/>
            <x15:cachedUniqueName index="7475" name="[Customers].[CustomerKey].&amp;[18475]"/>
            <x15:cachedUniqueName index="7476" name="[Customers].[CustomerKey].&amp;[18476]"/>
            <x15:cachedUniqueName index="7477" name="[Customers].[CustomerKey].&amp;[18477]"/>
            <x15:cachedUniqueName index="7478" name="[Customers].[CustomerKey].&amp;[18478]"/>
            <x15:cachedUniqueName index="7479" name="[Customers].[CustomerKey].&amp;[18479]"/>
            <x15:cachedUniqueName index="7480" name="[Customers].[CustomerKey].&amp;[18480]"/>
            <x15:cachedUniqueName index="7481" name="[Customers].[CustomerKey].&amp;[18481]"/>
            <x15:cachedUniqueName index="7482" name="[Customers].[CustomerKey].&amp;[18482]"/>
            <x15:cachedUniqueName index="7483" name="[Customers].[CustomerKey].&amp;[18483]"/>
            <x15:cachedUniqueName index="7484" name="[Customers].[CustomerKey].&amp;[18484]"/>
            <x15:cachedUniqueName index="7485" name="[Customers].[CustomerKey].&amp;[18485]"/>
            <x15:cachedUniqueName index="7486" name="[Customers].[CustomerKey].&amp;[18486]"/>
            <x15:cachedUniqueName index="7487" name="[Customers].[CustomerKey].&amp;[18487]"/>
            <x15:cachedUniqueName index="7488" name="[Customers].[CustomerKey].&amp;[18488]"/>
            <x15:cachedUniqueName index="7489" name="[Customers].[CustomerKey].&amp;[18489]"/>
            <x15:cachedUniqueName index="7490" name="[Customers].[CustomerKey].&amp;[18490]"/>
            <x15:cachedUniqueName index="7491" name="[Customers].[CustomerKey].&amp;[18491]"/>
            <x15:cachedUniqueName index="7492" name="[Customers].[CustomerKey].&amp;[18492]"/>
            <x15:cachedUniqueName index="7493" name="[Customers].[CustomerKey].&amp;[18493]"/>
            <x15:cachedUniqueName index="7494" name="[Customers].[CustomerKey].&amp;[18494]"/>
            <x15:cachedUniqueName index="7495" name="[Customers].[CustomerKey].&amp;[18495]"/>
            <x15:cachedUniqueName index="7496" name="[Customers].[CustomerKey].&amp;[18496]"/>
            <x15:cachedUniqueName index="7497" name="[Customers].[CustomerKey].&amp;[18497]"/>
            <x15:cachedUniqueName index="7498" name="[Customers].[CustomerKey].&amp;[18498]"/>
            <x15:cachedUniqueName index="7499" name="[Customers].[CustomerKey].&amp;[18499]"/>
            <x15:cachedUniqueName index="7500" name="[Customers].[CustomerKey].&amp;[18500]"/>
            <x15:cachedUniqueName index="7501" name="[Customers].[CustomerKey].&amp;[18501]"/>
            <x15:cachedUniqueName index="7502" name="[Customers].[CustomerKey].&amp;[18502]"/>
            <x15:cachedUniqueName index="7503" name="[Customers].[CustomerKey].&amp;[18503]"/>
            <x15:cachedUniqueName index="7504" name="[Customers].[CustomerKey].&amp;[18504]"/>
            <x15:cachedUniqueName index="7505" name="[Customers].[CustomerKey].&amp;[18505]"/>
            <x15:cachedUniqueName index="7506" name="[Customers].[CustomerKey].&amp;[18506]"/>
            <x15:cachedUniqueName index="7507" name="[Customers].[CustomerKey].&amp;[18507]"/>
            <x15:cachedUniqueName index="7508" name="[Customers].[CustomerKey].&amp;[18508]"/>
            <x15:cachedUniqueName index="7509" name="[Customers].[CustomerKey].&amp;[18509]"/>
            <x15:cachedUniqueName index="7510" name="[Customers].[CustomerKey].&amp;[18510]"/>
            <x15:cachedUniqueName index="7511" name="[Customers].[CustomerKey].&amp;[18511]"/>
            <x15:cachedUniqueName index="7512" name="[Customers].[CustomerKey].&amp;[18512]"/>
            <x15:cachedUniqueName index="7513" name="[Customers].[CustomerKey].&amp;[18513]"/>
            <x15:cachedUniqueName index="7514" name="[Customers].[CustomerKey].&amp;[18514]"/>
            <x15:cachedUniqueName index="7515" name="[Customers].[CustomerKey].&amp;[18515]"/>
            <x15:cachedUniqueName index="7516" name="[Customers].[CustomerKey].&amp;[18516]"/>
            <x15:cachedUniqueName index="7517" name="[Customers].[CustomerKey].&amp;[18517]"/>
            <x15:cachedUniqueName index="7518" name="[Customers].[CustomerKey].&amp;[18518]"/>
            <x15:cachedUniqueName index="7519" name="[Customers].[CustomerKey].&amp;[18519]"/>
            <x15:cachedUniqueName index="7520" name="[Customers].[CustomerKey].&amp;[18520]"/>
            <x15:cachedUniqueName index="7521" name="[Customers].[CustomerKey].&amp;[18521]"/>
            <x15:cachedUniqueName index="7522" name="[Customers].[CustomerKey].&amp;[18522]"/>
            <x15:cachedUniqueName index="7523" name="[Customers].[CustomerKey].&amp;[18523]"/>
            <x15:cachedUniqueName index="7524" name="[Customers].[CustomerKey].&amp;[18524]"/>
            <x15:cachedUniqueName index="7525" name="[Customers].[CustomerKey].&amp;[18525]"/>
            <x15:cachedUniqueName index="7526" name="[Customers].[CustomerKey].&amp;[18526]"/>
            <x15:cachedUniqueName index="7527" name="[Customers].[CustomerKey].&amp;[18527]"/>
            <x15:cachedUniqueName index="7528" name="[Customers].[CustomerKey].&amp;[18528]"/>
            <x15:cachedUniqueName index="7529" name="[Customers].[CustomerKey].&amp;[18529]"/>
            <x15:cachedUniqueName index="7530" name="[Customers].[CustomerKey].&amp;[18530]"/>
            <x15:cachedUniqueName index="7531" name="[Customers].[CustomerKey].&amp;[18531]"/>
            <x15:cachedUniqueName index="7532" name="[Customers].[CustomerKey].&amp;[18532]"/>
            <x15:cachedUniqueName index="7533" name="[Customers].[CustomerKey].&amp;[18533]"/>
            <x15:cachedUniqueName index="7534" name="[Customers].[CustomerKey].&amp;[18534]"/>
            <x15:cachedUniqueName index="7535" name="[Customers].[CustomerKey].&amp;[18535]"/>
            <x15:cachedUniqueName index="7536" name="[Customers].[CustomerKey].&amp;[18536]"/>
            <x15:cachedUniqueName index="7537" name="[Customers].[CustomerKey].&amp;[18537]"/>
            <x15:cachedUniqueName index="7538" name="[Customers].[CustomerKey].&amp;[18538]"/>
            <x15:cachedUniqueName index="7539" name="[Customers].[CustomerKey].&amp;[18539]"/>
            <x15:cachedUniqueName index="7540" name="[Customers].[CustomerKey].&amp;[18540]"/>
            <x15:cachedUniqueName index="7541" name="[Customers].[CustomerKey].&amp;[18541]"/>
            <x15:cachedUniqueName index="7542" name="[Customers].[CustomerKey].&amp;[18542]"/>
            <x15:cachedUniqueName index="7543" name="[Customers].[CustomerKey].&amp;[18543]"/>
            <x15:cachedUniqueName index="7544" name="[Customers].[CustomerKey].&amp;[18544]"/>
            <x15:cachedUniqueName index="7545" name="[Customers].[CustomerKey].&amp;[18545]"/>
            <x15:cachedUniqueName index="7546" name="[Customers].[CustomerKey].&amp;[18546]"/>
            <x15:cachedUniqueName index="7547" name="[Customers].[CustomerKey].&amp;[18547]"/>
            <x15:cachedUniqueName index="7548" name="[Customers].[CustomerKey].&amp;[18548]"/>
            <x15:cachedUniqueName index="7549" name="[Customers].[CustomerKey].&amp;[18549]"/>
            <x15:cachedUniqueName index="7550" name="[Customers].[CustomerKey].&amp;[18550]"/>
            <x15:cachedUniqueName index="7551" name="[Customers].[CustomerKey].&amp;[18551]"/>
            <x15:cachedUniqueName index="7552" name="[Customers].[CustomerKey].&amp;[18552]"/>
            <x15:cachedUniqueName index="7553" name="[Customers].[CustomerKey].&amp;[18553]"/>
            <x15:cachedUniqueName index="7554" name="[Customers].[CustomerKey].&amp;[18554]"/>
            <x15:cachedUniqueName index="7555" name="[Customers].[CustomerKey].&amp;[18555]"/>
            <x15:cachedUniqueName index="7556" name="[Customers].[CustomerKey].&amp;[18556]"/>
            <x15:cachedUniqueName index="7557" name="[Customers].[CustomerKey].&amp;[18557]"/>
            <x15:cachedUniqueName index="7558" name="[Customers].[CustomerKey].&amp;[18558]"/>
            <x15:cachedUniqueName index="7559" name="[Customers].[CustomerKey].&amp;[18559]"/>
            <x15:cachedUniqueName index="7560" name="[Customers].[CustomerKey].&amp;[18560]"/>
            <x15:cachedUniqueName index="7561" name="[Customers].[CustomerKey].&amp;[18561]"/>
            <x15:cachedUniqueName index="7562" name="[Customers].[CustomerKey].&amp;[18562]"/>
            <x15:cachedUniqueName index="7563" name="[Customers].[CustomerKey].&amp;[18563]"/>
            <x15:cachedUniqueName index="7564" name="[Customers].[CustomerKey].&amp;[18564]"/>
            <x15:cachedUniqueName index="7565" name="[Customers].[CustomerKey].&amp;[18565]"/>
            <x15:cachedUniqueName index="7566" name="[Customers].[CustomerKey].&amp;[18566]"/>
            <x15:cachedUniqueName index="7567" name="[Customers].[CustomerKey].&amp;[18567]"/>
            <x15:cachedUniqueName index="7568" name="[Customers].[CustomerKey].&amp;[18568]"/>
            <x15:cachedUniqueName index="7569" name="[Customers].[CustomerKey].&amp;[18569]"/>
            <x15:cachedUniqueName index="7570" name="[Customers].[CustomerKey].&amp;[18570]"/>
            <x15:cachedUniqueName index="7571" name="[Customers].[CustomerKey].&amp;[18571]"/>
            <x15:cachedUniqueName index="7572" name="[Customers].[CustomerKey].&amp;[18572]"/>
            <x15:cachedUniqueName index="7573" name="[Customers].[CustomerKey].&amp;[18573]"/>
            <x15:cachedUniqueName index="7574" name="[Customers].[CustomerKey].&amp;[18574]"/>
            <x15:cachedUniqueName index="7575" name="[Customers].[CustomerKey].&amp;[18575]"/>
            <x15:cachedUniqueName index="7576" name="[Customers].[CustomerKey].&amp;[18576]"/>
            <x15:cachedUniqueName index="7577" name="[Customers].[CustomerKey].&amp;[18577]"/>
            <x15:cachedUniqueName index="7578" name="[Customers].[CustomerKey].&amp;[18578]"/>
            <x15:cachedUniqueName index="7579" name="[Customers].[CustomerKey].&amp;[18579]"/>
            <x15:cachedUniqueName index="7580" name="[Customers].[CustomerKey].&amp;[18580]"/>
            <x15:cachedUniqueName index="7581" name="[Customers].[CustomerKey].&amp;[18581]"/>
            <x15:cachedUniqueName index="7582" name="[Customers].[CustomerKey].&amp;[18582]"/>
            <x15:cachedUniqueName index="7583" name="[Customers].[CustomerKey].&amp;[18583]"/>
            <x15:cachedUniqueName index="7584" name="[Customers].[CustomerKey].&amp;[18584]"/>
            <x15:cachedUniqueName index="7585" name="[Customers].[CustomerKey].&amp;[18585]"/>
            <x15:cachedUniqueName index="7586" name="[Customers].[CustomerKey].&amp;[18586]"/>
            <x15:cachedUniqueName index="7587" name="[Customers].[CustomerKey].&amp;[18587]"/>
            <x15:cachedUniqueName index="7588" name="[Customers].[CustomerKey].&amp;[18588]"/>
            <x15:cachedUniqueName index="7589" name="[Customers].[CustomerKey].&amp;[18589]"/>
            <x15:cachedUniqueName index="7590" name="[Customers].[CustomerKey].&amp;[18590]"/>
            <x15:cachedUniqueName index="7591" name="[Customers].[CustomerKey].&amp;[18591]"/>
            <x15:cachedUniqueName index="7592" name="[Customers].[CustomerKey].&amp;[18592]"/>
            <x15:cachedUniqueName index="7593" name="[Customers].[CustomerKey].&amp;[18593]"/>
            <x15:cachedUniqueName index="7594" name="[Customers].[CustomerKey].&amp;[18594]"/>
            <x15:cachedUniqueName index="7595" name="[Customers].[CustomerKey].&amp;[18595]"/>
            <x15:cachedUniqueName index="7596" name="[Customers].[CustomerKey].&amp;[18596]"/>
            <x15:cachedUniqueName index="7597" name="[Customers].[CustomerKey].&amp;[18597]"/>
            <x15:cachedUniqueName index="7598" name="[Customers].[CustomerKey].&amp;[18598]"/>
            <x15:cachedUniqueName index="7599" name="[Customers].[CustomerKey].&amp;[18599]"/>
            <x15:cachedUniqueName index="7600" name="[Customers].[CustomerKey].&amp;[18600]"/>
            <x15:cachedUniqueName index="7601" name="[Customers].[CustomerKey].&amp;[18601]"/>
            <x15:cachedUniqueName index="7602" name="[Customers].[CustomerKey].&amp;[18602]"/>
            <x15:cachedUniqueName index="7603" name="[Customers].[CustomerKey].&amp;[18603]"/>
            <x15:cachedUniqueName index="7604" name="[Customers].[CustomerKey].&amp;[18604]"/>
            <x15:cachedUniqueName index="7605" name="[Customers].[CustomerKey].&amp;[18605]"/>
            <x15:cachedUniqueName index="7606" name="[Customers].[CustomerKey].&amp;[18606]"/>
            <x15:cachedUniqueName index="7607" name="[Customers].[CustomerKey].&amp;[18607]"/>
            <x15:cachedUniqueName index="7608" name="[Customers].[CustomerKey].&amp;[18608]"/>
            <x15:cachedUniqueName index="7609" name="[Customers].[CustomerKey].&amp;[18609]"/>
            <x15:cachedUniqueName index="7610" name="[Customers].[CustomerKey].&amp;[18610]"/>
            <x15:cachedUniqueName index="7611" name="[Customers].[CustomerKey].&amp;[18611]"/>
            <x15:cachedUniqueName index="7612" name="[Customers].[CustomerKey].&amp;[18612]"/>
            <x15:cachedUniqueName index="7613" name="[Customers].[CustomerKey].&amp;[18613]"/>
            <x15:cachedUniqueName index="7614" name="[Customers].[CustomerKey].&amp;[18614]"/>
            <x15:cachedUniqueName index="7615" name="[Customers].[CustomerKey].&amp;[18615]"/>
            <x15:cachedUniqueName index="7616" name="[Customers].[CustomerKey].&amp;[18616]"/>
            <x15:cachedUniqueName index="7617" name="[Customers].[CustomerKey].&amp;[18617]"/>
            <x15:cachedUniqueName index="7618" name="[Customers].[CustomerKey].&amp;[18618]"/>
            <x15:cachedUniqueName index="7619" name="[Customers].[CustomerKey].&amp;[18619]"/>
            <x15:cachedUniqueName index="7620" name="[Customers].[CustomerKey].&amp;[18620]"/>
            <x15:cachedUniqueName index="7621" name="[Customers].[CustomerKey].&amp;[18621]"/>
            <x15:cachedUniqueName index="7622" name="[Customers].[CustomerKey].&amp;[18622]"/>
            <x15:cachedUniqueName index="7623" name="[Customers].[CustomerKey].&amp;[18623]"/>
            <x15:cachedUniqueName index="7624" name="[Customers].[CustomerKey].&amp;[18624]"/>
            <x15:cachedUniqueName index="7625" name="[Customers].[CustomerKey].&amp;[18625]"/>
            <x15:cachedUniqueName index="7626" name="[Customers].[CustomerKey].&amp;[18626]"/>
            <x15:cachedUniqueName index="7627" name="[Customers].[CustomerKey].&amp;[18627]"/>
            <x15:cachedUniqueName index="7628" name="[Customers].[CustomerKey].&amp;[18628]"/>
            <x15:cachedUniqueName index="7629" name="[Customers].[CustomerKey].&amp;[18629]"/>
            <x15:cachedUniqueName index="7630" name="[Customers].[CustomerKey].&amp;[18630]"/>
            <x15:cachedUniqueName index="7631" name="[Customers].[CustomerKey].&amp;[18631]"/>
            <x15:cachedUniqueName index="7632" name="[Customers].[CustomerKey].&amp;[18632]"/>
            <x15:cachedUniqueName index="7633" name="[Customers].[CustomerKey].&amp;[18633]"/>
            <x15:cachedUniqueName index="7634" name="[Customers].[CustomerKey].&amp;[18634]"/>
            <x15:cachedUniqueName index="7635" name="[Customers].[CustomerKey].&amp;[18635]"/>
            <x15:cachedUniqueName index="7636" name="[Customers].[CustomerKey].&amp;[18636]"/>
            <x15:cachedUniqueName index="7637" name="[Customers].[CustomerKey].&amp;[18637]"/>
            <x15:cachedUniqueName index="7638" name="[Customers].[CustomerKey].&amp;[18638]"/>
            <x15:cachedUniqueName index="7639" name="[Customers].[CustomerKey].&amp;[18639]"/>
            <x15:cachedUniqueName index="7640" name="[Customers].[CustomerKey].&amp;[18640]"/>
            <x15:cachedUniqueName index="7641" name="[Customers].[CustomerKey].&amp;[18641]"/>
            <x15:cachedUniqueName index="7642" name="[Customers].[CustomerKey].&amp;[18642]"/>
            <x15:cachedUniqueName index="7643" name="[Customers].[CustomerKey].&amp;[18643]"/>
            <x15:cachedUniqueName index="7644" name="[Customers].[CustomerKey].&amp;[18644]"/>
            <x15:cachedUniqueName index="7645" name="[Customers].[CustomerKey].&amp;[18645]"/>
            <x15:cachedUniqueName index="7646" name="[Customers].[CustomerKey].&amp;[18646]"/>
            <x15:cachedUniqueName index="7647" name="[Customers].[CustomerKey].&amp;[18647]"/>
            <x15:cachedUniqueName index="7648" name="[Customers].[CustomerKey].&amp;[18648]"/>
            <x15:cachedUniqueName index="7649" name="[Customers].[CustomerKey].&amp;[18649]"/>
            <x15:cachedUniqueName index="7650" name="[Customers].[CustomerKey].&amp;[18650]"/>
            <x15:cachedUniqueName index="7651" name="[Customers].[CustomerKey].&amp;[18651]"/>
            <x15:cachedUniqueName index="7652" name="[Customers].[CustomerKey].&amp;[18652]"/>
            <x15:cachedUniqueName index="7653" name="[Customers].[CustomerKey].&amp;[18653]"/>
            <x15:cachedUniqueName index="7654" name="[Customers].[CustomerKey].&amp;[18654]"/>
            <x15:cachedUniqueName index="7655" name="[Customers].[CustomerKey].&amp;[18655]"/>
            <x15:cachedUniqueName index="7656" name="[Customers].[CustomerKey].&amp;[18656]"/>
            <x15:cachedUniqueName index="7657" name="[Customers].[CustomerKey].&amp;[18657]"/>
            <x15:cachedUniqueName index="7658" name="[Customers].[CustomerKey].&amp;[18658]"/>
            <x15:cachedUniqueName index="7659" name="[Customers].[CustomerKey].&amp;[18659]"/>
            <x15:cachedUniqueName index="7660" name="[Customers].[CustomerKey].&amp;[18660]"/>
            <x15:cachedUniqueName index="7661" name="[Customers].[CustomerKey].&amp;[18661]"/>
            <x15:cachedUniqueName index="7662" name="[Customers].[CustomerKey].&amp;[18662]"/>
            <x15:cachedUniqueName index="7663" name="[Customers].[CustomerKey].&amp;[18663]"/>
            <x15:cachedUniqueName index="7664" name="[Customers].[CustomerKey].&amp;[18664]"/>
            <x15:cachedUniqueName index="7665" name="[Customers].[CustomerKey].&amp;[18665]"/>
            <x15:cachedUniqueName index="7666" name="[Customers].[CustomerKey].&amp;[18666]"/>
            <x15:cachedUniqueName index="7667" name="[Customers].[CustomerKey].&amp;[18667]"/>
            <x15:cachedUniqueName index="7668" name="[Customers].[CustomerKey].&amp;[18668]"/>
            <x15:cachedUniqueName index="7669" name="[Customers].[CustomerKey].&amp;[18669]"/>
            <x15:cachedUniqueName index="7670" name="[Customers].[CustomerKey].&amp;[18670]"/>
            <x15:cachedUniqueName index="7671" name="[Customers].[CustomerKey].&amp;[18671]"/>
            <x15:cachedUniqueName index="7672" name="[Customers].[CustomerKey].&amp;[18672]"/>
            <x15:cachedUniqueName index="7673" name="[Customers].[CustomerKey].&amp;[18673]"/>
            <x15:cachedUniqueName index="7674" name="[Customers].[CustomerKey].&amp;[18674]"/>
            <x15:cachedUniqueName index="7675" name="[Customers].[CustomerKey].&amp;[18675]"/>
            <x15:cachedUniqueName index="7676" name="[Customers].[CustomerKey].&amp;[18676]"/>
            <x15:cachedUniqueName index="7677" name="[Customers].[CustomerKey].&amp;[18677]"/>
            <x15:cachedUniqueName index="7678" name="[Customers].[CustomerKey].&amp;[18678]"/>
            <x15:cachedUniqueName index="7679" name="[Customers].[CustomerKey].&amp;[18679]"/>
            <x15:cachedUniqueName index="7680" name="[Customers].[CustomerKey].&amp;[18680]"/>
            <x15:cachedUniqueName index="7681" name="[Customers].[CustomerKey].&amp;[18681]"/>
            <x15:cachedUniqueName index="7682" name="[Customers].[CustomerKey].&amp;[18682]"/>
            <x15:cachedUniqueName index="7683" name="[Customers].[CustomerKey].&amp;[18683]"/>
            <x15:cachedUniqueName index="7684" name="[Customers].[CustomerKey].&amp;[18684]"/>
            <x15:cachedUniqueName index="7685" name="[Customers].[CustomerKey].&amp;[18685]"/>
            <x15:cachedUniqueName index="7686" name="[Customers].[CustomerKey].&amp;[18686]"/>
            <x15:cachedUniqueName index="7687" name="[Customers].[CustomerKey].&amp;[18687]"/>
            <x15:cachedUniqueName index="7688" name="[Customers].[CustomerKey].&amp;[18688]"/>
            <x15:cachedUniqueName index="7689" name="[Customers].[CustomerKey].&amp;[18689]"/>
            <x15:cachedUniqueName index="7690" name="[Customers].[CustomerKey].&amp;[18690]"/>
            <x15:cachedUniqueName index="7691" name="[Customers].[CustomerKey].&amp;[18691]"/>
            <x15:cachedUniqueName index="7692" name="[Customers].[CustomerKey].&amp;[18692]"/>
            <x15:cachedUniqueName index="7693" name="[Customers].[CustomerKey].&amp;[18693]"/>
            <x15:cachedUniqueName index="7694" name="[Customers].[CustomerKey].&amp;[18694]"/>
            <x15:cachedUniqueName index="7695" name="[Customers].[CustomerKey].&amp;[18695]"/>
            <x15:cachedUniqueName index="7696" name="[Customers].[CustomerKey].&amp;[18696]"/>
            <x15:cachedUniqueName index="7697" name="[Customers].[CustomerKey].&amp;[18697]"/>
            <x15:cachedUniqueName index="7698" name="[Customers].[CustomerKey].&amp;[18698]"/>
            <x15:cachedUniqueName index="7699" name="[Customers].[CustomerKey].&amp;[18699]"/>
            <x15:cachedUniqueName index="7700" name="[Customers].[CustomerKey].&amp;[18700]"/>
            <x15:cachedUniqueName index="7701" name="[Customers].[CustomerKey].&amp;[18701]"/>
            <x15:cachedUniqueName index="7702" name="[Customers].[CustomerKey].&amp;[18702]"/>
            <x15:cachedUniqueName index="7703" name="[Customers].[CustomerKey].&amp;[18703]"/>
            <x15:cachedUniqueName index="7704" name="[Customers].[CustomerKey].&amp;[18704]"/>
            <x15:cachedUniqueName index="7705" name="[Customers].[CustomerKey].&amp;[18705]"/>
            <x15:cachedUniqueName index="7706" name="[Customers].[CustomerKey].&amp;[18706]"/>
            <x15:cachedUniqueName index="7707" name="[Customers].[CustomerKey].&amp;[18707]"/>
            <x15:cachedUniqueName index="7708" name="[Customers].[CustomerKey].&amp;[18708]"/>
            <x15:cachedUniqueName index="7709" name="[Customers].[CustomerKey].&amp;[18709]"/>
            <x15:cachedUniqueName index="7710" name="[Customers].[CustomerKey].&amp;[18710]"/>
            <x15:cachedUniqueName index="7711" name="[Customers].[CustomerKey].&amp;[18711]"/>
            <x15:cachedUniqueName index="7712" name="[Customers].[CustomerKey].&amp;[18712]"/>
            <x15:cachedUniqueName index="7713" name="[Customers].[CustomerKey].&amp;[18713]"/>
            <x15:cachedUniqueName index="7714" name="[Customers].[CustomerKey].&amp;[18714]"/>
            <x15:cachedUniqueName index="7715" name="[Customers].[CustomerKey].&amp;[18715]"/>
            <x15:cachedUniqueName index="7716" name="[Customers].[CustomerKey].&amp;[18716]"/>
            <x15:cachedUniqueName index="7717" name="[Customers].[CustomerKey].&amp;[18717]"/>
            <x15:cachedUniqueName index="7718" name="[Customers].[CustomerKey].&amp;[18718]"/>
            <x15:cachedUniqueName index="7719" name="[Customers].[CustomerKey].&amp;[18719]"/>
            <x15:cachedUniqueName index="7720" name="[Customers].[CustomerKey].&amp;[18720]"/>
            <x15:cachedUniqueName index="7721" name="[Customers].[CustomerKey].&amp;[18721]"/>
            <x15:cachedUniqueName index="7722" name="[Customers].[CustomerKey].&amp;[18722]"/>
            <x15:cachedUniqueName index="7723" name="[Customers].[CustomerKey].&amp;[18723]"/>
            <x15:cachedUniqueName index="7724" name="[Customers].[CustomerKey].&amp;[18724]"/>
            <x15:cachedUniqueName index="7725" name="[Customers].[CustomerKey].&amp;[18725]"/>
            <x15:cachedUniqueName index="7726" name="[Customers].[CustomerKey].&amp;[18726]"/>
            <x15:cachedUniqueName index="7727" name="[Customers].[CustomerKey].&amp;[18727]"/>
            <x15:cachedUniqueName index="7728" name="[Customers].[CustomerKey].&amp;[18728]"/>
            <x15:cachedUniqueName index="7729" name="[Customers].[CustomerKey].&amp;[18729]"/>
            <x15:cachedUniqueName index="7730" name="[Customers].[CustomerKey].&amp;[18730]"/>
            <x15:cachedUniqueName index="7731" name="[Customers].[CustomerKey].&amp;[18731]"/>
            <x15:cachedUniqueName index="7732" name="[Customers].[CustomerKey].&amp;[18732]"/>
            <x15:cachedUniqueName index="7733" name="[Customers].[CustomerKey].&amp;[18733]"/>
            <x15:cachedUniqueName index="7734" name="[Customers].[CustomerKey].&amp;[18734]"/>
            <x15:cachedUniqueName index="7735" name="[Customers].[CustomerKey].&amp;[18735]"/>
            <x15:cachedUniqueName index="7736" name="[Customers].[CustomerKey].&amp;[18736]"/>
            <x15:cachedUniqueName index="7737" name="[Customers].[CustomerKey].&amp;[18737]"/>
            <x15:cachedUniqueName index="7738" name="[Customers].[CustomerKey].&amp;[18738]"/>
            <x15:cachedUniqueName index="7739" name="[Customers].[CustomerKey].&amp;[18739]"/>
            <x15:cachedUniqueName index="7740" name="[Customers].[CustomerKey].&amp;[18740]"/>
            <x15:cachedUniqueName index="7741" name="[Customers].[CustomerKey].&amp;[18741]"/>
            <x15:cachedUniqueName index="7742" name="[Customers].[CustomerKey].&amp;[18742]"/>
            <x15:cachedUniqueName index="7743" name="[Customers].[CustomerKey].&amp;[18743]"/>
            <x15:cachedUniqueName index="7744" name="[Customers].[CustomerKey].&amp;[18744]"/>
            <x15:cachedUniqueName index="7745" name="[Customers].[CustomerKey].&amp;[18745]"/>
            <x15:cachedUniqueName index="7746" name="[Customers].[CustomerKey].&amp;[18746]"/>
            <x15:cachedUniqueName index="7747" name="[Customers].[CustomerKey].&amp;[18747]"/>
            <x15:cachedUniqueName index="7748" name="[Customers].[CustomerKey].&amp;[18748]"/>
            <x15:cachedUniqueName index="7749" name="[Customers].[CustomerKey].&amp;[18749]"/>
            <x15:cachedUniqueName index="7750" name="[Customers].[CustomerKey].&amp;[18750]"/>
            <x15:cachedUniqueName index="7751" name="[Customers].[CustomerKey].&amp;[18751]"/>
            <x15:cachedUniqueName index="7752" name="[Customers].[CustomerKey].&amp;[18752]"/>
            <x15:cachedUniqueName index="7753" name="[Customers].[CustomerKey].&amp;[18753]"/>
            <x15:cachedUniqueName index="7754" name="[Customers].[CustomerKey].&amp;[18754]"/>
            <x15:cachedUniqueName index="7755" name="[Customers].[CustomerKey].&amp;[18755]"/>
            <x15:cachedUniqueName index="7756" name="[Customers].[CustomerKey].&amp;[18756]"/>
            <x15:cachedUniqueName index="7757" name="[Customers].[CustomerKey].&amp;[18757]"/>
            <x15:cachedUniqueName index="7758" name="[Customers].[CustomerKey].&amp;[18758]"/>
            <x15:cachedUniqueName index="7759" name="[Customers].[CustomerKey].&amp;[18759]"/>
            <x15:cachedUniqueName index="7760" name="[Customers].[CustomerKey].&amp;[18760]"/>
            <x15:cachedUniqueName index="7761" name="[Customers].[CustomerKey].&amp;[18761]"/>
            <x15:cachedUniqueName index="7762" name="[Customers].[CustomerKey].&amp;[18762]"/>
            <x15:cachedUniqueName index="7763" name="[Customers].[CustomerKey].&amp;[18763]"/>
            <x15:cachedUniqueName index="7764" name="[Customers].[CustomerKey].&amp;[18764]"/>
            <x15:cachedUniqueName index="7765" name="[Customers].[CustomerKey].&amp;[18765]"/>
            <x15:cachedUniqueName index="7766" name="[Customers].[CustomerKey].&amp;[18766]"/>
            <x15:cachedUniqueName index="7767" name="[Customers].[CustomerKey].&amp;[18767]"/>
            <x15:cachedUniqueName index="7768" name="[Customers].[CustomerKey].&amp;[18768]"/>
            <x15:cachedUniqueName index="7769" name="[Customers].[CustomerKey].&amp;[18769]"/>
            <x15:cachedUniqueName index="7770" name="[Customers].[CustomerKey].&amp;[18770]"/>
            <x15:cachedUniqueName index="7771" name="[Customers].[CustomerKey].&amp;[18771]"/>
            <x15:cachedUniqueName index="7772" name="[Customers].[CustomerKey].&amp;[18772]"/>
            <x15:cachedUniqueName index="7773" name="[Customers].[CustomerKey].&amp;[18773]"/>
            <x15:cachedUniqueName index="7774" name="[Customers].[CustomerKey].&amp;[18774]"/>
            <x15:cachedUniqueName index="7775" name="[Customers].[CustomerKey].&amp;[18775]"/>
            <x15:cachedUniqueName index="7776" name="[Customers].[CustomerKey].&amp;[18776]"/>
            <x15:cachedUniqueName index="7777" name="[Customers].[CustomerKey].&amp;[18777]"/>
            <x15:cachedUniqueName index="7778" name="[Customers].[CustomerKey].&amp;[18778]"/>
            <x15:cachedUniqueName index="7779" name="[Customers].[CustomerKey].&amp;[18779]"/>
            <x15:cachedUniqueName index="7780" name="[Customers].[CustomerKey].&amp;[18780]"/>
            <x15:cachedUniqueName index="7781" name="[Customers].[CustomerKey].&amp;[18781]"/>
            <x15:cachedUniqueName index="7782" name="[Customers].[CustomerKey].&amp;[18782]"/>
            <x15:cachedUniqueName index="7783" name="[Customers].[CustomerKey].&amp;[18783]"/>
            <x15:cachedUniqueName index="7784" name="[Customers].[CustomerKey].&amp;[18784]"/>
            <x15:cachedUniqueName index="7785" name="[Customers].[CustomerKey].&amp;[18785]"/>
            <x15:cachedUniqueName index="7786" name="[Customers].[CustomerKey].&amp;[18786]"/>
            <x15:cachedUniqueName index="7787" name="[Customers].[CustomerKey].&amp;[18787]"/>
            <x15:cachedUniqueName index="7788" name="[Customers].[CustomerKey].&amp;[18788]"/>
            <x15:cachedUniqueName index="7789" name="[Customers].[CustomerKey].&amp;[18789]"/>
            <x15:cachedUniqueName index="7790" name="[Customers].[CustomerKey].&amp;[18790]"/>
            <x15:cachedUniqueName index="7791" name="[Customers].[CustomerKey].&amp;[18791]"/>
            <x15:cachedUniqueName index="7792" name="[Customers].[CustomerKey].&amp;[18792]"/>
            <x15:cachedUniqueName index="7793" name="[Customers].[CustomerKey].&amp;[18793]"/>
            <x15:cachedUniqueName index="7794" name="[Customers].[CustomerKey].&amp;[18794]"/>
            <x15:cachedUniqueName index="7795" name="[Customers].[CustomerKey].&amp;[18795]"/>
            <x15:cachedUniqueName index="7796" name="[Customers].[CustomerKey].&amp;[18796]"/>
            <x15:cachedUniqueName index="7797" name="[Customers].[CustomerKey].&amp;[18797]"/>
            <x15:cachedUniqueName index="7798" name="[Customers].[CustomerKey].&amp;[18798]"/>
            <x15:cachedUniqueName index="7799" name="[Customers].[CustomerKey].&amp;[18799]"/>
            <x15:cachedUniqueName index="7800" name="[Customers].[CustomerKey].&amp;[18800]"/>
            <x15:cachedUniqueName index="7801" name="[Customers].[CustomerKey].&amp;[18801]"/>
            <x15:cachedUniqueName index="7802" name="[Customers].[CustomerKey].&amp;[18802]"/>
            <x15:cachedUniqueName index="7803" name="[Customers].[CustomerKey].&amp;[18803]"/>
            <x15:cachedUniqueName index="7804" name="[Customers].[CustomerKey].&amp;[18804]"/>
            <x15:cachedUniqueName index="7805" name="[Customers].[CustomerKey].&amp;[18805]"/>
            <x15:cachedUniqueName index="7806" name="[Customers].[CustomerKey].&amp;[18806]"/>
            <x15:cachedUniqueName index="7807" name="[Customers].[CustomerKey].&amp;[18807]"/>
            <x15:cachedUniqueName index="7808" name="[Customers].[CustomerKey].&amp;[18808]"/>
            <x15:cachedUniqueName index="7809" name="[Customers].[CustomerKey].&amp;[18809]"/>
            <x15:cachedUniqueName index="7810" name="[Customers].[CustomerKey].&amp;[18810]"/>
            <x15:cachedUniqueName index="7811" name="[Customers].[CustomerKey].&amp;[18811]"/>
            <x15:cachedUniqueName index="7812" name="[Customers].[CustomerKey].&amp;[18812]"/>
            <x15:cachedUniqueName index="7813" name="[Customers].[CustomerKey].&amp;[18813]"/>
            <x15:cachedUniqueName index="7814" name="[Customers].[CustomerKey].&amp;[18814]"/>
            <x15:cachedUniqueName index="7815" name="[Customers].[CustomerKey].&amp;[18815]"/>
            <x15:cachedUniqueName index="7816" name="[Customers].[CustomerKey].&amp;[18816]"/>
            <x15:cachedUniqueName index="7817" name="[Customers].[CustomerKey].&amp;[18817]"/>
            <x15:cachedUniqueName index="7818" name="[Customers].[CustomerKey].&amp;[18818]"/>
            <x15:cachedUniqueName index="7819" name="[Customers].[CustomerKey].&amp;[18819]"/>
            <x15:cachedUniqueName index="7820" name="[Customers].[CustomerKey].&amp;[18820]"/>
            <x15:cachedUniqueName index="7821" name="[Customers].[CustomerKey].&amp;[18821]"/>
            <x15:cachedUniqueName index="7822" name="[Customers].[CustomerKey].&amp;[18822]"/>
            <x15:cachedUniqueName index="7823" name="[Customers].[CustomerKey].&amp;[18823]"/>
            <x15:cachedUniqueName index="7824" name="[Customers].[CustomerKey].&amp;[18824]"/>
            <x15:cachedUniqueName index="7825" name="[Customers].[CustomerKey].&amp;[18825]"/>
            <x15:cachedUniqueName index="7826" name="[Customers].[CustomerKey].&amp;[18826]"/>
            <x15:cachedUniqueName index="7827" name="[Customers].[CustomerKey].&amp;[18827]"/>
            <x15:cachedUniqueName index="7828" name="[Customers].[CustomerKey].&amp;[18828]"/>
            <x15:cachedUniqueName index="7829" name="[Customers].[CustomerKey].&amp;[18829]"/>
            <x15:cachedUniqueName index="7830" name="[Customers].[CustomerKey].&amp;[18830]"/>
            <x15:cachedUniqueName index="7831" name="[Customers].[CustomerKey].&amp;[18831]"/>
            <x15:cachedUniqueName index="7832" name="[Customers].[CustomerKey].&amp;[18832]"/>
            <x15:cachedUniqueName index="7833" name="[Customers].[CustomerKey].&amp;[18833]"/>
            <x15:cachedUniqueName index="7834" name="[Customers].[CustomerKey].&amp;[18834]"/>
            <x15:cachedUniqueName index="7835" name="[Customers].[CustomerKey].&amp;[18835]"/>
            <x15:cachedUniqueName index="7836" name="[Customers].[CustomerKey].&amp;[18836]"/>
            <x15:cachedUniqueName index="7837" name="[Customers].[CustomerKey].&amp;[18837]"/>
            <x15:cachedUniqueName index="7838" name="[Customers].[CustomerKey].&amp;[18838]"/>
            <x15:cachedUniqueName index="7839" name="[Customers].[CustomerKey].&amp;[18839]"/>
            <x15:cachedUniqueName index="7840" name="[Customers].[CustomerKey].&amp;[18840]"/>
            <x15:cachedUniqueName index="7841" name="[Customers].[CustomerKey].&amp;[18841]"/>
            <x15:cachedUniqueName index="7842" name="[Customers].[CustomerKey].&amp;[18842]"/>
            <x15:cachedUniqueName index="7843" name="[Customers].[CustomerKey].&amp;[18843]"/>
            <x15:cachedUniqueName index="7844" name="[Customers].[CustomerKey].&amp;[18844]"/>
            <x15:cachedUniqueName index="7845" name="[Customers].[CustomerKey].&amp;[18845]"/>
            <x15:cachedUniqueName index="7846" name="[Customers].[CustomerKey].&amp;[18846]"/>
            <x15:cachedUniqueName index="7847" name="[Customers].[CustomerKey].&amp;[18847]"/>
            <x15:cachedUniqueName index="7848" name="[Customers].[CustomerKey].&amp;[18848]"/>
            <x15:cachedUniqueName index="7849" name="[Customers].[CustomerKey].&amp;[18849]"/>
            <x15:cachedUniqueName index="7850" name="[Customers].[CustomerKey].&amp;[18850]"/>
            <x15:cachedUniqueName index="7851" name="[Customers].[CustomerKey].&amp;[18851]"/>
            <x15:cachedUniqueName index="7852" name="[Customers].[CustomerKey].&amp;[18852]"/>
            <x15:cachedUniqueName index="7853" name="[Customers].[CustomerKey].&amp;[18853]"/>
            <x15:cachedUniqueName index="7854" name="[Customers].[CustomerKey].&amp;[18854]"/>
            <x15:cachedUniqueName index="7855" name="[Customers].[CustomerKey].&amp;[18855]"/>
            <x15:cachedUniqueName index="7856" name="[Customers].[CustomerKey].&amp;[18856]"/>
            <x15:cachedUniqueName index="7857" name="[Customers].[CustomerKey].&amp;[18857]"/>
            <x15:cachedUniqueName index="7858" name="[Customers].[CustomerKey].&amp;[18858]"/>
            <x15:cachedUniqueName index="7859" name="[Customers].[CustomerKey].&amp;[18859]"/>
            <x15:cachedUniqueName index="7860" name="[Customers].[CustomerKey].&amp;[18860]"/>
            <x15:cachedUniqueName index="7861" name="[Customers].[CustomerKey].&amp;[18861]"/>
            <x15:cachedUniqueName index="7862" name="[Customers].[CustomerKey].&amp;[18862]"/>
            <x15:cachedUniqueName index="7863" name="[Customers].[CustomerKey].&amp;[18863]"/>
            <x15:cachedUniqueName index="7864" name="[Customers].[CustomerKey].&amp;[18864]"/>
            <x15:cachedUniqueName index="7865" name="[Customers].[CustomerKey].&amp;[18865]"/>
            <x15:cachedUniqueName index="7866" name="[Customers].[CustomerKey].&amp;[18866]"/>
            <x15:cachedUniqueName index="7867" name="[Customers].[CustomerKey].&amp;[18867]"/>
            <x15:cachedUniqueName index="7868" name="[Customers].[CustomerKey].&amp;[18868]"/>
            <x15:cachedUniqueName index="7869" name="[Customers].[CustomerKey].&amp;[18869]"/>
            <x15:cachedUniqueName index="7870" name="[Customers].[CustomerKey].&amp;[18870]"/>
            <x15:cachedUniqueName index="7871" name="[Customers].[CustomerKey].&amp;[18871]"/>
            <x15:cachedUniqueName index="7872" name="[Customers].[CustomerKey].&amp;[18872]"/>
            <x15:cachedUniqueName index="7873" name="[Customers].[CustomerKey].&amp;[18873]"/>
            <x15:cachedUniqueName index="7874" name="[Customers].[CustomerKey].&amp;[18874]"/>
            <x15:cachedUniqueName index="7875" name="[Customers].[CustomerKey].&amp;[18875]"/>
            <x15:cachedUniqueName index="7876" name="[Customers].[CustomerKey].&amp;[18876]"/>
            <x15:cachedUniqueName index="7877" name="[Customers].[CustomerKey].&amp;[18877]"/>
            <x15:cachedUniqueName index="7878" name="[Customers].[CustomerKey].&amp;[18878]"/>
            <x15:cachedUniqueName index="7879" name="[Customers].[CustomerKey].&amp;[18879]"/>
            <x15:cachedUniqueName index="7880" name="[Customers].[CustomerKey].&amp;[18880]"/>
            <x15:cachedUniqueName index="7881" name="[Customers].[CustomerKey].&amp;[18881]"/>
            <x15:cachedUniqueName index="7882" name="[Customers].[CustomerKey].&amp;[18882]"/>
            <x15:cachedUniqueName index="7883" name="[Customers].[CustomerKey].&amp;[18883]"/>
            <x15:cachedUniqueName index="7884" name="[Customers].[CustomerKey].&amp;[18884]"/>
            <x15:cachedUniqueName index="7885" name="[Customers].[CustomerKey].&amp;[18885]"/>
            <x15:cachedUniqueName index="7886" name="[Customers].[CustomerKey].&amp;[18886]"/>
            <x15:cachedUniqueName index="7887" name="[Customers].[CustomerKey].&amp;[18887]"/>
            <x15:cachedUniqueName index="7888" name="[Customers].[CustomerKey].&amp;[18888]"/>
            <x15:cachedUniqueName index="7889" name="[Customers].[CustomerKey].&amp;[18889]"/>
            <x15:cachedUniqueName index="7890" name="[Customers].[CustomerKey].&amp;[18890]"/>
            <x15:cachedUniqueName index="7891" name="[Customers].[CustomerKey].&amp;[18891]"/>
            <x15:cachedUniqueName index="7892" name="[Customers].[CustomerKey].&amp;[18892]"/>
            <x15:cachedUniqueName index="7893" name="[Customers].[CustomerKey].&amp;[18893]"/>
            <x15:cachedUniqueName index="7894" name="[Customers].[CustomerKey].&amp;[18894]"/>
            <x15:cachedUniqueName index="7895" name="[Customers].[CustomerKey].&amp;[18895]"/>
            <x15:cachedUniqueName index="7896" name="[Customers].[CustomerKey].&amp;[18896]"/>
            <x15:cachedUniqueName index="7897" name="[Customers].[CustomerKey].&amp;[18897]"/>
            <x15:cachedUniqueName index="7898" name="[Customers].[CustomerKey].&amp;[18898]"/>
            <x15:cachedUniqueName index="7899" name="[Customers].[CustomerKey].&amp;[18899]"/>
            <x15:cachedUniqueName index="7900" name="[Customers].[CustomerKey].&amp;[18900]"/>
            <x15:cachedUniqueName index="7901" name="[Customers].[CustomerKey].&amp;[18901]"/>
            <x15:cachedUniqueName index="7902" name="[Customers].[CustomerKey].&amp;[18902]"/>
            <x15:cachedUniqueName index="7903" name="[Customers].[CustomerKey].&amp;[18903]"/>
            <x15:cachedUniqueName index="7904" name="[Customers].[CustomerKey].&amp;[18904]"/>
            <x15:cachedUniqueName index="7905" name="[Customers].[CustomerKey].&amp;[18905]"/>
            <x15:cachedUniqueName index="7906" name="[Customers].[CustomerKey].&amp;[18906]"/>
            <x15:cachedUniqueName index="7907" name="[Customers].[CustomerKey].&amp;[18907]"/>
            <x15:cachedUniqueName index="7908" name="[Customers].[CustomerKey].&amp;[18908]"/>
            <x15:cachedUniqueName index="7909" name="[Customers].[CustomerKey].&amp;[18909]"/>
            <x15:cachedUniqueName index="7910" name="[Customers].[CustomerKey].&amp;[18910]"/>
            <x15:cachedUniqueName index="7911" name="[Customers].[CustomerKey].&amp;[18911]"/>
            <x15:cachedUniqueName index="7912" name="[Customers].[CustomerKey].&amp;[18912]"/>
            <x15:cachedUniqueName index="7913" name="[Customers].[CustomerKey].&amp;[18913]"/>
            <x15:cachedUniqueName index="7914" name="[Customers].[CustomerKey].&amp;[18914]"/>
            <x15:cachedUniqueName index="7915" name="[Customers].[CustomerKey].&amp;[18915]"/>
            <x15:cachedUniqueName index="7916" name="[Customers].[CustomerKey].&amp;[18916]"/>
            <x15:cachedUniqueName index="7917" name="[Customers].[CustomerKey].&amp;[18917]"/>
            <x15:cachedUniqueName index="7918" name="[Customers].[CustomerKey].&amp;[18918]"/>
            <x15:cachedUniqueName index="7919" name="[Customers].[CustomerKey].&amp;[18919]"/>
            <x15:cachedUniqueName index="7920" name="[Customers].[CustomerKey].&amp;[18920]"/>
            <x15:cachedUniqueName index="7921" name="[Customers].[CustomerKey].&amp;[18921]"/>
            <x15:cachedUniqueName index="7922" name="[Customers].[CustomerKey].&amp;[18922]"/>
            <x15:cachedUniqueName index="7923" name="[Customers].[CustomerKey].&amp;[18923]"/>
            <x15:cachedUniqueName index="7924" name="[Customers].[CustomerKey].&amp;[18924]"/>
            <x15:cachedUniqueName index="7925" name="[Customers].[CustomerKey].&amp;[18925]"/>
            <x15:cachedUniqueName index="7926" name="[Customers].[CustomerKey].&amp;[18926]"/>
            <x15:cachedUniqueName index="7927" name="[Customers].[CustomerKey].&amp;[18927]"/>
            <x15:cachedUniqueName index="7928" name="[Customers].[CustomerKey].&amp;[18928]"/>
            <x15:cachedUniqueName index="7929" name="[Customers].[CustomerKey].&amp;[18929]"/>
            <x15:cachedUniqueName index="7930" name="[Customers].[CustomerKey].&amp;[18930]"/>
            <x15:cachedUniqueName index="7931" name="[Customers].[CustomerKey].&amp;[18931]"/>
            <x15:cachedUniqueName index="7932" name="[Customers].[CustomerKey].&amp;[18932]"/>
            <x15:cachedUniqueName index="7933" name="[Customers].[CustomerKey].&amp;[18933]"/>
            <x15:cachedUniqueName index="7934" name="[Customers].[CustomerKey].&amp;[18934]"/>
            <x15:cachedUniqueName index="7935" name="[Customers].[CustomerKey].&amp;[18935]"/>
            <x15:cachedUniqueName index="7936" name="[Customers].[CustomerKey].&amp;[18936]"/>
            <x15:cachedUniqueName index="7937" name="[Customers].[CustomerKey].&amp;[18937]"/>
            <x15:cachedUniqueName index="7938" name="[Customers].[CustomerKey].&amp;[18938]"/>
            <x15:cachedUniqueName index="7939" name="[Customers].[CustomerKey].&amp;[18939]"/>
            <x15:cachedUniqueName index="7940" name="[Customers].[CustomerKey].&amp;[18940]"/>
            <x15:cachedUniqueName index="7941" name="[Customers].[CustomerKey].&amp;[18941]"/>
            <x15:cachedUniqueName index="7942" name="[Customers].[CustomerKey].&amp;[18942]"/>
            <x15:cachedUniqueName index="7943" name="[Customers].[CustomerKey].&amp;[18943]"/>
            <x15:cachedUniqueName index="7944" name="[Customers].[CustomerKey].&amp;[18944]"/>
            <x15:cachedUniqueName index="7945" name="[Customers].[CustomerKey].&amp;[18945]"/>
            <x15:cachedUniqueName index="7946" name="[Customers].[CustomerKey].&amp;[18946]"/>
            <x15:cachedUniqueName index="7947" name="[Customers].[CustomerKey].&amp;[18947]"/>
            <x15:cachedUniqueName index="7948" name="[Customers].[CustomerKey].&amp;[18948]"/>
            <x15:cachedUniqueName index="7949" name="[Customers].[CustomerKey].&amp;[18949]"/>
            <x15:cachedUniqueName index="7950" name="[Customers].[CustomerKey].&amp;[18950]"/>
            <x15:cachedUniqueName index="7951" name="[Customers].[CustomerKey].&amp;[18951]"/>
            <x15:cachedUniqueName index="7952" name="[Customers].[CustomerKey].&amp;[18952]"/>
            <x15:cachedUniqueName index="7953" name="[Customers].[CustomerKey].&amp;[18953]"/>
            <x15:cachedUniqueName index="7954" name="[Customers].[CustomerKey].&amp;[18954]"/>
            <x15:cachedUniqueName index="7955" name="[Customers].[CustomerKey].&amp;[18955]"/>
            <x15:cachedUniqueName index="7956" name="[Customers].[CustomerKey].&amp;[18956]"/>
            <x15:cachedUniqueName index="7957" name="[Customers].[CustomerKey].&amp;[18957]"/>
            <x15:cachedUniqueName index="7958" name="[Customers].[CustomerKey].&amp;[18958]"/>
            <x15:cachedUniqueName index="7959" name="[Customers].[CustomerKey].&amp;[18959]"/>
            <x15:cachedUniqueName index="7960" name="[Customers].[CustomerKey].&amp;[18960]"/>
            <x15:cachedUniqueName index="7961" name="[Customers].[CustomerKey].&amp;[18961]"/>
            <x15:cachedUniqueName index="7962" name="[Customers].[CustomerKey].&amp;[18962]"/>
            <x15:cachedUniqueName index="7963" name="[Customers].[CustomerKey].&amp;[18963]"/>
            <x15:cachedUniqueName index="7964" name="[Customers].[CustomerKey].&amp;[18964]"/>
            <x15:cachedUniqueName index="7965" name="[Customers].[CustomerKey].&amp;[18965]"/>
            <x15:cachedUniqueName index="7966" name="[Customers].[CustomerKey].&amp;[18966]"/>
            <x15:cachedUniqueName index="7967" name="[Customers].[CustomerKey].&amp;[18967]"/>
            <x15:cachedUniqueName index="7968" name="[Customers].[CustomerKey].&amp;[18968]"/>
            <x15:cachedUniqueName index="7969" name="[Customers].[CustomerKey].&amp;[18969]"/>
            <x15:cachedUniqueName index="7970" name="[Customers].[CustomerKey].&amp;[18970]"/>
            <x15:cachedUniqueName index="7971" name="[Customers].[CustomerKey].&amp;[18971]"/>
            <x15:cachedUniqueName index="7972" name="[Customers].[CustomerKey].&amp;[18972]"/>
            <x15:cachedUniqueName index="7973" name="[Customers].[CustomerKey].&amp;[18973]"/>
            <x15:cachedUniqueName index="7974" name="[Customers].[CustomerKey].&amp;[18974]"/>
            <x15:cachedUniqueName index="7975" name="[Customers].[CustomerKey].&amp;[18975]"/>
            <x15:cachedUniqueName index="7976" name="[Customers].[CustomerKey].&amp;[18976]"/>
            <x15:cachedUniqueName index="7977" name="[Customers].[CustomerKey].&amp;[18977]"/>
            <x15:cachedUniqueName index="7978" name="[Customers].[CustomerKey].&amp;[18978]"/>
            <x15:cachedUniqueName index="7979" name="[Customers].[CustomerKey].&amp;[18979]"/>
            <x15:cachedUniqueName index="7980" name="[Customers].[CustomerKey].&amp;[18980]"/>
            <x15:cachedUniqueName index="7981" name="[Customers].[CustomerKey].&amp;[18981]"/>
            <x15:cachedUniqueName index="7982" name="[Customers].[CustomerKey].&amp;[18982]"/>
            <x15:cachedUniqueName index="7983" name="[Customers].[CustomerKey].&amp;[18983]"/>
            <x15:cachedUniqueName index="7984" name="[Customers].[CustomerKey].&amp;[18984]"/>
            <x15:cachedUniqueName index="7985" name="[Customers].[CustomerKey].&amp;[18985]"/>
            <x15:cachedUniqueName index="7986" name="[Customers].[CustomerKey].&amp;[18986]"/>
            <x15:cachedUniqueName index="7987" name="[Customers].[CustomerKey].&amp;[18987]"/>
            <x15:cachedUniqueName index="7988" name="[Customers].[CustomerKey].&amp;[18988]"/>
            <x15:cachedUniqueName index="7989" name="[Customers].[CustomerKey].&amp;[18989]"/>
            <x15:cachedUniqueName index="7990" name="[Customers].[CustomerKey].&amp;[18990]"/>
            <x15:cachedUniqueName index="7991" name="[Customers].[CustomerKey].&amp;[18991]"/>
            <x15:cachedUniqueName index="7992" name="[Customers].[CustomerKey].&amp;[18992]"/>
            <x15:cachedUniqueName index="7993" name="[Customers].[CustomerKey].&amp;[18993]"/>
            <x15:cachedUniqueName index="7994" name="[Customers].[CustomerKey].&amp;[18994]"/>
            <x15:cachedUniqueName index="7995" name="[Customers].[CustomerKey].&amp;[18995]"/>
            <x15:cachedUniqueName index="7996" name="[Customers].[CustomerKey].&amp;[18996]"/>
            <x15:cachedUniqueName index="7997" name="[Customers].[CustomerKey].&amp;[18997]"/>
            <x15:cachedUniqueName index="7998" name="[Customers].[CustomerKey].&amp;[18998]"/>
            <x15:cachedUniqueName index="7999" name="[Customers].[CustomerKey].&amp;[18999]"/>
            <x15:cachedUniqueName index="8000" name="[Customers].[CustomerKey].&amp;[19000]"/>
            <x15:cachedUniqueName index="8001" name="[Customers].[CustomerKey].&amp;[19001]"/>
            <x15:cachedUniqueName index="8002" name="[Customers].[CustomerKey].&amp;[19002]"/>
            <x15:cachedUniqueName index="8003" name="[Customers].[CustomerKey].&amp;[19003]"/>
            <x15:cachedUniqueName index="8004" name="[Customers].[CustomerKey].&amp;[19004]"/>
            <x15:cachedUniqueName index="8005" name="[Customers].[CustomerKey].&amp;[19005]"/>
            <x15:cachedUniqueName index="8006" name="[Customers].[CustomerKey].&amp;[19006]"/>
            <x15:cachedUniqueName index="8007" name="[Customers].[CustomerKey].&amp;[19007]"/>
            <x15:cachedUniqueName index="8008" name="[Customers].[CustomerKey].&amp;[19008]"/>
            <x15:cachedUniqueName index="8009" name="[Customers].[CustomerKey].&amp;[19009]"/>
            <x15:cachedUniqueName index="8010" name="[Customers].[CustomerKey].&amp;[19010]"/>
            <x15:cachedUniqueName index="8011" name="[Customers].[CustomerKey].&amp;[19011]"/>
            <x15:cachedUniqueName index="8012" name="[Customers].[CustomerKey].&amp;[19012]"/>
            <x15:cachedUniqueName index="8013" name="[Customers].[CustomerKey].&amp;[19013]"/>
            <x15:cachedUniqueName index="8014" name="[Customers].[CustomerKey].&amp;[19014]"/>
            <x15:cachedUniqueName index="8015" name="[Customers].[CustomerKey].&amp;[19015]"/>
            <x15:cachedUniqueName index="8016" name="[Customers].[CustomerKey].&amp;[19016]"/>
            <x15:cachedUniqueName index="8017" name="[Customers].[CustomerKey].&amp;[19017]"/>
            <x15:cachedUniqueName index="8018" name="[Customers].[CustomerKey].&amp;[19018]"/>
            <x15:cachedUniqueName index="8019" name="[Customers].[CustomerKey].&amp;[19019]"/>
            <x15:cachedUniqueName index="8020" name="[Customers].[CustomerKey].&amp;[19020]"/>
            <x15:cachedUniqueName index="8021" name="[Customers].[CustomerKey].&amp;[19021]"/>
            <x15:cachedUniqueName index="8022" name="[Customers].[CustomerKey].&amp;[19022]"/>
            <x15:cachedUniqueName index="8023" name="[Customers].[CustomerKey].&amp;[19023]"/>
            <x15:cachedUniqueName index="8024" name="[Customers].[CustomerKey].&amp;[19024]"/>
            <x15:cachedUniqueName index="8025" name="[Customers].[CustomerKey].&amp;[19025]"/>
            <x15:cachedUniqueName index="8026" name="[Customers].[CustomerKey].&amp;[19026]"/>
            <x15:cachedUniqueName index="8027" name="[Customers].[CustomerKey].&amp;[19027]"/>
            <x15:cachedUniqueName index="8028" name="[Customers].[CustomerKey].&amp;[19028]"/>
            <x15:cachedUniqueName index="8029" name="[Customers].[CustomerKey].&amp;[19029]"/>
            <x15:cachedUniqueName index="8030" name="[Customers].[CustomerKey].&amp;[19030]"/>
            <x15:cachedUniqueName index="8031" name="[Customers].[CustomerKey].&amp;[19031]"/>
            <x15:cachedUniqueName index="8032" name="[Customers].[CustomerKey].&amp;[19032]"/>
            <x15:cachedUniqueName index="8033" name="[Customers].[CustomerKey].&amp;[19033]"/>
            <x15:cachedUniqueName index="8034" name="[Customers].[CustomerKey].&amp;[19034]"/>
            <x15:cachedUniqueName index="8035" name="[Customers].[CustomerKey].&amp;[19035]"/>
            <x15:cachedUniqueName index="8036" name="[Customers].[CustomerKey].&amp;[19036]"/>
            <x15:cachedUniqueName index="8037" name="[Customers].[CustomerKey].&amp;[19037]"/>
            <x15:cachedUniqueName index="8038" name="[Customers].[CustomerKey].&amp;[19038]"/>
            <x15:cachedUniqueName index="8039" name="[Customers].[CustomerKey].&amp;[19039]"/>
            <x15:cachedUniqueName index="8040" name="[Customers].[CustomerKey].&amp;[19040]"/>
            <x15:cachedUniqueName index="8041" name="[Customers].[CustomerKey].&amp;[19041]"/>
            <x15:cachedUniqueName index="8042" name="[Customers].[CustomerKey].&amp;[19042]"/>
            <x15:cachedUniqueName index="8043" name="[Customers].[CustomerKey].&amp;[19043]"/>
            <x15:cachedUniqueName index="8044" name="[Customers].[CustomerKey].&amp;[19044]"/>
            <x15:cachedUniqueName index="8045" name="[Customers].[CustomerKey].&amp;[19045]"/>
            <x15:cachedUniqueName index="8046" name="[Customers].[CustomerKey].&amp;[19046]"/>
            <x15:cachedUniqueName index="8047" name="[Customers].[CustomerKey].&amp;[19047]"/>
            <x15:cachedUniqueName index="8048" name="[Customers].[CustomerKey].&amp;[19048]"/>
            <x15:cachedUniqueName index="8049" name="[Customers].[CustomerKey].&amp;[19049]"/>
            <x15:cachedUniqueName index="8050" name="[Customers].[CustomerKey].&amp;[19050]"/>
            <x15:cachedUniqueName index="8051" name="[Customers].[CustomerKey].&amp;[19051]"/>
            <x15:cachedUniqueName index="8052" name="[Customers].[CustomerKey].&amp;[19052]"/>
            <x15:cachedUniqueName index="8053" name="[Customers].[CustomerKey].&amp;[19053]"/>
            <x15:cachedUniqueName index="8054" name="[Customers].[CustomerKey].&amp;[19054]"/>
            <x15:cachedUniqueName index="8055" name="[Customers].[CustomerKey].&amp;[19055]"/>
            <x15:cachedUniqueName index="8056" name="[Customers].[CustomerKey].&amp;[19056]"/>
            <x15:cachedUniqueName index="8057" name="[Customers].[CustomerKey].&amp;[19057]"/>
            <x15:cachedUniqueName index="8058" name="[Customers].[CustomerKey].&amp;[19058]"/>
            <x15:cachedUniqueName index="8059" name="[Customers].[CustomerKey].&amp;[19059]"/>
            <x15:cachedUniqueName index="8060" name="[Customers].[CustomerKey].&amp;[19060]"/>
            <x15:cachedUniqueName index="8061" name="[Customers].[CustomerKey].&amp;[19061]"/>
            <x15:cachedUniqueName index="8062" name="[Customers].[CustomerKey].&amp;[19062]"/>
            <x15:cachedUniqueName index="8063" name="[Customers].[CustomerKey].&amp;[19063]"/>
            <x15:cachedUniqueName index="8064" name="[Customers].[CustomerKey].&amp;[19064]"/>
            <x15:cachedUniqueName index="8065" name="[Customers].[CustomerKey].&amp;[19065]"/>
            <x15:cachedUniqueName index="8066" name="[Customers].[CustomerKey].&amp;[19066]"/>
            <x15:cachedUniqueName index="8067" name="[Customers].[CustomerKey].&amp;[19067]"/>
            <x15:cachedUniqueName index="8068" name="[Customers].[CustomerKey].&amp;[19068]"/>
            <x15:cachedUniqueName index="8069" name="[Customers].[CustomerKey].&amp;[19069]"/>
            <x15:cachedUniqueName index="8070" name="[Customers].[CustomerKey].&amp;[19070]"/>
            <x15:cachedUniqueName index="8071" name="[Customers].[CustomerKey].&amp;[19071]"/>
            <x15:cachedUniqueName index="8072" name="[Customers].[CustomerKey].&amp;[19072]"/>
            <x15:cachedUniqueName index="8073" name="[Customers].[CustomerKey].&amp;[19073]"/>
            <x15:cachedUniqueName index="8074" name="[Customers].[CustomerKey].&amp;[19074]"/>
            <x15:cachedUniqueName index="8075" name="[Customers].[CustomerKey].&amp;[19075]"/>
            <x15:cachedUniqueName index="8076" name="[Customers].[CustomerKey].&amp;[19076]"/>
            <x15:cachedUniqueName index="8077" name="[Customers].[CustomerKey].&amp;[19077]"/>
            <x15:cachedUniqueName index="8078" name="[Customers].[CustomerKey].&amp;[19078]"/>
            <x15:cachedUniqueName index="8079" name="[Customers].[CustomerKey].&amp;[19079]"/>
            <x15:cachedUniqueName index="8080" name="[Customers].[CustomerKey].&amp;[19080]"/>
            <x15:cachedUniqueName index="8081" name="[Customers].[CustomerKey].&amp;[19081]"/>
            <x15:cachedUniqueName index="8082" name="[Customers].[CustomerKey].&amp;[19082]"/>
            <x15:cachedUniqueName index="8083" name="[Customers].[CustomerKey].&amp;[19083]"/>
            <x15:cachedUniqueName index="8084" name="[Customers].[CustomerKey].&amp;[19084]"/>
            <x15:cachedUniqueName index="8085" name="[Customers].[CustomerKey].&amp;[19085]"/>
            <x15:cachedUniqueName index="8086" name="[Customers].[CustomerKey].&amp;[19086]"/>
            <x15:cachedUniqueName index="8087" name="[Customers].[CustomerKey].&amp;[19087]"/>
            <x15:cachedUniqueName index="8088" name="[Customers].[CustomerKey].&amp;[19088]"/>
            <x15:cachedUniqueName index="8089" name="[Customers].[CustomerKey].&amp;[19089]"/>
            <x15:cachedUniqueName index="8090" name="[Customers].[CustomerKey].&amp;[19090]"/>
            <x15:cachedUniqueName index="8091" name="[Customers].[CustomerKey].&amp;[19091]"/>
            <x15:cachedUniqueName index="8092" name="[Customers].[CustomerKey].&amp;[19092]"/>
            <x15:cachedUniqueName index="8093" name="[Customers].[CustomerKey].&amp;[19093]"/>
            <x15:cachedUniqueName index="8094" name="[Customers].[CustomerKey].&amp;[19094]"/>
            <x15:cachedUniqueName index="8095" name="[Customers].[CustomerKey].&amp;[19095]"/>
            <x15:cachedUniqueName index="8096" name="[Customers].[CustomerKey].&amp;[19096]"/>
            <x15:cachedUniqueName index="8097" name="[Customers].[CustomerKey].&amp;[19097]"/>
            <x15:cachedUniqueName index="8098" name="[Customers].[CustomerKey].&amp;[19098]"/>
            <x15:cachedUniqueName index="8099" name="[Customers].[CustomerKey].&amp;[19099]"/>
            <x15:cachedUniqueName index="8100" name="[Customers].[CustomerKey].&amp;[19100]"/>
            <x15:cachedUniqueName index="8101" name="[Customers].[CustomerKey].&amp;[19101]"/>
            <x15:cachedUniqueName index="8102" name="[Customers].[CustomerKey].&amp;[19102]"/>
            <x15:cachedUniqueName index="8103" name="[Customers].[CustomerKey].&amp;[19103]"/>
            <x15:cachedUniqueName index="8104" name="[Customers].[CustomerKey].&amp;[19104]"/>
            <x15:cachedUniqueName index="8105" name="[Customers].[CustomerKey].&amp;[19105]"/>
            <x15:cachedUniqueName index="8106" name="[Customers].[CustomerKey].&amp;[19106]"/>
            <x15:cachedUniqueName index="8107" name="[Customers].[CustomerKey].&amp;[19107]"/>
            <x15:cachedUniqueName index="8108" name="[Customers].[CustomerKey].&amp;[19108]"/>
            <x15:cachedUniqueName index="8109" name="[Customers].[CustomerKey].&amp;[19109]"/>
            <x15:cachedUniqueName index="8110" name="[Customers].[CustomerKey].&amp;[19110]"/>
            <x15:cachedUniqueName index="8111" name="[Customers].[CustomerKey].&amp;[19111]"/>
            <x15:cachedUniqueName index="8112" name="[Customers].[CustomerKey].&amp;[19112]"/>
            <x15:cachedUniqueName index="8113" name="[Customers].[CustomerKey].&amp;[19113]"/>
            <x15:cachedUniqueName index="8114" name="[Customers].[CustomerKey].&amp;[19114]"/>
            <x15:cachedUniqueName index="8115" name="[Customers].[CustomerKey].&amp;[19115]"/>
            <x15:cachedUniqueName index="8116" name="[Customers].[CustomerKey].&amp;[19116]"/>
            <x15:cachedUniqueName index="8117" name="[Customers].[CustomerKey].&amp;[19117]"/>
            <x15:cachedUniqueName index="8118" name="[Customers].[CustomerKey].&amp;[19118]"/>
            <x15:cachedUniqueName index="8119" name="[Customers].[CustomerKey].&amp;[19119]"/>
            <x15:cachedUniqueName index="8120" name="[Customers].[CustomerKey].&amp;[19120]"/>
            <x15:cachedUniqueName index="8121" name="[Customers].[CustomerKey].&amp;[19121]"/>
            <x15:cachedUniqueName index="8122" name="[Customers].[CustomerKey].&amp;[19122]"/>
            <x15:cachedUniqueName index="8123" name="[Customers].[CustomerKey].&amp;[19123]"/>
            <x15:cachedUniqueName index="8124" name="[Customers].[CustomerKey].&amp;[19124]"/>
            <x15:cachedUniqueName index="8125" name="[Customers].[CustomerKey].&amp;[19125]"/>
            <x15:cachedUniqueName index="8126" name="[Customers].[CustomerKey].&amp;[19126]"/>
            <x15:cachedUniqueName index="8127" name="[Customers].[CustomerKey].&amp;[19127]"/>
            <x15:cachedUniqueName index="8128" name="[Customers].[CustomerKey].&amp;[19128]"/>
            <x15:cachedUniqueName index="8129" name="[Customers].[CustomerKey].&amp;[19129]"/>
            <x15:cachedUniqueName index="8130" name="[Customers].[CustomerKey].&amp;[19130]"/>
            <x15:cachedUniqueName index="8131" name="[Customers].[CustomerKey].&amp;[19131]"/>
            <x15:cachedUniqueName index="8132" name="[Customers].[CustomerKey].&amp;[19132]"/>
            <x15:cachedUniqueName index="8133" name="[Customers].[CustomerKey].&amp;[19133]"/>
            <x15:cachedUniqueName index="8134" name="[Customers].[CustomerKey].&amp;[19134]"/>
            <x15:cachedUniqueName index="8135" name="[Customers].[CustomerKey].&amp;[19135]"/>
            <x15:cachedUniqueName index="8136" name="[Customers].[CustomerKey].&amp;[19136]"/>
            <x15:cachedUniqueName index="8137" name="[Customers].[CustomerKey].&amp;[19137]"/>
            <x15:cachedUniqueName index="8138" name="[Customers].[CustomerKey].&amp;[19138]"/>
            <x15:cachedUniqueName index="8139" name="[Customers].[CustomerKey].&amp;[19139]"/>
            <x15:cachedUniqueName index="8140" name="[Customers].[CustomerKey].&amp;[19140]"/>
            <x15:cachedUniqueName index="8141" name="[Customers].[CustomerKey].&amp;[19141]"/>
            <x15:cachedUniqueName index="8142" name="[Customers].[CustomerKey].&amp;[19142]"/>
            <x15:cachedUniqueName index="8143" name="[Customers].[CustomerKey].&amp;[19143]"/>
            <x15:cachedUniqueName index="8144" name="[Customers].[CustomerKey].&amp;[19144]"/>
            <x15:cachedUniqueName index="8145" name="[Customers].[CustomerKey].&amp;[19145]"/>
            <x15:cachedUniqueName index="8146" name="[Customers].[CustomerKey].&amp;[19146]"/>
            <x15:cachedUniqueName index="8147" name="[Customers].[CustomerKey].&amp;[19147]"/>
            <x15:cachedUniqueName index="8148" name="[Customers].[CustomerKey].&amp;[19148]"/>
            <x15:cachedUniqueName index="8149" name="[Customers].[CustomerKey].&amp;[19149]"/>
            <x15:cachedUniqueName index="8150" name="[Customers].[CustomerKey].&amp;[19150]"/>
            <x15:cachedUniqueName index="8151" name="[Customers].[CustomerKey].&amp;[19151]"/>
            <x15:cachedUniqueName index="8152" name="[Customers].[CustomerKey].&amp;[19152]"/>
            <x15:cachedUniqueName index="8153" name="[Customers].[CustomerKey].&amp;[19153]"/>
            <x15:cachedUniqueName index="8154" name="[Customers].[CustomerKey].&amp;[19154]"/>
            <x15:cachedUniqueName index="8155" name="[Customers].[CustomerKey].&amp;[19155]"/>
            <x15:cachedUniqueName index="8156" name="[Customers].[CustomerKey].&amp;[19156]"/>
            <x15:cachedUniqueName index="8157" name="[Customers].[CustomerKey].&amp;[19157]"/>
            <x15:cachedUniqueName index="8158" name="[Customers].[CustomerKey].&amp;[19158]"/>
            <x15:cachedUniqueName index="8159" name="[Customers].[CustomerKey].&amp;[19159]"/>
            <x15:cachedUniqueName index="8160" name="[Customers].[CustomerKey].&amp;[19160]"/>
            <x15:cachedUniqueName index="8161" name="[Customers].[CustomerKey].&amp;[19161]"/>
            <x15:cachedUniqueName index="8162" name="[Customers].[CustomerKey].&amp;[19162]"/>
            <x15:cachedUniqueName index="8163" name="[Customers].[CustomerKey].&amp;[19163]"/>
            <x15:cachedUniqueName index="8164" name="[Customers].[CustomerKey].&amp;[19164]"/>
            <x15:cachedUniqueName index="8165" name="[Customers].[CustomerKey].&amp;[19165]"/>
            <x15:cachedUniqueName index="8166" name="[Customers].[CustomerKey].&amp;[19166]"/>
            <x15:cachedUniqueName index="8167" name="[Customers].[CustomerKey].&amp;[19167]"/>
            <x15:cachedUniqueName index="8168" name="[Customers].[CustomerKey].&amp;[19168]"/>
            <x15:cachedUniqueName index="8169" name="[Customers].[CustomerKey].&amp;[19169]"/>
            <x15:cachedUniqueName index="8170" name="[Customers].[CustomerKey].&amp;[19170]"/>
            <x15:cachedUniqueName index="8171" name="[Customers].[CustomerKey].&amp;[19171]"/>
            <x15:cachedUniqueName index="8172" name="[Customers].[CustomerKey].&amp;[19172]"/>
            <x15:cachedUniqueName index="8173" name="[Customers].[CustomerKey].&amp;[19173]"/>
            <x15:cachedUniqueName index="8174" name="[Customers].[CustomerKey].&amp;[19174]"/>
            <x15:cachedUniqueName index="8175" name="[Customers].[CustomerKey].&amp;[19175]"/>
            <x15:cachedUniqueName index="8176" name="[Customers].[CustomerKey].&amp;[19176]"/>
            <x15:cachedUniqueName index="8177" name="[Customers].[CustomerKey].&amp;[19177]"/>
            <x15:cachedUniqueName index="8178" name="[Customers].[CustomerKey].&amp;[19178]"/>
            <x15:cachedUniqueName index="8179" name="[Customers].[CustomerKey].&amp;[19179]"/>
            <x15:cachedUniqueName index="8180" name="[Customers].[CustomerKey].&amp;[19180]"/>
            <x15:cachedUniqueName index="8181" name="[Customers].[CustomerKey].&amp;[19181]"/>
            <x15:cachedUniqueName index="8182" name="[Customers].[CustomerKey].&amp;[19182]"/>
            <x15:cachedUniqueName index="8183" name="[Customers].[CustomerKey].&amp;[19183]"/>
            <x15:cachedUniqueName index="8184" name="[Customers].[CustomerKey].&amp;[19184]"/>
            <x15:cachedUniqueName index="8185" name="[Customers].[CustomerKey].&amp;[19185]"/>
            <x15:cachedUniqueName index="8186" name="[Customers].[CustomerKey].&amp;[19186]"/>
            <x15:cachedUniqueName index="8187" name="[Customers].[CustomerKey].&amp;[19187]"/>
            <x15:cachedUniqueName index="8188" name="[Customers].[CustomerKey].&amp;[19188]"/>
            <x15:cachedUniqueName index="8189" name="[Customers].[CustomerKey].&amp;[19189]"/>
            <x15:cachedUniqueName index="8190" name="[Customers].[CustomerKey].&amp;[19190]"/>
            <x15:cachedUniqueName index="8191" name="[Customers].[CustomerKey].&amp;[19191]"/>
            <x15:cachedUniqueName index="8192" name="[Customers].[CustomerKey].&amp;[19192]"/>
            <x15:cachedUniqueName index="8193" name="[Customers].[CustomerKey].&amp;[19193]"/>
            <x15:cachedUniqueName index="8194" name="[Customers].[CustomerKey].&amp;[19194]"/>
            <x15:cachedUniqueName index="8195" name="[Customers].[CustomerKey].&amp;[19195]"/>
            <x15:cachedUniqueName index="8196" name="[Customers].[CustomerKey].&amp;[19196]"/>
            <x15:cachedUniqueName index="8197" name="[Customers].[CustomerKey].&amp;[19197]"/>
            <x15:cachedUniqueName index="8198" name="[Customers].[CustomerKey].&amp;[19198]"/>
            <x15:cachedUniqueName index="8199" name="[Customers].[CustomerKey].&amp;[19199]"/>
            <x15:cachedUniqueName index="8200" name="[Customers].[CustomerKey].&amp;[19200]"/>
            <x15:cachedUniqueName index="8201" name="[Customers].[CustomerKey].&amp;[19201]"/>
            <x15:cachedUniqueName index="8202" name="[Customers].[CustomerKey].&amp;[19202]"/>
            <x15:cachedUniqueName index="8203" name="[Customers].[CustomerKey].&amp;[19203]"/>
            <x15:cachedUniqueName index="8204" name="[Customers].[CustomerKey].&amp;[19204]"/>
            <x15:cachedUniqueName index="8205" name="[Customers].[CustomerKey].&amp;[19205]"/>
            <x15:cachedUniqueName index="8206" name="[Customers].[CustomerKey].&amp;[19206]"/>
            <x15:cachedUniqueName index="8207" name="[Customers].[CustomerKey].&amp;[19207]"/>
            <x15:cachedUniqueName index="8208" name="[Customers].[CustomerKey].&amp;[19208]"/>
            <x15:cachedUniqueName index="8209" name="[Customers].[CustomerKey].&amp;[19209]"/>
            <x15:cachedUniqueName index="8210" name="[Customers].[CustomerKey].&amp;[19210]"/>
            <x15:cachedUniqueName index="8211" name="[Customers].[CustomerKey].&amp;[19211]"/>
            <x15:cachedUniqueName index="8212" name="[Customers].[CustomerKey].&amp;[19212]"/>
            <x15:cachedUniqueName index="8213" name="[Customers].[CustomerKey].&amp;[19213]"/>
            <x15:cachedUniqueName index="8214" name="[Customers].[CustomerKey].&amp;[19214]"/>
            <x15:cachedUniqueName index="8215" name="[Customers].[CustomerKey].&amp;[19215]"/>
            <x15:cachedUniqueName index="8216" name="[Customers].[CustomerKey].&amp;[19216]"/>
            <x15:cachedUniqueName index="8217" name="[Customers].[CustomerKey].&amp;[19217]"/>
            <x15:cachedUniqueName index="8218" name="[Customers].[CustomerKey].&amp;[19218]"/>
            <x15:cachedUniqueName index="8219" name="[Customers].[CustomerKey].&amp;[19219]"/>
            <x15:cachedUniqueName index="8220" name="[Customers].[CustomerKey].&amp;[19220]"/>
            <x15:cachedUniqueName index="8221" name="[Customers].[CustomerKey].&amp;[19221]"/>
            <x15:cachedUniqueName index="8222" name="[Customers].[CustomerKey].&amp;[19222]"/>
            <x15:cachedUniqueName index="8223" name="[Customers].[CustomerKey].&amp;[19223]"/>
            <x15:cachedUniqueName index="8224" name="[Customers].[CustomerKey].&amp;[19224]"/>
            <x15:cachedUniqueName index="8225" name="[Customers].[CustomerKey].&amp;[19225]"/>
            <x15:cachedUniqueName index="8226" name="[Customers].[CustomerKey].&amp;[19226]"/>
            <x15:cachedUniqueName index="8227" name="[Customers].[CustomerKey].&amp;[19227]"/>
            <x15:cachedUniqueName index="8228" name="[Customers].[CustomerKey].&amp;[19228]"/>
            <x15:cachedUniqueName index="8229" name="[Customers].[CustomerKey].&amp;[19229]"/>
            <x15:cachedUniqueName index="8230" name="[Customers].[CustomerKey].&amp;[19230]"/>
            <x15:cachedUniqueName index="8231" name="[Customers].[CustomerKey].&amp;[19231]"/>
            <x15:cachedUniqueName index="8232" name="[Customers].[CustomerKey].&amp;[19232]"/>
            <x15:cachedUniqueName index="8233" name="[Customers].[CustomerKey].&amp;[19233]"/>
            <x15:cachedUniqueName index="8234" name="[Customers].[CustomerKey].&amp;[19234]"/>
            <x15:cachedUniqueName index="8235" name="[Customers].[CustomerKey].&amp;[19235]"/>
            <x15:cachedUniqueName index="8236" name="[Customers].[CustomerKey].&amp;[19236]"/>
            <x15:cachedUniqueName index="8237" name="[Customers].[CustomerKey].&amp;[19237]"/>
            <x15:cachedUniqueName index="8238" name="[Customers].[CustomerKey].&amp;[19238]"/>
            <x15:cachedUniqueName index="8239" name="[Customers].[CustomerKey].&amp;[19239]"/>
            <x15:cachedUniqueName index="8240" name="[Customers].[CustomerKey].&amp;[19240]"/>
            <x15:cachedUniqueName index="8241" name="[Customers].[CustomerKey].&amp;[19241]"/>
            <x15:cachedUniqueName index="8242" name="[Customers].[CustomerKey].&amp;[19242]"/>
            <x15:cachedUniqueName index="8243" name="[Customers].[CustomerKey].&amp;[19243]"/>
            <x15:cachedUniqueName index="8244" name="[Customers].[CustomerKey].&amp;[19244]"/>
            <x15:cachedUniqueName index="8245" name="[Customers].[CustomerKey].&amp;[19245]"/>
            <x15:cachedUniqueName index="8246" name="[Customers].[CustomerKey].&amp;[19246]"/>
            <x15:cachedUniqueName index="8247" name="[Customers].[CustomerKey].&amp;[19247]"/>
            <x15:cachedUniqueName index="8248" name="[Customers].[CustomerKey].&amp;[19248]"/>
            <x15:cachedUniqueName index="8249" name="[Customers].[CustomerKey].&amp;[19249]"/>
            <x15:cachedUniqueName index="8250" name="[Customers].[CustomerKey].&amp;[19250]"/>
            <x15:cachedUniqueName index="8251" name="[Customers].[CustomerKey].&amp;[19251]"/>
            <x15:cachedUniqueName index="8252" name="[Customers].[CustomerKey].&amp;[19252]"/>
            <x15:cachedUniqueName index="8253" name="[Customers].[CustomerKey].&amp;[19253]"/>
            <x15:cachedUniqueName index="8254" name="[Customers].[CustomerKey].&amp;[19254]"/>
            <x15:cachedUniqueName index="8255" name="[Customers].[CustomerKey].&amp;[19255]"/>
            <x15:cachedUniqueName index="8256" name="[Customers].[CustomerKey].&amp;[19256]"/>
            <x15:cachedUniqueName index="8257" name="[Customers].[CustomerKey].&amp;[19257]"/>
            <x15:cachedUniqueName index="8258" name="[Customers].[CustomerKey].&amp;[19258]"/>
            <x15:cachedUniqueName index="8259" name="[Customers].[CustomerKey].&amp;[19259]"/>
            <x15:cachedUniqueName index="8260" name="[Customers].[CustomerKey].&amp;[19260]"/>
            <x15:cachedUniqueName index="8261" name="[Customers].[CustomerKey].&amp;[19261]"/>
            <x15:cachedUniqueName index="8262" name="[Customers].[CustomerKey].&amp;[19262]"/>
            <x15:cachedUniqueName index="8263" name="[Customers].[CustomerKey].&amp;[19263]"/>
            <x15:cachedUniqueName index="8264" name="[Customers].[CustomerKey].&amp;[19264]"/>
            <x15:cachedUniqueName index="8265" name="[Customers].[CustomerKey].&amp;[19265]"/>
            <x15:cachedUniqueName index="8266" name="[Customers].[CustomerKey].&amp;[19266]"/>
            <x15:cachedUniqueName index="8267" name="[Customers].[CustomerKey].&amp;[19267]"/>
            <x15:cachedUniqueName index="8268" name="[Customers].[CustomerKey].&amp;[19268]"/>
            <x15:cachedUniqueName index="8269" name="[Customers].[CustomerKey].&amp;[19269]"/>
            <x15:cachedUniqueName index="8270" name="[Customers].[CustomerKey].&amp;[19270]"/>
            <x15:cachedUniqueName index="8271" name="[Customers].[CustomerKey].&amp;[19271]"/>
            <x15:cachedUniqueName index="8272" name="[Customers].[CustomerKey].&amp;[19272]"/>
            <x15:cachedUniqueName index="8273" name="[Customers].[CustomerKey].&amp;[19273]"/>
            <x15:cachedUniqueName index="8274" name="[Customers].[CustomerKey].&amp;[19274]"/>
            <x15:cachedUniqueName index="8275" name="[Customers].[CustomerKey].&amp;[19275]"/>
            <x15:cachedUniqueName index="8276" name="[Customers].[CustomerKey].&amp;[19276]"/>
            <x15:cachedUniqueName index="8277" name="[Customers].[CustomerKey].&amp;[19277]"/>
            <x15:cachedUniqueName index="8278" name="[Customers].[CustomerKey].&amp;[19278]"/>
            <x15:cachedUniqueName index="8279" name="[Customers].[CustomerKey].&amp;[19279]"/>
            <x15:cachedUniqueName index="8280" name="[Customers].[CustomerKey].&amp;[19280]"/>
            <x15:cachedUniqueName index="8281" name="[Customers].[CustomerKey].&amp;[19281]"/>
            <x15:cachedUniqueName index="8282" name="[Customers].[CustomerKey].&amp;[19282]"/>
            <x15:cachedUniqueName index="8283" name="[Customers].[CustomerKey].&amp;[19283]"/>
            <x15:cachedUniqueName index="8284" name="[Customers].[CustomerKey].&amp;[19284]"/>
            <x15:cachedUniqueName index="8285" name="[Customers].[CustomerKey].&amp;[19285]"/>
            <x15:cachedUniqueName index="8286" name="[Customers].[CustomerKey].&amp;[19286]"/>
            <x15:cachedUniqueName index="8287" name="[Customers].[CustomerKey].&amp;[19287]"/>
            <x15:cachedUniqueName index="8288" name="[Customers].[CustomerKey].&amp;[19288]"/>
            <x15:cachedUniqueName index="8289" name="[Customers].[CustomerKey].&amp;[19289]"/>
            <x15:cachedUniqueName index="8290" name="[Customers].[CustomerKey].&amp;[19290]"/>
            <x15:cachedUniqueName index="8291" name="[Customers].[CustomerKey].&amp;[19291]"/>
            <x15:cachedUniqueName index="8292" name="[Customers].[CustomerKey].&amp;[19292]"/>
            <x15:cachedUniqueName index="8293" name="[Customers].[CustomerKey].&amp;[19293]"/>
            <x15:cachedUniqueName index="8294" name="[Customers].[CustomerKey].&amp;[19294]"/>
            <x15:cachedUniqueName index="8295" name="[Customers].[CustomerKey].&amp;[19295]"/>
            <x15:cachedUniqueName index="8296" name="[Customers].[CustomerKey].&amp;[19296]"/>
            <x15:cachedUniqueName index="8297" name="[Customers].[CustomerKey].&amp;[19297]"/>
            <x15:cachedUniqueName index="8298" name="[Customers].[CustomerKey].&amp;[19298]"/>
            <x15:cachedUniqueName index="8299" name="[Customers].[CustomerKey].&amp;[19299]"/>
            <x15:cachedUniqueName index="8300" name="[Customers].[CustomerKey].&amp;[19300]"/>
            <x15:cachedUniqueName index="8301" name="[Customers].[CustomerKey].&amp;[19301]"/>
            <x15:cachedUniqueName index="8302" name="[Customers].[CustomerKey].&amp;[19302]"/>
            <x15:cachedUniqueName index="8303" name="[Customers].[CustomerKey].&amp;[19303]"/>
            <x15:cachedUniqueName index="8304" name="[Customers].[CustomerKey].&amp;[19304]"/>
            <x15:cachedUniqueName index="8305" name="[Customers].[CustomerKey].&amp;[19305]"/>
            <x15:cachedUniqueName index="8306" name="[Customers].[CustomerKey].&amp;[19306]"/>
            <x15:cachedUniqueName index="8307" name="[Customers].[CustomerKey].&amp;[19307]"/>
            <x15:cachedUniqueName index="8308" name="[Customers].[CustomerKey].&amp;[19308]"/>
            <x15:cachedUniqueName index="8309" name="[Customers].[CustomerKey].&amp;[19309]"/>
            <x15:cachedUniqueName index="8310" name="[Customers].[CustomerKey].&amp;[19310]"/>
            <x15:cachedUniqueName index="8311" name="[Customers].[CustomerKey].&amp;[19311]"/>
            <x15:cachedUniqueName index="8312" name="[Customers].[CustomerKey].&amp;[19312]"/>
            <x15:cachedUniqueName index="8313" name="[Customers].[CustomerKey].&amp;[19313]"/>
            <x15:cachedUniqueName index="8314" name="[Customers].[CustomerKey].&amp;[19314]"/>
            <x15:cachedUniqueName index="8315" name="[Customers].[CustomerKey].&amp;[19315]"/>
            <x15:cachedUniqueName index="8316" name="[Customers].[CustomerKey].&amp;[19316]"/>
            <x15:cachedUniqueName index="8317" name="[Customers].[CustomerKey].&amp;[19317]"/>
            <x15:cachedUniqueName index="8318" name="[Customers].[CustomerKey].&amp;[19318]"/>
            <x15:cachedUniqueName index="8319" name="[Customers].[CustomerKey].&amp;[19319]"/>
            <x15:cachedUniqueName index="8320" name="[Customers].[CustomerKey].&amp;[19320]"/>
            <x15:cachedUniqueName index="8321" name="[Customers].[CustomerKey].&amp;[19321]"/>
            <x15:cachedUniqueName index="8322" name="[Customers].[CustomerKey].&amp;[19322]"/>
            <x15:cachedUniqueName index="8323" name="[Customers].[CustomerKey].&amp;[19323]"/>
            <x15:cachedUniqueName index="8324" name="[Customers].[CustomerKey].&amp;[19324]"/>
            <x15:cachedUniqueName index="8325" name="[Customers].[CustomerKey].&amp;[19325]"/>
            <x15:cachedUniqueName index="8326" name="[Customers].[CustomerKey].&amp;[19326]"/>
            <x15:cachedUniqueName index="8327" name="[Customers].[CustomerKey].&amp;[19327]"/>
            <x15:cachedUniqueName index="8328" name="[Customers].[CustomerKey].&amp;[19328]"/>
            <x15:cachedUniqueName index="8329" name="[Customers].[CustomerKey].&amp;[19329]"/>
            <x15:cachedUniqueName index="8330" name="[Customers].[CustomerKey].&amp;[19330]"/>
            <x15:cachedUniqueName index="8331" name="[Customers].[CustomerKey].&amp;[19331]"/>
            <x15:cachedUniqueName index="8332" name="[Customers].[CustomerKey].&amp;[19332]"/>
            <x15:cachedUniqueName index="8333" name="[Customers].[CustomerKey].&amp;[19333]"/>
            <x15:cachedUniqueName index="8334" name="[Customers].[CustomerKey].&amp;[19334]"/>
            <x15:cachedUniqueName index="8335" name="[Customers].[CustomerKey].&amp;[19335]"/>
            <x15:cachedUniqueName index="8336" name="[Customers].[CustomerKey].&amp;[19336]"/>
            <x15:cachedUniqueName index="8337" name="[Customers].[CustomerKey].&amp;[19337]"/>
            <x15:cachedUniqueName index="8338" name="[Customers].[CustomerKey].&amp;[19338]"/>
            <x15:cachedUniqueName index="8339" name="[Customers].[CustomerKey].&amp;[19339]"/>
            <x15:cachedUniqueName index="8340" name="[Customers].[CustomerKey].&amp;[19340]"/>
            <x15:cachedUniqueName index="8341" name="[Customers].[CustomerKey].&amp;[19341]"/>
            <x15:cachedUniqueName index="8342" name="[Customers].[CustomerKey].&amp;[19342]"/>
            <x15:cachedUniqueName index="8343" name="[Customers].[CustomerKey].&amp;[19343]"/>
            <x15:cachedUniqueName index="8344" name="[Customers].[CustomerKey].&amp;[19344]"/>
            <x15:cachedUniqueName index="8345" name="[Customers].[CustomerKey].&amp;[19345]"/>
            <x15:cachedUniqueName index="8346" name="[Customers].[CustomerKey].&amp;[19346]"/>
            <x15:cachedUniqueName index="8347" name="[Customers].[CustomerKey].&amp;[19347]"/>
            <x15:cachedUniqueName index="8348" name="[Customers].[CustomerKey].&amp;[19348]"/>
            <x15:cachedUniqueName index="8349" name="[Customers].[CustomerKey].&amp;[19349]"/>
            <x15:cachedUniqueName index="8350" name="[Customers].[CustomerKey].&amp;[19350]"/>
            <x15:cachedUniqueName index="8351" name="[Customers].[CustomerKey].&amp;[19351]"/>
            <x15:cachedUniqueName index="8352" name="[Customers].[CustomerKey].&amp;[19352]"/>
            <x15:cachedUniqueName index="8353" name="[Customers].[CustomerKey].&amp;[19353]"/>
            <x15:cachedUniqueName index="8354" name="[Customers].[CustomerKey].&amp;[19354]"/>
            <x15:cachedUniqueName index="8355" name="[Customers].[CustomerKey].&amp;[19355]"/>
            <x15:cachedUniqueName index="8356" name="[Customers].[CustomerKey].&amp;[19356]"/>
            <x15:cachedUniqueName index="8357" name="[Customers].[CustomerKey].&amp;[19357]"/>
            <x15:cachedUniqueName index="8358" name="[Customers].[CustomerKey].&amp;[19358]"/>
            <x15:cachedUniqueName index="8359" name="[Customers].[CustomerKey].&amp;[19359]"/>
            <x15:cachedUniqueName index="8360" name="[Customers].[CustomerKey].&amp;[19360]"/>
            <x15:cachedUniqueName index="8361" name="[Customers].[CustomerKey].&amp;[19361]"/>
            <x15:cachedUniqueName index="8362" name="[Customers].[CustomerKey].&amp;[19362]"/>
            <x15:cachedUniqueName index="8363" name="[Customers].[CustomerKey].&amp;[19363]"/>
            <x15:cachedUniqueName index="8364" name="[Customers].[CustomerKey].&amp;[19364]"/>
            <x15:cachedUniqueName index="8365" name="[Customers].[CustomerKey].&amp;[19365]"/>
            <x15:cachedUniqueName index="8366" name="[Customers].[CustomerKey].&amp;[19366]"/>
            <x15:cachedUniqueName index="8367" name="[Customers].[CustomerKey].&amp;[19367]"/>
            <x15:cachedUniqueName index="8368" name="[Customers].[CustomerKey].&amp;[19368]"/>
            <x15:cachedUniqueName index="8369" name="[Customers].[CustomerKey].&amp;[19369]"/>
            <x15:cachedUniqueName index="8370" name="[Customers].[CustomerKey].&amp;[19370]"/>
            <x15:cachedUniqueName index="8371" name="[Customers].[CustomerKey].&amp;[19371]"/>
            <x15:cachedUniqueName index="8372" name="[Customers].[CustomerKey].&amp;[19372]"/>
            <x15:cachedUniqueName index="8373" name="[Customers].[CustomerKey].&amp;[19373]"/>
            <x15:cachedUniqueName index="8374" name="[Customers].[CustomerKey].&amp;[19374]"/>
            <x15:cachedUniqueName index="8375" name="[Customers].[CustomerKey].&amp;[19375]"/>
            <x15:cachedUniqueName index="8376" name="[Customers].[CustomerKey].&amp;[19376]"/>
            <x15:cachedUniqueName index="8377" name="[Customers].[CustomerKey].&amp;[19377]"/>
            <x15:cachedUniqueName index="8378" name="[Customers].[CustomerKey].&amp;[19378]"/>
            <x15:cachedUniqueName index="8379" name="[Customers].[CustomerKey].&amp;[19379]"/>
            <x15:cachedUniqueName index="8380" name="[Customers].[CustomerKey].&amp;[19380]"/>
            <x15:cachedUniqueName index="8381" name="[Customers].[CustomerKey].&amp;[19381]"/>
            <x15:cachedUniqueName index="8382" name="[Customers].[CustomerKey].&amp;[19382]"/>
            <x15:cachedUniqueName index="8383" name="[Customers].[CustomerKey].&amp;[19383]"/>
            <x15:cachedUniqueName index="8384" name="[Customers].[CustomerKey].&amp;[19384]"/>
            <x15:cachedUniqueName index="8385" name="[Customers].[CustomerKey].&amp;[19385]"/>
            <x15:cachedUniqueName index="8386" name="[Customers].[CustomerKey].&amp;[19386]"/>
            <x15:cachedUniqueName index="8387" name="[Customers].[CustomerKey].&amp;[19387]"/>
            <x15:cachedUniqueName index="8388" name="[Customers].[CustomerKey].&amp;[19388]"/>
            <x15:cachedUniqueName index="8389" name="[Customers].[CustomerKey].&amp;[19389]"/>
            <x15:cachedUniqueName index="8390" name="[Customers].[CustomerKey].&amp;[19390]"/>
            <x15:cachedUniqueName index="8391" name="[Customers].[CustomerKey].&amp;[19391]"/>
            <x15:cachedUniqueName index="8392" name="[Customers].[CustomerKey].&amp;[19392]"/>
            <x15:cachedUniqueName index="8393" name="[Customers].[CustomerKey].&amp;[19393]"/>
            <x15:cachedUniqueName index="8394" name="[Customers].[CustomerKey].&amp;[19394]"/>
            <x15:cachedUniqueName index="8395" name="[Customers].[CustomerKey].&amp;[19395]"/>
            <x15:cachedUniqueName index="8396" name="[Customers].[CustomerKey].&amp;[19396]"/>
            <x15:cachedUniqueName index="8397" name="[Customers].[CustomerKey].&amp;[19397]"/>
            <x15:cachedUniqueName index="8398" name="[Customers].[CustomerKey].&amp;[19398]"/>
            <x15:cachedUniqueName index="8399" name="[Customers].[CustomerKey].&amp;[19399]"/>
            <x15:cachedUniqueName index="8400" name="[Customers].[CustomerKey].&amp;[19400]"/>
            <x15:cachedUniqueName index="8401" name="[Customers].[CustomerKey].&amp;[19401]"/>
            <x15:cachedUniqueName index="8402" name="[Customers].[CustomerKey].&amp;[19402]"/>
            <x15:cachedUniqueName index="8403" name="[Customers].[CustomerKey].&amp;[19403]"/>
            <x15:cachedUniqueName index="8404" name="[Customers].[CustomerKey].&amp;[19404]"/>
            <x15:cachedUniqueName index="8405" name="[Customers].[CustomerKey].&amp;[19405]"/>
            <x15:cachedUniqueName index="8406" name="[Customers].[CustomerKey].&amp;[19406]"/>
            <x15:cachedUniqueName index="8407" name="[Customers].[CustomerKey].&amp;[19407]"/>
            <x15:cachedUniqueName index="8408" name="[Customers].[CustomerKey].&amp;[19408]"/>
            <x15:cachedUniqueName index="8409" name="[Customers].[CustomerKey].&amp;[19409]"/>
            <x15:cachedUniqueName index="8410" name="[Customers].[CustomerKey].&amp;[19410]"/>
            <x15:cachedUniqueName index="8411" name="[Customers].[CustomerKey].&amp;[19411]"/>
            <x15:cachedUniqueName index="8412" name="[Customers].[CustomerKey].&amp;[19412]"/>
            <x15:cachedUniqueName index="8413" name="[Customers].[CustomerKey].&amp;[19413]"/>
            <x15:cachedUniqueName index="8414" name="[Customers].[CustomerKey].&amp;[19414]"/>
            <x15:cachedUniqueName index="8415" name="[Customers].[CustomerKey].&amp;[19415]"/>
            <x15:cachedUniqueName index="8416" name="[Customers].[CustomerKey].&amp;[19416]"/>
            <x15:cachedUniqueName index="8417" name="[Customers].[CustomerKey].&amp;[19417]"/>
            <x15:cachedUniqueName index="8418" name="[Customers].[CustomerKey].&amp;[19418]"/>
            <x15:cachedUniqueName index="8419" name="[Customers].[CustomerKey].&amp;[19419]"/>
            <x15:cachedUniqueName index="8420" name="[Customers].[CustomerKey].&amp;[19420]"/>
            <x15:cachedUniqueName index="8421" name="[Customers].[CustomerKey].&amp;[19421]"/>
            <x15:cachedUniqueName index="8422" name="[Customers].[CustomerKey].&amp;[19422]"/>
            <x15:cachedUniqueName index="8423" name="[Customers].[CustomerKey].&amp;[19423]"/>
            <x15:cachedUniqueName index="8424" name="[Customers].[CustomerKey].&amp;[19424]"/>
            <x15:cachedUniqueName index="8425" name="[Customers].[CustomerKey].&amp;[19425]"/>
            <x15:cachedUniqueName index="8426" name="[Customers].[CustomerKey].&amp;[19426]"/>
            <x15:cachedUniqueName index="8427" name="[Customers].[CustomerKey].&amp;[19427]"/>
            <x15:cachedUniqueName index="8428" name="[Customers].[CustomerKey].&amp;[19428]"/>
            <x15:cachedUniqueName index="8429" name="[Customers].[CustomerKey].&amp;[19429]"/>
            <x15:cachedUniqueName index="8430" name="[Customers].[CustomerKey].&amp;[19430]"/>
            <x15:cachedUniqueName index="8431" name="[Customers].[CustomerKey].&amp;[19431]"/>
            <x15:cachedUniqueName index="8432" name="[Customers].[CustomerKey].&amp;[19432]"/>
            <x15:cachedUniqueName index="8433" name="[Customers].[CustomerKey].&amp;[19433]"/>
            <x15:cachedUniqueName index="8434" name="[Customers].[CustomerKey].&amp;[19434]"/>
            <x15:cachedUniqueName index="8435" name="[Customers].[CustomerKey].&amp;[19435]"/>
            <x15:cachedUniqueName index="8436" name="[Customers].[CustomerKey].&amp;[19436]"/>
            <x15:cachedUniqueName index="8437" name="[Customers].[CustomerKey].&amp;[19437]"/>
            <x15:cachedUniqueName index="8438" name="[Customers].[CustomerKey].&amp;[19438]"/>
            <x15:cachedUniqueName index="8439" name="[Customers].[CustomerKey].&amp;[19439]"/>
            <x15:cachedUniqueName index="8440" name="[Customers].[CustomerKey].&amp;[19440]"/>
            <x15:cachedUniqueName index="8441" name="[Customers].[CustomerKey].&amp;[19441]"/>
            <x15:cachedUniqueName index="8442" name="[Customers].[CustomerKey].&amp;[19442]"/>
            <x15:cachedUniqueName index="8443" name="[Customers].[CustomerKey].&amp;[19443]"/>
            <x15:cachedUniqueName index="8444" name="[Customers].[CustomerKey].&amp;[19444]"/>
            <x15:cachedUniqueName index="8445" name="[Customers].[CustomerKey].&amp;[19445]"/>
            <x15:cachedUniqueName index="8446" name="[Customers].[CustomerKey].&amp;[19446]"/>
            <x15:cachedUniqueName index="8447" name="[Customers].[CustomerKey].&amp;[19447]"/>
            <x15:cachedUniqueName index="8448" name="[Customers].[CustomerKey].&amp;[19448]"/>
            <x15:cachedUniqueName index="8449" name="[Customers].[CustomerKey].&amp;[19449]"/>
            <x15:cachedUniqueName index="8450" name="[Customers].[CustomerKey].&amp;[19450]"/>
            <x15:cachedUniqueName index="8451" name="[Customers].[CustomerKey].&amp;[19451]"/>
            <x15:cachedUniqueName index="8452" name="[Customers].[CustomerKey].&amp;[19452]"/>
            <x15:cachedUniqueName index="8453" name="[Customers].[CustomerKey].&amp;[19453]"/>
            <x15:cachedUniqueName index="8454" name="[Customers].[CustomerKey].&amp;[19454]"/>
            <x15:cachedUniqueName index="8455" name="[Customers].[CustomerKey].&amp;[19455]"/>
            <x15:cachedUniqueName index="8456" name="[Customers].[CustomerKey].&amp;[19456]"/>
            <x15:cachedUniqueName index="8457" name="[Customers].[CustomerKey].&amp;[19457]"/>
            <x15:cachedUniqueName index="8458" name="[Customers].[CustomerKey].&amp;[19458]"/>
            <x15:cachedUniqueName index="8459" name="[Customers].[CustomerKey].&amp;[19459]"/>
            <x15:cachedUniqueName index="8460" name="[Customers].[CustomerKey].&amp;[19460]"/>
            <x15:cachedUniqueName index="8461" name="[Customers].[CustomerKey].&amp;[19461]"/>
            <x15:cachedUniqueName index="8462" name="[Customers].[CustomerKey].&amp;[19462]"/>
            <x15:cachedUniqueName index="8463" name="[Customers].[CustomerKey].&amp;[19463]"/>
            <x15:cachedUniqueName index="8464" name="[Customers].[CustomerKey].&amp;[19464]"/>
            <x15:cachedUniqueName index="8465" name="[Customers].[CustomerKey].&amp;[19465]"/>
            <x15:cachedUniqueName index="8466" name="[Customers].[CustomerKey].&amp;[19466]"/>
            <x15:cachedUniqueName index="8467" name="[Customers].[CustomerKey].&amp;[19467]"/>
            <x15:cachedUniqueName index="8468" name="[Customers].[CustomerKey].&amp;[19468]"/>
            <x15:cachedUniqueName index="8469" name="[Customers].[CustomerKey].&amp;[19469]"/>
            <x15:cachedUniqueName index="8470" name="[Customers].[CustomerKey].&amp;[19470]"/>
            <x15:cachedUniqueName index="8471" name="[Customers].[CustomerKey].&amp;[19471]"/>
            <x15:cachedUniqueName index="8472" name="[Customers].[CustomerKey].&amp;[19472]"/>
            <x15:cachedUniqueName index="8473" name="[Customers].[CustomerKey].&amp;[19473]"/>
            <x15:cachedUniqueName index="8474" name="[Customers].[CustomerKey].&amp;[19474]"/>
            <x15:cachedUniqueName index="8475" name="[Customers].[CustomerKey].&amp;[19475]"/>
            <x15:cachedUniqueName index="8476" name="[Customers].[CustomerKey].&amp;[19476]"/>
            <x15:cachedUniqueName index="8477" name="[Customers].[CustomerKey].&amp;[19477]"/>
            <x15:cachedUniqueName index="8478" name="[Customers].[CustomerKey].&amp;[19478]"/>
            <x15:cachedUniqueName index="8479" name="[Customers].[CustomerKey].&amp;[19479]"/>
            <x15:cachedUniqueName index="8480" name="[Customers].[CustomerKey].&amp;[19480]"/>
            <x15:cachedUniqueName index="8481" name="[Customers].[CustomerKey].&amp;[19481]"/>
            <x15:cachedUniqueName index="8482" name="[Customers].[CustomerKey].&amp;[19482]"/>
            <x15:cachedUniqueName index="8483" name="[Customers].[CustomerKey].&amp;[19483]"/>
            <x15:cachedUniqueName index="8484" name="[Customers].[CustomerKey].&amp;[19484]"/>
            <x15:cachedUniqueName index="8485" name="[Customers].[CustomerKey].&amp;[19485]"/>
            <x15:cachedUniqueName index="8486" name="[Customers].[CustomerKey].&amp;[19486]"/>
            <x15:cachedUniqueName index="8487" name="[Customers].[CustomerKey].&amp;[19487]"/>
            <x15:cachedUniqueName index="8488" name="[Customers].[CustomerKey].&amp;[19488]"/>
            <x15:cachedUniqueName index="8489" name="[Customers].[CustomerKey].&amp;[19489]"/>
            <x15:cachedUniqueName index="8490" name="[Customers].[CustomerKey].&amp;[19490]"/>
            <x15:cachedUniqueName index="8491" name="[Customers].[CustomerKey].&amp;[19491]"/>
            <x15:cachedUniqueName index="8492" name="[Customers].[CustomerKey].&amp;[19492]"/>
            <x15:cachedUniqueName index="8493" name="[Customers].[CustomerKey].&amp;[19493]"/>
            <x15:cachedUniqueName index="8494" name="[Customers].[CustomerKey].&amp;[19494]"/>
            <x15:cachedUniqueName index="8495" name="[Customers].[CustomerKey].&amp;[19495]"/>
            <x15:cachedUniqueName index="8496" name="[Customers].[CustomerKey].&amp;[19496]"/>
            <x15:cachedUniqueName index="8497" name="[Customers].[CustomerKey].&amp;[19497]"/>
            <x15:cachedUniqueName index="8498" name="[Customers].[CustomerKey].&amp;[19498]"/>
            <x15:cachedUniqueName index="8499" name="[Customers].[CustomerKey].&amp;[19499]"/>
            <x15:cachedUniqueName index="8500" name="[Customers].[CustomerKey].&amp;[19500]"/>
            <x15:cachedUniqueName index="8501" name="[Customers].[CustomerKey].&amp;[19501]"/>
            <x15:cachedUniqueName index="8502" name="[Customers].[CustomerKey].&amp;[19502]"/>
            <x15:cachedUniqueName index="8503" name="[Customers].[CustomerKey].&amp;[19503]"/>
            <x15:cachedUniqueName index="8504" name="[Customers].[CustomerKey].&amp;[19504]"/>
            <x15:cachedUniqueName index="8505" name="[Customers].[CustomerKey].&amp;[19505]"/>
            <x15:cachedUniqueName index="8506" name="[Customers].[CustomerKey].&amp;[19506]"/>
            <x15:cachedUniqueName index="8507" name="[Customers].[CustomerKey].&amp;[19507]"/>
            <x15:cachedUniqueName index="8508" name="[Customers].[CustomerKey].&amp;[19508]"/>
            <x15:cachedUniqueName index="8509" name="[Customers].[CustomerKey].&amp;[19509]"/>
            <x15:cachedUniqueName index="8510" name="[Customers].[CustomerKey].&amp;[19510]"/>
            <x15:cachedUniqueName index="8511" name="[Customers].[CustomerKey].&amp;[19511]"/>
            <x15:cachedUniqueName index="8512" name="[Customers].[CustomerKey].&amp;[19512]"/>
            <x15:cachedUniqueName index="8513" name="[Customers].[CustomerKey].&amp;[19513]"/>
            <x15:cachedUniqueName index="8514" name="[Customers].[CustomerKey].&amp;[19514]"/>
            <x15:cachedUniqueName index="8515" name="[Customers].[CustomerKey].&amp;[19515]"/>
            <x15:cachedUniqueName index="8516" name="[Customers].[CustomerKey].&amp;[19516]"/>
            <x15:cachedUniqueName index="8517" name="[Customers].[CustomerKey].&amp;[19517]"/>
            <x15:cachedUniqueName index="8518" name="[Customers].[CustomerKey].&amp;[19518]"/>
            <x15:cachedUniqueName index="8519" name="[Customers].[CustomerKey].&amp;[19519]"/>
            <x15:cachedUniqueName index="8520" name="[Customers].[CustomerKey].&amp;[19520]"/>
            <x15:cachedUniqueName index="8521" name="[Customers].[CustomerKey].&amp;[19521]"/>
            <x15:cachedUniqueName index="8522" name="[Customers].[CustomerKey].&amp;[19522]"/>
            <x15:cachedUniqueName index="8523" name="[Customers].[CustomerKey].&amp;[19523]"/>
            <x15:cachedUniqueName index="8524" name="[Customers].[CustomerKey].&amp;[19524]"/>
            <x15:cachedUniqueName index="8525" name="[Customers].[CustomerKey].&amp;[19525]"/>
            <x15:cachedUniqueName index="8526" name="[Customers].[CustomerKey].&amp;[19526]"/>
            <x15:cachedUniqueName index="8527" name="[Customers].[CustomerKey].&amp;[19527]"/>
            <x15:cachedUniqueName index="8528" name="[Customers].[CustomerKey].&amp;[19528]"/>
            <x15:cachedUniqueName index="8529" name="[Customers].[CustomerKey].&amp;[19529]"/>
            <x15:cachedUniqueName index="8530" name="[Customers].[CustomerKey].&amp;[19530]"/>
            <x15:cachedUniqueName index="8531" name="[Customers].[CustomerKey].&amp;[19531]"/>
            <x15:cachedUniqueName index="8532" name="[Customers].[CustomerKey].&amp;[19532]"/>
            <x15:cachedUniqueName index="8533" name="[Customers].[CustomerKey].&amp;[19533]"/>
            <x15:cachedUniqueName index="8534" name="[Customers].[CustomerKey].&amp;[19534]"/>
            <x15:cachedUniqueName index="8535" name="[Customers].[CustomerKey].&amp;[19535]"/>
            <x15:cachedUniqueName index="8536" name="[Customers].[CustomerKey].&amp;[19536]"/>
            <x15:cachedUniqueName index="8537" name="[Customers].[CustomerKey].&amp;[19537]"/>
            <x15:cachedUniqueName index="8538" name="[Customers].[CustomerKey].&amp;[19538]"/>
            <x15:cachedUniqueName index="8539" name="[Customers].[CustomerKey].&amp;[19539]"/>
            <x15:cachedUniqueName index="8540" name="[Customers].[CustomerKey].&amp;[19540]"/>
            <x15:cachedUniqueName index="8541" name="[Customers].[CustomerKey].&amp;[19541]"/>
            <x15:cachedUniqueName index="8542" name="[Customers].[CustomerKey].&amp;[19542]"/>
            <x15:cachedUniqueName index="8543" name="[Customers].[CustomerKey].&amp;[19543]"/>
            <x15:cachedUniqueName index="8544" name="[Customers].[CustomerKey].&amp;[19544]"/>
            <x15:cachedUniqueName index="8545" name="[Customers].[CustomerKey].&amp;[19545]"/>
            <x15:cachedUniqueName index="8546" name="[Customers].[CustomerKey].&amp;[19546]"/>
            <x15:cachedUniqueName index="8547" name="[Customers].[CustomerKey].&amp;[19547]"/>
            <x15:cachedUniqueName index="8548" name="[Customers].[CustomerKey].&amp;[19548]"/>
            <x15:cachedUniqueName index="8549" name="[Customers].[CustomerKey].&amp;[19549]"/>
            <x15:cachedUniqueName index="8550" name="[Customers].[CustomerKey].&amp;[19550]"/>
            <x15:cachedUniqueName index="8551" name="[Customers].[CustomerKey].&amp;[19551]"/>
            <x15:cachedUniqueName index="8552" name="[Customers].[CustomerKey].&amp;[19552]"/>
            <x15:cachedUniqueName index="8553" name="[Customers].[CustomerKey].&amp;[19553]"/>
            <x15:cachedUniqueName index="8554" name="[Customers].[CustomerKey].&amp;[19554]"/>
            <x15:cachedUniqueName index="8555" name="[Customers].[CustomerKey].&amp;[19555]"/>
            <x15:cachedUniqueName index="8556" name="[Customers].[CustomerKey].&amp;[19556]"/>
            <x15:cachedUniqueName index="8557" name="[Customers].[CustomerKey].&amp;[19557]"/>
            <x15:cachedUniqueName index="8558" name="[Customers].[CustomerKey].&amp;[19558]"/>
            <x15:cachedUniqueName index="8559" name="[Customers].[CustomerKey].&amp;[19559]"/>
            <x15:cachedUniqueName index="8560" name="[Customers].[CustomerKey].&amp;[19560]"/>
            <x15:cachedUniqueName index="8561" name="[Customers].[CustomerKey].&amp;[19561]"/>
            <x15:cachedUniqueName index="8562" name="[Customers].[CustomerKey].&amp;[19562]"/>
            <x15:cachedUniqueName index="8563" name="[Customers].[CustomerKey].&amp;[19563]"/>
            <x15:cachedUniqueName index="8564" name="[Customers].[CustomerKey].&amp;[19564]"/>
            <x15:cachedUniqueName index="8565" name="[Customers].[CustomerKey].&amp;[19565]"/>
            <x15:cachedUniqueName index="8566" name="[Customers].[CustomerKey].&amp;[19566]"/>
            <x15:cachedUniqueName index="8567" name="[Customers].[CustomerKey].&amp;[19567]"/>
            <x15:cachedUniqueName index="8568" name="[Customers].[CustomerKey].&amp;[19568]"/>
            <x15:cachedUniqueName index="8569" name="[Customers].[CustomerKey].&amp;[19569]"/>
            <x15:cachedUniqueName index="8570" name="[Customers].[CustomerKey].&amp;[19570]"/>
            <x15:cachedUniqueName index="8571" name="[Customers].[CustomerKey].&amp;[19571]"/>
            <x15:cachedUniqueName index="8572" name="[Customers].[CustomerKey].&amp;[19572]"/>
            <x15:cachedUniqueName index="8573" name="[Customers].[CustomerKey].&amp;[19573]"/>
            <x15:cachedUniqueName index="8574" name="[Customers].[CustomerKey].&amp;[19574]"/>
            <x15:cachedUniqueName index="8575" name="[Customers].[CustomerKey].&amp;[19575]"/>
            <x15:cachedUniqueName index="8576" name="[Customers].[CustomerKey].&amp;[19576]"/>
            <x15:cachedUniqueName index="8577" name="[Customers].[CustomerKey].&amp;[19577]"/>
            <x15:cachedUniqueName index="8578" name="[Customers].[CustomerKey].&amp;[19578]"/>
            <x15:cachedUniqueName index="8579" name="[Customers].[CustomerKey].&amp;[19579]"/>
            <x15:cachedUniqueName index="8580" name="[Customers].[CustomerKey].&amp;[19580]"/>
            <x15:cachedUniqueName index="8581" name="[Customers].[CustomerKey].&amp;[19581]"/>
            <x15:cachedUniqueName index="8582" name="[Customers].[CustomerKey].&amp;[19582]"/>
            <x15:cachedUniqueName index="8583" name="[Customers].[CustomerKey].&amp;[19583]"/>
            <x15:cachedUniqueName index="8584" name="[Customers].[CustomerKey].&amp;[19584]"/>
            <x15:cachedUniqueName index="8585" name="[Customers].[CustomerKey].&amp;[19585]"/>
            <x15:cachedUniqueName index="8586" name="[Customers].[CustomerKey].&amp;[19586]"/>
            <x15:cachedUniqueName index="8587" name="[Customers].[CustomerKey].&amp;[19587]"/>
            <x15:cachedUniqueName index="8588" name="[Customers].[CustomerKey].&amp;[19588]"/>
            <x15:cachedUniqueName index="8589" name="[Customers].[CustomerKey].&amp;[19589]"/>
            <x15:cachedUniqueName index="8590" name="[Customers].[CustomerKey].&amp;[19590]"/>
            <x15:cachedUniqueName index="8591" name="[Customers].[CustomerKey].&amp;[19591]"/>
            <x15:cachedUniqueName index="8592" name="[Customers].[CustomerKey].&amp;[19592]"/>
            <x15:cachedUniqueName index="8593" name="[Customers].[CustomerKey].&amp;[19593]"/>
            <x15:cachedUniqueName index="8594" name="[Customers].[CustomerKey].&amp;[19594]"/>
            <x15:cachedUniqueName index="8595" name="[Customers].[CustomerKey].&amp;[19595]"/>
            <x15:cachedUniqueName index="8596" name="[Customers].[CustomerKey].&amp;[19596]"/>
            <x15:cachedUniqueName index="8597" name="[Customers].[CustomerKey].&amp;[19597]"/>
            <x15:cachedUniqueName index="8598" name="[Customers].[CustomerKey].&amp;[19598]"/>
            <x15:cachedUniqueName index="8599" name="[Customers].[CustomerKey].&amp;[19599]"/>
            <x15:cachedUniqueName index="8600" name="[Customers].[CustomerKey].&amp;[19600]"/>
            <x15:cachedUniqueName index="8601" name="[Customers].[CustomerKey].&amp;[19601]"/>
            <x15:cachedUniqueName index="8602" name="[Customers].[CustomerKey].&amp;[19602]"/>
            <x15:cachedUniqueName index="8603" name="[Customers].[CustomerKey].&amp;[19603]"/>
            <x15:cachedUniqueName index="8604" name="[Customers].[CustomerKey].&amp;[19604]"/>
            <x15:cachedUniqueName index="8605" name="[Customers].[CustomerKey].&amp;[19605]"/>
            <x15:cachedUniqueName index="8606" name="[Customers].[CustomerKey].&amp;[19606]"/>
            <x15:cachedUniqueName index="8607" name="[Customers].[CustomerKey].&amp;[19607]"/>
            <x15:cachedUniqueName index="8608" name="[Customers].[CustomerKey].&amp;[19608]"/>
            <x15:cachedUniqueName index="8609" name="[Customers].[CustomerKey].&amp;[19609]"/>
            <x15:cachedUniqueName index="8610" name="[Customers].[CustomerKey].&amp;[19610]"/>
            <x15:cachedUniqueName index="8611" name="[Customers].[CustomerKey].&amp;[19611]"/>
            <x15:cachedUniqueName index="8612" name="[Customers].[CustomerKey].&amp;[19612]"/>
            <x15:cachedUniqueName index="8613" name="[Customers].[CustomerKey].&amp;[19613]"/>
            <x15:cachedUniqueName index="8614" name="[Customers].[CustomerKey].&amp;[19614]"/>
            <x15:cachedUniqueName index="8615" name="[Customers].[CustomerKey].&amp;[19615]"/>
            <x15:cachedUniqueName index="8616" name="[Customers].[CustomerKey].&amp;[19616]"/>
            <x15:cachedUniqueName index="8617" name="[Customers].[CustomerKey].&amp;[19617]"/>
            <x15:cachedUniqueName index="8618" name="[Customers].[CustomerKey].&amp;[19618]"/>
            <x15:cachedUniqueName index="8619" name="[Customers].[CustomerKey].&amp;[19619]"/>
            <x15:cachedUniqueName index="8620" name="[Customers].[CustomerKey].&amp;[19620]"/>
            <x15:cachedUniqueName index="8621" name="[Customers].[CustomerKey].&amp;[19621]"/>
            <x15:cachedUniqueName index="8622" name="[Customers].[CustomerKey].&amp;[19622]"/>
            <x15:cachedUniqueName index="8623" name="[Customers].[CustomerKey].&amp;[19623]"/>
            <x15:cachedUniqueName index="8624" name="[Customers].[CustomerKey].&amp;[19624]"/>
            <x15:cachedUniqueName index="8625" name="[Customers].[CustomerKey].&amp;[19625]"/>
            <x15:cachedUniqueName index="8626" name="[Customers].[CustomerKey].&amp;[19626]"/>
            <x15:cachedUniqueName index="8627" name="[Customers].[CustomerKey].&amp;[19627]"/>
            <x15:cachedUniqueName index="8628" name="[Customers].[CustomerKey].&amp;[19628]"/>
            <x15:cachedUniqueName index="8629" name="[Customers].[CustomerKey].&amp;[19629]"/>
            <x15:cachedUniqueName index="8630" name="[Customers].[CustomerKey].&amp;[19630]"/>
            <x15:cachedUniqueName index="8631" name="[Customers].[CustomerKey].&amp;[19631]"/>
            <x15:cachedUniqueName index="8632" name="[Customers].[CustomerKey].&amp;[19632]"/>
            <x15:cachedUniqueName index="8633" name="[Customers].[CustomerKey].&amp;[19633]"/>
            <x15:cachedUniqueName index="8634" name="[Customers].[CustomerKey].&amp;[19634]"/>
            <x15:cachedUniqueName index="8635" name="[Customers].[CustomerKey].&amp;[19635]"/>
            <x15:cachedUniqueName index="8636" name="[Customers].[CustomerKey].&amp;[19636]"/>
            <x15:cachedUniqueName index="8637" name="[Customers].[CustomerKey].&amp;[19637]"/>
            <x15:cachedUniqueName index="8638" name="[Customers].[CustomerKey].&amp;[19638]"/>
            <x15:cachedUniqueName index="8639" name="[Customers].[CustomerKey].&amp;[19639]"/>
            <x15:cachedUniqueName index="8640" name="[Customers].[CustomerKey].&amp;[19640]"/>
            <x15:cachedUniqueName index="8641" name="[Customers].[CustomerKey].&amp;[19641]"/>
            <x15:cachedUniqueName index="8642" name="[Customers].[CustomerKey].&amp;[19642]"/>
            <x15:cachedUniqueName index="8643" name="[Customers].[CustomerKey].&amp;[19643]"/>
            <x15:cachedUniqueName index="8644" name="[Customers].[CustomerKey].&amp;[19644]"/>
            <x15:cachedUniqueName index="8645" name="[Customers].[CustomerKey].&amp;[19645]"/>
            <x15:cachedUniqueName index="8646" name="[Customers].[CustomerKey].&amp;[19646]"/>
            <x15:cachedUniqueName index="8647" name="[Customers].[CustomerKey].&amp;[19647]"/>
            <x15:cachedUniqueName index="8648" name="[Customers].[CustomerKey].&amp;[19648]"/>
            <x15:cachedUniqueName index="8649" name="[Customers].[CustomerKey].&amp;[19649]"/>
            <x15:cachedUniqueName index="8650" name="[Customers].[CustomerKey].&amp;[19650]"/>
            <x15:cachedUniqueName index="8651" name="[Customers].[CustomerKey].&amp;[19651]"/>
            <x15:cachedUniqueName index="8652" name="[Customers].[CustomerKey].&amp;[19652]"/>
            <x15:cachedUniqueName index="8653" name="[Customers].[CustomerKey].&amp;[19653]"/>
            <x15:cachedUniqueName index="8654" name="[Customers].[CustomerKey].&amp;[19654]"/>
            <x15:cachedUniqueName index="8655" name="[Customers].[CustomerKey].&amp;[19655]"/>
            <x15:cachedUniqueName index="8656" name="[Customers].[CustomerKey].&amp;[19656]"/>
            <x15:cachedUniqueName index="8657" name="[Customers].[CustomerKey].&amp;[19657]"/>
            <x15:cachedUniqueName index="8658" name="[Customers].[CustomerKey].&amp;[19658]"/>
            <x15:cachedUniqueName index="8659" name="[Customers].[CustomerKey].&amp;[19659]"/>
            <x15:cachedUniqueName index="8660" name="[Customers].[CustomerKey].&amp;[19660]"/>
            <x15:cachedUniqueName index="8661" name="[Customers].[CustomerKey].&amp;[19661]"/>
            <x15:cachedUniqueName index="8662" name="[Customers].[CustomerKey].&amp;[19662]"/>
            <x15:cachedUniqueName index="8663" name="[Customers].[CustomerKey].&amp;[19663]"/>
            <x15:cachedUniqueName index="8664" name="[Customers].[CustomerKey].&amp;[19664]"/>
            <x15:cachedUniqueName index="8665" name="[Customers].[CustomerKey].&amp;[19665]"/>
            <x15:cachedUniqueName index="8666" name="[Customers].[CustomerKey].&amp;[19666]"/>
            <x15:cachedUniqueName index="8667" name="[Customers].[CustomerKey].&amp;[19667]"/>
            <x15:cachedUniqueName index="8668" name="[Customers].[CustomerKey].&amp;[19668]"/>
            <x15:cachedUniqueName index="8669" name="[Customers].[CustomerKey].&amp;[19669]"/>
            <x15:cachedUniqueName index="8670" name="[Customers].[CustomerKey].&amp;[19670]"/>
            <x15:cachedUniqueName index="8671" name="[Customers].[CustomerKey].&amp;[19671]"/>
            <x15:cachedUniqueName index="8672" name="[Customers].[CustomerKey].&amp;[19672]"/>
            <x15:cachedUniqueName index="8673" name="[Customers].[CustomerKey].&amp;[19673]"/>
            <x15:cachedUniqueName index="8674" name="[Customers].[CustomerKey].&amp;[19674]"/>
            <x15:cachedUniqueName index="8675" name="[Customers].[CustomerKey].&amp;[19675]"/>
            <x15:cachedUniqueName index="8676" name="[Customers].[CustomerKey].&amp;[19676]"/>
            <x15:cachedUniqueName index="8677" name="[Customers].[CustomerKey].&amp;[19677]"/>
            <x15:cachedUniqueName index="8678" name="[Customers].[CustomerKey].&amp;[19678]"/>
            <x15:cachedUniqueName index="8679" name="[Customers].[CustomerKey].&amp;[19679]"/>
            <x15:cachedUniqueName index="8680" name="[Customers].[CustomerKey].&amp;[19680]"/>
            <x15:cachedUniqueName index="8681" name="[Customers].[CustomerKey].&amp;[19681]"/>
            <x15:cachedUniqueName index="8682" name="[Customers].[CustomerKey].&amp;[19682]"/>
            <x15:cachedUniqueName index="8683" name="[Customers].[CustomerKey].&amp;[19683]"/>
            <x15:cachedUniqueName index="8684" name="[Customers].[CustomerKey].&amp;[19684]"/>
            <x15:cachedUniqueName index="8685" name="[Customers].[CustomerKey].&amp;[19685]"/>
            <x15:cachedUniqueName index="8686" name="[Customers].[CustomerKey].&amp;[19686]"/>
            <x15:cachedUniqueName index="8687" name="[Customers].[CustomerKey].&amp;[19687]"/>
            <x15:cachedUniqueName index="8688" name="[Customers].[CustomerKey].&amp;[19688]"/>
            <x15:cachedUniqueName index="8689" name="[Customers].[CustomerKey].&amp;[19689]"/>
            <x15:cachedUniqueName index="8690" name="[Customers].[CustomerKey].&amp;[19690]"/>
            <x15:cachedUniqueName index="8691" name="[Customers].[CustomerKey].&amp;[19691]"/>
            <x15:cachedUniqueName index="8692" name="[Customers].[CustomerKey].&amp;[19692]"/>
            <x15:cachedUniqueName index="8693" name="[Customers].[CustomerKey].&amp;[19693]"/>
            <x15:cachedUniqueName index="8694" name="[Customers].[CustomerKey].&amp;[19694]"/>
            <x15:cachedUniqueName index="8695" name="[Customers].[CustomerKey].&amp;[19695]"/>
            <x15:cachedUniqueName index="8696" name="[Customers].[CustomerKey].&amp;[19696]"/>
            <x15:cachedUniqueName index="8697" name="[Customers].[CustomerKey].&amp;[19697]"/>
            <x15:cachedUniqueName index="8698" name="[Customers].[CustomerKey].&amp;[19698]"/>
            <x15:cachedUniqueName index="8699" name="[Customers].[CustomerKey].&amp;[19699]"/>
            <x15:cachedUniqueName index="8700" name="[Customers].[CustomerKey].&amp;[19700]"/>
            <x15:cachedUniqueName index="8701" name="[Customers].[CustomerKey].&amp;[19701]"/>
            <x15:cachedUniqueName index="8702" name="[Customers].[CustomerKey].&amp;[19702]"/>
            <x15:cachedUniqueName index="8703" name="[Customers].[CustomerKey].&amp;[19703]"/>
            <x15:cachedUniqueName index="8704" name="[Customers].[CustomerKey].&amp;[19704]"/>
            <x15:cachedUniqueName index="8705" name="[Customers].[CustomerKey].&amp;[19705]"/>
            <x15:cachedUniqueName index="8706" name="[Customers].[CustomerKey].&amp;[19706]"/>
            <x15:cachedUniqueName index="8707" name="[Customers].[CustomerKey].&amp;[19707]"/>
            <x15:cachedUniqueName index="8708" name="[Customers].[CustomerKey].&amp;[19708]"/>
            <x15:cachedUniqueName index="8709" name="[Customers].[CustomerKey].&amp;[19709]"/>
            <x15:cachedUniqueName index="8710" name="[Customers].[CustomerKey].&amp;[19710]"/>
            <x15:cachedUniqueName index="8711" name="[Customers].[CustomerKey].&amp;[19711]"/>
            <x15:cachedUniqueName index="8712" name="[Customers].[CustomerKey].&amp;[19712]"/>
            <x15:cachedUniqueName index="8713" name="[Customers].[CustomerKey].&amp;[19713]"/>
            <x15:cachedUniqueName index="8714" name="[Customers].[CustomerKey].&amp;[19714]"/>
            <x15:cachedUniqueName index="8715" name="[Customers].[CustomerKey].&amp;[19715]"/>
            <x15:cachedUniqueName index="8716" name="[Customers].[CustomerKey].&amp;[19716]"/>
            <x15:cachedUniqueName index="8717" name="[Customers].[CustomerKey].&amp;[19717]"/>
            <x15:cachedUniqueName index="8718" name="[Customers].[CustomerKey].&amp;[19718]"/>
            <x15:cachedUniqueName index="8719" name="[Customers].[CustomerKey].&amp;[19719]"/>
            <x15:cachedUniqueName index="8720" name="[Customers].[CustomerKey].&amp;[19720]"/>
            <x15:cachedUniqueName index="8721" name="[Customers].[CustomerKey].&amp;[19721]"/>
            <x15:cachedUniqueName index="8722" name="[Customers].[CustomerKey].&amp;[19722]"/>
            <x15:cachedUniqueName index="8723" name="[Customers].[CustomerKey].&amp;[19723]"/>
            <x15:cachedUniqueName index="8724" name="[Customers].[CustomerKey].&amp;[19724]"/>
            <x15:cachedUniqueName index="8725" name="[Customers].[CustomerKey].&amp;[19725]"/>
            <x15:cachedUniqueName index="8726" name="[Customers].[CustomerKey].&amp;[19726]"/>
            <x15:cachedUniqueName index="8727" name="[Customers].[CustomerKey].&amp;[19727]"/>
            <x15:cachedUniqueName index="8728" name="[Customers].[CustomerKey].&amp;[19728]"/>
            <x15:cachedUniqueName index="8729" name="[Customers].[CustomerKey].&amp;[19729]"/>
            <x15:cachedUniqueName index="8730" name="[Customers].[CustomerKey].&amp;[19730]"/>
            <x15:cachedUniqueName index="8731" name="[Customers].[CustomerKey].&amp;[19731]"/>
            <x15:cachedUniqueName index="8732" name="[Customers].[CustomerKey].&amp;[19732]"/>
            <x15:cachedUniqueName index="8733" name="[Customers].[CustomerKey].&amp;[19733]"/>
            <x15:cachedUniqueName index="8734" name="[Customers].[CustomerKey].&amp;[19734]"/>
            <x15:cachedUniqueName index="8735" name="[Customers].[CustomerKey].&amp;[19735]"/>
            <x15:cachedUniqueName index="8736" name="[Customers].[CustomerKey].&amp;[19736]"/>
            <x15:cachedUniqueName index="8737" name="[Customers].[CustomerKey].&amp;[19737]"/>
            <x15:cachedUniqueName index="8738" name="[Customers].[CustomerKey].&amp;[19738]"/>
            <x15:cachedUniqueName index="8739" name="[Customers].[CustomerKey].&amp;[19739]"/>
            <x15:cachedUniqueName index="8740" name="[Customers].[CustomerKey].&amp;[19740]"/>
            <x15:cachedUniqueName index="8741" name="[Customers].[CustomerKey].&amp;[19741]"/>
            <x15:cachedUniqueName index="8742" name="[Customers].[CustomerKey].&amp;[19742]"/>
            <x15:cachedUniqueName index="8743" name="[Customers].[CustomerKey].&amp;[19743]"/>
            <x15:cachedUniqueName index="8744" name="[Customers].[CustomerKey].&amp;[19744]"/>
            <x15:cachedUniqueName index="8745" name="[Customers].[CustomerKey].&amp;[19745]"/>
            <x15:cachedUniqueName index="8746" name="[Customers].[CustomerKey].&amp;[19746]"/>
            <x15:cachedUniqueName index="8747" name="[Customers].[CustomerKey].&amp;[19747]"/>
            <x15:cachedUniqueName index="8748" name="[Customers].[CustomerKey].&amp;[19748]"/>
            <x15:cachedUniqueName index="8749" name="[Customers].[CustomerKey].&amp;[19749]"/>
            <x15:cachedUniqueName index="8750" name="[Customers].[CustomerKey].&amp;[19750]"/>
            <x15:cachedUniqueName index="8751" name="[Customers].[CustomerKey].&amp;[19751]"/>
            <x15:cachedUniqueName index="8752" name="[Customers].[CustomerKey].&amp;[19752]"/>
            <x15:cachedUniqueName index="8753" name="[Customers].[CustomerKey].&amp;[19753]"/>
            <x15:cachedUniqueName index="8754" name="[Customers].[CustomerKey].&amp;[19754]"/>
            <x15:cachedUniqueName index="8755" name="[Customers].[CustomerKey].&amp;[19755]"/>
            <x15:cachedUniqueName index="8756" name="[Customers].[CustomerKey].&amp;[19756]"/>
            <x15:cachedUniqueName index="8757" name="[Customers].[CustomerKey].&amp;[19757]"/>
            <x15:cachedUniqueName index="8758" name="[Customers].[CustomerKey].&amp;[19758]"/>
            <x15:cachedUniqueName index="8759" name="[Customers].[CustomerKey].&amp;[19759]"/>
            <x15:cachedUniqueName index="8760" name="[Customers].[CustomerKey].&amp;[19760]"/>
            <x15:cachedUniqueName index="8761" name="[Customers].[CustomerKey].&amp;[19761]"/>
            <x15:cachedUniqueName index="8762" name="[Customers].[CustomerKey].&amp;[19762]"/>
            <x15:cachedUniqueName index="8763" name="[Customers].[CustomerKey].&amp;[19763]"/>
            <x15:cachedUniqueName index="8764" name="[Customers].[CustomerKey].&amp;[19764]"/>
            <x15:cachedUniqueName index="8765" name="[Customers].[CustomerKey].&amp;[19765]"/>
            <x15:cachedUniqueName index="8766" name="[Customers].[CustomerKey].&amp;[19766]"/>
            <x15:cachedUniqueName index="8767" name="[Customers].[CustomerKey].&amp;[19767]"/>
            <x15:cachedUniqueName index="8768" name="[Customers].[CustomerKey].&amp;[19768]"/>
            <x15:cachedUniqueName index="8769" name="[Customers].[CustomerKey].&amp;[19769]"/>
            <x15:cachedUniqueName index="8770" name="[Customers].[CustomerKey].&amp;[19770]"/>
            <x15:cachedUniqueName index="8771" name="[Customers].[CustomerKey].&amp;[19771]"/>
            <x15:cachedUniqueName index="8772" name="[Customers].[CustomerKey].&amp;[19772]"/>
            <x15:cachedUniqueName index="8773" name="[Customers].[CustomerKey].&amp;[19773]"/>
            <x15:cachedUniqueName index="8774" name="[Customers].[CustomerKey].&amp;[19774]"/>
            <x15:cachedUniqueName index="8775" name="[Customers].[CustomerKey].&amp;[19775]"/>
            <x15:cachedUniqueName index="8776" name="[Customers].[CustomerKey].&amp;[19776]"/>
            <x15:cachedUniqueName index="8777" name="[Customers].[CustomerKey].&amp;[19777]"/>
            <x15:cachedUniqueName index="8778" name="[Customers].[CustomerKey].&amp;[19778]"/>
            <x15:cachedUniqueName index="8779" name="[Customers].[CustomerKey].&amp;[19779]"/>
            <x15:cachedUniqueName index="8780" name="[Customers].[CustomerKey].&amp;[19780]"/>
            <x15:cachedUniqueName index="8781" name="[Customers].[CustomerKey].&amp;[19781]"/>
            <x15:cachedUniqueName index="8782" name="[Customers].[CustomerKey].&amp;[19782]"/>
            <x15:cachedUniqueName index="8783" name="[Customers].[CustomerKey].&amp;[19783]"/>
            <x15:cachedUniqueName index="8784" name="[Customers].[CustomerKey].&amp;[19784]"/>
            <x15:cachedUniqueName index="8785" name="[Customers].[CustomerKey].&amp;[19785]"/>
            <x15:cachedUniqueName index="8786" name="[Customers].[CustomerKey].&amp;[19786]"/>
            <x15:cachedUniqueName index="8787" name="[Customers].[CustomerKey].&amp;[19787]"/>
            <x15:cachedUniqueName index="8788" name="[Customers].[CustomerKey].&amp;[19788]"/>
            <x15:cachedUniqueName index="8789" name="[Customers].[CustomerKey].&amp;[19789]"/>
            <x15:cachedUniqueName index="8790" name="[Customers].[CustomerKey].&amp;[19790]"/>
            <x15:cachedUniqueName index="8791" name="[Customers].[CustomerKey].&amp;[19791]"/>
            <x15:cachedUniqueName index="8792" name="[Customers].[CustomerKey].&amp;[19792]"/>
            <x15:cachedUniqueName index="8793" name="[Customers].[CustomerKey].&amp;[19793]"/>
            <x15:cachedUniqueName index="8794" name="[Customers].[CustomerKey].&amp;[19794]"/>
            <x15:cachedUniqueName index="8795" name="[Customers].[CustomerKey].&amp;[19795]"/>
            <x15:cachedUniqueName index="8796" name="[Customers].[CustomerKey].&amp;[19796]"/>
            <x15:cachedUniqueName index="8797" name="[Customers].[CustomerKey].&amp;[19797]"/>
            <x15:cachedUniqueName index="8798" name="[Customers].[CustomerKey].&amp;[19798]"/>
            <x15:cachedUniqueName index="8799" name="[Customers].[CustomerKey].&amp;[19799]"/>
            <x15:cachedUniqueName index="8800" name="[Customers].[CustomerKey].&amp;[19800]"/>
            <x15:cachedUniqueName index="8801" name="[Customers].[CustomerKey].&amp;[19801]"/>
            <x15:cachedUniqueName index="8802" name="[Customers].[CustomerKey].&amp;[19802]"/>
            <x15:cachedUniqueName index="8803" name="[Customers].[CustomerKey].&amp;[19803]"/>
            <x15:cachedUniqueName index="8804" name="[Customers].[CustomerKey].&amp;[19804]"/>
            <x15:cachedUniqueName index="8805" name="[Customers].[CustomerKey].&amp;[19805]"/>
            <x15:cachedUniqueName index="8806" name="[Customers].[CustomerKey].&amp;[19806]"/>
            <x15:cachedUniqueName index="8807" name="[Customers].[CustomerKey].&amp;[19807]"/>
            <x15:cachedUniqueName index="8808" name="[Customers].[CustomerKey].&amp;[19808]"/>
            <x15:cachedUniqueName index="8809" name="[Customers].[CustomerKey].&amp;[19809]"/>
            <x15:cachedUniqueName index="8810" name="[Customers].[CustomerKey].&amp;[19810]"/>
            <x15:cachedUniqueName index="8811" name="[Customers].[CustomerKey].&amp;[19811]"/>
            <x15:cachedUniqueName index="8812" name="[Customers].[CustomerKey].&amp;[19812]"/>
            <x15:cachedUniqueName index="8813" name="[Customers].[CustomerKey].&amp;[19813]"/>
            <x15:cachedUniqueName index="8814" name="[Customers].[CustomerKey].&amp;[19814]"/>
            <x15:cachedUniqueName index="8815" name="[Customers].[CustomerKey].&amp;[19815]"/>
            <x15:cachedUniqueName index="8816" name="[Customers].[CustomerKey].&amp;[19816]"/>
            <x15:cachedUniqueName index="8817" name="[Customers].[CustomerKey].&amp;[19817]"/>
            <x15:cachedUniqueName index="8818" name="[Customers].[CustomerKey].&amp;[19818]"/>
            <x15:cachedUniqueName index="8819" name="[Customers].[CustomerKey].&amp;[19819]"/>
            <x15:cachedUniqueName index="8820" name="[Customers].[CustomerKey].&amp;[19820]"/>
            <x15:cachedUniqueName index="8821" name="[Customers].[CustomerKey].&amp;[19821]"/>
            <x15:cachedUniqueName index="8822" name="[Customers].[CustomerKey].&amp;[19822]"/>
            <x15:cachedUniqueName index="8823" name="[Customers].[CustomerKey].&amp;[19823]"/>
            <x15:cachedUniqueName index="8824" name="[Customers].[CustomerKey].&amp;[19824]"/>
            <x15:cachedUniqueName index="8825" name="[Customers].[CustomerKey].&amp;[19825]"/>
            <x15:cachedUniqueName index="8826" name="[Customers].[CustomerKey].&amp;[19826]"/>
            <x15:cachedUniqueName index="8827" name="[Customers].[CustomerKey].&amp;[19827]"/>
            <x15:cachedUniqueName index="8828" name="[Customers].[CustomerKey].&amp;[19828]"/>
            <x15:cachedUniqueName index="8829" name="[Customers].[CustomerKey].&amp;[19829]"/>
            <x15:cachedUniqueName index="8830" name="[Customers].[CustomerKey].&amp;[19830]"/>
            <x15:cachedUniqueName index="8831" name="[Customers].[CustomerKey].&amp;[19831]"/>
            <x15:cachedUniqueName index="8832" name="[Customers].[CustomerKey].&amp;[19832]"/>
            <x15:cachedUniqueName index="8833" name="[Customers].[CustomerKey].&amp;[19833]"/>
            <x15:cachedUniqueName index="8834" name="[Customers].[CustomerKey].&amp;[19834]"/>
            <x15:cachedUniqueName index="8835" name="[Customers].[CustomerKey].&amp;[19835]"/>
            <x15:cachedUniqueName index="8836" name="[Customers].[CustomerKey].&amp;[19836]"/>
            <x15:cachedUniqueName index="8837" name="[Customers].[CustomerKey].&amp;[19837]"/>
            <x15:cachedUniqueName index="8838" name="[Customers].[CustomerKey].&amp;[19838]"/>
            <x15:cachedUniqueName index="8839" name="[Customers].[CustomerKey].&amp;[19839]"/>
            <x15:cachedUniqueName index="8840" name="[Customers].[CustomerKey].&amp;[19840]"/>
            <x15:cachedUniqueName index="8841" name="[Customers].[CustomerKey].&amp;[19841]"/>
            <x15:cachedUniqueName index="8842" name="[Customers].[CustomerKey].&amp;[19842]"/>
            <x15:cachedUniqueName index="8843" name="[Customers].[CustomerKey].&amp;[19843]"/>
            <x15:cachedUniqueName index="8844" name="[Customers].[CustomerKey].&amp;[19844]"/>
            <x15:cachedUniqueName index="8845" name="[Customers].[CustomerKey].&amp;[19845]"/>
            <x15:cachedUniqueName index="8846" name="[Customers].[CustomerKey].&amp;[19846]"/>
            <x15:cachedUniqueName index="8847" name="[Customers].[CustomerKey].&amp;[19847]"/>
            <x15:cachedUniqueName index="8848" name="[Customers].[CustomerKey].&amp;[19848]"/>
            <x15:cachedUniqueName index="8849" name="[Customers].[CustomerKey].&amp;[19849]"/>
            <x15:cachedUniqueName index="8850" name="[Customers].[CustomerKey].&amp;[19850]"/>
            <x15:cachedUniqueName index="8851" name="[Customers].[CustomerKey].&amp;[19851]"/>
            <x15:cachedUniqueName index="8852" name="[Customers].[CustomerKey].&amp;[19852]"/>
            <x15:cachedUniqueName index="8853" name="[Customers].[CustomerKey].&amp;[19853]"/>
            <x15:cachedUniqueName index="8854" name="[Customers].[CustomerKey].&amp;[19854]"/>
            <x15:cachedUniqueName index="8855" name="[Customers].[CustomerKey].&amp;[19855]"/>
            <x15:cachedUniqueName index="8856" name="[Customers].[CustomerKey].&amp;[19856]"/>
            <x15:cachedUniqueName index="8857" name="[Customers].[CustomerKey].&amp;[19857]"/>
            <x15:cachedUniqueName index="8858" name="[Customers].[CustomerKey].&amp;[19858]"/>
            <x15:cachedUniqueName index="8859" name="[Customers].[CustomerKey].&amp;[19859]"/>
            <x15:cachedUniqueName index="8860" name="[Customers].[CustomerKey].&amp;[19860]"/>
            <x15:cachedUniqueName index="8861" name="[Customers].[CustomerKey].&amp;[19861]"/>
            <x15:cachedUniqueName index="8862" name="[Customers].[CustomerKey].&amp;[19862]"/>
            <x15:cachedUniqueName index="8863" name="[Customers].[CustomerKey].&amp;[19863]"/>
            <x15:cachedUniqueName index="8864" name="[Customers].[CustomerKey].&amp;[19864]"/>
            <x15:cachedUniqueName index="8865" name="[Customers].[CustomerKey].&amp;[19865]"/>
            <x15:cachedUniqueName index="8866" name="[Customers].[CustomerKey].&amp;[19866]"/>
            <x15:cachedUniqueName index="8867" name="[Customers].[CustomerKey].&amp;[19867]"/>
            <x15:cachedUniqueName index="8868" name="[Customers].[CustomerKey].&amp;[19868]"/>
            <x15:cachedUniqueName index="8869" name="[Customers].[CustomerKey].&amp;[19869]"/>
            <x15:cachedUniqueName index="8870" name="[Customers].[CustomerKey].&amp;[19870]"/>
            <x15:cachedUniqueName index="8871" name="[Customers].[CustomerKey].&amp;[19871]"/>
            <x15:cachedUniqueName index="8872" name="[Customers].[CustomerKey].&amp;[19872]"/>
            <x15:cachedUniqueName index="8873" name="[Customers].[CustomerKey].&amp;[19873]"/>
            <x15:cachedUniqueName index="8874" name="[Customers].[CustomerKey].&amp;[19874]"/>
            <x15:cachedUniqueName index="8875" name="[Customers].[CustomerKey].&amp;[19875]"/>
            <x15:cachedUniqueName index="8876" name="[Customers].[CustomerKey].&amp;[19876]"/>
            <x15:cachedUniqueName index="8877" name="[Customers].[CustomerKey].&amp;[19877]"/>
            <x15:cachedUniqueName index="8878" name="[Customers].[CustomerKey].&amp;[19878]"/>
            <x15:cachedUniqueName index="8879" name="[Customers].[CustomerKey].&amp;[19879]"/>
            <x15:cachedUniqueName index="8880" name="[Customers].[CustomerKey].&amp;[19880]"/>
            <x15:cachedUniqueName index="8881" name="[Customers].[CustomerKey].&amp;[19881]"/>
            <x15:cachedUniqueName index="8882" name="[Customers].[CustomerKey].&amp;[19882]"/>
            <x15:cachedUniqueName index="8883" name="[Customers].[CustomerKey].&amp;[19883]"/>
            <x15:cachedUniqueName index="8884" name="[Customers].[CustomerKey].&amp;[19884]"/>
            <x15:cachedUniqueName index="8885" name="[Customers].[CustomerKey].&amp;[19885]"/>
            <x15:cachedUniqueName index="8886" name="[Customers].[CustomerKey].&amp;[19886]"/>
            <x15:cachedUniqueName index="8887" name="[Customers].[CustomerKey].&amp;[19887]"/>
            <x15:cachedUniqueName index="8888" name="[Customers].[CustomerKey].&amp;[19888]"/>
            <x15:cachedUniqueName index="8889" name="[Customers].[CustomerKey].&amp;[19889]"/>
            <x15:cachedUniqueName index="8890" name="[Customers].[CustomerKey].&amp;[19890]"/>
            <x15:cachedUniqueName index="8891" name="[Customers].[CustomerKey].&amp;[19891]"/>
            <x15:cachedUniqueName index="8892" name="[Customers].[CustomerKey].&amp;[19892]"/>
            <x15:cachedUniqueName index="8893" name="[Customers].[CustomerKey].&amp;[19893]"/>
            <x15:cachedUniqueName index="8894" name="[Customers].[CustomerKey].&amp;[19894]"/>
            <x15:cachedUniqueName index="8895" name="[Customers].[CustomerKey].&amp;[19895]"/>
            <x15:cachedUniqueName index="8896" name="[Customers].[CustomerKey].&amp;[19896]"/>
            <x15:cachedUniqueName index="8897" name="[Customers].[CustomerKey].&amp;[19897]"/>
            <x15:cachedUniqueName index="8898" name="[Customers].[CustomerKey].&amp;[19898]"/>
            <x15:cachedUniqueName index="8899" name="[Customers].[CustomerKey].&amp;[19899]"/>
            <x15:cachedUniqueName index="8900" name="[Customers].[CustomerKey].&amp;[19900]"/>
            <x15:cachedUniqueName index="8901" name="[Customers].[CustomerKey].&amp;[19901]"/>
            <x15:cachedUniqueName index="8902" name="[Customers].[CustomerKey].&amp;[19902]"/>
            <x15:cachedUniqueName index="8903" name="[Customers].[CustomerKey].&amp;[19903]"/>
            <x15:cachedUniqueName index="8904" name="[Customers].[CustomerKey].&amp;[19904]"/>
            <x15:cachedUniqueName index="8905" name="[Customers].[CustomerKey].&amp;[19905]"/>
            <x15:cachedUniqueName index="8906" name="[Customers].[CustomerKey].&amp;[19906]"/>
            <x15:cachedUniqueName index="8907" name="[Customers].[CustomerKey].&amp;[19907]"/>
            <x15:cachedUniqueName index="8908" name="[Customers].[CustomerKey].&amp;[19908]"/>
            <x15:cachedUniqueName index="8909" name="[Customers].[CustomerKey].&amp;[19909]"/>
            <x15:cachedUniqueName index="8910" name="[Customers].[CustomerKey].&amp;[19910]"/>
            <x15:cachedUniqueName index="8911" name="[Customers].[CustomerKey].&amp;[19911]"/>
            <x15:cachedUniqueName index="8912" name="[Customers].[CustomerKey].&amp;[19912]"/>
            <x15:cachedUniqueName index="8913" name="[Customers].[CustomerKey].&amp;[19913]"/>
            <x15:cachedUniqueName index="8914" name="[Customers].[CustomerKey].&amp;[19914]"/>
            <x15:cachedUniqueName index="8915" name="[Customers].[CustomerKey].&amp;[19915]"/>
            <x15:cachedUniqueName index="8916" name="[Customers].[CustomerKey].&amp;[19916]"/>
            <x15:cachedUniqueName index="8917" name="[Customers].[CustomerKey].&amp;[19917]"/>
            <x15:cachedUniqueName index="8918" name="[Customers].[CustomerKey].&amp;[19918]"/>
            <x15:cachedUniqueName index="8919" name="[Customers].[CustomerKey].&amp;[19919]"/>
            <x15:cachedUniqueName index="8920" name="[Customers].[CustomerKey].&amp;[19920]"/>
            <x15:cachedUniqueName index="8921" name="[Customers].[CustomerKey].&amp;[19921]"/>
            <x15:cachedUniqueName index="8922" name="[Customers].[CustomerKey].&amp;[19922]"/>
            <x15:cachedUniqueName index="8923" name="[Customers].[CustomerKey].&amp;[19923]"/>
            <x15:cachedUniqueName index="8924" name="[Customers].[CustomerKey].&amp;[19924]"/>
            <x15:cachedUniqueName index="8925" name="[Customers].[CustomerKey].&amp;[19925]"/>
            <x15:cachedUniqueName index="8926" name="[Customers].[CustomerKey].&amp;[19926]"/>
            <x15:cachedUniqueName index="8927" name="[Customers].[CustomerKey].&amp;[19927]"/>
            <x15:cachedUniqueName index="8928" name="[Customers].[CustomerKey].&amp;[19928]"/>
            <x15:cachedUniqueName index="8929" name="[Customers].[CustomerKey].&amp;[19929]"/>
            <x15:cachedUniqueName index="8930" name="[Customers].[CustomerKey].&amp;[19930]"/>
            <x15:cachedUniqueName index="8931" name="[Customers].[CustomerKey].&amp;[19931]"/>
            <x15:cachedUniqueName index="8932" name="[Customers].[CustomerKey].&amp;[19932]"/>
            <x15:cachedUniqueName index="8933" name="[Customers].[CustomerKey].&amp;[19933]"/>
            <x15:cachedUniqueName index="8934" name="[Customers].[CustomerKey].&amp;[19934]"/>
            <x15:cachedUniqueName index="8935" name="[Customers].[CustomerKey].&amp;[19935]"/>
            <x15:cachedUniqueName index="8936" name="[Customers].[CustomerKey].&amp;[19936]"/>
            <x15:cachedUniqueName index="8937" name="[Customers].[CustomerKey].&amp;[19937]"/>
            <x15:cachedUniqueName index="8938" name="[Customers].[CustomerKey].&amp;[19938]"/>
            <x15:cachedUniqueName index="8939" name="[Customers].[CustomerKey].&amp;[19939]"/>
            <x15:cachedUniqueName index="8940" name="[Customers].[CustomerKey].&amp;[19940]"/>
            <x15:cachedUniqueName index="8941" name="[Customers].[CustomerKey].&amp;[19941]"/>
            <x15:cachedUniqueName index="8942" name="[Customers].[CustomerKey].&amp;[19942]"/>
            <x15:cachedUniqueName index="8943" name="[Customers].[CustomerKey].&amp;[19943]"/>
            <x15:cachedUniqueName index="8944" name="[Customers].[CustomerKey].&amp;[19944]"/>
            <x15:cachedUniqueName index="8945" name="[Customers].[CustomerKey].&amp;[19945]"/>
            <x15:cachedUniqueName index="8946" name="[Customers].[CustomerKey].&amp;[19946]"/>
            <x15:cachedUniqueName index="8947" name="[Customers].[CustomerKey].&amp;[19947]"/>
            <x15:cachedUniqueName index="8948" name="[Customers].[CustomerKey].&amp;[19948]"/>
            <x15:cachedUniqueName index="8949" name="[Customers].[CustomerKey].&amp;[19949]"/>
            <x15:cachedUniqueName index="8950" name="[Customers].[CustomerKey].&amp;[19950]"/>
            <x15:cachedUniqueName index="8951" name="[Customers].[CustomerKey].&amp;[19951]"/>
            <x15:cachedUniqueName index="8952" name="[Customers].[CustomerKey].&amp;[19952]"/>
            <x15:cachedUniqueName index="8953" name="[Customers].[CustomerKey].&amp;[19953]"/>
            <x15:cachedUniqueName index="8954" name="[Customers].[CustomerKey].&amp;[19954]"/>
            <x15:cachedUniqueName index="8955" name="[Customers].[CustomerKey].&amp;[19955]"/>
            <x15:cachedUniqueName index="8956" name="[Customers].[CustomerKey].&amp;[19956]"/>
            <x15:cachedUniqueName index="8957" name="[Customers].[CustomerKey].&amp;[19957]"/>
            <x15:cachedUniqueName index="8958" name="[Customers].[CustomerKey].&amp;[19958]"/>
            <x15:cachedUniqueName index="8959" name="[Customers].[CustomerKey].&amp;[19959]"/>
            <x15:cachedUniqueName index="8960" name="[Customers].[CustomerKey].&amp;[19960]"/>
            <x15:cachedUniqueName index="8961" name="[Customers].[CustomerKey].&amp;[19961]"/>
            <x15:cachedUniqueName index="8962" name="[Customers].[CustomerKey].&amp;[19962]"/>
            <x15:cachedUniqueName index="8963" name="[Customers].[CustomerKey].&amp;[19963]"/>
            <x15:cachedUniqueName index="8964" name="[Customers].[CustomerKey].&amp;[19964]"/>
            <x15:cachedUniqueName index="8965" name="[Customers].[CustomerKey].&amp;[19965]"/>
            <x15:cachedUniqueName index="8966" name="[Customers].[CustomerKey].&amp;[19966]"/>
            <x15:cachedUniqueName index="8967" name="[Customers].[CustomerKey].&amp;[19967]"/>
            <x15:cachedUniqueName index="8968" name="[Customers].[CustomerKey].&amp;[19968]"/>
            <x15:cachedUniqueName index="8969" name="[Customers].[CustomerKey].&amp;[19969]"/>
            <x15:cachedUniqueName index="8970" name="[Customers].[CustomerKey].&amp;[19970]"/>
            <x15:cachedUniqueName index="8971" name="[Customers].[CustomerKey].&amp;[19971]"/>
            <x15:cachedUniqueName index="8972" name="[Customers].[CustomerKey].&amp;[19972]"/>
            <x15:cachedUniqueName index="8973" name="[Customers].[CustomerKey].&amp;[19973]"/>
            <x15:cachedUniqueName index="8974" name="[Customers].[CustomerKey].&amp;[19974]"/>
            <x15:cachedUniqueName index="8975" name="[Customers].[CustomerKey].&amp;[19975]"/>
            <x15:cachedUniqueName index="8976" name="[Customers].[CustomerKey].&amp;[19976]"/>
            <x15:cachedUniqueName index="8977" name="[Customers].[CustomerKey].&amp;[19977]"/>
            <x15:cachedUniqueName index="8978" name="[Customers].[CustomerKey].&amp;[19978]"/>
            <x15:cachedUniqueName index="8979" name="[Customers].[CustomerKey].&amp;[19979]"/>
            <x15:cachedUniqueName index="8980" name="[Customers].[CustomerKey].&amp;[19980]"/>
            <x15:cachedUniqueName index="8981" name="[Customers].[CustomerKey].&amp;[19981]"/>
            <x15:cachedUniqueName index="8982" name="[Customers].[CustomerKey].&amp;[19982]"/>
            <x15:cachedUniqueName index="8983" name="[Customers].[CustomerKey].&amp;[19983]"/>
            <x15:cachedUniqueName index="8984" name="[Customers].[CustomerKey].&amp;[19984]"/>
            <x15:cachedUniqueName index="8985" name="[Customers].[CustomerKey].&amp;[19985]"/>
            <x15:cachedUniqueName index="8986" name="[Customers].[CustomerKey].&amp;[19986]"/>
            <x15:cachedUniqueName index="8987" name="[Customers].[CustomerKey].&amp;[19987]"/>
            <x15:cachedUniqueName index="8988" name="[Customers].[CustomerKey].&amp;[19988]"/>
            <x15:cachedUniqueName index="8989" name="[Customers].[CustomerKey].&amp;[19989]"/>
            <x15:cachedUniqueName index="8990" name="[Customers].[CustomerKey].&amp;[19990]"/>
            <x15:cachedUniqueName index="8991" name="[Customers].[CustomerKey].&amp;[19991]"/>
            <x15:cachedUniqueName index="8992" name="[Customers].[CustomerKey].&amp;[19992]"/>
            <x15:cachedUniqueName index="8993" name="[Customers].[CustomerKey].&amp;[19993]"/>
            <x15:cachedUniqueName index="8994" name="[Customers].[CustomerKey].&amp;[19994]"/>
            <x15:cachedUniqueName index="8995" name="[Customers].[CustomerKey].&amp;[19995]"/>
            <x15:cachedUniqueName index="8996" name="[Customers].[CustomerKey].&amp;[19996]"/>
            <x15:cachedUniqueName index="8997" name="[Customers].[CustomerKey].&amp;[19997]"/>
            <x15:cachedUniqueName index="8998" name="[Customers].[CustomerKey].&amp;[19998]"/>
            <x15:cachedUniqueName index="8999" name="[Customers].[CustomerKey].&amp;[19999]"/>
            <x15:cachedUniqueName index="9000" name="[Customers].[CustomerKey].&amp;[20000]"/>
            <x15:cachedUniqueName index="9001" name="[Customers].[CustomerKey].&amp;[20001]"/>
            <x15:cachedUniqueName index="9002" name="[Customers].[CustomerKey].&amp;[20002]"/>
            <x15:cachedUniqueName index="9003" name="[Customers].[CustomerKey].&amp;[20003]"/>
            <x15:cachedUniqueName index="9004" name="[Customers].[CustomerKey].&amp;[20004]"/>
            <x15:cachedUniqueName index="9005" name="[Customers].[CustomerKey].&amp;[20005]"/>
            <x15:cachedUniqueName index="9006" name="[Customers].[CustomerKey].&amp;[20006]"/>
            <x15:cachedUniqueName index="9007" name="[Customers].[CustomerKey].&amp;[20007]"/>
            <x15:cachedUniqueName index="9008" name="[Customers].[CustomerKey].&amp;[20008]"/>
            <x15:cachedUniqueName index="9009" name="[Customers].[CustomerKey].&amp;[20009]"/>
            <x15:cachedUniqueName index="9010" name="[Customers].[CustomerKey].&amp;[20010]"/>
            <x15:cachedUniqueName index="9011" name="[Customers].[CustomerKey].&amp;[20011]"/>
            <x15:cachedUniqueName index="9012" name="[Customers].[CustomerKey].&amp;[20012]"/>
            <x15:cachedUniqueName index="9013" name="[Customers].[CustomerKey].&amp;[20013]"/>
            <x15:cachedUniqueName index="9014" name="[Customers].[CustomerKey].&amp;[20014]"/>
            <x15:cachedUniqueName index="9015" name="[Customers].[CustomerKey].&amp;[20015]"/>
            <x15:cachedUniqueName index="9016" name="[Customers].[CustomerKey].&amp;[20016]"/>
            <x15:cachedUniqueName index="9017" name="[Customers].[CustomerKey].&amp;[20017]"/>
            <x15:cachedUniqueName index="9018" name="[Customers].[CustomerKey].&amp;[20018]"/>
            <x15:cachedUniqueName index="9019" name="[Customers].[CustomerKey].&amp;[20019]"/>
            <x15:cachedUniqueName index="9020" name="[Customers].[CustomerKey].&amp;[20020]"/>
            <x15:cachedUniqueName index="9021" name="[Customers].[CustomerKey].&amp;[20021]"/>
            <x15:cachedUniqueName index="9022" name="[Customers].[CustomerKey].&amp;[20022]"/>
            <x15:cachedUniqueName index="9023" name="[Customers].[CustomerKey].&amp;[20023]"/>
            <x15:cachedUniqueName index="9024" name="[Customers].[CustomerKey].&amp;[20024]"/>
            <x15:cachedUniqueName index="9025" name="[Customers].[CustomerKey].&amp;[20025]"/>
            <x15:cachedUniqueName index="9026" name="[Customers].[CustomerKey].&amp;[20026]"/>
            <x15:cachedUniqueName index="9027" name="[Customers].[CustomerKey].&amp;[20027]"/>
            <x15:cachedUniqueName index="9028" name="[Customers].[CustomerKey].&amp;[20028]"/>
            <x15:cachedUniqueName index="9029" name="[Customers].[CustomerKey].&amp;[20029]"/>
            <x15:cachedUniqueName index="9030" name="[Customers].[CustomerKey].&amp;[20030]"/>
            <x15:cachedUniqueName index="9031" name="[Customers].[CustomerKey].&amp;[20031]"/>
            <x15:cachedUniqueName index="9032" name="[Customers].[CustomerKey].&amp;[20032]"/>
            <x15:cachedUniqueName index="9033" name="[Customers].[CustomerKey].&amp;[20033]"/>
            <x15:cachedUniqueName index="9034" name="[Customers].[CustomerKey].&amp;[20034]"/>
            <x15:cachedUniqueName index="9035" name="[Customers].[CustomerKey].&amp;[20035]"/>
            <x15:cachedUniqueName index="9036" name="[Customers].[CustomerKey].&amp;[20036]"/>
            <x15:cachedUniqueName index="9037" name="[Customers].[CustomerKey].&amp;[20037]"/>
            <x15:cachedUniqueName index="9038" name="[Customers].[CustomerKey].&amp;[20038]"/>
            <x15:cachedUniqueName index="9039" name="[Customers].[CustomerKey].&amp;[20039]"/>
            <x15:cachedUniqueName index="9040" name="[Customers].[CustomerKey].&amp;[20040]"/>
            <x15:cachedUniqueName index="9041" name="[Customers].[CustomerKey].&amp;[20041]"/>
            <x15:cachedUniqueName index="9042" name="[Customers].[CustomerKey].&amp;[20042]"/>
            <x15:cachedUniqueName index="9043" name="[Customers].[CustomerKey].&amp;[20043]"/>
            <x15:cachedUniqueName index="9044" name="[Customers].[CustomerKey].&amp;[20044]"/>
            <x15:cachedUniqueName index="9045" name="[Customers].[CustomerKey].&amp;[20045]"/>
            <x15:cachedUniqueName index="9046" name="[Customers].[CustomerKey].&amp;[20046]"/>
            <x15:cachedUniqueName index="9047" name="[Customers].[CustomerKey].&amp;[20047]"/>
            <x15:cachedUniqueName index="9048" name="[Customers].[CustomerKey].&amp;[20048]"/>
            <x15:cachedUniqueName index="9049" name="[Customers].[CustomerKey].&amp;[20049]"/>
            <x15:cachedUniqueName index="9050" name="[Customers].[CustomerKey].&amp;[20050]"/>
            <x15:cachedUniqueName index="9051" name="[Customers].[CustomerKey].&amp;[20051]"/>
            <x15:cachedUniqueName index="9052" name="[Customers].[CustomerKey].&amp;[20052]"/>
            <x15:cachedUniqueName index="9053" name="[Customers].[CustomerKey].&amp;[20053]"/>
            <x15:cachedUniqueName index="9054" name="[Customers].[CustomerKey].&amp;[20054]"/>
            <x15:cachedUniqueName index="9055" name="[Customers].[CustomerKey].&amp;[20055]"/>
            <x15:cachedUniqueName index="9056" name="[Customers].[CustomerKey].&amp;[20056]"/>
            <x15:cachedUniqueName index="9057" name="[Customers].[CustomerKey].&amp;[20057]"/>
            <x15:cachedUniqueName index="9058" name="[Customers].[CustomerKey].&amp;[20058]"/>
            <x15:cachedUniqueName index="9059" name="[Customers].[CustomerKey].&amp;[20059]"/>
            <x15:cachedUniqueName index="9060" name="[Customers].[CustomerKey].&amp;[20060]"/>
            <x15:cachedUniqueName index="9061" name="[Customers].[CustomerKey].&amp;[20061]"/>
            <x15:cachedUniqueName index="9062" name="[Customers].[CustomerKey].&amp;[20062]"/>
            <x15:cachedUniqueName index="9063" name="[Customers].[CustomerKey].&amp;[20063]"/>
            <x15:cachedUniqueName index="9064" name="[Customers].[CustomerKey].&amp;[20064]"/>
            <x15:cachedUniqueName index="9065" name="[Customers].[CustomerKey].&amp;[20065]"/>
            <x15:cachedUniqueName index="9066" name="[Customers].[CustomerKey].&amp;[20066]"/>
            <x15:cachedUniqueName index="9067" name="[Customers].[CustomerKey].&amp;[20067]"/>
            <x15:cachedUniqueName index="9068" name="[Customers].[CustomerKey].&amp;[20068]"/>
            <x15:cachedUniqueName index="9069" name="[Customers].[CustomerKey].&amp;[20069]"/>
            <x15:cachedUniqueName index="9070" name="[Customers].[CustomerKey].&amp;[20070]"/>
            <x15:cachedUniqueName index="9071" name="[Customers].[CustomerKey].&amp;[20071]"/>
            <x15:cachedUniqueName index="9072" name="[Customers].[CustomerKey].&amp;[20072]"/>
            <x15:cachedUniqueName index="9073" name="[Customers].[CustomerKey].&amp;[20073]"/>
            <x15:cachedUniqueName index="9074" name="[Customers].[CustomerKey].&amp;[20074]"/>
            <x15:cachedUniqueName index="9075" name="[Customers].[CustomerKey].&amp;[20075]"/>
            <x15:cachedUniqueName index="9076" name="[Customers].[CustomerKey].&amp;[20076]"/>
            <x15:cachedUniqueName index="9077" name="[Customers].[CustomerKey].&amp;[20077]"/>
            <x15:cachedUniqueName index="9078" name="[Customers].[CustomerKey].&amp;[20078]"/>
            <x15:cachedUniqueName index="9079" name="[Customers].[CustomerKey].&amp;[20079]"/>
            <x15:cachedUniqueName index="9080" name="[Customers].[CustomerKey].&amp;[20080]"/>
            <x15:cachedUniqueName index="9081" name="[Customers].[CustomerKey].&amp;[20081]"/>
            <x15:cachedUniqueName index="9082" name="[Customers].[CustomerKey].&amp;[20082]"/>
            <x15:cachedUniqueName index="9083" name="[Customers].[CustomerKey].&amp;[20083]"/>
            <x15:cachedUniqueName index="9084" name="[Customers].[CustomerKey].&amp;[20084]"/>
            <x15:cachedUniqueName index="9085" name="[Customers].[CustomerKey].&amp;[20085]"/>
            <x15:cachedUniqueName index="9086" name="[Customers].[CustomerKey].&amp;[20086]"/>
            <x15:cachedUniqueName index="9087" name="[Customers].[CustomerKey].&amp;[20087]"/>
            <x15:cachedUniqueName index="9088" name="[Customers].[CustomerKey].&amp;[20088]"/>
            <x15:cachedUniqueName index="9089" name="[Customers].[CustomerKey].&amp;[20089]"/>
            <x15:cachedUniqueName index="9090" name="[Customers].[CustomerKey].&amp;[20090]"/>
            <x15:cachedUniqueName index="9091" name="[Customers].[CustomerKey].&amp;[20091]"/>
            <x15:cachedUniqueName index="9092" name="[Customers].[CustomerKey].&amp;[20092]"/>
            <x15:cachedUniqueName index="9093" name="[Customers].[CustomerKey].&amp;[20093]"/>
            <x15:cachedUniqueName index="9094" name="[Customers].[CustomerKey].&amp;[20094]"/>
            <x15:cachedUniqueName index="9095" name="[Customers].[CustomerKey].&amp;[20095]"/>
            <x15:cachedUniqueName index="9096" name="[Customers].[CustomerKey].&amp;[20096]"/>
            <x15:cachedUniqueName index="9097" name="[Customers].[CustomerKey].&amp;[20097]"/>
            <x15:cachedUniqueName index="9098" name="[Customers].[CustomerKey].&amp;[20098]"/>
            <x15:cachedUniqueName index="9099" name="[Customers].[CustomerKey].&amp;[20099]"/>
            <x15:cachedUniqueName index="9100" name="[Customers].[CustomerKey].&amp;[20100]"/>
            <x15:cachedUniqueName index="9101" name="[Customers].[CustomerKey].&amp;[20101]"/>
            <x15:cachedUniqueName index="9102" name="[Customers].[CustomerKey].&amp;[20102]"/>
            <x15:cachedUniqueName index="9103" name="[Customers].[CustomerKey].&amp;[20103]"/>
            <x15:cachedUniqueName index="9104" name="[Customers].[CustomerKey].&amp;[20104]"/>
            <x15:cachedUniqueName index="9105" name="[Customers].[CustomerKey].&amp;[20105]"/>
            <x15:cachedUniqueName index="9106" name="[Customers].[CustomerKey].&amp;[20106]"/>
            <x15:cachedUniqueName index="9107" name="[Customers].[CustomerKey].&amp;[20107]"/>
            <x15:cachedUniqueName index="9108" name="[Customers].[CustomerKey].&amp;[20108]"/>
            <x15:cachedUniqueName index="9109" name="[Customers].[CustomerKey].&amp;[20109]"/>
            <x15:cachedUniqueName index="9110" name="[Customers].[CustomerKey].&amp;[20110]"/>
            <x15:cachedUniqueName index="9111" name="[Customers].[CustomerKey].&amp;[20111]"/>
            <x15:cachedUniqueName index="9112" name="[Customers].[CustomerKey].&amp;[20112]"/>
            <x15:cachedUniqueName index="9113" name="[Customers].[CustomerKey].&amp;[20113]"/>
            <x15:cachedUniqueName index="9114" name="[Customers].[CustomerKey].&amp;[20114]"/>
            <x15:cachedUniqueName index="9115" name="[Customers].[CustomerKey].&amp;[20115]"/>
            <x15:cachedUniqueName index="9116" name="[Customers].[CustomerKey].&amp;[20116]"/>
            <x15:cachedUniqueName index="9117" name="[Customers].[CustomerKey].&amp;[20117]"/>
            <x15:cachedUniqueName index="9118" name="[Customers].[CustomerKey].&amp;[20118]"/>
            <x15:cachedUniqueName index="9119" name="[Customers].[CustomerKey].&amp;[20119]"/>
            <x15:cachedUniqueName index="9120" name="[Customers].[CustomerKey].&amp;[20120]"/>
            <x15:cachedUniqueName index="9121" name="[Customers].[CustomerKey].&amp;[20121]"/>
            <x15:cachedUniqueName index="9122" name="[Customers].[CustomerKey].&amp;[20122]"/>
            <x15:cachedUniqueName index="9123" name="[Customers].[CustomerKey].&amp;[20123]"/>
            <x15:cachedUniqueName index="9124" name="[Customers].[CustomerKey].&amp;[20124]"/>
            <x15:cachedUniqueName index="9125" name="[Customers].[CustomerKey].&amp;[20125]"/>
            <x15:cachedUniqueName index="9126" name="[Customers].[CustomerKey].&amp;[20126]"/>
            <x15:cachedUniqueName index="9127" name="[Customers].[CustomerKey].&amp;[20127]"/>
            <x15:cachedUniqueName index="9128" name="[Customers].[CustomerKey].&amp;[20128]"/>
            <x15:cachedUniqueName index="9129" name="[Customers].[CustomerKey].&amp;[20129]"/>
            <x15:cachedUniqueName index="9130" name="[Customers].[CustomerKey].&amp;[20130]"/>
            <x15:cachedUniqueName index="9131" name="[Customers].[CustomerKey].&amp;[20131]"/>
            <x15:cachedUniqueName index="9132" name="[Customers].[CustomerKey].&amp;[20132]"/>
            <x15:cachedUniqueName index="9133" name="[Customers].[CustomerKey].&amp;[20133]"/>
            <x15:cachedUniqueName index="9134" name="[Customers].[CustomerKey].&amp;[20134]"/>
            <x15:cachedUniqueName index="9135" name="[Customers].[CustomerKey].&amp;[20135]"/>
            <x15:cachedUniqueName index="9136" name="[Customers].[CustomerKey].&amp;[20136]"/>
            <x15:cachedUniqueName index="9137" name="[Customers].[CustomerKey].&amp;[20137]"/>
            <x15:cachedUniqueName index="9138" name="[Customers].[CustomerKey].&amp;[20138]"/>
            <x15:cachedUniqueName index="9139" name="[Customers].[CustomerKey].&amp;[20139]"/>
            <x15:cachedUniqueName index="9140" name="[Customers].[CustomerKey].&amp;[20140]"/>
            <x15:cachedUniqueName index="9141" name="[Customers].[CustomerKey].&amp;[20141]"/>
            <x15:cachedUniqueName index="9142" name="[Customers].[CustomerKey].&amp;[20142]"/>
            <x15:cachedUniqueName index="9143" name="[Customers].[CustomerKey].&amp;[20143]"/>
            <x15:cachedUniqueName index="9144" name="[Customers].[CustomerKey].&amp;[20144]"/>
            <x15:cachedUniqueName index="9145" name="[Customers].[CustomerKey].&amp;[20145]"/>
            <x15:cachedUniqueName index="9146" name="[Customers].[CustomerKey].&amp;[20146]"/>
            <x15:cachedUniqueName index="9147" name="[Customers].[CustomerKey].&amp;[20147]"/>
            <x15:cachedUniqueName index="9148" name="[Customers].[CustomerKey].&amp;[20148]"/>
            <x15:cachedUniqueName index="9149" name="[Customers].[CustomerKey].&amp;[20149]"/>
            <x15:cachedUniqueName index="9150" name="[Customers].[CustomerKey].&amp;[20150]"/>
            <x15:cachedUniqueName index="9151" name="[Customers].[CustomerKey].&amp;[20151]"/>
            <x15:cachedUniqueName index="9152" name="[Customers].[CustomerKey].&amp;[20152]"/>
            <x15:cachedUniqueName index="9153" name="[Customers].[CustomerKey].&amp;[20153]"/>
            <x15:cachedUniqueName index="9154" name="[Customers].[CustomerKey].&amp;[20154]"/>
            <x15:cachedUniqueName index="9155" name="[Customers].[CustomerKey].&amp;[20155]"/>
            <x15:cachedUniqueName index="9156" name="[Customers].[CustomerKey].&amp;[20156]"/>
            <x15:cachedUniqueName index="9157" name="[Customers].[CustomerKey].&amp;[20157]"/>
            <x15:cachedUniqueName index="9158" name="[Customers].[CustomerKey].&amp;[20158]"/>
            <x15:cachedUniqueName index="9159" name="[Customers].[CustomerKey].&amp;[20159]"/>
            <x15:cachedUniqueName index="9160" name="[Customers].[CustomerKey].&amp;[20160]"/>
            <x15:cachedUniqueName index="9161" name="[Customers].[CustomerKey].&amp;[20161]"/>
            <x15:cachedUniqueName index="9162" name="[Customers].[CustomerKey].&amp;[20162]"/>
            <x15:cachedUniqueName index="9163" name="[Customers].[CustomerKey].&amp;[20163]"/>
            <x15:cachedUniqueName index="9164" name="[Customers].[CustomerKey].&amp;[20164]"/>
            <x15:cachedUniqueName index="9165" name="[Customers].[CustomerKey].&amp;[20165]"/>
            <x15:cachedUniqueName index="9166" name="[Customers].[CustomerKey].&amp;[20166]"/>
            <x15:cachedUniqueName index="9167" name="[Customers].[CustomerKey].&amp;[20167]"/>
            <x15:cachedUniqueName index="9168" name="[Customers].[CustomerKey].&amp;[20168]"/>
            <x15:cachedUniqueName index="9169" name="[Customers].[CustomerKey].&amp;[20169]"/>
            <x15:cachedUniqueName index="9170" name="[Customers].[CustomerKey].&amp;[20170]"/>
            <x15:cachedUniqueName index="9171" name="[Customers].[CustomerKey].&amp;[20171]"/>
            <x15:cachedUniqueName index="9172" name="[Customers].[CustomerKey].&amp;[20172]"/>
            <x15:cachedUniqueName index="9173" name="[Customers].[CustomerKey].&amp;[20173]"/>
            <x15:cachedUniqueName index="9174" name="[Customers].[CustomerKey].&amp;[20174]"/>
            <x15:cachedUniqueName index="9175" name="[Customers].[CustomerKey].&amp;[20175]"/>
            <x15:cachedUniqueName index="9176" name="[Customers].[CustomerKey].&amp;[20176]"/>
            <x15:cachedUniqueName index="9177" name="[Customers].[CustomerKey].&amp;[20177]"/>
            <x15:cachedUniqueName index="9178" name="[Customers].[CustomerKey].&amp;[20178]"/>
            <x15:cachedUniqueName index="9179" name="[Customers].[CustomerKey].&amp;[20179]"/>
            <x15:cachedUniqueName index="9180" name="[Customers].[CustomerKey].&amp;[20180]"/>
            <x15:cachedUniqueName index="9181" name="[Customers].[CustomerKey].&amp;[20181]"/>
            <x15:cachedUniqueName index="9182" name="[Customers].[CustomerKey].&amp;[20182]"/>
            <x15:cachedUniqueName index="9183" name="[Customers].[CustomerKey].&amp;[20183]"/>
            <x15:cachedUniqueName index="9184" name="[Customers].[CustomerKey].&amp;[20184]"/>
            <x15:cachedUniqueName index="9185" name="[Customers].[CustomerKey].&amp;[20185]"/>
            <x15:cachedUniqueName index="9186" name="[Customers].[CustomerKey].&amp;[20186]"/>
            <x15:cachedUniqueName index="9187" name="[Customers].[CustomerKey].&amp;[20187]"/>
            <x15:cachedUniqueName index="9188" name="[Customers].[CustomerKey].&amp;[20188]"/>
            <x15:cachedUniqueName index="9189" name="[Customers].[CustomerKey].&amp;[20189]"/>
            <x15:cachedUniqueName index="9190" name="[Customers].[CustomerKey].&amp;[20190]"/>
            <x15:cachedUniqueName index="9191" name="[Customers].[CustomerKey].&amp;[20191]"/>
            <x15:cachedUniqueName index="9192" name="[Customers].[CustomerKey].&amp;[20192]"/>
            <x15:cachedUniqueName index="9193" name="[Customers].[CustomerKey].&amp;[20193]"/>
            <x15:cachedUniqueName index="9194" name="[Customers].[CustomerKey].&amp;[20194]"/>
            <x15:cachedUniqueName index="9195" name="[Customers].[CustomerKey].&amp;[20195]"/>
            <x15:cachedUniqueName index="9196" name="[Customers].[CustomerKey].&amp;[20196]"/>
            <x15:cachedUniqueName index="9197" name="[Customers].[CustomerKey].&amp;[20197]"/>
            <x15:cachedUniqueName index="9198" name="[Customers].[CustomerKey].&amp;[20198]"/>
            <x15:cachedUniqueName index="9199" name="[Customers].[CustomerKey].&amp;[20199]"/>
            <x15:cachedUniqueName index="9200" name="[Customers].[CustomerKey].&amp;[20200]"/>
            <x15:cachedUniqueName index="9201" name="[Customers].[CustomerKey].&amp;[20201]"/>
            <x15:cachedUniqueName index="9202" name="[Customers].[CustomerKey].&amp;[20202]"/>
            <x15:cachedUniqueName index="9203" name="[Customers].[CustomerKey].&amp;[20203]"/>
            <x15:cachedUniqueName index="9204" name="[Customers].[CustomerKey].&amp;[20204]"/>
            <x15:cachedUniqueName index="9205" name="[Customers].[CustomerKey].&amp;[20205]"/>
            <x15:cachedUniqueName index="9206" name="[Customers].[CustomerKey].&amp;[20206]"/>
            <x15:cachedUniqueName index="9207" name="[Customers].[CustomerKey].&amp;[20207]"/>
            <x15:cachedUniqueName index="9208" name="[Customers].[CustomerKey].&amp;[20208]"/>
            <x15:cachedUniqueName index="9209" name="[Customers].[CustomerKey].&amp;[20209]"/>
            <x15:cachedUniqueName index="9210" name="[Customers].[CustomerKey].&amp;[20210]"/>
            <x15:cachedUniqueName index="9211" name="[Customers].[CustomerKey].&amp;[20211]"/>
            <x15:cachedUniqueName index="9212" name="[Customers].[CustomerKey].&amp;[20212]"/>
            <x15:cachedUniqueName index="9213" name="[Customers].[CustomerKey].&amp;[20213]"/>
            <x15:cachedUniqueName index="9214" name="[Customers].[CustomerKey].&amp;[20214]"/>
            <x15:cachedUniqueName index="9215" name="[Customers].[CustomerKey].&amp;[20215]"/>
            <x15:cachedUniqueName index="9216" name="[Customers].[CustomerKey].&amp;[20216]"/>
            <x15:cachedUniqueName index="9217" name="[Customers].[CustomerKey].&amp;[20217]"/>
            <x15:cachedUniqueName index="9218" name="[Customers].[CustomerKey].&amp;[20218]"/>
            <x15:cachedUniqueName index="9219" name="[Customers].[CustomerKey].&amp;[20219]"/>
            <x15:cachedUniqueName index="9220" name="[Customers].[CustomerKey].&amp;[20220]"/>
            <x15:cachedUniqueName index="9221" name="[Customers].[CustomerKey].&amp;[20221]"/>
            <x15:cachedUniqueName index="9222" name="[Customers].[CustomerKey].&amp;[20222]"/>
            <x15:cachedUniqueName index="9223" name="[Customers].[CustomerKey].&amp;[20223]"/>
            <x15:cachedUniqueName index="9224" name="[Customers].[CustomerKey].&amp;[20224]"/>
            <x15:cachedUniqueName index="9225" name="[Customers].[CustomerKey].&amp;[20225]"/>
            <x15:cachedUniqueName index="9226" name="[Customers].[CustomerKey].&amp;[20226]"/>
            <x15:cachedUniqueName index="9227" name="[Customers].[CustomerKey].&amp;[20227]"/>
            <x15:cachedUniqueName index="9228" name="[Customers].[CustomerKey].&amp;[20228]"/>
            <x15:cachedUniqueName index="9229" name="[Customers].[CustomerKey].&amp;[20229]"/>
            <x15:cachedUniqueName index="9230" name="[Customers].[CustomerKey].&amp;[20230]"/>
            <x15:cachedUniqueName index="9231" name="[Customers].[CustomerKey].&amp;[20231]"/>
            <x15:cachedUniqueName index="9232" name="[Customers].[CustomerKey].&amp;[20232]"/>
            <x15:cachedUniqueName index="9233" name="[Customers].[CustomerKey].&amp;[20233]"/>
            <x15:cachedUniqueName index="9234" name="[Customers].[CustomerKey].&amp;[20234]"/>
            <x15:cachedUniqueName index="9235" name="[Customers].[CustomerKey].&amp;[20235]"/>
            <x15:cachedUniqueName index="9236" name="[Customers].[CustomerKey].&amp;[20236]"/>
            <x15:cachedUniqueName index="9237" name="[Customers].[CustomerKey].&amp;[20237]"/>
            <x15:cachedUniqueName index="9238" name="[Customers].[CustomerKey].&amp;[20238]"/>
            <x15:cachedUniqueName index="9239" name="[Customers].[CustomerKey].&amp;[20239]"/>
            <x15:cachedUniqueName index="9240" name="[Customers].[CustomerKey].&amp;[20240]"/>
            <x15:cachedUniqueName index="9241" name="[Customers].[CustomerKey].&amp;[20241]"/>
            <x15:cachedUniqueName index="9242" name="[Customers].[CustomerKey].&amp;[20242]"/>
            <x15:cachedUniqueName index="9243" name="[Customers].[CustomerKey].&amp;[20243]"/>
            <x15:cachedUniqueName index="9244" name="[Customers].[CustomerKey].&amp;[20244]"/>
            <x15:cachedUniqueName index="9245" name="[Customers].[CustomerKey].&amp;[20245]"/>
            <x15:cachedUniqueName index="9246" name="[Customers].[CustomerKey].&amp;[20246]"/>
            <x15:cachedUniqueName index="9247" name="[Customers].[CustomerKey].&amp;[20247]"/>
            <x15:cachedUniqueName index="9248" name="[Customers].[CustomerKey].&amp;[20248]"/>
            <x15:cachedUniqueName index="9249" name="[Customers].[CustomerKey].&amp;[20249]"/>
            <x15:cachedUniqueName index="9250" name="[Customers].[CustomerKey].&amp;[20250]"/>
            <x15:cachedUniqueName index="9251" name="[Customers].[CustomerKey].&amp;[20251]"/>
            <x15:cachedUniqueName index="9252" name="[Customers].[CustomerKey].&amp;[20252]"/>
            <x15:cachedUniqueName index="9253" name="[Customers].[CustomerKey].&amp;[20253]"/>
            <x15:cachedUniqueName index="9254" name="[Customers].[CustomerKey].&amp;[20254]"/>
            <x15:cachedUniqueName index="9255" name="[Customers].[CustomerKey].&amp;[20255]"/>
            <x15:cachedUniqueName index="9256" name="[Customers].[CustomerKey].&amp;[20256]"/>
            <x15:cachedUniqueName index="9257" name="[Customers].[CustomerKey].&amp;[20257]"/>
            <x15:cachedUniqueName index="9258" name="[Customers].[CustomerKey].&amp;[20258]"/>
            <x15:cachedUniqueName index="9259" name="[Customers].[CustomerKey].&amp;[20259]"/>
            <x15:cachedUniqueName index="9260" name="[Customers].[CustomerKey].&amp;[20260]"/>
            <x15:cachedUniqueName index="9261" name="[Customers].[CustomerKey].&amp;[20261]"/>
            <x15:cachedUniqueName index="9262" name="[Customers].[CustomerKey].&amp;[20262]"/>
            <x15:cachedUniqueName index="9263" name="[Customers].[CustomerKey].&amp;[20263]"/>
            <x15:cachedUniqueName index="9264" name="[Customers].[CustomerKey].&amp;[20264]"/>
            <x15:cachedUniqueName index="9265" name="[Customers].[CustomerKey].&amp;[20265]"/>
            <x15:cachedUniqueName index="9266" name="[Customers].[CustomerKey].&amp;[20266]"/>
            <x15:cachedUniqueName index="9267" name="[Customers].[CustomerKey].&amp;[20267]"/>
            <x15:cachedUniqueName index="9268" name="[Customers].[CustomerKey].&amp;[20268]"/>
            <x15:cachedUniqueName index="9269" name="[Customers].[CustomerKey].&amp;[20269]"/>
            <x15:cachedUniqueName index="9270" name="[Customers].[CustomerKey].&amp;[20270]"/>
            <x15:cachedUniqueName index="9271" name="[Customers].[CustomerKey].&amp;[20271]"/>
            <x15:cachedUniqueName index="9272" name="[Customers].[CustomerKey].&amp;[20272]"/>
            <x15:cachedUniqueName index="9273" name="[Customers].[CustomerKey].&amp;[20273]"/>
            <x15:cachedUniqueName index="9274" name="[Customers].[CustomerKey].&amp;[20274]"/>
            <x15:cachedUniqueName index="9275" name="[Customers].[CustomerKey].&amp;[20275]"/>
            <x15:cachedUniqueName index="9276" name="[Customers].[CustomerKey].&amp;[20276]"/>
            <x15:cachedUniqueName index="9277" name="[Customers].[CustomerKey].&amp;[20277]"/>
            <x15:cachedUniqueName index="9278" name="[Customers].[CustomerKey].&amp;[20278]"/>
            <x15:cachedUniqueName index="9279" name="[Customers].[CustomerKey].&amp;[20279]"/>
            <x15:cachedUniqueName index="9280" name="[Customers].[CustomerKey].&amp;[20280]"/>
            <x15:cachedUniqueName index="9281" name="[Customers].[CustomerKey].&amp;[20281]"/>
            <x15:cachedUniqueName index="9282" name="[Customers].[CustomerKey].&amp;[20282]"/>
            <x15:cachedUniqueName index="9283" name="[Customers].[CustomerKey].&amp;[20283]"/>
            <x15:cachedUniqueName index="9284" name="[Customers].[CustomerKey].&amp;[20284]"/>
            <x15:cachedUniqueName index="9285" name="[Customers].[CustomerKey].&amp;[20285]"/>
            <x15:cachedUniqueName index="9286" name="[Customers].[CustomerKey].&amp;[20286]"/>
            <x15:cachedUniqueName index="9287" name="[Customers].[CustomerKey].&amp;[20287]"/>
            <x15:cachedUniqueName index="9288" name="[Customers].[CustomerKey].&amp;[20288]"/>
            <x15:cachedUniqueName index="9289" name="[Customers].[CustomerKey].&amp;[20289]"/>
            <x15:cachedUniqueName index="9290" name="[Customers].[CustomerKey].&amp;[20290]"/>
            <x15:cachedUniqueName index="9291" name="[Customers].[CustomerKey].&amp;[20291]"/>
            <x15:cachedUniqueName index="9292" name="[Customers].[CustomerKey].&amp;[20292]"/>
            <x15:cachedUniqueName index="9293" name="[Customers].[CustomerKey].&amp;[20293]"/>
            <x15:cachedUniqueName index="9294" name="[Customers].[CustomerKey].&amp;[20294]"/>
            <x15:cachedUniqueName index="9295" name="[Customers].[CustomerKey].&amp;[20295]"/>
            <x15:cachedUniqueName index="9296" name="[Customers].[CustomerKey].&amp;[20296]"/>
            <x15:cachedUniqueName index="9297" name="[Customers].[CustomerKey].&amp;[20297]"/>
            <x15:cachedUniqueName index="9298" name="[Customers].[CustomerKey].&amp;[20298]"/>
            <x15:cachedUniqueName index="9299" name="[Customers].[CustomerKey].&amp;[20299]"/>
            <x15:cachedUniqueName index="9300" name="[Customers].[CustomerKey].&amp;[20300]"/>
            <x15:cachedUniqueName index="9301" name="[Customers].[CustomerKey].&amp;[20301]"/>
            <x15:cachedUniqueName index="9302" name="[Customers].[CustomerKey].&amp;[20302]"/>
            <x15:cachedUniqueName index="9303" name="[Customers].[CustomerKey].&amp;[20303]"/>
            <x15:cachedUniqueName index="9304" name="[Customers].[CustomerKey].&amp;[20304]"/>
            <x15:cachedUniqueName index="9305" name="[Customers].[CustomerKey].&amp;[20305]"/>
            <x15:cachedUniqueName index="9306" name="[Customers].[CustomerKey].&amp;[20306]"/>
            <x15:cachedUniqueName index="9307" name="[Customers].[CustomerKey].&amp;[20307]"/>
            <x15:cachedUniqueName index="9308" name="[Customers].[CustomerKey].&amp;[20308]"/>
            <x15:cachedUniqueName index="9309" name="[Customers].[CustomerKey].&amp;[20309]"/>
            <x15:cachedUniqueName index="9310" name="[Customers].[CustomerKey].&amp;[20310]"/>
            <x15:cachedUniqueName index="9311" name="[Customers].[CustomerKey].&amp;[20311]"/>
            <x15:cachedUniqueName index="9312" name="[Customers].[CustomerKey].&amp;[20312]"/>
            <x15:cachedUniqueName index="9313" name="[Customers].[CustomerKey].&amp;[20313]"/>
            <x15:cachedUniqueName index="9314" name="[Customers].[CustomerKey].&amp;[20314]"/>
            <x15:cachedUniqueName index="9315" name="[Customers].[CustomerKey].&amp;[20315]"/>
            <x15:cachedUniqueName index="9316" name="[Customers].[CustomerKey].&amp;[20316]"/>
            <x15:cachedUniqueName index="9317" name="[Customers].[CustomerKey].&amp;[20317]"/>
            <x15:cachedUniqueName index="9318" name="[Customers].[CustomerKey].&amp;[20318]"/>
            <x15:cachedUniqueName index="9319" name="[Customers].[CustomerKey].&amp;[20319]"/>
            <x15:cachedUniqueName index="9320" name="[Customers].[CustomerKey].&amp;[20320]"/>
            <x15:cachedUniqueName index="9321" name="[Customers].[CustomerKey].&amp;[20321]"/>
            <x15:cachedUniqueName index="9322" name="[Customers].[CustomerKey].&amp;[20322]"/>
            <x15:cachedUniqueName index="9323" name="[Customers].[CustomerKey].&amp;[20323]"/>
            <x15:cachedUniqueName index="9324" name="[Customers].[CustomerKey].&amp;[20324]"/>
            <x15:cachedUniqueName index="9325" name="[Customers].[CustomerKey].&amp;[20325]"/>
            <x15:cachedUniqueName index="9326" name="[Customers].[CustomerKey].&amp;[20326]"/>
            <x15:cachedUniqueName index="9327" name="[Customers].[CustomerKey].&amp;[20327]"/>
            <x15:cachedUniqueName index="9328" name="[Customers].[CustomerKey].&amp;[20328]"/>
            <x15:cachedUniqueName index="9329" name="[Customers].[CustomerKey].&amp;[20329]"/>
            <x15:cachedUniqueName index="9330" name="[Customers].[CustomerKey].&amp;[20330]"/>
            <x15:cachedUniqueName index="9331" name="[Customers].[CustomerKey].&amp;[20331]"/>
            <x15:cachedUniqueName index="9332" name="[Customers].[CustomerKey].&amp;[20332]"/>
            <x15:cachedUniqueName index="9333" name="[Customers].[CustomerKey].&amp;[20333]"/>
            <x15:cachedUniqueName index="9334" name="[Customers].[CustomerKey].&amp;[20334]"/>
            <x15:cachedUniqueName index="9335" name="[Customers].[CustomerKey].&amp;[20335]"/>
            <x15:cachedUniqueName index="9336" name="[Customers].[CustomerKey].&amp;[20336]"/>
            <x15:cachedUniqueName index="9337" name="[Customers].[CustomerKey].&amp;[20337]"/>
            <x15:cachedUniqueName index="9338" name="[Customers].[CustomerKey].&amp;[20338]"/>
            <x15:cachedUniqueName index="9339" name="[Customers].[CustomerKey].&amp;[20339]"/>
            <x15:cachedUniqueName index="9340" name="[Customers].[CustomerKey].&amp;[20340]"/>
            <x15:cachedUniqueName index="9341" name="[Customers].[CustomerKey].&amp;[20341]"/>
            <x15:cachedUniqueName index="9342" name="[Customers].[CustomerKey].&amp;[20342]"/>
            <x15:cachedUniqueName index="9343" name="[Customers].[CustomerKey].&amp;[20343]"/>
            <x15:cachedUniqueName index="9344" name="[Customers].[CustomerKey].&amp;[20344]"/>
            <x15:cachedUniqueName index="9345" name="[Customers].[CustomerKey].&amp;[20345]"/>
            <x15:cachedUniqueName index="9346" name="[Customers].[CustomerKey].&amp;[20346]"/>
            <x15:cachedUniqueName index="9347" name="[Customers].[CustomerKey].&amp;[20347]"/>
            <x15:cachedUniqueName index="9348" name="[Customers].[CustomerKey].&amp;[20348]"/>
            <x15:cachedUniqueName index="9349" name="[Customers].[CustomerKey].&amp;[20349]"/>
            <x15:cachedUniqueName index="9350" name="[Customers].[CustomerKey].&amp;[20350]"/>
            <x15:cachedUniqueName index="9351" name="[Customers].[CustomerKey].&amp;[20351]"/>
            <x15:cachedUniqueName index="9352" name="[Customers].[CustomerKey].&amp;[20352]"/>
            <x15:cachedUniqueName index="9353" name="[Customers].[CustomerKey].&amp;[20353]"/>
            <x15:cachedUniqueName index="9354" name="[Customers].[CustomerKey].&amp;[20354]"/>
            <x15:cachedUniqueName index="9355" name="[Customers].[CustomerKey].&amp;[20355]"/>
            <x15:cachedUniqueName index="9356" name="[Customers].[CustomerKey].&amp;[20356]"/>
            <x15:cachedUniqueName index="9357" name="[Customers].[CustomerKey].&amp;[20357]"/>
            <x15:cachedUniqueName index="9358" name="[Customers].[CustomerKey].&amp;[20358]"/>
            <x15:cachedUniqueName index="9359" name="[Customers].[CustomerKey].&amp;[20359]"/>
            <x15:cachedUniqueName index="9360" name="[Customers].[CustomerKey].&amp;[20360]"/>
            <x15:cachedUniqueName index="9361" name="[Customers].[CustomerKey].&amp;[20361]"/>
            <x15:cachedUniqueName index="9362" name="[Customers].[CustomerKey].&amp;[20362]"/>
            <x15:cachedUniqueName index="9363" name="[Customers].[CustomerKey].&amp;[20363]"/>
            <x15:cachedUniqueName index="9364" name="[Customers].[CustomerKey].&amp;[20364]"/>
            <x15:cachedUniqueName index="9365" name="[Customers].[CustomerKey].&amp;[20365]"/>
            <x15:cachedUniqueName index="9366" name="[Customers].[CustomerKey].&amp;[20366]"/>
            <x15:cachedUniqueName index="9367" name="[Customers].[CustomerKey].&amp;[20367]"/>
            <x15:cachedUniqueName index="9368" name="[Customers].[CustomerKey].&amp;[20368]"/>
            <x15:cachedUniqueName index="9369" name="[Customers].[CustomerKey].&amp;[20369]"/>
            <x15:cachedUniqueName index="9370" name="[Customers].[CustomerKey].&amp;[20370]"/>
            <x15:cachedUniqueName index="9371" name="[Customers].[CustomerKey].&amp;[20371]"/>
            <x15:cachedUniqueName index="9372" name="[Customers].[CustomerKey].&amp;[20372]"/>
            <x15:cachedUniqueName index="9373" name="[Customers].[CustomerKey].&amp;[20373]"/>
            <x15:cachedUniqueName index="9374" name="[Customers].[CustomerKey].&amp;[20374]"/>
            <x15:cachedUniqueName index="9375" name="[Customers].[CustomerKey].&amp;[20375]"/>
            <x15:cachedUniqueName index="9376" name="[Customers].[CustomerKey].&amp;[20376]"/>
            <x15:cachedUniqueName index="9377" name="[Customers].[CustomerKey].&amp;[20377]"/>
            <x15:cachedUniqueName index="9378" name="[Customers].[CustomerKey].&amp;[20378]"/>
            <x15:cachedUniqueName index="9379" name="[Customers].[CustomerKey].&amp;[20379]"/>
            <x15:cachedUniqueName index="9380" name="[Customers].[CustomerKey].&amp;[20380]"/>
            <x15:cachedUniqueName index="9381" name="[Customers].[CustomerKey].&amp;[20381]"/>
            <x15:cachedUniqueName index="9382" name="[Customers].[CustomerKey].&amp;[20382]"/>
            <x15:cachedUniqueName index="9383" name="[Customers].[CustomerKey].&amp;[20383]"/>
            <x15:cachedUniqueName index="9384" name="[Customers].[CustomerKey].&amp;[20384]"/>
            <x15:cachedUniqueName index="9385" name="[Customers].[CustomerKey].&amp;[20385]"/>
            <x15:cachedUniqueName index="9386" name="[Customers].[CustomerKey].&amp;[20386]"/>
            <x15:cachedUniqueName index="9387" name="[Customers].[CustomerKey].&amp;[20387]"/>
            <x15:cachedUniqueName index="9388" name="[Customers].[CustomerKey].&amp;[20388]"/>
            <x15:cachedUniqueName index="9389" name="[Customers].[CustomerKey].&amp;[20389]"/>
            <x15:cachedUniqueName index="9390" name="[Customers].[CustomerKey].&amp;[20390]"/>
            <x15:cachedUniqueName index="9391" name="[Customers].[CustomerKey].&amp;[20391]"/>
            <x15:cachedUniqueName index="9392" name="[Customers].[CustomerKey].&amp;[20392]"/>
            <x15:cachedUniqueName index="9393" name="[Customers].[CustomerKey].&amp;[20393]"/>
            <x15:cachedUniqueName index="9394" name="[Customers].[CustomerKey].&amp;[20394]"/>
            <x15:cachedUniqueName index="9395" name="[Customers].[CustomerKey].&amp;[20395]"/>
            <x15:cachedUniqueName index="9396" name="[Customers].[CustomerKey].&amp;[20396]"/>
            <x15:cachedUniqueName index="9397" name="[Customers].[CustomerKey].&amp;[20397]"/>
            <x15:cachedUniqueName index="9398" name="[Customers].[CustomerKey].&amp;[20398]"/>
            <x15:cachedUniqueName index="9399" name="[Customers].[CustomerKey].&amp;[20399]"/>
            <x15:cachedUniqueName index="9400" name="[Customers].[CustomerKey].&amp;[20400]"/>
            <x15:cachedUniqueName index="9401" name="[Customers].[CustomerKey].&amp;[20401]"/>
            <x15:cachedUniqueName index="9402" name="[Customers].[CustomerKey].&amp;[20402]"/>
            <x15:cachedUniqueName index="9403" name="[Customers].[CustomerKey].&amp;[20403]"/>
            <x15:cachedUniqueName index="9404" name="[Customers].[CustomerKey].&amp;[20404]"/>
            <x15:cachedUniqueName index="9405" name="[Customers].[CustomerKey].&amp;[20405]"/>
            <x15:cachedUniqueName index="9406" name="[Customers].[CustomerKey].&amp;[20406]"/>
            <x15:cachedUniqueName index="9407" name="[Customers].[CustomerKey].&amp;[20407]"/>
            <x15:cachedUniqueName index="9408" name="[Customers].[CustomerKey].&amp;[20408]"/>
            <x15:cachedUniqueName index="9409" name="[Customers].[CustomerKey].&amp;[20409]"/>
            <x15:cachedUniqueName index="9410" name="[Customers].[CustomerKey].&amp;[20410]"/>
            <x15:cachedUniqueName index="9411" name="[Customers].[CustomerKey].&amp;[20411]"/>
            <x15:cachedUniqueName index="9412" name="[Customers].[CustomerKey].&amp;[20412]"/>
            <x15:cachedUniqueName index="9413" name="[Customers].[CustomerKey].&amp;[20413]"/>
            <x15:cachedUniqueName index="9414" name="[Customers].[CustomerKey].&amp;[20414]"/>
            <x15:cachedUniqueName index="9415" name="[Customers].[CustomerKey].&amp;[20415]"/>
            <x15:cachedUniqueName index="9416" name="[Customers].[CustomerKey].&amp;[20416]"/>
            <x15:cachedUniqueName index="9417" name="[Customers].[CustomerKey].&amp;[20417]"/>
            <x15:cachedUniqueName index="9418" name="[Customers].[CustomerKey].&amp;[20418]"/>
            <x15:cachedUniqueName index="9419" name="[Customers].[CustomerKey].&amp;[20419]"/>
            <x15:cachedUniqueName index="9420" name="[Customers].[CustomerKey].&amp;[20420]"/>
            <x15:cachedUniqueName index="9421" name="[Customers].[CustomerKey].&amp;[20421]"/>
            <x15:cachedUniqueName index="9422" name="[Customers].[CustomerKey].&amp;[20422]"/>
            <x15:cachedUniqueName index="9423" name="[Customers].[CustomerKey].&amp;[20423]"/>
            <x15:cachedUniqueName index="9424" name="[Customers].[CustomerKey].&amp;[20424]"/>
            <x15:cachedUniqueName index="9425" name="[Customers].[CustomerKey].&amp;[20425]"/>
            <x15:cachedUniqueName index="9426" name="[Customers].[CustomerKey].&amp;[20426]"/>
            <x15:cachedUniqueName index="9427" name="[Customers].[CustomerKey].&amp;[20427]"/>
            <x15:cachedUniqueName index="9428" name="[Customers].[CustomerKey].&amp;[20428]"/>
            <x15:cachedUniqueName index="9429" name="[Customers].[CustomerKey].&amp;[20429]"/>
            <x15:cachedUniqueName index="9430" name="[Customers].[CustomerKey].&amp;[20430]"/>
            <x15:cachedUniqueName index="9431" name="[Customers].[CustomerKey].&amp;[20431]"/>
            <x15:cachedUniqueName index="9432" name="[Customers].[CustomerKey].&amp;[20432]"/>
            <x15:cachedUniqueName index="9433" name="[Customers].[CustomerKey].&amp;[20433]"/>
            <x15:cachedUniqueName index="9434" name="[Customers].[CustomerKey].&amp;[20434]"/>
            <x15:cachedUniqueName index="9435" name="[Customers].[CustomerKey].&amp;[20435]"/>
            <x15:cachedUniqueName index="9436" name="[Customers].[CustomerKey].&amp;[20436]"/>
            <x15:cachedUniqueName index="9437" name="[Customers].[CustomerKey].&amp;[20437]"/>
            <x15:cachedUniqueName index="9438" name="[Customers].[CustomerKey].&amp;[20438]"/>
            <x15:cachedUniqueName index="9439" name="[Customers].[CustomerKey].&amp;[20439]"/>
            <x15:cachedUniqueName index="9440" name="[Customers].[CustomerKey].&amp;[20440]"/>
            <x15:cachedUniqueName index="9441" name="[Customers].[CustomerKey].&amp;[20441]"/>
            <x15:cachedUniqueName index="9442" name="[Customers].[CustomerKey].&amp;[20442]"/>
            <x15:cachedUniqueName index="9443" name="[Customers].[CustomerKey].&amp;[20443]"/>
            <x15:cachedUniqueName index="9444" name="[Customers].[CustomerKey].&amp;[20444]"/>
            <x15:cachedUniqueName index="9445" name="[Customers].[CustomerKey].&amp;[20445]"/>
            <x15:cachedUniqueName index="9446" name="[Customers].[CustomerKey].&amp;[20446]"/>
            <x15:cachedUniqueName index="9447" name="[Customers].[CustomerKey].&amp;[20447]"/>
            <x15:cachedUniqueName index="9448" name="[Customers].[CustomerKey].&amp;[20448]"/>
            <x15:cachedUniqueName index="9449" name="[Customers].[CustomerKey].&amp;[20449]"/>
            <x15:cachedUniqueName index="9450" name="[Customers].[CustomerKey].&amp;[20450]"/>
            <x15:cachedUniqueName index="9451" name="[Customers].[CustomerKey].&amp;[20451]"/>
            <x15:cachedUniqueName index="9452" name="[Customers].[CustomerKey].&amp;[20452]"/>
            <x15:cachedUniqueName index="9453" name="[Customers].[CustomerKey].&amp;[20453]"/>
            <x15:cachedUniqueName index="9454" name="[Customers].[CustomerKey].&amp;[20454]"/>
            <x15:cachedUniqueName index="9455" name="[Customers].[CustomerKey].&amp;[20455]"/>
            <x15:cachedUniqueName index="9456" name="[Customers].[CustomerKey].&amp;[20456]"/>
            <x15:cachedUniqueName index="9457" name="[Customers].[CustomerKey].&amp;[20457]"/>
            <x15:cachedUniqueName index="9458" name="[Customers].[CustomerKey].&amp;[20458]"/>
            <x15:cachedUniqueName index="9459" name="[Customers].[CustomerKey].&amp;[20459]"/>
            <x15:cachedUniqueName index="9460" name="[Customers].[CustomerKey].&amp;[20460]"/>
            <x15:cachedUniqueName index="9461" name="[Customers].[CustomerKey].&amp;[20461]"/>
            <x15:cachedUniqueName index="9462" name="[Customers].[CustomerKey].&amp;[20462]"/>
            <x15:cachedUniqueName index="9463" name="[Customers].[CustomerKey].&amp;[20463]"/>
            <x15:cachedUniqueName index="9464" name="[Customers].[CustomerKey].&amp;[20464]"/>
            <x15:cachedUniqueName index="9465" name="[Customers].[CustomerKey].&amp;[20465]"/>
            <x15:cachedUniqueName index="9466" name="[Customers].[CustomerKey].&amp;[20466]"/>
            <x15:cachedUniqueName index="9467" name="[Customers].[CustomerKey].&amp;[20467]"/>
            <x15:cachedUniqueName index="9468" name="[Customers].[CustomerKey].&amp;[20468]"/>
            <x15:cachedUniqueName index="9469" name="[Customers].[CustomerKey].&amp;[20469]"/>
            <x15:cachedUniqueName index="9470" name="[Customers].[CustomerKey].&amp;[20470]"/>
            <x15:cachedUniqueName index="9471" name="[Customers].[CustomerKey].&amp;[20471]"/>
            <x15:cachedUniqueName index="9472" name="[Customers].[CustomerKey].&amp;[20472]"/>
            <x15:cachedUniqueName index="9473" name="[Customers].[CustomerKey].&amp;[20473]"/>
            <x15:cachedUniqueName index="9474" name="[Customers].[CustomerKey].&amp;[20474]"/>
            <x15:cachedUniqueName index="9475" name="[Customers].[CustomerKey].&amp;[20475]"/>
            <x15:cachedUniqueName index="9476" name="[Customers].[CustomerKey].&amp;[20476]"/>
            <x15:cachedUniqueName index="9477" name="[Customers].[CustomerKey].&amp;[20477]"/>
            <x15:cachedUniqueName index="9478" name="[Customers].[CustomerKey].&amp;[20478]"/>
            <x15:cachedUniqueName index="9479" name="[Customers].[CustomerKey].&amp;[20479]"/>
            <x15:cachedUniqueName index="9480" name="[Customers].[CustomerKey].&amp;[20480]"/>
            <x15:cachedUniqueName index="9481" name="[Customers].[CustomerKey].&amp;[20481]"/>
            <x15:cachedUniqueName index="9482" name="[Customers].[CustomerKey].&amp;[20482]"/>
            <x15:cachedUniqueName index="9483" name="[Customers].[CustomerKey].&amp;[20483]"/>
            <x15:cachedUniqueName index="9484" name="[Customers].[CustomerKey].&amp;[20484]"/>
            <x15:cachedUniqueName index="9485" name="[Customers].[CustomerKey].&amp;[20485]"/>
            <x15:cachedUniqueName index="9486" name="[Customers].[CustomerKey].&amp;[20486]"/>
            <x15:cachedUniqueName index="9487" name="[Customers].[CustomerKey].&amp;[20487]"/>
            <x15:cachedUniqueName index="9488" name="[Customers].[CustomerKey].&amp;[20488]"/>
            <x15:cachedUniqueName index="9489" name="[Customers].[CustomerKey].&amp;[20489]"/>
            <x15:cachedUniqueName index="9490" name="[Customers].[CustomerKey].&amp;[20490]"/>
            <x15:cachedUniqueName index="9491" name="[Customers].[CustomerKey].&amp;[20491]"/>
            <x15:cachedUniqueName index="9492" name="[Customers].[CustomerKey].&amp;[20492]"/>
            <x15:cachedUniqueName index="9493" name="[Customers].[CustomerKey].&amp;[20493]"/>
            <x15:cachedUniqueName index="9494" name="[Customers].[CustomerKey].&amp;[20494]"/>
            <x15:cachedUniqueName index="9495" name="[Customers].[CustomerKey].&amp;[20495]"/>
            <x15:cachedUniqueName index="9496" name="[Customers].[CustomerKey].&amp;[20496]"/>
            <x15:cachedUniqueName index="9497" name="[Customers].[CustomerKey].&amp;[20497]"/>
            <x15:cachedUniqueName index="9498" name="[Customers].[CustomerKey].&amp;[20498]"/>
            <x15:cachedUniqueName index="9499" name="[Customers].[CustomerKey].&amp;[20499]"/>
            <x15:cachedUniqueName index="9500" name="[Customers].[CustomerKey].&amp;[20500]"/>
            <x15:cachedUniqueName index="9501" name="[Customers].[CustomerKey].&amp;[20501]"/>
            <x15:cachedUniqueName index="9502" name="[Customers].[CustomerKey].&amp;[20502]"/>
            <x15:cachedUniqueName index="9503" name="[Customers].[CustomerKey].&amp;[20503]"/>
            <x15:cachedUniqueName index="9504" name="[Customers].[CustomerKey].&amp;[20504]"/>
            <x15:cachedUniqueName index="9505" name="[Customers].[CustomerKey].&amp;[20505]"/>
            <x15:cachedUniqueName index="9506" name="[Customers].[CustomerKey].&amp;[20506]"/>
            <x15:cachedUniqueName index="9507" name="[Customers].[CustomerKey].&amp;[20507]"/>
            <x15:cachedUniqueName index="9508" name="[Customers].[CustomerKey].&amp;[20508]"/>
            <x15:cachedUniqueName index="9509" name="[Customers].[CustomerKey].&amp;[20509]"/>
            <x15:cachedUniqueName index="9510" name="[Customers].[CustomerKey].&amp;[20510]"/>
            <x15:cachedUniqueName index="9511" name="[Customers].[CustomerKey].&amp;[20511]"/>
            <x15:cachedUniqueName index="9512" name="[Customers].[CustomerKey].&amp;[20512]"/>
            <x15:cachedUniqueName index="9513" name="[Customers].[CustomerKey].&amp;[20513]"/>
            <x15:cachedUniqueName index="9514" name="[Customers].[CustomerKey].&amp;[20514]"/>
            <x15:cachedUniqueName index="9515" name="[Customers].[CustomerKey].&amp;[20515]"/>
            <x15:cachedUniqueName index="9516" name="[Customers].[CustomerKey].&amp;[20516]"/>
            <x15:cachedUniqueName index="9517" name="[Customers].[CustomerKey].&amp;[20517]"/>
            <x15:cachedUniqueName index="9518" name="[Customers].[CustomerKey].&amp;[20518]"/>
            <x15:cachedUniqueName index="9519" name="[Customers].[CustomerKey].&amp;[20519]"/>
            <x15:cachedUniqueName index="9520" name="[Customers].[CustomerKey].&amp;[20520]"/>
            <x15:cachedUniqueName index="9521" name="[Customers].[CustomerKey].&amp;[20521]"/>
            <x15:cachedUniqueName index="9522" name="[Customers].[CustomerKey].&amp;[20522]"/>
            <x15:cachedUniqueName index="9523" name="[Customers].[CustomerKey].&amp;[20523]"/>
            <x15:cachedUniqueName index="9524" name="[Customers].[CustomerKey].&amp;[20524]"/>
            <x15:cachedUniqueName index="9525" name="[Customers].[CustomerKey].&amp;[20525]"/>
            <x15:cachedUniqueName index="9526" name="[Customers].[CustomerKey].&amp;[20526]"/>
            <x15:cachedUniqueName index="9527" name="[Customers].[CustomerKey].&amp;[20527]"/>
            <x15:cachedUniqueName index="9528" name="[Customers].[CustomerKey].&amp;[20528]"/>
            <x15:cachedUniqueName index="9529" name="[Customers].[CustomerKey].&amp;[20529]"/>
            <x15:cachedUniqueName index="9530" name="[Customers].[CustomerKey].&amp;[20530]"/>
            <x15:cachedUniqueName index="9531" name="[Customers].[CustomerKey].&amp;[20531]"/>
            <x15:cachedUniqueName index="9532" name="[Customers].[CustomerKey].&amp;[20532]"/>
            <x15:cachedUniqueName index="9533" name="[Customers].[CustomerKey].&amp;[20533]"/>
            <x15:cachedUniqueName index="9534" name="[Customers].[CustomerKey].&amp;[20534]"/>
            <x15:cachedUniqueName index="9535" name="[Customers].[CustomerKey].&amp;[20535]"/>
            <x15:cachedUniqueName index="9536" name="[Customers].[CustomerKey].&amp;[20536]"/>
            <x15:cachedUniqueName index="9537" name="[Customers].[CustomerKey].&amp;[20537]"/>
            <x15:cachedUniqueName index="9538" name="[Customers].[CustomerKey].&amp;[20538]"/>
            <x15:cachedUniqueName index="9539" name="[Customers].[CustomerKey].&amp;[20539]"/>
            <x15:cachedUniqueName index="9540" name="[Customers].[CustomerKey].&amp;[20540]"/>
            <x15:cachedUniqueName index="9541" name="[Customers].[CustomerKey].&amp;[20541]"/>
            <x15:cachedUniqueName index="9542" name="[Customers].[CustomerKey].&amp;[20542]"/>
            <x15:cachedUniqueName index="9543" name="[Customers].[CustomerKey].&amp;[20543]"/>
            <x15:cachedUniqueName index="9544" name="[Customers].[CustomerKey].&amp;[20544]"/>
            <x15:cachedUniqueName index="9545" name="[Customers].[CustomerKey].&amp;[20545]"/>
            <x15:cachedUniqueName index="9546" name="[Customers].[CustomerKey].&amp;[20546]"/>
            <x15:cachedUniqueName index="9547" name="[Customers].[CustomerKey].&amp;[20547]"/>
            <x15:cachedUniqueName index="9548" name="[Customers].[CustomerKey].&amp;[20548]"/>
            <x15:cachedUniqueName index="9549" name="[Customers].[CustomerKey].&amp;[20549]"/>
            <x15:cachedUniqueName index="9550" name="[Customers].[CustomerKey].&amp;[20550]"/>
            <x15:cachedUniqueName index="9551" name="[Customers].[CustomerKey].&amp;[20551]"/>
            <x15:cachedUniqueName index="9552" name="[Customers].[CustomerKey].&amp;[20552]"/>
            <x15:cachedUniqueName index="9553" name="[Customers].[CustomerKey].&amp;[20553]"/>
            <x15:cachedUniqueName index="9554" name="[Customers].[CustomerKey].&amp;[20554]"/>
            <x15:cachedUniqueName index="9555" name="[Customers].[CustomerKey].&amp;[20555]"/>
            <x15:cachedUniqueName index="9556" name="[Customers].[CustomerKey].&amp;[20556]"/>
            <x15:cachedUniqueName index="9557" name="[Customers].[CustomerKey].&amp;[20557]"/>
            <x15:cachedUniqueName index="9558" name="[Customers].[CustomerKey].&amp;[20558]"/>
            <x15:cachedUniqueName index="9559" name="[Customers].[CustomerKey].&amp;[20559]"/>
            <x15:cachedUniqueName index="9560" name="[Customers].[CustomerKey].&amp;[20560]"/>
            <x15:cachedUniqueName index="9561" name="[Customers].[CustomerKey].&amp;[20561]"/>
            <x15:cachedUniqueName index="9562" name="[Customers].[CustomerKey].&amp;[20562]"/>
            <x15:cachedUniqueName index="9563" name="[Customers].[CustomerKey].&amp;[20563]"/>
            <x15:cachedUniqueName index="9564" name="[Customers].[CustomerKey].&amp;[20564]"/>
            <x15:cachedUniqueName index="9565" name="[Customers].[CustomerKey].&amp;[20565]"/>
            <x15:cachedUniqueName index="9566" name="[Customers].[CustomerKey].&amp;[20566]"/>
            <x15:cachedUniqueName index="9567" name="[Customers].[CustomerKey].&amp;[20567]"/>
            <x15:cachedUniqueName index="9568" name="[Customers].[CustomerKey].&amp;[20568]"/>
            <x15:cachedUniqueName index="9569" name="[Customers].[CustomerKey].&amp;[20569]"/>
            <x15:cachedUniqueName index="9570" name="[Customers].[CustomerKey].&amp;[20570]"/>
            <x15:cachedUniqueName index="9571" name="[Customers].[CustomerKey].&amp;[20571]"/>
            <x15:cachedUniqueName index="9572" name="[Customers].[CustomerKey].&amp;[20572]"/>
            <x15:cachedUniqueName index="9573" name="[Customers].[CustomerKey].&amp;[20573]"/>
            <x15:cachedUniqueName index="9574" name="[Customers].[CustomerKey].&amp;[20574]"/>
            <x15:cachedUniqueName index="9575" name="[Customers].[CustomerKey].&amp;[20575]"/>
            <x15:cachedUniqueName index="9576" name="[Customers].[CustomerKey].&amp;[20576]"/>
            <x15:cachedUniqueName index="9577" name="[Customers].[CustomerKey].&amp;[20577]"/>
            <x15:cachedUniqueName index="9578" name="[Customers].[CustomerKey].&amp;[20578]"/>
            <x15:cachedUniqueName index="9579" name="[Customers].[CustomerKey].&amp;[20579]"/>
            <x15:cachedUniqueName index="9580" name="[Customers].[CustomerKey].&amp;[20580]"/>
            <x15:cachedUniqueName index="9581" name="[Customers].[CustomerKey].&amp;[20581]"/>
            <x15:cachedUniqueName index="9582" name="[Customers].[CustomerKey].&amp;[20582]"/>
            <x15:cachedUniqueName index="9583" name="[Customers].[CustomerKey].&amp;[20583]"/>
            <x15:cachedUniqueName index="9584" name="[Customers].[CustomerKey].&amp;[20584]"/>
            <x15:cachedUniqueName index="9585" name="[Customers].[CustomerKey].&amp;[20585]"/>
            <x15:cachedUniqueName index="9586" name="[Customers].[CustomerKey].&amp;[20586]"/>
            <x15:cachedUniqueName index="9587" name="[Customers].[CustomerKey].&amp;[20587]"/>
            <x15:cachedUniqueName index="9588" name="[Customers].[CustomerKey].&amp;[20588]"/>
            <x15:cachedUniqueName index="9589" name="[Customers].[CustomerKey].&amp;[20589]"/>
            <x15:cachedUniqueName index="9590" name="[Customers].[CustomerKey].&amp;[20590]"/>
            <x15:cachedUniqueName index="9591" name="[Customers].[CustomerKey].&amp;[20591]"/>
            <x15:cachedUniqueName index="9592" name="[Customers].[CustomerKey].&amp;[20592]"/>
            <x15:cachedUniqueName index="9593" name="[Customers].[CustomerKey].&amp;[20593]"/>
            <x15:cachedUniqueName index="9594" name="[Customers].[CustomerKey].&amp;[20594]"/>
            <x15:cachedUniqueName index="9595" name="[Customers].[CustomerKey].&amp;[20595]"/>
            <x15:cachedUniqueName index="9596" name="[Customers].[CustomerKey].&amp;[20596]"/>
            <x15:cachedUniqueName index="9597" name="[Customers].[CustomerKey].&amp;[20597]"/>
            <x15:cachedUniqueName index="9598" name="[Customers].[CustomerKey].&amp;[20598]"/>
            <x15:cachedUniqueName index="9599" name="[Customers].[CustomerKey].&amp;[20599]"/>
            <x15:cachedUniqueName index="9600" name="[Customers].[CustomerKey].&amp;[20600]"/>
            <x15:cachedUniqueName index="9601" name="[Customers].[CustomerKey].&amp;[20601]"/>
            <x15:cachedUniqueName index="9602" name="[Customers].[CustomerKey].&amp;[20602]"/>
            <x15:cachedUniqueName index="9603" name="[Customers].[CustomerKey].&amp;[20603]"/>
            <x15:cachedUniqueName index="9604" name="[Customers].[CustomerKey].&amp;[20604]"/>
            <x15:cachedUniqueName index="9605" name="[Customers].[CustomerKey].&amp;[20605]"/>
            <x15:cachedUniqueName index="9606" name="[Customers].[CustomerKey].&amp;[20606]"/>
            <x15:cachedUniqueName index="9607" name="[Customers].[CustomerKey].&amp;[20607]"/>
            <x15:cachedUniqueName index="9608" name="[Customers].[CustomerKey].&amp;[20608]"/>
            <x15:cachedUniqueName index="9609" name="[Customers].[CustomerKey].&amp;[20609]"/>
            <x15:cachedUniqueName index="9610" name="[Customers].[CustomerKey].&amp;[20610]"/>
            <x15:cachedUniqueName index="9611" name="[Customers].[CustomerKey].&amp;[20611]"/>
            <x15:cachedUniqueName index="9612" name="[Customers].[CustomerKey].&amp;[20612]"/>
            <x15:cachedUniqueName index="9613" name="[Customers].[CustomerKey].&amp;[20613]"/>
            <x15:cachedUniqueName index="9614" name="[Customers].[CustomerKey].&amp;[20614]"/>
            <x15:cachedUniqueName index="9615" name="[Customers].[CustomerKey].&amp;[20615]"/>
            <x15:cachedUniqueName index="9616" name="[Customers].[CustomerKey].&amp;[20616]"/>
            <x15:cachedUniqueName index="9617" name="[Customers].[CustomerKey].&amp;[20617]"/>
            <x15:cachedUniqueName index="9618" name="[Customers].[CustomerKey].&amp;[20618]"/>
            <x15:cachedUniqueName index="9619" name="[Customers].[CustomerKey].&amp;[20619]"/>
            <x15:cachedUniqueName index="9620" name="[Customers].[CustomerKey].&amp;[20620]"/>
            <x15:cachedUniqueName index="9621" name="[Customers].[CustomerKey].&amp;[20621]"/>
            <x15:cachedUniqueName index="9622" name="[Customers].[CustomerKey].&amp;[20622]"/>
            <x15:cachedUniqueName index="9623" name="[Customers].[CustomerKey].&amp;[20623]"/>
            <x15:cachedUniqueName index="9624" name="[Customers].[CustomerKey].&amp;[20624]"/>
            <x15:cachedUniqueName index="9625" name="[Customers].[CustomerKey].&amp;[20625]"/>
            <x15:cachedUniqueName index="9626" name="[Customers].[CustomerKey].&amp;[20626]"/>
            <x15:cachedUniqueName index="9627" name="[Customers].[CustomerKey].&amp;[20627]"/>
            <x15:cachedUniqueName index="9628" name="[Customers].[CustomerKey].&amp;[20628]"/>
            <x15:cachedUniqueName index="9629" name="[Customers].[CustomerKey].&amp;[20629]"/>
            <x15:cachedUniqueName index="9630" name="[Customers].[CustomerKey].&amp;[20630]"/>
            <x15:cachedUniqueName index="9631" name="[Customers].[CustomerKey].&amp;[20631]"/>
            <x15:cachedUniqueName index="9632" name="[Customers].[CustomerKey].&amp;[20632]"/>
            <x15:cachedUniqueName index="9633" name="[Customers].[CustomerKey].&amp;[20633]"/>
            <x15:cachedUniqueName index="9634" name="[Customers].[CustomerKey].&amp;[20634]"/>
            <x15:cachedUniqueName index="9635" name="[Customers].[CustomerKey].&amp;[20635]"/>
            <x15:cachedUniqueName index="9636" name="[Customers].[CustomerKey].&amp;[20636]"/>
            <x15:cachedUniqueName index="9637" name="[Customers].[CustomerKey].&amp;[20637]"/>
            <x15:cachedUniqueName index="9638" name="[Customers].[CustomerKey].&amp;[20638]"/>
            <x15:cachedUniqueName index="9639" name="[Customers].[CustomerKey].&amp;[20639]"/>
            <x15:cachedUniqueName index="9640" name="[Customers].[CustomerKey].&amp;[20640]"/>
            <x15:cachedUniqueName index="9641" name="[Customers].[CustomerKey].&amp;[20641]"/>
            <x15:cachedUniqueName index="9642" name="[Customers].[CustomerKey].&amp;[20642]"/>
            <x15:cachedUniqueName index="9643" name="[Customers].[CustomerKey].&amp;[20643]"/>
            <x15:cachedUniqueName index="9644" name="[Customers].[CustomerKey].&amp;[20644]"/>
            <x15:cachedUniqueName index="9645" name="[Customers].[CustomerKey].&amp;[20645]"/>
            <x15:cachedUniqueName index="9646" name="[Customers].[CustomerKey].&amp;[20646]"/>
            <x15:cachedUniqueName index="9647" name="[Customers].[CustomerKey].&amp;[20647]"/>
            <x15:cachedUniqueName index="9648" name="[Customers].[CustomerKey].&amp;[20648]"/>
            <x15:cachedUniqueName index="9649" name="[Customers].[CustomerKey].&amp;[20649]"/>
            <x15:cachedUniqueName index="9650" name="[Customers].[CustomerKey].&amp;[20650]"/>
            <x15:cachedUniqueName index="9651" name="[Customers].[CustomerKey].&amp;[20651]"/>
            <x15:cachedUniqueName index="9652" name="[Customers].[CustomerKey].&amp;[20652]"/>
            <x15:cachedUniqueName index="9653" name="[Customers].[CustomerKey].&amp;[20653]"/>
            <x15:cachedUniqueName index="9654" name="[Customers].[CustomerKey].&amp;[20654]"/>
            <x15:cachedUniqueName index="9655" name="[Customers].[CustomerKey].&amp;[20655]"/>
            <x15:cachedUniqueName index="9656" name="[Customers].[CustomerKey].&amp;[20656]"/>
            <x15:cachedUniqueName index="9657" name="[Customers].[CustomerKey].&amp;[20657]"/>
            <x15:cachedUniqueName index="9658" name="[Customers].[CustomerKey].&amp;[20658]"/>
            <x15:cachedUniqueName index="9659" name="[Customers].[CustomerKey].&amp;[20659]"/>
            <x15:cachedUniqueName index="9660" name="[Customers].[CustomerKey].&amp;[20660]"/>
            <x15:cachedUniqueName index="9661" name="[Customers].[CustomerKey].&amp;[20661]"/>
            <x15:cachedUniqueName index="9662" name="[Customers].[CustomerKey].&amp;[20662]"/>
            <x15:cachedUniqueName index="9663" name="[Customers].[CustomerKey].&amp;[20663]"/>
            <x15:cachedUniqueName index="9664" name="[Customers].[CustomerKey].&amp;[20664]"/>
            <x15:cachedUniqueName index="9665" name="[Customers].[CustomerKey].&amp;[20665]"/>
            <x15:cachedUniqueName index="9666" name="[Customers].[CustomerKey].&amp;[20666]"/>
            <x15:cachedUniqueName index="9667" name="[Customers].[CustomerKey].&amp;[20667]"/>
            <x15:cachedUniqueName index="9668" name="[Customers].[CustomerKey].&amp;[20668]"/>
            <x15:cachedUniqueName index="9669" name="[Customers].[CustomerKey].&amp;[20669]"/>
            <x15:cachedUniqueName index="9670" name="[Customers].[CustomerKey].&amp;[20670]"/>
            <x15:cachedUniqueName index="9671" name="[Customers].[CustomerKey].&amp;[20671]"/>
            <x15:cachedUniqueName index="9672" name="[Customers].[CustomerKey].&amp;[20672]"/>
            <x15:cachedUniqueName index="9673" name="[Customers].[CustomerKey].&amp;[20673]"/>
            <x15:cachedUniqueName index="9674" name="[Customers].[CustomerKey].&amp;[20674]"/>
            <x15:cachedUniqueName index="9675" name="[Customers].[CustomerKey].&amp;[20675]"/>
            <x15:cachedUniqueName index="9676" name="[Customers].[CustomerKey].&amp;[20676]"/>
            <x15:cachedUniqueName index="9677" name="[Customers].[CustomerKey].&amp;[20677]"/>
            <x15:cachedUniqueName index="9678" name="[Customers].[CustomerKey].&amp;[20678]"/>
            <x15:cachedUniqueName index="9679" name="[Customers].[CustomerKey].&amp;[20679]"/>
            <x15:cachedUniqueName index="9680" name="[Customers].[CustomerKey].&amp;[20680]"/>
            <x15:cachedUniqueName index="9681" name="[Customers].[CustomerKey].&amp;[20681]"/>
            <x15:cachedUniqueName index="9682" name="[Customers].[CustomerKey].&amp;[20682]"/>
            <x15:cachedUniqueName index="9683" name="[Customers].[CustomerKey].&amp;[20683]"/>
            <x15:cachedUniqueName index="9684" name="[Customers].[CustomerKey].&amp;[20684]"/>
            <x15:cachedUniqueName index="9685" name="[Customers].[CustomerKey].&amp;[20685]"/>
            <x15:cachedUniqueName index="9686" name="[Customers].[CustomerKey].&amp;[20686]"/>
            <x15:cachedUniqueName index="9687" name="[Customers].[CustomerKey].&amp;[20687]"/>
            <x15:cachedUniqueName index="9688" name="[Customers].[CustomerKey].&amp;[20688]"/>
            <x15:cachedUniqueName index="9689" name="[Customers].[CustomerKey].&amp;[20689]"/>
            <x15:cachedUniqueName index="9690" name="[Customers].[CustomerKey].&amp;[20690]"/>
            <x15:cachedUniqueName index="9691" name="[Customers].[CustomerKey].&amp;[20691]"/>
            <x15:cachedUniqueName index="9692" name="[Customers].[CustomerKey].&amp;[20692]"/>
            <x15:cachedUniqueName index="9693" name="[Customers].[CustomerKey].&amp;[20693]"/>
            <x15:cachedUniqueName index="9694" name="[Customers].[CustomerKey].&amp;[20694]"/>
            <x15:cachedUniqueName index="9695" name="[Customers].[CustomerKey].&amp;[20695]"/>
            <x15:cachedUniqueName index="9696" name="[Customers].[CustomerKey].&amp;[20696]"/>
            <x15:cachedUniqueName index="9697" name="[Customers].[CustomerKey].&amp;[20697]"/>
            <x15:cachedUniqueName index="9698" name="[Customers].[CustomerKey].&amp;[20698]"/>
            <x15:cachedUniqueName index="9699" name="[Customers].[CustomerKey].&amp;[20699]"/>
            <x15:cachedUniqueName index="9700" name="[Customers].[CustomerKey].&amp;[20700]"/>
            <x15:cachedUniqueName index="9701" name="[Customers].[CustomerKey].&amp;[20701]"/>
            <x15:cachedUniqueName index="9702" name="[Customers].[CustomerKey].&amp;[20702]"/>
            <x15:cachedUniqueName index="9703" name="[Customers].[CustomerKey].&amp;[20703]"/>
            <x15:cachedUniqueName index="9704" name="[Customers].[CustomerKey].&amp;[20704]"/>
            <x15:cachedUniqueName index="9705" name="[Customers].[CustomerKey].&amp;[20705]"/>
            <x15:cachedUniqueName index="9706" name="[Customers].[CustomerKey].&amp;[20706]"/>
            <x15:cachedUniqueName index="9707" name="[Customers].[CustomerKey].&amp;[20707]"/>
            <x15:cachedUniqueName index="9708" name="[Customers].[CustomerKey].&amp;[20708]"/>
            <x15:cachedUniqueName index="9709" name="[Customers].[CustomerKey].&amp;[20709]"/>
            <x15:cachedUniqueName index="9710" name="[Customers].[CustomerKey].&amp;[20710]"/>
            <x15:cachedUniqueName index="9711" name="[Customers].[CustomerKey].&amp;[20711]"/>
            <x15:cachedUniqueName index="9712" name="[Customers].[CustomerKey].&amp;[20712]"/>
            <x15:cachedUniqueName index="9713" name="[Customers].[CustomerKey].&amp;[20713]"/>
            <x15:cachedUniqueName index="9714" name="[Customers].[CustomerKey].&amp;[20714]"/>
            <x15:cachedUniqueName index="9715" name="[Customers].[CustomerKey].&amp;[20715]"/>
            <x15:cachedUniqueName index="9716" name="[Customers].[CustomerKey].&amp;[20716]"/>
            <x15:cachedUniqueName index="9717" name="[Customers].[CustomerKey].&amp;[20717]"/>
            <x15:cachedUniqueName index="9718" name="[Customers].[CustomerKey].&amp;[20718]"/>
            <x15:cachedUniqueName index="9719" name="[Customers].[CustomerKey].&amp;[20719]"/>
            <x15:cachedUniqueName index="9720" name="[Customers].[CustomerKey].&amp;[20720]"/>
            <x15:cachedUniqueName index="9721" name="[Customers].[CustomerKey].&amp;[20721]"/>
            <x15:cachedUniqueName index="9722" name="[Customers].[CustomerKey].&amp;[20722]"/>
            <x15:cachedUniqueName index="9723" name="[Customers].[CustomerKey].&amp;[20723]"/>
            <x15:cachedUniqueName index="9724" name="[Customers].[CustomerKey].&amp;[20724]"/>
            <x15:cachedUniqueName index="9725" name="[Customers].[CustomerKey].&amp;[20725]"/>
            <x15:cachedUniqueName index="9726" name="[Customers].[CustomerKey].&amp;[20726]"/>
            <x15:cachedUniqueName index="9727" name="[Customers].[CustomerKey].&amp;[20727]"/>
            <x15:cachedUniqueName index="9728" name="[Customers].[CustomerKey].&amp;[20728]"/>
            <x15:cachedUniqueName index="9729" name="[Customers].[CustomerKey].&amp;[20729]"/>
            <x15:cachedUniqueName index="9730" name="[Customers].[CustomerKey].&amp;[20730]"/>
            <x15:cachedUniqueName index="9731" name="[Customers].[CustomerKey].&amp;[20731]"/>
            <x15:cachedUniqueName index="9732" name="[Customers].[CustomerKey].&amp;[20732]"/>
            <x15:cachedUniqueName index="9733" name="[Customers].[CustomerKey].&amp;[20733]"/>
            <x15:cachedUniqueName index="9734" name="[Customers].[CustomerKey].&amp;[20734]"/>
            <x15:cachedUniqueName index="9735" name="[Customers].[CustomerKey].&amp;[20735]"/>
            <x15:cachedUniqueName index="9736" name="[Customers].[CustomerKey].&amp;[20736]"/>
            <x15:cachedUniqueName index="9737" name="[Customers].[CustomerKey].&amp;[20737]"/>
            <x15:cachedUniqueName index="9738" name="[Customers].[CustomerKey].&amp;[20738]"/>
            <x15:cachedUniqueName index="9739" name="[Customers].[CustomerKey].&amp;[20739]"/>
            <x15:cachedUniqueName index="9740" name="[Customers].[CustomerKey].&amp;[20740]"/>
            <x15:cachedUniqueName index="9741" name="[Customers].[CustomerKey].&amp;[20741]"/>
            <x15:cachedUniqueName index="9742" name="[Customers].[CustomerKey].&amp;[20742]"/>
            <x15:cachedUniqueName index="9743" name="[Customers].[CustomerKey].&amp;[20743]"/>
            <x15:cachedUniqueName index="9744" name="[Customers].[CustomerKey].&amp;[20744]"/>
            <x15:cachedUniqueName index="9745" name="[Customers].[CustomerKey].&amp;[20745]"/>
            <x15:cachedUniqueName index="9746" name="[Customers].[CustomerKey].&amp;[20746]"/>
            <x15:cachedUniqueName index="9747" name="[Customers].[CustomerKey].&amp;[20747]"/>
            <x15:cachedUniqueName index="9748" name="[Customers].[CustomerKey].&amp;[20748]"/>
            <x15:cachedUniqueName index="9749" name="[Customers].[CustomerKey].&amp;[20749]"/>
            <x15:cachedUniqueName index="9750" name="[Customers].[CustomerKey].&amp;[20750]"/>
            <x15:cachedUniqueName index="9751" name="[Customers].[CustomerKey].&amp;[20751]"/>
            <x15:cachedUniqueName index="9752" name="[Customers].[CustomerKey].&amp;[20752]"/>
            <x15:cachedUniqueName index="9753" name="[Customers].[CustomerKey].&amp;[20753]"/>
            <x15:cachedUniqueName index="9754" name="[Customers].[CustomerKey].&amp;[20754]"/>
            <x15:cachedUniqueName index="9755" name="[Customers].[CustomerKey].&amp;[20755]"/>
            <x15:cachedUniqueName index="9756" name="[Customers].[CustomerKey].&amp;[20756]"/>
            <x15:cachedUniqueName index="9757" name="[Customers].[CustomerKey].&amp;[20757]"/>
            <x15:cachedUniqueName index="9758" name="[Customers].[CustomerKey].&amp;[20758]"/>
            <x15:cachedUniqueName index="9759" name="[Customers].[CustomerKey].&amp;[20759]"/>
            <x15:cachedUniqueName index="9760" name="[Customers].[CustomerKey].&amp;[20760]"/>
            <x15:cachedUniqueName index="9761" name="[Customers].[CustomerKey].&amp;[20761]"/>
            <x15:cachedUniqueName index="9762" name="[Customers].[CustomerKey].&amp;[20762]"/>
            <x15:cachedUniqueName index="9763" name="[Customers].[CustomerKey].&amp;[20763]"/>
            <x15:cachedUniqueName index="9764" name="[Customers].[CustomerKey].&amp;[20764]"/>
            <x15:cachedUniqueName index="9765" name="[Customers].[CustomerKey].&amp;[20765]"/>
            <x15:cachedUniqueName index="9766" name="[Customers].[CustomerKey].&amp;[20766]"/>
            <x15:cachedUniqueName index="9767" name="[Customers].[CustomerKey].&amp;[20767]"/>
            <x15:cachedUniqueName index="9768" name="[Customers].[CustomerKey].&amp;[20768]"/>
            <x15:cachedUniqueName index="9769" name="[Customers].[CustomerKey].&amp;[20769]"/>
            <x15:cachedUniqueName index="9770" name="[Customers].[CustomerKey].&amp;[20770]"/>
            <x15:cachedUniqueName index="9771" name="[Customers].[CustomerKey].&amp;[20771]"/>
            <x15:cachedUniqueName index="9772" name="[Customers].[CustomerKey].&amp;[20772]"/>
            <x15:cachedUniqueName index="9773" name="[Customers].[CustomerKey].&amp;[20773]"/>
            <x15:cachedUniqueName index="9774" name="[Customers].[CustomerKey].&amp;[20774]"/>
            <x15:cachedUniqueName index="9775" name="[Customers].[CustomerKey].&amp;[20775]"/>
            <x15:cachedUniqueName index="9776" name="[Customers].[CustomerKey].&amp;[20776]"/>
            <x15:cachedUniqueName index="9777" name="[Customers].[CustomerKey].&amp;[20777]"/>
            <x15:cachedUniqueName index="9778" name="[Customers].[CustomerKey].&amp;[20778]"/>
            <x15:cachedUniqueName index="9779" name="[Customers].[CustomerKey].&amp;[20779]"/>
            <x15:cachedUniqueName index="9780" name="[Customers].[CustomerKey].&amp;[20780]"/>
            <x15:cachedUniqueName index="9781" name="[Customers].[CustomerKey].&amp;[20781]"/>
            <x15:cachedUniqueName index="9782" name="[Customers].[CustomerKey].&amp;[20782]"/>
            <x15:cachedUniqueName index="9783" name="[Customers].[CustomerKey].&amp;[20783]"/>
            <x15:cachedUniqueName index="9784" name="[Customers].[CustomerKey].&amp;[20784]"/>
            <x15:cachedUniqueName index="9785" name="[Customers].[CustomerKey].&amp;[20785]"/>
            <x15:cachedUniqueName index="9786" name="[Customers].[CustomerKey].&amp;[20786]"/>
            <x15:cachedUniqueName index="9787" name="[Customers].[CustomerKey].&amp;[20787]"/>
            <x15:cachedUniqueName index="9788" name="[Customers].[CustomerKey].&amp;[20788]"/>
            <x15:cachedUniqueName index="9789" name="[Customers].[CustomerKey].&amp;[20789]"/>
            <x15:cachedUniqueName index="9790" name="[Customers].[CustomerKey].&amp;[20790]"/>
            <x15:cachedUniqueName index="9791" name="[Customers].[CustomerKey].&amp;[20791]"/>
            <x15:cachedUniqueName index="9792" name="[Customers].[CustomerKey].&amp;[20792]"/>
            <x15:cachedUniqueName index="9793" name="[Customers].[CustomerKey].&amp;[20793]"/>
            <x15:cachedUniqueName index="9794" name="[Customers].[CustomerKey].&amp;[20794]"/>
            <x15:cachedUniqueName index="9795" name="[Customers].[CustomerKey].&amp;[20795]"/>
            <x15:cachedUniqueName index="9796" name="[Customers].[CustomerKey].&amp;[20796]"/>
            <x15:cachedUniqueName index="9797" name="[Customers].[CustomerKey].&amp;[20797]"/>
            <x15:cachedUniqueName index="9798" name="[Customers].[CustomerKey].&amp;[20798]"/>
            <x15:cachedUniqueName index="9799" name="[Customers].[CustomerKey].&amp;[20799]"/>
            <x15:cachedUniqueName index="9800" name="[Customers].[CustomerKey].&amp;[20800]"/>
            <x15:cachedUniqueName index="9801" name="[Customers].[CustomerKey].&amp;[20801]"/>
            <x15:cachedUniqueName index="9802" name="[Customers].[CustomerKey].&amp;[20802]"/>
            <x15:cachedUniqueName index="9803" name="[Customers].[CustomerKey].&amp;[20803]"/>
            <x15:cachedUniqueName index="9804" name="[Customers].[CustomerKey].&amp;[20804]"/>
            <x15:cachedUniqueName index="9805" name="[Customers].[CustomerKey].&amp;[20805]"/>
            <x15:cachedUniqueName index="9806" name="[Customers].[CustomerKey].&amp;[20806]"/>
            <x15:cachedUniqueName index="9807" name="[Customers].[CustomerKey].&amp;[20807]"/>
            <x15:cachedUniqueName index="9808" name="[Customers].[CustomerKey].&amp;[20808]"/>
            <x15:cachedUniqueName index="9809" name="[Customers].[CustomerKey].&amp;[20809]"/>
            <x15:cachedUniqueName index="9810" name="[Customers].[CustomerKey].&amp;[20810]"/>
            <x15:cachedUniqueName index="9811" name="[Customers].[CustomerKey].&amp;[20811]"/>
            <x15:cachedUniqueName index="9812" name="[Customers].[CustomerKey].&amp;[20812]"/>
            <x15:cachedUniqueName index="9813" name="[Customers].[CustomerKey].&amp;[20813]"/>
            <x15:cachedUniqueName index="9814" name="[Customers].[CustomerKey].&amp;[20814]"/>
            <x15:cachedUniqueName index="9815" name="[Customers].[CustomerKey].&amp;[20815]"/>
            <x15:cachedUniqueName index="9816" name="[Customers].[CustomerKey].&amp;[20816]"/>
            <x15:cachedUniqueName index="9817" name="[Customers].[CustomerKey].&amp;[20817]"/>
            <x15:cachedUniqueName index="9818" name="[Customers].[CustomerKey].&amp;[20818]"/>
            <x15:cachedUniqueName index="9819" name="[Customers].[CustomerKey].&amp;[20819]"/>
            <x15:cachedUniqueName index="9820" name="[Customers].[CustomerKey].&amp;[20820]"/>
            <x15:cachedUniqueName index="9821" name="[Customers].[CustomerKey].&amp;[20821]"/>
            <x15:cachedUniqueName index="9822" name="[Customers].[CustomerKey].&amp;[20822]"/>
            <x15:cachedUniqueName index="9823" name="[Customers].[CustomerKey].&amp;[20823]"/>
            <x15:cachedUniqueName index="9824" name="[Customers].[CustomerKey].&amp;[20824]"/>
            <x15:cachedUniqueName index="9825" name="[Customers].[CustomerKey].&amp;[20825]"/>
            <x15:cachedUniqueName index="9826" name="[Customers].[CustomerKey].&amp;[20826]"/>
            <x15:cachedUniqueName index="9827" name="[Customers].[CustomerKey].&amp;[20827]"/>
            <x15:cachedUniqueName index="9828" name="[Customers].[CustomerKey].&amp;[20828]"/>
            <x15:cachedUniqueName index="9829" name="[Customers].[CustomerKey].&amp;[20829]"/>
            <x15:cachedUniqueName index="9830" name="[Customers].[CustomerKey].&amp;[20830]"/>
            <x15:cachedUniqueName index="9831" name="[Customers].[CustomerKey].&amp;[20831]"/>
            <x15:cachedUniqueName index="9832" name="[Customers].[CustomerKey].&amp;[20832]"/>
            <x15:cachedUniqueName index="9833" name="[Customers].[CustomerKey].&amp;[20833]"/>
            <x15:cachedUniqueName index="9834" name="[Customers].[CustomerKey].&amp;[20834]"/>
            <x15:cachedUniqueName index="9835" name="[Customers].[CustomerKey].&amp;[20835]"/>
            <x15:cachedUniqueName index="9836" name="[Customers].[CustomerKey].&amp;[20836]"/>
            <x15:cachedUniqueName index="9837" name="[Customers].[CustomerKey].&amp;[20837]"/>
            <x15:cachedUniqueName index="9838" name="[Customers].[CustomerKey].&amp;[20838]"/>
            <x15:cachedUniqueName index="9839" name="[Customers].[CustomerKey].&amp;[20839]"/>
            <x15:cachedUniqueName index="9840" name="[Customers].[CustomerKey].&amp;[20840]"/>
            <x15:cachedUniqueName index="9841" name="[Customers].[CustomerKey].&amp;[20841]"/>
            <x15:cachedUniqueName index="9842" name="[Customers].[CustomerKey].&amp;[20842]"/>
            <x15:cachedUniqueName index="9843" name="[Customers].[CustomerKey].&amp;[20843]"/>
            <x15:cachedUniqueName index="9844" name="[Customers].[CustomerKey].&amp;[20844]"/>
            <x15:cachedUniqueName index="9845" name="[Customers].[CustomerKey].&amp;[20845]"/>
            <x15:cachedUniqueName index="9846" name="[Customers].[CustomerKey].&amp;[20846]"/>
            <x15:cachedUniqueName index="9847" name="[Customers].[CustomerKey].&amp;[20847]"/>
            <x15:cachedUniqueName index="9848" name="[Customers].[CustomerKey].&amp;[20848]"/>
            <x15:cachedUniqueName index="9849" name="[Customers].[CustomerKey].&amp;[20849]"/>
            <x15:cachedUniqueName index="9850" name="[Customers].[CustomerKey].&amp;[20850]"/>
            <x15:cachedUniqueName index="9851" name="[Customers].[CustomerKey].&amp;[20851]"/>
            <x15:cachedUniqueName index="9852" name="[Customers].[CustomerKey].&amp;[20852]"/>
            <x15:cachedUniqueName index="9853" name="[Customers].[CustomerKey].&amp;[20853]"/>
            <x15:cachedUniqueName index="9854" name="[Customers].[CustomerKey].&amp;[20854]"/>
            <x15:cachedUniqueName index="9855" name="[Customers].[CustomerKey].&amp;[20855]"/>
            <x15:cachedUniqueName index="9856" name="[Customers].[CustomerKey].&amp;[20856]"/>
            <x15:cachedUniqueName index="9857" name="[Customers].[CustomerKey].&amp;[20857]"/>
            <x15:cachedUniqueName index="9858" name="[Customers].[CustomerKey].&amp;[20858]"/>
            <x15:cachedUniqueName index="9859" name="[Customers].[CustomerKey].&amp;[20859]"/>
            <x15:cachedUniqueName index="9860" name="[Customers].[CustomerKey].&amp;[20860]"/>
            <x15:cachedUniqueName index="9861" name="[Customers].[CustomerKey].&amp;[20861]"/>
            <x15:cachedUniqueName index="9862" name="[Customers].[CustomerKey].&amp;[20862]"/>
            <x15:cachedUniqueName index="9863" name="[Customers].[CustomerKey].&amp;[20863]"/>
            <x15:cachedUniqueName index="9864" name="[Customers].[CustomerKey].&amp;[20864]"/>
            <x15:cachedUniqueName index="9865" name="[Customers].[CustomerKey].&amp;[20865]"/>
            <x15:cachedUniqueName index="9866" name="[Customers].[CustomerKey].&amp;[20866]"/>
            <x15:cachedUniqueName index="9867" name="[Customers].[CustomerKey].&amp;[20867]"/>
            <x15:cachedUniqueName index="9868" name="[Customers].[CustomerKey].&amp;[20868]"/>
            <x15:cachedUniqueName index="9869" name="[Customers].[CustomerKey].&amp;[20869]"/>
            <x15:cachedUniqueName index="9870" name="[Customers].[CustomerKey].&amp;[20870]"/>
            <x15:cachedUniqueName index="9871" name="[Customers].[CustomerKey].&amp;[20871]"/>
            <x15:cachedUniqueName index="9872" name="[Customers].[CustomerKey].&amp;[20872]"/>
            <x15:cachedUniqueName index="9873" name="[Customers].[CustomerKey].&amp;[20873]"/>
            <x15:cachedUniqueName index="9874" name="[Customers].[CustomerKey].&amp;[20874]"/>
            <x15:cachedUniqueName index="9875" name="[Customers].[CustomerKey].&amp;[20875]"/>
            <x15:cachedUniqueName index="9876" name="[Customers].[CustomerKey].&amp;[20876]"/>
            <x15:cachedUniqueName index="9877" name="[Customers].[CustomerKey].&amp;[20877]"/>
            <x15:cachedUniqueName index="9878" name="[Customers].[CustomerKey].&amp;[20878]"/>
            <x15:cachedUniqueName index="9879" name="[Customers].[CustomerKey].&amp;[20879]"/>
            <x15:cachedUniqueName index="9880" name="[Customers].[CustomerKey].&amp;[20880]"/>
            <x15:cachedUniqueName index="9881" name="[Customers].[CustomerKey].&amp;[20881]"/>
            <x15:cachedUniqueName index="9882" name="[Customers].[CustomerKey].&amp;[20882]"/>
            <x15:cachedUniqueName index="9883" name="[Customers].[CustomerKey].&amp;[20883]"/>
            <x15:cachedUniqueName index="9884" name="[Customers].[CustomerKey].&amp;[20884]"/>
            <x15:cachedUniqueName index="9885" name="[Customers].[CustomerKey].&amp;[20885]"/>
            <x15:cachedUniqueName index="9886" name="[Customers].[CustomerKey].&amp;[20886]"/>
            <x15:cachedUniqueName index="9887" name="[Customers].[CustomerKey].&amp;[20887]"/>
            <x15:cachedUniqueName index="9888" name="[Customers].[CustomerKey].&amp;[20888]"/>
            <x15:cachedUniqueName index="9889" name="[Customers].[CustomerKey].&amp;[20889]"/>
            <x15:cachedUniqueName index="9890" name="[Customers].[CustomerKey].&amp;[20890]"/>
            <x15:cachedUniqueName index="9891" name="[Customers].[CustomerKey].&amp;[20891]"/>
            <x15:cachedUniqueName index="9892" name="[Customers].[CustomerKey].&amp;[20892]"/>
            <x15:cachedUniqueName index="9893" name="[Customers].[CustomerKey].&amp;[20893]"/>
            <x15:cachedUniqueName index="9894" name="[Customers].[CustomerKey].&amp;[20894]"/>
            <x15:cachedUniqueName index="9895" name="[Customers].[CustomerKey].&amp;[20895]"/>
            <x15:cachedUniqueName index="9896" name="[Customers].[CustomerKey].&amp;[20896]"/>
            <x15:cachedUniqueName index="9897" name="[Customers].[CustomerKey].&amp;[20897]"/>
            <x15:cachedUniqueName index="9898" name="[Customers].[CustomerKey].&amp;[20898]"/>
            <x15:cachedUniqueName index="9899" name="[Customers].[CustomerKey].&amp;[20899]"/>
            <x15:cachedUniqueName index="9900" name="[Customers].[CustomerKey].&amp;[20900]"/>
            <x15:cachedUniqueName index="9901" name="[Customers].[CustomerKey].&amp;[20901]"/>
            <x15:cachedUniqueName index="9902" name="[Customers].[CustomerKey].&amp;[20902]"/>
            <x15:cachedUniqueName index="9903" name="[Customers].[CustomerKey].&amp;[20903]"/>
            <x15:cachedUniqueName index="9904" name="[Customers].[CustomerKey].&amp;[20904]"/>
            <x15:cachedUniqueName index="9905" name="[Customers].[CustomerKey].&amp;[20905]"/>
            <x15:cachedUniqueName index="9906" name="[Customers].[CustomerKey].&amp;[20906]"/>
            <x15:cachedUniqueName index="9907" name="[Customers].[CustomerKey].&amp;[20907]"/>
            <x15:cachedUniqueName index="9908" name="[Customers].[CustomerKey].&amp;[20908]"/>
            <x15:cachedUniqueName index="9909" name="[Customers].[CustomerKey].&amp;[20909]"/>
            <x15:cachedUniqueName index="9910" name="[Customers].[CustomerKey].&amp;[20910]"/>
            <x15:cachedUniqueName index="9911" name="[Customers].[CustomerKey].&amp;[20911]"/>
            <x15:cachedUniqueName index="9912" name="[Customers].[CustomerKey].&amp;[20912]"/>
            <x15:cachedUniqueName index="9913" name="[Customers].[CustomerKey].&amp;[20913]"/>
            <x15:cachedUniqueName index="9914" name="[Customers].[CustomerKey].&amp;[20914]"/>
            <x15:cachedUniqueName index="9915" name="[Customers].[CustomerKey].&amp;[20915]"/>
            <x15:cachedUniqueName index="9916" name="[Customers].[CustomerKey].&amp;[20916]"/>
            <x15:cachedUniqueName index="9917" name="[Customers].[CustomerKey].&amp;[20917]"/>
            <x15:cachedUniqueName index="9918" name="[Customers].[CustomerKey].&amp;[20918]"/>
            <x15:cachedUniqueName index="9919" name="[Customers].[CustomerKey].&amp;[20919]"/>
            <x15:cachedUniqueName index="9920" name="[Customers].[CustomerKey].&amp;[20920]"/>
            <x15:cachedUniqueName index="9921" name="[Customers].[CustomerKey].&amp;[20921]"/>
            <x15:cachedUniqueName index="9922" name="[Customers].[CustomerKey].&amp;[20922]"/>
            <x15:cachedUniqueName index="9923" name="[Customers].[CustomerKey].&amp;[20923]"/>
            <x15:cachedUniqueName index="9924" name="[Customers].[CustomerKey].&amp;[20924]"/>
            <x15:cachedUniqueName index="9925" name="[Customers].[CustomerKey].&amp;[20925]"/>
            <x15:cachedUniqueName index="9926" name="[Customers].[CustomerKey].&amp;[20926]"/>
            <x15:cachedUniqueName index="9927" name="[Customers].[CustomerKey].&amp;[20927]"/>
            <x15:cachedUniqueName index="9928" name="[Customers].[CustomerKey].&amp;[20928]"/>
            <x15:cachedUniqueName index="9929" name="[Customers].[CustomerKey].&amp;[20929]"/>
            <x15:cachedUniqueName index="9930" name="[Customers].[CustomerKey].&amp;[20930]"/>
            <x15:cachedUniqueName index="9931" name="[Customers].[CustomerKey].&amp;[20931]"/>
            <x15:cachedUniqueName index="9932" name="[Customers].[CustomerKey].&amp;[20932]"/>
            <x15:cachedUniqueName index="9933" name="[Customers].[CustomerKey].&amp;[20933]"/>
            <x15:cachedUniqueName index="9934" name="[Customers].[CustomerKey].&amp;[20934]"/>
            <x15:cachedUniqueName index="9935" name="[Customers].[CustomerKey].&amp;[20935]"/>
            <x15:cachedUniqueName index="9936" name="[Customers].[CustomerKey].&amp;[20936]"/>
            <x15:cachedUniqueName index="9937" name="[Customers].[CustomerKey].&amp;[20937]"/>
            <x15:cachedUniqueName index="9938" name="[Customers].[CustomerKey].&amp;[20938]"/>
            <x15:cachedUniqueName index="9939" name="[Customers].[CustomerKey].&amp;[20939]"/>
            <x15:cachedUniqueName index="9940" name="[Customers].[CustomerKey].&amp;[20940]"/>
            <x15:cachedUniqueName index="9941" name="[Customers].[CustomerKey].&amp;[20941]"/>
            <x15:cachedUniqueName index="9942" name="[Customers].[CustomerKey].&amp;[20942]"/>
            <x15:cachedUniqueName index="9943" name="[Customers].[CustomerKey].&amp;[20943]"/>
            <x15:cachedUniqueName index="9944" name="[Customers].[CustomerKey].&amp;[20944]"/>
            <x15:cachedUniqueName index="9945" name="[Customers].[CustomerKey].&amp;[20945]"/>
            <x15:cachedUniqueName index="9946" name="[Customers].[CustomerKey].&amp;[20946]"/>
            <x15:cachedUniqueName index="9947" name="[Customers].[CustomerKey].&amp;[20947]"/>
            <x15:cachedUniqueName index="9948" name="[Customers].[CustomerKey].&amp;[20948]"/>
            <x15:cachedUniqueName index="9949" name="[Customers].[CustomerKey].&amp;[20949]"/>
            <x15:cachedUniqueName index="9950" name="[Customers].[CustomerKey].&amp;[20950]"/>
            <x15:cachedUniqueName index="9951" name="[Customers].[CustomerKey].&amp;[20951]"/>
            <x15:cachedUniqueName index="9952" name="[Customers].[CustomerKey].&amp;[20952]"/>
            <x15:cachedUniqueName index="9953" name="[Customers].[CustomerKey].&amp;[20953]"/>
            <x15:cachedUniqueName index="9954" name="[Customers].[CustomerKey].&amp;[20954]"/>
            <x15:cachedUniqueName index="9955" name="[Customers].[CustomerKey].&amp;[20955]"/>
            <x15:cachedUniqueName index="9956" name="[Customers].[CustomerKey].&amp;[20956]"/>
            <x15:cachedUniqueName index="9957" name="[Customers].[CustomerKey].&amp;[20957]"/>
            <x15:cachedUniqueName index="9958" name="[Customers].[CustomerKey].&amp;[20958]"/>
            <x15:cachedUniqueName index="9959" name="[Customers].[CustomerKey].&amp;[20959]"/>
            <x15:cachedUniqueName index="9960" name="[Customers].[CustomerKey].&amp;[20960]"/>
            <x15:cachedUniqueName index="9961" name="[Customers].[CustomerKey].&amp;[20961]"/>
            <x15:cachedUniqueName index="9962" name="[Customers].[CustomerKey].&amp;[20962]"/>
            <x15:cachedUniqueName index="9963" name="[Customers].[CustomerKey].&amp;[20963]"/>
            <x15:cachedUniqueName index="9964" name="[Customers].[CustomerKey].&amp;[20964]"/>
            <x15:cachedUniqueName index="9965" name="[Customers].[CustomerKey].&amp;[20965]"/>
            <x15:cachedUniqueName index="9966" name="[Customers].[CustomerKey].&amp;[20966]"/>
            <x15:cachedUniqueName index="9967" name="[Customers].[CustomerKey].&amp;[20967]"/>
            <x15:cachedUniqueName index="9968" name="[Customers].[CustomerKey].&amp;[20968]"/>
            <x15:cachedUniqueName index="9969" name="[Customers].[CustomerKey].&amp;[20969]"/>
            <x15:cachedUniqueName index="9970" name="[Customers].[CustomerKey].&amp;[20970]"/>
            <x15:cachedUniqueName index="9971" name="[Customers].[CustomerKey].&amp;[20971]"/>
            <x15:cachedUniqueName index="9972" name="[Customers].[CustomerKey].&amp;[20972]"/>
            <x15:cachedUniqueName index="9973" name="[Customers].[CustomerKey].&amp;[20973]"/>
            <x15:cachedUniqueName index="9974" name="[Customers].[CustomerKey].&amp;[20974]"/>
            <x15:cachedUniqueName index="9975" name="[Customers].[CustomerKey].&amp;[20975]"/>
            <x15:cachedUniqueName index="9976" name="[Customers].[CustomerKey].&amp;[20976]"/>
            <x15:cachedUniqueName index="9977" name="[Customers].[CustomerKey].&amp;[20977]"/>
            <x15:cachedUniqueName index="9978" name="[Customers].[CustomerKey].&amp;[20978]"/>
            <x15:cachedUniqueName index="9979" name="[Customers].[CustomerKey].&amp;[20979]"/>
            <x15:cachedUniqueName index="9980" name="[Customers].[CustomerKey].&amp;[20980]"/>
            <x15:cachedUniqueName index="9981" name="[Customers].[CustomerKey].&amp;[20981]"/>
            <x15:cachedUniqueName index="9982" name="[Customers].[CustomerKey].&amp;[20982]"/>
            <x15:cachedUniqueName index="9983" name="[Customers].[CustomerKey].&amp;[20983]"/>
            <x15:cachedUniqueName index="9984" name="[Customers].[CustomerKey].&amp;[20984]"/>
            <x15:cachedUniqueName index="9985" name="[Customers].[CustomerKey].&amp;[20985]"/>
            <x15:cachedUniqueName index="9986" name="[Customers].[CustomerKey].&amp;[20986]"/>
            <x15:cachedUniqueName index="9987" name="[Customers].[CustomerKey].&amp;[20987]"/>
            <x15:cachedUniqueName index="9988" name="[Customers].[CustomerKey].&amp;[20988]"/>
            <x15:cachedUniqueName index="9989" name="[Customers].[CustomerKey].&amp;[20989]"/>
            <x15:cachedUniqueName index="9990" name="[Customers].[CustomerKey].&amp;[20990]"/>
            <x15:cachedUniqueName index="9991" name="[Customers].[CustomerKey].&amp;[20991]"/>
            <x15:cachedUniqueName index="9992" name="[Customers].[CustomerKey].&amp;[20992]"/>
            <x15:cachedUniqueName index="9993" name="[Customers].[CustomerKey].&amp;[20993]"/>
            <x15:cachedUniqueName index="9994" name="[Customers].[CustomerKey].&amp;[20994]"/>
            <x15:cachedUniqueName index="9995" name="[Customers].[CustomerKey].&amp;[20995]"/>
            <x15:cachedUniqueName index="9996" name="[Customers].[CustomerKey].&amp;[20996]"/>
            <x15:cachedUniqueName index="9997" name="[Customers].[CustomerKey].&amp;[20997]"/>
            <x15:cachedUniqueName index="9998" name="[Customers].[CustomerKey].&amp;[20998]"/>
            <x15:cachedUniqueName index="9999" name="[Customers].[CustomerKey].&amp;[20999]"/>
            <x15:cachedUniqueName index="10000" name="[Customers].[CustomerKey].&amp;[21000]"/>
            <x15:cachedUniqueName index="10001" name="[Customers].[CustomerKey].&amp;[21001]"/>
            <x15:cachedUniqueName index="10002" name="[Customers].[CustomerKey].&amp;[21002]"/>
            <x15:cachedUniqueName index="10003" name="[Customers].[CustomerKey].&amp;[21003]"/>
            <x15:cachedUniqueName index="10004" name="[Customers].[CustomerKey].&amp;[21004]"/>
            <x15:cachedUniqueName index="10005" name="[Customers].[CustomerKey].&amp;[21005]"/>
            <x15:cachedUniqueName index="10006" name="[Customers].[CustomerKey].&amp;[21006]"/>
            <x15:cachedUniqueName index="10007" name="[Customers].[CustomerKey].&amp;[21007]"/>
            <x15:cachedUniqueName index="10008" name="[Customers].[CustomerKey].&amp;[21008]"/>
            <x15:cachedUniqueName index="10009" name="[Customers].[CustomerKey].&amp;[21009]"/>
            <x15:cachedUniqueName index="10010" name="[Customers].[CustomerKey].&amp;[21010]"/>
            <x15:cachedUniqueName index="10011" name="[Customers].[CustomerKey].&amp;[21011]"/>
            <x15:cachedUniqueName index="10012" name="[Customers].[CustomerKey].&amp;[21012]"/>
            <x15:cachedUniqueName index="10013" name="[Customers].[CustomerKey].&amp;[21013]"/>
            <x15:cachedUniqueName index="10014" name="[Customers].[CustomerKey].&amp;[21014]"/>
            <x15:cachedUniqueName index="10015" name="[Customers].[CustomerKey].&amp;[21015]"/>
            <x15:cachedUniqueName index="10016" name="[Customers].[CustomerKey].&amp;[21016]"/>
            <x15:cachedUniqueName index="10017" name="[Customers].[CustomerKey].&amp;[21017]"/>
            <x15:cachedUniqueName index="10018" name="[Customers].[CustomerKey].&amp;[21018]"/>
            <x15:cachedUniqueName index="10019" name="[Customers].[CustomerKey].&amp;[21019]"/>
            <x15:cachedUniqueName index="10020" name="[Customers].[CustomerKey].&amp;[21020]"/>
            <x15:cachedUniqueName index="10021" name="[Customers].[CustomerKey].&amp;[21021]"/>
            <x15:cachedUniqueName index="10022" name="[Customers].[CustomerKey].&amp;[21022]"/>
            <x15:cachedUniqueName index="10023" name="[Customers].[CustomerKey].&amp;[21023]"/>
            <x15:cachedUniqueName index="10024" name="[Customers].[CustomerKey].&amp;[21024]"/>
            <x15:cachedUniqueName index="10025" name="[Customers].[CustomerKey].&amp;[21025]"/>
            <x15:cachedUniqueName index="10026" name="[Customers].[CustomerKey].&amp;[21026]"/>
            <x15:cachedUniqueName index="10027" name="[Customers].[CustomerKey].&amp;[21027]"/>
            <x15:cachedUniqueName index="10028" name="[Customers].[CustomerKey].&amp;[21028]"/>
            <x15:cachedUniqueName index="10029" name="[Customers].[CustomerKey].&amp;[21029]"/>
            <x15:cachedUniqueName index="10030" name="[Customers].[CustomerKey].&amp;[21030]"/>
            <x15:cachedUniqueName index="10031" name="[Customers].[CustomerKey].&amp;[21031]"/>
            <x15:cachedUniqueName index="10032" name="[Customers].[CustomerKey].&amp;[21032]"/>
            <x15:cachedUniqueName index="10033" name="[Customers].[CustomerKey].&amp;[21033]"/>
            <x15:cachedUniqueName index="10034" name="[Customers].[CustomerKey].&amp;[21034]"/>
            <x15:cachedUniqueName index="10035" name="[Customers].[CustomerKey].&amp;[21035]"/>
            <x15:cachedUniqueName index="10036" name="[Customers].[CustomerKey].&amp;[21036]"/>
            <x15:cachedUniqueName index="10037" name="[Customers].[CustomerKey].&amp;[21037]"/>
            <x15:cachedUniqueName index="10038" name="[Customers].[CustomerKey].&amp;[21038]"/>
            <x15:cachedUniqueName index="10039" name="[Customers].[CustomerKey].&amp;[21039]"/>
            <x15:cachedUniqueName index="10040" name="[Customers].[CustomerKey].&amp;[21040]"/>
            <x15:cachedUniqueName index="10041" name="[Customers].[CustomerKey].&amp;[21041]"/>
            <x15:cachedUniqueName index="10042" name="[Customers].[CustomerKey].&amp;[21042]"/>
            <x15:cachedUniqueName index="10043" name="[Customers].[CustomerKey].&amp;[21043]"/>
            <x15:cachedUniqueName index="10044" name="[Customers].[CustomerKey].&amp;[21044]"/>
            <x15:cachedUniqueName index="10045" name="[Customers].[CustomerKey].&amp;[21045]"/>
            <x15:cachedUniqueName index="10046" name="[Customers].[CustomerKey].&amp;[21046]"/>
            <x15:cachedUniqueName index="10047" name="[Customers].[CustomerKey].&amp;[21047]"/>
            <x15:cachedUniqueName index="10048" name="[Customers].[CustomerKey].&amp;[21048]"/>
            <x15:cachedUniqueName index="10049" name="[Customers].[CustomerKey].&amp;[21049]"/>
            <x15:cachedUniqueName index="10050" name="[Customers].[CustomerKey].&amp;[21050]"/>
            <x15:cachedUniqueName index="10051" name="[Customers].[CustomerKey].&amp;[21051]"/>
            <x15:cachedUniqueName index="10052" name="[Customers].[CustomerKey].&amp;[21052]"/>
            <x15:cachedUniqueName index="10053" name="[Customers].[CustomerKey].&amp;[21053]"/>
            <x15:cachedUniqueName index="10054" name="[Customers].[CustomerKey].&amp;[21054]"/>
            <x15:cachedUniqueName index="10055" name="[Customers].[CustomerKey].&amp;[21055]"/>
            <x15:cachedUniqueName index="10056" name="[Customers].[CustomerKey].&amp;[21056]"/>
            <x15:cachedUniqueName index="10057" name="[Customers].[CustomerKey].&amp;[21057]"/>
            <x15:cachedUniqueName index="10058" name="[Customers].[CustomerKey].&amp;[21058]"/>
            <x15:cachedUniqueName index="10059" name="[Customers].[CustomerKey].&amp;[21059]"/>
            <x15:cachedUniqueName index="10060" name="[Customers].[CustomerKey].&amp;[21060]"/>
            <x15:cachedUniqueName index="10061" name="[Customers].[CustomerKey].&amp;[21061]"/>
            <x15:cachedUniqueName index="10062" name="[Customers].[CustomerKey].&amp;[21062]"/>
            <x15:cachedUniqueName index="10063" name="[Customers].[CustomerKey].&amp;[21063]"/>
            <x15:cachedUniqueName index="10064" name="[Customers].[CustomerKey].&amp;[21064]"/>
            <x15:cachedUniqueName index="10065" name="[Customers].[CustomerKey].&amp;[21065]"/>
            <x15:cachedUniqueName index="10066" name="[Customers].[CustomerKey].&amp;[21066]"/>
            <x15:cachedUniqueName index="10067" name="[Customers].[CustomerKey].&amp;[21067]"/>
            <x15:cachedUniqueName index="10068" name="[Customers].[CustomerKey].&amp;[21068]"/>
            <x15:cachedUniqueName index="10069" name="[Customers].[CustomerKey].&amp;[21069]"/>
            <x15:cachedUniqueName index="10070" name="[Customers].[CustomerKey].&amp;[21070]"/>
            <x15:cachedUniqueName index="10071" name="[Customers].[CustomerKey].&amp;[21071]"/>
            <x15:cachedUniqueName index="10072" name="[Customers].[CustomerKey].&amp;[21072]"/>
            <x15:cachedUniqueName index="10073" name="[Customers].[CustomerKey].&amp;[21073]"/>
            <x15:cachedUniqueName index="10074" name="[Customers].[CustomerKey].&amp;[21074]"/>
            <x15:cachedUniqueName index="10075" name="[Customers].[CustomerKey].&amp;[21075]"/>
            <x15:cachedUniqueName index="10076" name="[Customers].[CustomerKey].&amp;[21076]"/>
            <x15:cachedUniqueName index="10077" name="[Customers].[CustomerKey].&amp;[21077]"/>
            <x15:cachedUniqueName index="10078" name="[Customers].[CustomerKey].&amp;[21078]"/>
            <x15:cachedUniqueName index="10079" name="[Customers].[CustomerKey].&amp;[21079]"/>
            <x15:cachedUniqueName index="10080" name="[Customers].[CustomerKey].&amp;[21080]"/>
            <x15:cachedUniqueName index="10081" name="[Customers].[CustomerKey].&amp;[21081]"/>
            <x15:cachedUniqueName index="10082" name="[Customers].[CustomerKey].&amp;[21082]"/>
            <x15:cachedUniqueName index="10083" name="[Customers].[CustomerKey].&amp;[21083]"/>
            <x15:cachedUniqueName index="10084" name="[Customers].[CustomerKey].&amp;[21084]"/>
            <x15:cachedUniqueName index="10085" name="[Customers].[CustomerKey].&amp;[21085]"/>
            <x15:cachedUniqueName index="10086" name="[Customers].[CustomerKey].&amp;[21086]"/>
            <x15:cachedUniqueName index="10087" name="[Customers].[CustomerKey].&amp;[21087]"/>
            <x15:cachedUniqueName index="10088" name="[Customers].[CustomerKey].&amp;[21088]"/>
            <x15:cachedUniqueName index="10089" name="[Customers].[CustomerKey].&amp;[21089]"/>
            <x15:cachedUniqueName index="10090" name="[Customers].[CustomerKey].&amp;[21090]"/>
            <x15:cachedUniqueName index="10091" name="[Customers].[CustomerKey].&amp;[21091]"/>
            <x15:cachedUniqueName index="10092" name="[Customers].[CustomerKey].&amp;[21092]"/>
            <x15:cachedUniqueName index="10093" name="[Customers].[CustomerKey].&amp;[21093]"/>
            <x15:cachedUniqueName index="10094" name="[Customers].[CustomerKey].&amp;[21094]"/>
            <x15:cachedUniqueName index="10095" name="[Customers].[CustomerKey].&amp;[21095]"/>
            <x15:cachedUniqueName index="10096" name="[Customers].[CustomerKey].&amp;[21096]"/>
            <x15:cachedUniqueName index="10097" name="[Customers].[CustomerKey].&amp;[21097]"/>
            <x15:cachedUniqueName index="10098" name="[Customers].[CustomerKey].&amp;[21098]"/>
            <x15:cachedUniqueName index="10099" name="[Customers].[CustomerKey].&amp;[21099]"/>
            <x15:cachedUniqueName index="10100" name="[Customers].[CustomerKey].&amp;[21100]"/>
            <x15:cachedUniqueName index="10101" name="[Customers].[CustomerKey].&amp;[21101]"/>
            <x15:cachedUniqueName index="10102" name="[Customers].[CustomerKey].&amp;[21102]"/>
            <x15:cachedUniqueName index="10103" name="[Customers].[CustomerKey].&amp;[21103]"/>
            <x15:cachedUniqueName index="10104" name="[Customers].[CustomerKey].&amp;[21104]"/>
            <x15:cachedUniqueName index="10105" name="[Customers].[CustomerKey].&amp;[21105]"/>
            <x15:cachedUniqueName index="10106" name="[Customers].[CustomerKey].&amp;[21106]"/>
            <x15:cachedUniqueName index="10107" name="[Customers].[CustomerKey].&amp;[21107]"/>
            <x15:cachedUniqueName index="10108" name="[Customers].[CustomerKey].&amp;[21108]"/>
            <x15:cachedUniqueName index="10109" name="[Customers].[CustomerKey].&amp;[21109]"/>
            <x15:cachedUniqueName index="10110" name="[Customers].[CustomerKey].&amp;[21110]"/>
            <x15:cachedUniqueName index="10111" name="[Customers].[CustomerKey].&amp;[21111]"/>
            <x15:cachedUniqueName index="10112" name="[Customers].[CustomerKey].&amp;[21112]"/>
            <x15:cachedUniqueName index="10113" name="[Customers].[CustomerKey].&amp;[21113]"/>
            <x15:cachedUniqueName index="10114" name="[Customers].[CustomerKey].&amp;[21114]"/>
            <x15:cachedUniqueName index="10115" name="[Customers].[CustomerKey].&amp;[21115]"/>
            <x15:cachedUniqueName index="10116" name="[Customers].[CustomerKey].&amp;[21116]"/>
            <x15:cachedUniqueName index="10117" name="[Customers].[CustomerKey].&amp;[21117]"/>
            <x15:cachedUniqueName index="10118" name="[Customers].[CustomerKey].&amp;[21118]"/>
            <x15:cachedUniqueName index="10119" name="[Customers].[CustomerKey].&amp;[21119]"/>
            <x15:cachedUniqueName index="10120" name="[Customers].[CustomerKey].&amp;[21120]"/>
            <x15:cachedUniqueName index="10121" name="[Customers].[CustomerKey].&amp;[21121]"/>
            <x15:cachedUniqueName index="10122" name="[Customers].[CustomerKey].&amp;[21122]"/>
            <x15:cachedUniqueName index="10123" name="[Customers].[CustomerKey].&amp;[21123]"/>
            <x15:cachedUniqueName index="10124" name="[Customers].[CustomerKey].&amp;[21124]"/>
            <x15:cachedUniqueName index="10125" name="[Customers].[CustomerKey].&amp;[21125]"/>
            <x15:cachedUniqueName index="10126" name="[Customers].[CustomerKey].&amp;[21126]"/>
            <x15:cachedUniqueName index="10127" name="[Customers].[CustomerKey].&amp;[21127]"/>
            <x15:cachedUniqueName index="10128" name="[Customers].[CustomerKey].&amp;[21128]"/>
            <x15:cachedUniqueName index="10129" name="[Customers].[CustomerKey].&amp;[21129]"/>
            <x15:cachedUniqueName index="10130" name="[Customers].[CustomerKey].&amp;[21130]"/>
            <x15:cachedUniqueName index="10131" name="[Customers].[CustomerKey].&amp;[21131]"/>
            <x15:cachedUniqueName index="10132" name="[Customers].[CustomerKey].&amp;[21132]"/>
            <x15:cachedUniqueName index="10133" name="[Customers].[CustomerKey].&amp;[21133]"/>
            <x15:cachedUniqueName index="10134" name="[Customers].[CustomerKey].&amp;[21134]"/>
            <x15:cachedUniqueName index="10135" name="[Customers].[CustomerKey].&amp;[21135]"/>
            <x15:cachedUniqueName index="10136" name="[Customers].[CustomerKey].&amp;[21136]"/>
            <x15:cachedUniqueName index="10137" name="[Customers].[CustomerKey].&amp;[21137]"/>
            <x15:cachedUniqueName index="10138" name="[Customers].[CustomerKey].&amp;[21138]"/>
            <x15:cachedUniqueName index="10139" name="[Customers].[CustomerKey].&amp;[21139]"/>
            <x15:cachedUniqueName index="10140" name="[Customers].[CustomerKey].&amp;[21140]"/>
            <x15:cachedUniqueName index="10141" name="[Customers].[CustomerKey].&amp;[21141]"/>
            <x15:cachedUniqueName index="10142" name="[Customers].[CustomerKey].&amp;[21142]"/>
            <x15:cachedUniqueName index="10143" name="[Customers].[CustomerKey].&amp;[21143]"/>
            <x15:cachedUniqueName index="10144" name="[Customers].[CustomerKey].&amp;[21144]"/>
            <x15:cachedUniqueName index="10145" name="[Customers].[CustomerKey].&amp;[21145]"/>
            <x15:cachedUniqueName index="10146" name="[Customers].[CustomerKey].&amp;[21146]"/>
            <x15:cachedUniqueName index="10147" name="[Customers].[CustomerKey].&amp;[21147]"/>
            <x15:cachedUniqueName index="10148" name="[Customers].[CustomerKey].&amp;[21148]"/>
            <x15:cachedUniqueName index="10149" name="[Customers].[CustomerKey].&amp;[21149]"/>
            <x15:cachedUniqueName index="10150" name="[Customers].[CustomerKey].&amp;[21150]"/>
            <x15:cachedUniqueName index="10151" name="[Customers].[CustomerKey].&amp;[21151]"/>
            <x15:cachedUniqueName index="10152" name="[Customers].[CustomerKey].&amp;[21152]"/>
            <x15:cachedUniqueName index="10153" name="[Customers].[CustomerKey].&amp;[21153]"/>
            <x15:cachedUniqueName index="10154" name="[Customers].[CustomerKey].&amp;[21154]"/>
            <x15:cachedUniqueName index="10155" name="[Customers].[CustomerKey].&amp;[21155]"/>
            <x15:cachedUniqueName index="10156" name="[Customers].[CustomerKey].&amp;[21156]"/>
            <x15:cachedUniqueName index="10157" name="[Customers].[CustomerKey].&amp;[21157]"/>
            <x15:cachedUniqueName index="10158" name="[Customers].[CustomerKey].&amp;[21158]"/>
            <x15:cachedUniqueName index="10159" name="[Customers].[CustomerKey].&amp;[21159]"/>
            <x15:cachedUniqueName index="10160" name="[Customers].[CustomerKey].&amp;[21160]"/>
            <x15:cachedUniqueName index="10161" name="[Customers].[CustomerKey].&amp;[21161]"/>
            <x15:cachedUniqueName index="10162" name="[Customers].[CustomerKey].&amp;[21162]"/>
            <x15:cachedUniqueName index="10163" name="[Customers].[CustomerKey].&amp;[21163]"/>
            <x15:cachedUniqueName index="10164" name="[Customers].[CustomerKey].&amp;[21164]"/>
            <x15:cachedUniqueName index="10165" name="[Customers].[CustomerKey].&amp;[21165]"/>
            <x15:cachedUniqueName index="10166" name="[Customers].[CustomerKey].&amp;[21166]"/>
            <x15:cachedUniqueName index="10167" name="[Customers].[CustomerKey].&amp;[21167]"/>
            <x15:cachedUniqueName index="10168" name="[Customers].[CustomerKey].&amp;[21168]"/>
            <x15:cachedUniqueName index="10169" name="[Customers].[CustomerKey].&amp;[21169]"/>
            <x15:cachedUniqueName index="10170" name="[Customers].[CustomerKey].&amp;[21170]"/>
            <x15:cachedUniqueName index="10171" name="[Customers].[CustomerKey].&amp;[21171]"/>
            <x15:cachedUniqueName index="10172" name="[Customers].[CustomerKey].&amp;[21172]"/>
            <x15:cachedUniqueName index="10173" name="[Customers].[CustomerKey].&amp;[21173]"/>
            <x15:cachedUniqueName index="10174" name="[Customers].[CustomerKey].&amp;[21174]"/>
            <x15:cachedUniqueName index="10175" name="[Customers].[CustomerKey].&amp;[21175]"/>
            <x15:cachedUniqueName index="10176" name="[Customers].[CustomerKey].&amp;[21176]"/>
            <x15:cachedUniqueName index="10177" name="[Customers].[CustomerKey].&amp;[21177]"/>
            <x15:cachedUniqueName index="10178" name="[Customers].[CustomerKey].&amp;[21178]"/>
            <x15:cachedUniqueName index="10179" name="[Customers].[CustomerKey].&amp;[21179]"/>
            <x15:cachedUniqueName index="10180" name="[Customers].[CustomerKey].&amp;[21180]"/>
            <x15:cachedUniqueName index="10181" name="[Customers].[CustomerKey].&amp;[21181]"/>
            <x15:cachedUniqueName index="10182" name="[Customers].[CustomerKey].&amp;[21182]"/>
            <x15:cachedUniqueName index="10183" name="[Customers].[CustomerKey].&amp;[21183]"/>
            <x15:cachedUniqueName index="10184" name="[Customers].[CustomerKey].&amp;[21184]"/>
            <x15:cachedUniqueName index="10185" name="[Customers].[CustomerKey].&amp;[21185]"/>
            <x15:cachedUniqueName index="10186" name="[Customers].[CustomerKey].&amp;[21186]"/>
            <x15:cachedUniqueName index="10187" name="[Customers].[CustomerKey].&amp;[21187]"/>
            <x15:cachedUniqueName index="10188" name="[Customers].[CustomerKey].&amp;[21188]"/>
            <x15:cachedUniqueName index="10189" name="[Customers].[CustomerKey].&amp;[21189]"/>
            <x15:cachedUniqueName index="10190" name="[Customers].[CustomerKey].&amp;[21190]"/>
            <x15:cachedUniqueName index="10191" name="[Customers].[CustomerKey].&amp;[21191]"/>
            <x15:cachedUniqueName index="10192" name="[Customers].[CustomerKey].&amp;[21192]"/>
            <x15:cachedUniqueName index="10193" name="[Customers].[CustomerKey].&amp;[21193]"/>
            <x15:cachedUniqueName index="10194" name="[Customers].[CustomerKey].&amp;[21194]"/>
            <x15:cachedUniqueName index="10195" name="[Customers].[CustomerKey].&amp;[21195]"/>
            <x15:cachedUniqueName index="10196" name="[Customers].[CustomerKey].&amp;[21196]"/>
            <x15:cachedUniqueName index="10197" name="[Customers].[CustomerKey].&amp;[21197]"/>
            <x15:cachedUniqueName index="10198" name="[Customers].[CustomerKey].&amp;[21198]"/>
            <x15:cachedUniqueName index="10199" name="[Customers].[CustomerKey].&amp;[21199]"/>
            <x15:cachedUniqueName index="10200" name="[Customers].[CustomerKey].&amp;[21200]"/>
            <x15:cachedUniqueName index="10201" name="[Customers].[CustomerKey].&amp;[21201]"/>
            <x15:cachedUniqueName index="10202" name="[Customers].[CustomerKey].&amp;[21202]"/>
            <x15:cachedUniqueName index="10203" name="[Customers].[CustomerKey].&amp;[21203]"/>
            <x15:cachedUniqueName index="10204" name="[Customers].[CustomerKey].&amp;[21204]"/>
            <x15:cachedUniqueName index="10205" name="[Customers].[CustomerKey].&amp;[21205]"/>
            <x15:cachedUniqueName index="10206" name="[Customers].[CustomerKey].&amp;[21206]"/>
            <x15:cachedUniqueName index="10207" name="[Customers].[CustomerKey].&amp;[21207]"/>
            <x15:cachedUniqueName index="10208" name="[Customers].[CustomerKey].&amp;[21208]"/>
            <x15:cachedUniqueName index="10209" name="[Customers].[CustomerKey].&amp;[21209]"/>
            <x15:cachedUniqueName index="10210" name="[Customers].[CustomerKey].&amp;[21210]"/>
            <x15:cachedUniqueName index="10211" name="[Customers].[CustomerKey].&amp;[21211]"/>
            <x15:cachedUniqueName index="10212" name="[Customers].[CustomerKey].&amp;[21212]"/>
            <x15:cachedUniqueName index="10213" name="[Customers].[CustomerKey].&amp;[21213]"/>
            <x15:cachedUniqueName index="10214" name="[Customers].[CustomerKey].&amp;[21214]"/>
            <x15:cachedUniqueName index="10215" name="[Customers].[CustomerKey].&amp;[21215]"/>
            <x15:cachedUniqueName index="10216" name="[Customers].[CustomerKey].&amp;[21216]"/>
            <x15:cachedUniqueName index="10217" name="[Customers].[CustomerKey].&amp;[21217]"/>
            <x15:cachedUniqueName index="10218" name="[Customers].[CustomerKey].&amp;[21218]"/>
            <x15:cachedUniqueName index="10219" name="[Customers].[CustomerKey].&amp;[21219]"/>
            <x15:cachedUniqueName index="10220" name="[Customers].[CustomerKey].&amp;[21220]"/>
            <x15:cachedUniqueName index="10221" name="[Customers].[CustomerKey].&amp;[21221]"/>
            <x15:cachedUniqueName index="10222" name="[Customers].[CustomerKey].&amp;[21222]"/>
            <x15:cachedUniqueName index="10223" name="[Customers].[CustomerKey].&amp;[21223]"/>
            <x15:cachedUniqueName index="10224" name="[Customers].[CustomerKey].&amp;[21224]"/>
            <x15:cachedUniqueName index="10225" name="[Customers].[CustomerKey].&amp;[21225]"/>
            <x15:cachedUniqueName index="10226" name="[Customers].[CustomerKey].&amp;[21226]"/>
            <x15:cachedUniqueName index="10227" name="[Customers].[CustomerKey].&amp;[21227]"/>
            <x15:cachedUniqueName index="10228" name="[Customers].[CustomerKey].&amp;[21228]"/>
            <x15:cachedUniqueName index="10229" name="[Customers].[CustomerKey].&amp;[21229]"/>
            <x15:cachedUniqueName index="10230" name="[Customers].[CustomerKey].&amp;[21230]"/>
            <x15:cachedUniqueName index="10231" name="[Customers].[CustomerKey].&amp;[21231]"/>
            <x15:cachedUniqueName index="10232" name="[Customers].[CustomerKey].&amp;[21232]"/>
            <x15:cachedUniqueName index="10233" name="[Customers].[CustomerKey].&amp;[21233]"/>
            <x15:cachedUniqueName index="10234" name="[Customers].[CustomerKey].&amp;[21234]"/>
            <x15:cachedUniqueName index="10235" name="[Customers].[CustomerKey].&amp;[21235]"/>
            <x15:cachedUniqueName index="10236" name="[Customers].[CustomerKey].&amp;[21236]"/>
            <x15:cachedUniqueName index="10237" name="[Customers].[CustomerKey].&amp;[21237]"/>
            <x15:cachedUniqueName index="10238" name="[Customers].[CustomerKey].&amp;[21238]"/>
            <x15:cachedUniqueName index="10239" name="[Customers].[CustomerKey].&amp;[21239]"/>
            <x15:cachedUniqueName index="10240" name="[Customers].[CustomerKey].&amp;[21240]"/>
            <x15:cachedUniqueName index="10241" name="[Customers].[CustomerKey].&amp;[21241]"/>
            <x15:cachedUniqueName index="10242" name="[Customers].[CustomerKey].&amp;[21242]"/>
            <x15:cachedUniqueName index="10243" name="[Customers].[CustomerKey].&amp;[21243]"/>
            <x15:cachedUniqueName index="10244" name="[Customers].[CustomerKey].&amp;[21244]"/>
            <x15:cachedUniqueName index="10245" name="[Customers].[CustomerKey].&amp;[21245]"/>
            <x15:cachedUniqueName index="10246" name="[Customers].[CustomerKey].&amp;[21246]"/>
            <x15:cachedUniqueName index="10247" name="[Customers].[CustomerKey].&amp;[21247]"/>
            <x15:cachedUniqueName index="10248" name="[Customers].[CustomerKey].&amp;[21248]"/>
            <x15:cachedUniqueName index="10249" name="[Customers].[CustomerKey].&amp;[21249]"/>
            <x15:cachedUniqueName index="10250" name="[Customers].[CustomerKey].&amp;[21250]"/>
            <x15:cachedUniqueName index="10251" name="[Customers].[CustomerKey].&amp;[21251]"/>
            <x15:cachedUniqueName index="10252" name="[Customers].[CustomerKey].&amp;[21252]"/>
            <x15:cachedUniqueName index="10253" name="[Customers].[CustomerKey].&amp;[21253]"/>
            <x15:cachedUniqueName index="10254" name="[Customers].[CustomerKey].&amp;[21254]"/>
            <x15:cachedUniqueName index="10255" name="[Customers].[CustomerKey].&amp;[21255]"/>
            <x15:cachedUniqueName index="10256" name="[Customers].[CustomerKey].&amp;[21256]"/>
            <x15:cachedUniqueName index="10257" name="[Customers].[CustomerKey].&amp;[21257]"/>
            <x15:cachedUniqueName index="10258" name="[Customers].[CustomerKey].&amp;[21258]"/>
            <x15:cachedUniqueName index="10259" name="[Customers].[CustomerKey].&amp;[21259]"/>
            <x15:cachedUniqueName index="10260" name="[Customers].[CustomerKey].&amp;[21260]"/>
            <x15:cachedUniqueName index="10261" name="[Customers].[CustomerKey].&amp;[21261]"/>
            <x15:cachedUniqueName index="10262" name="[Customers].[CustomerKey].&amp;[21262]"/>
            <x15:cachedUniqueName index="10263" name="[Customers].[CustomerKey].&amp;[21263]"/>
            <x15:cachedUniqueName index="10264" name="[Customers].[CustomerKey].&amp;[21264]"/>
            <x15:cachedUniqueName index="10265" name="[Customers].[CustomerKey].&amp;[21265]"/>
            <x15:cachedUniqueName index="10266" name="[Customers].[CustomerKey].&amp;[21266]"/>
            <x15:cachedUniqueName index="10267" name="[Customers].[CustomerKey].&amp;[21267]"/>
            <x15:cachedUniqueName index="10268" name="[Customers].[CustomerKey].&amp;[21268]"/>
            <x15:cachedUniqueName index="10269" name="[Customers].[CustomerKey].&amp;[21269]"/>
            <x15:cachedUniqueName index="10270" name="[Customers].[CustomerKey].&amp;[21270]"/>
            <x15:cachedUniqueName index="10271" name="[Customers].[CustomerKey].&amp;[21271]"/>
            <x15:cachedUniqueName index="10272" name="[Customers].[CustomerKey].&amp;[21272]"/>
            <x15:cachedUniqueName index="10273" name="[Customers].[CustomerKey].&amp;[21273]"/>
            <x15:cachedUniqueName index="10274" name="[Customers].[CustomerKey].&amp;[21274]"/>
            <x15:cachedUniqueName index="10275" name="[Customers].[CustomerKey].&amp;[21275]"/>
            <x15:cachedUniqueName index="10276" name="[Customers].[CustomerKey].&amp;[21276]"/>
            <x15:cachedUniqueName index="10277" name="[Customers].[CustomerKey].&amp;[21277]"/>
            <x15:cachedUniqueName index="10278" name="[Customers].[CustomerKey].&amp;[21278]"/>
            <x15:cachedUniqueName index="10279" name="[Customers].[CustomerKey].&amp;[21279]"/>
            <x15:cachedUniqueName index="10280" name="[Customers].[CustomerKey].&amp;[21280]"/>
            <x15:cachedUniqueName index="10281" name="[Customers].[CustomerKey].&amp;[21281]"/>
            <x15:cachedUniqueName index="10282" name="[Customers].[CustomerKey].&amp;[21282]"/>
            <x15:cachedUniqueName index="10283" name="[Customers].[CustomerKey].&amp;[21283]"/>
            <x15:cachedUniqueName index="10284" name="[Customers].[CustomerKey].&amp;[21284]"/>
            <x15:cachedUniqueName index="10285" name="[Customers].[CustomerKey].&amp;[21285]"/>
            <x15:cachedUniqueName index="10286" name="[Customers].[CustomerKey].&amp;[21286]"/>
            <x15:cachedUniqueName index="10287" name="[Customers].[CustomerKey].&amp;[21287]"/>
            <x15:cachedUniqueName index="10288" name="[Customers].[CustomerKey].&amp;[21288]"/>
            <x15:cachedUniqueName index="10289" name="[Customers].[CustomerKey].&amp;[21289]"/>
            <x15:cachedUniqueName index="10290" name="[Customers].[CustomerKey].&amp;[21290]"/>
            <x15:cachedUniqueName index="10291" name="[Customers].[CustomerKey].&amp;[21291]"/>
            <x15:cachedUniqueName index="10292" name="[Customers].[CustomerKey].&amp;[21292]"/>
            <x15:cachedUniqueName index="10293" name="[Customers].[CustomerKey].&amp;[21293]"/>
            <x15:cachedUniqueName index="10294" name="[Customers].[CustomerKey].&amp;[21294]"/>
            <x15:cachedUniqueName index="10295" name="[Customers].[CustomerKey].&amp;[21295]"/>
            <x15:cachedUniqueName index="10296" name="[Customers].[CustomerKey].&amp;[21296]"/>
            <x15:cachedUniqueName index="10297" name="[Customers].[CustomerKey].&amp;[21297]"/>
            <x15:cachedUniqueName index="10298" name="[Customers].[CustomerKey].&amp;[21298]"/>
            <x15:cachedUniqueName index="10299" name="[Customers].[CustomerKey].&amp;[21299]"/>
            <x15:cachedUniqueName index="10300" name="[Customers].[CustomerKey].&amp;[21300]"/>
            <x15:cachedUniqueName index="10301" name="[Customers].[CustomerKey].&amp;[21301]"/>
            <x15:cachedUniqueName index="10302" name="[Customers].[CustomerKey].&amp;[21302]"/>
            <x15:cachedUniqueName index="10303" name="[Customers].[CustomerKey].&amp;[21303]"/>
            <x15:cachedUniqueName index="10304" name="[Customers].[CustomerKey].&amp;[21304]"/>
            <x15:cachedUniqueName index="10305" name="[Customers].[CustomerKey].&amp;[21305]"/>
            <x15:cachedUniqueName index="10306" name="[Customers].[CustomerKey].&amp;[21306]"/>
            <x15:cachedUniqueName index="10307" name="[Customers].[CustomerKey].&amp;[21307]"/>
            <x15:cachedUniqueName index="10308" name="[Customers].[CustomerKey].&amp;[21308]"/>
            <x15:cachedUniqueName index="10309" name="[Customers].[CustomerKey].&amp;[21309]"/>
            <x15:cachedUniqueName index="10310" name="[Customers].[CustomerKey].&amp;[21310]"/>
            <x15:cachedUniqueName index="10311" name="[Customers].[CustomerKey].&amp;[21311]"/>
            <x15:cachedUniqueName index="10312" name="[Customers].[CustomerKey].&amp;[21312]"/>
            <x15:cachedUniqueName index="10313" name="[Customers].[CustomerKey].&amp;[21313]"/>
            <x15:cachedUniqueName index="10314" name="[Customers].[CustomerKey].&amp;[21314]"/>
            <x15:cachedUniqueName index="10315" name="[Customers].[CustomerKey].&amp;[21315]"/>
            <x15:cachedUniqueName index="10316" name="[Customers].[CustomerKey].&amp;[21316]"/>
            <x15:cachedUniqueName index="10317" name="[Customers].[CustomerKey].&amp;[21317]"/>
            <x15:cachedUniqueName index="10318" name="[Customers].[CustomerKey].&amp;[21318]"/>
            <x15:cachedUniqueName index="10319" name="[Customers].[CustomerKey].&amp;[21319]"/>
            <x15:cachedUniqueName index="10320" name="[Customers].[CustomerKey].&amp;[21320]"/>
            <x15:cachedUniqueName index="10321" name="[Customers].[CustomerKey].&amp;[21321]"/>
            <x15:cachedUniqueName index="10322" name="[Customers].[CustomerKey].&amp;[21322]"/>
            <x15:cachedUniqueName index="10323" name="[Customers].[CustomerKey].&amp;[21323]"/>
            <x15:cachedUniqueName index="10324" name="[Customers].[CustomerKey].&amp;[21324]"/>
            <x15:cachedUniqueName index="10325" name="[Customers].[CustomerKey].&amp;[21325]"/>
            <x15:cachedUniqueName index="10326" name="[Customers].[CustomerKey].&amp;[21326]"/>
            <x15:cachedUniqueName index="10327" name="[Customers].[CustomerKey].&amp;[21327]"/>
            <x15:cachedUniqueName index="10328" name="[Customers].[CustomerKey].&amp;[21328]"/>
            <x15:cachedUniqueName index="10329" name="[Customers].[CustomerKey].&amp;[21329]"/>
            <x15:cachedUniqueName index="10330" name="[Customers].[CustomerKey].&amp;[21330]"/>
            <x15:cachedUniqueName index="10331" name="[Customers].[CustomerKey].&amp;[21331]"/>
            <x15:cachedUniqueName index="10332" name="[Customers].[CustomerKey].&amp;[21332]"/>
            <x15:cachedUniqueName index="10333" name="[Customers].[CustomerKey].&amp;[21333]"/>
            <x15:cachedUniqueName index="10334" name="[Customers].[CustomerKey].&amp;[21334]"/>
            <x15:cachedUniqueName index="10335" name="[Customers].[CustomerKey].&amp;[21335]"/>
            <x15:cachedUniqueName index="10336" name="[Customers].[CustomerKey].&amp;[21336]"/>
            <x15:cachedUniqueName index="10337" name="[Customers].[CustomerKey].&amp;[21337]"/>
            <x15:cachedUniqueName index="10338" name="[Customers].[CustomerKey].&amp;[21338]"/>
            <x15:cachedUniqueName index="10339" name="[Customers].[CustomerKey].&amp;[21339]"/>
            <x15:cachedUniqueName index="10340" name="[Customers].[CustomerKey].&amp;[21340]"/>
            <x15:cachedUniqueName index="10341" name="[Customers].[CustomerKey].&amp;[21341]"/>
            <x15:cachedUniqueName index="10342" name="[Customers].[CustomerKey].&amp;[21342]"/>
            <x15:cachedUniqueName index="10343" name="[Customers].[CustomerKey].&amp;[21343]"/>
            <x15:cachedUniqueName index="10344" name="[Customers].[CustomerKey].&amp;[21344]"/>
            <x15:cachedUniqueName index="10345" name="[Customers].[CustomerKey].&amp;[21345]"/>
            <x15:cachedUniqueName index="10346" name="[Customers].[CustomerKey].&amp;[21346]"/>
            <x15:cachedUniqueName index="10347" name="[Customers].[CustomerKey].&amp;[21347]"/>
            <x15:cachedUniqueName index="10348" name="[Customers].[CustomerKey].&amp;[21348]"/>
            <x15:cachedUniqueName index="10349" name="[Customers].[CustomerKey].&amp;[21349]"/>
            <x15:cachedUniqueName index="10350" name="[Customers].[CustomerKey].&amp;[21350]"/>
            <x15:cachedUniqueName index="10351" name="[Customers].[CustomerKey].&amp;[21351]"/>
            <x15:cachedUniqueName index="10352" name="[Customers].[CustomerKey].&amp;[21352]"/>
            <x15:cachedUniqueName index="10353" name="[Customers].[CustomerKey].&amp;[21353]"/>
            <x15:cachedUniqueName index="10354" name="[Customers].[CustomerKey].&amp;[21354]"/>
            <x15:cachedUniqueName index="10355" name="[Customers].[CustomerKey].&amp;[21355]"/>
            <x15:cachedUniqueName index="10356" name="[Customers].[CustomerKey].&amp;[21356]"/>
            <x15:cachedUniqueName index="10357" name="[Customers].[CustomerKey].&amp;[21357]"/>
            <x15:cachedUniqueName index="10358" name="[Customers].[CustomerKey].&amp;[21358]"/>
            <x15:cachedUniqueName index="10359" name="[Customers].[CustomerKey].&amp;[21359]"/>
            <x15:cachedUniqueName index="10360" name="[Customers].[CustomerKey].&amp;[21360]"/>
            <x15:cachedUniqueName index="10361" name="[Customers].[CustomerKey].&amp;[21361]"/>
            <x15:cachedUniqueName index="10362" name="[Customers].[CustomerKey].&amp;[21362]"/>
            <x15:cachedUniqueName index="10363" name="[Customers].[CustomerKey].&amp;[21363]"/>
            <x15:cachedUniqueName index="10364" name="[Customers].[CustomerKey].&amp;[21364]"/>
            <x15:cachedUniqueName index="10365" name="[Customers].[CustomerKey].&amp;[21365]"/>
            <x15:cachedUniqueName index="10366" name="[Customers].[CustomerKey].&amp;[21366]"/>
            <x15:cachedUniqueName index="10367" name="[Customers].[CustomerKey].&amp;[21367]"/>
            <x15:cachedUniqueName index="10368" name="[Customers].[CustomerKey].&amp;[21368]"/>
            <x15:cachedUniqueName index="10369" name="[Customers].[CustomerKey].&amp;[21369]"/>
            <x15:cachedUniqueName index="10370" name="[Customers].[CustomerKey].&amp;[21370]"/>
            <x15:cachedUniqueName index="10371" name="[Customers].[CustomerKey].&amp;[21371]"/>
            <x15:cachedUniqueName index="10372" name="[Customers].[CustomerKey].&amp;[21372]"/>
            <x15:cachedUniqueName index="10373" name="[Customers].[CustomerKey].&amp;[21373]"/>
            <x15:cachedUniqueName index="10374" name="[Customers].[CustomerKey].&amp;[21374]"/>
            <x15:cachedUniqueName index="10375" name="[Customers].[CustomerKey].&amp;[21375]"/>
            <x15:cachedUniqueName index="10376" name="[Customers].[CustomerKey].&amp;[21376]"/>
            <x15:cachedUniqueName index="10377" name="[Customers].[CustomerKey].&amp;[21377]"/>
            <x15:cachedUniqueName index="10378" name="[Customers].[CustomerKey].&amp;[21378]"/>
            <x15:cachedUniqueName index="10379" name="[Customers].[CustomerKey].&amp;[21379]"/>
            <x15:cachedUniqueName index="10380" name="[Customers].[CustomerKey].&amp;[21380]"/>
            <x15:cachedUniqueName index="10381" name="[Customers].[CustomerKey].&amp;[21381]"/>
            <x15:cachedUniqueName index="10382" name="[Customers].[CustomerKey].&amp;[21382]"/>
            <x15:cachedUniqueName index="10383" name="[Customers].[CustomerKey].&amp;[21383]"/>
            <x15:cachedUniqueName index="10384" name="[Customers].[CustomerKey].&amp;[21384]"/>
            <x15:cachedUniqueName index="10385" name="[Customers].[CustomerKey].&amp;[21385]"/>
            <x15:cachedUniqueName index="10386" name="[Customers].[CustomerKey].&amp;[21386]"/>
            <x15:cachedUniqueName index="10387" name="[Customers].[CustomerKey].&amp;[21387]"/>
            <x15:cachedUniqueName index="10388" name="[Customers].[CustomerKey].&amp;[21388]"/>
            <x15:cachedUniqueName index="10389" name="[Customers].[CustomerKey].&amp;[21389]"/>
            <x15:cachedUniqueName index="10390" name="[Customers].[CustomerKey].&amp;[21390]"/>
            <x15:cachedUniqueName index="10391" name="[Customers].[CustomerKey].&amp;[21391]"/>
            <x15:cachedUniqueName index="10392" name="[Customers].[CustomerKey].&amp;[21392]"/>
            <x15:cachedUniqueName index="10393" name="[Customers].[CustomerKey].&amp;[21393]"/>
            <x15:cachedUniqueName index="10394" name="[Customers].[CustomerKey].&amp;[21394]"/>
            <x15:cachedUniqueName index="10395" name="[Customers].[CustomerKey].&amp;[21395]"/>
            <x15:cachedUniqueName index="10396" name="[Customers].[CustomerKey].&amp;[21396]"/>
            <x15:cachedUniqueName index="10397" name="[Customers].[CustomerKey].&amp;[21397]"/>
            <x15:cachedUniqueName index="10398" name="[Customers].[CustomerKey].&amp;[21398]"/>
            <x15:cachedUniqueName index="10399" name="[Customers].[CustomerKey].&amp;[21399]"/>
            <x15:cachedUniqueName index="10400" name="[Customers].[CustomerKey].&amp;[21400]"/>
            <x15:cachedUniqueName index="10401" name="[Customers].[CustomerKey].&amp;[21401]"/>
            <x15:cachedUniqueName index="10402" name="[Customers].[CustomerKey].&amp;[21402]"/>
            <x15:cachedUniqueName index="10403" name="[Customers].[CustomerKey].&amp;[21403]"/>
            <x15:cachedUniqueName index="10404" name="[Customers].[CustomerKey].&amp;[21404]"/>
            <x15:cachedUniqueName index="10405" name="[Customers].[CustomerKey].&amp;[21405]"/>
            <x15:cachedUniqueName index="10406" name="[Customers].[CustomerKey].&amp;[21406]"/>
            <x15:cachedUniqueName index="10407" name="[Customers].[CustomerKey].&amp;[21407]"/>
            <x15:cachedUniqueName index="10408" name="[Customers].[CustomerKey].&amp;[21408]"/>
            <x15:cachedUniqueName index="10409" name="[Customers].[CustomerKey].&amp;[21409]"/>
            <x15:cachedUniqueName index="10410" name="[Customers].[CustomerKey].&amp;[21410]"/>
            <x15:cachedUniqueName index="10411" name="[Customers].[CustomerKey].&amp;[21411]"/>
            <x15:cachedUniqueName index="10412" name="[Customers].[CustomerKey].&amp;[21412]"/>
            <x15:cachedUniqueName index="10413" name="[Customers].[CustomerKey].&amp;[21413]"/>
            <x15:cachedUniqueName index="10414" name="[Customers].[CustomerKey].&amp;[21414]"/>
            <x15:cachedUniqueName index="10415" name="[Customers].[CustomerKey].&amp;[21415]"/>
            <x15:cachedUniqueName index="10416" name="[Customers].[CustomerKey].&amp;[21416]"/>
            <x15:cachedUniqueName index="10417" name="[Customers].[CustomerKey].&amp;[21417]"/>
            <x15:cachedUniqueName index="10418" name="[Customers].[CustomerKey].&amp;[21418]"/>
            <x15:cachedUniqueName index="10419" name="[Customers].[CustomerKey].&amp;[21419]"/>
            <x15:cachedUniqueName index="10420" name="[Customers].[CustomerKey].&amp;[21420]"/>
            <x15:cachedUniqueName index="10421" name="[Customers].[CustomerKey].&amp;[21421]"/>
            <x15:cachedUniqueName index="10422" name="[Customers].[CustomerKey].&amp;[21422]"/>
            <x15:cachedUniqueName index="10423" name="[Customers].[CustomerKey].&amp;[21423]"/>
            <x15:cachedUniqueName index="10424" name="[Customers].[CustomerKey].&amp;[21424]"/>
            <x15:cachedUniqueName index="10425" name="[Customers].[CustomerKey].&amp;[21425]"/>
            <x15:cachedUniqueName index="10426" name="[Customers].[CustomerKey].&amp;[21426]"/>
            <x15:cachedUniqueName index="10427" name="[Customers].[CustomerKey].&amp;[21427]"/>
            <x15:cachedUniqueName index="10428" name="[Customers].[CustomerKey].&amp;[21428]"/>
            <x15:cachedUniqueName index="10429" name="[Customers].[CustomerKey].&amp;[21429]"/>
            <x15:cachedUniqueName index="10430" name="[Customers].[CustomerKey].&amp;[21430]"/>
            <x15:cachedUniqueName index="10431" name="[Customers].[CustomerKey].&amp;[21431]"/>
            <x15:cachedUniqueName index="10432" name="[Customers].[CustomerKey].&amp;[21432]"/>
            <x15:cachedUniqueName index="10433" name="[Customers].[CustomerKey].&amp;[21433]"/>
            <x15:cachedUniqueName index="10434" name="[Customers].[CustomerKey].&amp;[21434]"/>
            <x15:cachedUniqueName index="10435" name="[Customers].[CustomerKey].&amp;[21435]"/>
            <x15:cachedUniqueName index="10436" name="[Customers].[CustomerKey].&amp;[21436]"/>
            <x15:cachedUniqueName index="10437" name="[Customers].[CustomerKey].&amp;[21437]"/>
            <x15:cachedUniqueName index="10438" name="[Customers].[CustomerKey].&amp;[21438]"/>
            <x15:cachedUniqueName index="10439" name="[Customers].[CustomerKey].&amp;[21439]"/>
            <x15:cachedUniqueName index="10440" name="[Customers].[CustomerKey].&amp;[21440]"/>
            <x15:cachedUniqueName index="10441" name="[Customers].[CustomerKey].&amp;[21441]"/>
            <x15:cachedUniqueName index="10442" name="[Customers].[CustomerKey].&amp;[21442]"/>
            <x15:cachedUniqueName index="10443" name="[Customers].[CustomerKey].&amp;[21443]"/>
            <x15:cachedUniqueName index="10444" name="[Customers].[CustomerKey].&amp;[21444]"/>
            <x15:cachedUniqueName index="10445" name="[Customers].[CustomerKey].&amp;[21445]"/>
            <x15:cachedUniqueName index="10446" name="[Customers].[CustomerKey].&amp;[21446]"/>
            <x15:cachedUniqueName index="10447" name="[Customers].[CustomerKey].&amp;[21447]"/>
            <x15:cachedUniqueName index="10448" name="[Customers].[CustomerKey].&amp;[21448]"/>
            <x15:cachedUniqueName index="10449" name="[Customers].[CustomerKey].&amp;[21449]"/>
            <x15:cachedUniqueName index="10450" name="[Customers].[CustomerKey].&amp;[21450]"/>
            <x15:cachedUniqueName index="10451" name="[Customers].[CustomerKey].&amp;[21451]"/>
            <x15:cachedUniqueName index="10452" name="[Customers].[CustomerKey].&amp;[21452]"/>
            <x15:cachedUniqueName index="10453" name="[Customers].[CustomerKey].&amp;[21453]"/>
            <x15:cachedUniqueName index="10454" name="[Customers].[CustomerKey].&amp;[21454]"/>
            <x15:cachedUniqueName index="10455" name="[Customers].[CustomerKey].&amp;[21455]"/>
            <x15:cachedUniqueName index="10456" name="[Customers].[CustomerKey].&amp;[21456]"/>
            <x15:cachedUniqueName index="10457" name="[Customers].[CustomerKey].&amp;[21457]"/>
            <x15:cachedUniqueName index="10458" name="[Customers].[CustomerKey].&amp;[21458]"/>
            <x15:cachedUniqueName index="10459" name="[Customers].[CustomerKey].&amp;[21459]"/>
            <x15:cachedUniqueName index="10460" name="[Customers].[CustomerKey].&amp;[21460]"/>
            <x15:cachedUniqueName index="10461" name="[Customers].[CustomerKey].&amp;[21461]"/>
            <x15:cachedUniqueName index="10462" name="[Customers].[CustomerKey].&amp;[21462]"/>
            <x15:cachedUniqueName index="10463" name="[Customers].[CustomerKey].&amp;[21463]"/>
            <x15:cachedUniqueName index="10464" name="[Customers].[CustomerKey].&amp;[21464]"/>
            <x15:cachedUniqueName index="10465" name="[Customers].[CustomerKey].&amp;[21465]"/>
            <x15:cachedUniqueName index="10466" name="[Customers].[CustomerKey].&amp;[21466]"/>
            <x15:cachedUniqueName index="10467" name="[Customers].[CustomerKey].&amp;[21467]"/>
            <x15:cachedUniqueName index="10468" name="[Customers].[CustomerKey].&amp;[21468]"/>
            <x15:cachedUniqueName index="10469" name="[Customers].[CustomerKey].&amp;[21469]"/>
            <x15:cachedUniqueName index="10470" name="[Customers].[CustomerKey].&amp;[21470]"/>
            <x15:cachedUniqueName index="10471" name="[Customers].[CustomerKey].&amp;[21471]"/>
            <x15:cachedUniqueName index="10472" name="[Customers].[CustomerKey].&amp;[21472]"/>
            <x15:cachedUniqueName index="10473" name="[Customers].[CustomerKey].&amp;[21473]"/>
            <x15:cachedUniqueName index="10474" name="[Customers].[CustomerKey].&amp;[21474]"/>
            <x15:cachedUniqueName index="10475" name="[Customers].[CustomerKey].&amp;[21475]"/>
            <x15:cachedUniqueName index="10476" name="[Customers].[CustomerKey].&amp;[21476]"/>
            <x15:cachedUniqueName index="10477" name="[Customers].[CustomerKey].&amp;[21477]"/>
            <x15:cachedUniqueName index="10478" name="[Customers].[CustomerKey].&amp;[21478]"/>
            <x15:cachedUniqueName index="10479" name="[Customers].[CustomerKey].&amp;[21479]"/>
            <x15:cachedUniqueName index="10480" name="[Customers].[CustomerKey].&amp;[21480]"/>
            <x15:cachedUniqueName index="10481" name="[Customers].[CustomerKey].&amp;[21481]"/>
            <x15:cachedUniqueName index="10482" name="[Customers].[CustomerKey].&amp;[21482]"/>
            <x15:cachedUniqueName index="10483" name="[Customers].[CustomerKey].&amp;[21483]"/>
            <x15:cachedUniqueName index="10484" name="[Customers].[CustomerKey].&amp;[21484]"/>
            <x15:cachedUniqueName index="10485" name="[Customers].[CustomerKey].&amp;[21485]"/>
            <x15:cachedUniqueName index="10486" name="[Customers].[CustomerKey].&amp;[21486]"/>
            <x15:cachedUniqueName index="10487" name="[Customers].[CustomerKey].&amp;[21487]"/>
            <x15:cachedUniqueName index="10488" name="[Customers].[CustomerKey].&amp;[21488]"/>
            <x15:cachedUniqueName index="10489" name="[Customers].[CustomerKey].&amp;[21489]"/>
            <x15:cachedUniqueName index="10490" name="[Customers].[CustomerKey].&amp;[21490]"/>
            <x15:cachedUniqueName index="10491" name="[Customers].[CustomerKey].&amp;[21491]"/>
            <x15:cachedUniqueName index="10492" name="[Customers].[CustomerKey].&amp;[21492]"/>
            <x15:cachedUniqueName index="10493" name="[Customers].[CustomerKey].&amp;[21493]"/>
            <x15:cachedUniqueName index="10494" name="[Customers].[CustomerKey].&amp;[21494]"/>
            <x15:cachedUniqueName index="10495" name="[Customers].[CustomerKey].&amp;[21495]"/>
            <x15:cachedUniqueName index="10496" name="[Customers].[CustomerKey].&amp;[21496]"/>
            <x15:cachedUniqueName index="10497" name="[Customers].[CustomerKey].&amp;[21497]"/>
            <x15:cachedUniqueName index="10498" name="[Customers].[CustomerKey].&amp;[21498]"/>
            <x15:cachedUniqueName index="10499" name="[Customers].[CustomerKey].&amp;[21499]"/>
            <x15:cachedUniqueName index="10500" name="[Customers].[CustomerKey].&amp;[21500]"/>
            <x15:cachedUniqueName index="10501" name="[Customers].[CustomerKey].&amp;[21501]"/>
            <x15:cachedUniqueName index="10502" name="[Customers].[CustomerKey].&amp;[21502]"/>
            <x15:cachedUniqueName index="10503" name="[Customers].[CustomerKey].&amp;[21503]"/>
            <x15:cachedUniqueName index="10504" name="[Customers].[CustomerKey].&amp;[21504]"/>
            <x15:cachedUniqueName index="10505" name="[Customers].[CustomerKey].&amp;[21505]"/>
            <x15:cachedUniqueName index="10506" name="[Customers].[CustomerKey].&amp;[21506]"/>
            <x15:cachedUniqueName index="10507" name="[Customers].[CustomerKey].&amp;[21507]"/>
            <x15:cachedUniqueName index="10508" name="[Customers].[CustomerKey].&amp;[21508]"/>
            <x15:cachedUniqueName index="10509" name="[Customers].[CustomerKey].&amp;[21509]"/>
            <x15:cachedUniqueName index="10510" name="[Customers].[CustomerKey].&amp;[21510]"/>
            <x15:cachedUniqueName index="10511" name="[Customers].[CustomerKey].&amp;[21511]"/>
            <x15:cachedUniqueName index="10512" name="[Customers].[CustomerKey].&amp;[21512]"/>
            <x15:cachedUniqueName index="10513" name="[Customers].[CustomerKey].&amp;[21513]"/>
            <x15:cachedUniqueName index="10514" name="[Customers].[CustomerKey].&amp;[21514]"/>
            <x15:cachedUniqueName index="10515" name="[Customers].[CustomerKey].&amp;[21515]"/>
            <x15:cachedUniqueName index="10516" name="[Customers].[CustomerKey].&amp;[21516]"/>
            <x15:cachedUniqueName index="10517" name="[Customers].[CustomerKey].&amp;[21517]"/>
            <x15:cachedUniqueName index="10518" name="[Customers].[CustomerKey].&amp;[21518]"/>
            <x15:cachedUniqueName index="10519" name="[Customers].[CustomerKey].&amp;[21519]"/>
            <x15:cachedUniqueName index="10520" name="[Customers].[CustomerKey].&amp;[21520]"/>
            <x15:cachedUniqueName index="10521" name="[Customers].[CustomerKey].&amp;[21521]"/>
            <x15:cachedUniqueName index="10522" name="[Customers].[CustomerKey].&amp;[21522]"/>
            <x15:cachedUniqueName index="10523" name="[Customers].[CustomerKey].&amp;[21523]"/>
            <x15:cachedUniqueName index="10524" name="[Customers].[CustomerKey].&amp;[21524]"/>
            <x15:cachedUniqueName index="10525" name="[Customers].[CustomerKey].&amp;[21525]"/>
            <x15:cachedUniqueName index="10526" name="[Customers].[CustomerKey].&amp;[21526]"/>
            <x15:cachedUniqueName index="10527" name="[Customers].[CustomerKey].&amp;[21527]"/>
            <x15:cachedUniqueName index="10528" name="[Customers].[CustomerKey].&amp;[21528]"/>
            <x15:cachedUniqueName index="10529" name="[Customers].[CustomerKey].&amp;[21529]"/>
            <x15:cachedUniqueName index="10530" name="[Customers].[CustomerKey].&amp;[21530]"/>
            <x15:cachedUniqueName index="10531" name="[Customers].[CustomerKey].&amp;[21531]"/>
            <x15:cachedUniqueName index="10532" name="[Customers].[CustomerKey].&amp;[21532]"/>
            <x15:cachedUniqueName index="10533" name="[Customers].[CustomerKey].&amp;[21533]"/>
            <x15:cachedUniqueName index="10534" name="[Customers].[CustomerKey].&amp;[21534]"/>
            <x15:cachedUniqueName index="10535" name="[Customers].[CustomerKey].&amp;[21535]"/>
            <x15:cachedUniqueName index="10536" name="[Customers].[CustomerKey].&amp;[21536]"/>
            <x15:cachedUniqueName index="10537" name="[Customers].[CustomerKey].&amp;[21537]"/>
            <x15:cachedUniqueName index="10538" name="[Customers].[CustomerKey].&amp;[21538]"/>
            <x15:cachedUniqueName index="10539" name="[Customers].[CustomerKey].&amp;[21539]"/>
            <x15:cachedUniqueName index="10540" name="[Customers].[CustomerKey].&amp;[21540]"/>
            <x15:cachedUniqueName index="10541" name="[Customers].[CustomerKey].&amp;[21541]"/>
            <x15:cachedUniqueName index="10542" name="[Customers].[CustomerKey].&amp;[21542]"/>
            <x15:cachedUniqueName index="10543" name="[Customers].[CustomerKey].&amp;[21543]"/>
            <x15:cachedUniqueName index="10544" name="[Customers].[CustomerKey].&amp;[21544]"/>
            <x15:cachedUniqueName index="10545" name="[Customers].[CustomerKey].&amp;[21545]"/>
            <x15:cachedUniqueName index="10546" name="[Customers].[CustomerKey].&amp;[21546]"/>
            <x15:cachedUniqueName index="10547" name="[Customers].[CustomerKey].&amp;[21547]"/>
            <x15:cachedUniqueName index="10548" name="[Customers].[CustomerKey].&amp;[21548]"/>
            <x15:cachedUniqueName index="10549" name="[Customers].[CustomerKey].&amp;[21549]"/>
            <x15:cachedUniqueName index="10550" name="[Customers].[CustomerKey].&amp;[21550]"/>
            <x15:cachedUniqueName index="10551" name="[Customers].[CustomerKey].&amp;[21551]"/>
            <x15:cachedUniqueName index="10552" name="[Customers].[CustomerKey].&amp;[21552]"/>
            <x15:cachedUniqueName index="10553" name="[Customers].[CustomerKey].&amp;[21553]"/>
            <x15:cachedUniqueName index="10554" name="[Customers].[CustomerKey].&amp;[21554]"/>
            <x15:cachedUniqueName index="10555" name="[Customers].[CustomerKey].&amp;[21555]"/>
            <x15:cachedUniqueName index="10556" name="[Customers].[CustomerKey].&amp;[21556]"/>
            <x15:cachedUniqueName index="10557" name="[Customers].[CustomerKey].&amp;[21557]"/>
            <x15:cachedUniqueName index="10558" name="[Customers].[CustomerKey].&amp;[21558]"/>
            <x15:cachedUniqueName index="10559" name="[Customers].[CustomerKey].&amp;[21559]"/>
            <x15:cachedUniqueName index="10560" name="[Customers].[CustomerKey].&amp;[21560]"/>
            <x15:cachedUniqueName index="10561" name="[Customers].[CustomerKey].&amp;[21561]"/>
            <x15:cachedUniqueName index="10562" name="[Customers].[CustomerKey].&amp;[21562]"/>
            <x15:cachedUniqueName index="10563" name="[Customers].[CustomerKey].&amp;[21563]"/>
            <x15:cachedUniqueName index="10564" name="[Customers].[CustomerKey].&amp;[21564]"/>
            <x15:cachedUniqueName index="10565" name="[Customers].[CustomerKey].&amp;[21565]"/>
            <x15:cachedUniqueName index="10566" name="[Customers].[CustomerKey].&amp;[21566]"/>
            <x15:cachedUniqueName index="10567" name="[Customers].[CustomerKey].&amp;[21567]"/>
            <x15:cachedUniqueName index="10568" name="[Customers].[CustomerKey].&amp;[21568]"/>
            <x15:cachedUniqueName index="10569" name="[Customers].[CustomerKey].&amp;[21569]"/>
            <x15:cachedUniqueName index="10570" name="[Customers].[CustomerKey].&amp;[21570]"/>
            <x15:cachedUniqueName index="10571" name="[Customers].[CustomerKey].&amp;[21571]"/>
            <x15:cachedUniqueName index="10572" name="[Customers].[CustomerKey].&amp;[21572]"/>
            <x15:cachedUniqueName index="10573" name="[Customers].[CustomerKey].&amp;[21573]"/>
            <x15:cachedUniqueName index="10574" name="[Customers].[CustomerKey].&amp;[21574]"/>
            <x15:cachedUniqueName index="10575" name="[Customers].[CustomerKey].&amp;[21575]"/>
            <x15:cachedUniqueName index="10576" name="[Customers].[CustomerKey].&amp;[21576]"/>
            <x15:cachedUniqueName index="10577" name="[Customers].[CustomerKey].&amp;[21577]"/>
            <x15:cachedUniqueName index="10578" name="[Customers].[CustomerKey].&amp;[21578]"/>
            <x15:cachedUniqueName index="10579" name="[Customers].[CustomerKey].&amp;[21579]"/>
            <x15:cachedUniqueName index="10580" name="[Customers].[CustomerKey].&amp;[21580]"/>
            <x15:cachedUniqueName index="10581" name="[Customers].[CustomerKey].&amp;[21581]"/>
            <x15:cachedUniqueName index="10582" name="[Customers].[CustomerKey].&amp;[21582]"/>
            <x15:cachedUniqueName index="10583" name="[Customers].[CustomerKey].&amp;[21583]"/>
            <x15:cachedUniqueName index="10584" name="[Customers].[CustomerKey].&amp;[21584]"/>
            <x15:cachedUniqueName index="10585" name="[Customers].[CustomerKey].&amp;[21585]"/>
            <x15:cachedUniqueName index="10586" name="[Customers].[CustomerKey].&amp;[21586]"/>
            <x15:cachedUniqueName index="10587" name="[Customers].[CustomerKey].&amp;[21587]"/>
            <x15:cachedUniqueName index="10588" name="[Customers].[CustomerKey].&amp;[21588]"/>
            <x15:cachedUniqueName index="10589" name="[Customers].[CustomerKey].&amp;[21589]"/>
            <x15:cachedUniqueName index="10590" name="[Customers].[CustomerKey].&amp;[21590]"/>
            <x15:cachedUniqueName index="10591" name="[Customers].[CustomerKey].&amp;[21591]"/>
            <x15:cachedUniqueName index="10592" name="[Customers].[CustomerKey].&amp;[21592]"/>
            <x15:cachedUniqueName index="10593" name="[Customers].[CustomerKey].&amp;[21593]"/>
            <x15:cachedUniqueName index="10594" name="[Customers].[CustomerKey].&amp;[21594]"/>
            <x15:cachedUniqueName index="10595" name="[Customers].[CustomerKey].&amp;[21595]"/>
            <x15:cachedUniqueName index="10596" name="[Customers].[CustomerKey].&amp;[21596]"/>
            <x15:cachedUniqueName index="10597" name="[Customers].[CustomerKey].&amp;[21597]"/>
            <x15:cachedUniqueName index="10598" name="[Customers].[CustomerKey].&amp;[21598]"/>
            <x15:cachedUniqueName index="10599" name="[Customers].[CustomerKey].&amp;[21599]"/>
            <x15:cachedUniqueName index="10600" name="[Customers].[CustomerKey].&amp;[21600]"/>
            <x15:cachedUniqueName index="10601" name="[Customers].[CustomerKey].&amp;[21601]"/>
            <x15:cachedUniqueName index="10602" name="[Customers].[CustomerKey].&amp;[21602]"/>
            <x15:cachedUniqueName index="10603" name="[Customers].[CustomerKey].&amp;[21603]"/>
            <x15:cachedUniqueName index="10604" name="[Customers].[CustomerKey].&amp;[21604]"/>
            <x15:cachedUniqueName index="10605" name="[Customers].[CustomerKey].&amp;[21605]"/>
            <x15:cachedUniqueName index="10606" name="[Customers].[CustomerKey].&amp;[21606]"/>
            <x15:cachedUniqueName index="10607" name="[Customers].[CustomerKey].&amp;[21607]"/>
            <x15:cachedUniqueName index="10608" name="[Customers].[CustomerKey].&amp;[21608]"/>
            <x15:cachedUniqueName index="10609" name="[Customers].[CustomerKey].&amp;[21609]"/>
            <x15:cachedUniqueName index="10610" name="[Customers].[CustomerKey].&amp;[21610]"/>
            <x15:cachedUniqueName index="10611" name="[Customers].[CustomerKey].&amp;[21611]"/>
            <x15:cachedUniqueName index="10612" name="[Customers].[CustomerKey].&amp;[21612]"/>
            <x15:cachedUniqueName index="10613" name="[Customers].[CustomerKey].&amp;[21613]"/>
            <x15:cachedUniqueName index="10614" name="[Customers].[CustomerKey].&amp;[21614]"/>
            <x15:cachedUniqueName index="10615" name="[Customers].[CustomerKey].&amp;[21615]"/>
            <x15:cachedUniqueName index="10616" name="[Customers].[CustomerKey].&amp;[21616]"/>
            <x15:cachedUniqueName index="10617" name="[Customers].[CustomerKey].&amp;[21617]"/>
            <x15:cachedUniqueName index="10618" name="[Customers].[CustomerKey].&amp;[21618]"/>
            <x15:cachedUniqueName index="10619" name="[Customers].[CustomerKey].&amp;[21619]"/>
            <x15:cachedUniqueName index="10620" name="[Customers].[CustomerKey].&amp;[21620]"/>
            <x15:cachedUniqueName index="10621" name="[Customers].[CustomerKey].&amp;[21621]"/>
            <x15:cachedUniqueName index="10622" name="[Customers].[CustomerKey].&amp;[21622]"/>
            <x15:cachedUniqueName index="10623" name="[Customers].[CustomerKey].&amp;[21623]"/>
            <x15:cachedUniqueName index="10624" name="[Customers].[CustomerKey].&amp;[21624]"/>
            <x15:cachedUniqueName index="10625" name="[Customers].[CustomerKey].&amp;[21625]"/>
            <x15:cachedUniqueName index="10626" name="[Customers].[CustomerKey].&amp;[21626]"/>
            <x15:cachedUniqueName index="10627" name="[Customers].[CustomerKey].&amp;[21627]"/>
            <x15:cachedUniqueName index="10628" name="[Customers].[CustomerKey].&amp;[21628]"/>
            <x15:cachedUniqueName index="10629" name="[Customers].[CustomerKey].&amp;[21629]"/>
            <x15:cachedUniqueName index="10630" name="[Customers].[CustomerKey].&amp;[21630]"/>
            <x15:cachedUniqueName index="10631" name="[Customers].[CustomerKey].&amp;[21631]"/>
            <x15:cachedUniqueName index="10632" name="[Customers].[CustomerKey].&amp;[21632]"/>
            <x15:cachedUniqueName index="10633" name="[Customers].[CustomerKey].&amp;[21633]"/>
            <x15:cachedUniqueName index="10634" name="[Customers].[CustomerKey].&amp;[21634]"/>
            <x15:cachedUniqueName index="10635" name="[Customers].[CustomerKey].&amp;[21635]"/>
            <x15:cachedUniqueName index="10636" name="[Customers].[CustomerKey].&amp;[21636]"/>
            <x15:cachedUniqueName index="10637" name="[Customers].[CustomerKey].&amp;[21637]"/>
            <x15:cachedUniqueName index="10638" name="[Customers].[CustomerKey].&amp;[21638]"/>
            <x15:cachedUniqueName index="10639" name="[Customers].[CustomerKey].&amp;[21639]"/>
            <x15:cachedUniqueName index="10640" name="[Customers].[CustomerKey].&amp;[21640]"/>
            <x15:cachedUniqueName index="10641" name="[Customers].[CustomerKey].&amp;[21641]"/>
            <x15:cachedUniqueName index="10642" name="[Customers].[CustomerKey].&amp;[21642]"/>
            <x15:cachedUniqueName index="10643" name="[Customers].[CustomerKey].&amp;[21643]"/>
            <x15:cachedUniqueName index="10644" name="[Customers].[CustomerKey].&amp;[21644]"/>
            <x15:cachedUniqueName index="10645" name="[Customers].[CustomerKey].&amp;[21645]"/>
            <x15:cachedUniqueName index="10646" name="[Customers].[CustomerKey].&amp;[21646]"/>
            <x15:cachedUniqueName index="10647" name="[Customers].[CustomerKey].&amp;[21647]"/>
            <x15:cachedUniqueName index="10648" name="[Customers].[CustomerKey].&amp;[21648]"/>
            <x15:cachedUniqueName index="10649" name="[Customers].[CustomerKey].&amp;[21649]"/>
            <x15:cachedUniqueName index="10650" name="[Customers].[CustomerKey].&amp;[21650]"/>
            <x15:cachedUniqueName index="10651" name="[Customers].[CustomerKey].&amp;[21651]"/>
            <x15:cachedUniqueName index="10652" name="[Customers].[CustomerKey].&amp;[21652]"/>
            <x15:cachedUniqueName index="10653" name="[Customers].[CustomerKey].&amp;[21653]"/>
            <x15:cachedUniqueName index="10654" name="[Customers].[CustomerKey].&amp;[21654]"/>
            <x15:cachedUniqueName index="10655" name="[Customers].[CustomerKey].&amp;[21655]"/>
            <x15:cachedUniqueName index="10656" name="[Customers].[CustomerKey].&amp;[21656]"/>
            <x15:cachedUniqueName index="10657" name="[Customers].[CustomerKey].&amp;[21657]"/>
            <x15:cachedUniqueName index="10658" name="[Customers].[CustomerKey].&amp;[21658]"/>
            <x15:cachedUniqueName index="10659" name="[Customers].[CustomerKey].&amp;[21659]"/>
            <x15:cachedUniqueName index="10660" name="[Customers].[CustomerKey].&amp;[21660]"/>
            <x15:cachedUniqueName index="10661" name="[Customers].[CustomerKey].&amp;[21661]"/>
            <x15:cachedUniqueName index="10662" name="[Customers].[CustomerKey].&amp;[21662]"/>
            <x15:cachedUniqueName index="10663" name="[Customers].[CustomerKey].&amp;[21663]"/>
            <x15:cachedUniqueName index="10664" name="[Customers].[CustomerKey].&amp;[21664]"/>
            <x15:cachedUniqueName index="10665" name="[Customers].[CustomerKey].&amp;[21665]"/>
            <x15:cachedUniqueName index="10666" name="[Customers].[CustomerKey].&amp;[21666]"/>
            <x15:cachedUniqueName index="10667" name="[Customers].[CustomerKey].&amp;[21667]"/>
            <x15:cachedUniqueName index="10668" name="[Customers].[CustomerKey].&amp;[21668]"/>
            <x15:cachedUniqueName index="10669" name="[Customers].[CustomerKey].&amp;[21669]"/>
            <x15:cachedUniqueName index="10670" name="[Customers].[CustomerKey].&amp;[21670]"/>
            <x15:cachedUniqueName index="10671" name="[Customers].[CustomerKey].&amp;[21671]"/>
            <x15:cachedUniqueName index="10672" name="[Customers].[CustomerKey].&amp;[21672]"/>
            <x15:cachedUniqueName index="10673" name="[Customers].[CustomerKey].&amp;[21673]"/>
            <x15:cachedUniqueName index="10674" name="[Customers].[CustomerKey].&amp;[21674]"/>
            <x15:cachedUniqueName index="10675" name="[Customers].[CustomerKey].&amp;[21675]"/>
            <x15:cachedUniqueName index="10676" name="[Customers].[CustomerKey].&amp;[21676]"/>
            <x15:cachedUniqueName index="10677" name="[Customers].[CustomerKey].&amp;[21677]"/>
            <x15:cachedUniqueName index="10678" name="[Customers].[CustomerKey].&amp;[21678]"/>
            <x15:cachedUniqueName index="10679" name="[Customers].[CustomerKey].&amp;[21679]"/>
            <x15:cachedUniqueName index="10680" name="[Customers].[CustomerKey].&amp;[21680]"/>
            <x15:cachedUniqueName index="10681" name="[Customers].[CustomerKey].&amp;[21681]"/>
            <x15:cachedUniqueName index="10682" name="[Customers].[CustomerKey].&amp;[21682]"/>
            <x15:cachedUniqueName index="10683" name="[Customers].[CustomerKey].&amp;[21683]"/>
            <x15:cachedUniqueName index="10684" name="[Customers].[CustomerKey].&amp;[21684]"/>
            <x15:cachedUniqueName index="10685" name="[Customers].[CustomerKey].&amp;[21685]"/>
            <x15:cachedUniqueName index="10686" name="[Customers].[CustomerKey].&amp;[21686]"/>
            <x15:cachedUniqueName index="10687" name="[Customers].[CustomerKey].&amp;[21687]"/>
            <x15:cachedUniqueName index="10688" name="[Customers].[CustomerKey].&amp;[21688]"/>
            <x15:cachedUniqueName index="10689" name="[Customers].[CustomerKey].&amp;[21689]"/>
            <x15:cachedUniqueName index="10690" name="[Customers].[CustomerKey].&amp;[21690]"/>
            <x15:cachedUniqueName index="10691" name="[Customers].[CustomerKey].&amp;[21691]"/>
            <x15:cachedUniqueName index="10692" name="[Customers].[CustomerKey].&amp;[21692]"/>
            <x15:cachedUniqueName index="10693" name="[Customers].[CustomerKey].&amp;[21693]"/>
            <x15:cachedUniqueName index="10694" name="[Customers].[CustomerKey].&amp;[21694]"/>
            <x15:cachedUniqueName index="10695" name="[Customers].[CustomerKey].&amp;[21695]"/>
            <x15:cachedUniqueName index="10696" name="[Customers].[CustomerKey].&amp;[21696]"/>
            <x15:cachedUniqueName index="10697" name="[Customers].[CustomerKey].&amp;[21697]"/>
            <x15:cachedUniqueName index="10698" name="[Customers].[CustomerKey].&amp;[21698]"/>
            <x15:cachedUniqueName index="10699" name="[Customers].[CustomerKey].&amp;[21699]"/>
            <x15:cachedUniqueName index="10700" name="[Customers].[CustomerKey].&amp;[21700]"/>
            <x15:cachedUniqueName index="10701" name="[Customers].[CustomerKey].&amp;[21701]"/>
            <x15:cachedUniqueName index="10702" name="[Customers].[CustomerKey].&amp;[21702]"/>
            <x15:cachedUniqueName index="10703" name="[Customers].[CustomerKey].&amp;[21703]"/>
            <x15:cachedUniqueName index="10704" name="[Customers].[CustomerKey].&amp;[21704]"/>
            <x15:cachedUniqueName index="10705" name="[Customers].[CustomerKey].&amp;[21705]"/>
            <x15:cachedUniqueName index="10706" name="[Customers].[CustomerKey].&amp;[21706]"/>
            <x15:cachedUniqueName index="10707" name="[Customers].[CustomerKey].&amp;[21707]"/>
            <x15:cachedUniqueName index="10708" name="[Customers].[CustomerKey].&amp;[21708]"/>
            <x15:cachedUniqueName index="10709" name="[Customers].[CustomerKey].&amp;[21709]"/>
            <x15:cachedUniqueName index="10710" name="[Customers].[CustomerKey].&amp;[21710]"/>
            <x15:cachedUniqueName index="10711" name="[Customers].[CustomerKey].&amp;[21711]"/>
            <x15:cachedUniqueName index="10712" name="[Customers].[CustomerKey].&amp;[21712]"/>
            <x15:cachedUniqueName index="10713" name="[Customers].[CustomerKey].&amp;[21713]"/>
            <x15:cachedUniqueName index="10714" name="[Customers].[CustomerKey].&amp;[21714]"/>
            <x15:cachedUniqueName index="10715" name="[Customers].[CustomerKey].&amp;[21715]"/>
            <x15:cachedUniqueName index="10716" name="[Customers].[CustomerKey].&amp;[21716]"/>
            <x15:cachedUniqueName index="10717" name="[Customers].[CustomerKey].&amp;[21717]"/>
            <x15:cachedUniqueName index="10718" name="[Customers].[CustomerKey].&amp;[21718]"/>
            <x15:cachedUniqueName index="10719" name="[Customers].[CustomerKey].&amp;[21719]"/>
            <x15:cachedUniqueName index="10720" name="[Customers].[CustomerKey].&amp;[21720]"/>
            <x15:cachedUniqueName index="10721" name="[Customers].[CustomerKey].&amp;[21721]"/>
            <x15:cachedUniqueName index="10722" name="[Customers].[CustomerKey].&amp;[21722]"/>
            <x15:cachedUniqueName index="10723" name="[Customers].[CustomerKey].&amp;[21723]"/>
            <x15:cachedUniqueName index="10724" name="[Customers].[CustomerKey].&amp;[21724]"/>
            <x15:cachedUniqueName index="10725" name="[Customers].[CustomerKey].&amp;[21725]"/>
            <x15:cachedUniqueName index="10726" name="[Customers].[CustomerKey].&amp;[21726]"/>
            <x15:cachedUniqueName index="10727" name="[Customers].[CustomerKey].&amp;[21727]"/>
            <x15:cachedUniqueName index="10728" name="[Customers].[CustomerKey].&amp;[21728]"/>
            <x15:cachedUniqueName index="10729" name="[Customers].[CustomerKey].&amp;[21729]"/>
            <x15:cachedUniqueName index="10730" name="[Customers].[CustomerKey].&amp;[21730]"/>
            <x15:cachedUniqueName index="10731" name="[Customers].[CustomerKey].&amp;[21731]"/>
            <x15:cachedUniqueName index="10732" name="[Customers].[CustomerKey].&amp;[21732]"/>
            <x15:cachedUniqueName index="10733" name="[Customers].[CustomerKey].&amp;[21733]"/>
            <x15:cachedUniqueName index="10734" name="[Customers].[CustomerKey].&amp;[21734]"/>
            <x15:cachedUniqueName index="10735" name="[Customers].[CustomerKey].&amp;[21735]"/>
            <x15:cachedUniqueName index="10736" name="[Customers].[CustomerKey].&amp;[21736]"/>
            <x15:cachedUniqueName index="10737" name="[Customers].[CustomerKey].&amp;[21737]"/>
            <x15:cachedUniqueName index="10738" name="[Customers].[CustomerKey].&amp;[21738]"/>
            <x15:cachedUniqueName index="10739" name="[Customers].[CustomerKey].&amp;[21739]"/>
            <x15:cachedUniqueName index="10740" name="[Customers].[CustomerKey].&amp;[21740]"/>
            <x15:cachedUniqueName index="10741" name="[Customers].[CustomerKey].&amp;[21741]"/>
            <x15:cachedUniqueName index="10742" name="[Customers].[CustomerKey].&amp;[21742]"/>
            <x15:cachedUniqueName index="10743" name="[Customers].[CustomerKey].&amp;[21743]"/>
            <x15:cachedUniqueName index="10744" name="[Customers].[CustomerKey].&amp;[21744]"/>
            <x15:cachedUniqueName index="10745" name="[Customers].[CustomerKey].&amp;[21745]"/>
            <x15:cachedUniqueName index="10746" name="[Customers].[CustomerKey].&amp;[21746]"/>
            <x15:cachedUniqueName index="10747" name="[Customers].[CustomerKey].&amp;[21747]"/>
            <x15:cachedUniqueName index="10748" name="[Customers].[CustomerKey].&amp;[21748]"/>
            <x15:cachedUniqueName index="10749" name="[Customers].[CustomerKey].&amp;[21749]"/>
            <x15:cachedUniqueName index="10750" name="[Customers].[CustomerKey].&amp;[21750]"/>
            <x15:cachedUniqueName index="10751" name="[Customers].[CustomerKey].&amp;[21751]"/>
            <x15:cachedUniqueName index="10752" name="[Customers].[CustomerKey].&amp;[21752]"/>
            <x15:cachedUniqueName index="10753" name="[Customers].[CustomerKey].&amp;[21753]"/>
            <x15:cachedUniqueName index="10754" name="[Customers].[CustomerKey].&amp;[21754]"/>
            <x15:cachedUniqueName index="10755" name="[Customers].[CustomerKey].&amp;[21755]"/>
            <x15:cachedUniqueName index="10756" name="[Customers].[CustomerKey].&amp;[21756]"/>
            <x15:cachedUniqueName index="10757" name="[Customers].[CustomerKey].&amp;[21757]"/>
            <x15:cachedUniqueName index="10758" name="[Customers].[CustomerKey].&amp;[21758]"/>
            <x15:cachedUniqueName index="10759" name="[Customers].[CustomerKey].&amp;[21759]"/>
            <x15:cachedUniqueName index="10760" name="[Customers].[CustomerKey].&amp;[21760]"/>
            <x15:cachedUniqueName index="10761" name="[Customers].[CustomerKey].&amp;[21761]"/>
            <x15:cachedUniqueName index="10762" name="[Customers].[CustomerKey].&amp;[21762]"/>
            <x15:cachedUniqueName index="10763" name="[Customers].[CustomerKey].&amp;[21763]"/>
            <x15:cachedUniqueName index="10764" name="[Customers].[CustomerKey].&amp;[21764]"/>
            <x15:cachedUniqueName index="10765" name="[Customers].[CustomerKey].&amp;[21765]"/>
            <x15:cachedUniqueName index="10766" name="[Customers].[CustomerKey].&amp;[21766]"/>
            <x15:cachedUniqueName index="10767" name="[Customers].[CustomerKey].&amp;[21767]"/>
            <x15:cachedUniqueName index="10768" name="[Customers].[CustomerKey].&amp;[21768]"/>
            <x15:cachedUniqueName index="10769" name="[Customers].[CustomerKey].&amp;[21769]"/>
            <x15:cachedUniqueName index="10770" name="[Customers].[CustomerKey].&amp;[21770]"/>
            <x15:cachedUniqueName index="10771" name="[Customers].[CustomerKey].&amp;[21771]"/>
            <x15:cachedUniqueName index="10772" name="[Customers].[CustomerKey].&amp;[21772]"/>
            <x15:cachedUniqueName index="10773" name="[Customers].[CustomerKey].&amp;[21773]"/>
            <x15:cachedUniqueName index="10774" name="[Customers].[CustomerKey].&amp;[21774]"/>
            <x15:cachedUniqueName index="10775" name="[Customers].[CustomerKey].&amp;[21775]"/>
            <x15:cachedUniqueName index="10776" name="[Customers].[CustomerKey].&amp;[21776]"/>
            <x15:cachedUniqueName index="10777" name="[Customers].[CustomerKey].&amp;[21777]"/>
            <x15:cachedUniqueName index="10778" name="[Customers].[CustomerKey].&amp;[21778]"/>
            <x15:cachedUniqueName index="10779" name="[Customers].[CustomerKey].&amp;[21779]"/>
            <x15:cachedUniqueName index="10780" name="[Customers].[CustomerKey].&amp;[21780]"/>
            <x15:cachedUniqueName index="10781" name="[Customers].[CustomerKey].&amp;[21781]"/>
            <x15:cachedUniqueName index="10782" name="[Customers].[CustomerKey].&amp;[21782]"/>
            <x15:cachedUniqueName index="10783" name="[Customers].[CustomerKey].&amp;[21783]"/>
            <x15:cachedUniqueName index="10784" name="[Customers].[CustomerKey].&amp;[21784]"/>
            <x15:cachedUniqueName index="10785" name="[Customers].[CustomerKey].&amp;[21785]"/>
            <x15:cachedUniqueName index="10786" name="[Customers].[CustomerKey].&amp;[21786]"/>
            <x15:cachedUniqueName index="10787" name="[Customers].[CustomerKey].&amp;[21787]"/>
            <x15:cachedUniqueName index="10788" name="[Customers].[CustomerKey].&amp;[21788]"/>
            <x15:cachedUniqueName index="10789" name="[Customers].[CustomerKey].&amp;[21789]"/>
            <x15:cachedUniqueName index="10790" name="[Customers].[CustomerKey].&amp;[21790]"/>
            <x15:cachedUniqueName index="10791" name="[Customers].[CustomerKey].&amp;[21791]"/>
            <x15:cachedUniqueName index="10792" name="[Customers].[CustomerKey].&amp;[21792]"/>
            <x15:cachedUniqueName index="10793" name="[Customers].[CustomerKey].&amp;[21793]"/>
            <x15:cachedUniqueName index="10794" name="[Customers].[CustomerKey].&amp;[21794]"/>
            <x15:cachedUniqueName index="10795" name="[Customers].[CustomerKey].&amp;[21795]"/>
            <x15:cachedUniqueName index="10796" name="[Customers].[CustomerKey].&amp;[21796]"/>
            <x15:cachedUniqueName index="10797" name="[Customers].[CustomerKey].&amp;[21797]"/>
            <x15:cachedUniqueName index="10798" name="[Customers].[CustomerKey].&amp;[21798]"/>
            <x15:cachedUniqueName index="10799" name="[Customers].[CustomerKey].&amp;[21799]"/>
            <x15:cachedUniqueName index="10800" name="[Customers].[CustomerKey].&amp;[21800]"/>
            <x15:cachedUniqueName index="10801" name="[Customers].[CustomerKey].&amp;[21801]"/>
            <x15:cachedUniqueName index="10802" name="[Customers].[CustomerKey].&amp;[21802]"/>
            <x15:cachedUniqueName index="10803" name="[Customers].[CustomerKey].&amp;[21803]"/>
            <x15:cachedUniqueName index="10804" name="[Customers].[CustomerKey].&amp;[21804]"/>
            <x15:cachedUniqueName index="10805" name="[Customers].[CustomerKey].&amp;[21805]"/>
            <x15:cachedUniqueName index="10806" name="[Customers].[CustomerKey].&amp;[21806]"/>
            <x15:cachedUniqueName index="10807" name="[Customers].[CustomerKey].&amp;[21807]"/>
            <x15:cachedUniqueName index="10808" name="[Customers].[CustomerKey].&amp;[21808]"/>
            <x15:cachedUniqueName index="10809" name="[Customers].[CustomerKey].&amp;[21809]"/>
            <x15:cachedUniqueName index="10810" name="[Customers].[CustomerKey].&amp;[21810]"/>
            <x15:cachedUniqueName index="10811" name="[Customers].[CustomerKey].&amp;[21811]"/>
            <x15:cachedUniqueName index="10812" name="[Customers].[CustomerKey].&amp;[21812]"/>
            <x15:cachedUniqueName index="10813" name="[Customers].[CustomerKey].&amp;[21813]"/>
            <x15:cachedUniqueName index="10814" name="[Customers].[CustomerKey].&amp;[21814]"/>
            <x15:cachedUniqueName index="10815" name="[Customers].[CustomerKey].&amp;[21815]"/>
            <x15:cachedUniqueName index="10816" name="[Customers].[CustomerKey].&amp;[21816]"/>
            <x15:cachedUniqueName index="10817" name="[Customers].[CustomerKey].&amp;[21817]"/>
            <x15:cachedUniqueName index="10818" name="[Customers].[CustomerKey].&amp;[21818]"/>
            <x15:cachedUniqueName index="10819" name="[Customers].[CustomerKey].&amp;[21819]"/>
            <x15:cachedUniqueName index="10820" name="[Customers].[CustomerKey].&amp;[21820]"/>
            <x15:cachedUniqueName index="10821" name="[Customers].[CustomerKey].&amp;[21821]"/>
            <x15:cachedUniqueName index="10822" name="[Customers].[CustomerKey].&amp;[21822]"/>
            <x15:cachedUniqueName index="10823" name="[Customers].[CustomerKey].&amp;[21823]"/>
            <x15:cachedUniqueName index="10824" name="[Customers].[CustomerKey].&amp;[21824]"/>
            <x15:cachedUniqueName index="10825" name="[Customers].[CustomerKey].&amp;[21825]"/>
            <x15:cachedUniqueName index="10826" name="[Customers].[CustomerKey].&amp;[21826]"/>
            <x15:cachedUniqueName index="10827" name="[Customers].[CustomerKey].&amp;[21827]"/>
            <x15:cachedUniqueName index="10828" name="[Customers].[CustomerKey].&amp;[21828]"/>
            <x15:cachedUniqueName index="10829" name="[Customers].[CustomerKey].&amp;[21829]"/>
            <x15:cachedUniqueName index="10830" name="[Customers].[CustomerKey].&amp;[21830]"/>
            <x15:cachedUniqueName index="10831" name="[Customers].[CustomerKey].&amp;[21831]"/>
            <x15:cachedUniqueName index="10832" name="[Customers].[CustomerKey].&amp;[21832]"/>
            <x15:cachedUniqueName index="10833" name="[Customers].[CustomerKey].&amp;[21833]"/>
            <x15:cachedUniqueName index="10834" name="[Customers].[CustomerKey].&amp;[21834]"/>
            <x15:cachedUniqueName index="10835" name="[Customers].[CustomerKey].&amp;[21835]"/>
            <x15:cachedUniqueName index="10836" name="[Customers].[CustomerKey].&amp;[21836]"/>
            <x15:cachedUniqueName index="10837" name="[Customers].[CustomerKey].&amp;[21837]"/>
            <x15:cachedUniqueName index="10838" name="[Customers].[CustomerKey].&amp;[21838]"/>
            <x15:cachedUniqueName index="10839" name="[Customers].[CustomerKey].&amp;[21839]"/>
            <x15:cachedUniqueName index="10840" name="[Customers].[CustomerKey].&amp;[21840]"/>
            <x15:cachedUniqueName index="10841" name="[Customers].[CustomerKey].&amp;[21841]"/>
            <x15:cachedUniqueName index="10842" name="[Customers].[CustomerKey].&amp;[21842]"/>
            <x15:cachedUniqueName index="10843" name="[Customers].[CustomerKey].&amp;[21843]"/>
            <x15:cachedUniqueName index="10844" name="[Customers].[CustomerKey].&amp;[21844]"/>
            <x15:cachedUniqueName index="10845" name="[Customers].[CustomerKey].&amp;[21845]"/>
            <x15:cachedUniqueName index="10846" name="[Customers].[CustomerKey].&amp;[21846]"/>
            <x15:cachedUniqueName index="10847" name="[Customers].[CustomerKey].&amp;[21847]"/>
            <x15:cachedUniqueName index="10848" name="[Customers].[CustomerKey].&amp;[21848]"/>
            <x15:cachedUniqueName index="10849" name="[Customers].[CustomerKey].&amp;[21849]"/>
            <x15:cachedUniqueName index="10850" name="[Customers].[CustomerKey].&amp;[21850]"/>
            <x15:cachedUniqueName index="10851" name="[Customers].[CustomerKey].&amp;[21851]"/>
            <x15:cachedUniqueName index="10852" name="[Customers].[CustomerKey].&amp;[21852]"/>
            <x15:cachedUniqueName index="10853" name="[Customers].[CustomerKey].&amp;[21853]"/>
            <x15:cachedUniqueName index="10854" name="[Customers].[CustomerKey].&amp;[21854]"/>
            <x15:cachedUniqueName index="10855" name="[Customers].[CustomerKey].&amp;[21855]"/>
            <x15:cachedUniqueName index="10856" name="[Customers].[CustomerKey].&amp;[21856]"/>
            <x15:cachedUniqueName index="10857" name="[Customers].[CustomerKey].&amp;[21857]"/>
            <x15:cachedUniqueName index="10858" name="[Customers].[CustomerKey].&amp;[21858]"/>
            <x15:cachedUniqueName index="10859" name="[Customers].[CustomerKey].&amp;[21859]"/>
            <x15:cachedUniqueName index="10860" name="[Customers].[CustomerKey].&amp;[21860]"/>
            <x15:cachedUniqueName index="10861" name="[Customers].[CustomerKey].&amp;[21861]"/>
            <x15:cachedUniqueName index="10862" name="[Customers].[CustomerKey].&amp;[21862]"/>
            <x15:cachedUniqueName index="10863" name="[Customers].[CustomerKey].&amp;[21863]"/>
            <x15:cachedUniqueName index="10864" name="[Customers].[CustomerKey].&amp;[21864]"/>
            <x15:cachedUniqueName index="10865" name="[Customers].[CustomerKey].&amp;[21865]"/>
            <x15:cachedUniqueName index="10866" name="[Customers].[CustomerKey].&amp;[21866]"/>
            <x15:cachedUniqueName index="10867" name="[Customers].[CustomerKey].&amp;[21867]"/>
            <x15:cachedUniqueName index="10868" name="[Customers].[CustomerKey].&amp;[21868]"/>
            <x15:cachedUniqueName index="10869" name="[Customers].[CustomerKey].&amp;[21869]"/>
            <x15:cachedUniqueName index="10870" name="[Customers].[CustomerKey].&amp;[21870]"/>
            <x15:cachedUniqueName index="10871" name="[Customers].[CustomerKey].&amp;[21871]"/>
            <x15:cachedUniqueName index="10872" name="[Customers].[CustomerKey].&amp;[21872]"/>
            <x15:cachedUniqueName index="10873" name="[Customers].[CustomerKey].&amp;[21873]"/>
            <x15:cachedUniqueName index="10874" name="[Customers].[CustomerKey].&amp;[21874]"/>
            <x15:cachedUniqueName index="10875" name="[Customers].[CustomerKey].&amp;[21875]"/>
            <x15:cachedUniqueName index="10876" name="[Customers].[CustomerKey].&amp;[21876]"/>
            <x15:cachedUniqueName index="10877" name="[Customers].[CustomerKey].&amp;[21877]"/>
            <x15:cachedUniqueName index="10878" name="[Customers].[CustomerKey].&amp;[21878]"/>
            <x15:cachedUniqueName index="10879" name="[Customers].[CustomerKey].&amp;[21879]"/>
            <x15:cachedUniqueName index="10880" name="[Customers].[CustomerKey].&amp;[21880]"/>
            <x15:cachedUniqueName index="10881" name="[Customers].[CustomerKey].&amp;[21881]"/>
            <x15:cachedUniqueName index="10882" name="[Customers].[CustomerKey].&amp;[21882]"/>
            <x15:cachedUniqueName index="10883" name="[Customers].[CustomerKey].&amp;[21883]"/>
            <x15:cachedUniqueName index="10884" name="[Customers].[CustomerKey].&amp;[21884]"/>
            <x15:cachedUniqueName index="10885" name="[Customers].[CustomerKey].&amp;[21885]"/>
            <x15:cachedUniqueName index="10886" name="[Customers].[CustomerKey].&amp;[21886]"/>
            <x15:cachedUniqueName index="10887" name="[Customers].[CustomerKey].&amp;[21887]"/>
            <x15:cachedUniqueName index="10888" name="[Customers].[CustomerKey].&amp;[21888]"/>
            <x15:cachedUniqueName index="10889" name="[Customers].[CustomerKey].&amp;[21889]"/>
            <x15:cachedUniqueName index="10890" name="[Customers].[CustomerKey].&amp;[21890]"/>
            <x15:cachedUniqueName index="10891" name="[Customers].[CustomerKey].&amp;[21891]"/>
            <x15:cachedUniqueName index="10892" name="[Customers].[CustomerKey].&amp;[21892]"/>
            <x15:cachedUniqueName index="10893" name="[Customers].[CustomerKey].&amp;[21893]"/>
            <x15:cachedUniqueName index="10894" name="[Customers].[CustomerKey].&amp;[21894]"/>
            <x15:cachedUniqueName index="10895" name="[Customers].[CustomerKey].&amp;[21895]"/>
            <x15:cachedUniqueName index="10896" name="[Customers].[CustomerKey].&amp;[21896]"/>
            <x15:cachedUniqueName index="10897" name="[Customers].[CustomerKey].&amp;[21897]"/>
            <x15:cachedUniqueName index="10898" name="[Customers].[CustomerKey].&amp;[21898]"/>
            <x15:cachedUniqueName index="10899" name="[Customers].[CustomerKey].&amp;[21899]"/>
            <x15:cachedUniqueName index="10900" name="[Customers].[CustomerKey].&amp;[21900]"/>
            <x15:cachedUniqueName index="10901" name="[Customers].[CustomerKey].&amp;[21901]"/>
            <x15:cachedUniqueName index="10902" name="[Customers].[CustomerKey].&amp;[21902]"/>
            <x15:cachedUniqueName index="10903" name="[Customers].[CustomerKey].&amp;[21903]"/>
            <x15:cachedUniqueName index="10904" name="[Customers].[CustomerKey].&amp;[21904]"/>
            <x15:cachedUniqueName index="10905" name="[Customers].[CustomerKey].&amp;[21905]"/>
            <x15:cachedUniqueName index="10906" name="[Customers].[CustomerKey].&amp;[21906]"/>
            <x15:cachedUniqueName index="10907" name="[Customers].[CustomerKey].&amp;[21907]"/>
            <x15:cachedUniqueName index="10908" name="[Customers].[CustomerKey].&amp;[21908]"/>
            <x15:cachedUniqueName index="10909" name="[Customers].[CustomerKey].&amp;[21909]"/>
            <x15:cachedUniqueName index="10910" name="[Customers].[CustomerKey].&amp;[21910]"/>
            <x15:cachedUniqueName index="10911" name="[Customers].[CustomerKey].&amp;[21911]"/>
            <x15:cachedUniqueName index="10912" name="[Customers].[CustomerKey].&amp;[21912]"/>
            <x15:cachedUniqueName index="10913" name="[Customers].[CustomerKey].&amp;[21913]"/>
            <x15:cachedUniqueName index="10914" name="[Customers].[CustomerKey].&amp;[21914]"/>
            <x15:cachedUniqueName index="10915" name="[Customers].[CustomerKey].&amp;[21915]"/>
            <x15:cachedUniqueName index="10916" name="[Customers].[CustomerKey].&amp;[21916]"/>
            <x15:cachedUniqueName index="10917" name="[Customers].[CustomerKey].&amp;[21917]"/>
            <x15:cachedUniqueName index="10918" name="[Customers].[CustomerKey].&amp;[21918]"/>
            <x15:cachedUniqueName index="10919" name="[Customers].[CustomerKey].&amp;[21919]"/>
            <x15:cachedUniqueName index="10920" name="[Customers].[CustomerKey].&amp;[21920]"/>
            <x15:cachedUniqueName index="10921" name="[Customers].[CustomerKey].&amp;[21921]"/>
            <x15:cachedUniqueName index="10922" name="[Customers].[CustomerKey].&amp;[21922]"/>
            <x15:cachedUniqueName index="10923" name="[Customers].[CustomerKey].&amp;[21923]"/>
            <x15:cachedUniqueName index="10924" name="[Customers].[CustomerKey].&amp;[21924]"/>
            <x15:cachedUniqueName index="10925" name="[Customers].[CustomerKey].&amp;[21925]"/>
            <x15:cachedUniqueName index="10926" name="[Customers].[CustomerKey].&amp;[21926]"/>
            <x15:cachedUniqueName index="10927" name="[Customers].[CustomerKey].&amp;[21927]"/>
            <x15:cachedUniqueName index="10928" name="[Customers].[CustomerKey].&amp;[21928]"/>
            <x15:cachedUniqueName index="10929" name="[Customers].[CustomerKey].&amp;[21929]"/>
            <x15:cachedUniqueName index="10930" name="[Customers].[CustomerKey].&amp;[21930]"/>
            <x15:cachedUniqueName index="10931" name="[Customers].[CustomerKey].&amp;[21931]"/>
            <x15:cachedUniqueName index="10932" name="[Customers].[CustomerKey].&amp;[21932]"/>
            <x15:cachedUniqueName index="10933" name="[Customers].[CustomerKey].&amp;[21933]"/>
            <x15:cachedUniqueName index="10934" name="[Customers].[CustomerKey].&amp;[21934]"/>
            <x15:cachedUniqueName index="10935" name="[Customers].[CustomerKey].&amp;[21935]"/>
            <x15:cachedUniqueName index="10936" name="[Customers].[CustomerKey].&amp;[21936]"/>
            <x15:cachedUniqueName index="10937" name="[Customers].[CustomerKey].&amp;[21937]"/>
            <x15:cachedUniqueName index="10938" name="[Customers].[CustomerKey].&amp;[21938]"/>
            <x15:cachedUniqueName index="10939" name="[Customers].[CustomerKey].&amp;[21939]"/>
            <x15:cachedUniqueName index="10940" name="[Customers].[CustomerKey].&amp;[21940]"/>
            <x15:cachedUniqueName index="10941" name="[Customers].[CustomerKey].&amp;[21941]"/>
            <x15:cachedUniqueName index="10942" name="[Customers].[CustomerKey].&amp;[21942]"/>
            <x15:cachedUniqueName index="10943" name="[Customers].[CustomerKey].&amp;[21943]"/>
            <x15:cachedUniqueName index="10944" name="[Customers].[CustomerKey].&amp;[21944]"/>
            <x15:cachedUniqueName index="10945" name="[Customers].[CustomerKey].&amp;[21945]"/>
            <x15:cachedUniqueName index="10946" name="[Customers].[CustomerKey].&amp;[21946]"/>
            <x15:cachedUniqueName index="10947" name="[Customers].[CustomerKey].&amp;[21947]"/>
            <x15:cachedUniqueName index="10948" name="[Customers].[CustomerKey].&amp;[21948]"/>
            <x15:cachedUniqueName index="10949" name="[Customers].[CustomerKey].&amp;[21949]"/>
            <x15:cachedUniqueName index="10950" name="[Customers].[CustomerKey].&amp;[21950]"/>
            <x15:cachedUniqueName index="10951" name="[Customers].[CustomerKey].&amp;[21951]"/>
            <x15:cachedUniqueName index="10952" name="[Customers].[CustomerKey].&amp;[21952]"/>
            <x15:cachedUniqueName index="10953" name="[Customers].[CustomerKey].&amp;[21953]"/>
            <x15:cachedUniqueName index="10954" name="[Customers].[CustomerKey].&amp;[21954]"/>
            <x15:cachedUniqueName index="10955" name="[Customers].[CustomerKey].&amp;[21955]"/>
            <x15:cachedUniqueName index="10956" name="[Customers].[CustomerKey].&amp;[21956]"/>
            <x15:cachedUniqueName index="10957" name="[Customers].[CustomerKey].&amp;[21957]"/>
            <x15:cachedUniqueName index="10958" name="[Customers].[CustomerKey].&amp;[21958]"/>
            <x15:cachedUniqueName index="10959" name="[Customers].[CustomerKey].&amp;[21959]"/>
            <x15:cachedUniqueName index="10960" name="[Customers].[CustomerKey].&amp;[21960]"/>
            <x15:cachedUniqueName index="10961" name="[Customers].[CustomerKey].&amp;[21961]"/>
            <x15:cachedUniqueName index="10962" name="[Customers].[CustomerKey].&amp;[21962]"/>
            <x15:cachedUniqueName index="10963" name="[Customers].[CustomerKey].&amp;[21963]"/>
            <x15:cachedUniqueName index="10964" name="[Customers].[CustomerKey].&amp;[21964]"/>
            <x15:cachedUniqueName index="10965" name="[Customers].[CustomerKey].&amp;[21965]"/>
            <x15:cachedUniqueName index="10966" name="[Customers].[CustomerKey].&amp;[21966]"/>
            <x15:cachedUniqueName index="10967" name="[Customers].[CustomerKey].&amp;[21967]"/>
            <x15:cachedUniqueName index="10968" name="[Customers].[CustomerKey].&amp;[21968]"/>
            <x15:cachedUniqueName index="10969" name="[Customers].[CustomerKey].&amp;[21969]"/>
            <x15:cachedUniqueName index="10970" name="[Customers].[CustomerKey].&amp;[21970]"/>
            <x15:cachedUniqueName index="10971" name="[Customers].[CustomerKey].&amp;[21971]"/>
            <x15:cachedUniqueName index="10972" name="[Customers].[CustomerKey].&amp;[21972]"/>
            <x15:cachedUniqueName index="10973" name="[Customers].[CustomerKey].&amp;[21973]"/>
            <x15:cachedUniqueName index="10974" name="[Customers].[CustomerKey].&amp;[21974]"/>
            <x15:cachedUniqueName index="10975" name="[Customers].[CustomerKey].&amp;[21975]"/>
            <x15:cachedUniqueName index="10976" name="[Customers].[CustomerKey].&amp;[21976]"/>
            <x15:cachedUniqueName index="10977" name="[Customers].[CustomerKey].&amp;[21977]"/>
            <x15:cachedUniqueName index="10978" name="[Customers].[CustomerKey].&amp;[21978]"/>
            <x15:cachedUniqueName index="10979" name="[Customers].[CustomerKey].&amp;[21979]"/>
            <x15:cachedUniqueName index="10980" name="[Customers].[CustomerKey].&amp;[21980]"/>
            <x15:cachedUniqueName index="10981" name="[Customers].[CustomerKey].&amp;[21981]"/>
            <x15:cachedUniqueName index="10982" name="[Customers].[CustomerKey].&amp;[21982]"/>
            <x15:cachedUniqueName index="10983" name="[Customers].[CustomerKey].&amp;[21983]"/>
            <x15:cachedUniqueName index="10984" name="[Customers].[CustomerKey].&amp;[21984]"/>
            <x15:cachedUniqueName index="10985" name="[Customers].[CustomerKey].&amp;[21985]"/>
            <x15:cachedUniqueName index="10986" name="[Customers].[CustomerKey].&amp;[21986]"/>
            <x15:cachedUniqueName index="10987" name="[Customers].[CustomerKey].&amp;[21987]"/>
            <x15:cachedUniqueName index="10988" name="[Customers].[CustomerKey].&amp;[21988]"/>
            <x15:cachedUniqueName index="10989" name="[Customers].[CustomerKey].&amp;[21989]"/>
            <x15:cachedUniqueName index="10990" name="[Customers].[CustomerKey].&amp;[21990]"/>
            <x15:cachedUniqueName index="10991" name="[Customers].[CustomerKey].&amp;[21991]"/>
            <x15:cachedUniqueName index="10992" name="[Customers].[CustomerKey].&amp;[21992]"/>
            <x15:cachedUniqueName index="10993" name="[Customers].[CustomerKey].&amp;[21993]"/>
            <x15:cachedUniqueName index="10994" name="[Customers].[CustomerKey].&amp;[21994]"/>
            <x15:cachedUniqueName index="10995" name="[Customers].[CustomerKey].&amp;[21995]"/>
            <x15:cachedUniqueName index="10996" name="[Customers].[CustomerKey].&amp;[21996]"/>
            <x15:cachedUniqueName index="10997" name="[Customers].[CustomerKey].&amp;[21997]"/>
            <x15:cachedUniqueName index="10998" name="[Customers].[CustomerKey].&amp;[21998]"/>
            <x15:cachedUniqueName index="10999" name="[Customers].[CustomerKey].&amp;[21999]"/>
            <x15:cachedUniqueName index="11000" name="[Customers].[CustomerKey].&amp;[22000]"/>
            <x15:cachedUniqueName index="11001" name="[Customers].[CustomerKey].&amp;[22001]"/>
            <x15:cachedUniqueName index="11002" name="[Customers].[CustomerKey].&amp;[22002]"/>
            <x15:cachedUniqueName index="11003" name="[Customers].[CustomerKey].&amp;[22003]"/>
            <x15:cachedUniqueName index="11004" name="[Customers].[CustomerKey].&amp;[22004]"/>
            <x15:cachedUniqueName index="11005" name="[Customers].[CustomerKey].&amp;[22005]"/>
            <x15:cachedUniqueName index="11006" name="[Customers].[CustomerKey].&amp;[22006]"/>
            <x15:cachedUniqueName index="11007" name="[Customers].[CustomerKey].&amp;[22007]"/>
            <x15:cachedUniqueName index="11008" name="[Customers].[CustomerKey].&amp;[22008]"/>
            <x15:cachedUniqueName index="11009" name="[Customers].[CustomerKey].&amp;[22009]"/>
            <x15:cachedUniqueName index="11010" name="[Customers].[CustomerKey].&amp;[22010]"/>
            <x15:cachedUniqueName index="11011" name="[Customers].[CustomerKey].&amp;[22011]"/>
            <x15:cachedUniqueName index="11012" name="[Customers].[CustomerKey].&amp;[22012]"/>
            <x15:cachedUniqueName index="11013" name="[Customers].[CustomerKey].&amp;[22013]"/>
            <x15:cachedUniqueName index="11014" name="[Customers].[CustomerKey].&amp;[22014]"/>
            <x15:cachedUniqueName index="11015" name="[Customers].[CustomerKey].&amp;[22015]"/>
            <x15:cachedUniqueName index="11016" name="[Customers].[CustomerKey].&amp;[22016]"/>
            <x15:cachedUniqueName index="11017" name="[Customers].[CustomerKey].&amp;[22017]"/>
            <x15:cachedUniqueName index="11018" name="[Customers].[CustomerKey].&amp;[22018]"/>
            <x15:cachedUniqueName index="11019" name="[Customers].[CustomerKey].&amp;[22019]"/>
            <x15:cachedUniqueName index="11020" name="[Customers].[CustomerKey].&amp;[22020]"/>
            <x15:cachedUniqueName index="11021" name="[Customers].[CustomerKey].&amp;[22021]"/>
            <x15:cachedUniqueName index="11022" name="[Customers].[CustomerKey].&amp;[22022]"/>
            <x15:cachedUniqueName index="11023" name="[Customers].[CustomerKey].&amp;[22023]"/>
            <x15:cachedUniqueName index="11024" name="[Customers].[CustomerKey].&amp;[22024]"/>
            <x15:cachedUniqueName index="11025" name="[Customers].[CustomerKey].&amp;[22025]"/>
            <x15:cachedUniqueName index="11026" name="[Customers].[CustomerKey].&amp;[22026]"/>
            <x15:cachedUniqueName index="11027" name="[Customers].[CustomerKey].&amp;[22027]"/>
            <x15:cachedUniqueName index="11028" name="[Customers].[CustomerKey].&amp;[22028]"/>
            <x15:cachedUniqueName index="11029" name="[Customers].[CustomerKey].&amp;[22029]"/>
            <x15:cachedUniqueName index="11030" name="[Customers].[CustomerKey].&amp;[22030]"/>
            <x15:cachedUniqueName index="11031" name="[Customers].[CustomerKey].&amp;[22031]"/>
            <x15:cachedUniqueName index="11032" name="[Customers].[CustomerKey].&amp;[22032]"/>
            <x15:cachedUniqueName index="11033" name="[Customers].[CustomerKey].&amp;[22033]"/>
            <x15:cachedUniqueName index="11034" name="[Customers].[CustomerKey].&amp;[22034]"/>
            <x15:cachedUniqueName index="11035" name="[Customers].[CustomerKey].&amp;[22035]"/>
            <x15:cachedUniqueName index="11036" name="[Customers].[CustomerKey].&amp;[22036]"/>
            <x15:cachedUniqueName index="11037" name="[Customers].[CustomerKey].&amp;[22037]"/>
            <x15:cachedUniqueName index="11038" name="[Customers].[CustomerKey].&amp;[22038]"/>
            <x15:cachedUniqueName index="11039" name="[Customers].[CustomerKey].&amp;[22039]"/>
            <x15:cachedUniqueName index="11040" name="[Customers].[CustomerKey].&amp;[22040]"/>
            <x15:cachedUniqueName index="11041" name="[Customers].[CustomerKey].&amp;[22041]"/>
            <x15:cachedUniqueName index="11042" name="[Customers].[CustomerKey].&amp;[22042]"/>
            <x15:cachedUniqueName index="11043" name="[Customers].[CustomerKey].&amp;[22043]"/>
            <x15:cachedUniqueName index="11044" name="[Customers].[CustomerKey].&amp;[22044]"/>
            <x15:cachedUniqueName index="11045" name="[Customers].[CustomerKey].&amp;[22045]"/>
            <x15:cachedUniqueName index="11046" name="[Customers].[CustomerKey].&amp;[22046]"/>
            <x15:cachedUniqueName index="11047" name="[Customers].[CustomerKey].&amp;[22047]"/>
            <x15:cachedUniqueName index="11048" name="[Customers].[CustomerKey].&amp;[22048]"/>
            <x15:cachedUniqueName index="11049" name="[Customers].[CustomerKey].&amp;[22049]"/>
            <x15:cachedUniqueName index="11050" name="[Customers].[CustomerKey].&amp;[22050]"/>
            <x15:cachedUniqueName index="11051" name="[Customers].[CustomerKey].&amp;[22051]"/>
            <x15:cachedUniqueName index="11052" name="[Customers].[CustomerKey].&amp;[22052]"/>
            <x15:cachedUniqueName index="11053" name="[Customers].[CustomerKey].&amp;[22053]"/>
            <x15:cachedUniqueName index="11054" name="[Customers].[CustomerKey].&amp;[22054]"/>
            <x15:cachedUniqueName index="11055" name="[Customers].[CustomerKey].&amp;[22055]"/>
            <x15:cachedUniqueName index="11056" name="[Customers].[CustomerKey].&amp;[22056]"/>
            <x15:cachedUniqueName index="11057" name="[Customers].[CustomerKey].&amp;[22057]"/>
            <x15:cachedUniqueName index="11058" name="[Customers].[CustomerKey].&amp;[22058]"/>
            <x15:cachedUniqueName index="11059" name="[Customers].[CustomerKey].&amp;[22059]"/>
            <x15:cachedUniqueName index="11060" name="[Customers].[CustomerKey].&amp;[22060]"/>
            <x15:cachedUniqueName index="11061" name="[Customers].[CustomerKey].&amp;[22061]"/>
            <x15:cachedUniqueName index="11062" name="[Customers].[CustomerKey].&amp;[22062]"/>
            <x15:cachedUniqueName index="11063" name="[Customers].[CustomerKey].&amp;[22063]"/>
            <x15:cachedUniqueName index="11064" name="[Customers].[CustomerKey].&amp;[22064]"/>
            <x15:cachedUniqueName index="11065" name="[Customers].[CustomerKey].&amp;[22065]"/>
            <x15:cachedUniqueName index="11066" name="[Customers].[CustomerKey].&amp;[22066]"/>
            <x15:cachedUniqueName index="11067" name="[Customers].[CustomerKey].&amp;[22067]"/>
            <x15:cachedUniqueName index="11068" name="[Customers].[CustomerKey].&amp;[22068]"/>
            <x15:cachedUniqueName index="11069" name="[Customers].[CustomerKey].&amp;[22069]"/>
            <x15:cachedUniqueName index="11070" name="[Customers].[CustomerKey].&amp;[22070]"/>
            <x15:cachedUniqueName index="11071" name="[Customers].[CustomerKey].&amp;[22071]"/>
            <x15:cachedUniqueName index="11072" name="[Customers].[CustomerKey].&amp;[22072]"/>
            <x15:cachedUniqueName index="11073" name="[Customers].[CustomerKey].&amp;[22073]"/>
            <x15:cachedUniqueName index="11074" name="[Customers].[CustomerKey].&amp;[22074]"/>
            <x15:cachedUniqueName index="11075" name="[Customers].[CustomerKey].&amp;[22075]"/>
            <x15:cachedUniqueName index="11076" name="[Customers].[CustomerKey].&amp;[22076]"/>
            <x15:cachedUniqueName index="11077" name="[Customers].[CustomerKey].&amp;[22077]"/>
            <x15:cachedUniqueName index="11078" name="[Customers].[CustomerKey].&amp;[22078]"/>
            <x15:cachedUniqueName index="11079" name="[Customers].[CustomerKey].&amp;[22079]"/>
            <x15:cachedUniqueName index="11080" name="[Customers].[CustomerKey].&amp;[22080]"/>
            <x15:cachedUniqueName index="11081" name="[Customers].[CustomerKey].&amp;[22081]"/>
            <x15:cachedUniqueName index="11082" name="[Customers].[CustomerKey].&amp;[22082]"/>
            <x15:cachedUniqueName index="11083" name="[Customers].[CustomerKey].&amp;[22083]"/>
            <x15:cachedUniqueName index="11084" name="[Customers].[CustomerKey].&amp;[22084]"/>
            <x15:cachedUniqueName index="11085" name="[Customers].[CustomerKey].&amp;[22085]"/>
            <x15:cachedUniqueName index="11086" name="[Customers].[CustomerKey].&amp;[22086]"/>
            <x15:cachedUniqueName index="11087" name="[Customers].[CustomerKey].&amp;[22087]"/>
            <x15:cachedUniqueName index="11088" name="[Customers].[CustomerKey].&amp;[22088]"/>
            <x15:cachedUniqueName index="11089" name="[Customers].[CustomerKey].&amp;[22089]"/>
            <x15:cachedUniqueName index="11090" name="[Customers].[CustomerKey].&amp;[22090]"/>
            <x15:cachedUniqueName index="11091" name="[Customers].[CustomerKey].&amp;[22091]"/>
            <x15:cachedUniqueName index="11092" name="[Customers].[CustomerKey].&amp;[22092]"/>
            <x15:cachedUniqueName index="11093" name="[Customers].[CustomerKey].&amp;[22093]"/>
            <x15:cachedUniqueName index="11094" name="[Customers].[CustomerKey].&amp;[22094]"/>
            <x15:cachedUniqueName index="11095" name="[Customers].[CustomerKey].&amp;[22095]"/>
            <x15:cachedUniqueName index="11096" name="[Customers].[CustomerKey].&amp;[22096]"/>
            <x15:cachedUniqueName index="11097" name="[Customers].[CustomerKey].&amp;[22097]"/>
            <x15:cachedUniqueName index="11098" name="[Customers].[CustomerKey].&amp;[22098]"/>
            <x15:cachedUniqueName index="11099" name="[Customers].[CustomerKey].&amp;[22099]"/>
            <x15:cachedUniqueName index="11100" name="[Customers].[CustomerKey].&amp;[22100]"/>
            <x15:cachedUniqueName index="11101" name="[Customers].[CustomerKey].&amp;[22101]"/>
            <x15:cachedUniqueName index="11102" name="[Customers].[CustomerKey].&amp;[22102]"/>
            <x15:cachedUniqueName index="11103" name="[Customers].[CustomerKey].&amp;[22103]"/>
            <x15:cachedUniqueName index="11104" name="[Customers].[CustomerKey].&amp;[22104]"/>
            <x15:cachedUniqueName index="11105" name="[Customers].[CustomerKey].&amp;[22105]"/>
            <x15:cachedUniqueName index="11106" name="[Customers].[CustomerKey].&amp;[22106]"/>
            <x15:cachedUniqueName index="11107" name="[Customers].[CustomerKey].&amp;[22107]"/>
            <x15:cachedUniqueName index="11108" name="[Customers].[CustomerKey].&amp;[22108]"/>
            <x15:cachedUniqueName index="11109" name="[Customers].[CustomerKey].&amp;[22109]"/>
            <x15:cachedUniqueName index="11110" name="[Customers].[CustomerKey].&amp;[22110]"/>
            <x15:cachedUniqueName index="11111" name="[Customers].[CustomerKey].&amp;[22111]"/>
            <x15:cachedUniqueName index="11112" name="[Customers].[CustomerKey].&amp;[22112]"/>
            <x15:cachedUniqueName index="11113" name="[Customers].[CustomerKey].&amp;[22113]"/>
            <x15:cachedUniqueName index="11114" name="[Customers].[CustomerKey].&amp;[22114]"/>
            <x15:cachedUniqueName index="11115" name="[Customers].[CustomerKey].&amp;[22115]"/>
            <x15:cachedUniqueName index="11116" name="[Customers].[CustomerKey].&amp;[22116]"/>
            <x15:cachedUniqueName index="11117" name="[Customers].[CustomerKey].&amp;[22117]"/>
            <x15:cachedUniqueName index="11118" name="[Customers].[CustomerKey].&amp;[22118]"/>
            <x15:cachedUniqueName index="11119" name="[Customers].[CustomerKey].&amp;[22119]"/>
            <x15:cachedUniqueName index="11120" name="[Customers].[CustomerKey].&amp;[22120]"/>
            <x15:cachedUniqueName index="11121" name="[Customers].[CustomerKey].&amp;[22121]"/>
            <x15:cachedUniqueName index="11122" name="[Customers].[CustomerKey].&amp;[22122]"/>
            <x15:cachedUniqueName index="11123" name="[Customers].[CustomerKey].&amp;[22123]"/>
            <x15:cachedUniqueName index="11124" name="[Customers].[CustomerKey].&amp;[22124]"/>
            <x15:cachedUniqueName index="11125" name="[Customers].[CustomerKey].&amp;[22125]"/>
            <x15:cachedUniqueName index="11126" name="[Customers].[CustomerKey].&amp;[22126]"/>
            <x15:cachedUniqueName index="11127" name="[Customers].[CustomerKey].&amp;[22127]"/>
            <x15:cachedUniqueName index="11128" name="[Customers].[CustomerKey].&amp;[22128]"/>
            <x15:cachedUniqueName index="11129" name="[Customers].[CustomerKey].&amp;[22129]"/>
            <x15:cachedUniqueName index="11130" name="[Customers].[CustomerKey].&amp;[22130]"/>
            <x15:cachedUniqueName index="11131" name="[Customers].[CustomerKey].&amp;[22131]"/>
            <x15:cachedUniqueName index="11132" name="[Customers].[CustomerKey].&amp;[22132]"/>
            <x15:cachedUniqueName index="11133" name="[Customers].[CustomerKey].&amp;[22133]"/>
            <x15:cachedUniqueName index="11134" name="[Customers].[CustomerKey].&amp;[22134]"/>
            <x15:cachedUniqueName index="11135" name="[Customers].[CustomerKey].&amp;[22135]"/>
            <x15:cachedUniqueName index="11136" name="[Customers].[CustomerKey].&amp;[22136]"/>
            <x15:cachedUniqueName index="11137" name="[Customers].[CustomerKey].&amp;[22137]"/>
            <x15:cachedUniqueName index="11138" name="[Customers].[CustomerKey].&amp;[22138]"/>
            <x15:cachedUniqueName index="11139" name="[Customers].[CustomerKey].&amp;[22139]"/>
            <x15:cachedUniqueName index="11140" name="[Customers].[CustomerKey].&amp;[22140]"/>
            <x15:cachedUniqueName index="11141" name="[Customers].[CustomerKey].&amp;[22141]"/>
            <x15:cachedUniqueName index="11142" name="[Customers].[CustomerKey].&amp;[22142]"/>
            <x15:cachedUniqueName index="11143" name="[Customers].[CustomerKey].&amp;[22143]"/>
            <x15:cachedUniqueName index="11144" name="[Customers].[CustomerKey].&amp;[22144]"/>
            <x15:cachedUniqueName index="11145" name="[Customers].[CustomerKey].&amp;[22145]"/>
            <x15:cachedUniqueName index="11146" name="[Customers].[CustomerKey].&amp;[22146]"/>
            <x15:cachedUniqueName index="11147" name="[Customers].[CustomerKey].&amp;[22147]"/>
            <x15:cachedUniqueName index="11148" name="[Customers].[CustomerKey].&amp;[22148]"/>
            <x15:cachedUniqueName index="11149" name="[Customers].[CustomerKey].&amp;[22149]"/>
            <x15:cachedUniqueName index="11150" name="[Customers].[CustomerKey].&amp;[22150]"/>
            <x15:cachedUniqueName index="11151" name="[Customers].[CustomerKey].&amp;[22151]"/>
            <x15:cachedUniqueName index="11152" name="[Customers].[CustomerKey].&amp;[22152]"/>
            <x15:cachedUniqueName index="11153" name="[Customers].[CustomerKey].&amp;[22153]"/>
            <x15:cachedUniqueName index="11154" name="[Customers].[CustomerKey].&amp;[22154]"/>
            <x15:cachedUniqueName index="11155" name="[Customers].[CustomerKey].&amp;[22155]"/>
            <x15:cachedUniqueName index="11156" name="[Customers].[CustomerKey].&amp;[22156]"/>
            <x15:cachedUniqueName index="11157" name="[Customers].[CustomerKey].&amp;[22157]"/>
            <x15:cachedUniqueName index="11158" name="[Customers].[CustomerKey].&amp;[22158]"/>
            <x15:cachedUniqueName index="11159" name="[Customers].[CustomerKey].&amp;[22159]"/>
            <x15:cachedUniqueName index="11160" name="[Customers].[CustomerKey].&amp;[22160]"/>
            <x15:cachedUniqueName index="11161" name="[Customers].[CustomerKey].&amp;[22161]"/>
            <x15:cachedUniqueName index="11162" name="[Customers].[CustomerKey].&amp;[22162]"/>
            <x15:cachedUniqueName index="11163" name="[Customers].[CustomerKey].&amp;[22163]"/>
            <x15:cachedUniqueName index="11164" name="[Customers].[CustomerKey].&amp;[22164]"/>
            <x15:cachedUniqueName index="11165" name="[Customers].[CustomerKey].&amp;[22165]"/>
            <x15:cachedUniqueName index="11166" name="[Customers].[CustomerKey].&amp;[22166]"/>
            <x15:cachedUniqueName index="11167" name="[Customers].[CustomerKey].&amp;[22167]"/>
            <x15:cachedUniqueName index="11168" name="[Customers].[CustomerKey].&amp;[22168]"/>
            <x15:cachedUniqueName index="11169" name="[Customers].[CustomerKey].&amp;[22169]"/>
            <x15:cachedUniqueName index="11170" name="[Customers].[CustomerKey].&amp;[22170]"/>
            <x15:cachedUniqueName index="11171" name="[Customers].[CustomerKey].&amp;[22171]"/>
            <x15:cachedUniqueName index="11172" name="[Customers].[CustomerKey].&amp;[22172]"/>
            <x15:cachedUniqueName index="11173" name="[Customers].[CustomerKey].&amp;[22173]"/>
            <x15:cachedUniqueName index="11174" name="[Customers].[CustomerKey].&amp;[22174]"/>
            <x15:cachedUniqueName index="11175" name="[Customers].[CustomerKey].&amp;[22175]"/>
            <x15:cachedUniqueName index="11176" name="[Customers].[CustomerKey].&amp;[22176]"/>
            <x15:cachedUniqueName index="11177" name="[Customers].[CustomerKey].&amp;[22177]"/>
            <x15:cachedUniqueName index="11178" name="[Customers].[CustomerKey].&amp;[22178]"/>
            <x15:cachedUniqueName index="11179" name="[Customers].[CustomerKey].&amp;[22179]"/>
            <x15:cachedUniqueName index="11180" name="[Customers].[CustomerKey].&amp;[22180]"/>
            <x15:cachedUniqueName index="11181" name="[Customers].[CustomerKey].&amp;[22181]"/>
            <x15:cachedUniqueName index="11182" name="[Customers].[CustomerKey].&amp;[22182]"/>
            <x15:cachedUniqueName index="11183" name="[Customers].[CustomerKey].&amp;[22183]"/>
            <x15:cachedUniqueName index="11184" name="[Customers].[CustomerKey].&amp;[22184]"/>
            <x15:cachedUniqueName index="11185" name="[Customers].[CustomerKey].&amp;[22185]"/>
            <x15:cachedUniqueName index="11186" name="[Customers].[CustomerKey].&amp;[22186]"/>
            <x15:cachedUniqueName index="11187" name="[Customers].[CustomerKey].&amp;[22187]"/>
            <x15:cachedUniqueName index="11188" name="[Customers].[CustomerKey].&amp;[22188]"/>
            <x15:cachedUniqueName index="11189" name="[Customers].[CustomerKey].&amp;[22189]"/>
            <x15:cachedUniqueName index="11190" name="[Customers].[CustomerKey].&amp;[22190]"/>
            <x15:cachedUniqueName index="11191" name="[Customers].[CustomerKey].&amp;[22191]"/>
            <x15:cachedUniqueName index="11192" name="[Customers].[CustomerKey].&amp;[22192]"/>
            <x15:cachedUniqueName index="11193" name="[Customers].[CustomerKey].&amp;[22193]"/>
            <x15:cachedUniqueName index="11194" name="[Customers].[CustomerKey].&amp;[22194]"/>
            <x15:cachedUniqueName index="11195" name="[Customers].[CustomerKey].&amp;[22195]"/>
            <x15:cachedUniqueName index="11196" name="[Customers].[CustomerKey].&amp;[22196]"/>
            <x15:cachedUniqueName index="11197" name="[Customers].[CustomerKey].&amp;[22197]"/>
            <x15:cachedUniqueName index="11198" name="[Customers].[CustomerKey].&amp;[22198]"/>
            <x15:cachedUniqueName index="11199" name="[Customers].[CustomerKey].&amp;[22199]"/>
            <x15:cachedUniqueName index="11200" name="[Customers].[CustomerKey].&amp;[22200]"/>
            <x15:cachedUniqueName index="11201" name="[Customers].[CustomerKey].&amp;[22201]"/>
            <x15:cachedUniqueName index="11202" name="[Customers].[CustomerKey].&amp;[22202]"/>
            <x15:cachedUniqueName index="11203" name="[Customers].[CustomerKey].&amp;[22203]"/>
            <x15:cachedUniqueName index="11204" name="[Customers].[CustomerKey].&amp;[22204]"/>
            <x15:cachedUniqueName index="11205" name="[Customers].[CustomerKey].&amp;[22205]"/>
            <x15:cachedUniqueName index="11206" name="[Customers].[CustomerKey].&amp;[22206]"/>
            <x15:cachedUniqueName index="11207" name="[Customers].[CustomerKey].&amp;[22207]"/>
            <x15:cachedUniqueName index="11208" name="[Customers].[CustomerKey].&amp;[22208]"/>
            <x15:cachedUniqueName index="11209" name="[Customers].[CustomerKey].&amp;[22209]"/>
            <x15:cachedUniqueName index="11210" name="[Customers].[CustomerKey].&amp;[22210]"/>
            <x15:cachedUniqueName index="11211" name="[Customers].[CustomerKey].&amp;[22211]"/>
            <x15:cachedUniqueName index="11212" name="[Customers].[CustomerKey].&amp;[22212]"/>
            <x15:cachedUniqueName index="11213" name="[Customers].[CustomerKey].&amp;[22213]"/>
            <x15:cachedUniqueName index="11214" name="[Customers].[CustomerKey].&amp;[22214]"/>
            <x15:cachedUniqueName index="11215" name="[Customers].[CustomerKey].&amp;[22215]"/>
            <x15:cachedUniqueName index="11216" name="[Customers].[CustomerKey].&amp;[22216]"/>
            <x15:cachedUniqueName index="11217" name="[Customers].[CustomerKey].&amp;[22217]"/>
            <x15:cachedUniqueName index="11218" name="[Customers].[CustomerKey].&amp;[22218]"/>
            <x15:cachedUniqueName index="11219" name="[Customers].[CustomerKey].&amp;[22219]"/>
            <x15:cachedUniqueName index="11220" name="[Customers].[CustomerKey].&amp;[22220]"/>
            <x15:cachedUniqueName index="11221" name="[Customers].[CustomerKey].&amp;[22221]"/>
            <x15:cachedUniqueName index="11222" name="[Customers].[CustomerKey].&amp;[22222]"/>
            <x15:cachedUniqueName index="11223" name="[Customers].[CustomerKey].&amp;[22223]"/>
            <x15:cachedUniqueName index="11224" name="[Customers].[CustomerKey].&amp;[22224]"/>
            <x15:cachedUniqueName index="11225" name="[Customers].[CustomerKey].&amp;[22225]"/>
            <x15:cachedUniqueName index="11226" name="[Customers].[CustomerKey].&amp;[22226]"/>
            <x15:cachedUniqueName index="11227" name="[Customers].[CustomerKey].&amp;[22227]"/>
            <x15:cachedUniqueName index="11228" name="[Customers].[CustomerKey].&amp;[22228]"/>
            <x15:cachedUniqueName index="11229" name="[Customers].[CustomerKey].&amp;[22229]"/>
            <x15:cachedUniqueName index="11230" name="[Customers].[CustomerKey].&amp;[22230]"/>
            <x15:cachedUniqueName index="11231" name="[Customers].[CustomerKey].&amp;[22231]"/>
            <x15:cachedUniqueName index="11232" name="[Customers].[CustomerKey].&amp;[22232]"/>
            <x15:cachedUniqueName index="11233" name="[Customers].[CustomerKey].&amp;[22233]"/>
            <x15:cachedUniqueName index="11234" name="[Customers].[CustomerKey].&amp;[22234]"/>
            <x15:cachedUniqueName index="11235" name="[Customers].[CustomerKey].&amp;[22235]"/>
            <x15:cachedUniqueName index="11236" name="[Customers].[CustomerKey].&amp;[22236]"/>
            <x15:cachedUniqueName index="11237" name="[Customers].[CustomerKey].&amp;[22237]"/>
            <x15:cachedUniqueName index="11238" name="[Customers].[CustomerKey].&amp;[22238]"/>
            <x15:cachedUniqueName index="11239" name="[Customers].[CustomerKey].&amp;[22239]"/>
            <x15:cachedUniqueName index="11240" name="[Customers].[CustomerKey].&amp;[22240]"/>
            <x15:cachedUniqueName index="11241" name="[Customers].[CustomerKey].&amp;[22241]"/>
            <x15:cachedUniqueName index="11242" name="[Customers].[CustomerKey].&amp;[22242]"/>
            <x15:cachedUniqueName index="11243" name="[Customers].[CustomerKey].&amp;[22243]"/>
            <x15:cachedUniqueName index="11244" name="[Customers].[CustomerKey].&amp;[22244]"/>
            <x15:cachedUniqueName index="11245" name="[Customers].[CustomerKey].&amp;[22245]"/>
            <x15:cachedUniqueName index="11246" name="[Customers].[CustomerKey].&amp;[22246]"/>
            <x15:cachedUniqueName index="11247" name="[Customers].[CustomerKey].&amp;[22247]"/>
            <x15:cachedUniqueName index="11248" name="[Customers].[CustomerKey].&amp;[22248]"/>
            <x15:cachedUniqueName index="11249" name="[Customers].[CustomerKey].&amp;[22249]"/>
            <x15:cachedUniqueName index="11250" name="[Customers].[CustomerKey].&amp;[22250]"/>
            <x15:cachedUniqueName index="11251" name="[Customers].[CustomerKey].&amp;[22251]"/>
            <x15:cachedUniqueName index="11252" name="[Customers].[CustomerKey].&amp;[22252]"/>
            <x15:cachedUniqueName index="11253" name="[Customers].[CustomerKey].&amp;[22253]"/>
            <x15:cachedUniqueName index="11254" name="[Customers].[CustomerKey].&amp;[22254]"/>
            <x15:cachedUniqueName index="11255" name="[Customers].[CustomerKey].&amp;[22255]"/>
            <x15:cachedUniqueName index="11256" name="[Customers].[CustomerKey].&amp;[22256]"/>
            <x15:cachedUniqueName index="11257" name="[Customers].[CustomerKey].&amp;[22257]"/>
            <x15:cachedUniqueName index="11258" name="[Customers].[CustomerKey].&amp;[22258]"/>
            <x15:cachedUniqueName index="11259" name="[Customers].[CustomerKey].&amp;[22259]"/>
            <x15:cachedUniqueName index="11260" name="[Customers].[CustomerKey].&amp;[22260]"/>
            <x15:cachedUniqueName index="11261" name="[Customers].[CustomerKey].&amp;[22261]"/>
            <x15:cachedUniqueName index="11262" name="[Customers].[CustomerKey].&amp;[22262]"/>
            <x15:cachedUniqueName index="11263" name="[Customers].[CustomerKey].&amp;[22263]"/>
            <x15:cachedUniqueName index="11264" name="[Customers].[CustomerKey].&amp;[22264]"/>
            <x15:cachedUniqueName index="11265" name="[Customers].[CustomerKey].&amp;[22265]"/>
            <x15:cachedUniqueName index="11266" name="[Customers].[CustomerKey].&amp;[22266]"/>
            <x15:cachedUniqueName index="11267" name="[Customers].[CustomerKey].&amp;[22267]"/>
            <x15:cachedUniqueName index="11268" name="[Customers].[CustomerKey].&amp;[22268]"/>
            <x15:cachedUniqueName index="11269" name="[Customers].[CustomerKey].&amp;[22269]"/>
            <x15:cachedUniqueName index="11270" name="[Customers].[CustomerKey].&amp;[22270]"/>
            <x15:cachedUniqueName index="11271" name="[Customers].[CustomerKey].&amp;[22271]"/>
            <x15:cachedUniqueName index="11272" name="[Customers].[CustomerKey].&amp;[22272]"/>
            <x15:cachedUniqueName index="11273" name="[Customers].[CustomerKey].&amp;[22273]"/>
            <x15:cachedUniqueName index="11274" name="[Customers].[CustomerKey].&amp;[22274]"/>
            <x15:cachedUniqueName index="11275" name="[Customers].[CustomerKey].&amp;[22275]"/>
            <x15:cachedUniqueName index="11276" name="[Customers].[CustomerKey].&amp;[22276]"/>
            <x15:cachedUniqueName index="11277" name="[Customers].[CustomerKey].&amp;[22277]"/>
            <x15:cachedUniqueName index="11278" name="[Customers].[CustomerKey].&amp;[22278]"/>
            <x15:cachedUniqueName index="11279" name="[Customers].[CustomerKey].&amp;[22279]"/>
            <x15:cachedUniqueName index="11280" name="[Customers].[CustomerKey].&amp;[22280]"/>
            <x15:cachedUniqueName index="11281" name="[Customers].[CustomerKey].&amp;[22281]"/>
            <x15:cachedUniqueName index="11282" name="[Customers].[CustomerKey].&amp;[22282]"/>
            <x15:cachedUniqueName index="11283" name="[Customers].[CustomerKey].&amp;[22283]"/>
            <x15:cachedUniqueName index="11284" name="[Customers].[CustomerKey].&amp;[22284]"/>
            <x15:cachedUniqueName index="11285" name="[Customers].[CustomerKey].&amp;[22285]"/>
            <x15:cachedUniqueName index="11286" name="[Customers].[CustomerKey].&amp;[22286]"/>
            <x15:cachedUniqueName index="11287" name="[Customers].[CustomerKey].&amp;[22287]"/>
            <x15:cachedUniqueName index="11288" name="[Customers].[CustomerKey].&amp;[22288]"/>
            <x15:cachedUniqueName index="11289" name="[Customers].[CustomerKey].&amp;[22289]"/>
            <x15:cachedUniqueName index="11290" name="[Customers].[CustomerKey].&amp;[22290]"/>
            <x15:cachedUniqueName index="11291" name="[Customers].[CustomerKey].&amp;[22291]"/>
            <x15:cachedUniqueName index="11292" name="[Customers].[CustomerKey].&amp;[22292]"/>
            <x15:cachedUniqueName index="11293" name="[Customers].[CustomerKey].&amp;[22293]"/>
            <x15:cachedUniqueName index="11294" name="[Customers].[CustomerKey].&amp;[22294]"/>
            <x15:cachedUniqueName index="11295" name="[Customers].[CustomerKey].&amp;[22295]"/>
            <x15:cachedUniqueName index="11296" name="[Customers].[CustomerKey].&amp;[22296]"/>
            <x15:cachedUniqueName index="11297" name="[Customers].[CustomerKey].&amp;[22297]"/>
            <x15:cachedUniqueName index="11298" name="[Customers].[CustomerKey].&amp;[22298]"/>
            <x15:cachedUniqueName index="11299" name="[Customers].[CustomerKey].&amp;[22299]"/>
            <x15:cachedUniqueName index="11300" name="[Customers].[CustomerKey].&amp;[22300]"/>
            <x15:cachedUniqueName index="11301" name="[Customers].[CustomerKey].&amp;[22301]"/>
            <x15:cachedUniqueName index="11302" name="[Customers].[CustomerKey].&amp;[22302]"/>
            <x15:cachedUniqueName index="11303" name="[Customers].[CustomerKey].&amp;[22303]"/>
            <x15:cachedUniqueName index="11304" name="[Customers].[CustomerKey].&amp;[22304]"/>
            <x15:cachedUniqueName index="11305" name="[Customers].[CustomerKey].&amp;[22305]"/>
            <x15:cachedUniqueName index="11306" name="[Customers].[CustomerKey].&amp;[22306]"/>
            <x15:cachedUniqueName index="11307" name="[Customers].[CustomerKey].&amp;[22307]"/>
            <x15:cachedUniqueName index="11308" name="[Customers].[CustomerKey].&amp;[22308]"/>
            <x15:cachedUniqueName index="11309" name="[Customers].[CustomerKey].&amp;[22309]"/>
            <x15:cachedUniqueName index="11310" name="[Customers].[CustomerKey].&amp;[22310]"/>
            <x15:cachedUniqueName index="11311" name="[Customers].[CustomerKey].&amp;[22311]"/>
            <x15:cachedUniqueName index="11312" name="[Customers].[CustomerKey].&amp;[22312]"/>
            <x15:cachedUniqueName index="11313" name="[Customers].[CustomerKey].&amp;[22313]"/>
            <x15:cachedUniqueName index="11314" name="[Customers].[CustomerKey].&amp;[22314]"/>
            <x15:cachedUniqueName index="11315" name="[Customers].[CustomerKey].&amp;[22315]"/>
            <x15:cachedUniqueName index="11316" name="[Customers].[CustomerKey].&amp;[22316]"/>
            <x15:cachedUniqueName index="11317" name="[Customers].[CustomerKey].&amp;[22317]"/>
            <x15:cachedUniqueName index="11318" name="[Customers].[CustomerKey].&amp;[22318]"/>
            <x15:cachedUniqueName index="11319" name="[Customers].[CustomerKey].&amp;[22319]"/>
            <x15:cachedUniqueName index="11320" name="[Customers].[CustomerKey].&amp;[22320]"/>
            <x15:cachedUniqueName index="11321" name="[Customers].[CustomerKey].&amp;[22321]"/>
            <x15:cachedUniqueName index="11322" name="[Customers].[CustomerKey].&amp;[22322]"/>
            <x15:cachedUniqueName index="11323" name="[Customers].[CustomerKey].&amp;[22323]"/>
            <x15:cachedUniqueName index="11324" name="[Customers].[CustomerKey].&amp;[22324]"/>
            <x15:cachedUniqueName index="11325" name="[Customers].[CustomerKey].&amp;[22325]"/>
            <x15:cachedUniqueName index="11326" name="[Customers].[CustomerKey].&amp;[22326]"/>
            <x15:cachedUniqueName index="11327" name="[Customers].[CustomerKey].&amp;[22327]"/>
            <x15:cachedUniqueName index="11328" name="[Customers].[CustomerKey].&amp;[22328]"/>
            <x15:cachedUniqueName index="11329" name="[Customers].[CustomerKey].&amp;[22329]"/>
            <x15:cachedUniqueName index="11330" name="[Customers].[CustomerKey].&amp;[22330]"/>
            <x15:cachedUniqueName index="11331" name="[Customers].[CustomerKey].&amp;[22331]"/>
            <x15:cachedUniqueName index="11332" name="[Customers].[CustomerKey].&amp;[22332]"/>
            <x15:cachedUniqueName index="11333" name="[Customers].[CustomerKey].&amp;[22333]"/>
            <x15:cachedUniqueName index="11334" name="[Customers].[CustomerKey].&amp;[22334]"/>
            <x15:cachedUniqueName index="11335" name="[Customers].[CustomerKey].&amp;[22335]"/>
            <x15:cachedUniqueName index="11336" name="[Customers].[CustomerKey].&amp;[22336]"/>
            <x15:cachedUniqueName index="11337" name="[Customers].[CustomerKey].&amp;[22337]"/>
            <x15:cachedUniqueName index="11338" name="[Customers].[CustomerKey].&amp;[22338]"/>
            <x15:cachedUniqueName index="11339" name="[Customers].[CustomerKey].&amp;[22339]"/>
            <x15:cachedUniqueName index="11340" name="[Customers].[CustomerKey].&amp;[22340]"/>
            <x15:cachedUniqueName index="11341" name="[Customers].[CustomerKey].&amp;[22341]"/>
            <x15:cachedUniqueName index="11342" name="[Customers].[CustomerKey].&amp;[22342]"/>
            <x15:cachedUniqueName index="11343" name="[Customers].[CustomerKey].&amp;[22343]"/>
            <x15:cachedUniqueName index="11344" name="[Customers].[CustomerKey].&amp;[22344]"/>
            <x15:cachedUniqueName index="11345" name="[Customers].[CustomerKey].&amp;[22345]"/>
            <x15:cachedUniqueName index="11346" name="[Customers].[CustomerKey].&amp;[22346]"/>
            <x15:cachedUniqueName index="11347" name="[Customers].[CustomerKey].&amp;[22347]"/>
            <x15:cachedUniqueName index="11348" name="[Customers].[CustomerKey].&amp;[22348]"/>
            <x15:cachedUniqueName index="11349" name="[Customers].[CustomerKey].&amp;[22349]"/>
            <x15:cachedUniqueName index="11350" name="[Customers].[CustomerKey].&amp;[22350]"/>
            <x15:cachedUniqueName index="11351" name="[Customers].[CustomerKey].&amp;[22351]"/>
            <x15:cachedUniqueName index="11352" name="[Customers].[CustomerKey].&amp;[22352]"/>
            <x15:cachedUniqueName index="11353" name="[Customers].[CustomerKey].&amp;[22353]"/>
            <x15:cachedUniqueName index="11354" name="[Customers].[CustomerKey].&amp;[22354]"/>
            <x15:cachedUniqueName index="11355" name="[Customers].[CustomerKey].&amp;[22355]"/>
            <x15:cachedUniqueName index="11356" name="[Customers].[CustomerKey].&amp;[22356]"/>
            <x15:cachedUniqueName index="11357" name="[Customers].[CustomerKey].&amp;[22357]"/>
            <x15:cachedUniqueName index="11358" name="[Customers].[CustomerKey].&amp;[22358]"/>
            <x15:cachedUniqueName index="11359" name="[Customers].[CustomerKey].&amp;[22359]"/>
            <x15:cachedUniqueName index="11360" name="[Customers].[CustomerKey].&amp;[22360]"/>
            <x15:cachedUniqueName index="11361" name="[Customers].[CustomerKey].&amp;[22361]"/>
            <x15:cachedUniqueName index="11362" name="[Customers].[CustomerKey].&amp;[22362]"/>
            <x15:cachedUniqueName index="11363" name="[Customers].[CustomerKey].&amp;[22363]"/>
            <x15:cachedUniqueName index="11364" name="[Customers].[CustomerKey].&amp;[22364]"/>
            <x15:cachedUniqueName index="11365" name="[Customers].[CustomerKey].&amp;[22365]"/>
            <x15:cachedUniqueName index="11366" name="[Customers].[CustomerKey].&amp;[22366]"/>
            <x15:cachedUniqueName index="11367" name="[Customers].[CustomerKey].&amp;[22367]"/>
            <x15:cachedUniqueName index="11368" name="[Customers].[CustomerKey].&amp;[22368]"/>
            <x15:cachedUniqueName index="11369" name="[Customers].[CustomerKey].&amp;[22369]"/>
            <x15:cachedUniqueName index="11370" name="[Customers].[CustomerKey].&amp;[22370]"/>
            <x15:cachedUniqueName index="11371" name="[Customers].[CustomerKey].&amp;[22371]"/>
            <x15:cachedUniqueName index="11372" name="[Customers].[CustomerKey].&amp;[22372]"/>
            <x15:cachedUniqueName index="11373" name="[Customers].[CustomerKey].&amp;[22373]"/>
            <x15:cachedUniqueName index="11374" name="[Customers].[CustomerKey].&amp;[22374]"/>
            <x15:cachedUniqueName index="11375" name="[Customers].[CustomerKey].&amp;[22375]"/>
            <x15:cachedUniqueName index="11376" name="[Customers].[CustomerKey].&amp;[22376]"/>
            <x15:cachedUniqueName index="11377" name="[Customers].[CustomerKey].&amp;[22377]"/>
            <x15:cachedUniqueName index="11378" name="[Customers].[CustomerKey].&amp;[22378]"/>
            <x15:cachedUniqueName index="11379" name="[Customers].[CustomerKey].&amp;[22379]"/>
            <x15:cachedUniqueName index="11380" name="[Customers].[CustomerKey].&amp;[22380]"/>
            <x15:cachedUniqueName index="11381" name="[Customers].[CustomerKey].&amp;[22381]"/>
            <x15:cachedUniqueName index="11382" name="[Customers].[CustomerKey].&amp;[22382]"/>
            <x15:cachedUniqueName index="11383" name="[Customers].[CustomerKey].&amp;[22383]"/>
            <x15:cachedUniqueName index="11384" name="[Customers].[CustomerKey].&amp;[22384]"/>
            <x15:cachedUniqueName index="11385" name="[Customers].[CustomerKey].&amp;[22385]"/>
            <x15:cachedUniqueName index="11386" name="[Customers].[CustomerKey].&amp;[22386]"/>
            <x15:cachedUniqueName index="11387" name="[Customers].[CustomerKey].&amp;[22387]"/>
            <x15:cachedUniqueName index="11388" name="[Customers].[CustomerKey].&amp;[22388]"/>
            <x15:cachedUniqueName index="11389" name="[Customers].[CustomerKey].&amp;[22389]"/>
            <x15:cachedUniqueName index="11390" name="[Customers].[CustomerKey].&amp;[22390]"/>
            <x15:cachedUniqueName index="11391" name="[Customers].[CustomerKey].&amp;[22391]"/>
            <x15:cachedUniqueName index="11392" name="[Customers].[CustomerKey].&amp;[22392]"/>
            <x15:cachedUniqueName index="11393" name="[Customers].[CustomerKey].&amp;[22393]"/>
            <x15:cachedUniqueName index="11394" name="[Customers].[CustomerKey].&amp;[22394]"/>
            <x15:cachedUniqueName index="11395" name="[Customers].[CustomerKey].&amp;[22395]"/>
            <x15:cachedUniqueName index="11396" name="[Customers].[CustomerKey].&amp;[22396]"/>
            <x15:cachedUniqueName index="11397" name="[Customers].[CustomerKey].&amp;[22397]"/>
            <x15:cachedUniqueName index="11398" name="[Customers].[CustomerKey].&amp;[22398]"/>
            <x15:cachedUniqueName index="11399" name="[Customers].[CustomerKey].&amp;[22399]"/>
            <x15:cachedUniqueName index="11400" name="[Customers].[CustomerKey].&amp;[22400]"/>
            <x15:cachedUniqueName index="11401" name="[Customers].[CustomerKey].&amp;[22401]"/>
            <x15:cachedUniqueName index="11402" name="[Customers].[CustomerKey].&amp;[22402]"/>
            <x15:cachedUniqueName index="11403" name="[Customers].[CustomerKey].&amp;[22403]"/>
            <x15:cachedUniqueName index="11404" name="[Customers].[CustomerKey].&amp;[22404]"/>
            <x15:cachedUniqueName index="11405" name="[Customers].[CustomerKey].&amp;[22405]"/>
            <x15:cachedUniqueName index="11406" name="[Customers].[CustomerKey].&amp;[22406]"/>
            <x15:cachedUniqueName index="11407" name="[Customers].[CustomerKey].&amp;[22407]"/>
            <x15:cachedUniqueName index="11408" name="[Customers].[CustomerKey].&amp;[22408]"/>
            <x15:cachedUniqueName index="11409" name="[Customers].[CustomerKey].&amp;[22409]"/>
            <x15:cachedUniqueName index="11410" name="[Customers].[CustomerKey].&amp;[22410]"/>
            <x15:cachedUniqueName index="11411" name="[Customers].[CustomerKey].&amp;[22411]"/>
            <x15:cachedUniqueName index="11412" name="[Customers].[CustomerKey].&amp;[22412]"/>
            <x15:cachedUniqueName index="11413" name="[Customers].[CustomerKey].&amp;[22413]"/>
            <x15:cachedUniqueName index="11414" name="[Customers].[CustomerKey].&amp;[22414]"/>
            <x15:cachedUniqueName index="11415" name="[Customers].[CustomerKey].&amp;[22415]"/>
            <x15:cachedUniqueName index="11416" name="[Customers].[CustomerKey].&amp;[22416]"/>
            <x15:cachedUniqueName index="11417" name="[Customers].[CustomerKey].&amp;[22417]"/>
            <x15:cachedUniqueName index="11418" name="[Customers].[CustomerKey].&amp;[22418]"/>
            <x15:cachedUniqueName index="11419" name="[Customers].[CustomerKey].&amp;[22419]"/>
            <x15:cachedUniqueName index="11420" name="[Customers].[CustomerKey].&amp;[22420]"/>
            <x15:cachedUniqueName index="11421" name="[Customers].[CustomerKey].&amp;[22421]"/>
            <x15:cachedUniqueName index="11422" name="[Customers].[CustomerKey].&amp;[22422]"/>
            <x15:cachedUniqueName index="11423" name="[Customers].[CustomerKey].&amp;[22423]"/>
            <x15:cachedUniqueName index="11424" name="[Customers].[CustomerKey].&amp;[22424]"/>
            <x15:cachedUniqueName index="11425" name="[Customers].[CustomerKey].&amp;[22425]"/>
            <x15:cachedUniqueName index="11426" name="[Customers].[CustomerKey].&amp;[22426]"/>
            <x15:cachedUniqueName index="11427" name="[Customers].[CustomerKey].&amp;[22427]"/>
            <x15:cachedUniqueName index="11428" name="[Customers].[CustomerKey].&amp;[22428]"/>
            <x15:cachedUniqueName index="11429" name="[Customers].[CustomerKey].&amp;[22429]"/>
            <x15:cachedUniqueName index="11430" name="[Customers].[CustomerKey].&amp;[22430]"/>
            <x15:cachedUniqueName index="11431" name="[Customers].[CustomerKey].&amp;[22431]"/>
            <x15:cachedUniqueName index="11432" name="[Customers].[CustomerKey].&amp;[22432]"/>
            <x15:cachedUniqueName index="11433" name="[Customers].[CustomerKey].&amp;[22433]"/>
            <x15:cachedUniqueName index="11434" name="[Customers].[CustomerKey].&amp;[22434]"/>
            <x15:cachedUniqueName index="11435" name="[Customers].[CustomerKey].&amp;[22435]"/>
            <x15:cachedUniqueName index="11436" name="[Customers].[CustomerKey].&amp;[22436]"/>
            <x15:cachedUniqueName index="11437" name="[Customers].[CustomerKey].&amp;[22437]"/>
            <x15:cachedUniqueName index="11438" name="[Customers].[CustomerKey].&amp;[22438]"/>
            <x15:cachedUniqueName index="11439" name="[Customers].[CustomerKey].&amp;[22439]"/>
            <x15:cachedUniqueName index="11440" name="[Customers].[CustomerKey].&amp;[22440]"/>
            <x15:cachedUniqueName index="11441" name="[Customers].[CustomerKey].&amp;[22441]"/>
            <x15:cachedUniqueName index="11442" name="[Customers].[CustomerKey].&amp;[22442]"/>
            <x15:cachedUniqueName index="11443" name="[Customers].[CustomerKey].&amp;[22443]"/>
            <x15:cachedUniqueName index="11444" name="[Customers].[CustomerKey].&amp;[22444]"/>
            <x15:cachedUniqueName index="11445" name="[Customers].[CustomerKey].&amp;[22445]"/>
            <x15:cachedUniqueName index="11446" name="[Customers].[CustomerKey].&amp;[22446]"/>
            <x15:cachedUniqueName index="11447" name="[Customers].[CustomerKey].&amp;[22447]"/>
            <x15:cachedUniqueName index="11448" name="[Customers].[CustomerKey].&amp;[22448]"/>
            <x15:cachedUniqueName index="11449" name="[Customers].[CustomerKey].&amp;[22449]"/>
            <x15:cachedUniqueName index="11450" name="[Customers].[CustomerKey].&amp;[22450]"/>
            <x15:cachedUniqueName index="11451" name="[Customers].[CustomerKey].&amp;[22451]"/>
            <x15:cachedUniqueName index="11452" name="[Customers].[CustomerKey].&amp;[22452]"/>
            <x15:cachedUniqueName index="11453" name="[Customers].[CustomerKey].&amp;[22453]"/>
            <x15:cachedUniqueName index="11454" name="[Customers].[CustomerKey].&amp;[22454]"/>
            <x15:cachedUniqueName index="11455" name="[Customers].[CustomerKey].&amp;[22455]"/>
            <x15:cachedUniqueName index="11456" name="[Customers].[CustomerKey].&amp;[22456]"/>
            <x15:cachedUniqueName index="11457" name="[Customers].[CustomerKey].&amp;[22457]"/>
            <x15:cachedUniqueName index="11458" name="[Customers].[CustomerKey].&amp;[22458]"/>
            <x15:cachedUniqueName index="11459" name="[Customers].[CustomerKey].&amp;[22459]"/>
            <x15:cachedUniqueName index="11460" name="[Customers].[CustomerKey].&amp;[22460]"/>
            <x15:cachedUniqueName index="11461" name="[Customers].[CustomerKey].&amp;[22461]"/>
            <x15:cachedUniqueName index="11462" name="[Customers].[CustomerKey].&amp;[22462]"/>
            <x15:cachedUniqueName index="11463" name="[Customers].[CustomerKey].&amp;[22463]"/>
            <x15:cachedUniqueName index="11464" name="[Customers].[CustomerKey].&amp;[22464]"/>
            <x15:cachedUniqueName index="11465" name="[Customers].[CustomerKey].&amp;[22465]"/>
            <x15:cachedUniqueName index="11466" name="[Customers].[CustomerKey].&amp;[22466]"/>
            <x15:cachedUniqueName index="11467" name="[Customers].[CustomerKey].&amp;[22467]"/>
            <x15:cachedUniqueName index="11468" name="[Customers].[CustomerKey].&amp;[22468]"/>
            <x15:cachedUniqueName index="11469" name="[Customers].[CustomerKey].&amp;[22469]"/>
            <x15:cachedUniqueName index="11470" name="[Customers].[CustomerKey].&amp;[22470]"/>
            <x15:cachedUniqueName index="11471" name="[Customers].[CustomerKey].&amp;[22471]"/>
            <x15:cachedUniqueName index="11472" name="[Customers].[CustomerKey].&amp;[22472]"/>
            <x15:cachedUniqueName index="11473" name="[Customers].[CustomerKey].&amp;[22473]"/>
            <x15:cachedUniqueName index="11474" name="[Customers].[CustomerKey].&amp;[22474]"/>
            <x15:cachedUniqueName index="11475" name="[Customers].[CustomerKey].&amp;[22475]"/>
            <x15:cachedUniqueName index="11476" name="[Customers].[CustomerKey].&amp;[22476]"/>
            <x15:cachedUniqueName index="11477" name="[Customers].[CustomerKey].&amp;[22477]"/>
            <x15:cachedUniqueName index="11478" name="[Customers].[CustomerKey].&amp;[22478]"/>
            <x15:cachedUniqueName index="11479" name="[Customers].[CustomerKey].&amp;[22479]"/>
            <x15:cachedUniqueName index="11480" name="[Customers].[CustomerKey].&amp;[22480]"/>
            <x15:cachedUniqueName index="11481" name="[Customers].[CustomerKey].&amp;[22481]"/>
            <x15:cachedUniqueName index="11482" name="[Customers].[CustomerKey].&amp;[22482]"/>
            <x15:cachedUniqueName index="11483" name="[Customers].[CustomerKey].&amp;[22483]"/>
            <x15:cachedUniqueName index="11484" name="[Customers].[CustomerKey].&amp;[22484]"/>
            <x15:cachedUniqueName index="11485" name="[Customers].[CustomerKey].&amp;[22485]"/>
            <x15:cachedUniqueName index="11486" name="[Customers].[CustomerKey].&amp;[22486]"/>
            <x15:cachedUniqueName index="11487" name="[Customers].[CustomerKey].&amp;[22487]"/>
            <x15:cachedUniqueName index="11488" name="[Customers].[CustomerKey].&amp;[22488]"/>
            <x15:cachedUniqueName index="11489" name="[Customers].[CustomerKey].&amp;[22489]"/>
            <x15:cachedUniqueName index="11490" name="[Customers].[CustomerKey].&amp;[22490]"/>
            <x15:cachedUniqueName index="11491" name="[Customers].[CustomerKey].&amp;[22491]"/>
            <x15:cachedUniqueName index="11492" name="[Customers].[CustomerKey].&amp;[22492]"/>
            <x15:cachedUniqueName index="11493" name="[Customers].[CustomerKey].&amp;[22493]"/>
            <x15:cachedUniqueName index="11494" name="[Customers].[CustomerKey].&amp;[22494]"/>
            <x15:cachedUniqueName index="11495" name="[Customers].[CustomerKey].&amp;[22495]"/>
            <x15:cachedUniqueName index="11496" name="[Customers].[CustomerKey].&amp;[22496]"/>
            <x15:cachedUniqueName index="11497" name="[Customers].[CustomerKey].&amp;[22497]"/>
            <x15:cachedUniqueName index="11498" name="[Customers].[CustomerKey].&amp;[22498]"/>
            <x15:cachedUniqueName index="11499" name="[Customers].[CustomerKey].&amp;[22499]"/>
            <x15:cachedUniqueName index="11500" name="[Customers].[CustomerKey].&amp;[22500]"/>
            <x15:cachedUniqueName index="11501" name="[Customers].[CustomerKey].&amp;[22501]"/>
            <x15:cachedUniqueName index="11502" name="[Customers].[CustomerKey].&amp;[22502]"/>
            <x15:cachedUniqueName index="11503" name="[Customers].[CustomerKey].&amp;[22503]"/>
            <x15:cachedUniqueName index="11504" name="[Customers].[CustomerKey].&amp;[22504]"/>
            <x15:cachedUniqueName index="11505" name="[Customers].[CustomerKey].&amp;[22505]"/>
            <x15:cachedUniqueName index="11506" name="[Customers].[CustomerKey].&amp;[22506]"/>
            <x15:cachedUniqueName index="11507" name="[Customers].[CustomerKey].&amp;[22507]"/>
            <x15:cachedUniqueName index="11508" name="[Customers].[CustomerKey].&amp;[22508]"/>
            <x15:cachedUniqueName index="11509" name="[Customers].[CustomerKey].&amp;[22509]"/>
            <x15:cachedUniqueName index="11510" name="[Customers].[CustomerKey].&amp;[22510]"/>
            <x15:cachedUniqueName index="11511" name="[Customers].[CustomerKey].&amp;[22511]"/>
            <x15:cachedUniqueName index="11512" name="[Customers].[CustomerKey].&amp;[22512]"/>
            <x15:cachedUniqueName index="11513" name="[Customers].[CustomerKey].&amp;[22513]"/>
            <x15:cachedUniqueName index="11514" name="[Customers].[CustomerKey].&amp;[22514]"/>
            <x15:cachedUniqueName index="11515" name="[Customers].[CustomerKey].&amp;[22515]"/>
            <x15:cachedUniqueName index="11516" name="[Customers].[CustomerKey].&amp;[22516]"/>
            <x15:cachedUniqueName index="11517" name="[Customers].[CustomerKey].&amp;[22517]"/>
            <x15:cachedUniqueName index="11518" name="[Customers].[CustomerKey].&amp;[22518]"/>
            <x15:cachedUniqueName index="11519" name="[Customers].[CustomerKey].&amp;[22519]"/>
            <x15:cachedUniqueName index="11520" name="[Customers].[CustomerKey].&amp;[22520]"/>
            <x15:cachedUniqueName index="11521" name="[Customers].[CustomerKey].&amp;[22521]"/>
            <x15:cachedUniqueName index="11522" name="[Customers].[CustomerKey].&amp;[22522]"/>
            <x15:cachedUniqueName index="11523" name="[Customers].[CustomerKey].&amp;[22523]"/>
            <x15:cachedUniqueName index="11524" name="[Customers].[CustomerKey].&amp;[22524]"/>
            <x15:cachedUniqueName index="11525" name="[Customers].[CustomerKey].&amp;[22525]"/>
            <x15:cachedUniqueName index="11526" name="[Customers].[CustomerKey].&amp;[22526]"/>
            <x15:cachedUniqueName index="11527" name="[Customers].[CustomerKey].&amp;[22527]"/>
            <x15:cachedUniqueName index="11528" name="[Customers].[CustomerKey].&amp;[22528]"/>
            <x15:cachedUniqueName index="11529" name="[Customers].[CustomerKey].&amp;[22529]"/>
            <x15:cachedUniqueName index="11530" name="[Customers].[CustomerKey].&amp;[22530]"/>
            <x15:cachedUniqueName index="11531" name="[Customers].[CustomerKey].&amp;[22531]"/>
            <x15:cachedUniqueName index="11532" name="[Customers].[CustomerKey].&amp;[22532]"/>
            <x15:cachedUniqueName index="11533" name="[Customers].[CustomerKey].&amp;[22533]"/>
            <x15:cachedUniqueName index="11534" name="[Customers].[CustomerKey].&amp;[22534]"/>
            <x15:cachedUniqueName index="11535" name="[Customers].[CustomerKey].&amp;[22535]"/>
            <x15:cachedUniqueName index="11536" name="[Customers].[CustomerKey].&amp;[22536]"/>
            <x15:cachedUniqueName index="11537" name="[Customers].[CustomerKey].&amp;[22537]"/>
            <x15:cachedUniqueName index="11538" name="[Customers].[CustomerKey].&amp;[22538]"/>
            <x15:cachedUniqueName index="11539" name="[Customers].[CustomerKey].&amp;[22539]"/>
            <x15:cachedUniqueName index="11540" name="[Customers].[CustomerKey].&amp;[22540]"/>
            <x15:cachedUniqueName index="11541" name="[Customers].[CustomerKey].&amp;[22541]"/>
            <x15:cachedUniqueName index="11542" name="[Customers].[CustomerKey].&amp;[22542]"/>
            <x15:cachedUniqueName index="11543" name="[Customers].[CustomerKey].&amp;[22543]"/>
            <x15:cachedUniqueName index="11544" name="[Customers].[CustomerKey].&amp;[22544]"/>
            <x15:cachedUniqueName index="11545" name="[Customers].[CustomerKey].&amp;[22545]"/>
            <x15:cachedUniqueName index="11546" name="[Customers].[CustomerKey].&amp;[22546]"/>
            <x15:cachedUniqueName index="11547" name="[Customers].[CustomerKey].&amp;[22547]"/>
            <x15:cachedUniqueName index="11548" name="[Customers].[CustomerKey].&amp;[22548]"/>
            <x15:cachedUniqueName index="11549" name="[Customers].[CustomerKey].&amp;[22549]"/>
            <x15:cachedUniqueName index="11550" name="[Customers].[CustomerKey].&amp;[22550]"/>
            <x15:cachedUniqueName index="11551" name="[Customers].[CustomerKey].&amp;[22551]"/>
            <x15:cachedUniqueName index="11552" name="[Customers].[CustomerKey].&amp;[22552]"/>
            <x15:cachedUniqueName index="11553" name="[Customers].[CustomerKey].&amp;[22553]"/>
            <x15:cachedUniqueName index="11554" name="[Customers].[CustomerKey].&amp;[22554]"/>
            <x15:cachedUniqueName index="11555" name="[Customers].[CustomerKey].&amp;[22555]"/>
            <x15:cachedUniqueName index="11556" name="[Customers].[CustomerKey].&amp;[22556]"/>
            <x15:cachedUniqueName index="11557" name="[Customers].[CustomerKey].&amp;[22557]"/>
            <x15:cachedUniqueName index="11558" name="[Customers].[CustomerKey].&amp;[22558]"/>
            <x15:cachedUniqueName index="11559" name="[Customers].[CustomerKey].&amp;[22559]"/>
            <x15:cachedUniqueName index="11560" name="[Customers].[CustomerKey].&amp;[22560]"/>
            <x15:cachedUniqueName index="11561" name="[Customers].[CustomerKey].&amp;[22561]"/>
            <x15:cachedUniqueName index="11562" name="[Customers].[CustomerKey].&amp;[22562]"/>
            <x15:cachedUniqueName index="11563" name="[Customers].[CustomerKey].&amp;[22563]"/>
            <x15:cachedUniqueName index="11564" name="[Customers].[CustomerKey].&amp;[22564]"/>
            <x15:cachedUniqueName index="11565" name="[Customers].[CustomerKey].&amp;[22565]"/>
            <x15:cachedUniqueName index="11566" name="[Customers].[CustomerKey].&amp;[22566]"/>
            <x15:cachedUniqueName index="11567" name="[Customers].[CustomerKey].&amp;[22567]"/>
            <x15:cachedUniqueName index="11568" name="[Customers].[CustomerKey].&amp;[22568]"/>
            <x15:cachedUniqueName index="11569" name="[Customers].[CustomerKey].&amp;[22569]"/>
            <x15:cachedUniqueName index="11570" name="[Customers].[CustomerKey].&amp;[22570]"/>
            <x15:cachedUniqueName index="11571" name="[Customers].[CustomerKey].&amp;[22571]"/>
            <x15:cachedUniqueName index="11572" name="[Customers].[CustomerKey].&amp;[22572]"/>
            <x15:cachedUniqueName index="11573" name="[Customers].[CustomerKey].&amp;[22573]"/>
            <x15:cachedUniqueName index="11574" name="[Customers].[CustomerKey].&amp;[22574]"/>
            <x15:cachedUniqueName index="11575" name="[Customers].[CustomerKey].&amp;[22575]"/>
            <x15:cachedUniqueName index="11576" name="[Customers].[CustomerKey].&amp;[22576]"/>
            <x15:cachedUniqueName index="11577" name="[Customers].[CustomerKey].&amp;[22577]"/>
            <x15:cachedUniqueName index="11578" name="[Customers].[CustomerKey].&amp;[22578]"/>
            <x15:cachedUniqueName index="11579" name="[Customers].[CustomerKey].&amp;[22579]"/>
            <x15:cachedUniqueName index="11580" name="[Customers].[CustomerKey].&amp;[22580]"/>
            <x15:cachedUniqueName index="11581" name="[Customers].[CustomerKey].&amp;[22581]"/>
            <x15:cachedUniqueName index="11582" name="[Customers].[CustomerKey].&amp;[22582]"/>
            <x15:cachedUniqueName index="11583" name="[Customers].[CustomerKey].&amp;[22583]"/>
            <x15:cachedUniqueName index="11584" name="[Customers].[CustomerKey].&amp;[22584]"/>
            <x15:cachedUniqueName index="11585" name="[Customers].[CustomerKey].&amp;[22585]"/>
            <x15:cachedUniqueName index="11586" name="[Customers].[CustomerKey].&amp;[22586]"/>
            <x15:cachedUniqueName index="11587" name="[Customers].[CustomerKey].&amp;[22587]"/>
            <x15:cachedUniqueName index="11588" name="[Customers].[CustomerKey].&amp;[22588]"/>
            <x15:cachedUniqueName index="11589" name="[Customers].[CustomerKey].&amp;[22589]"/>
            <x15:cachedUniqueName index="11590" name="[Customers].[CustomerKey].&amp;[22590]"/>
            <x15:cachedUniqueName index="11591" name="[Customers].[CustomerKey].&amp;[22591]"/>
            <x15:cachedUniqueName index="11592" name="[Customers].[CustomerKey].&amp;[22592]"/>
            <x15:cachedUniqueName index="11593" name="[Customers].[CustomerKey].&amp;[22593]"/>
            <x15:cachedUniqueName index="11594" name="[Customers].[CustomerKey].&amp;[22594]"/>
            <x15:cachedUniqueName index="11595" name="[Customers].[CustomerKey].&amp;[22595]"/>
            <x15:cachedUniqueName index="11596" name="[Customers].[CustomerKey].&amp;[22596]"/>
            <x15:cachedUniqueName index="11597" name="[Customers].[CustomerKey].&amp;[22597]"/>
            <x15:cachedUniqueName index="11598" name="[Customers].[CustomerKey].&amp;[22598]"/>
            <x15:cachedUniqueName index="11599" name="[Customers].[CustomerKey].&amp;[22599]"/>
            <x15:cachedUniqueName index="11600" name="[Customers].[CustomerKey].&amp;[22600]"/>
            <x15:cachedUniqueName index="11601" name="[Customers].[CustomerKey].&amp;[22601]"/>
            <x15:cachedUniqueName index="11602" name="[Customers].[CustomerKey].&amp;[22602]"/>
            <x15:cachedUniqueName index="11603" name="[Customers].[CustomerKey].&amp;[22603]"/>
            <x15:cachedUniqueName index="11604" name="[Customers].[CustomerKey].&amp;[22604]"/>
            <x15:cachedUniqueName index="11605" name="[Customers].[CustomerKey].&amp;[22605]"/>
            <x15:cachedUniqueName index="11606" name="[Customers].[CustomerKey].&amp;[22606]"/>
            <x15:cachedUniqueName index="11607" name="[Customers].[CustomerKey].&amp;[22607]"/>
            <x15:cachedUniqueName index="11608" name="[Customers].[CustomerKey].&amp;[22608]"/>
            <x15:cachedUniqueName index="11609" name="[Customers].[CustomerKey].&amp;[22609]"/>
            <x15:cachedUniqueName index="11610" name="[Customers].[CustomerKey].&amp;[22610]"/>
            <x15:cachedUniqueName index="11611" name="[Customers].[CustomerKey].&amp;[22611]"/>
            <x15:cachedUniqueName index="11612" name="[Customers].[CustomerKey].&amp;[22612]"/>
            <x15:cachedUniqueName index="11613" name="[Customers].[CustomerKey].&amp;[22613]"/>
            <x15:cachedUniqueName index="11614" name="[Customers].[CustomerKey].&amp;[22614]"/>
            <x15:cachedUniqueName index="11615" name="[Customers].[CustomerKey].&amp;[22615]"/>
            <x15:cachedUniqueName index="11616" name="[Customers].[CustomerKey].&amp;[22616]"/>
            <x15:cachedUniqueName index="11617" name="[Customers].[CustomerKey].&amp;[22617]"/>
            <x15:cachedUniqueName index="11618" name="[Customers].[CustomerKey].&amp;[22618]"/>
            <x15:cachedUniqueName index="11619" name="[Customers].[CustomerKey].&amp;[22619]"/>
            <x15:cachedUniqueName index="11620" name="[Customers].[CustomerKey].&amp;[22620]"/>
            <x15:cachedUniqueName index="11621" name="[Customers].[CustomerKey].&amp;[22621]"/>
            <x15:cachedUniqueName index="11622" name="[Customers].[CustomerKey].&amp;[22622]"/>
            <x15:cachedUniqueName index="11623" name="[Customers].[CustomerKey].&amp;[22623]"/>
            <x15:cachedUniqueName index="11624" name="[Customers].[CustomerKey].&amp;[22624]"/>
            <x15:cachedUniqueName index="11625" name="[Customers].[CustomerKey].&amp;[22625]"/>
            <x15:cachedUniqueName index="11626" name="[Customers].[CustomerKey].&amp;[22626]"/>
            <x15:cachedUniqueName index="11627" name="[Customers].[CustomerKey].&amp;[22627]"/>
            <x15:cachedUniqueName index="11628" name="[Customers].[CustomerKey].&amp;[22628]"/>
            <x15:cachedUniqueName index="11629" name="[Customers].[CustomerKey].&amp;[22629]"/>
            <x15:cachedUniqueName index="11630" name="[Customers].[CustomerKey].&amp;[22630]"/>
            <x15:cachedUniqueName index="11631" name="[Customers].[CustomerKey].&amp;[22631]"/>
            <x15:cachedUniqueName index="11632" name="[Customers].[CustomerKey].&amp;[22632]"/>
            <x15:cachedUniqueName index="11633" name="[Customers].[CustomerKey].&amp;[22633]"/>
            <x15:cachedUniqueName index="11634" name="[Customers].[CustomerKey].&amp;[22634]"/>
            <x15:cachedUniqueName index="11635" name="[Customers].[CustomerKey].&amp;[22635]"/>
            <x15:cachedUniqueName index="11636" name="[Customers].[CustomerKey].&amp;[22636]"/>
            <x15:cachedUniqueName index="11637" name="[Customers].[CustomerKey].&amp;[22637]"/>
            <x15:cachedUniqueName index="11638" name="[Customers].[CustomerKey].&amp;[22638]"/>
            <x15:cachedUniqueName index="11639" name="[Customers].[CustomerKey].&amp;[22639]"/>
            <x15:cachedUniqueName index="11640" name="[Customers].[CustomerKey].&amp;[22640]"/>
            <x15:cachedUniqueName index="11641" name="[Customers].[CustomerKey].&amp;[22641]"/>
            <x15:cachedUniqueName index="11642" name="[Customers].[CustomerKey].&amp;[22642]"/>
            <x15:cachedUniqueName index="11643" name="[Customers].[CustomerKey].&amp;[22643]"/>
            <x15:cachedUniqueName index="11644" name="[Customers].[CustomerKey].&amp;[22644]"/>
            <x15:cachedUniqueName index="11645" name="[Customers].[CustomerKey].&amp;[22645]"/>
            <x15:cachedUniqueName index="11646" name="[Customers].[CustomerKey].&amp;[22646]"/>
            <x15:cachedUniqueName index="11647" name="[Customers].[CustomerKey].&amp;[22647]"/>
            <x15:cachedUniqueName index="11648" name="[Customers].[CustomerKey].&amp;[22648]"/>
            <x15:cachedUniqueName index="11649" name="[Customers].[CustomerKey].&amp;[22649]"/>
            <x15:cachedUniqueName index="11650" name="[Customers].[CustomerKey].&amp;[22650]"/>
            <x15:cachedUniqueName index="11651" name="[Customers].[CustomerKey].&amp;[22651]"/>
            <x15:cachedUniqueName index="11652" name="[Customers].[CustomerKey].&amp;[22652]"/>
            <x15:cachedUniqueName index="11653" name="[Customers].[CustomerKey].&amp;[22653]"/>
            <x15:cachedUniqueName index="11654" name="[Customers].[CustomerKey].&amp;[22654]"/>
            <x15:cachedUniqueName index="11655" name="[Customers].[CustomerKey].&amp;[22655]"/>
            <x15:cachedUniqueName index="11656" name="[Customers].[CustomerKey].&amp;[22656]"/>
            <x15:cachedUniqueName index="11657" name="[Customers].[CustomerKey].&amp;[22657]"/>
            <x15:cachedUniqueName index="11658" name="[Customers].[CustomerKey].&amp;[22658]"/>
            <x15:cachedUniqueName index="11659" name="[Customers].[CustomerKey].&amp;[22659]"/>
            <x15:cachedUniqueName index="11660" name="[Customers].[CustomerKey].&amp;[22660]"/>
            <x15:cachedUniqueName index="11661" name="[Customers].[CustomerKey].&amp;[22661]"/>
            <x15:cachedUniqueName index="11662" name="[Customers].[CustomerKey].&amp;[22662]"/>
            <x15:cachedUniqueName index="11663" name="[Customers].[CustomerKey].&amp;[22663]"/>
            <x15:cachedUniqueName index="11664" name="[Customers].[CustomerKey].&amp;[22664]"/>
            <x15:cachedUniqueName index="11665" name="[Customers].[CustomerKey].&amp;[22665]"/>
            <x15:cachedUniqueName index="11666" name="[Customers].[CustomerKey].&amp;[22666]"/>
            <x15:cachedUniqueName index="11667" name="[Customers].[CustomerKey].&amp;[22667]"/>
            <x15:cachedUniqueName index="11668" name="[Customers].[CustomerKey].&amp;[22668]"/>
            <x15:cachedUniqueName index="11669" name="[Customers].[CustomerKey].&amp;[22669]"/>
            <x15:cachedUniqueName index="11670" name="[Customers].[CustomerKey].&amp;[22670]"/>
            <x15:cachedUniqueName index="11671" name="[Customers].[CustomerKey].&amp;[22671]"/>
            <x15:cachedUniqueName index="11672" name="[Customers].[CustomerKey].&amp;[22672]"/>
            <x15:cachedUniqueName index="11673" name="[Customers].[CustomerKey].&amp;[22673]"/>
            <x15:cachedUniqueName index="11674" name="[Customers].[CustomerKey].&amp;[22674]"/>
            <x15:cachedUniqueName index="11675" name="[Customers].[CustomerKey].&amp;[22675]"/>
            <x15:cachedUniqueName index="11676" name="[Customers].[CustomerKey].&amp;[22676]"/>
            <x15:cachedUniqueName index="11677" name="[Customers].[CustomerKey].&amp;[22677]"/>
            <x15:cachedUniqueName index="11678" name="[Customers].[CustomerKey].&amp;[22678]"/>
            <x15:cachedUniqueName index="11679" name="[Customers].[CustomerKey].&amp;[22679]"/>
            <x15:cachedUniqueName index="11680" name="[Customers].[CustomerKey].&amp;[22680]"/>
            <x15:cachedUniqueName index="11681" name="[Customers].[CustomerKey].&amp;[22681]"/>
            <x15:cachedUniqueName index="11682" name="[Customers].[CustomerKey].&amp;[22682]"/>
            <x15:cachedUniqueName index="11683" name="[Customers].[CustomerKey].&amp;[22683]"/>
            <x15:cachedUniqueName index="11684" name="[Customers].[CustomerKey].&amp;[22684]"/>
            <x15:cachedUniqueName index="11685" name="[Customers].[CustomerKey].&amp;[22685]"/>
            <x15:cachedUniqueName index="11686" name="[Customers].[CustomerKey].&amp;[22686]"/>
            <x15:cachedUniqueName index="11687" name="[Customers].[CustomerKey].&amp;[22687]"/>
            <x15:cachedUniqueName index="11688" name="[Customers].[CustomerKey].&amp;[22688]"/>
            <x15:cachedUniqueName index="11689" name="[Customers].[CustomerKey].&amp;[22689]"/>
            <x15:cachedUniqueName index="11690" name="[Customers].[CustomerKey].&amp;[22690]"/>
            <x15:cachedUniqueName index="11691" name="[Customers].[CustomerKey].&amp;[22691]"/>
            <x15:cachedUniqueName index="11692" name="[Customers].[CustomerKey].&amp;[22692]"/>
            <x15:cachedUniqueName index="11693" name="[Customers].[CustomerKey].&amp;[22693]"/>
            <x15:cachedUniqueName index="11694" name="[Customers].[CustomerKey].&amp;[22694]"/>
            <x15:cachedUniqueName index="11695" name="[Customers].[CustomerKey].&amp;[22695]"/>
            <x15:cachedUniqueName index="11696" name="[Customers].[CustomerKey].&amp;[22696]"/>
            <x15:cachedUniqueName index="11697" name="[Customers].[CustomerKey].&amp;[22697]"/>
            <x15:cachedUniqueName index="11698" name="[Customers].[CustomerKey].&amp;[22698]"/>
            <x15:cachedUniqueName index="11699" name="[Customers].[CustomerKey].&amp;[22699]"/>
            <x15:cachedUniqueName index="11700" name="[Customers].[CustomerKey].&amp;[22700]"/>
            <x15:cachedUniqueName index="11701" name="[Customers].[CustomerKey].&amp;[22701]"/>
            <x15:cachedUniqueName index="11702" name="[Customers].[CustomerKey].&amp;[22702]"/>
            <x15:cachedUniqueName index="11703" name="[Customers].[CustomerKey].&amp;[22703]"/>
            <x15:cachedUniqueName index="11704" name="[Customers].[CustomerKey].&amp;[22704]"/>
            <x15:cachedUniqueName index="11705" name="[Customers].[CustomerKey].&amp;[22705]"/>
            <x15:cachedUniqueName index="11706" name="[Customers].[CustomerKey].&amp;[22706]"/>
            <x15:cachedUniqueName index="11707" name="[Customers].[CustomerKey].&amp;[22707]"/>
            <x15:cachedUniqueName index="11708" name="[Customers].[CustomerKey].&amp;[22708]"/>
            <x15:cachedUniqueName index="11709" name="[Customers].[CustomerKey].&amp;[22709]"/>
            <x15:cachedUniqueName index="11710" name="[Customers].[CustomerKey].&amp;[22710]"/>
            <x15:cachedUniqueName index="11711" name="[Customers].[CustomerKey].&amp;[22711]"/>
            <x15:cachedUniqueName index="11712" name="[Customers].[CustomerKey].&amp;[22712]"/>
            <x15:cachedUniqueName index="11713" name="[Customers].[CustomerKey].&amp;[22713]"/>
            <x15:cachedUniqueName index="11714" name="[Customers].[CustomerKey].&amp;[22714]"/>
            <x15:cachedUniqueName index="11715" name="[Customers].[CustomerKey].&amp;[22715]"/>
            <x15:cachedUniqueName index="11716" name="[Customers].[CustomerKey].&amp;[22716]"/>
            <x15:cachedUniqueName index="11717" name="[Customers].[CustomerKey].&amp;[22717]"/>
            <x15:cachedUniqueName index="11718" name="[Customers].[CustomerKey].&amp;[22718]"/>
            <x15:cachedUniqueName index="11719" name="[Customers].[CustomerKey].&amp;[22719]"/>
            <x15:cachedUniqueName index="11720" name="[Customers].[CustomerKey].&amp;[22720]"/>
            <x15:cachedUniqueName index="11721" name="[Customers].[CustomerKey].&amp;[22721]"/>
            <x15:cachedUniqueName index="11722" name="[Customers].[CustomerKey].&amp;[22722]"/>
            <x15:cachedUniqueName index="11723" name="[Customers].[CustomerKey].&amp;[22723]"/>
            <x15:cachedUniqueName index="11724" name="[Customers].[CustomerKey].&amp;[22724]"/>
            <x15:cachedUniqueName index="11725" name="[Customers].[CustomerKey].&amp;[22725]"/>
            <x15:cachedUniqueName index="11726" name="[Customers].[CustomerKey].&amp;[22726]"/>
            <x15:cachedUniqueName index="11727" name="[Customers].[CustomerKey].&amp;[22727]"/>
            <x15:cachedUniqueName index="11728" name="[Customers].[CustomerKey].&amp;[22728]"/>
            <x15:cachedUniqueName index="11729" name="[Customers].[CustomerKey].&amp;[22729]"/>
            <x15:cachedUniqueName index="11730" name="[Customers].[CustomerKey].&amp;[22730]"/>
            <x15:cachedUniqueName index="11731" name="[Customers].[CustomerKey].&amp;[22731]"/>
            <x15:cachedUniqueName index="11732" name="[Customers].[CustomerKey].&amp;[22732]"/>
            <x15:cachedUniqueName index="11733" name="[Customers].[CustomerKey].&amp;[22733]"/>
            <x15:cachedUniqueName index="11734" name="[Customers].[CustomerKey].&amp;[22734]"/>
            <x15:cachedUniqueName index="11735" name="[Customers].[CustomerKey].&amp;[22735]"/>
            <x15:cachedUniqueName index="11736" name="[Customers].[CustomerKey].&amp;[22736]"/>
            <x15:cachedUniqueName index="11737" name="[Customers].[CustomerKey].&amp;[22737]"/>
            <x15:cachedUniqueName index="11738" name="[Customers].[CustomerKey].&amp;[22738]"/>
            <x15:cachedUniqueName index="11739" name="[Customers].[CustomerKey].&amp;[22739]"/>
            <x15:cachedUniqueName index="11740" name="[Customers].[CustomerKey].&amp;[22740]"/>
            <x15:cachedUniqueName index="11741" name="[Customers].[CustomerKey].&amp;[22741]"/>
            <x15:cachedUniqueName index="11742" name="[Customers].[CustomerKey].&amp;[22742]"/>
            <x15:cachedUniqueName index="11743" name="[Customers].[CustomerKey].&amp;[22743]"/>
            <x15:cachedUniqueName index="11744" name="[Customers].[CustomerKey].&amp;[22744]"/>
            <x15:cachedUniqueName index="11745" name="[Customers].[CustomerKey].&amp;[22745]"/>
            <x15:cachedUniqueName index="11746" name="[Customers].[CustomerKey].&amp;[22746]"/>
            <x15:cachedUniqueName index="11747" name="[Customers].[CustomerKey].&amp;[22747]"/>
            <x15:cachedUniqueName index="11748" name="[Customers].[CustomerKey].&amp;[22748]"/>
            <x15:cachedUniqueName index="11749" name="[Customers].[CustomerKey].&amp;[22749]"/>
            <x15:cachedUniqueName index="11750" name="[Customers].[CustomerKey].&amp;[22750]"/>
            <x15:cachedUniqueName index="11751" name="[Customers].[CustomerKey].&amp;[22751]"/>
            <x15:cachedUniqueName index="11752" name="[Customers].[CustomerKey].&amp;[22752]"/>
            <x15:cachedUniqueName index="11753" name="[Customers].[CustomerKey].&amp;[22753]"/>
            <x15:cachedUniqueName index="11754" name="[Customers].[CustomerKey].&amp;[22754]"/>
            <x15:cachedUniqueName index="11755" name="[Customers].[CustomerKey].&amp;[22755]"/>
            <x15:cachedUniqueName index="11756" name="[Customers].[CustomerKey].&amp;[22756]"/>
            <x15:cachedUniqueName index="11757" name="[Customers].[CustomerKey].&amp;[22757]"/>
            <x15:cachedUniqueName index="11758" name="[Customers].[CustomerKey].&amp;[22758]"/>
            <x15:cachedUniqueName index="11759" name="[Customers].[CustomerKey].&amp;[22759]"/>
            <x15:cachedUniqueName index="11760" name="[Customers].[CustomerKey].&amp;[22760]"/>
            <x15:cachedUniqueName index="11761" name="[Customers].[CustomerKey].&amp;[22761]"/>
            <x15:cachedUniqueName index="11762" name="[Customers].[CustomerKey].&amp;[22762]"/>
            <x15:cachedUniqueName index="11763" name="[Customers].[CustomerKey].&amp;[22763]"/>
            <x15:cachedUniqueName index="11764" name="[Customers].[CustomerKey].&amp;[22764]"/>
            <x15:cachedUniqueName index="11765" name="[Customers].[CustomerKey].&amp;[22765]"/>
            <x15:cachedUniqueName index="11766" name="[Customers].[CustomerKey].&amp;[22766]"/>
            <x15:cachedUniqueName index="11767" name="[Customers].[CustomerKey].&amp;[22767]"/>
            <x15:cachedUniqueName index="11768" name="[Customers].[CustomerKey].&amp;[22768]"/>
            <x15:cachedUniqueName index="11769" name="[Customers].[CustomerKey].&amp;[22769]"/>
            <x15:cachedUniqueName index="11770" name="[Customers].[CustomerKey].&amp;[22770]"/>
            <x15:cachedUniqueName index="11771" name="[Customers].[CustomerKey].&amp;[22771]"/>
            <x15:cachedUniqueName index="11772" name="[Customers].[CustomerKey].&amp;[22772]"/>
            <x15:cachedUniqueName index="11773" name="[Customers].[CustomerKey].&amp;[22773]"/>
            <x15:cachedUniqueName index="11774" name="[Customers].[CustomerKey].&amp;[22774]"/>
            <x15:cachedUniqueName index="11775" name="[Customers].[CustomerKey].&amp;[22775]"/>
            <x15:cachedUniqueName index="11776" name="[Customers].[CustomerKey].&amp;[22776]"/>
            <x15:cachedUniqueName index="11777" name="[Customers].[CustomerKey].&amp;[22777]"/>
            <x15:cachedUniqueName index="11778" name="[Customers].[CustomerKey].&amp;[22778]"/>
            <x15:cachedUniqueName index="11779" name="[Customers].[CustomerKey].&amp;[22779]"/>
            <x15:cachedUniqueName index="11780" name="[Customers].[CustomerKey].&amp;[22780]"/>
            <x15:cachedUniqueName index="11781" name="[Customers].[CustomerKey].&amp;[22781]"/>
            <x15:cachedUniqueName index="11782" name="[Customers].[CustomerKey].&amp;[22782]"/>
            <x15:cachedUniqueName index="11783" name="[Customers].[CustomerKey].&amp;[22783]"/>
            <x15:cachedUniqueName index="11784" name="[Customers].[CustomerKey].&amp;[22784]"/>
            <x15:cachedUniqueName index="11785" name="[Customers].[CustomerKey].&amp;[22785]"/>
            <x15:cachedUniqueName index="11786" name="[Customers].[CustomerKey].&amp;[22786]"/>
            <x15:cachedUniqueName index="11787" name="[Customers].[CustomerKey].&amp;[22787]"/>
            <x15:cachedUniqueName index="11788" name="[Customers].[CustomerKey].&amp;[22788]"/>
            <x15:cachedUniqueName index="11789" name="[Customers].[CustomerKey].&amp;[22789]"/>
            <x15:cachedUniqueName index="11790" name="[Customers].[CustomerKey].&amp;[22790]"/>
            <x15:cachedUniqueName index="11791" name="[Customers].[CustomerKey].&amp;[22791]"/>
            <x15:cachedUniqueName index="11792" name="[Customers].[CustomerKey].&amp;[22792]"/>
            <x15:cachedUniqueName index="11793" name="[Customers].[CustomerKey].&amp;[22793]"/>
            <x15:cachedUniqueName index="11794" name="[Customers].[CustomerKey].&amp;[22794]"/>
            <x15:cachedUniqueName index="11795" name="[Customers].[CustomerKey].&amp;[22795]"/>
            <x15:cachedUniqueName index="11796" name="[Customers].[CustomerKey].&amp;[22796]"/>
            <x15:cachedUniqueName index="11797" name="[Customers].[CustomerKey].&amp;[22797]"/>
            <x15:cachedUniqueName index="11798" name="[Customers].[CustomerKey].&amp;[22798]"/>
            <x15:cachedUniqueName index="11799" name="[Customers].[CustomerKey].&amp;[22799]"/>
            <x15:cachedUniqueName index="11800" name="[Customers].[CustomerKey].&amp;[22800]"/>
            <x15:cachedUniqueName index="11801" name="[Customers].[CustomerKey].&amp;[22801]"/>
            <x15:cachedUniqueName index="11802" name="[Customers].[CustomerKey].&amp;[22802]"/>
            <x15:cachedUniqueName index="11803" name="[Customers].[CustomerKey].&amp;[22803]"/>
            <x15:cachedUniqueName index="11804" name="[Customers].[CustomerKey].&amp;[22804]"/>
            <x15:cachedUniqueName index="11805" name="[Customers].[CustomerKey].&amp;[22805]"/>
            <x15:cachedUniqueName index="11806" name="[Customers].[CustomerKey].&amp;[22806]"/>
            <x15:cachedUniqueName index="11807" name="[Customers].[CustomerKey].&amp;[22807]"/>
            <x15:cachedUniqueName index="11808" name="[Customers].[CustomerKey].&amp;[22808]"/>
            <x15:cachedUniqueName index="11809" name="[Customers].[CustomerKey].&amp;[22809]"/>
            <x15:cachedUniqueName index="11810" name="[Customers].[CustomerKey].&amp;[22810]"/>
            <x15:cachedUniqueName index="11811" name="[Customers].[CustomerKey].&amp;[22811]"/>
            <x15:cachedUniqueName index="11812" name="[Customers].[CustomerKey].&amp;[22812]"/>
            <x15:cachedUniqueName index="11813" name="[Customers].[CustomerKey].&amp;[22813]"/>
            <x15:cachedUniqueName index="11814" name="[Customers].[CustomerKey].&amp;[22814]"/>
            <x15:cachedUniqueName index="11815" name="[Customers].[CustomerKey].&amp;[22815]"/>
            <x15:cachedUniqueName index="11816" name="[Customers].[CustomerKey].&amp;[22816]"/>
            <x15:cachedUniqueName index="11817" name="[Customers].[CustomerKey].&amp;[22817]"/>
            <x15:cachedUniqueName index="11818" name="[Customers].[CustomerKey].&amp;[22818]"/>
            <x15:cachedUniqueName index="11819" name="[Customers].[CustomerKey].&amp;[22819]"/>
            <x15:cachedUniqueName index="11820" name="[Customers].[CustomerKey].&amp;[22820]"/>
            <x15:cachedUniqueName index="11821" name="[Customers].[CustomerKey].&amp;[22821]"/>
            <x15:cachedUniqueName index="11822" name="[Customers].[CustomerKey].&amp;[22822]"/>
            <x15:cachedUniqueName index="11823" name="[Customers].[CustomerKey].&amp;[22823]"/>
            <x15:cachedUniqueName index="11824" name="[Customers].[CustomerKey].&amp;[22824]"/>
            <x15:cachedUniqueName index="11825" name="[Customers].[CustomerKey].&amp;[22825]"/>
            <x15:cachedUniqueName index="11826" name="[Customers].[CustomerKey].&amp;[22826]"/>
            <x15:cachedUniqueName index="11827" name="[Customers].[CustomerKey].&amp;[22827]"/>
            <x15:cachedUniqueName index="11828" name="[Customers].[CustomerKey].&amp;[22828]"/>
            <x15:cachedUniqueName index="11829" name="[Customers].[CustomerKey].&amp;[22829]"/>
            <x15:cachedUniqueName index="11830" name="[Customers].[CustomerKey].&amp;[22830]"/>
            <x15:cachedUniqueName index="11831" name="[Customers].[CustomerKey].&amp;[22831]"/>
            <x15:cachedUniqueName index="11832" name="[Customers].[CustomerKey].&amp;[22832]"/>
            <x15:cachedUniqueName index="11833" name="[Customers].[CustomerKey].&amp;[22833]"/>
            <x15:cachedUniqueName index="11834" name="[Customers].[CustomerKey].&amp;[22834]"/>
            <x15:cachedUniqueName index="11835" name="[Customers].[CustomerKey].&amp;[22835]"/>
            <x15:cachedUniqueName index="11836" name="[Customers].[CustomerKey].&amp;[22836]"/>
            <x15:cachedUniqueName index="11837" name="[Customers].[CustomerKey].&amp;[22837]"/>
            <x15:cachedUniqueName index="11838" name="[Customers].[CustomerKey].&amp;[22838]"/>
            <x15:cachedUniqueName index="11839" name="[Customers].[CustomerKey].&amp;[22839]"/>
            <x15:cachedUniqueName index="11840" name="[Customers].[CustomerKey].&amp;[22840]"/>
            <x15:cachedUniqueName index="11841" name="[Customers].[CustomerKey].&amp;[22841]"/>
            <x15:cachedUniqueName index="11842" name="[Customers].[CustomerKey].&amp;[22842]"/>
            <x15:cachedUniqueName index="11843" name="[Customers].[CustomerKey].&amp;[22843]"/>
            <x15:cachedUniqueName index="11844" name="[Customers].[CustomerKey].&amp;[22844]"/>
            <x15:cachedUniqueName index="11845" name="[Customers].[CustomerKey].&amp;[22845]"/>
            <x15:cachedUniqueName index="11846" name="[Customers].[CustomerKey].&amp;[22846]"/>
            <x15:cachedUniqueName index="11847" name="[Customers].[CustomerKey].&amp;[22847]"/>
            <x15:cachedUniqueName index="11848" name="[Customers].[CustomerKey].&amp;[22848]"/>
            <x15:cachedUniqueName index="11849" name="[Customers].[CustomerKey].&amp;[22849]"/>
            <x15:cachedUniqueName index="11850" name="[Customers].[CustomerKey].&amp;[22850]"/>
            <x15:cachedUniqueName index="11851" name="[Customers].[CustomerKey].&amp;[22851]"/>
            <x15:cachedUniqueName index="11852" name="[Customers].[CustomerKey].&amp;[22852]"/>
            <x15:cachedUniqueName index="11853" name="[Customers].[CustomerKey].&amp;[22853]"/>
            <x15:cachedUniqueName index="11854" name="[Customers].[CustomerKey].&amp;[22854]"/>
            <x15:cachedUniqueName index="11855" name="[Customers].[CustomerKey].&amp;[22855]"/>
            <x15:cachedUniqueName index="11856" name="[Customers].[CustomerKey].&amp;[22856]"/>
            <x15:cachedUniqueName index="11857" name="[Customers].[CustomerKey].&amp;[22857]"/>
            <x15:cachedUniqueName index="11858" name="[Customers].[CustomerKey].&amp;[22858]"/>
            <x15:cachedUniqueName index="11859" name="[Customers].[CustomerKey].&amp;[22859]"/>
            <x15:cachedUniqueName index="11860" name="[Customers].[CustomerKey].&amp;[22860]"/>
            <x15:cachedUniqueName index="11861" name="[Customers].[CustomerKey].&amp;[22861]"/>
            <x15:cachedUniqueName index="11862" name="[Customers].[CustomerKey].&amp;[22862]"/>
            <x15:cachedUniqueName index="11863" name="[Customers].[CustomerKey].&amp;[22863]"/>
            <x15:cachedUniqueName index="11864" name="[Customers].[CustomerKey].&amp;[22864]"/>
            <x15:cachedUniqueName index="11865" name="[Customers].[CustomerKey].&amp;[22865]"/>
            <x15:cachedUniqueName index="11866" name="[Customers].[CustomerKey].&amp;[22866]"/>
            <x15:cachedUniqueName index="11867" name="[Customers].[CustomerKey].&amp;[22867]"/>
            <x15:cachedUniqueName index="11868" name="[Customers].[CustomerKey].&amp;[22868]"/>
            <x15:cachedUniqueName index="11869" name="[Customers].[CustomerKey].&amp;[22869]"/>
            <x15:cachedUniqueName index="11870" name="[Customers].[CustomerKey].&amp;[22870]"/>
            <x15:cachedUniqueName index="11871" name="[Customers].[CustomerKey].&amp;[22871]"/>
            <x15:cachedUniqueName index="11872" name="[Customers].[CustomerKey].&amp;[22872]"/>
            <x15:cachedUniqueName index="11873" name="[Customers].[CustomerKey].&amp;[22873]"/>
            <x15:cachedUniqueName index="11874" name="[Customers].[CustomerKey].&amp;[22874]"/>
            <x15:cachedUniqueName index="11875" name="[Customers].[CustomerKey].&amp;[22875]"/>
            <x15:cachedUniqueName index="11876" name="[Customers].[CustomerKey].&amp;[22876]"/>
            <x15:cachedUniqueName index="11877" name="[Customers].[CustomerKey].&amp;[22877]"/>
            <x15:cachedUniqueName index="11878" name="[Customers].[CustomerKey].&amp;[22878]"/>
            <x15:cachedUniqueName index="11879" name="[Customers].[CustomerKey].&amp;[22879]"/>
            <x15:cachedUniqueName index="11880" name="[Customers].[CustomerKey].&amp;[22880]"/>
            <x15:cachedUniqueName index="11881" name="[Customers].[CustomerKey].&amp;[22881]"/>
            <x15:cachedUniqueName index="11882" name="[Customers].[CustomerKey].&amp;[22882]"/>
            <x15:cachedUniqueName index="11883" name="[Customers].[CustomerKey].&amp;[22883]"/>
            <x15:cachedUniqueName index="11884" name="[Customers].[CustomerKey].&amp;[22884]"/>
            <x15:cachedUniqueName index="11885" name="[Customers].[CustomerKey].&amp;[22885]"/>
            <x15:cachedUniqueName index="11886" name="[Customers].[CustomerKey].&amp;[22886]"/>
            <x15:cachedUniqueName index="11887" name="[Customers].[CustomerKey].&amp;[22887]"/>
            <x15:cachedUniqueName index="11888" name="[Customers].[CustomerKey].&amp;[22888]"/>
            <x15:cachedUniqueName index="11889" name="[Customers].[CustomerKey].&amp;[22889]"/>
            <x15:cachedUniqueName index="11890" name="[Customers].[CustomerKey].&amp;[22890]"/>
            <x15:cachedUniqueName index="11891" name="[Customers].[CustomerKey].&amp;[22891]"/>
            <x15:cachedUniqueName index="11892" name="[Customers].[CustomerKey].&amp;[22892]"/>
            <x15:cachedUniqueName index="11893" name="[Customers].[CustomerKey].&amp;[22893]"/>
            <x15:cachedUniqueName index="11894" name="[Customers].[CustomerKey].&amp;[22894]"/>
            <x15:cachedUniqueName index="11895" name="[Customers].[CustomerKey].&amp;[22895]"/>
            <x15:cachedUniqueName index="11896" name="[Customers].[CustomerKey].&amp;[22896]"/>
            <x15:cachedUniqueName index="11897" name="[Customers].[CustomerKey].&amp;[22897]"/>
            <x15:cachedUniqueName index="11898" name="[Customers].[CustomerKey].&amp;[22898]"/>
            <x15:cachedUniqueName index="11899" name="[Customers].[CustomerKey].&amp;[22899]"/>
            <x15:cachedUniqueName index="11900" name="[Customers].[CustomerKey].&amp;[22900]"/>
            <x15:cachedUniqueName index="11901" name="[Customers].[CustomerKey].&amp;[22901]"/>
            <x15:cachedUniqueName index="11902" name="[Customers].[CustomerKey].&amp;[22902]"/>
            <x15:cachedUniqueName index="11903" name="[Customers].[CustomerKey].&amp;[22903]"/>
            <x15:cachedUniqueName index="11904" name="[Customers].[CustomerKey].&amp;[22904]"/>
            <x15:cachedUniqueName index="11905" name="[Customers].[CustomerKey].&amp;[22905]"/>
            <x15:cachedUniqueName index="11906" name="[Customers].[CustomerKey].&amp;[22906]"/>
            <x15:cachedUniqueName index="11907" name="[Customers].[CustomerKey].&amp;[22907]"/>
            <x15:cachedUniqueName index="11908" name="[Customers].[CustomerKey].&amp;[22908]"/>
            <x15:cachedUniqueName index="11909" name="[Customers].[CustomerKey].&amp;[22909]"/>
            <x15:cachedUniqueName index="11910" name="[Customers].[CustomerKey].&amp;[22910]"/>
            <x15:cachedUniqueName index="11911" name="[Customers].[CustomerKey].&amp;[22911]"/>
            <x15:cachedUniqueName index="11912" name="[Customers].[CustomerKey].&amp;[22912]"/>
            <x15:cachedUniqueName index="11913" name="[Customers].[CustomerKey].&amp;[22913]"/>
            <x15:cachedUniqueName index="11914" name="[Customers].[CustomerKey].&amp;[22914]"/>
            <x15:cachedUniqueName index="11915" name="[Customers].[CustomerKey].&amp;[22915]"/>
            <x15:cachedUniqueName index="11916" name="[Customers].[CustomerKey].&amp;[22916]"/>
            <x15:cachedUniqueName index="11917" name="[Customers].[CustomerKey].&amp;[22917]"/>
            <x15:cachedUniqueName index="11918" name="[Customers].[CustomerKey].&amp;[22918]"/>
            <x15:cachedUniqueName index="11919" name="[Customers].[CustomerKey].&amp;[22919]"/>
            <x15:cachedUniqueName index="11920" name="[Customers].[CustomerKey].&amp;[22920]"/>
            <x15:cachedUniqueName index="11921" name="[Customers].[CustomerKey].&amp;[22921]"/>
            <x15:cachedUniqueName index="11922" name="[Customers].[CustomerKey].&amp;[22922]"/>
            <x15:cachedUniqueName index="11923" name="[Customers].[CustomerKey].&amp;[22923]"/>
            <x15:cachedUniqueName index="11924" name="[Customers].[CustomerKey].&amp;[22924]"/>
            <x15:cachedUniqueName index="11925" name="[Customers].[CustomerKey].&amp;[22925]"/>
            <x15:cachedUniqueName index="11926" name="[Customers].[CustomerKey].&amp;[22926]"/>
            <x15:cachedUniqueName index="11927" name="[Customers].[CustomerKey].&amp;[22927]"/>
            <x15:cachedUniqueName index="11928" name="[Customers].[CustomerKey].&amp;[22928]"/>
            <x15:cachedUniqueName index="11929" name="[Customers].[CustomerKey].&amp;[22929]"/>
            <x15:cachedUniqueName index="11930" name="[Customers].[CustomerKey].&amp;[22930]"/>
            <x15:cachedUniqueName index="11931" name="[Customers].[CustomerKey].&amp;[22931]"/>
            <x15:cachedUniqueName index="11932" name="[Customers].[CustomerKey].&amp;[22932]"/>
            <x15:cachedUniqueName index="11933" name="[Customers].[CustomerKey].&amp;[22933]"/>
            <x15:cachedUniqueName index="11934" name="[Customers].[CustomerKey].&amp;[22934]"/>
            <x15:cachedUniqueName index="11935" name="[Customers].[CustomerKey].&amp;[22935]"/>
            <x15:cachedUniqueName index="11936" name="[Customers].[CustomerKey].&amp;[22936]"/>
            <x15:cachedUniqueName index="11937" name="[Customers].[CustomerKey].&amp;[22937]"/>
            <x15:cachedUniqueName index="11938" name="[Customers].[CustomerKey].&amp;[22938]"/>
            <x15:cachedUniqueName index="11939" name="[Customers].[CustomerKey].&amp;[22939]"/>
            <x15:cachedUniqueName index="11940" name="[Customers].[CustomerKey].&amp;[22940]"/>
            <x15:cachedUniqueName index="11941" name="[Customers].[CustomerKey].&amp;[22941]"/>
            <x15:cachedUniqueName index="11942" name="[Customers].[CustomerKey].&amp;[22942]"/>
            <x15:cachedUniqueName index="11943" name="[Customers].[CustomerKey].&amp;[22943]"/>
            <x15:cachedUniqueName index="11944" name="[Customers].[CustomerKey].&amp;[22944]"/>
            <x15:cachedUniqueName index="11945" name="[Customers].[CustomerKey].&amp;[22945]"/>
            <x15:cachedUniqueName index="11946" name="[Customers].[CustomerKey].&amp;[22946]"/>
            <x15:cachedUniqueName index="11947" name="[Customers].[CustomerKey].&amp;[22947]"/>
            <x15:cachedUniqueName index="11948" name="[Customers].[CustomerKey].&amp;[22948]"/>
            <x15:cachedUniqueName index="11949" name="[Customers].[CustomerKey].&amp;[22949]"/>
            <x15:cachedUniqueName index="11950" name="[Customers].[CustomerKey].&amp;[22950]"/>
            <x15:cachedUniqueName index="11951" name="[Customers].[CustomerKey].&amp;[22951]"/>
            <x15:cachedUniqueName index="11952" name="[Customers].[CustomerKey].&amp;[22952]"/>
            <x15:cachedUniqueName index="11953" name="[Customers].[CustomerKey].&amp;[22953]"/>
            <x15:cachedUniqueName index="11954" name="[Customers].[CustomerKey].&amp;[22954]"/>
            <x15:cachedUniqueName index="11955" name="[Customers].[CustomerKey].&amp;[22955]"/>
            <x15:cachedUniqueName index="11956" name="[Customers].[CustomerKey].&amp;[22956]"/>
            <x15:cachedUniqueName index="11957" name="[Customers].[CustomerKey].&amp;[22957]"/>
            <x15:cachedUniqueName index="11958" name="[Customers].[CustomerKey].&amp;[22958]"/>
            <x15:cachedUniqueName index="11959" name="[Customers].[CustomerKey].&amp;[22959]"/>
            <x15:cachedUniqueName index="11960" name="[Customers].[CustomerKey].&amp;[22960]"/>
            <x15:cachedUniqueName index="11961" name="[Customers].[CustomerKey].&amp;[22961]"/>
            <x15:cachedUniqueName index="11962" name="[Customers].[CustomerKey].&amp;[22962]"/>
            <x15:cachedUniqueName index="11963" name="[Customers].[CustomerKey].&amp;[22963]"/>
            <x15:cachedUniqueName index="11964" name="[Customers].[CustomerKey].&amp;[22964]"/>
            <x15:cachedUniqueName index="11965" name="[Customers].[CustomerKey].&amp;[22965]"/>
            <x15:cachedUniqueName index="11966" name="[Customers].[CustomerKey].&amp;[22966]"/>
            <x15:cachedUniqueName index="11967" name="[Customers].[CustomerKey].&amp;[22967]"/>
            <x15:cachedUniqueName index="11968" name="[Customers].[CustomerKey].&amp;[22968]"/>
            <x15:cachedUniqueName index="11969" name="[Customers].[CustomerKey].&amp;[22969]"/>
            <x15:cachedUniqueName index="11970" name="[Customers].[CustomerKey].&amp;[22970]"/>
            <x15:cachedUniqueName index="11971" name="[Customers].[CustomerKey].&amp;[22971]"/>
            <x15:cachedUniqueName index="11972" name="[Customers].[CustomerKey].&amp;[22972]"/>
            <x15:cachedUniqueName index="11973" name="[Customers].[CustomerKey].&amp;[22973]"/>
            <x15:cachedUniqueName index="11974" name="[Customers].[CustomerKey].&amp;[22974]"/>
            <x15:cachedUniqueName index="11975" name="[Customers].[CustomerKey].&amp;[22975]"/>
            <x15:cachedUniqueName index="11976" name="[Customers].[CustomerKey].&amp;[22976]"/>
            <x15:cachedUniqueName index="11977" name="[Customers].[CustomerKey].&amp;[22977]"/>
            <x15:cachedUniqueName index="11978" name="[Customers].[CustomerKey].&amp;[22978]"/>
            <x15:cachedUniqueName index="11979" name="[Customers].[CustomerKey].&amp;[22979]"/>
            <x15:cachedUniqueName index="11980" name="[Customers].[CustomerKey].&amp;[22980]"/>
            <x15:cachedUniqueName index="11981" name="[Customers].[CustomerKey].&amp;[22981]"/>
            <x15:cachedUniqueName index="11982" name="[Customers].[CustomerKey].&amp;[22982]"/>
            <x15:cachedUniqueName index="11983" name="[Customers].[CustomerKey].&amp;[22983]"/>
            <x15:cachedUniqueName index="11984" name="[Customers].[CustomerKey].&amp;[22984]"/>
            <x15:cachedUniqueName index="11985" name="[Customers].[CustomerKey].&amp;[22985]"/>
            <x15:cachedUniqueName index="11986" name="[Customers].[CustomerKey].&amp;[22986]"/>
            <x15:cachedUniqueName index="11987" name="[Customers].[CustomerKey].&amp;[22987]"/>
            <x15:cachedUniqueName index="11988" name="[Customers].[CustomerKey].&amp;[22988]"/>
            <x15:cachedUniqueName index="11989" name="[Customers].[CustomerKey].&amp;[22989]"/>
            <x15:cachedUniqueName index="11990" name="[Customers].[CustomerKey].&amp;[22990]"/>
            <x15:cachedUniqueName index="11991" name="[Customers].[CustomerKey].&amp;[22991]"/>
            <x15:cachedUniqueName index="11992" name="[Customers].[CustomerKey].&amp;[22992]"/>
            <x15:cachedUniqueName index="11993" name="[Customers].[CustomerKey].&amp;[22993]"/>
            <x15:cachedUniqueName index="11994" name="[Customers].[CustomerKey].&amp;[22994]"/>
            <x15:cachedUniqueName index="11995" name="[Customers].[CustomerKey].&amp;[22995]"/>
            <x15:cachedUniqueName index="11996" name="[Customers].[CustomerKey].&amp;[22996]"/>
            <x15:cachedUniqueName index="11997" name="[Customers].[CustomerKey].&amp;[22997]"/>
            <x15:cachedUniqueName index="11998" name="[Customers].[CustomerKey].&amp;[22998]"/>
            <x15:cachedUniqueName index="11999" name="[Customers].[CustomerKey].&amp;[22999]"/>
            <x15:cachedUniqueName index="12000" name="[Customers].[CustomerKey].&amp;[23000]"/>
            <x15:cachedUniqueName index="12001" name="[Customers].[CustomerKey].&amp;[23001]"/>
            <x15:cachedUniqueName index="12002" name="[Customers].[CustomerKey].&amp;[23002]"/>
            <x15:cachedUniqueName index="12003" name="[Customers].[CustomerKey].&amp;[23003]"/>
            <x15:cachedUniqueName index="12004" name="[Customers].[CustomerKey].&amp;[23004]"/>
            <x15:cachedUniqueName index="12005" name="[Customers].[CustomerKey].&amp;[23005]"/>
            <x15:cachedUniqueName index="12006" name="[Customers].[CustomerKey].&amp;[23006]"/>
            <x15:cachedUniqueName index="12007" name="[Customers].[CustomerKey].&amp;[23007]"/>
            <x15:cachedUniqueName index="12008" name="[Customers].[CustomerKey].&amp;[23008]"/>
            <x15:cachedUniqueName index="12009" name="[Customers].[CustomerKey].&amp;[23009]"/>
            <x15:cachedUniqueName index="12010" name="[Customers].[CustomerKey].&amp;[23010]"/>
            <x15:cachedUniqueName index="12011" name="[Customers].[CustomerKey].&amp;[23011]"/>
            <x15:cachedUniqueName index="12012" name="[Customers].[CustomerKey].&amp;[23012]"/>
            <x15:cachedUniqueName index="12013" name="[Customers].[CustomerKey].&amp;[23013]"/>
            <x15:cachedUniqueName index="12014" name="[Customers].[CustomerKey].&amp;[23014]"/>
            <x15:cachedUniqueName index="12015" name="[Customers].[CustomerKey].&amp;[23015]"/>
            <x15:cachedUniqueName index="12016" name="[Customers].[CustomerKey].&amp;[23016]"/>
            <x15:cachedUniqueName index="12017" name="[Customers].[CustomerKey].&amp;[23017]"/>
            <x15:cachedUniqueName index="12018" name="[Customers].[CustomerKey].&amp;[23018]"/>
            <x15:cachedUniqueName index="12019" name="[Customers].[CustomerKey].&amp;[23019]"/>
            <x15:cachedUniqueName index="12020" name="[Customers].[CustomerKey].&amp;[23020]"/>
            <x15:cachedUniqueName index="12021" name="[Customers].[CustomerKey].&amp;[23021]"/>
            <x15:cachedUniqueName index="12022" name="[Customers].[CustomerKey].&amp;[23022]"/>
            <x15:cachedUniqueName index="12023" name="[Customers].[CustomerKey].&amp;[23023]"/>
            <x15:cachedUniqueName index="12024" name="[Customers].[CustomerKey].&amp;[23024]"/>
            <x15:cachedUniqueName index="12025" name="[Customers].[CustomerKey].&amp;[23025]"/>
            <x15:cachedUniqueName index="12026" name="[Customers].[CustomerKey].&amp;[23026]"/>
            <x15:cachedUniqueName index="12027" name="[Customers].[CustomerKey].&amp;[23027]"/>
            <x15:cachedUniqueName index="12028" name="[Customers].[CustomerKey].&amp;[23028]"/>
            <x15:cachedUniqueName index="12029" name="[Customers].[CustomerKey].&amp;[23029]"/>
            <x15:cachedUniqueName index="12030" name="[Customers].[CustomerKey].&amp;[23030]"/>
            <x15:cachedUniqueName index="12031" name="[Customers].[CustomerKey].&amp;[23031]"/>
            <x15:cachedUniqueName index="12032" name="[Customers].[CustomerKey].&amp;[23032]"/>
            <x15:cachedUniqueName index="12033" name="[Customers].[CustomerKey].&amp;[23033]"/>
            <x15:cachedUniqueName index="12034" name="[Customers].[CustomerKey].&amp;[23034]"/>
            <x15:cachedUniqueName index="12035" name="[Customers].[CustomerKey].&amp;[23035]"/>
            <x15:cachedUniqueName index="12036" name="[Customers].[CustomerKey].&amp;[23036]"/>
            <x15:cachedUniqueName index="12037" name="[Customers].[CustomerKey].&amp;[23037]"/>
            <x15:cachedUniqueName index="12038" name="[Customers].[CustomerKey].&amp;[23038]"/>
            <x15:cachedUniqueName index="12039" name="[Customers].[CustomerKey].&amp;[23039]"/>
            <x15:cachedUniqueName index="12040" name="[Customers].[CustomerKey].&amp;[23040]"/>
            <x15:cachedUniqueName index="12041" name="[Customers].[CustomerKey].&amp;[23041]"/>
            <x15:cachedUniqueName index="12042" name="[Customers].[CustomerKey].&amp;[23042]"/>
            <x15:cachedUniqueName index="12043" name="[Customers].[CustomerKey].&amp;[23043]"/>
            <x15:cachedUniqueName index="12044" name="[Customers].[CustomerKey].&amp;[23044]"/>
            <x15:cachedUniqueName index="12045" name="[Customers].[CustomerKey].&amp;[23045]"/>
            <x15:cachedUniqueName index="12046" name="[Customers].[CustomerKey].&amp;[23046]"/>
            <x15:cachedUniqueName index="12047" name="[Customers].[CustomerKey].&amp;[23047]"/>
            <x15:cachedUniqueName index="12048" name="[Customers].[CustomerKey].&amp;[23048]"/>
            <x15:cachedUniqueName index="12049" name="[Customers].[CustomerKey].&amp;[23049]"/>
            <x15:cachedUniqueName index="12050" name="[Customers].[CustomerKey].&amp;[23050]"/>
            <x15:cachedUniqueName index="12051" name="[Customers].[CustomerKey].&amp;[23051]"/>
            <x15:cachedUniqueName index="12052" name="[Customers].[CustomerKey].&amp;[23052]"/>
            <x15:cachedUniqueName index="12053" name="[Customers].[CustomerKey].&amp;[23053]"/>
            <x15:cachedUniqueName index="12054" name="[Customers].[CustomerKey].&amp;[23054]"/>
            <x15:cachedUniqueName index="12055" name="[Customers].[CustomerKey].&amp;[23055]"/>
            <x15:cachedUniqueName index="12056" name="[Customers].[CustomerKey].&amp;[23056]"/>
            <x15:cachedUniqueName index="12057" name="[Customers].[CustomerKey].&amp;[23057]"/>
            <x15:cachedUniqueName index="12058" name="[Customers].[CustomerKey].&amp;[23058]"/>
            <x15:cachedUniqueName index="12059" name="[Customers].[CustomerKey].&amp;[23059]"/>
            <x15:cachedUniqueName index="12060" name="[Customers].[CustomerKey].&amp;[23060]"/>
            <x15:cachedUniqueName index="12061" name="[Customers].[CustomerKey].&amp;[23061]"/>
            <x15:cachedUniqueName index="12062" name="[Customers].[CustomerKey].&amp;[23062]"/>
            <x15:cachedUniqueName index="12063" name="[Customers].[CustomerKey].&amp;[23063]"/>
            <x15:cachedUniqueName index="12064" name="[Customers].[CustomerKey].&amp;[23064]"/>
            <x15:cachedUniqueName index="12065" name="[Customers].[CustomerKey].&amp;[23065]"/>
            <x15:cachedUniqueName index="12066" name="[Customers].[CustomerKey].&amp;[23066]"/>
            <x15:cachedUniqueName index="12067" name="[Customers].[CustomerKey].&amp;[23067]"/>
            <x15:cachedUniqueName index="12068" name="[Customers].[CustomerKey].&amp;[23068]"/>
            <x15:cachedUniqueName index="12069" name="[Customers].[CustomerKey].&amp;[23069]"/>
            <x15:cachedUniqueName index="12070" name="[Customers].[CustomerKey].&amp;[23070]"/>
            <x15:cachedUniqueName index="12071" name="[Customers].[CustomerKey].&amp;[23071]"/>
            <x15:cachedUniqueName index="12072" name="[Customers].[CustomerKey].&amp;[23072]"/>
            <x15:cachedUniqueName index="12073" name="[Customers].[CustomerKey].&amp;[23073]"/>
            <x15:cachedUniqueName index="12074" name="[Customers].[CustomerKey].&amp;[23074]"/>
            <x15:cachedUniqueName index="12075" name="[Customers].[CustomerKey].&amp;[23075]"/>
            <x15:cachedUniqueName index="12076" name="[Customers].[CustomerKey].&amp;[23076]"/>
            <x15:cachedUniqueName index="12077" name="[Customers].[CustomerKey].&amp;[23077]"/>
            <x15:cachedUniqueName index="12078" name="[Customers].[CustomerKey].&amp;[23078]"/>
            <x15:cachedUniqueName index="12079" name="[Customers].[CustomerKey].&amp;[23079]"/>
            <x15:cachedUniqueName index="12080" name="[Customers].[CustomerKey].&amp;[23080]"/>
            <x15:cachedUniqueName index="12081" name="[Customers].[CustomerKey].&amp;[23081]"/>
            <x15:cachedUniqueName index="12082" name="[Customers].[CustomerKey].&amp;[23082]"/>
            <x15:cachedUniqueName index="12083" name="[Customers].[CustomerKey].&amp;[23083]"/>
            <x15:cachedUniqueName index="12084" name="[Customers].[CustomerKey].&amp;[23084]"/>
            <x15:cachedUniqueName index="12085" name="[Customers].[CustomerKey].&amp;[23085]"/>
            <x15:cachedUniqueName index="12086" name="[Customers].[CustomerKey].&amp;[23086]"/>
            <x15:cachedUniqueName index="12087" name="[Customers].[CustomerKey].&amp;[23087]"/>
            <x15:cachedUniqueName index="12088" name="[Customers].[CustomerKey].&amp;[23088]"/>
            <x15:cachedUniqueName index="12089" name="[Customers].[CustomerKey].&amp;[23089]"/>
            <x15:cachedUniqueName index="12090" name="[Customers].[CustomerKey].&amp;[23090]"/>
            <x15:cachedUniqueName index="12091" name="[Customers].[CustomerKey].&amp;[23091]"/>
            <x15:cachedUniqueName index="12092" name="[Customers].[CustomerKey].&amp;[23092]"/>
            <x15:cachedUniqueName index="12093" name="[Customers].[CustomerKey].&amp;[23093]"/>
            <x15:cachedUniqueName index="12094" name="[Customers].[CustomerKey].&amp;[23094]"/>
            <x15:cachedUniqueName index="12095" name="[Customers].[CustomerKey].&amp;[23095]"/>
            <x15:cachedUniqueName index="12096" name="[Customers].[CustomerKey].&amp;[23096]"/>
            <x15:cachedUniqueName index="12097" name="[Customers].[CustomerKey].&amp;[23097]"/>
            <x15:cachedUniqueName index="12098" name="[Customers].[CustomerKey].&amp;[23098]"/>
            <x15:cachedUniqueName index="12099" name="[Customers].[CustomerKey].&amp;[23099]"/>
            <x15:cachedUniqueName index="12100" name="[Customers].[CustomerKey].&amp;[23100]"/>
            <x15:cachedUniqueName index="12101" name="[Customers].[CustomerKey].&amp;[23101]"/>
            <x15:cachedUniqueName index="12102" name="[Customers].[CustomerKey].&amp;[23102]"/>
            <x15:cachedUniqueName index="12103" name="[Customers].[CustomerKey].&amp;[23103]"/>
            <x15:cachedUniqueName index="12104" name="[Customers].[CustomerKey].&amp;[23104]"/>
            <x15:cachedUniqueName index="12105" name="[Customers].[CustomerKey].&amp;[23105]"/>
            <x15:cachedUniqueName index="12106" name="[Customers].[CustomerKey].&amp;[23106]"/>
            <x15:cachedUniqueName index="12107" name="[Customers].[CustomerKey].&amp;[23107]"/>
            <x15:cachedUniqueName index="12108" name="[Customers].[CustomerKey].&amp;[23108]"/>
            <x15:cachedUniqueName index="12109" name="[Customers].[CustomerKey].&amp;[23109]"/>
            <x15:cachedUniqueName index="12110" name="[Customers].[CustomerKey].&amp;[23110]"/>
            <x15:cachedUniqueName index="12111" name="[Customers].[CustomerKey].&amp;[23111]"/>
            <x15:cachedUniqueName index="12112" name="[Customers].[CustomerKey].&amp;[23112]"/>
            <x15:cachedUniqueName index="12113" name="[Customers].[CustomerKey].&amp;[23113]"/>
            <x15:cachedUniqueName index="12114" name="[Customers].[CustomerKey].&amp;[23114]"/>
            <x15:cachedUniqueName index="12115" name="[Customers].[CustomerKey].&amp;[23115]"/>
            <x15:cachedUniqueName index="12116" name="[Customers].[CustomerKey].&amp;[23116]"/>
            <x15:cachedUniqueName index="12117" name="[Customers].[CustomerKey].&amp;[23117]"/>
            <x15:cachedUniqueName index="12118" name="[Customers].[CustomerKey].&amp;[23118]"/>
            <x15:cachedUniqueName index="12119" name="[Customers].[CustomerKey].&amp;[23119]"/>
            <x15:cachedUniqueName index="12120" name="[Customers].[CustomerKey].&amp;[23120]"/>
            <x15:cachedUniqueName index="12121" name="[Customers].[CustomerKey].&amp;[23121]"/>
            <x15:cachedUniqueName index="12122" name="[Customers].[CustomerKey].&amp;[23122]"/>
            <x15:cachedUniqueName index="12123" name="[Customers].[CustomerKey].&amp;[23123]"/>
            <x15:cachedUniqueName index="12124" name="[Customers].[CustomerKey].&amp;[23124]"/>
            <x15:cachedUniqueName index="12125" name="[Customers].[CustomerKey].&amp;[23125]"/>
            <x15:cachedUniqueName index="12126" name="[Customers].[CustomerKey].&amp;[23126]"/>
            <x15:cachedUniqueName index="12127" name="[Customers].[CustomerKey].&amp;[23127]"/>
            <x15:cachedUniqueName index="12128" name="[Customers].[CustomerKey].&amp;[23128]"/>
            <x15:cachedUniqueName index="12129" name="[Customers].[CustomerKey].&amp;[23129]"/>
            <x15:cachedUniqueName index="12130" name="[Customers].[CustomerKey].&amp;[23130]"/>
            <x15:cachedUniqueName index="12131" name="[Customers].[CustomerKey].&amp;[23131]"/>
            <x15:cachedUniqueName index="12132" name="[Customers].[CustomerKey].&amp;[23132]"/>
            <x15:cachedUniqueName index="12133" name="[Customers].[CustomerKey].&amp;[23133]"/>
            <x15:cachedUniqueName index="12134" name="[Customers].[CustomerKey].&amp;[23134]"/>
            <x15:cachedUniqueName index="12135" name="[Customers].[CustomerKey].&amp;[23135]"/>
            <x15:cachedUniqueName index="12136" name="[Customers].[CustomerKey].&amp;[23136]"/>
            <x15:cachedUniqueName index="12137" name="[Customers].[CustomerKey].&amp;[23137]"/>
            <x15:cachedUniqueName index="12138" name="[Customers].[CustomerKey].&amp;[23138]"/>
            <x15:cachedUniqueName index="12139" name="[Customers].[CustomerKey].&amp;[23139]"/>
            <x15:cachedUniqueName index="12140" name="[Customers].[CustomerKey].&amp;[23140]"/>
            <x15:cachedUniqueName index="12141" name="[Customers].[CustomerKey].&amp;[23141]"/>
            <x15:cachedUniqueName index="12142" name="[Customers].[CustomerKey].&amp;[23142]"/>
            <x15:cachedUniqueName index="12143" name="[Customers].[CustomerKey].&amp;[23143]"/>
            <x15:cachedUniqueName index="12144" name="[Customers].[CustomerKey].&amp;[23144]"/>
            <x15:cachedUniqueName index="12145" name="[Customers].[CustomerKey].&amp;[23145]"/>
            <x15:cachedUniqueName index="12146" name="[Customers].[CustomerKey].&amp;[23146]"/>
            <x15:cachedUniqueName index="12147" name="[Customers].[CustomerKey].&amp;[23147]"/>
            <x15:cachedUniqueName index="12148" name="[Customers].[CustomerKey].&amp;[23148]"/>
            <x15:cachedUniqueName index="12149" name="[Customers].[CustomerKey].&amp;[23149]"/>
            <x15:cachedUniqueName index="12150" name="[Customers].[CustomerKey].&amp;[23150]"/>
            <x15:cachedUniqueName index="12151" name="[Customers].[CustomerKey].&amp;[23151]"/>
            <x15:cachedUniqueName index="12152" name="[Customers].[CustomerKey].&amp;[23152]"/>
            <x15:cachedUniqueName index="12153" name="[Customers].[CustomerKey].&amp;[23153]"/>
            <x15:cachedUniqueName index="12154" name="[Customers].[CustomerKey].&amp;[23154]"/>
            <x15:cachedUniqueName index="12155" name="[Customers].[CustomerKey].&amp;[23155]"/>
            <x15:cachedUniqueName index="12156" name="[Customers].[CustomerKey].&amp;[23156]"/>
            <x15:cachedUniqueName index="12157" name="[Customers].[CustomerKey].&amp;[23157]"/>
            <x15:cachedUniqueName index="12158" name="[Customers].[CustomerKey].&amp;[23158]"/>
            <x15:cachedUniqueName index="12159" name="[Customers].[CustomerKey].&amp;[23159]"/>
            <x15:cachedUniqueName index="12160" name="[Customers].[CustomerKey].&amp;[23160]"/>
            <x15:cachedUniqueName index="12161" name="[Customers].[CustomerKey].&amp;[23161]"/>
            <x15:cachedUniqueName index="12162" name="[Customers].[CustomerKey].&amp;[23162]"/>
            <x15:cachedUniqueName index="12163" name="[Customers].[CustomerKey].&amp;[23163]"/>
            <x15:cachedUniqueName index="12164" name="[Customers].[CustomerKey].&amp;[23164]"/>
            <x15:cachedUniqueName index="12165" name="[Customers].[CustomerKey].&amp;[23165]"/>
            <x15:cachedUniqueName index="12166" name="[Customers].[CustomerKey].&amp;[23166]"/>
            <x15:cachedUniqueName index="12167" name="[Customers].[CustomerKey].&amp;[23167]"/>
            <x15:cachedUniqueName index="12168" name="[Customers].[CustomerKey].&amp;[23168]"/>
            <x15:cachedUniqueName index="12169" name="[Customers].[CustomerKey].&amp;[23169]"/>
            <x15:cachedUniqueName index="12170" name="[Customers].[CustomerKey].&amp;[23170]"/>
            <x15:cachedUniqueName index="12171" name="[Customers].[CustomerKey].&amp;[23171]"/>
            <x15:cachedUniqueName index="12172" name="[Customers].[CustomerKey].&amp;[23172]"/>
            <x15:cachedUniqueName index="12173" name="[Customers].[CustomerKey].&amp;[23173]"/>
            <x15:cachedUniqueName index="12174" name="[Customers].[CustomerKey].&amp;[23174]"/>
            <x15:cachedUniqueName index="12175" name="[Customers].[CustomerKey].&amp;[23175]"/>
            <x15:cachedUniqueName index="12176" name="[Customers].[CustomerKey].&amp;[23176]"/>
            <x15:cachedUniqueName index="12177" name="[Customers].[CustomerKey].&amp;[23177]"/>
            <x15:cachedUniqueName index="12178" name="[Customers].[CustomerKey].&amp;[23178]"/>
            <x15:cachedUniqueName index="12179" name="[Customers].[CustomerKey].&amp;[23179]"/>
            <x15:cachedUniqueName index="12180" name="[Customers].[CustomerKey].&amp;[23180]"/>
            <x15:cachedUniqueName index="12181" name="[Customers].[CustomerKey].&amp;[23181]"/>
            <x15:cachedUniqueName index="12182" name="[Customers].[CustomerKey].&amp;[23182]"/>
            <x15:cachedUniqueName index="12183" name="[Customers].[CustomerKey].&amp;[23183]"/>
            <x15:cachedUniqueName index="12184" name="[Customers].[CustomerKey].&amp;[23184]"/>
            <x15:cachedUniqueName index="12185" name="[Customers].[CustomerKey].&amp;[23185]"/>
            <x15:cachedUniqueName index="12186" name="[Customers].[CustomerKey].&amp;[23186]"/>
            <x15:cachedUniqueName index="12187" name="[Customers].[CustomerKey].&amp;[23187]"/>
            <x15:cachedUniqueName index="12188" name="[Customers].[CustomerKey].&amp;[23188]"/>
            <x15:cachedUniqueName index="12189" name="[Customers].[CustomerKey].&amp;[23189]"/>
            <x15:cachedUniqueName index="12190" name="[Customers].[CustomerKey].&amp;[23190]"/>
            <x15:cachedUniqueName index="12191" name="[Customers].[CustomerKey].&amp;[23191]"/>
            <x15:cachedUniqueName index="12192" name="[Customers].[CustomerKey].&amp;[23192]"/>
            <x15:cachedUniqueName index="12193" name="[Customers].[CustomerKey].&amp;[23193]"/>
            <x15:cachedUniqueName index="12194" name="[Customers].[CustomerKey].&amp;[23194]"/>
            <x15:cachedUniqueName index="12195" name="[Customers].[CustomerKey].&amp;[23195]"/>
            <x15:cachedUniqueName index="12196" name="[Customers].[CustomerKey].&amp;[23196]"/>
            <x15:cachedUniqueName index="12197" name="[Customers].[CustomerKey].&amp;[23197]"/>
            <x15:cachedUniqueName index="12198" name="[Customers].[CustomerKey].&amp;[23198]"/>
            <x15:cachedUniqueName index="12199" name="[Customers].[CustomerKey].&amp;[23199]"/>
            <x15:cachedUniqueName index="12200" name="[Customers].[CustomerKey].&amp;[23200]"/>
            <x15:cachedUniqueName index="12201" name="[Customers].[CustomerKey].&amp;[23201]"/>
            <x15:cachedUniqueName index="12202" name="[Customers].[CustomerKey].&amp;[23202]"/>
            <x15:cachedUniqueName index="12203" name="[Customers].[CustomerKey].&amp;[23203]"/>
            <x15:cachedUniqueName index="12204" name="[Customers].[CustomerKey].&amp;[23204]"/>
            <x15:cachedUniqueName index="12205" name="[Customers].[CustomerKey].&amp;[23205]"/>
            <x15:cachedUniqueName index="12206" name="[Customers].[CustomerKey].&amp;[23206]"/>
            <x15:cachedUniqueName index="12207" name="[Customers].[CustomerKey].&amp;[23207]"/>
            <x15:cachedUniqueName index="12208" name="[Customers].[CustomerKey].&amp;[23208]"/>
            <x15:cachedUniqueName index="12209" name="[Customers].[CustomerKey].&amp;[23209]"/>
            <x15:cachedUniqueName index="12210" name="[Customers].[CustomerKey].&amp;[23210]"/>
            <x15:cachedUniqueName index="12211" name="[Customers].[CustomerKey].&amp;[23211]"/>
            <x15:cachedUniqueName index="12212" name="[Customers].[CustomerKey].&amp;[23212]"/>
            <x15:cachedUniqueName index="12213" name="[Customers].[CustomerKey].&amp;[23213]"/>
            <x15:cachedUniqueName index="12214" name="[Customers].[CustomerKey].&amp;[23214]"/>
            <x15:cachedUniqueName index="12215" name="[Customers].[CustomerKey].&amp;[23215]"/>
            <x15:cachedUniqueName index="12216" name="[Customers].[CustomerKey].&amp;[23216]"/>
            <x15:cachedUniqueName index="12217" name="[Customers].[CustomerKey].&amp;[23217]"/>
            <x15:cachedUniqueName index="12218" name="[Customers].[CustomerKey].&amp;[23218]"/>
            <x15:cachedUniqueName index="12219" name="[Customers].[CustomerKey].&amp;[23219]"/>
            <x15:cachedUniqueName index="12220" name="[Customers].[CustomerKey].&amp;[23220]"/>
            <x15:cachedUniqueName index="12221" name="[Customers].[CustomerKey].&amp;[23221]"/>
            <x15:cachedUniqueName index="12222" name="[Customers].[CustomerKey].&amp;[23222]"/>
            <x15:cachedUniqueName index="12223" name="[Customers].[CustomerKey].&amp;[23223]"/>
            <x15:cachedUniqueName index="12224" name="[Customers].[CustomerKey].&amp;[23224]"/>
            <x15:cachedUniqueName index="12225" name="[Customers].[CustomerKey].&amp;[23225]"/>
            <x15:cachedUniqueName index="12226" name="[Customers].[CustomerKey].&amp;[23226]"/>
            <x15:cachedUniqueName index="12227" name="[Customers].[CustomerKey].&amp;[23227]"/>
            <x15:cachedUniqueName index="12228" name="[Customers].[CustomerKey].&amp;[23228]"/>
            <x15:cachedUniqueName index="12229" name="[Customers].[CustomerKey].&amp;[23229]"/>
            <x15:cachedUniqueName index="12230" name="[Customers].[CustomerKey].&amp;[23230]"/>
            <x15:cachedUniqueName index="12231" name="[Customers].[CustomerKey].&amp;[23231]"/>
            <x15:cachedUniqueName index="12232" name="[Customers].[CustomerKey].&amp;[23232]"/>
            <x15:cachedUniqueName index="12233" name="[Customers].[CustomerKey].&amp;[23233]"/>
            <x15:cachedUniqueName index="12234" name="[Customers].[CustomerKey].&amp;[23234]"/>
            <x15:cachedUniqueName index="12235" name="[Customers].[CustomerKey].&amp;[23235]"/>
            <x15:cachedUniqueName index="12236" name="[Customers].[CustomerKey].&amp;[23236]"/>
            <x15:cachedUniqueName index="12237" name="[Customers].[CustomerKey].&amp;[23237]"/>
            <x15:cachedUniqueName index="12238" name="[Customers].[CustomerKey].&amp;[23238]"/>
            <x15:cachedUniqueName index="12239" name="[Customers].[CustomerKey].&amp;[23239]"/>
            <x15:cachedUniqueName index="12240" name="[Customers].[CustomerKey].&amp;[23240]"/>
            <x15:cachedUniqueName index="12241" name="[Customers].[CustomerKey].&amp;[23241]"/>
            <x15:cachedUniqueName index="12242" name="[Customers].[CustomerKey].&amp;[23242]"/>
            <x15:cachedUniqueName index="12243" name="[Customers].[CustomerKey].&amp;[23243]"/>
            <x15:cachedUniqueName index="12244" name="[Customers].[CustomerKey].&amp;[23244]"/>
            <x15:cachedUniqueName index="12245" name="[Customers].[CustomerKey].&amp;[23245]"/>
            <x15:cachedUniqueName index="12246" name="[Customers].[CustomerKey].&amp;[23246]"/>
            <x15:cachedUniqueName index="12247" name="[Customers].[CustomerKey].&amp;[23247]"/>
            <x15:cachedUniqueName index="12248" name="[Customers].[CustomerKey].&amp;[23248]"/>
            <x15:cachedUniqueName index="12249" name="[Customers].[CustomerKey].&amp;[23249]"/>
            <x15:cachedUniqueName index="12250" name="[Customers].[CustomerKey].&amp;[23250]"/>
            <x15:cachedUniqueName index="12251" name="[Customers].[CustomerKey].&amp;[23251]"/>
            <x15:cachedUniqueName index="12252" name="[Customers].[CustomerKey].&amp;[23252]"/>
            <x15:cachedUniqueName index="12253" name="[Customers].[CustomerKey].&amp;[23253]"/>
            <x15:cachedUniqueName index="12254" name="[Customers].[CustomerKey].&amp;[23254]"/>
            <x15:cachedUniqueName index="12255" name="[Customers].[CustomerKey].&amp;[23255]"/>
            <x15:cachedUniqueName index="12256" name="[Customers].[CustomerKey].&amp;[23256]"/>
            <x15:cachedUniqueName index="12257" name="[Customers].[CustomerKey].&amp;[23257]"/>
            <x15:cachedUniqueName index="12258" name="[Customers].[CustomerKey].&amp;[23258]"/>
            <x15:cachedUniqueName index="12259" name="[Customers].[CustomerKey].&amp;[23259]"/>
            <x15:cachedUniqueName index="12260" name="[Customers].[CustomerKey].&amp;[23260]"/>
            <x15:cachedUniqueName index="12261" name="[Customers].[CustomerKey].&amp;[23261]"/>
            <x15:cachedUniqueName index="12262" name="[Customers].[CustomerKey].&amp;[23262]"/>
            <x15:cachedUniqueName index="12263" name="[Customers].[CustomerKey].&amp;[23263]"/>
            <x15:cachedUniqueName index="12264" name="[Customers].[CustomerKey].&amp;[23264]"/>
            <x15:cachedUniqueName index="12265" name="[Customers].[CustomerKey].&amp;[23265]"/>
            <x15:cachedUniqueName index="12266" name="[Customers].[CustomerKey].&amp;[23266]"/>
            <x15:cachedUniqueName index="12267" name="[Customers].[CustomerKey].&amp;[23267]"/>
            <x15:cachedUniqueName index="12268" name="[Customers].[CustomerKey].&amp;[23268]"/>
            <x15:cachedUniqueName index="12269" name="[Customers].[CustomerKey].&amp;[23269]"/>
            <x15:cachedUniqueName index="12270" name="[Customers].[CustomerKey].&amp;[23270]"/>
            <x15:cachedUniqueName index="12271" name="[Customers].[CustomerKey].&amp;[23271]"/>
            <x15:cachedUniqueName index="12272" name="[Customers].[CustomerKey].&amp;[23272]"/>
            <x15:cachedUniqueName index="12273" name="[Customers].[CustomerKey].&amp;[23273]"/>
            <x15:cachedUniqueName index="12274" name="[Customers].[CustomerKey].&amp;[23274]"/>
            <x15:cachedUniqueName index="12275" name="[Customers].[CustomerKey].&amp;[23275]"/>
            <x15:cachedUniqueName index="12276" name="[Customers].[CustomerKey].&amp;[23276]"/>
            <x15:cachedUniqueName index="12277" name="[Customers].[CustomerKey].&amp;[23277]"/>
            <x15:cachedUniqueName index="12278" name="[Customers].[CustomerKey].&amp;[23278]"/>
            <x15:cachedUniqueName index="12279" name="[Customers].[CustomerKey].&amp;[23279]"/>
            <x15:cachedUniqueName index="12280" name="[Customers].[CustomerKey].&amp;[23280]"/>
            <x15:cachedUniqueName index="12281" name="[Customers].[CustomerKey].&amp;[23281]"/>
            <x15:cachedUniqueName index="12282" name="[Customers].[CustomerKey].&amp;[23282]"/>
            <x15:cachedUniqueName index="12283" name="[Customers].[CustomerKey].&amp;[23283]"/>
            <x15:cachedUniqueName index="12284" name="[Customers].[CustomerKey].&amp;[23284]"/>
            <x15:cachedUniqueName index="12285" name="[Customers].[CustomerKey].&amp;[23285]"/>
            <x15:cachedUniqueName index="12286" name="[Customers].[CustomerKey].&amp;[23286]"/>
            <x15:cachedUniqueName index="12287" name="[Customers].[CustomerKey].&amp;[23287]"/>
            <x15:cachedUniqueName index="12288" name="[Customers].[CustomerKey].&amp;[23288]"/>
            <x15:cachedUniqueName index="12289" name="[Customers].[CustomerKey].&amp;[23289]"/>
            <x15:cachedUniqueName index="12290" name="[Customers].[CustomerKey].&amp;[23290]"/>
            <x15:cachedUniqueName index="12291" name="[Customers].[CustomerKey].&amp;[23291]"/>
            <x15:cachedUniqueName index="12292" name="[Customers].[CustomerKey].&amp;[23292]"/>
            <x15:cachedUniqueName index="12293" name="[Customers].[CustomerKey].&amp;[23293]"/>
            <x15:cachedUniqueName index="12294" name="[Customers].[CustomerKey].&amp;[23294]"/>
            <x15:cachedUniqueName index="12295" name="[Customers].[CustomerKey].&amp;[23295]"/>
            <x15:cachedUniqueName index="12296" name="[Customers].[CustomerKey].&amp;[23296]"/>
            <x15:cachedUniqueName index="12297" name="[Customers].[CustomerKey].&amp;[23297]"/>
            <x15:cachedUniqueName index="12298" name="[Customers].[CustomerKey].&amp;[23298]"/>
            <x15:cachedUniqueName index="12299" name="[Customers].[CustomerKey].&amp;[23299]"/>
            <x15:cachedUniqueName index="12300" name="[Customers].[CustomerKey].&amp;[23300]"/>
            <x15:cachedUniqueName index="12301" name="[Customers].[CustomerKey].&amp;[23301]"/>
            <x15:cachedUniqueName index="12302" name="[Customers].[CustomerKey].&amp;[23302]"/>
            <x15:cachedUniqueName index="12303" name="[Customers].[CustomerKey].&amp;[23303]"/>
            <x15:cachedUniqueName index="12304" name="[Customers].[CustomerKey].&amp;[23304]"/>
            <x15:cachedUniqueName index="12305" name="[Customers].[CustomerKey].&amp;[23305]"/>
            <x15:cachedUniqueName index="12306" name="[Customers].[CustomerKey].&amp;[23306]"/>
            <x15:cachedUniqueName index="12307" name="[Customers].[CustomerKey].&amp;[23307]"/>
            <x15:cachedUniqueName index="12308" name="[Customers].[CustomerKey].&amp;[23308]"/>
            <x15:cachedUniqueName index="12309" name="[Customers].[CustomerKey].&amp;[23309]"/>
            <x15:cachedUniqueName index="12310" name="[Customers].[CustomerKey].&amp;[23310]"/>
            <x15:cachedUniqueName index="12311" name="[Customers].[CustomerKey].&amp;[23311]"/>
            <x15:cachedUniqueName index="12312" name="[Customers].[CustomerKey].&amp;[23312]"/>
            <x15:cachedUniqueName index="12313" name="[Customers].[CustomerKey].&amp;[23313]"/>
            <x15:cachedUniqueName index="12314" name="[Customers].[CustomerKey].&amp;[23314]"/>
            <x15:cachedUniqueName index="12315" name="[Customers].[CustomerKey].&amp;[23315]"/>
            <x15:cachedUniqueName index="12316" name="[Customers].[CustomerKey].&amp;[23316]"/>
            <x15:cachedUniqueName index="12317" name="[Customers].[CustomerKey].&amp;[23317]"/>
            <x15:cachedUniqueName index="12318" name="[Customers].[CustomerKey].&amp;[23318]"/>
            <x15:cachedUniqueName index="12319" name="[Customers].[CustomerKey].&amp;[23319]"/>
            <x15:cachedUniqueName index="12320" name="[Customers].[CustomerKey].&amp;[23320]"/>
            <x15:cachedUniqueName index="12321" name="[Customers].[CustomerKey].&amp;[23321]"/>
            <x15:cachedUniqueName index="12322" name="[Customers].[CustomerKey].&amp;[23322]"/>
            <x15:cachedUniqueName index="12323" name="[Customers].[CustomerKey].&amp;[23323]"/>
            <x15:cachedUniqueName index="12324" name="[Customers].[CustomerKey].&amp;[23324]"/>
            <x15:cachedUniqueName index="12325" name="[Customers].[CustomerKey].&amp;[23325]"/>
            <x15:cachedUniqueName index="12326" name="[Customers].[CustomerKey].&amp;[23326]"/>
            <x15:cachedUniqueName index="12327" name="[Customers].[CustomerKey].&amp;[23327]"/>
            <x15:cachedUniqueName index="12328" name="[Customers].[CustomerKey].&amp;[23328]"/>
            <x15:cachedUniqueName index="12329" name="[Customers].[CustomerKey].&amp;[23329]"/>
            <x15:cachedUniqueName index="12330" name="[Customers].[CustomerKey].&amp;[23330]"/>
            <x15:cachedUniqueName index="12331" name="[Customers].[CustomerKey].&amp;[23331]"/>
            <x15:cachedUniqueName index="12332" name="[Customers].[CustomerKey].&amp;[23332]"/>
            <x15:cachedUniqueName index="12333" name="[Customers].[CustomerKey].&amp;[23333]"/>
            <x15:cachedUniqueName index="12334" name="[Customers].[CustomerKey].&amp;[23334]"/>
            <x15:cachedUniqueName index="12335" name="[Customers].[CustomerKey].&amp;[23335]"/>
            <x15:cachedUniqueName index="12336" name="[Customers].[CustomerKey].&amp;[23336]"/>
            <x15:cachedUniqueName index="12337" name="[Customers].[CustomerKey].&amp;[23337]"/>
            <x15:cachedUniqueName index="12338" name="[Customers].[CustomerKey].&amp;[23338]"/>
            <x15:cachedUniqueName index="12339" name="[Customers].[CustomerKey].&amp;[23339]"/>
            <x15:cachedUniqueName index="12340" name="[Customers].[CustomerKey].&amp;[23340]"/>
            <x15:cachedUniqueName index="12341" name="[Customers].[CustomerKey].&amp;[23341]"/>
            <x15:cachedUniqueName index="12342" name="[Customers].[CustomerKey].&amp;[23342]"/>
            <x15:cachedUniqueName index="12343" name="[Customers].[CustomerKey].&amp;[23343]"/>
            <x15:cachedUniqueName index="12344" name="[Customers].[CustomerKey].&amp;[23344]"/>
            <x15:cachedUniqueName index="12345" name="[Customers].[CustomerKey].&amp;[23345]"/>
            <x15:cachedUniqueName index="12346" name="[Customers].[CustomerKey].&amp;[23346]"/>
            <x15:cachedUniqueName index="12347" name="[Customers].[CustomerKey].&amp;[23347]"/>
            <x15:cachedUniqueName index="12348" name="[Customers].[CustomerKey].&amp;[23348]"/>
            <x15:cachedUniqueName index="12349" name="[Customers].[CustomerKey].&amp;[23349]"/>
            <x15:cachedUniqueName index="12350" name="[Customers].[CustomerKey].&amp;[23350]"/>
            <x15:cachedUniqueName index="12351" name="[Customers].[CustomerKey].&amp;[23351]"/>
            <x15:cachedUniqueName index="12352" name="[Customers].[CustomerKey].&amp;[23352]"/>
            <x15:cachedUniqueName index="12353" name="[Customers].[CustomerKey].&amp;[23353]"/>
            <x15:cachedUniqueName index="12354" name="[Customers].[CustomerKey].&amp;[23354]"/>
            <x15:cachedUniqueName index="12355" name="[Customers].[CustomerKey].&amp;[23355]"/>
            <x15:cachedUniqueName index="12356" name="[Customers].[CustomerKey].&amp;[23356]"/>
            <x15:cachedUniqueName index="12357" name="[Customers].[CustomerKey].&amp;[23357]"/>
            <x15:cachedUniqueName index="12358" name="[Customers].[CustomerKey].&amp;[23358]"/>
            <x15:cachedUniqueName index="12359" name="[Customers].[CustomerKey].&amp;[23359]"/>
            <x15:cachedUniqueName index="12360" name="[Customers].[CustomerKey].&amp;[23360]"/>
            <x15:cachedUniqueName index="12361" name="[Customers].[CustomerKey].&amp;[23361]"/>
            <x15:cachedUniqueName index="12362" name="[Customers].[CustomerKey].&amp;[23362]"/>
            <x15:cachedUniqueName index="12363" name="[Customers].[CustomerKey].&amp;[23363]"/>
            <x15:cachedUniqueName index="12364" name="[Customers].[CustomerKey].&amp;[23364]"/>
            <x15:cachedUniqueName index="12365" name="[Customers].[CustomerKey].&amp;[23365]"/>
            <x15:cachedUniqueName index="12366" name="[Customers].[CustomerKey].&amp;[23366]"/>
            <x15:cachedUniqueName index="12367" name="[Customers].[CustomerKey].&amp;[23367]"/>
            <x15:cachedUniqueName index="12368" name="[Customers].[CustomerKey].&amp;[23368]"/>
            <x15:cachedUniqueName index="12369" name="[Customers].[CustomerKey].&amp;[23369]"/>
            <x15:cachedUniqueName index="12370" name="[Customers].[CustomerKey].&amp;[23370]"/>
            <x15:cachedUniqueName index="12371" name="[Customers].[CustomerKey].&amp;[23371]"/>
            <x15:cachedUniqueName index="12372" name="[Customers].[CustomerKey].&amp;[23372]"/>
            <x15:cachedUniqueName index="12373" name="[Customers].[CustomerKey].&amp;[23373]"/>
            <x15:cachedUniqueName index="12374" name="[Customers].[CustomerKey].&amp;[23374]"/>
            <x15:cachedUniqueName index="12375" name="[Customers].[CustomerKey].&amp;[23375]"/>
            <x15:cachedUniqueName index="12376" name="[Customers].[CustomerKey].&amp;[23376]"/>
            <x15:cachedUniqueName index="12377" name="[Customers].[CustomerKey].&amp;[23377]"/>
            <x15:cachedUniqueName index="12378" name="[Customers].[CustomerKey].&amp;[23378]"/>
            <x15:cachedUniqueName index="12379" name="[Customers].[CustomerKey].&amp;[23379]"/>
            <x15:cachedUniqueName index="12380" name="[Customers].[CustomerKey].&amp;[23380]"/>
            <x15:cachedUniqueName index="12381" name="[Customers].[CustomerKey].&amp;[23381]"/>
            <x15:cachedUniqueName index="12382" name="[Customers].[CustomerKey].&amp;[23382]"/>
            <x15:cachedUniqueName index="12383" name="[Customers].[CustomerKey].&amp;[23383]"/>
            <x15:cachedUniqueName index="12384" name="[Customers].[CustomerKey].&amp;[23384]"/>
            <x15:cachedUniqueName index="12385" name="[Customers].[CustomerKey].&amp;[23385]"/>
            <x15:cachedUniqueName index="12386" name="[Customers].[CustomerKey].&amp;[23386]"/>
            <x15:cachedUniqueName index="12387" name="[Customers].[CustomerKey].&amp;[23387]"/>
            <x15:cachedUniqueName index="12388" name="[Customers].[CustomerKey].&amp;[23388]"/>
            <x15:cachedUniqueName index="12389" name="[Customers].[CustomerKey].&amp;[23389]"/>
            <x15:cachedUniqueName index="12390" name="[Customers].[CustomerKey].&amp;[23390]"/>
            <x15:cachedUniqueName index="12391" name="[Customers].[CustomerKey].&amp;[23391]"/>
            <x15:cachedUniqueName index="12392" name="[Customers].[CustomerKey].&amp;[23392]"/>
            <x15:cachedUniqueName index="12393" name="[Customers].[CustomerKey].&amp;[23393]"/>
            <x15:cachedUniqueName index="12394" name="[Customers].[CustomerKey].&amp;[23394]"/>
            <x15:cachedUniqueName index="12395" name="[Customers].[CustomerKey].&amp;[23395]"/>
            <x15:cachedUniqueName index="12396" name="[Customers].[CustomerKey].&amp;[23396]"/>
            <x15:cachedUniqueName index="12397" name="[Customers].[CustomerKey].&amp;[23397]"/>
            <x15:cachedUniqueName index="12398" name="[Customers].[CustomerKey].&amp;[23398]"/>
            <x15:cachedUniqueName index="12399" name="[Customers].[CustomerKey].&amp;[23399]"/>
            <x15:cachedUniqueName index="12400" name="[Customers].[CustomerKey].&amp;[23400]"/>
            <x15:cachedUniqueName index="12401" name="[Customers].[CustomerKey].&amp;[23401]"/>
            <x15:cachedUniqueName index="12402" name="[Customers].[CustomerKey].&amp;[23402]"/>
            <x15:cachedUniqueName index="12403" name="[Customers].[CustomerKey].&amp;[23403]"/>
            <x15:cachedUniqueName index="12404" name="[Customers].[CustomerKey].&amp;[23404]"/>
            <x15:cachedUniqueName index="12405" name="[Customers].[CustomerKey].&amp;[23405]"/>
            <x15:cachedUniqueName index="12406" name="[Customers].[CustomerKey].&amp;[23406]"/>
            <x15:cachedUniqueName index="12407" name="[Customers].[CustomerKey].&amp;[23407]"/>
            <x15:cachedUniqueName index="12408" name="[Customers].[CustomerKey].&amp;[23408]"/>
            <x15:cachedUniqueName index="12409" name="[Customers].[CustomerKey].&amp;[23409]"/>
            <x15:cachedUniqueName index="12410" name="[Customers].[CustomerKey].&amp;[23410]"/>
            <x15:cachedUniqueName index="12411" name="[Customers].[CustomerKey].&amp;[23411]"/>
            <x15:cachedUniqueName index="12412" name="[Customers].[CustomerKey].&amp;[23412]"/>
            <x15:cachedUniqueName index="12413" name="[Customers].[CustomerKey].&amp;[23413]"/>
            <x15:cachedUniqueName index="12414" name="[Customers].[CustomerKey].&amp;[23414]"/>
            <x15:cachedUniqueName index="12415" name="[Customers].[CustomerKey].&amp;[23415]"/>
            <x15:cachedUniqueName index="12416" name="[Customers].[CustomerKey].&amp;[23416]"/>
            <x15:cachedUniqueName index="12417" name="[Customers].[CustomerKey].&amp;[23417]"/>
            <x15:cachedUniqueName index="12418" name="[Customers].[CustomerKey].&amp;[23418]"/>
            <x15:cachedUniqueName index="12419" name="[Customers].[CustomerKey].&amp;[23419]"/>
            <x15:cachedUniqueName index="12420" name="[Customers].[CustomerKey].&amp;[23420]"/>
            <x15:cachedUniqueName index="12421" name="[Customers].[CustomerKey].&amp;[23421]"/>
            <x15:cachedUniqueName index="12422" name="[Customers].[CustomerKey].&amp;[23422]"/>
            <x15:cachedUniqueName index="12423" name="[Customers].[CustomerKey].&amp;[23423]"/>
            <x15:cachedUniqueName index="12424" name="[Customers].[CustomerKey].&amp;[23424]"/>
            <x15:cachedUniqueName index="12425" name="[Customers].[CustomerKey].&amp;[23425]"/>
            <x15:cachedUniqueName index="12426" name="[Customers].[CustomerKey].&amp;[23426]"/>
            <x15:cachedUniqueName index="12427" name="[Customers].[CustomerKey].&amp;[23427]"/>
            <x15:cachedUniqueName index="12428" name="[Customers].[CustomerKey].&amp;[23428]"/>
            <x15:cachedUniqueName index="12429" name="[Customers].[CustomerKey].&amp;[23429]"/>
            <x15:cachedUniqueName index="12430" name="[Customers].[CustomerKey].&amp;[23430]"/>
            <x15:cachedUniqueName index="12431" name="[Customers].[CustomerKey].&amp;[23431]"/>
            <x15:cachedUniqueName index="12432" name="[Customers].[CustomerKey].&amp;[23432]"/>
            <x15:cachedUniqueName index="12433" name="[Customers].[CustomerKey].&amp;[23433]"/>
            <x15:cachedUniqueName index="12434" name="[Customers].[CustomerKey].&amp;[23434]"/>
            <x15:cachedUniqueName index="12435" name="[Customers].[CustomerKey].&amp;[23435]"/>
            <x15:cachedUniqueName index="12436" name="[Customers].[CustomerKey].&amp;[23436]"/>
            <x15:cachedUniqueName index="12437" name="[Customers].[CustomerKey].&amp;[23437]"/>
            <x15:cachedUniqueName index="12438" name="[Customers].[CustomerKey].&amp;[23438]"/>
            <x15:cachedUniqueName index="12439" name="[Customers].[CustomerKey].&amp;[23439]"/>
            <x15:cachedUniqueName index="12440" name="[Customers].[CustomerKey].&amp;[23440]"/>
            <x15:cachedUniqueName index="12441" name="[Customers].[CustomerKey].&amp;[23441]"/>
            <x15:cachedUniqueName index="12442" name="[Customers].[CustomerKey].&amp;[23442]"/>
            <x15:cachedUniqueName index="12443" name="[Customers].[CustomerKey].&amp;[23443]"/>
            <x15:cachedUniqueName index="12444" name="[Customers].[CustomerKey].&amp;[23444]"/>
            <x15:cachedUniqueName index="12445" name="[Customers].[CustomerKey].&amp;[23445]"/>
            <x15:cachedUniqueName index="12446" name="[Customers].[CustomerKey].&amp;[23446]"/>
            <x15:cachedUniqueName index="12447" name="[Customers].[CustomerKey].&amp;[23447]"/>
            <x15:cachedUniqueName index="12448" name="[Customers].[CustomerKey].&amp;[23448]"/>
            <x15:cachedUniqueName index="12449" name="[Customers].[CustomerKey].&amp;[23449]"/>
            <x15:cachedUniqueName index="12450" name="[Customers].[CustomerKey].&amp;[23450]"/>
            <x15:cachedUniqueName index="12451" name="[Customers].[CustomerKey].&amp;[23451]"/>
            <x15:cachedUniqueName index="12452" name="[Customers].[CustomerKey].&amp;[23452]"/>
            <x15:cachedUniqueName index="12453" name="[Customers].[CustomerKey].&amp;[23453]"/>
            <x15:cachedUniqueName index="12454" name="[Customers].[CustomerKey].&amp;[23454]"/>
            <x15:cachedUniqueName index="12455" name="[Customers].[CustomerKey].&amp;[23455]"/>
            <x15:cachedUniqueName index="12456" name="[Customers].[CustomerKey].&amp;[23456]"/>
            <x15:cachedUniqueName index="12457" name="[Customers].[CustomerKey].&amp;[23457]"/>
            <x15:cachedUniqueName index="12458" name="[Customers].[CustomerKey].&amp;[23458]"/>
            <x15:cachedUniqueName index="12459" name="[Customers].[CustomerKey].&amp;[23459]"/>
            <x15:cachedUniqueName index="12460" name="[Customers].[CustomerKey].&amp;[23460]"/>
            <x15:cachedUniqueName index="12461" name="[Customers].[CustomerKey].&amp;[23461]"/>
            <x15:cachedUniqueName index="12462" name="[Customers].[CustomerKey].&amp;[23462]"/>
            <x15:cachedUniqueName index="12463" name="[Customers].[CustomerKey].&amp;[23463]"/>
            <x15:cachedUniqueName index="12464" name="[Customers].[CustomerKey].&amp;[23464]"/>
            <x15:cachedUniqueName index="12465" name="[Customers].[CustomerKey].&amp;[23465]"/>
            <x15:cachedUniqueName index="12466" name="[Customers].[CustomerKey].&amp;[23466]"/>
            <x15:cachedUniqueName index="12467" name="[Customers].[CustomerKey].&amp;[23467]"/>
            <x15:cachedUniqueName index="12468" name="[Customers].[CustomerKey].&amp;[23468]"/>
            <x15:cachedUniqueName index="12469" name="[Customers].[CustomerKey].&amp;[23469]"/>
            <x15:cachedUniqueName index="12470" name="[Customers].[CustomerKey].&amp;[23470]"/>
            <x15:cachedUniqueName index="12471" name="[Customers].[CustomerKey].&amp;[23471]"/>
            <x15:cachedUniqueName index="12472" name="[Customers].[CustomerKey].&amp;[23472]"/>
            <x15:cachedUniqueName index="12473" name="[Customers].[CustomerKey].&amp;[23473]"/>
            <x15:cachedUniqueName index="12474" name="[Customers].[CustomerKey].&amp;[23474]"/>
            <x15:cachedUniqueName index="12475" name="[Customers].[CustomerKey].&amp;[23475]"/>
            <x15:cachedUniqueName index="12476" name="[Customers].[CustomerKey].&amp;[23476]"/>
            <x15:cachedUniqueName index="12477" name="[Customers].[CustomerKey].&amp;[23477]"/>
            <x15:cachedUniqueName index="12478" name="[Customers].[CustomerKey].&amp;[23478]"/>
            <x15:cachedUniqueName index="12479" name="[Customers].[CustomerKey].&amp;[23479]"/>
            <x15:cachedUniqueName index="12480" name="[Customers].[CustomerKey].&amp;[23480]"/>
            <x15:cachedUniqueName index="12481" name="[Customers].[CustomerKey].&amp;[23481]"/>
            <x15:cachedUniqueName index="12482" name="[Customers].[CustomerKey].&amp;[23482]"/>
            <x15:cachedUniqueName index="12483" name="[Customers].[CustomerKey].&amp;[23483]"/>
            <x15:cachedUniqueName index="12484" name="[Customers].[CustomerKey].&amp;[23484]"/>
            <x15:cachedUniqueName index="12485" name="[Customers].[CustomerKey].&amp;[23485]"/>
            <x15:cachedUniqueName index="12486" name="[Customers].[CustomerKey].&amp;[23486]"/>
            <x15:cachedUniqueName index="12487" name="[Customers].[CustomerKey].&amp;[23487]"/>
            <x15:cachedUniqueName index="12488" name="[Customers].[CustomerKey].&amp;[23488]"/>
            <x15:cachedUniqueName index="12489" name="[Customers].[CustomerKey].&amp;[23489]"/>
            <x15:cachedUniqueName index="12490" name="[Customers].[CustomerKey].&amp;[23490]"/>
            <x15:cachedUniqueName index="12491" name="[Customers].[CustomerKey].&amp;[23491]"/>
            <x15:cachedUniqueName index="12492" name="[Customers].[CustomerKey].&amp;[23492]"/>
            <x15:cachedUniqueName index="12493" name="[Customers].[CustomerKey].&amp;[23493]"/>
            <x15:cachedUniqueName index="12494" name="[Customers].[CustomerKey].&amp;[23494]"/>
            <x15:cachedUniqueName index="12495" name="[Customers].[CustomerKey].&amp;[23495]"/>
            <x15:cachedUniqueName index="12496" name="[Customers].[CustomerKey].&amp;[23496]"/>
            <x15:cachedUniqueName index="12497" name="[Customers].[CustomerKey].&amp;[23497]"/>
            <x15:cachedUniqueName index="12498" name="[Customers].[CustomerKey].&amp;[23498]"/>
            <x15:cachedUniqueName index="12499" name="[Customers].[CustomerKey].&amp;[23499]"/>
            <x15:cachedUniqueName index="12500" name="[Customers].[CustomerKey].&amp;[23500]"/>
            <x15:cachedUniqueName index="12501" name="[Customers].[CustomerKey].&amp;[23501]"/>
            <x15:cachedUniqueName index="12502" name="[Customers].[CustomerKey].&amp;[23502]"/>
            <x15:cachedUniqueName index="12503" name="[Customers].[CustomerKey].&amp;[23503]"/>
            <x15:cachedUniqueName index="12504" name="[Customers].[CustomerKey].&amp;[23504]"/>
            <x15:cachedUniqueName index="12505" name="[Customers].[CustomerKey].&amp;[23505]"/>
            <x15:cachedUniqueName index="12506" name="[Customers].[CustomerKey].&amp;[23506]"/>
            <x15:cachedUniqueName index="12507" name="[Customers].[CustomerKey].&amp;[23507]"/>
            <x15:cachedUniqueName index="12508" name="[Customers].[CustomerKey].&amp;[23508]"/>
            <x15:cachedUniqueName index="12509" name="[Customers].[CustomerKey].&amp;[23509]"/>
            <x15:cachedUniqueName index="12510" name="[Customers].[CustomerKey].&amp;[23510]"/>
            <x15:cachedUniqueName index="12511" name="[Customers].[CustomerKey].&amp;[23511]"/>
            <x15:cachedUniqueName index="12512" name="[Customers].[CustomerKey].&amp;[23512]"/>
            <x15:cachedUniqueName index="12513" name="[Customers].[CustomerKey].&amp;[23513]"/>
            <x15:cachedUniqueName index="12514" name="[Customers].[CustomerKey].&amp;[23514]"/>
            <x15:cachedUniqueName index="12515" name="[Customers].[CustomerKey].&amp;[23515]"/>
            <x15:cachedUniqueName index="12516" name="[Customers].[CustomerKey].&amp;[23516]"/>
            <x15:cachedUniqueName index="12517" name="[Customers].[CustomerKey].&amp;[23517]"/>
            <x15:cachedUniqueName index="12518" name="[Customers].[CustomerKey].&amp;[23518]"/>
            <x15:cachedUniqueName index="12519" name="[Customers].[CustomerKey].&amp;[23519]"/>
            <x15:cachedUniqueName index="12520" name="[Customers].[CustomerKey].&amp;[23520]"/>
            <x15:cachedUniqueName index="12521" name="[Customers].[CustomerKey].&amp;[23521]"/>
            <x15:cachedUniqueName index="12522" name="[Customers].[CustomerKey].&amp;[23522]"/>
            <x15:cachedUniqueName index="12523" name="[Customers].[CustomerKey].&amp;[23523]"/>
            <x15:cachedUniqueName index="12524" name="[Customers].[CustomerKey].&amp;[23524]"/>
            <x15:cachedUniqueName index="12525" name="[Customers].[CustomerKey].&amp;[23525]"/>
            <x15:cachedUniqueName index="12526" name="[Customers].[CustomerKey].&amp;[23526]"/>
            <x15:cachedUniqueName index="12527" name="[Customers].[CustomerKey].&amp;[23527]"/>
            <x15:cachedUniqueName index="12528" name="[Customers].[CustomerKey].&amp;[23528]"/>
            <x15:cachedUniqueName index="12529" name="[Customers].[CustomerKey].&amp;[23529]"/>
            <x15:cachedUniqueName index="12530" name="[Customers].[CustomerKey].&amp;[23530]"/>
            <x15:cachedUniqueName index="12531" name="[Customers].[CustomerKey].&amp;[23531]"/>
            <x15:cachedUniqueName index="12532" name="[Customers].[CustomerKey].&amp;[23532]"/>
            <x15:cachedUniqueName index="12533" name="[Customers].[CustomerKey].&amp;[23533]"/>
            <x15:cachedUniqueName index="12534" name="[Customers].[CustomerKey].&amp;[23534]"/>
            <x15:cachedUniqueName index="12535" name="[Customers].[CustomerKey].&amp;[23535]"/>
            <x15:cachedUniqueName index="12536" name="[Customers].[CustomerKey].&amp;[23536]"/>
            <x15:cachedUniqueName index="12537" name="[Customers].[CustomerKey].&amp;[23537]"/>
            <x15:cachedUniqueName index="12538" name="[Customers].[CustomerKey].&amp;[23538]"/>
            <x15:cachedUniqueName index="12539" name="[Customers].[CustomerKey].&amp;[23539]"/>
            <x15:cachedUniqueName index="12540" name="[Customers].[CustomerKey].&amp;[23540]"/>
            <x15:cachedUniqueName index="12541" name="[Customers].[CustomerKey].&amp;[23541]"/>
            <x15:cachedUniqueName index="12542" name="[Customers].[CustomerKey].&amp;[23542]"/>
            <x15:cachedUniqueName index="12543" name="[Customers].[CustomerKey].&amp;[23543]"/>
            <x15:cachedUniqueName index="12544" name="[Customers].[CustomerKey].&amp;[23544]"/>
            <x15:cachedUniqueName index="12545" name="[Customers].[CustomerKey].&amp;[23545]"/>
            <x15:cachedUniqueName index="12546" name="[Customers].[CustomerKey].&amp;[23546]"/>
            <x15:cachedUniqueName index="12547" name="[Customers].[CustomerKey].&amp;[23547]"/>
            <x15:cachedUniqueName index="12548" name="[Customers].[CustomerKey].&amp;[23548]"/>
            <x15:cachedUniqueName index="12549" name="[Customers].[CustomerKey].&amp;[23549]"/>
            <x15:cachedUniqueName index="12550" name="[Customers].[CustomerKey].&amp;[23550]"/>
            <x15:cachedUniqueName index="12551" name="[Customers].[CustomerKey].&amp;[23551]"/>
            <x15:cachedUniqueName index="12552" name="[Customers].[CustomerKey].&amp;[23552]"/>
            <x15:cachedUniqueName index="12553" name="[Customers].[CustomerKey].&amp;[23553]"/>
            <x15:cachedUniqueName index="12554" name="[Customers].[CustomerKey].&amp;[23554]"/>
            <x15:cachedUniqueName index="12555" name="[Customers].[CustomerKey].&amp;[23555]"/>
            <x15:cachedUniqueName index="12556" name="[Customers].[CustomerKey].&amp;[23556]"/>
            <x15:cachedUniqueName index="12557" name="[Customers].[CustomerKey].&amp;[23557]"/>
            <x15:cachedUniqueName index="12558" name="[Customers].[CustomerKey].&amp;[23558]"/>
            <x15:cachedUniqueName index="12559" name="[Customers].[CustomerKey].&amp;[23559]"/>
            <x15:cachedUniqueName index="12560" name="[Customers].[CustomerKey].&amp;[23560]"/>
            <x15:cachedUniqueName index="12561" name="[Customers].[CustomerKey].&amp;[23561]"/>
            <x15:cachedUniqueName index="12562" name="[Customers].[CustomerKey].&amp;[23562]"/>
            <x15:cachedUniqueName index="12563" name="[Customers].[CustomerKey].&amp;[23563]"/>
            <x15:cachedUniqueName index="12564" name="[Customers].[CustomerKey].&amp;[23564]"/>
            <x15:cachedUniqueName index="12565" name="[Customers].[CustomerKey].&amp;[23565]"/>
            <x15:cachedUniqueName index="12566" name="[Customers].[CustomerKey].&amp;[23566]"/>
            <x15:cachedUniqueName index="12567" name="[Customers].[CustomerKey].&amp;[23567]"/>
            <x15:cachedUniqueName index="12568" name="[Customers].[CustomerKey].&amp;[23568]"/>
            <x15:cachedUniqueName index="12569" name="[Customers].[CustomerKey].&amp;[23569]"/>
            <x15:cachedUniqueName index="12570" name="[Customers].[CustomerKey].&amp;[23570]"/>
            <x15:cachedUniqueName index="12571" name="[Customers].[CustomerKey].&amp;[23571]"/>
            <x15:cachedUniqueName index="12572" name="[Customers].[CustomerKey].&amp;[23572]"/>
            <x15:cachedUniqueName index="12573" name="[Customers].[CustomerKey].&amp;[23573]"/>
            <x15:cachedUniqueName index="12574" name="[Customers].[CustomerKey].&amp;[23574]"/>
            <x15:cachedUniqueName index="12575" name="[Customers].[CustomerKey].&amp;[23575]"/>
            <x15:cachedUniqueName index="12576" name="[Customers].[CustomerKey].&amp;[23576]"/>
            <x15:cachedUniqueName index="12577" name="[Customers].[CustomerKey].&amp;[23577]"/>
            <x15:cachedUniqueName index="12578" name="[Customers].[CustomerKey].&amp;[23578]"/>
            <x15:cachedUniqueName index="12579" name="[Customers].[CustomerKey].&amp;[23579]"/>
            <x15:cachedUniqueName index="12580" name="[Customers].[CustomerKey].&amp;[23580]"/>
            <x15:cachedUniqueName index="12581" name="[Customers].[CustomerKey].&amp;[23581]"/>
            <x15:cachedUniqueName index="12582" name="[Customers].[CustomerKey].&amp;[23582]"/>
            <x15:cachedUniqueName index="12583" name="[Customers].[CustomerKey].&amp;[23583]"/>
            <x15:cachedUniqueName index="12584" name="[Customers].[CustomerKey].&amp;[23584]"/>
            <x15:cachedUniqueName index="12585" name="[Customers].[CustomerKey].&amp;[23585]"/>
            <x15:cachedUniqueName index="12586" name="[Customers].[CustomerKey].&amp;[23586]"/>
            <x15:cachedUniqueName index="12587" name="[Customers].[CustomerKey].&amp;[23587]"/>
            <x15:cachedUniqueName index="12588" name="[Customers].[CustomerKey].&amp;[23588]"/>
            <x15:cachedUniqueName index="12589" name="[Customers].[CustomerKey].&amp;[23589]"/>
            <x15:cachedUniqueName index="12590" name="[Customers].[CustomerKey].&amp;[23590]"/>
            <x15:cachedUniqueName index="12591" name="[Customers].[CustomerKey].&amp;[23591]"/>
            <x15:cachedUniqueName index="12592" name="[Customers].[CustomerKey].&amp;[23592]"/>
            <x15:cachedUniqueName index="12593" name="[Customers].[CustomerKey].&amp;[23593]"/>
            <x15:cachedUniqueName index="12594" name="[Customers].[CustomerKey].&amp;[23594]"/>
            <x15:cachedUniqueName index="12595" name="[Customers].[CustomerKey].&amp;[23595]"/>
            <x15:cachedUniqueName index="12596" name="[Customers].[CustomerKey].&amp;[23596]"/>
            <x15:cachedUniqueName index="12597" name="[Customers].[CustomerKey].&amp;[23597]"/>
            <x15:cachedUniqueName index="12598" name="[Customers].[CustomerKey].&amp;[23598]"/>
            <x15:cachedUniqueName index="12599" name="[Customers].[CustomerKey].&amp;[23599]"/>
            <x15:cachedUniqueName index="12600" name="[Customers].[CustomerKey].&amp;[23600]"/>
            <x15:cachedUniqueName index="12601" name="[Customers].[CustomerKey].&amp;[23601]"/>
            <x15:cachedUniqueName index="12602" name="[Customers].[CustomerKey].&amp;[23602]"/>
            <x15:cachedUniqueName index="12603" name="[Customers].[CustomerKey].&amp;[23603]"/>
            <x15:cachedUniqueName index="12604" name="[Customers].[CustomerKey].&amp;[23604]"/>
            <x15:cachedUniqueName index="12605" name="[Customers].[CustomerKey].&amp;[23605]"/>
            <x15:cachedUniqueName index="12606" name="[Customers].[CustomerKey].&amp;[23606]"/>
            <x15:cachedUniqueName index="12607" name="[Customers].[CustomerKey].&amp;[23607]"/>
            <x15:cachedUniqueName index="12608" name="[Customers].[CustomerKey].&amp;[23608]"/>
            <x15:cachedUniqueName index="12609" name="[Customers].[CustomerKey].&amp;[23609]"/>
            <x15:cachedUniqueName index="12610" name="[Customers].[CustomerKey].&amp;[23610]"/>
            <x15:cachedUniqueName index="12611" name="[Customers].[CustomerKey].&amp;[23611]"/>
            <x15:cachedUniqueName index="12612" name="[Customers].[CustomerKey].&amp;[23612]"/>
            <x15:cachedUniqueName index="12613" name="[Customers].[CustomerKey].&amp;[23613]"/>
            <x15:cachedUniqueName index="12614" name="[Customers].[CustomerKey].&amp;[23614]"/>
            <x15:cachedUniqueName index="12615" name="[Customers].[CustomerKey].&amp;[23615]"/>
            <x15:cachedUniqueName index="12616" name="[Customers].[CustomerKey].&amp;[23616]"/>
            <x15:cachedUniqueName index="12617" name="[Customers].[CustomerKey].&amp;[23617]"/>
            <x15:cachedUniqueName index="12618" name="[Customers].[CustomerKey].&amp;[23618]"/>
            <x15:cachedUniqueName index="12619" name="[Customers].[CustomerKey].&amp;[23619]"/>
            <x15:cachedUniqueName index="12620" name="[Customers].[CustomerKey].&amp;[23620]"/>
            <x15:cachedUniqueName index="12621" name="[Customers].[CustomerKey].&amp;[23621]"/>
            <x15:cachedUniqueName index="12622" name="[Customers].[CustomerKey].&amp;[23622]"/>
            <x15:cachedUniqueName index="12623" name="[Customers].[CustomerKey].&amp;[23623]"/>
            <x15:cachedUniqueName index="12624" name="[Customers].[CustomerKey].&amp;[23624]"/>
            <x15:cachedUniqueName index="12625" name="[Customers].[CustomerKey].&amp;[23625]"/>
            <x15:cachedUniqueName index="12626" name="[Customers].[CustomerKey].&amp;[23626]"/>
            <x15:cachedUniqueName index="12627" name="[Customers].[CustomerKey].&amp;[23627]"/>
            <x15:cachedUniqueName index="12628" name="[Customers].[CustomerKey].&amp;[23628]"/>
            <x15:cachedUniqueName index="12629" name="[Customers].[CustomerKey].&amp;[23629]"/>
            <x15:cachedUniqueName index="12630" name="[Customers].[CustomerKey].&amp;[23630]"/>
            <x15:cachedUniqueName index="12631" name="[Customers].[CustomerKey].&amp;[23631]"/>
            <x15:cachedUniqueName index="12632" name="[Customers].[CustomerKey].&amp;[23632]"/>
            <x15:cachedUniqueName index="12633" name="[Customers].[CustomerKey].&amp;[23633]"/>
            <x15:cachedUniqueName index="12634" name="[Customers].[CustomerKey].&amp;[23634]"/>
            <x15:cachedUniqueName index="12635" name="[Customers].[CustomerKey].&amp;[23635]"/>
            <x15:cachedUniqueName index="12636" name="[Customers].[CustomerKey].&amp;[23636]"/>
            <x15:cachedUniqueName index="12637" name="[Customers].[CustomerKey].&amp;[23637]"/>
            <x15:cachedUniqueName index="12638" name="[Customers].[CustomerKey].&amp;[23638]"/>
            <x15:cachedUniqueName index="12639" name="[Customers].[CustomerKey].&amp;[23639]"/>
            <x15:cachedUniqueName index="12640" name="[Customers].[CustomerKey].&amp;[23640]"/>
            <x15:cachedUniqueName index="12641" name="[Customers].[CustomerKey].&amp;[23641]"/>
            <x15:cachedUniqueName index="12642" name="[Customers].[CustomerKey].&amp;[23642]"/>
            <x15:cachedUniqueName index="12643" name="[Customers].[CustomerKey].&amp;[23643]"/>
            <x15:cachedUniqueName index="12644" name="[Customers].[CustomerKey].&amp;[23644]"/>
            <x15:cachedUniqueName index="12645" name="[Customers].[CustomerKey].&amp;[23645]"/>
            <x15:cachedUniqueName index="12646" name="[Customers].[CustomerKey].&amp;[23646]"/>
            <x15:cachedUniqueName index="12647" name="[Customers].[CustomerKey].&amp;[23647]"/>
            <x15:cachedUniqueName index="12648" name="[Customers].[CustomerKey].&amp;[23648]"/>
            <x15:cachedUniqueName index="12649" name="[Customers].[CustomerKey].&amp;[23649]"/>
            <x15:cachedUniqueName index="12650" name="[Customers].[CustomerKey].&amp;[23650]"/>
            <x15:cachedUniqueName index="12651" name="[Customers].[CustomerKey].&amp;[23651]"/>
            <x15:cachedUniqueName index="12652" name="[Customers].[CustomerKey].&amp;[23652]"/>
            <x15:cachedUniqueName index="12653" name="[Customers].[CustomerKey].&amp;[23653]"/>
            <x15:cachedUniqueName index="12654" name="[Customers].[CustomerKey].&amp;[23654]"/>
            <x15:cachedUniqueName index="12655" name="[Customers].[CustomerKey].&amp;[23655]"/>
            <x15:cachedUniqueName index="12656" name="[Customers].[CustomerKey].&amp;[23656]"/>
            <x15:cachedUniqueName index="12657" name="[Customers].[CustomerKey].&amp;[23657]"/>
            <x15:cachedUniqueName index="12658" name="[Customers].[CustomerKey].&amp;[23658]"/>
            <x15:cachedUniqueName index="12659" name="[Customers].[CustomerKey].&amp;[23659]"/>
            <x15:cachedUniqueName index="12660" name="[Customers].[CustomerKey].&amp;[23660]"/>
            <x15:cachedUniqueName index="12661" name="[Customers].[CustomerKey].&amp;[23661]"/>
            <x15:cachedUniqueName index="12662" name="[Customers].[CustomerKey].&amp;[23662]"/>
            <x15:cachedUniqueName index="12663" name="[Customers].[CustomerKey].&amp;[23663]"/>
            <x15:cachedUniqueName index="12664" name="[Customers].[CustomerKey].&amp;[23664]"/>
            <x15:cachedUniqueName index="12665" name="[Customers].[CustomerKey].&amp;[23665]"/>
            <x15:cachedUniqueName index="12666" name="[Customers].[CustomerKey].&amp;[23666]"/>
            <x15:cachedUniqueName index="12667" name="[Customers].[CustomerKey].&amp;[23667]"/>
            <x15:cachedUniqueName index="12668" name="[Customers].[CustomerKey].&amp;[23668]"/>
            <x15:cachedUniqueName index="12669" name="[Customers].[CustomerKey].&amp;[23669]"/>
            <x15:cachedUniqueName index="12670" name="[Customers].[CustomerKey].&amp;[23670]"/>
            <x15:cachedUniqueName index="12671" name="[Customers].[CustomerKey].&amp;[23671]"/>
            <x15:cachedUniqueName index="12672" name="[Customers].[CustomerKey].&amp;[23672]"/>
            <x15:cachedUniqueName index="12673" name="[Customers].[CustomerKey].&amp;[23673]"/>
            <x15:cachedUniqueName index="12674" name="[Customers].[CustomerKey].&amp;[23674]"/>
            <x15:cachedUniqueName index="12675" name="[Customers].[CustomerKey].&amp;[23675]"/>
            <x15:cachedUniqueName index="12676" name="[Customers].[CustomerKey].&amp;[23676]"/>
            <x15:cachedUniqueName index="12677" name="[Customers].[CustomerKey].&amp;[23677]"/>
            <x15:cachedUniqueName index="12678" name="[Customers].[CustomerKey].&amp;[23678]"/>
            <x15:cachedUniqueName index="12679" name="[Customers].[CustomerKey].&amp;[23679]"/>
            <x15:cachedUniqueName index="12680" name="[Customers].[CustomerKey].&amp;[23680]"/>
            <x15:cachedUniqueName index="12681" name="[Customers].[CustomerKey].&amp;[23681]"/>
            <x15:cachedUniqueName index="12682" name="[Customers].[CustomerKey].&amp;[23682]"/>
            <x15:cachedUniqueName index="12683" name="[Customers].[CustomerKey].&amp;[23683]"/>
            <x15:cachedUniqueName index="12684" name="[Customers].[CustomerKey].&amp;[23684]"/>
            <x15:cachedUniqueName index="12685" name="[Customers].[CustomerKey].&amp;[23685]"/>
            <x15:cachedUniqueName index="12686" name="[Customers].[CustomerKey].&amp;[23686]"/>
            <x15:cachedUniqueName index="12687" name="[Customers].[CustomerKey].&amp;[23687]"/>
            <x15:cachedUniqueName index="12688" name="[Customers].[CustomerKey].&amp;[23688]"/>
            <x15:cachedUniqueName index="12689" name="[Customers].[CustomerKey].&amp;[23689]"/>
            <x15:cachedUniqueName index="12690" name="[Customers].[CustomerKey].&amp;[23690]"/>
            <x15:cachedUniqueName index="12691" name="[Customers].[CustomerKey].&amp;[23691]"/>
            <x15:cachedUniqueName index="12692" name="[Customers].[CustomerKey].&amp;[23692]"/>
            <x15:cachedUniqueName index="12693" name="[Customers].[CustomerKey].&amp;[23693]"/>
            <x15:cachedUniqueName index="12694" name="[Customers].[CustomerKey].&amp;[23694]"/>
            <x15:cachedUniqueName index="12695" name="[Customers].[CustomerKey].&amp;[23695]"/>
            <x15:cachedUniqueName index="12696" name="[Customers].[CustomerKey].&amp;[23696]"/>
            <x15:cachedUniqueName index="12697" name="[Customers].[CustomerKey].&amp;[23697]"/>
            <x15:cachedUniqueName index="12698" name="[Customers].[CustomerKey].&amp;[23698]"/>
            <x15:cachedUniqueName index="12699" name="[Customers].[CustomerKey].&amp;[23699]"/>
            <x15:cachedUniqueName index="12700" name="[Customers].[CustomerKey].&amp;[23700]"/>
            <x15:cachedUniqueName index="12701" name="[Customers].[CustomerKey].&amp;[23701]"/>
            <x15:cachedUniqueName index="12702" name="[Customers].[CustomerKey].&amp;[23702]"/>
            <x15:cachedUniqueName index="12703" name="[Customers].[CustomerKey].&amp;[23703]"/>
            <x15:cachedUniqueName index="12704" name="[Customers].[CustomerKey].&amp;[23704]"/>
            <x15:cachedUniqueName index="12705" name="[Customers].[CustomerKey].&amp;[23705]"/>
            <x15:cachedUniqueName index="12706" name="[Customers].[CustomerKey].&amp;[23706]"/>
            <x15:cachedUniqueName index="12707" name="[Customers].[CustomerKey].&amp;[23707]"/>
            <x15:cachedUniqueName index="12708" name="[Customers].[CustomerKey].&amp;[23708]"/>
            <x15:cachedUniqueName index="12709" name="[Customers].[CustomerKey].&amp;[23709]"/>
            <x15:cachedUniqueName index="12710" name="[Customers].[CustomerKey].&amp;[23710]"/>
            <x15:cachedUniqueName index="12711" name="[Customers].[CustomerKey].&amp;[23711]"/>
            <x15:cachedUniqueName index="12712" name="[Customers].[CustomerKey].&amp;[23712]"/>
            <x15:cachedUniqueName index="12713" name="[Customers].[CustomerKey].&amp;[23713]"/>
            <x15:cachedUniqueName index="12714" name="[Customers].[CustomerKey].&amp;[23714]"/>
            <x15:cachedUniqueName index="12715" name="[Customers].[CustomerKey].&amp;[23715]"/>
            <x15:cachedUniqueName index="12716" name="[Customers].[CustomerKey].&amp;[23716]"/>
            <x15:cachedUniqueName index="12717" name="[Customers].[CustomerKey].&amp;[23717]"/>
            <x15:cachedUniqueName index="12718" name="[Customers].[CustomerKey].&amp;[23718]"/>
            <x15:cachedUniqueName index="12719" name="[Customers].[CustomerKey].&amp;[23719]"/>
            <x15:cachedUniqueName index="12720" name="[Customers].[CustomerKey].&amp;[23720]"/>
            <x15:cachedUniqueName index="12721" name="[Customers].[CustomerKey].&amp;[23721]"/>
            <x15:cachedUniqueName index="12722" name="[Customers].[CustomerKey].&amp;[23722]"/>
            <x15:cachedUniqueName index="12723" name="[Customers].[CustomerKey].&amp;[23723]"/>
            <x15:cachedUniqueName index="12724" name="[Customers].[CustomerKey].&amp;[23724]"/>
            <x15:cachedUniqueName index="12725" name="[Customers].[CustomerKey].&amp;[23725]"/>
            <x15:cachedUniqueName index="12726" name="[Customers].[CustomerKey].&amp;[23726]"/>
            <x15:cachedUniqueName index="12727" name="[Customers].[CustomerKey].&amp;[23727]"/>
            <x15:cachedUniqueName index="12728" name="[Customers].[CustomerKey].&amp;[23728]"/>
            <x15:cachedUniqueName index="12729" name="[Customers].[CustomerKey].&amp;[23729]"/>
            <x15:cachedUniqueName index="12730" name="[Customers].[CustomerKey].&amp;[23730]"/>
            <x15:cachedUniqueName index="12731" name="[Customers].[CustomerKey].&amp;[23731]"/>
            <x15:cachedUniqueName index="12732" name="[Customers].[CustomerKey].&amp;[23732]"/>
            <x15:cachedUniqueName index="12733" name="[Customers].[CustomerKey].&amp;[23733]"/>
            <x15:cachedUniqueName index="12734" name="[Customers].[CustomerKey].&amp;[23734]"/>
            <x15:cachedUniqueName index="12735" name="[Customers].[CustomerKey].&amp;[23735]"/>
            <x15:cachedUniqueName index="12736" name="[Customers].[CustomerKey].&amp;[23736]"/>
            <x15:cachedUniqueName index="12737" name="[Customers].[CustomerKey].&amp;[23737]"/>
            <x15:cachedUniqueName index="12738" name="[Customers].[CustomerKey].&amp;[23738]"/>
            <x15:cachedUniqueName index="12739" name="[Customers].[CustomerKey].&amp;[23739]"/>
            <x15:cachedUniqueName index="12740" name="[Customers].[CustomerKey].&amp;[23740]"/>
            <x15:cachedUniqueName index="12741" name="[Customers].[CustomerKey].&amp;[23741]"/>
            <x15:cachedUniqueName index="12742" name="[Customers].[CustomerKey].&amp;[23742]"/>
            <x15:cachedUniqueName index="12743" name="[Customers].[CustomerKey].&amp;[23743]"/>
            <x15:cachedUniqueName index="12744" name="[Customers].[CustomerKey].&amp;[23744]"/>
            <x15:cachedUniqueName index="12745" name="[Customers].[CustomerKey].&amp;[23745]"/>
            <x15:cachedUniqueName index="12746" name="[Customers].[CustomerKey].&amp;[23746]"/>
            <x15:cachedUniqueName index="12747" name="[Customers].[CustomerKey].&amp;[23747]"/>
            <x15:cachedUniqueName index="12748" name="[Customers].[CustomerKey].&amp;[23748]"/>
            <x15:cachedUniqueName index="12749" name="[Customers].[CustomerKey].&amp;[23749]"/>
            <x15:cachedUniqueName index="12750" name="[Customers].[CustomerKey].&amp;[23750]"/>
            <x15:cachedUniqueName index="12751" name="[Customers].[CustomerKey].&amp;[23751]"/>
            <x15:cachedUniqueName index="12752" name="[Customers].[CustomerKey].&amp;[23752]"/>
            <x15:cachedUniqueName index="12753" name="[Customers].[CustomerKey].&amp;[23753]"/>
            <x15:cachedUniqueName index="12754" name="[Customers].[CustomerKey].&amp;[23754]"/>
            <x15:cachedUniqueName index="12755" name="[Customers].[CustomerKey].&amp;[23755]"/>
            <x15:cachedUniqueName index="12756" name="[Customers].[CustomerKey].&amp;[23756]"/>
            <x15:cachedUniqueName index="12757" name="[Customers].[CustomerKey].&amp;[23757]"/>
            <x15:cachedUniqueName index="12758" name="[Customers].[CustomerKey].&amp;[23758]"/>
            <x15:cachedUniqueName index="12759" name="[Customers].[CustomerKey].&amp;[23759]"/>
            <x15:cachedUniqueName index="12760" name="[Customers].[CustomerKey].&amp;[23760]"/>
            <x15:cachedUniqueName index="12761" name="[Customers].[CustomerKey].&amp;[23761]"/>
            <x15:cachedUniqueName index="12762" name="[Customers].[CustomerKey].&amp;[23762]"/>
            <x15:cachedUniqueName index="12763" name="[Customers].[CustomerKey].&amp;[23763]"/>
            <x15:cachedUniqueName index="12764" name="[Customers].[CustomerKey].&amp;[23764]"/>
            <x15:cachedUniqueName index="12765" name="[Customers].[CustomerKey].&amp;[23765]"/>
            <x15:cachedUniqueName index="12766" name="[Customers].[CustomerKey].&amp;[23766]"/>
            <x15:cachedUniqueName index="12767" name="[Customers].[CustomerKey].&amp;[23767]"/>
            <x15:cachedUniqueName index="12768" name="[Customers].[CustomerKey].&amp;[23768]"/>
            <x15:cachedUniqueName index="12769" name="[Customers].[CustomerKey].&amp;[23769]"/>
            <x15:cachedUniqueName index="12770" name="[Customers].[CustomerKey].&amp;[23770]"/>
            <x15:cachedUniqueName index="12771" name="[Customers].[CustomerKey].&amp;[23771]"/>
            <x15:cachedUniqueName index="12772" name="[Customers].[CustomerKey].&amp;[23772]"/>
            <x15:cachedUniqueName index="12773" name="[Customers].[CustomerKey].&amp;[23773]"/>
            <x15:cachedUniqueName index="12774" name="[Customers].[CustomerKey].&amp;[23774]"/>
            <x15:cachedUniqueName index="12775" name="[Customers].[CustomerKey].&amp;[23775]"/>
            <x15:cachedUniqueName index="12776" name="[Customers].[CustomerKey].&amp;[23776]"/>
            <x15:cachedUniqueName index="12777" name="[Customers].[CustomerKey].&amp;[23777]"/>
            <x15:cachedUniqueName index="12778" name="[Customers].[CustomerKey].&amp;[23778]"/>
            <x15:cachedUniqueName index="12779" name="[Customers].[CustomerKey].&amp;[23779]"/>
            <x15:cachedUniqueName index="12780" name="[Customers].[CustomerKey].&amp;[23780]"/>
            <x15:cachedUniqueName index="12781" name="[Customers].[CustomerKey].&amp;[23781]"/>
            <x15:cachedUniqueName index="12782" name="[Customers].[CustomerKey].&amp;[23782]"/>
            <x15:cachedUniqueName index="12783" name="[Customers].[CustomerKey].&amp;[23783]"/>
            <x15:cachedUniqueName index="12784" name="[Customers].[CustomerKey].&amp;[23784]"/>
            <x15:cachedUniqueName index="12785" name="[Customers].[CustomerKey].&amp;[23785]"/>
            <x15:cachedUniqueName index="12786" name="[Customers].[CustomerKey].&amp;[23786]"/>
            <x15:cachedUniqueName index="12787" name="[Customers].[CustomerKey].&amp;[23787]"/>
            <x15:cachedUniqueName index="12788" name="[Customers].[CustomerKey].&amp;[23788]"/>
            <x15:cachedUniqueName index="12789" name="[Customers].[CustomerKey].&amp;[23789]"/>
            <x15:cachedUniqueName index="12790" name="[Customers].[CustomerKey].&amp;[23790]"/>
            <x15:cachedUniqueName index="12791" name="[Customers].[CustomerKey].&amp;[23791]"/>
            <x15:cachedUniqueName index="12792" name="[Customers].[CustomerKey].&amp;[23792]"/>
            <x15:cachedUniqueName index="12793" name="[Customers].[CustomerKey].&amp;[23793]"/>
            <x15:cachedUniqueName index="12794" name="[Customers].[CustomerKey].&amp;[23794]"/>
            <x15:cachedUniqueName index="12795" name="[Customers].[CustomerKey].&amp;[23795]"/>
            <x15:cachedUniqueName index="12796" name="[Customers].[CustomerKey].&amp;[23796]"/>
            <x15:cachedUniqueName index="12797" name="[Customers].[CustomerKey].&amp;[23797]"/>
            <x15:cachedUniqueName index="12798" name="[Customers].[CustomerKey].&amp;[23798]"/>
            <x15:cachedUniqueName index="12799" name="[Customers].[CustomerKey].&amp;[23799]"/>
            <x15:cachedUniqueName index="12800" name="[Customers].[CustomerKey].&amp;[23800]"/>
            <x15:cachedUniqueName index="12801" name="[Customers].[CustomerKey].&amp;[23801]"/>
            <x15:cachedUniqueName index="12802" name="[Customers].[CustomerKey].&amp;[23802]"/>
            <x15:cachedUniqueName index="12803" name="[Customers].[CustomerKey].&amp;[23803]"/>
            <x15:cachedUniqueName index="12804" name="[Customers].[CustomerKey].&amp;[23804]"/>
            <x15:cachedUniqueName index="12805" name="[Customers].[CustomerKey].&amp;[23805]"/>
            <x15:cachedUniqueName index="12806" name="[Customers].[CustomerKey].&amp;[23806]"/>
            <x15:cachedUniqueName index="12807" name="[Customers].[CustomerKey].&amp;[23807]"/>
            <x15:cachedUniqueName index="12808" name="[Customers].[CustomerKey].&amp;[23808]"/>
            <x15:cachedUniqueName index="12809" name="[Customers].[CustomerKey].&amp;[23809]"/>
            <x15:cachedUniqueName index="12810" name="[Customers].[CustomerKey].&amp;[23810]"/>
            <x15:cachedUniqueName index="12811" name="[Customers].[CustomerKey].&amp;[23811]"/>
            <x15:cachedUniqueName index="12812" name="[Customers].[CustomerKey].&amp;[23812]"/>
            <x15:cachedUniqueName index="12813" name="[Customers].[CustomerKey].&amp;[23813]"/>
            <x15:cachedUniqueName index="12814" name="[Customers].[CustomerKey].&amp;[23814]"/>
            <x15:cachedUniqueName index="12815" name="[Customers].[CustomerKey].&amp;[23815]"/>
            <x15:cachedUniqueName index="12816" name="[Customers].[CustomerKey].&amp;[23816]"/>
            <x15:cachedUniqueName index="12817" name="[Customers].[CustomerKey].&amp;[23817]"/>
            <x15:cachedUniqueName index="12818" name="[Customers].[CustomerKey].&amp;[23818]"/>
            <x15:cachedUniqueName index="12819" name="[Customers].[CustomerKey].&amp;[23819]"/>
            <x15:cachedUniqueName index="12820" name="[Customers].[CustomerKey].&amp;[23820]"/>
            <x15:cachedUniqueName index="12821" name="[Customers].[CustomerKey].&amp;[23821]"/>
            <x15:cachedUniqueName index="12822" name="[Customers].[CustomerKey].&amp;[23822]"/>
            <x15:cachedUniqueName index="12823" name="[Customers].[CustomerKey].&amp;[23823]"/>
            <x15:cachedUniqueName index="12824" name="[Customers].[CustomerKey].&amp;[23824]"/>
            <x15:cachedUniqueName index="12825" name="[Customers].[CustomerKey].&amp;[23825]"/>
            <x15:cachedUniqueName index="12826" name="[Customers].[CustomerKey].&amp;[23826]"/>
            <x15:cachedUniqueName index="12827" name="[Customers].[CustomerKey].&amp;[23827]"/>
            <x15:cachedUniqueName index="12828" name="[Customers].[CustomerKey].&amp;[23828]"/>
            <x15:cachedUniqueName index="12829" name="[Customers].[CustomerKey].&amp;[23829]"/>
            <x15:cachedUniqueName index="12830" name="[Customers].[CustomerKey].&amp;[23830]"/>
            <x15:cachedUniqueName index="12831" name="[Customers].[CustomerKey].&amp;[23831]"/>
            <x15:cachedUniqueName index="12832" name="[Customers].[CustomerKey].&amp;[23832]"/>
            <x15:cachedUniqueName index="12833" name="[Customers].[CustomerKey].&amp;[23833]"/>
            <x15:cachedUniqueName index="12834" name="[Customers].[CustomerKey].&amp;[23834]"/>
            <x15:cachedUniqueName index="12835" name="[Customers].[CustomerKey].&amp;[23835]"/>
            <x15:cachedUniqueName index="12836" name="[Customers].[CustomerKey].&amp;[23836]"/>
            <x15:cachedUniqueName index="12837" name="[Customers].[CustomerKey].&amp;[23837]"/>
            <x15:cachedUniqueName index="12838" name="[Customers].[CustomerKey].&amp;[23838]"/>
            <x15:cachedUniqueName index="12839" name="[Customers].[CustomerKey].&amp;[23839]"/>
            <x15:cachedUniqueName index="12840" name="[Customers].[CustomerKey].&amp;[23840]"/>
            <x15:cachedUniqueName index="12841" name="[Customers].[CustomerKey].&amp;[23841]"/>
            <x15:cachedUniqueName index="12842" name="[Customers].[CustomerKey].&amp;[23842]"/>
            <x15:cachedUniqueName index="12843" name="[Customers].[CustomerKey].&amp;[23843]"/>
            <x15:cachedUniqueName index="12844" name="[Customers].[CustomerKey].&amp;[23844]"/>
            <x15:cachedUniqueName index="12845" name="[Customers].[CustomerKey].&amp;[23845]"/>
            <x15:cachedUniqueName index="12846" name="[Customers].[CustomerKey].&amp;[23846]"/>
            <x15:cachedUniqueName index="12847" name="[Customers].[CustomerKey].&amp;[23847]"/>
            <x15:cachedUniqueName index="12848" name="[Customers].[CustomerKey].&amp;[23848]"/>
            <x15:cachedUniqueName index="12849" name="[Customers].[CustomerKey].&amp;[23849]"/>
            <x15:cachedUniqueName index="12850" name="[Customers].[CustomerKey].&amp;[23850]"/>
            <x15:cachedUniqueName index="12851" name="[Customers].[CustomerKey].&amp;[23851]"/>
            <x15:cachedUniqueName index="12852" name="[Customers].[CustomerKey].&amp;[23852]"/>
            <x15:cachedUniqueName index="12853" name="[Customers].[CustomerKey].&amp;[23853]"/>
            <x15:cachedUniqueName index="12854" name="[Customers].[CustomerKey].&amp;[23854]"/>
            <x15:cachedUniqueName index="12855" name="[Customers].[CustomerKey].&amp;[23855]"/>
            <x15:cachedUniqueName index="12856" name="[Customers].[CustomerKey].&amp;[23856]"/>
            <x15:cachedUniqueName index="12857" name="[Customers].[CustomerKey].&amp;[23857]"/>
            <x15:cachedUniqueName index="12858" name="[Customers].[CustomerKey].&amp;[23858]"/>
            <x15:cachedUniqueName index="12859" name="[Customers].[CustomerKey].&amp;[23859]"/>
            <x15:cachedUniqueName index="12860" name="[Customers].[CustomerKey].&amp;[23860]"/>
            <x15:cachedUniqueName index="12861" name="[Customers].[CustomerKey].&amp;[23861]"/>
            <x15:cachedUniqueName index="12862" name="[Customers].[CustomerKey].&amp;[23862]"/>
            <x15:cachedUniqueName index="12863" name="[Customers].[CustomerKey].&amp;[23863]"/>
            <x15:cachedUniqueName index="12864" name="[Customers].[CustomerKey].&amp;[23864]"/>
            <x15:cachedUniqueName index="12865" name="[Customers].[CustomerKey].&amp;[23865]"/>
            <x15:cachedUniqueName index="12866" name="[Customers].[CustomerKey].&amp;[23866]"/>
            <x15:cachedUniqueName index="12867" name="[Customers].[CustomerKey].&amp;[23867]"/>
            <x15:cachedUniqueName index="12868" name="[Customers].[CustomerKey].&amp;[23868]"/>
            <x15:cachedUniqueName index="12869" name="[Customers].[CustomerKey].&amp;[23869]"/>
            <x15:cachedUniqueName index="12870" name="[Customers].[CustomerKey].&amp;[23870]"/>
            <x15:cachedUniqueName index="12871" name="[Customers].[CustomerKey].&amp;[23871]"/>
            <x15:cachedUniqueName index="12872" name="[Customers].[CustomerKey].&amp;[23872]"/>
            <x15:cachedUniqueName index="12873" name="[Customers].[CustomerKey].&amp;[23873]"/>
            <x15:cachedUniqueName index="12874" name="[Customers].[CustomerKey].&amp;[23874]"/>
            <x15:cachedUniqueName index="12875" name="[Customers].[CustomerKey].&amp;[23875]"/>
            <x15:cachedUniqueName index="12876" name="[Customers].[CustomerKey].&amp;[23876]"/>
            <x15:cachedUniqueName index="12877" name="[Customers].[CustomerKey].&amp;[23877]"/>
            <x15:cachedUniqueName index="12878" name="[Customers].[CustomerKey].&amp;[23878]"/>
            <x15:cachedUniqueName index="12879" name="[Customers].[CustomerKey].&amp;[23879]"/>
            <x15:cachedUniqueName index="12880" name="[Customers].[CustomerKey].&amp;[23880]"/>
            <x15:cachedUniqueName index="12881" name="[Customers].[CustomerKey].&amp;[23881]"/>
            <x15:cachedUniqueName index="12882" name="[Customers].[CustomerKey].&amp;[23882]"/>
            <x15:cachedUniqueName index="12883" name="[Customers].[CustomerKey].&amp;[23883]"/>
            <x15:cachedUniqueName index="12884" name="[Customers].[CustomerKey].&amp;[23884]"/>
            <x15:cachedUniqueName index="12885" name="[Customers].[CustomerKey].&amp;[23885]"/>
            <x15:cachedUniqueName index="12886" name="[Customers].[CustomerKey].&amp;[23886]"/>
            <x15:cachedUniqueName index="12887" name="[Customers].[CustomerKey].&amp;[23887]"/>
            <x15:cachedUniqueName index="12888" name="[Customers].[CustomerKey].&amp;[23888]"/>
            <x15:cachedUniqueName index="12889" name="[Customers].[CustomerKey].&amp;[23889]"/>
            <x15:cachedUniqueName index="12890" name="[Customers].[CustomerKey].&amp;[23890]"/>
            <x15:cachedUniqueName index="12891" name="[Customers].[CustomerKey].&amp;[23891]"/>
            <x15:cachedUniqueName index="12892" name="[Customers].[CustomerKey].&amp;[23892]"/>
            <x15:cachedUniqueName index="12893" name="[Customers].[CustomerKey].&amp;[23893]"/>
            <x15:cachedUniqueName index="12894" name="[Customers].[CustomerKey].&amp;[23894]"/>
            <x15:cachedUniqueName index="12895" name="[Customers].[CustomerKey].&amp;[23895]"/>
            <x15:cachedUniqueName index="12896" name="[Customers].[CustomerKey].&amp;[23896]"/>
            <x15:cachedUniqueName index="12897" name="[Customers].[CustomerKey].&amp;[23897]"/>
            <x15:cachedUniqueName index="12898" name="[Customers].[CustomerKey].&amp;[23898]"/>
            <x15:cachedUniqueName index="12899" name="[Customers].[CustomerKey].&amp;[23899]"/>
            <x15:cachedUniqueName index="12900" name="[Customers].[CustomerKey].&amp;[23900]"/>
            <x15:cachedUniqueName index="12901" name="[Customers].[CustomerKey].&amp;[23901]"/>
            <x15:cachedUniqueName index="12902" name="[Customers].[CustomerKey].&amp;[23902]"/>
            <x15:cachedUniqueName index="12903" name="[Customers].[CustomerKey].&amp;[23903]"/>
            <x15:cachedUniqueName index="12904" name="[Customers].[CustomerKey].&amp;[23904]"/>
            <x15:cachedUniqueName index="12905" name="[Customers].[CustomerKey].&amp;[23905]"/>
            <x15:cachedUniqueName index="12906" name="[Customers].[CustomerKey].&amp;[23906]"/>
            <x15:cachedUniqueName index="12907" name="[Customers].[CustomerKey].&amp;[23907]"/>
            <x15:cachedUniqueName index="12908" name="[Customers].[CustomerKey].&amp;[23908]"/>
            <x15:cachedUniqueName index="12909" name="[Customers].[CustomerKey].&amp;[23909]"/>
            <x15:cachedUniqueName index="12910" name="[Customers].[CustomerKey].&amp;[23910]"/>
            <x15:cachedUniqueName index="12911" name="[Customers].[CustomerKey].&amp;[23911]"/>
            <x15:cachedUniqueName index="12912" name="[Customers].[CustomerKey].&amp;[23912]"/>
            <x15:cachedUniqueName index="12913" name="[Customers].[CustomerKey].&amp;[23913]"/>
            <x15:cachedUniqueName index="12914" name="[Customers].[CustomerKey].&amp;[23914]"/>
            <x15:cachedUniqueName index="12915" name="[Customers].[CustomerKey].&amp;[23915]"/>
            <x15:cachedUniqueName index="12916" name="[Customers].[CustomerKey].&amp;[23916]"/>
            <x15:cachedUniqueName index="12917" name="[Customers].[CustomerKey].&amp;[23917]"/>
            <x15:cachedUniqueName index="12918" name="[Customers].[CustomerKey].&amp;[23918]"/>
            <x15:cachedUniqueName index="12919" name="[Customers].[CustomerKey].&amp;[23919]"/>
            <x15:cachedUniqueName index="12920" name="[Customers].[CustomerKey].&amp;[23920]"/>
            <x15:cachedUniqueName index="12921" name="[Customers].[CustomerKey].&amp;[23921]"/>
            <x15:cachedUniqueName index="12922" name="[Customers].[CustomerKey].&amp;[23922]"/>
            <x15:cachedUniqueName index="12923" name="[Customers].[CustomerKey].&amp;[23923]"/>
            <x15:cachedUniqueName index="12924" name="[Customers].[CustomerKey].&amp;[23924]"/>
            <x15:cachedUniqueName index="12925" name="[Customers].[CustomerKey].&amp;[23925]"/>
            <x15:cachedUniqueName index="12926" name="[Customers].[CustomerKey].&amp;[23926]"/>
            <x15:cachedUniqueName index="12927" name="[Customers].[CustomerKey].&amp;[23927]"/>
            <x15:cachedUniqueName index="12928" name="[Customers].[CustomerKey].&amp;[23928]"/>
            <x15:cachedUniqueName index="12929" name="[Customers].[CustomerKey].&amp;[23929]"/>
            <x15:cachedUniqueName index="12930" name="[Customers].[CustomerKey].&amp;[23930]"/>
            <x15:cachedUniqueName index="12931" name="[Customers].[CustomerKey].&amp;[23931]"/>
            <x15:cachedUniqueName index="12932" name="[Customers].[CustomerKey].&amp;[23932]"/>
            <x15:cachedUniqueName index="12933" name="[Customers].[CustomerKey].&amp;[23933]"/>
            <x15:cachedUniqueName index="12934" name="[Customers].[CustomerKey].&amp;[23934]"/>
            <x15:cachedUniqueName index="12935" name="[Customers].[CustomerKey].&amp;[23935]"/>
            <x15:cachedUniqueName index="12936" name="[Customers].[CustomerKey].&amp;[23936]"/>
            <x15:cachedUniqueName index="12937" name="[Customers].[CustomerKey].&amp;[23937]"/>
            <x15:cachedUniqueName index="12938" name="[Customers].[CustomerKey].&amp;[23938]"/>
            <x15:cachedUniqueName index="12939" name="[Customers].[CustomerKey].&amp;[23939]"/>
            <x15:cachedUniqueName index="12940" name="[Customers].[CustomerKey].&amp;[23940]"/>
            <x15:cachedUniqueName index="12941" name="[Customers].[CustomerKey].&amp;[23941]"/>
            <x15:cachedUniqueName index="12942" name="[Customers].[CustomerKey].&amp;[23942]"/>
            <x15:cachedUniqueName index="12943" name="[Customers].[CustomerKey].&amp;[23943]"/>
            <x15:cachedUniqueName index="12944" name="[Customers].[CustomerKey].&amp;[23944]"/>
            <x15:cachedUniqueName index="12945" name="[Customers].[CustomerKey].&amp;[23945]"/>
            <x15:cachedUniqueName index="12946" name="[Customers].[CustomerKey].&amp;[23946]"/>
            <x15:cachedUniqueName index="12947" name="[Customers].[CustomerKey].&amp;[23947]"/>
            <x15:cachedUniqueName index="12948" name="[Customers].[CustomerKey].&amp;[23948]"/>
            <x15:cachedUniqueName index="12949" name="[Customers].[CustomerKey].&amp;[23949]"/>
            <x15:cachedUniqueName index="12950" name="[Customers].[CustomerKey].&amp;[23950]"/>
            <x15:cachedUniqueName index="12951" name="[Customers].[CustomerKey].&amp;[23951]"/>
            <x15:cachedUniqueName index="12952" name="[Customers].[CustomerKey].&amp;[23952]"/>
            <x15:cachedUniqueName index="12953" name="[Customers].[CustomerKey].&amp;[23953]"/>
            <x15:cachedUniqueName index="12954" name="[Customers].[CustomerKey].&amp;[23954]"/>
            <x15:cachedUniqueName index="12955" name="[Customers].[CustomerKey].&amp;[23955]"/>
            <x15:cachedUniqueName index="12956" name="[Customers].[CustomerKey].&amp;[23956]"/>
            <x15:cachedUniqueName index="12957" name="[Customers].[CustomerKey].&amp;[23957]"/>
            <x15:cachedUniqueName index="12958" name="[Customers].[CustomerKey].&amp;[23958]"/>
            <x15:cachedUniqueName index="12959" name="[Customers].[CustomerKey].&amp;[23959]"/>
            <x15:cachedUniqueName index="12960" name="[Customers].[CustomerKey].&amp;[23960]"/>
            <x15:cachedUniqueName index="12961" name="[Customers].[CustomerKey].&amp;[23961]"/>
            <x15:cachedUniqueName index="12962" name="[Customers].[CustomerKey].&amp;[23962]"/>
            <x15:cachedUniqueName index="12963" name="[Customers].[CustomerKey].&amp;[23963]"/>
            <x15:cachedUniqueName index="12964" name="[Customers].[CustomerKey].&amp;[23964]"/>
            <x15:cachedUniqueName index="12965" name="[Customers].[CustomerKey].&amp;[23965]"/>
            <x15:cachedUniqueName index="12966" name="[Customers].[CustomerKey].&amp;[23966]"/>
            <x15:cachedUniqueName index="12967" name="[Customers].[CustomerKey].&amp;[23967]"/>
            <x15:cachedUniqueName index="12968" name="[Customers].[CustomerKey].&amp;[23968]"/>
            <x15:cachedUniqueName index="12969" name="[Customers].[CustomerKey].&amp;[23969]"/>
            <x15:cachedUniqueName index="12970" name="[Customers].[CustomerKey].&amp;[23970]"/>
            <x15:cachedUniqueName index="12971" name="[Customers].[CustomerKey].&amp;[23971]"/>
            <x15:cachedUniqueName index="12972" name="[Customers].[CustomerKey].&amp;[23972]"/>
            <x15:cachedUniqueName index="12973" name="[Customers].[CustomerKey].&amp;[23973]"/>
            <x15:cachedUniqueName index="12974" name="[Customers].[CustomerKey].&amp;[23974]"/>
            <x15:cachedUniqueName index="12975" name="[Customers].[CustomerKey].&amp;[23975]"/>
            <x15:cachedUniqueName index="12976" name="[Customers].[CustomerKey].&amp;[23976]"/>
            <x15:cachedUniqueName index="12977" name="[Customers].[CustomerKey].&amp;[23977]"/>
            <x15:cachedUniqueName index="12978" name="[Customers].[CustomerKey].&amp;[23978]"/>
            <x15:cachedUniqueName index="12979" name="[Customers].[CustomerKey].&amp;[23979]"/>
            <x15:cachedUniqueName index="12980" name="[Customers].[CustomerKey].&amp;[23980]"/>
            <x15:cachedUniqueName index="12981" name="[Customers].[CustomerKey].&amp;[23981]"/>
            <x15:cachedUniqueName index="12982" name="[Customers].[CustomerKey].&amp;[23982]"/>
            <x15:cachedUniqueName index="12983" name="[Customers].[CustomerKey].&amp;[23983]"/>
            <x15:cachedUniqueName index="12984" name="[Customers].[CustomerKey].&amp;[23984]"/>
            <x15:cachedUniqueName index="12985" name="[Customers].[CustomerKey].&amp;[23985]"/>
            <x15:cachedUniqueName index="12986" name="[Customers].[CustomerKey].&amp;[23986]"/>
            <x15:cachedUniqueName index="12987" name="[Customers].[CustomerKey].&amp;[23987]"/>
            <x15:cachedUniqueName index="12988" name="[Customers].[CustomerKey].&amp;[23988]"/>
            <x15:cachedUniqueName index="12989" name="[Customers].[CustomerKey].&amp;[23989]"/>
            <x15:cachedUniqueName index="12990" name="[Customers].[CustomerKey].&amp;[23990]"/>
            <x15:cachedUniqueName index="12991" name="[Customers].[CustomerKey].&amp;[23991]"/>
            <x15:cachedUniqueName index="12992" name="[Customers].[CustomerKey].&amp;[23992]"/>
            <x15:cachedUniqueName index="12993" name="[Customers].[CustomerKey].&amp;[23993]"/>
            <x15:cachedUniqueName index="12994" name="[Customers].[CustomerKey].&amp;[23994]"/>
            <x15:cachedUniqueName index="12995" name="[Customers].[CustomerKey].&amp;[23995]"/>
            <x15:cachedUniqueName index="12996" name="[Customers].[CustomerKey].&amp;[23996]"/>
            <x15:cachedUniqueName index="12997" name="[Customers].[CustomerKey].&amp;[23997]"/>
            <x15:cachedUniqueName index="12998" name="[Customers].[CustomerKey].&amp;[23998]"/>
            <x15:cachedUniqueName index="12999" name="[Customers].[CustomerKey].&amp;[23999]"/>
            <x15:cachedUniqueName index="13000" name="[Customers].[CustomerKey].&amp;[24000]"/>
            <x15:cachedUniqueName index="13001" name="[Customers].[CustomerKey].&amp;[24001]"/>
            <x15:cachedUniqueName index="13002" name="[Customers].[CustomerKey].&amp;[24002]"/>
            <x15:cachedUniqueName index="13003" name="[Customers].[CustomerKey].&amp;[24003]"/>
            <x15:cachedUniqueName index="13004" name="[Customers].[CustomerKey].&amp;[24004]"/>
            <x15:cachedUniqueName index="13005" name="[Customers].[CustomerKey].&amp;[24005]"/>
            <x15:cachedUniqueName index="13006" name="[Customers].[CustomerKey].&amp;[24006]"/>
            <x15:cachedUniqueName index="13007" name="[Customers].[CustomerKey].&amp;[24007]"/>
            <x15:cachedUniqueName index="13008" name="[Customers].[CustomerKey].&amp;[24008]"/>
            <x15:cachedUniqueName index="13009" name="[Customers].[CustomerKey].&amp;[24009]"/>
            <x15:cachedUniqueName index="13010" name="[Customers].[CustomerKey].&amp;[24010]"/>
            <x15:cachedUniqueName index="13011" name="[Customers].[CustomerKey].&amp;[24011]"/>
            <x15:cachedUniqueName index="13012" name="[Customers].[CustomerKey].&amp;[24012]"/>
            <x15:cachedUniqueName index="13013" name="[Customers].[CustomerKey].&amp;[24013]"/>
            <x15:cachedUniqueName index="13014" name="[Customers].[CustomerKey].&amp;[24014]"/>
            <x15:cachedUniqueName index="13015" name="[Customers].[CustomerKey].&amp;[24015]"/>
            <x15:cachedUniqueName index="13016" name="[Customers].[CustomerKey].&amp;[24016]"/>
            <x15:cachedUniqueName index="13017" name="[Customers].[CustomerKey].&amp;[24017]"/>
            <x15:cachedUniqueName index="13018" name="[Customers].[CustomerKey].&amp;[24018]"/>
            <x15:cachedUniqueName index="13019" name="[Customers].[CustomerKey].&amp;[24019]"/>
            <x15:cachedUniqueName index="13020" name="[Customers].[CustomerKey].&amp;[24020]"/>
            <x15:cachedUniqueName index="13021" name="[Customers].[CustomerKey].&amp;[24021]"/>
            <x15:cachedUniqueName index="13022" name="[Customers].[CustomerKey].&amp;[24022]"/>
            <x15:cachedUniqueName index="13023" name="[Customers].[CustomerKey].&amp;[24023]"/>
            <x15:cachedUniqueName index="13024" name="[Customers].[CustomerKey].&amp;[24024]"/>
            <x15:cachedUniqueName index="13025" name="[Customers].[CustomerKey].&amp;[24025]"/>
            <x15:cachedUniqueName index="13026" name="[Customers].[CustomerKey].&amp;[24026]"/>
            <x15:cachedUniqueName index="13027" name="[Customers].[CustomerKey].&amp;[24027]"/>
            <x15:cachedUniqueName index="13028" name="[Customers].[CustomerKey].&amp;[24028]"/>
            <x15:cachedUniqueName index="13029" name="[Customers].[CustomerKey].&amp;[24029]"/>
            <x15:cachedUniqueName index="13030" name="[Customers].[CustomerKey].&amp;[24030]"/>
            <x15:cachedUniqueName index="13031" name="[Customers].[CustomerKey].&amp;[24031]"/>
            <x15:cachedUniqueName index="13032" name="[Customers].[CustomerKey].&amp;[24032]"/>
            <x15:cachedUniqueName index="13033" name="[Customers].[CustomerKey].&amp;[24033]"/>
            <x15:cachedUniqueName index="13034" name="[Customers].[CustomerKey].&amp;[24034]"/>
            <x15:cachedUniqueName index="13035" name="[Customers].[CustomerKey].&amp;[24035]"/>
            <x15:cachedUniqueName index="13036" name="[Customers].[CustomerKey].&amp;[24036]"/>
            <x15:cachedUniqueName index="13037" name="[Customers].[CustomerKey].&amp;[24037]"/>
            <x15:cachedUniqueName index="13038" name="[Customers].[CustomerKey].&amp;[24038]"/>
            <x15:cachedUniqueName index="13039" name="[Customers].[CustomerKey].&amp;[24039]"/>
            <x15:cachedUniqueName index="13040" name="[Customers].[CustomerKey].&amp;[24040]"/>
            <x15:cachedUniqueName index="13041" name="[Customers].[CustomerKey].&amp;[24041]"/>
            <x15:cachedUniqueName index="13042" name="[Customers].[CustomerKey].&amp;[24042]"/>
            <x15:cachedUniqueName index="13043" name="[Customers].[CustomerKey].&amp;[24043]"/>
            <x15:cachedUniqueName index="13044" name="[Customers].[CustomerKey].&amp;[24044]"/>
            <x15:cachedUniqueName index="13045" name="[Customers].[CustomerKey].&amp;[24045]"/>
            <x15:cachedUniqueName index="13046" name="[Customers].[CustomerKey].&amp;[24046]"/>
            <x15:cachedUniqueName index="13047" name="[Customers].[CustomerKey].&amp;[24047]"/>
            <x15:cachedUniqueName index="13048" name="[Customers].[CustomerKey].&amp;[24048]"/>
            <x15:cachedUniqueName index="13049" name="[Customers].[CustomerKey].&amp;[24049]"/>
            <x15:cachedUniqueName index="13050" name="[Customers].[CustomerKey].&amp;[24050]"/>
            <x15:cachedUniqueName index="13051" name="[Customers].[CustomerKey].&amp;[24051]"/>
            <x15:cachedUniqueName index="13052" name="[Customers].[CustomerKey].&amp;[24052]"/>
            <x15:cachedUniqueName index="13053" name="[Customers].[CustomerKey].&amp;[24053]"/>
            <x15:cachedUniqueName index="13054" name="[Customers].[CustomerKey].&amp;[24054]"/>
            <x15:cachedUniqueName index="13055" name="[Customers].[CustomerKey].&amp;[24055]"/>
            <x15:cachedUniqueName index="13056" name="[Customers].[CustomerKey].&amp;[24056]"/>
            <x15:cachedUniqueName index="13057" name="[Customers].[CustomerKey].&amp;[24057]"/>
            <x15:cachedUniqueName index="13058" name="[Customers].[CustomerKey].&amp;[24058]"/>
            <x15:cachedUniqueName index="13059" name="[Customers].[CustomerKey].&amp;[24059]"/>
            <x15:cachedUniqueName index="13060" name="[Customers].[CustomerKey].&amp;[24060]"/>
            <x15:cachedUniqueName index="13061" name="[Customers].[CustomerKey].&amp;[24061]"/>
            <x15:cachedUniqueName index="13062" name="[Customers].[CustomerKey].&amp;[24062]"/>
            <x15:cachedUniqueName index="13063" name="[Customers].[CustomerKey].&amp;[24063]"/>
            <x15:cachedUniqueName index="13064" name="[Customers].[CustomerKey].&amp;[24064]"/>
            <x15:cachedUniqueName index="13065" name="[Customers].[CustomerKey].&amp;[24065]"/>
            <x15:cachedUniqueName index="13066" name="[Customers].[CustomerKey].&amp;[24066]"/>
            <x15:cachedUniqueName index="13067" name="[Customers].[CustomerKey].&amp;[24067]"/>
            <x15:cachedUniqueName index="13068" name="[Customers].[CustomerKey].&amp;[24068]"/>
            <x15:cachedUniqueName index="13069" name="[Customers].[CustomerKey].&amp;[24069]"/>
            <x15:cachedUniqueName index="13070" name="[Customers].[CustomerKey].&amp;[24070]"/>
            <x15:cachedUniqueName index="13071" name="[Customers].[CustomerKey].&amp;[24071]"/>
            <x15:cachedUniqueName index="13072" name="[Customers].[CustomerKey].&amp;[24072]"/>
            <x15:cachedUniqueName index="13073" name="[Customers].[CustomerKey].&amp;[24073]"/>
            <x15:cachedUniqueName index="13074" name="[Customers].[CustomerKey].&amp;[24074]"/>
            <x15:cachedUniqueName index="13075" name="[Customers].[CustomerKey].&amp;[24075]"/>
            <x15:cachedUniqueName index="13076" name="[Customers].[CustomerKey].&amp;[24076]"/>
            <x15:cachedUniqueName index="13077" name="[Customers].[CustomerKey].&amp;[24077]"/>
            <x15:cachedUniqueName index="13078" name="[Customers].[CustomerKey].&amp;[24078]"/>
            <x15:cachedUniqueName index="13079" name="[Customers].[CustomerKey].&amp;[24079]"/>
            <x15:cachedUniqueName index="13080" name="[Customers].[CustomerKey].&amp;[24080]"/>
            <x15:cachedUniqueName index="13081" name="[Customers].[CustomerKey].&amp;[24081]"/>
            <x15:cachedUniqueName index="13082" name="[Customers].[CustomerKey].&amp;[24082]"/>
            <x15:cachedUniqueName index="13083" name="[Customers].[CustomerKey].&amp;[24083]"/>
            <x15:cachedUniqueName index="13084" name="[Customers].[CustomerKey].&amp;[24084]"/>
            <x15:cachedUniqueName index="13085" name="[Customers].[CustomerKey].&amp;[24085]"/>
            <x15:cachedUniqueName index="13086" name="[Customers].[CustomerKey].&amp;[24086]"/>
            <x15:cachedUniqueName index="13087" name="[Customers].[CustomerKey].&amp;[24087]"/>
            <x15:cachedUniqueName index="13088" name="[Customers].[CustomerKey].&amp;[24088]"/>
            <x15:cachedUniqueName index="13089" name="[Customers].[CustomerKey].&amp;[24089]"/>
            <x15:cachedUniqueName index="13090" name="[Customers].[CustomerKey].&amp;[24090]"/>
            <x15:cachedUniqueName index="13091" name="[Customers].[CustomerKey].&amp;[24091]"/>
            <x15:cachedUniqueName index="13092" name="[Customers].[CustomerKey].&amp;[24092]"/>
            <x15:cachedUniqueName index="13093" name="[Customers].[CustomerKey].&amp;[24093]"/>
            <x15:cachedUniqueName index="13094" name="[Customers].[CustomerKey].&amp;[24094]"/>
            <x15:cachedUniqueName index="13095" name="[Customers].[CustomerKey].&amp;[24095]"/>
            <x15:cachedUniqueName index="13096" name="[Customers].[CustomerKey].&amp;[24096]"/>
            <x15:cachedUniqueName index="13097" name="[Customers].[CustomerKey].&amp;[24097]"/>
            <x15:cachedUniqueName index="13098" name="[Customers].[CustomerKey].&amp;[24098]"/>
            <x15:cachedUniqueName index="13099" name="[Customers].[CustomerKey].&amp;[24099]"/>
            <x15:cachedUniqueName index="13100" name="[Customers].[CustomerKey].&amp;[24100]"/>
            <x15:cachedUniqueName index="13101" name="[Customers].[CustomerKey].&amp;[24101]"/>
            <x15:cachedUniqueName index="13102" name="[Customers].[CustomerKey].&amp;[24102]"/>
            <x15:cachedUniqueName index="13103" name="[Customers].[CustomerKey].&amp;[24103]"/>
            <x15:cachedUniqueName index="13104" name="[Customers].[CustomerKey].&amp;[24104]"/>
            <x15:cachedUniqueName index="13105" name="[Customers].[CustomerKey].&amp;[24105]"/>
            <x15:cachedUniqueName index="13106" name="[Customers].[CustomerKey].&amp;[24106]"/>
            <x15:cachedUniqueName index="13107" name="[Customers].[CustomerKey].&amp;[24107]"/>
            <x15:cachedUniqueName index="13108" name="[Customers].[CustomerKey].&amp;[24108]"/>
            <x15:cachedUniqueName index="13109" name="[Customers].[CustomerKey].&amp;[24109]"/>
            <x15:cachedUniqueName index="13110" name="[Customers].[CustomerKey].&amp;[24110]"/>
            <x15:cachedUniqueName index="13111" name="[Customers].[CustomerKey].&amp;[24111]"/>
            <x15:cachedUniqueName index="13112" name="[Customers].[CustomerKey].&amp;[24112]"/>
            <x15:cachedUniqueName index="13113" name="[Customers].[CustomerKey].&amp;[24113]"/>
            <x15:cachedUniqueName index="13114" name="[Customers].[CustomerKey].&amp;[24114]"/>
            <x15:cachedUniqueName index="13115" name="[Customers].[CustomerKey].&amp;[24115]"/>
            <x15:cachedUniqueName index="13116" name="[Customers].[CustomerKey].&amp;[24116]"/>
            <x15:cachedUniqueName index="13117" name="[Customers].[CustomerKey].&amp;[24117]"/>
            <x15:cachedUniqueName index="13118" name="[Customers].[CustomerKey].&amp;[24118]"/>
            <x15:cachedUniqueName index="13119" name="[Customers].[CustomerKey].&amp;[24119]"/>
            <x15:cachedUniqueName index="13120" name="[Customers].[CustomerKey].&amp;[24120]"/>
            <x15:cachedUniqueName index="13121" name="[Customers].[CustomerKey].&amp;[24121]"/>
            <x15:cachedUniqueName index="13122" name="[Customers].[CustomerKey].&amp;[24122]"/>
            <x15:cachedUniqueName index="13123" name="[Customers].[CustomerKey].&amp;[24123]"/>
            <x15:cachedUniqueName index="13124" name="[Customers].[CustomerKey].&amp;[24124]"/>
            <x15:cachedUniqueName index="13125" name="[Customers].[CustomerKey].&amp;[24125]"/>
            <x15:cachedUniqueName index="13126" name="[Customers].[CustomerKey].&amp;[24126]"/>
            <x15:cachedUniqueName index="13127" name="[Customers].[CustomerKey].&amp;[24127]"/>
            <x15:cachedUniqueName index="13128" name="[Customers].[CustomerKey].&amp;[24128]"/>
            <x15:cachedUniqueName index="13129" name="[Customers].[CustomerKey].&amp;[24129]"/>
            <x15:cachedUniqueName index="13130" name="[Customers].[CustomerKey].&amp;[24130]"/>
            <x15:cachedUniqueName index="13131" name="[Customers].[CustomerKey].&amp;[24131]"/>
            <x15:cachedUniqueName index="13132" name="[Customers].[CustomerKey].&amp;[24132]"/>
            <x15:cachedUniqueName index="13133" name="[Customers].[CustomerKey].&amp;[24133]"/>
            <x15:cachedUniqueName index="13134" name="[Customers].[CustomerKey].&amp;[24134]"/>
            <x15:cachedUniqueName index="13135" name="[Customers].[CustomerKey].&amp;[24135]"/>
            <x15:cachedUniqueName index="13136" name="[Customers].[CustomerKey].&amp;[24136]"/>
            <x15:cachedUniqueName index="13137" name="[Customers].[CustomerKey].&amp;[24137]"/>
            <x15:cachedUniqueName index="13138" name="[Customers].[CustomerKey].&amp;[24138]"/>
            <x15:cachedUniqueName index="13139" name="[Customers].[CustomerKey].&amp;[24139]"/>
            <x15:cachedUniqueName index="13140" name="[Customers].[CustomerKey].&amp;[24140]"/>
            <x15:cachedUniqueName index="13141" name="[Customers].[CustomerKey].&amp;[24141]"/>
            <x15:cachedUniqueName index="13142" name="[Customers].[CustomerKey].&amp;[24142]"/>
            <x15:cachedUniqueName index="13143" name="[Customers].[CustomerKey].&amp;[24143]"/>
            <x15:cachedUniqueName index="13144" name="[Customers].[CustomerKey].&amp;[24144]"/>
            <x15:cachedUniqueName index="13145" name="[Customers].[CustomerKey].&amp;[24145]"/>
            <x15:cachedUniqueName index="13146" name="[Customers].[CustomerKey].&amp;[24146]"/>
            <x15:cachedUniqueName index="13147" name="[Customers].[CustomerKey].&amp;[24147]"/>
            <x15:cachedUniqueName index="13148" name="[Customers].[CustomerKey].&amp;[24148]"/>
            <x15:cachedUniqueName index="13149" name="[Customers].[CustomerKey].&amp;[24149]"/>
            <x15:cachedUniqueName index="13150" name="[Customers].[CustomerKey].&amp;[24150]"/>
            <x15:cachedUniqueName index="13151" name="[Customers].[CustomerKey].&amp;[24151]"/>
            <x15:cachedUniqueName index="13152" name="[Customers].[CustomerKey].&amp;[24152]"/>
            <x15:cachedUniqueName index="13153" name="[Customers].[CustomerKey].&amp;[24153]"/>
            <x15:cachedUniqueName index="13154" name="[Customers].[CustomerKey].&amp;[24154]"/>
            <x15:cachedUniqueName index="13155" name="[Customers].[CustomerKey].&amp;[24155]"/>
            <x15:cachedUniqueName index="13156" name="[Customers].[CustomerKey].&amp;[24156]"/>
            <x15:cachedUniqueName index="13157" name="[Customers].[CustomerKey].&amp;[24157]"/>
            <x15:cachedUniqueName index="13158" name="[Customers].[CustomerKey].&amp;[24158]"/>
            <x15:cachedUniqueName index="13159" name="[Customers].[CustomerKey].&amp;[24159]"/>
            <x15:cachedUniqueName index="13160" name="[Customers].[CustomerKey].&amp;[24160]"/>
            <x15:cachedUniqueName index="13161" name="[Customers].[CustomerKey].&amp;[24161]"/>
            <x15:cachedUniqueName index="13162" name="[Customers].[CustomerKey].&amp;[24162]"/>
            <x15:cachedUniqueName index="13163" name="[Customers].[CustomerKey].&amp;[24163]"/>
            <x15:cachedUniqueName index="13164" name="[Customers].[CustomerKey].&amp;[24164]"/>
            <x15:cachedUniqueName index="13165" name="[Customers].[CustomerKey].&amp;[24165]"/>
            <x15:cachedUniqueName index="13166" name="[Customers].[CustomerKey].&amp;[24166]"/>
            <x15:cachedUniqueName index="13167" name="[Customers].[CustomerKey].&amp;[24167]"/>
            <x15:cachedUniqueName index="13168" name="[Customers].[CustomerKey].&amp;[24168]"/>
            <x15:cachedUniqueName index="13169" name="[Customers].[CustomerKey].&amp;[24169]"/>
            <x15:cachedUniqueName index="13170" name="[Customers].[CustomerKey].&amp;[24170]"/>
            <x15:cachedUniqueName index="13171" name="[Customers].[CustomerKey].&amp;[24171]"/>
            <x15:cachedUniqueName index="13172" name="[Customers].[CustomerKey].&amp;[24172]"/>
            <x15:cachedUniqueName index="13173" name="[Customers].[CustomerKey].&amp;[24173]"/>
            <x15:cachedUniqueName index="13174" name="[Customers].[CustomerKey].&amp;[24174]"/>
            <x15:cachedUniqueName index="13175" name="[Customers].[CustomerKey].&amp;[24175]"/>
            <x15:cachedUniqueName index="13176" name="[Customers].[CustomerKey].&amp;[24176]"/>
            <x15:cachedUniqueName index="13177" name="[Customers].[CustomerKey].&amp;[24177]"/>
            <x15:cachedUniqueName index="13178" name="[Customers].[CustomerKey].&amp;[24178]"/>
            <x15:cachedUniqueName index="13179" name="[Customers].[CustomerKey].&amp;[24179]"/>
            <x15:cachedUniqueName index="13180" name="[Customers].[CustomerKey].&amp;[24180]"/>
            <x15:cachedUniqueName index="13181" name="[Customers].[CustomerKey].&amp;[24181]"/>
            <x15:cachedUniqueName index="13182" name="[Customers].[CustomerKey].&amp;[24182]"/>
            <x15:cachedUniqueName index="13183" name="[Customers].[CustomerKey].&amp;[24183]"/>
            <x15:cachedUniqueName index="13184" name="[Customers].[CustomerKey].&amp;[24184]"/>
            <x15:cachedUniqueName index="13185" name="[Customers].[CustomerKey].&amp;[24185]"/>
            <x15:cachedUniqueName index="13186" name="[Customers].[CustomerKey].&amp;[24186]"/>
            <x15:cachedUniqueName index="13187" name="[Customers].[CustomerKey].&amp;[24187]"/>
            <x15:cachedUniqueName index="13188" name="[Customers].[CustomerKey].&amp;[24188]"/>
            <x15:cachedUniqueName index="13189" name="[Customers].[CustomerKey].&amp;[24189]"/>
            <x15:cachedUniqueName index="13190" name="[Customers].[CustomerKey].&amp;[24190]"/>
            <x15:cachedUniqueName index="13191" name="[Customers].[CustomerKey].&amp;[24191]"/>
            <x15:cachedUniqueName index="13192" name="[Customers].[CustomerKey].&amp;[24192]"/>
            <x15:cachedUniqueName index="13193" name="[Customers].[CustomerKey].&amp;[24193]"/>
            <x15:cachedUniqueName index="13194" name="[Customers].[CustomerKey].&amp;[24194]"/>
            <x15:cachedUniqueName index="13195" name="[Customers].[CustomerKey].&amp;[24195]"/>
            <x15:cachedUniqueName index="13196" name="[Customers].[CustomerKey].&amp;[24196]"/>
            <x15:cachedUniqueName index="13197" name="[Customers].[CustomerKey].&amp;[24197]"/>
            <x15:cachedUniqueName index="13198" name="[Customers].[CustomerKey].&amp;[24198]"/>
            <x15:cachedUniqueName index="13199" name="[Customers].[CustomerKey].&amp;[24199]"/>
            <x15:cachedUniqueName index="13200" name="[Customers].[CustomerKey].&amp;[24200]"/>
            <x15:cachedUniqueName index="13201" name="[Customers].[CustomerKey].&amp;[24201]"/>
            <x15:cachedUniqueName index="13202" name="[Customers].[CustomerKey].&amp;[24202]"/>
            <x15:cachedUniqueName index="13203" name="[Customers].[CustomerKey].&amp;[24203]"/>
            <x15:cachedUniqueName index="13204" name="[Customers].[CustomerKey].&amp;[24204]"/>
            <x15:cachedUniqueName index="13205" name="[Customers].[CustomerKey].&amp;[24205]"/>
            <x15:cachedUniqueName index="13206" name="[Customers].[CustomerKey].&amp;[24206]"/>
            <x15:cachedUniqueName index="13207" name="[Customers].[CustomerKey].&amp;[24207]"/>
            <x15:cachedUniqueName index="13208" name="[Customers].[CustomerKey].&amp;[24208]"/>
            <x15:cachedUniqueName index="13209" name="[Customers].[CustomerKey].&amp;[24209]"/>
            <x15:cachedUniqueName index="13210" name="[Customers].[CustomerKey].&amp;[24210]"/>
            <x15:cachedUniqueName index="13211" name="[Customers].[CustomerKey].&amp;[24211]"/>
            <x15:cachedUniqueName index="13212" name="[Customers].[CustomerKey].&amp;[24212]"/>
            <x15:cachedUniqueName index="13213" name="[Customers].[CustomerKey].&amp;[24213]"/>
            <x15:cachedUniqueName index="13214" name="[Customers].[CustomerKey].&amp;[24214]"/>
            <x15:cachedUniqueName index="13215" name="[Customers].[CustomerKey].&amp;[24215]"/>
            <x15:cachedUniqueName index="13216" name="[Customers].[CustomerKey].&amp;[24216]"/>
            <x15:cachedUniqueName index="13217" name="[Customers].[CustomerKey].&amp;[24217]"/>
            <x15:cachedUniqueName index="13218" name="[Customers].[CustomerKey].&amp;[24218]"/>
            <x15:cachedUniqueName index="13219" name="[Customers].[CustomerKey].&amp;[24219]"/>
            <x15:cachedUniqueName index="13220" name="[Customers].[CustomerKey].&amp;[24220]"/>
            <x15:cachedUniqueName index="13221" name="[Customers].[CustomerKey].&amp;[24221]"/>
            <x15:cachedUniqueName index="13222" name="[Customers].[CustomerKey].&amp;[24222]"/>
            <x15:cachedUniqueName index="13223" name="[Customers].[CustomerKey].&amp;[24223]"/>
            <x15:cachedUniqueName index="13224" name="[Customers].[CustomerKey].&amp;[24224]"/>
            <x15:cachedUniqueName index="13225" name="[Customers].[CustomerKey].&amp;[24225]"/>
            <x15:cachedUniqueName index="13226" name="[Customers].[CustomerKey].&amp;[24226]"/>
            <x15:cachedUniqueName index="13227" name="[Customers].[CustomerKey].&amp;[24227]"/>
            <x15:cachedUniqueName index="13228" name="[Customers].[CustomerKey].&amp;[24228]"/>
            <x15:cachedUniqueName index="13229" name="[Customers].[CustomerKey].&amp;[24229]"/>
            <x15:cachedUniqueName index="13230" name="[Customers].[CustomerKey].&amp;[24230]"/>
            <x15:cachedUniqueName index="13231" name="[Customers].[CustomerKey].&amp;[24231]"/>
            <x15:cachedUniqueName index="13232" name="[Customers].[CustomerKey].&amp;[24232]"/>
            <x15:cachedUniqueName index="13233" name="[Customers].[CustomerKey].&amp;[24233]"/>
            <x15:cachedUniqueName index="13234" name="[Customers].[CustomerKey].&amp;[24234]"/>
            <x15:cachedUniqueName index="13235" name="[Customers].[CustomerKey].&amp;[24235]"/>
            <x15:cachedUniqueName index="13236" name="[Customers].[CustomerKey].&amp;[24236]"/>
            <x15:cachedUniqueName index="13237" name="[Customers].[CustomerKey].&amp;[24237]"/>
            <x15:cachedUniqueName index="13238" name="[Customers].[CustomerKey].&amp;[24238]"/>
            <x15:cachedUniqueName index="13239" name="[Customers].[CustomerKey].&amp;[24239]"/>
            <x15:cachedUniqueName index="13240" name="[Customers].[CustomerKey].&amp;[24240]"/>
            <x15:cachedUniqueName index="13241" name="[Customers].[CustomerKey].&amp;[24241]"/>
            <x15:cachedUniqueName index="13242" name="[Customers].[CustomerKey].&amp;[24242]"/>
            <x15:cachedUniqueName index="13243" name="[Customers].[CustomerKey].&amp;[24243]"/>
            <x15:cachedUniqueName index="13244" name="[Customers].[CustomerKey].&amp;[24244]"/>
            <x15:cachedUniqueName index="13245" name="[Customers].[CustomerKey].&amp;[24245]"/>
            <x15:cachedUniqueName index="13246" name="[Customers].[CustomerKey].&amp;[24246]"/>
            <x15:cachedUniqueName index="13247" name="[Customers].[CustomerKey].&amp;[24247]"/>
            <x15:cachedUniqueName index="13248" name="[Customers].[CustomerKey].&amp;[24248]"/>
            <x15:cachedUniqueName index="13249" name="[Customers].[CustomerKey].&amp;[24249]"/>
            <x15:cachedUniqueName index="13250" name="[Customers].[CustomerKey].&amp;[24250]"/>
            <x15:cachedUniqueName index="13251" name="[Customers].[CustomerKey].&amp;[24251]"/>
            <x15:cachedUniqueName index="13252" name="[Customers].[CustomerKey].&amp;[24252]"/>
            <x15:cachedUniqueName index="13253" name="[Customers].[CustomerKey].&amp;[24253]"/>
            <x15:cachedUniqueName index="13254" name="[Customers].[CustomerKey].&amp;[24254]"/>
            <x15:cachedUniqueName index="13255" name="[Customers].[CustomerKey].&amp;[24255]"/>
            <x15:cachedUniqueName index="13256" name="[Customers].[CustomerKey].&amp;[24256]"/>
            <x15:cachedUniqueName index="13257" name="[Customers].[CustomerKey].&amp;[24257]"/>
            <x15:cachedUniqueName index="13258" name="[Customers].[CustomerKey].&amp;[24258]"/>
            <x15:cachedUniqueName index="13259" name="[Customers].[CustomerKey].&amp;[24259]"/>
            <x15:cachedUniqueName index="13260" name="[Customers].[CustomerKey].&amp;[24260]"/>
            <x15:cachedUniqueName index="13261" name="[Customers].[CustomerKey].&amp;[24261]"/>
            <x15:cachedUniqueName index="13262" name="[Customers].[CustomerKey].&amp;[24262]"/>
            <x15:cachedUniqueName index="13263" name="[Customers].[CustomerKey].&amp;[24263]"/>
            <x15:cachedUniqueName index="13264" name="[Customers].[CustomerKey].&amp;[24264]"/>
            <x15:cachedUniqueName index="13265" name="[Customers].[CustomerKey].&amp;[24265]"/>
            <x15:cachedUniqueName index="13266" name="[Customers].[CustomerKey].&amp;[24266]"/>
            <x15:cachedUniqueName index="13267" name="[Customers].[CustomerKey].&amp;[24267]"/>
            <x15:cachedUniqueName index="13268" name="[Customers].[CustomerKey].&amp;[24268]"/>
            <x15:cachedUniqueName index="13269" name="[Customers].[CustomerKey].&amp;[24269]"/>
            <x15:cachedUniqueName index="13270" name="[Customers].[CustomerKey].&amp;[24270]"/>
            <x15:cachedUniqueName index="13271" name="[Customers].[CustomerKey].&amp;[24271]"/>
            <x15:cachedUniqueName index="13272" name="[Customers].[CustomerKey].&amp;[24272]"/>
            <x15:cachedUniqueName index="13273" name="[Customers].[CustomerKey].&amp;[24273]"/>
            <x15:cachedUniqueName index="13274" name="[Customers].[CustomerKey].&amp;[24274]"/>
            <x15:cachedUniqueName index="13275" name="[Customers].[CustomerKey].&amp;[24275]"/>
            <x15:cachedUniqueName index="13276" name="[Customers].[CustomerKey].&amp;[24276]"/>
            <x15:cachedUniqueName index="13277" name="[Customers].[CustomerKey].&amp;[24277]"/>
            <x15:cachedUniqueName index="13278" name="[Customers].[CustomerKey].&amp;[24278]"/>
            <x15:cachedUniqueName index="13279" name="[Customers].[CustomerKey].&amp;[24279]"/>
            <x15:cachedUniqueName index="13280" name="[Customers].[CustomerKey].&amp;[24280]"/>
            <x15:cachedUniqueName index="13281" name="[Customers].[CustomerKey].&amp;[24281]"/>
            <x15:cachedUniqueName index="13282" name="[Customers].[CustomerKey].&amp;[24282]"/>
            <x15:cachedUniqueName index="13283" name="[Customers].[CustomerKey].&amp;[24283]"/>
            <x15:cachedUniqueName index="13284" name="[Customers].[CustomerKey].&amp;[24284]"/>
            <x15:cachedUniqueName index="13285" name="[Customers].[CustomerKey].&amp;[24285]"/>
            <x15:cachedUniqueName index="13286" name="[Customers].[CustomerKey].&amp;[24286]"/>
            <x15:cachedUniqueName index="13287" name="[Customers].[CustomerKey].&amp;[24287]"/>
            <x15:cachedUniqueName index="13288" name="[Customers].[CustomerKey].&amp;[24288]"/>
            <x15:cachedUniqueName index="13289" name="[Customers].[CustomerKey].&amp;[24289]"/>
            <x15:cachedUniqueName index="13290" name="[Customers].[CustomerKey].&amp;[24290]"/>
            <x15:cachedUniqueName index="13291" name="[Customers].[CustomerKey].&amp;[24291]"/>
            <x15:cachedUniqueName index="13292" name="[Customers].[CustomerKey].&amp;[24292]"/>
            <x15:cachedUniqueName index="13293" name="[Customers].[CustomerKey].&amp;[24293]"/>
            <x15:cachedUniqueName index="13294" name="[Customers].[CustomerKey].&amp;[24294]"/>
            <x15:cachedUniqueName index="13295" name="[Customers].[CustomerKey].&amp;[24295]"/>
            <x15:cachedUniqueName index="13296" name="[Customers].[CustomerKey].&amp;[24296]"/>
            <x15:cachedUniqueName index="13297" name="[Customers].[CustomerKey].&amp;[24297]"/>
            <x15:cachedUniqueName index="13298" name="[Customers].[CustomerKey].&amp;[24298]"/>
            <x15:cachedUniqueName index="13299" name="[Customers].[CustomerKey].&amp;[24299]"/>
            <x15:cachedUniqueName index="13300" name="[Customers].[CustomerKey].&amp;[24300]"/>
            <x15:cachedUniqueName index="13301" name="[Customers].[CustomerKey].&amp;[24301]"/>
            <x15:cachedUniqueName index="13302" name="[Customers].[CustomerKey].&amp;[24302]"/>
            <x15:cachedUniqueName index="13303" name="[Customers].[CustomerKey].&amp;[24303]"/>
            <x15:cachedUniqueName index="13304" name="[Customers].[CustomerKey].&amp;[24304]"/>
            <x15:cachedUniqueName index="13305" name="[Customers].[CustomerKey].&amp;[24305]"/>
            <x15:cachedUniqueName index="13306" name="[Customers].[CustomerKey].&amp;[24306]"/>
            <x15:cachedUniqueName index="13307" name="[Customers].[CustomerKey].&amp;[24307]"/>
            <x15:cachedUniqueName index="13308" name="[Customers].[CustomerKey].&amp;[24308]"/>
            <x15:cachedUniqueName index="13309" name="[Customers].[CustomerKey].&amp;[24309]"/>
            <x15:cachedUniqueName index="13310" name="[Customers].[CustomerKey].&amp;[24310]"/>
            <x15:cachedUniqueName index="13311" name="[Customers].[CustomerKey].&amp;[24311]"/>
            <x15:cachedUniqueName index="13312" name="[Customers].[CustomerKey].&amp;[24312]"/>
            <x15:cachedUniqueName index="13313" name="[Customers].[CustomerKey].&amp;[24313]"/>
            <x15:cachedUniqueName index="13314" name="[Customers].[CustomerKey].&amp;[24314]"/>
            <x15:cachedUniqueName index="13315" name="[Customers].[CustomerKey].&amp;[24315]"/>
            <x15:cachedUniqueName index="13316" name="[Customers].[CustomerKey].&amp;[24316]"/>
            <x15:cachedUniqueName index="13317" name="[Customers].[CustomerKey].&amp;[24317]"/>
            <x15:cachedUniqueName index="13318" name="[Customers].[CustomerKey].&amp;[24318]"/>
            <x15:cachedUniqueName index="13319" name="[Customers].[CustomerKey].&amp;[24319]"/>
            <x15:cachedUniqueName index="13320" name="[Customers].[CustomerKey].&amp;[24320]"/>
            <x15:cachedUniqueName index="13321" name="[Customers].[CustomerKey].&amp;[24321]"/>
            <x15:cachedUniqueName index="13322" name="[Customers].[CustomerKey].&amp;[24322]"/>
            <x15:cachedUniqueName index="13323" name="[Customers].[CustomerKey].&amp;[24323]"/>
            <x15:cachedUniqueName index="13324" name="[Customers].[CustomerKey].&amp;[24324]"/>
            <x15:cachedUniqueName index="13325" name="[Customers].[CustomerKey].&amp;[24325]"/>
            <x15:cachedUniqueName index="13326" name="[Customers].[CustomerKey].&amp;[24326]"/>
            <x15:cachedUniqueName index="13327" name="[Customers].[CustomerKey].&amp;[24327]"/>
            <x15:cachedUniqueName index="13328" name="[Customers].[CustomerKey].&amp;[24328]"/>
            <x15:cachedUniqueName index="13329" name="[Customers].[CustomerKey].&amp;[24329]"/>
            <x15:cachedUniqueName index="13330" name="[Customers].[CustomerKey].&amp;[24330]"/>
            <x15:cachedUniqueName index="13331" name="[Customers].[CustomerKey].&amp;[24331]"/>
            <x15:cachedUniqueName index="13332" name="[Customers].[CustomerKey].&amp;[24332]"/>
            <x15:cachedUniqueName index="13333" name="[Customers].[CustomerKey].&amp;[24333]"/>
            <x15:cachedUniqueName index="13334" name="[Customers].[CustomerKey].&amp;[24334]"/>
            <x15:cachedUniqueName index="13335" name="[Customers].[CustomerKey].&amp;[24335]"/>
            <x15:cachedUniqueName index="13336" name="[Customers].[CustomerKey].&amp;[24336]"/>
            <x15:cachedUniqueName index="13337" name="[Customers].[CustomerKey].&amp;[24337]"/>
            <x15:cachedUniqueName index="13338" name="[Customers].[CustomerKey].&amp;[24338]"/>
            <x15:cachedUniqueName index="13339" name="[Customers].[CustomerKey].&amp;[24339]"/>
            <x15:cachedUniqueName index="13340" name="[Customers].[CustomerKey].&amp;[24340]"/>
            <x15:cachedUniqueName index="13341" name="[Customers].[CustomerKey].&amp;[24341]"/>
            <x15:cachedUniqueName index="13342" name="[Customers].[CustomerKey].&amp;[24342]"/>
            <x15:cachedUniqueName index="13343" name="[Customers].[CustomerKey].&amp;[24343]"/>
            <x15:cachedUniqueName index="13344" name="[Customers].[CustomerKey].&amp;[24344]"/>
            <x15:cachedUniqueName index="13345" name="[Customers].[CustomerKey].&amp;[24345]"/>
            <x15:cachedUniqueName index="13346" name="[Customers].[CustomerKey].&amp;[24346]"/>
            <x15:cachedUniqueName index="13347" name="[Customers].[CustomerKey].&amp;[24347]"/>
            <x15:cachedUniqueName index="13348" name="[Customers].[CustomerKey].&amp;[24348]"/>
            <x15:cachedUniqueName index="13349" name="[Customers].[CustomerKey].&amp;[24349]"/>
            <x15:cachedUniqueName index="13350" name="[Customers].[CustomerKey].&amp;[24350]"/>
            <x15:cachedUniqueName index="13351" name="[Customers].[CustomerKey].&amp;[24351]"/>
            <x15:cachedUniqueName index="13352" name="[Customers].[CustomerKey].&amp;[24352]"/>
            <x15:cachedUniqueName index="13353" name="[Customers].[CustomerKey].&amp;[24353]"/>
            <x15:cachedUniqueName index="13354" name="[Customers].[CustomerKey].&amp;[24354]"/>
            <x15:cachedUniqueName index="13355" name="[Customers].[CustomerKey].&amp;[24355]"/>
            <x15:cachedUniqueName index="13356" name="[Customers].[CustomerKey].&amp;[24356]"/>
            <x15:cachedUniqueName index="13357" name="[Customers].[CustomerKey].&amp;[24357]"/>
            <x15:cachedUniqueName index="13358" name="[Customers].[CustomerKey].&amp;[24358]"/>
            <x15:cachedUniqueName index="13359" name="[Customers].[CustomerKey].&amp;[24359]"/>
            <x15:cachedUniqueName index="13360" name="[Customers].[CustomerKey].&amp;[24360]"/>
            <x15:cachedUniqueName index="13361" name="[Customers].[CustomerKey].&amp;[24361]"/>
            <x15:cachedUniqueName index="13362" name="[Customers].[CustomerKey].&amp;[24362]"/>
            <x15:cachedUniqueName index="13363" name="[Customers].[CustomerKey].&amp;[24363]"/>
            <x15:cachedUniqueName index="13364" name="[Customers].[CustomerKey].&amp;[24364]"/>
            <x15:cachedUniqueName index="13365" name="[Customers].[CustomerKey].&amp;[24365]"/>
            <x15:cachedUniqueName index="13366" name="[Customers].[CustomerKey].&amp;[24366]"/>
            <x15:cachedUniqueName index="13367" name="[Customers].[CustomerKey].&amp;[24367]"/>
            <x15:cachedUniqueName index="13368" name="[Customers].[CustomerKey].&amp;[24368]"/>
            <x15:cachedUniqueName index="13369" name="[Customers].[CustomerKey].&amp;[24369]"/>
            <x15:cachedUniqueName index="13370" name="[Customers].[CustomerKey].&amp;[24370]"/>
            <x15:cachedUniqueName index="13371" name="[Customers].[CustomerKey].&amp;[24371]"/>
            <x15:cachedUniqueName index="13372" name="[Customers].[CustomerKey].&amp;[24372]"/>
            <x15:cachedUniqueName index="13373" name="[Customers].[CustomerKey].&amp;[24373]"/>
            <x15:cachedUniqueName index="13374" name="[Customers].[CustomerKey].&amp;[24374]"/>
            <x15:cachedUniqueName index="13375" name="[Customers].[CustomerKey].&amp;[24375]"/>
            <x15:cachedUniqueName index="13376" name="[Customers].[CustomerKey].&amp;[24376]"/>
            <x15:cachedUniqueName index="13377" name="[Customers].[CustomerKey].&amp;[24377]"/>
            <x15:cachedUniqueName index="13378" name="[Customers].[CustomerKey].&amp;[24378]"/>
            <x15:cachedUniqueName index="13379" name="[Customers].[CustomerKey].&amp;[24379]"/>
            <x15:cachedUniqueName index="13380" name="[Customers].[CustomerKey].&amp;[24380]"/>
            <x15:cachedUniqueName index="13381" name="[Customers].[CustomerKey].&amp;[24381]"/>
            <x15:cachedUniqueName index="13382" name="[Customers].[CustomerKey].&amp;[24382]"/>
            <x15:cachedUniqueName index="13383" name="[Customers].[CustomerKey].&amp;[24383]"/>
            <x15:cachedUniqueName index="13384" name="[Customers].[CustomerKey].&amp;[24384]"/>
            <x15:cachedUniqueName index="13385" name="[Customers].[CustomerKey].&amp;[24385]"/>
            <x15:cachedUniqueName index="13386" name="[Customers].[CustomerKey].&amp;[24386]"/>
            <x15:cachedUniqueName index="13387" name="[Customers].[CustomerKey].&amp;[24387]"/>
            <x15:cachedUniqueName index="13388" name="[Customers].[CustomerKey].&amp;[24388]"/>
            <x15:cachedUniqueName index="13389" name="[Customers].[CustomerKey].&amp;[24389]"/>
            <x15:cachedUniqueName index="13390" name="[Customers].[CustomerKey].&amp;[24390]"/>
            <x15:cachedUniqueName index="13391" name="[Customers].[CustomerKey].&amp;[24391]"/>
            <x15:cachedUniqueName index="13392" name="[Customers].[CustomerKey].&amp;[24392]"/>
            <x15:cachedUniqueName index="13393" name="[Customers].[CustomerKey].&amp;[24393]"/>
            <x15:cachedUniqueName index="13394" name="[Customers].[CustomerKey].&amp;[24394]"/>
            <x15:cachedUniqueName index="13395" name="[Customers].[CustomerKey].&amp;[24395]"/>
            <x15:cachedUniqueName index="13396" name="[Customers].[CustomerKey].&amp;[24396]"/>
            <x15:cachedUniqueName index="13397" name="[Customers].[CustomerKey].&amp;[24397]"/>
            <x15:cachedUniqueName index="13398" name="[Customers].[CustomerKey].&amp;[24398]"/>
            <x15:cachedUniqueName index="13399" name="[Customers].[CustomerKey].&amp;[24399]"/>
            <x15:cachedUniqueName index="13400" name="[Customers].[CustomerKey].&amp;[24400]"/>
            <x15:cachedUniqueName index="13401" name="[Customers].[CustomerKey].&amp;[24401]"/>
            <x15:cachedUniqueName index="13402" name="[Customers].[CustomerKey].&amp;[24402]"/>
            <x15:cachedUniqueName index="13403" name="[Customers].[CustomerKey].&amp;[24403]"/>
            <x15:cachedUniqueName index="13404" name="[Customers].[CustomerKey].&amp;[24404]"/>
            <x15:cachedUniqueName index="13405" name="[Customers].[CustomerKey].&amp;[24405]"/>
            <x15:cachedUniqueName index="13406" name="[Customers].[CustomerKey].&amp;[24406]"/>
            <x15:cachedUniqueName index="13407" name="[Customers].[CustomerKey].&amp;[24407]"/>
            <x15:cachedUniqueName index="13408" name="[Customers].[CustomerKey].&amp;[24408]"/>
            <x15:cachedUniqueName index="13409" name="[Customers].[CustomerKey].&amp;[24409]"/>
            <x15:cachedUniqueName index="13410" name="[Customers].[CustomerKey].&amp;[24410]"/>
            <x15:cachedUniqueName index="13411" name="[Customers].[CustomerKey].&amp;[24411]"/>
            <x15:cachedUniqueName index="13412" name="[Customers].[CustomerKey].&amp;[24412]"/>
            <x15:cachedUniqueName index="13413" name="[Customers].[CustomerKey].&amp;[24413]"/>
            <x15:cachedUniqueName index="13414" name="[Customers].[CustomerKey].&amp;[24414]"/>
            <x15:cachedUniqueName index="13415" name="[Customers].[CustomerKey].&amp;[24415]"/>
            <x15:cachedUniqueName index="13416" name="[Customers].[CustomerKey].&amp;[24416]"/>
            <x15:cachedUniqueName index="13417" name="[Customers].[CustomerKey].&amp;[24417]"/>
            <x15:cachedUniqueName index="13418" name="[Customers].[CustomerKey].&amp;[24418]"/>
            <x15:cachedUniqueName index="13419" name="[Customers].[CustomerKey].&amp;[24419]"/>
            <x15:cachedUniqueName index="13420" name="[Customers].[CustomerKey].&amp;[24420]"/>
            <x15:cachedUniqueName index="13421" name="[Customers].[CustomerKey].&amp;[24421]"/>
            <x15:cachedUniqueName index="13422" name="[Customers].[CustomerKey].&amp;[24422]"/>
            <x15:cachedUniqueName index="13423" name="[Customers].[CustomerKey].&amp;[24423]"/>
            <x15:cachedUniqueName index="13424" name="[Customers].[CustomerKey].&amp;[24424]"/>
            <x15:cachedUniqueName index="13425" name="[Customers].[CustomerKey].&amp;[24425]"/>
            <x15:cachedUniqueName index="13426" name="[Customers].[CustomerKey].&amp;[24426]"/>
            <x15:cachedUniqueName index="13427" name="[Customers].[CustomerKey].&amp;[24427]"/>
            <x15:cachedUniqueName index="13428" name="[Customers].[CustomerKey].&amp;[24428]"/>
            <x15:cachedUniqueName index="13429" name="[Customers].[CustomerKey].&amp;[24429]"/>
            <x15:cachedUniqueName index="13430" name="[Customers].[CustomerKey].&amp;[24430]"/>
            <x15:cachedUniqueName index="13431" name="[Customers].[CustomerKey].&amp;[24431]"/>
            <x15:cachedUniqueName index="13432" name="[Customers].[CustomerKey].&amp;[24432]"/>
            <x15:cachedUniqueName index="13433" name="[Customers].[CustomerKey].&amp;[24433]"/>
            <x15:cachedUniqueName index="13434" name="[Customers].[CustomerKey].&amp;[24434]"/>
            <x15:cachedUniqueName index="13435" name="[Customers].[CustomerKey].&amp;[24435]"/>
            <x15:cachedUniqueName index="13436" name="[Customers].[CustomerKey].&amp;[24436]"/>
            <x15:cachedUniqueName index="13437" name="[Customers].[CustomerKey].&amp;[24437]"/>
            <x15:cachedUniqueName index="13438" name="[Customers].[CustomerKey].&amp;[24438]"/>
            <x15:cachedUniqueName index="13439" name="[Customers].[CustomerKey].&amp;[24439]"/>
            <x15:cachedUniqueName index="13440" name="[Customers].[CustomerKey].&amp;[24440]"/>
            <x15:cachedUniqueName index="13441" name="[Customers].[CustomerKey].&amp;[24441]"/>
            <x15:cachedUniqueName index="13442" name="[Customers].[CustomerKey].&amp;[24442]"/>
            <x15:cachedUniqueName index="13443" name="[Customers].[CustomerKey].&amp;[24443]"/>
            <x15:cachedUniqueName index="13444" name="[Customers].[CustomerKey].&amp;[24444]"/>
            <x15:cachedUniqueName index="13445" name="[Customers].[CustomerKey].&amp;[24445]"/>
            <x15:cachedUniqueName index="13446" name="[Customers].[CustomerKey].&amp;[24446]"/>
            <x15:cachedUniqueName index="13447" name="[Customers].[CustomerKey].&amp;[24447]"/>
            <x15:cachedUniqueName index="13448" name="[Customers].[CustomerKey].&amp;[24448]"/>
            <x15:cachedUniqueName index="13449" name="[Customers].[CustomerKey].&amp;[24449]"/>
            <x15:cachedUniqueName index="13450" name="[Customers].[CustomerKey].&amp;[24450]"/>
            <x15:cachedUniqueName index="13451" name="[Customers].[CustomerKey].&amp;[24451]"/>
            <x15:cachedUniqueName index="13452" name="[Customers].[CustomerKey].&amp;[24452]"/>
            <x15:cachedUniqueName index="13453" name="[Customers].[CustomerKey].&amp;[24453]"/>
            <x15:cachedUniqueName index="13454" name="[Customers].[CustomerKey].&amp;[24454]"/>
            <x15:cachedUniqueName index="13455" name="[Customers].[CustomerKey].&amp;[24455]"/>
            <x15:cachedUniqueName index="13456" name="[Customers].[CustomerKey].&amp;[24456]"/>
            <x15:cachedUniqueName index="13457" name="[Customers].[CustomerKey].&amp;[24457]"/>
            <x15:cachedUniqueName index="13458" name="[Customers].[CustomerKey].&amp;[24458]"/>
            <x15:cachedUniqueName index="13459" name="[Customers].[CustomerKey].&amp;[24459]"/>
            <x15:cachedUniqueName index="13460" name="[Customers].[CustomerKey].&amp;[24460]"/>
            <x15:cachedUniqueName index="13461" name="[Customers].[CustomerKey].&amp;[24461]"/>
            <x15:cachedUniqueName index="13462" name="[Customers].[CustomerKey].&amp;[24462]"/>
            <x15:cachedUniqueName index="13463" name="[Customers].[CustomerKey].&amp;[24463]"/>
            <x15:cachedUniqueName index="13464" name="[Customers].[CustomerKey].&amp;[24464]"/>
            <x15:cachedUniqueName index="13465" name="[Customers].[CustomerKey].&amp;[24465]"/>
            <x15:cachedUniqueName index="13466" name="[Customers].[CustomerKey].&amp;[24466]"/>
            <x15:cachedUniqueName index="13467" name="[Customers].[CustomerKey].&amp;[24467]"/>
            <x15:cachedUniqueName index="13468" name="[Customers].[CustomerKey].&amp;[24468]"/>
            <x15:cachedUniqueName index="13469" name="[Customers].[CustomerKey].&amp;[24469]"/>
            <x15:cachedUniqueName index="13470" name="[Customers].[CustomerKey].&amp;[24470]"/>
            <x15:cachedUniqueName index="13471" name="[Customers].[CustomerKey].&amp;[24471]"/>
            <x15:cachedUniqueName index="13472" name="[Customers].[CustomerKey].&amp;[24472]"/>
            <x15:cachedUniqueName index="13473" name="[Customers].[CustomerKey].&amp;[24473]"/>
            <x15:cachedUniqueName index="13474" name="[Customers].[CustomerKey].&amp;[24474]"/>
            <x15:cachedUniqueName index="13475" name="[Customers].[CustomerKey].&amp;[24475]"/>
            <x15:cachedUniqueName index="13476" name="[Customers].[CustomerKey].&amp;[24476]"/>
            <x15:cachedUniqueName index="13477" name="[Customers].[CustomerKey].&amp;[24477]"/>
            <x15:cachedUniqueName index="13478" name="[Customers].[CustomerKey].&amp;[24478]"/>
            <x15:cachedUniqueName index="13479" name="[Customers].[CustomerKey].&amp;[24479]"/>
            <x15:cachedUniqueName index="13480" name="[Customers].[CustomerKey].&amp;[24480]"/>
            <x15:cachedUniqueName index="13481" name="[Customers].[CustomerKey].&amp;[24481]"/>
            <x15:cachedUniqueName index="13482" name="[Customers].[CustomerKey].&amp;[24482]"/>
            <x15:cachedUniqueName index="13483" name="[Customers].[CustomerKey].&amp;[24483]"/>
            <x15:cachedUniqueName index="13484" name="[Customers].[CustomerKey].&amp;[24484]"/>
            <x15:cachedUniqueName index="13485" name="[Customers].[CustomerKey].&amp;[24485]"/>
            <x15:cachedUniqueName index="13486" name="[Customers].[CustomerKey].&amp;[24486]"/>
            <x15:cachedUniqueName index="13487" name="[Customers].[CustomerKey].&amp;[24487]"/>
            <x15:cachedUniqueName index="13488" name="[Customers].[CustomerKey].&amp;[24488]"/>
            <x15:cachedUniqueName index="13489" name="[Customers].[CustomerKey].&amp;[24489]"/>
            <x15:cachedUniqueName index="13490" name="[Customers].[CustomerKey].&amp;[24490]"/>
            <x15:cachedUniqueName index="13491" name="[Customers].[CustomerKey].&amp;[24491]"/>
            <x15:cachedUniqueName index="13492" name="[Customers].[CustomerKey].&amp;[24492]"/>
            <x15:cachedUniqueName index="13493" name="[Customers].[CustomerKey].&amp;[24493]"/>
            <x15:cachedUniqueName index="13494" name="[Customers].[CustomerKey].&amp;[24494]"/>
            <x15:cachedUniqueName index="13495" name="[Customers].[CustomerKey].&amp;[24495]"/>
            <x15:cachedUniqueName index="13496" name="[Customers].[CustomerKey].&amp;[24496]"/>
            <x15:cachedUniqueName index="13497" name="[Customers].[CustomerKey].&amp;[24497]"/>
            <x15:cachedUniqueName index="13498" name="[Customers].[CustomerKey].&amp;[24498]"/>
            <x15:cachedUniqueName index="13499" name="[Customers].[CustomerKey].&amp;[24499]"/>
            <x15:cachedUniqueName index="13500" name="[Customers].[CustomerKey].&amp;[24500]"/>
            <x15:cachedUniqueName index="13501" name="[Customers].[CustomerKey].&amp;[24501]"/>
            <x15:cachedUniqueName index="13502" name="[Customers].[CustomerKey].&amp;[24502]"/>
            <x15:cachedUniqueName index="13503" name="[Customers].[CustomerKey].&amp;[24503]"/>
            <x15:cachedUniqueName index="13504" name="[Customers].[CustomerKey].&amp;[24504]"/>
            <x15:cachedUniqueName index="13505" name="[Customers].[CustomerKey].&amp;[24505]"/>
            <x15:cachedUniqueName index="13506" name="[Customers].[CustomerKey].&amp;[24506]"/>
            <x15:cachedUniqueName index="13507" name="[Customers].[CustomerKey].&amp;[24507]"/>
            <x15:cachedUniqueName index="13508" name="[Customers].[CustomerKey].&amp;[24508]"/>
            <x15:cachedUniqueName index="13509" name="[Customers].[CustomerKey].&amp;[24509]"/>
            <x15:cachedUniqueName index="13510" name="[Customers].[CustomerKey].&amp;[24510]"/>
            <x15:cachedUniqueName index="13511" name="[Customers].[CustomerKey].&amp;[24511]"/>
            <x15:cachedUniqueName index="13512" name="[Customers].[CustomerKey].&amp;[24512]"/>
            <x15:cachedUniqueName index="13513" name="[Customers].[CustomerKey].&amp;[24513]"/>
            <x15:cachedUniqueName index="13514" name="[Customers].[CustomerKey].&amp;[24514]"/>
            <x15:cachedUniqueName index="13515" name="[Customers].[CustomerKey].&amp;[24515]"/>
            <x15:cachedUniqueName index="13516" name="[Customers].[CustomerKey].&amp;[24516]"/>
            <x15:cachedUniqueName index="13517" name="[Customers].[CustomerKey].&amp;[24517]"/>
            <x15:cachedUniqueName index="13518" name="[Customers].[CustomerKey].&amp;[24518]"/>
            <x15:cachedUniqueName index="13519" name="[Customers].[CustomerKey].&amp;[24519]"/>
            <x15:cachedUniqueName index="13520" name="[Customers].[CustomerKey].&amp;[24520]"/>
            <x15:cachedUniqueName index="13521" name="[Customers].[CustomerKey].&amp;[24521]"/>
            <x15:cachedUniqueName index="13522" name="[Customers].[CustomerKey].&amp;[24522]"/>
            <x15:cachedUniqueName index="13523" name="[Customers].[CustomerKey].&amp;[24523]"/>
            <x15:cachedUniqueName index="13524" name="[Customers].[CustomerKey].&amp;[24524]"/>
            <x15:cachedUniqueName index="13525" name="[Customers].[CustomerKey].&amp;[24525]"/>
            <x15:cachedUniqueName index="13526" name="[Customers].[CustomerKey].&amp;[24526]"/>
            <x15:cachedUniqueName index="13527" name="[Customers].[CustomerKey].&amp;[24527]"/>
            <x15:cachedUniqueName index="13528" name="[Customers].[CustomerKey].&amp;[24528]"/>
            <x15:cachedUniqueName index="13529" name="[Customers].[CustomerKey].&amp;[24529]"/>
            <x15:cachedUniqueName index="13530" name="[Customers].[CustomerKey].&amp;[24530]"/>
            <x15:cachedUniqueName index="13531" name="[Customers].[CustomerKey].&amp;[24531]"/>
            <x15:cachedUniqueName index="13532" name="[Customers].[CustomerKey].&amp;[24532]"/>
            <x15:cachedUniqueName index="13533" name="[Customers].[CustomerKey].&amp;[24533]"/>
            <x15:cachedUniqueName index="13534" name="[Customers].[CustomerKey].&amp;[24534]"/>
            <x15:cachedUniqueName index="13535" name="[Customers].[CustomerKey].&amp;[24535]"/>
            <x15:cachedUniqueName index="13536" name="[Customers].[CustomerKey].&amp;[24536]"/>
            <x15:cachedUniqueName index="13537" name="[Customers].[CustomerKey].&amp;[24537]"/>
            <x15:cachedUniqueName index="13538" name="[Customers].[CustomerKey].&amp;[24538]"/>
            <x15:cachedUniqueName index="13539" name="[Customers].[CustomerKey].&amp;[24539]"/>
            <x15:cachedUniqueName index="13540" name="[Customers].[CustomerKey].&amp;[24540]"/>
            <x15:cachedUniqueName index="13541" name="[Customers].[CustomerKey].&amp;[24541]"/>
            <x15:cachedUniqueName index="13542" name="[Customers].[CustomerKey].&amp;[24542]"/>
            <x15:cachedUniqueName index="13543" name="[Customers].[CustomerKey].&amp;[24543]"/>
            <x15:cachedUniqueName index="13544" name="[Customers].[CustomerKey].&amp;[24544]"/>
            <x15:cachedUniqueName index="13545" name="[Customers].[CustomerKey].&amp;[24545]"/>
            <x15:cachedUniqueName index="13546" name="[Customers].[CustomerKey].&amp;[24546]"/>
            <x15:cachedUniqueName index="13547" name="[Customers].[CustomerKey].&amp;[24547]"/>
            <x15:cachedUniqueName index="13548" name="[Customers].[CustomerKey].&amp;[24548]"/>
            <x15:cachedUniqueName index="13549" name="[Customers].[CustomerKey].&amp;[24549]"/>
            <x15:cachedUniqueName index="13550" name="[Customers].[CustomerKey].&amp;[24550]"/>
            <x15:cachedUniqueName index="13551" name="[Customers].[CustomerKey].&amp;[24551]"/>
            <x15:cachedUniqueName index="13552" name="[Customers].[CustomerKey].&amp;[24552]"/>
            <x15:cachedUniqueName index="13553" name="[Customers].[CustomerKey].&amp;[24553]"/>
            <x15:cachedUniqueName index="13554" name="[Customers].[CustomerKey].&amp;[24554]"/>
            <x15:cachedUniqueName index="13555" name="[Customers].[CustomerKey].&amp;[24555]"/>
            <x15:cachedUniqueName index="13556" name="[Customers].[CustomerKey].&amp;[24556]"/>
            <x15:cachedUniqueName index="13557" name="[Customers].[CustomerKey].&amp;[24557]"/>
            <x15:cachedUniqueName index="13558" name="[Customers].[CustomerKey].&amp;[24558]"/>
            <x15:cachedUniqueName index="13559" name="[Customers].[CustomerKey].&amp;[24559]"/>
            <x15:cachedUniqueName index="13560" name="[Customers].[CustomerKey].&amp;[24560]"/>
            <x15:cachedUniqueName index="13561" name="[Customers].[CustomerKey].&amp;[24561]"/>
            <x15:cachedUniqueName index="13562" name="[Customers].[CustomerKey].&amp;[24562]"/>
            <x15:cachedUniqueName index="13563" name="[Customers].[CustomerKey].&amp;[24563]"/>
            <x15:cachedUniqueName index="13564" name="[Customers].[CustomerKey].&amp;[24564]"/>
            <x15:cachedUniqueName index="13565" name="[Customers].[CustomerKey].&amp;[24565]"/>
            <x15:cachedUniqueName index="13566" name="[Customers].[CustomerKey].&amp;[24566]"/>
            <x15:cachedUniqueName index="13567" name="[Customers].[CustomerKey].&amp;[24567]"/>
            <x15:cachedUniqueName index="13568" name="[Customers].[CustomerKey].&amp;[24568]"/>
            <x15:cachedUniqueName index="13569" name="[Customers].[CustomerKey].&amp;[24569]"/>
            <x15:cachedUniqueName index="13570" name="[Customers].[CustomerKey].&amp;[24570]"/>
            <x15:cachedUniqueName index="13571" name="[Customers].[CustomerKey].&amp;[24571]"/>
            <x15:cachedUniqueName index="13572" name="[Customers].[CustomerKey].&amp;[24572]"/>
            <x15:cachedUniqueName index="13573" name="[Customers].[CustomerKey].&amp;[24573]"/>
            <x15:cachedUniqueName index="13574" name="[Customers].[CustomerKey].&amp;[24574]"/>
            <x15:cachedUniqueName index="13575" name="[Customers].[CustomerKey].&amp;[24575]"/>
            <x15:cachedUniqueName index="13576" name="[Customers].[CustomerKey].&amp;[24576]"/>
            <x15:cachedUniqueName index="13577" name="[Customers].[CustomerKey].&amp;[24577]"/>
            <x15:cachedUniqueName index="13578" name="[Customers].[CustomerKey].&amp;[24578]"/>
            <x15:cachedUniqueName index="13579" name="[Customers].[CustomerKey].&amp;[24579]"/>
            <x15:cachedUniqueName index="13580" name="[Customers].[CustomerKey].&amp;[24580]"/>
            <x15:cachedUniqueName index="13581" name="[Customers].[CustomerKey].&amp;[24581]"/>
            <x15:cachedUniqueName index="13582" name="[Customers].[CustomerKey].&amp;[24582]"/>
            <x15:cachedUniqueName index="13583" name="[Customers].[CustomerKey].&amp;[24583]"/>
            <x15:cachedUniqueName index="13584" name="[Customers].[CustomerKey].&amp;[24584]"/>
            <x15:cachedUniqueName index="13585" name="[Customers].[CustomerKey].&amp;[24585]"/>
            <x15:cachedUniqueName index="13586" name="[Customers].[CustomerKey].&amp;[24586]"/>
            <x15:cachedUniqueName index="13587" name="[Customers].[CustomerKey].&amp;[24587]"/>
            <x15:cachedUniqueName index="13588" name="[Customers].[CustomerKey].&amp;[24588]"/>
            <x15:cachedUniqueName index="13589" name="[Customers].[CustomerKey].&amp;[24589]"/>
            <x15:cachedUniqueName index="13590" name="[Customers].[CustomerKey].&amp;[24590]"/>
            <x15:cachedUniqueName index="13591" name="[Customers].[CustomerKey].&amp;[24591]"/>
            <x15:cachedUniqueName index="13592" name="[Customers].[CustomerKey].&amp;[24592]"/>
            <x15:cachedUniqueName index="13593" name="[Customers].[CustomerKey].&amp;[24593]"/>
            <x15:cachedUniqueName index="13594" name="[Customers].[CustomerKey].&amp;[24594]"/>
            <x15:cachedUniqueName index="13595" name="[Customers].[CustomerKey].&amp;[24595]"/>
            <x15:cachedUniqueName index="13596" name="[Customers].[CustomerKey].&amp;[24596]"/>
            <x15:cachedUniqueName index="13597" name="[Customers].[CustomerKey].&amp;[24597]"/>
            <x15:cachedUniqueName index="13598" name="[Customers].[CustomerKey].&amp;[24598]"/>
            <x15:cachedUniqueName index="13599" name="[Customers].[CustomerKey].&amp;[24599]"/>
            <x15:cachedUniqueName index="13600" name="[Customers].[CustomerKey].&amp;[24600]"/>
            <x15:cachedUniqueName index="13601" name="[Customers].[CustomerKey].&amp;[24601]"/>
            <x15:cachedUniqueName index="13602" name="[Customers].[CustomerKey].&amp;[24602]"/>
            <x15:cachedUniqueName index="13603" name="[Customers].[CustomerKey].&amp;[24603]"/>
            <x15:cachedUniqueName index="13604" name="[Customers].[CustomerKey].&amp;[24604]"/>
            <x15:cachedUniqueName index="13605" name="[Customers].[CustomerKey].&amp;[24605]"/>
            <x15:cachedUniqueName index="13606" name="[Customers].[CustomerKey].&amp;[24606]"/>
            <x15:cachedUniqueName index="13607" name="[Customers].[CustomerKey].&amp;[24607]"/>
            <x15:cachedUniqueName index="13608" name="[Customers].[CustomerKey].&amp;[24608]"/>
            <x15:cachedUniqueName index="13609" name="[Customers].[CustomerKey].&amp;[24609]"/>
            <x15:cachedUniqueName index="13610" name="[Customers].[CustomerKey].&amp;[24610]"/>
            <x15:cachedUniqueName index="13611" name="[Customers].[CustomerKey].&amp;[24611]"/>
            <x15:cachedUniqueName index="13612" name="[Customers].[CustomerKey].&amp;[24612]"/>
            <x15:cachedUniqueName index="13613" name="[Customers].[CustomerKey].&amp;[24613]"/>
            <x15:cachedUniqueName index="13614" name="[Customers].[CustomerKey].&amp;[24614]"/>
            <x15:cachedUniqueName index="13615" name="[Customers].[CustomerKey].&amp;[24615]"/>
            <x15:cachedUniqueName index="13616" name="[Customers].[CustomerKey].&amp;[24616]"/>
            <x15:cachedUniqueName index="13617" name="[Customers].[CustomerKey].&amp;[24617]"/>
            <x15:cachedUniqueName index="13618" name="[Customers].[CustomerKey].&amp;[24618]"/>
            <x15:cachedUniqueName index="13619" name="[Customers].[CustomerKey].&amp;[24619]"/>
            <x15:cachedUniqueName index="13620" name="[Customers].[CustomerKey].&amp;[24620]"/>
            <x15:cachedUniqueName index="13621" name="[Customers].[CustomerKey].&amp;[24621]"/>
            <x15:cachedUniqueName index="13622" name="[Customers].[CustomerKey].&amp;[24622]"/>
            <x15:cachedUniqueName index="13623" name="[Customers].[CustomerKey].&amp;[24623]"/>
            <x15:cachedUniqueName index="13624" name="[Customers].[CustomerKey].&amp;[24624]"/>
            <x15:cachedUniqueName index="13625" name="[Customers].[CustomerKey].&amp;[24625]"/>
            <x15:cachedUniqueName index="13626" name="[Customers].[CustomerKey].&amp;[24626]"/>
            <x15:cachedUniqueName index="13627" name="[Customers].[CustomerKey].&amp;[24627]"/>
            <x15:cachedUniqueName index="13628" name="[Customers].[CustomerKey].&amp;[24628]"/>
            <x15:cachedUniqueName index="13629" name="[Customers].[CustomerKey].&amp;[24629]"/>
            <x15:cachedUniqueName index="13630" name="[Customers].[CustomerKey].&amp;[24630]"/>
            <x15:cachedUniqueName index="13631" name="[Customers].[CustomerKey].&amp;[24631]"/>
            <x15:cachedUniqueName index="13632" name="[Customers].[CustomerKey].&amp;[24632]"/>
            <x15:cachedUniqueName index="13633" name="[Customers].[CustomerKey].&amp;[24633]"/>
            <x15:cachedUniqueName index="13634" name="[Customers].[CustomerKey].&amp;[24634]"/>
            <x15:cachedUniqueName index="13635" name="[Customers].[CustomerKey].&amp;[24635]"/>
            <x15:cachedUniqueName index="13636" name="[Customers].[CustomerKey].&amp;[24636]"/>
            <x15:cachedUniqueName index="13637" name="[Customers].[CustomerKey].&amp;[24637]"/>
            <x15:cachedUniqueName index="13638" name="[Customers].[CustomerKey].&amp;[24638]"/>
            <x15:cachedUniqueName index="13639" name="[Customers].[CustomerKey].&amp;[24639]"/>
            <x15:cachedUniqueName index="13640" name="[Customers].[CustomerKey].&amp;[24640]"/>
            <x15:cachedUniqueName index="13641" name="[Customers].[CustomerKey].&amp;[24641]"/>
            <x15:cachedUniqueName index="13642" name="[Customers].[CustomerKey].&amp;[24642]"/>
            <x15:cachedUniqueName index="13643" name="[Customers].[CustomerKey].&amp;[24643]"/>
            <x15:cachedUniqueName index="13644" name="[Customers].[CustomerKey].&amp;[24644]"/>
            <x15:cachedUniqueName index="13645" name="[Customers].[CustomerKey].&amp;[24645]"/>
            <x15:cachedUniqueName index="13646" name="[Customers].[CustomerKey].&amp;[24646]"/>
            <x15:cachedUniqueName index="13647" name="[Customers].[CustomerKey].&amp;[24647]"/>
            <x15:cachedUniqueName index="13648" name="[Customers].[CustomerKey].&amp;[24648]"/>
            <x15:cachedUniqueName index="13649" name="[Customers].[CustomerKey].&amp;[24649]"/>
            <x15:cachedUniqueName index="13650" name="[Customers].[CustomerKey].&amp;[24650]"/>
            <x15:cachedUniqueName index="13651" name="[Customers].[CustomerKey].&amp;[24651]"/>
            <x15:cachedUniqueName index="13652" name="[Customers].[CustomerKey].&amp;[24652]"/>
            <x15:cachedUniqueName index="13653" name="[Customers].[CustomerKey].&amp;[24653]"/>
            <x15:cachedUniqueName index="13654" name="[Customers].[CustomerKey].&amp;[24654]"/>
            <x15:cachedUniqueName index="13655" name="[Customers].[CustomerKey].&amp;[24655]"/>
            <x15:cachedUniqueName index="13656" name="[Customers].[CustomerKey].&amp;[24656]"/>
            <x15:cachedUniqueName index="13657" name="[Customers].[CustomerKey].&amp;[24657]"/>
            <x15:cachedUniqueName index="13658" name="[Customers].[CustomerKey].&amp;[24658]"/>
            <x15:cachedUniqueName index="13659" name="[Customers].[CustomerKey].&amp;[24659]"/>
            <x15:cachedUniqueName index="13660" name="[Customers].[CustomerKey].&amp;[24660]"/>
            <x15:cachedUniqueName index="13661" name="[Customers].[CustomerKey].&amp;[24661]"/>
            <x15:cachedUniqueName index="13662" name="[Customers].[CustomerKey].&amp;[24662]"/>
            <x15:cachedUniqueName index="13663" name="[Customers].[CustomerKey].&amp;[24663]"/>
            <x15:cachedUniqueName index="13664" name="[Customers].[CustomerKey].&amp;[24664]"/>
            <x15:cachedUniqueName index="13665" name="[Customers].[CustomerKey].&amp;[24665]"/>
            <x15:cachedUniqueName index="13666" name="[Customers].[CustomerKey].&amp;[24666]"/>
            <x15:cachedUniqueName index="13667" name="[Customers].[CustomerKey].&amp;[24667]"/>
            <x15:cachedUniqueName index="13668" name="[Customers].[CustomerKey].&amp;[24668]"/>
            <x15:cachedUniqueName index="13669" name="[Customers].[CustomerKey].&amp;[24669]"/>
            <x15:cachedUniqueName index="13670" name="[Customers].[CustomerKey].&amp;[24670]"/>
            <x15:cachedUniqueName index="13671" name="[Customers].[CustomerKey].&amp;[24671]"/>
            <x15:cachedUniqueName index="13672" name="[Customers].[CustomerKey].&amp;[24672]"/>
            <x15:cachedUniqueName index="13673" name="[Customers].[CustomerKey].&amp;[24673]"/>
            <x15:cachedUniqueName index="13674" name="[Customers].[CustomerKey].&amp;[24674]"/>
            <x15:cachedUniqueName index="13675" name="[Customers].[CustomerKey].&amp;[24675]"/>
            <x15:cachedUniqueName index="13676" name="[Customers].[CustomerKey].&amp;[24676]"/>
            <x15:cachedUniqueName index="13677" name="[Customers].[CustomerKey].&amp;[24677]"/>
            <x15:cachedUniqueName index="13678" name="[Customers].[CustomerKey].&amp;[24678]"/>
            <x15:cachedUniqueName index="13679" name="[Customers].[CustomerKey].&amp;[24679]"/>
            <x15:cachedUniqueName index="13680" name="[Customers].[CustomerKey].&amp;[24680]"/>
            <x15:cachedUniqueName index="13681" name="[Customers].[CustomerKey].&amp;[24681]"/>
            <x15:cachedUniqueName index="13682" name="[Customers].[CustomerKey].&amp;[24682]"/>
            <x15:cachedUniqueName index="13683" name="[Customers].[CustomerKey].&amp;[24683]"/>
            <x15:cachedUniqueName index="13684" name="[Customers].[CustomerKey].&amp;[24684]"/>
            <x15:cachedUniqueName index="13685" name="[Customers].[CustomerKey].&amp;[24685]"/>
            <x15:cachedUniqueName index="13686" name="[Customers].[CustomerKey].&amp;[24686]"/>
            <x15:cachedUniqueName index="13687" name="[Customers].[CustomerKey].&amp;[24687]"/>
            <x15:cachedUniqueName index="13688" name="[Customers].[CustomerKey].&amp;[24688]"/>
            <x15:cachedUniqueName index="13689" name="[Customers].[CustomerKey].&amp;[24689]"/>
            <x15:cachedUniqueName index="13690" name="[Customers].[CustomerKey].&amp;[24690]"/>
            <x15:cachedUniqueName index="13691" name="[Customers].[CustomerKey].&amp;[24691]"/>
            <x15:cachedUniqueName index="13692" name="[Customers].[CustomerKey].&amp;[24692]"/>
            <x15:cachedUniqueName index="13693" name="[Customers].[CustomerKey].&amp;[24693]"/>
            <x15:cachedUniqueName index="13694" name="[Customers].[CustomerKey].&amp;[24694]"/>
            <x15:cachedUniqueName index="13695" name="[Customers].[CustomerKey].&amp;[24695]"/>
            <x15:cachedUniqueName index="13696" name="[Customers].[CustomerKey].&amp;[24696]"/>
            <x15:cachedUniqueName index="13697" name="[Customers].[CustomerKey].&amp;[24697]"/>
            <x15:cachedUniqueName index="13698" name="[Customers].[CustomerKey].&amp;[24698]"/>
            <x15:cachedUniqueName index="13699" name="[Customers].[CustomerKey].&amp;[24699]"/>
            <x15:cachedUniqueName index="13700" name="[Customers].[CustomerKey].&amp;[24700]"/>
            <x15:cachedUniqueName index="13701" name="[Customers].[CustomerKey].&amp;[24701]"/>
            <x15:cachedUniqueName index="13702" name="[Customers].[CustomerKey].&amp;[24702]"/>
            <x15:cachedUniqueName index="13703" name="[Customers].[CustomerKey].&amp;[24703]"/>
            <x15:cachedUniqueName index="13704" name="[Customers].[CustomerKey].&amp;[24704]"/>
            <x15:cachedUniqueName index="13705" name="[Customers].[CustomerKey].&amp;[24705]"/>
            <x15:cachedUniqueName index="13706" name="[Customers].[CustomerKey].&amp;[24706]"/>
            <x15:cachedUniqueName index="13707" name="[Customers].[CustomerKey].&amp;[24707]"/>
            <x15:cachedUniqueName index="13708" name="[Customers].[CustomerKey].&amp;[24708]"/>
            <x15:cachedUniqueName index="13709" name="[Customers].[CustomerKey].&amp;[24709]"/>
            <x15:cachedUniqueName index="13710" name="[Customers].[CustomerKey].&amp;[24710]"/>
            <x15:cachedUniqueName index="13711" name="[Customers].[CustomerKey].&amp;[24711]"/>
            <x15:cachedUniqueName index="13712" name="[Customers].[CustomerKey].&amp;[24712]"/>
            <x15:cachedUniqueName index="13713" name="[Customers].[CustomerKey].&amp;[24713]"/>
            <x15:cachedUniqueName index="13714" name="[Customers].[CustomerKey].&amp;[24714]"/>
            <x15:cachedUniqueName index="13715" name="[Customers].[CustomerKey].&amp;[24715]"/>
            <x15:cachedUniqueName index="13716" name="[Customers].[CustomerKey].&amp;[24716]"/>
            <x15:cachedUniqueName index="13717" name="[Customers].[CustomerKey].&amp;[24717]"/>
            <x15:cachedUniqueName index="13718" name="[Customers].[CustomerKey].&amp;[24718]"/>
            <x15:cachedUniqueName index="13719" name="[Customers].[CustomerKey].&amp;[24719]"/>
            <x15:cachedUniqueName index="13720" name="[Customers].[CustomerKey].&amp;[24720]"/>
            <x15:cachedUniqueName index="13721" name="[Customers].[CustomerKey].&amp;[24721]"/>
            <x15:cachedUniqueName index="13722" name="[Customers].[CustomerKey].&amp;[24722]"/>
            <x15:cachedUniqueName index="13723" name="[Customers].[CustomerKey].&amp;[24723]"/>
            <x15:cachedUniqueName index="13724" name="[Customers].[CustomerKey].&amp;[24724]"/>
            <x15:cachedUniqueName index="13725" name="[Customers].[CustomerKey].&amp;[24725]"/>
            <x15:cachedUniqueName index="13726" name="[Customers].[CustomerKey].&amp;[24726]"/>
            <x15:cachedUniqueName index="13727" name="[Customers].[CustomerKey].&amp;[24727]"/>
            <x15:cachedUniqueName index="13728" name="[Customers].[CustomerKey].&amp;[24728]"/>
            <x15:cachedUniqueName index="13729" name="[Customers].[CustomerKey].&amp;[24729]"/>
            <x15:cachedUniqueName index="13730" name="[Customers].[CustomerKey].&amp;[24730]"/>
            <x15:cachedUniqueName index="13731" name="[Customers].[CustomerKey].&amp;[24731]"/>
            <x15:cachedUniqueName index="13732" name="[Customers].[CustomerKey].&amp;[24732]"/>
            <x15:cachedUniqueName index="13733" name="[Customers].[CustomerKey].&amp;[24733]"/>
            <x15:cachedUniqueName index="13734" name="[Customers].[CustomerKey].&amp;[24734]"/>
            <x15:cachedUniqueName index="13735" name="[Customers].[CustomerKey].&amp;[24735]"/>
            <x15:cachedUniqueName index="13736" name="[Customers].[CustomerKey].&amp;[24736]"/>
            <x15:cachedUniqueName index="13737" name="[Customers].[CustomerKey].&amp;[24737]"/>
            <x15:cachedUniqueName index="13738" name="[Customers].[CustomerKey].&amp;[24738]"/>
            <x15:cachedUniqueName index="13739" name="[Customers].[CustomerKey].&amp;[24739]"/>
            <x15:cachedUniqueName index="13740" name="[Customers].[CustomerKey].&amp;[24740]"/>
            <x15:cachedUniqueName index="13741" name="[Customers].[CustomerKey].&amp;[24741]"/>
            <x15:cachedUniqueName index="13742" name="[Customers].[CustomerKey].&amp;[24742]"/>
            <x15:cachedUniqueName index="13743" name="[Customers].[CustomerKey].&amp;[24743]"/>
            <x15:cachedUniqueName index="13744" name="[Customers].[CustomerKey].&amp;[24744]"/>
            <x15:cachedUniqueName index="13745" name="[Customers].[CustomerKey].&amp;[24745]"/>
            <x15:cachedUniqueName index="13746" name="[Customers].[CustomerKey].&amp;[24746]"/>
            <x15:cachedUniqueName index="13747" name="[Customers].[CustomerKey].&amp;[24747]"/>
            <x15:cachedUniqueName index="13748" name="[Customers].[CustomerKey].&amp;[24748]"/>
            <x15:cachedUniqueName index="13749" name="[Customers].[CustomerKey].&amp;[24749]"/>
            <x15:cachedUniqueName index="13750" name="[Customers].[CustomerKey].&amp;[24750]"/>
            <x15:cachedUniqueName index="13751" name="[Customers].[CustomerKey].&amp;[24751]"/>
            <x15:cachedUniqueName index="13752" name="[Customers].[CustomerKey].&amp;[24752]"/>
            <x15:cachedUniqueName index="13753" name="[Customers].[CustomerKey].&amp;[24753]"/>
            <x15:cachedUniqueName index="13754" name="[Customers].[CustomerKey].&amp;[24754]"/>
            <x15:cachedUniqueName index="13755" name="[Customers].[CustomerKey].&amp;[24755]"/>
            <x15:cachedUniqueName index="13756" name="[Customers].[CustomerKey].&amp;[24756]"/>
            <x15:cachedUniqueName index="13757" name="[Customers].[CustomerKey].&amp;[24757]"/>
            <x15:cachedUniqueName index="13758" name="[Customers].[CustomerKey].&amp;[24758]"/>
            <x15:cachedUniqueName index="13759" name="[Customers].[CustomerKey].&amp;[24759]"/>
            <x15:cachedUniqueName index="13760" name="[Customers].[CustomerKey].&amp;[24760]"/>
            <x15:cachedUniqueName index="13761" name="[Customers].[CustomerKey].&amp;[24761]"/>
            <x15:cachedUniqueName index="13762" name="[Customers].[CustomerKey].&amp;[24762]"/>
            <x15:cachedUniqueName index="13763" name="[Customers].[CustomerKey].&amp;[24763]"/>
            <x15:cachedUniqueName index="13764" name="[Customers].[CustomerKey].&amp;[24764]"/>
            <x15:cachedUniqueName index="13765" name="[Customers].[CustomerKey].&amp;[24765]"/>
            <x15:cachedUniqueName index="13766" name="[Customers].[CustomerKey].&amp;[24766]"/>
            <x15:cachedUniqueName index="13767" name="[Customers].[CustomerKey].&amp;[24767]"/>
            <x15:cachedUniqueName index="13768" name="[Customers].[CustomerKey].&amp;[24768]"/>
            <x15:cachedUniqueName index="13769" name="[Customers].[CustomerKey].&amp;[24769]"/>
            <x15:cachedUniqueName index="13770" name="[Customers].[CustomerKey].&amp;[24770]"/>
            <x15:cachedUniqueName index="13771" name="[Customers].[CustomerKey].&amp;[24771]"/>
            <x15:cachedUniqueName index="13772" name="[Customers].[CustomerKey].&amp;[24772]"/>
            <x15:cachedUniqueName index="13773" name="[Customers].[CustomerKey].&amp;[24773]"/>
            <x15:cachedUniqueName index="13774" name="[Customers].[CustomerKey].&amp;[24774]"/>
            <x15:cachedUniqueName index="13775" name="[Customers].[CustomerKey].&amp;[24775]"/>
            <x15:cachedUniqueName index="13776" name="[Customers].[CustomerKey].&amp;[24776]"/>
            <x15:cachedUniqueName index="13777" name="[Customers].[CustomerKey].&amp;[24777]"/>
            <x15:cachedUniqueName index="13778" name="[Customers].[CustomerKey].&amp;[24778]"/>
            <x15:cachedUniqueName index="13779" name="[Customers].[CustomerKey].&amp;[24779]"/>
            <x15:cachedUniqueName index="13780" name="[Customers].[CustomerKey].&amp;[24780]"/>
            <x15:cachedUniqueName index="13781" name="[Customers].[CustomerKey].&amp;[24781]"/>
            <x15:cachedUniqueName index="13782" name="[Customers].[CustomerKey].&amp;[24782]"/>
            <x15:cachedUniqueName index="13783" name="[Customers].[CustomerKey].&amp;[24783]"/>
            <x15:cachedUniqueName index="13784" name="[Customers].[CustomerKey].&amp;[24784]"/>
            <x15:cachedUniqueName index="13785" name="[Customers].[CustomerKey].&amp;[24785]"/>
            <x15:cachedUniqueName index="13786" name="[Customers].[CustomerKey].&amp;[24786]"/>
            <x15:cachedUniqueName index="13787" name="[Customers].[CustomerKey].&amp;[24787]"/>
            <x15:cachedUniqueName index="13788" name="[Customers].[CustomerKey].&amp;[24788]"/>
            <x15:cachedUniqueName index="13789" name="[Customers].[CustomerKey].&amp;[24789]"/>
            <x15:cachedUniqueName index="13790" name="[Customers].[CustomerKey].&amp;[24790]"/>
            <x15:cachedUniqueName index="13791" name="[Customers].[CustomerKey].&amp;[24791]"/>
            <x15:cachedUniqueName index="13792" name="[Customers].[CustomerKey].&amp;[24792]"/>
            <x15:cachedUniqueName index="13793" name="[Customers].[CustomerKey].&amp;[24793]"/>
            <x15:cachedUniqueName index="13794" name="[Customers].[CustomerKey].&amp;[24794]"/>
            <x15:cachedUniqueName index="13795" name="[Customers].[CustomerKey].&amp;[24795]"/>
            <x15:cachedUniqueName index="13796" name="[Customers].[CustomerKey].&amp;[24796]"/>
            <x15:cachedUniqueName index="13797" name="[Customers].[CustomerKey].&amp;[24797]"/>
            <x15:cachedUniqueName index="13798" name="[Customers].[CustomerKey].&amp;[24798]"/>
            <x15:cachedUniqueName index="13799" name="[Customers].[CustomerKey].&amp;[24799]"/>
            <x15:cachedUniqueName index="13800" name="[Customers].[CustomerKey].&amp;[24800]"/>
            <x15:cachedUniqueName index="13801" name="[Customers].[CustomerKey].&amp;[24801]"/>
            <x15:cachedUniqueName index="13802" name="[Customers].[CustomerKey].&amp;[24802]"/>
            <x15:cachedUniqueName index="13803" name="[Customers].[CustomerKey].&amp;[24803]"/>
            <x15:cachedUniqueName index="13804" name="[Customers].[CustomerKey].&amp;[24804]"/>
            <x15:cachedUniqueName index="13805" name="[Customers].[CustomerKey].&amp;[24805]"/>
            <x15:cachedUniqueName index="13806" name="[Customers].[CustomerKey].&amp;[24806]"/>
            <x15:cachedUniqueName index="13807" name="[Customers].[CustomerKey].&amp;[24807]"/>
            <x15:cachedUniqueName index="13808" name="[Customers].[CustomerKey].&amp;[24808]"/>
            <x15:cachedUniqueName index="13809" name="[Customers].[CustomerKey].&amp;[24809]"/>
            <x15:cachedUniqueName index="13810" name="[Customers].[CustomerKey].&amp;[24810]"/>
            <x15:cachedUniqueName index="13811" name="[Customers].[CustomerKey].&amp;[24811]"/>
            <x15:cachedUniqueName index="13812" name="[Customers].[CustomerKey].&amp;[24812]"/>
            <x15:cachedUniqueName index="13813" name="[Customers].[CustomerKey].&amp;[24813]"/>
            <x15:cachedUniqueName index="13814" name="[Customers].[CustomerKey].&amp;[24814]"/>
            <x15:cachedUniqueName index="13815" name="[Customers].[CustomerKey].&amp;[24815]"/>
            <x15:cachedUniqueName index="13816" name="[Customers].[CustomerKey].&amp;[24816]"/>
            <x15:cachedUniqueName index="13817" name="[Customers].[CustomerKey].&amp;[24817]"/>
            <x15:cachedUniqueName index="13818" name="[Customers].[CustomerKey].&amp;[24818]"/>
            <x15:cachedUniqueName index="13819" name="[Customers].[CustomerKey].&amp;[24819]"/>
            <x15:cachedUniqueName index="13820" name="[Customers].[CustomerKey].&amp;[24820]"/>
            <x15:cachedUniqueName index="13821" name="[Customers].[CustomerKey].&amp;[24821]"/>
            <x15:cachedUniqueName index="13822" name="[Customers].[CustomerKey].&amp;[24822]"/>
            <x15:cachedUniqueName index="13823" name="[Customers].[CustomerKey].&amp;[24823]"/>
            <x15:cachedUniqueName index="13824" name="[Customers].[CustomerKey].&amp;[24824]"/>
            <x15:cachedUniqueName index="13825" name="[Customers].[CustomerKey].&amp;[24825]"/>
            <x15:cachedUniqueName index="13826" name="[Customers].[CustomerKey].&amp;[24826]"/>
            <x15:cachedUniqueName index="13827" name="[Customers].[CustomerKey].&amp;[24827]"/>
            <x15:cachedUniqueName index="13828" name="[Customers].[CustomerKey].&amp;[24828]"/>
            <x15:cachedUniqueName index="13829" name="[Customers].[CustomerKey].&amp;[24829]"/>
            <x15:cachedUniqueName index="13830" name="[Customers].[CustomerKey].&amp;[24830]"/>
            <x15:cachedUniqueName index="13831" name="[Customers].[CustomerKey].&amp;[24831]"/>
            <x15:cachedUniqueName index="13832" name="[Customers].[CustomerKey].&amp;[24832]"/>
            <x15:cachedUniqueName index="13833" name="[Customers].[CustomerKey].&amp;[24833]"/>
            <x15:cachedUniqueName index="13834" name="[Customers].[CustomerKey].&amp;[24834]"/>
            <x15:cachedUniqueName index="13835" name="[Customers].[CustomerKey].&amp;[24835]"/>
            <x15:cachedUniqueName index="13836" name="[Customers].[CustomerKey].&amp;[24836]"/>
            <x15:cachedUniqueName index="13837" name="[Customers].[CustomerKey].&amp;[24837]"/>
            <x15:cachedUniqueName index="13838" name="[Customers].[CustomerKey].&amp;[24838]"/>
            <x15:cachedUniqueName index="13839" name="[Customers].[CustomerKey].&amp;[24839]"/>
            <x15:cachedUniqueName index="13840" name="[Customers].[CustomerKey].&amp;[24840]"/>
            <x15:cachedUniqueName index="13841" name="[Customers].[CustomerKey].&amp;[24841]"/>
            <x15:cachedUniqueName index="13842" name="[Customers].[CustomerKey].&amp;[24842]"/>
            <x15:cachedUniqueName index="13843" name="[Customers].[CustomerKey].&amp;[24843]"/>
            <x15:cachedUniqueName index="13844" name="[Customers].[CustomerKey].&amp;[24844]"/>
            <x15:cachedUniqueName index="13845" name="[Customers].[CustomerKey].&amp;[24845]"/>
            <x15:cachedUniqueName index="13846" name="[Customers].[CustomerKey].&amp;[24846]"/>
            <x15:cachedUniqueName index="13847" name="[Customers].[CustomerKey].&amp;[24847]"/>
            <x15:cachedUniqueName index="13848" name="[Customers].[CustomerKey].&amp;[24848]"/>
            <x15:cachedUniqueName index="13849" name="[Customers].[CustomerKey].&amp;[24849]"/>
            <x15:cachedUniqueName index="13850" name="[Customers].[CustomerKey].&amp;[24850]"/>
            <x15:cachedUniqueName index="13851" name="[Customers].[CustomerKey].&amp;[24851]"/>
            <x15:cachedUniqueName index="13852" name="[Customers].[CustomerKey].&amp;[24852]"/>
            <x15:cachedUniqueName index="13853" name="[Customers].[CustomerKey].&amp;[24853]"/>
            <x15:cachedUniqueName index="13854" name="[Customers].[CustomerKey].&amp;[24854]"/>
            <x15:cachedUniqueName index="13855" name="[Customers].[CustomerKey].&amp;[24855]"/>
            <x15:cachedUniqueName index="13856" name="[Customers].[CustomerKey].&amp;[24856]"/>
            <x15:cachedUniqueName index="13857" name="[Customers].[CustomerKey].&amp;[24857]"/>
            <x15:cachedUniqueName index="13858" name="[Customers].[CustomerKey].&amp;[24858]"/>
            <x15:cachedUniqueName index="13859" name="[Customers].[CustomerKey].&amp;[24859]"/>
            <x15:cachedUniqueName index="13860" name="[Customers].[CustomerKey].&amp;[24860]"/>
            <x15:cachedUniqueName index="13861" name="[Customers].[CustomerKey].&amp;[24861]"/>
            <x15:cachedUniqueName index="13862" name="[Customers].[CustomerKey].&amp;[24862]"/>
            <x15:cachedUniqueName index="13863" name="[Customers].[CustomerKey].&amp;[24863]"/>
            <x15:cachedUniqueName index="13864" name="[Customers].[CustomerKey].&amp;[24864]"/>
            <x15:cachedUniqueName index="13865" name="[Customers].[CustomerKey].&amp;[24865]"/>
            <x15:cachedUniqueName index="13866" name="[Customers].[CustomerKey].&amp;[24866]"/>
            <x15:cachedUniqueName index="13867" name="[Customers].[CustomerKey].&amp;[24867]"/>
            <x15:cachedUniqueName index="13868" name="[Customers].[CustomerKey].&amp;[24868]"/>
            <x15:cachedUniqueName index="13869" name="[Customers].[CustomerKey].&amp;[24869]"/>
            <x15:cachedUniqueName index="13870" name="[Customers].[CustomerKey].&amp;[24870]"/>
            <x15:cachedUniqueName index="13871" name="[Customers].[CustomerKey].&amp;[24871]"/>
            <x15:cachedUniqueName index="13872" name="[Customers].[CustomerKey].&amp;[24872]"/>
            <x15:cachedUniqueName index="13873" name="[Customers].[CustomerKey].&amp;[24873]"/>
            <x15:cachedUniqueName index="13874" name="[Customers].[CustomerKey].&amp;[24874]"/>
            <x15:cachedUniqueName index="13875" name="[Customers].[CustomerKey].&amp;[24875]"/>
            <x15:cachedUniqueName index="13876" name="[Customers].[CustomerKey].&amp;[24876]"/>
            <x15:cachedUniqueName index="13877" name="[Customers].[CustomerKey].&amp;[24877]"/>
            <x15:cachedUniqueName index="13878" name="[Customers].[CustomerKey].&amp;[24878]"/>
            <x15:cachedUniqueName index="13879" name="[Customers].[CustomerKey].&amp;[24879]"/>
            <x15:cachedUniqueName index="13880" name="[Customers].[CustomerKey].&amp;[24880]"/>
            <x15:cachedUniqueName index="13881" name="[Customers].[CustomerKey].&amp;[24881]"/>
            <x15:cachedUniqueName index="13882" name="[Customers].[CustomerKey].&amp;[24882]"/>
            <x15:cachedUniqueName index="13883" name="[Customers].[CustomerKey].&amp;[24883]"/>
            <x15:cachedUniqueName index="13884" name="[Customers].[CustomerKey].&amp;[24884]"/>
            <x15:cachedUniqueName index="13885" name="[Customers].[CustomerKey].&amp;[24885]"/>
            <x15:cachedUniqueName index="13886" name="[Customers].[CustomerKey].&amp;[24886]"/>
            <x15:cachedUniqueName index="13887" name="[Customers].[CustomerKey].&amp;[24887]"/>
            <x15:cachedUniqueName index="13888" name="[Customers].[CustomerKey].&amp;[24888]"/>
            <x15:cachedUniqueName index="13889" name="[Customers].[CustomerKey].&amp;[24889]"/>
            <x15:cachedUniqueName index="13890" name="[Customers].[CustomerKey].&amp;[24890]"/>
            <x15:cachedUniqueName index="13891" name="[Customers].[CustomerKey].&amp;[24891]"/>
            <x15:cachedUniqueName index="13892" name="[Customers].[CustomerKey].&amp;[24892]"/>
            <x15:cachedUniqueName index="13893" name="[Customers].[CustomerKey].&amp;[24893]"/>
            <x15:cachedUniqueName index="13894" name="[Customers].[CustomerKey].&amp;[24894]"/>
            <x15:cachedUniqueName index="13895" name="[Customers].[CustomerKey].&amp;[24895]"/>
            <x15:cachedUniqueName index="13896" name="[Customers].[CustomerKey].&amp;[24896]"/>
            <x15:cachedUniqueName index="13897" name="[Customers].[CustomerKey].&amp;[24897]"/>
            <x15:cachedUniqueName index="13898" name="[Customers].[CustomerKey].&amp;[24898]"/>
            <x15:cachedUniqueName index="13899" name="[Customers].[CustomerKey].&amp;[24899]"/>
            <x15:cachedUniqueName index="13900" name="[Customers].[CustomerKey].&amp;[24900]"/>
            <x15:cachedUniqueName index="13901" name="[Customers].[CustomerKey].&amp;[24901]"/>
            <x15:cachedUniqueName index="13902" name="[Customers].[CustomerKey].&amp;[24902]"/>
            <x15:cachedUniqueName index="13903" name="[Customers].[CustomerKey].&amp;[24903]"/>
            <x15:cachedUniqueName index="13904" name="[Customers].[CustomerKey].&amp;[24904]"/>
            <x15:cachedUniqueName index="13905" name="[Customers].[CustomerKey].&amp;[24905]"/>
            <x15:cachedUniqueName index="13906" name="[Customers].[CustomerKey].&amp;[24906]"/>
            <x15:cachedUniqueName index="13907" name="[Customers].[CustomerKey].&amp;[24907]"/>
            <x15:cachedUniqueName index="13908" name="[Customers].[CustomerKey].&amp;[24908]"/>
            <x15:cachedUniqueName index="13909" name="[Customers].[CustomerKey].&amp;[24909]"/>
            <x15:cachedUniqueName index="13910" name="[Customers].[CustomerKey].&amp;[24910]"/>
            <x15:cachedUniqueName index="13911" name="[Customers].[CustomerKey].&amp;[24911]"/>
            <x15:cachedUniqueName index="13912" name="[Customers].[CustomerKey].&amp;[24912]"/>
            <x15:cachedUniqueName index="13913" name="[Customers].[CustomerKey].&amp;[24913]"/>
            <x15:cachedUniqueName index="13914" name="[Customers].[CustomerKey].&amp;[24914]"/>
            <x15:cachedUniqueName index="13915" name="[Customers].[CustomerKey].&amp;[24915]"/>
            <x15:cachedUniqueName index="13916" name="[Customers].[CustomerKey].&amp;[24916]"/>
            <x15:cachedUniqueName index="13917" name="[Customers].[CustomerKey].&amp;[24917]"/>
            <x15:cachedUniqueName index="13918" name="[Customers].[CustomerKey].&amp;[24918]"/>
            <x15:cachedUniqueName index="13919" name="[Customers].[CustomerKey].&amp;[24919]"/>
            <x15:cachedUniqueName index="13920" name="[Customers].[CustomerKey].&amp;[24920]"/>
            <x15:cachedUniqueName index="13921" name="[Customers].[CustomerKey].&amp;[24921]"/>
            <x15:cachedUniqueName index="13922" name="[Customers].[CustomerKey].&amp;[24922]"/>
            <x15:cachedUniqueName index="13923" name="[Customers].[CustomerKey].&amp;[24923]"/>
            <x15:cachedUniqueName index="13924" name="[Customers].[CustomerKey].&amp;[24924]"/>
            <x15:cachedUniqueName index="13925" name="[Customers].[CustomerKey].&amp;[24925]"/>
            <x15:cachedUniqueName index="13926" name="[Customers].[CustomerKey].&amp;[24926]"/>
            <x15:cachedUniqueName index="13927" name="[Customers].[CustomerKey].&amp;[24927]"/>
            <x15:cachedUniqueName index="13928" name="[Customers].[CustomerKey].&amp;[24928]"/>
            <x15:cachedUniqueName index="13929" name="[Customers].[CustomerKey].&amp;[24929]"/>
            <x15:cachedUniqueName index="13930" name="[Customers].[CustomerKey].&amp;[24930]"/>
            <x15:cachedUniqueName index="13931" name="[Customers].[CustomerKey].&amp;[24931]"/>
            <x15:cachedUniqueName index="13932" name="[Customers].[CustomerKey].&amp;[24932]"/>
            <x15:cachedUniqueName index="13933" name="[Customers].[CustomerKey].&amp;[24933]"/>
            <x15:cachedUniqueName index="13934" name="[Customers].[CustomerKey].&amp;[24934]"/>
            <x15:cachedUniqueName index="13935" name="[Customers].[CustomerKey].&amp;[24935]"/>
            <x15:cachedUniqueName index="13936" name="[Customers].[CustomerKey].&amp;[24936]"/>
            <x15:cachedUniqueName index="13937" name="[Customers].[CustomerKey].&amp;[24937]"/>
            <x15:cachedUniqueName index="13938" name="[Customers].[CustomerKey].&amp;[24938]"/>
            <x15:cachedUniqueName index="13939" name="[Customers].[CustomerKey].&amp;[24939]"/>
            <x15:cachedUniqueName index="13940" name="[Customers].[CustomerKey].&amp;[24940]"/>
            <x15:cachedUniqueName index="13941" name="[Customers].[CustomerKey].&amp;[24941]"/>
            <x15:cachedUniqueName index="13942" name="[Customers].[CustomerKey].&amp;[24942]"/>
            <x15:cachedUniqueName index="13943" name="[Customers].[CustomerKey].&amp;[24943]"/>
            <x15:cachedUniqueName index="13944" name="[Customers].[CustomerKey].&amp;[24944]"/>
            <x15:cachedUniqueName index="13945" name="[Customers].[CustomerKey].&amp;[24945]"/>
            <x15:cachedUniqueName index="13946" name="[Customers].[CustomerKey].&amp;[24946]"/>
            <x15:cachedUniqueName index="13947" name="[Customers].[CustomerKey].&amp;[24947]"/>
            <x15:cachedUniqueName index="13948" name="[Customers].[CustomerKey].&amp;[24948]"/>
            <x15:cachedUniqueName index="13949" name="[Customers].[CustomerKey].&amp;[24949]"/>
            <x15:cachedUniqueName index="13950" name="[Customers].[CustomerKey].&amp;[24950]"/>
            <x15:cachedUniqueName index="13951" name="[Customers].[CustomerKey].&amp;[24951]"/>
            <x15:cachedUniqueName index="13952" name="[Customers].[CustomerKey].&amp;[24952]"/>
            <x15:cachedUniqueName index="13953" name="[Customers].[CustomerKey].&amp;[24953]"/>
            <x15:cachedUniqueName index="13954" name="[Customers].[CustomerKey].&amp;[24954]"/>
            <x15:cachedUniqueName index="13955" name="[Customers].[CustomerKey].&amp;[24955]"/>
            <x15:cachedUniqueName index="13956" name="[Customers].[CustomerKey].&amp;[24956]"/>
            <x15:cachedUniqueName index="13957" name="[Customers].[CustomerKey].&amp;[24957]"/>
            <x15:cachedUniqueName index="13958" name="[Customers].[CustomerKey].&amp;[24958]"/>
            <x15:cachedUniqueName index="13959" name="[Customers].[CustomerKey].&amp;[24959]"/>
            <x15:cachedUniqueName index="13960" name="[Customers].[CustomerKey].&amp;[24960]"/>
            <x15:cachedUniqueName index="13961" name="[Customers].[CustomerKey].&amp;[24961]"/>
            <x15:cachedUniqueName index="13962" name="[Customers].[CustomerKey].&amp;[24962]"/>
            <x15:cachedUniqueName index="13963" name="[Customers].[CustomerKey].&amp;[24963]"/>
            <x15:cachedUniqueName index="13964" name="[Customers].[CustomerKey].&amp;[24964]"/>
            <x15:cachedUniqueName index="13965" name="[Customers].[CustomerKey].&amp;[24965]"/>
            <x15:cachedUniqueName index="13966" name="[Customers].[CustomerKey].&amp;[24966]"/>
            <x15:cachedUniqueName index="13967" name="[Customers].[CustomerKey].&amp;[24967]"/>
            <x15:cachedUniqueName index="13968" name="[Customers].[CustomerKey].&amp;[24968]"/>
            <x15:cachedUniqueName index="13969" name="[Customers].[CustomerKey].&amp;[24969]"/>
            <x15:cachedUniqueName index="13970" name="[Customers].[CustomerKey].&amp;[24970]"/>
            <x15:cachedUniqueName index="13971" name="[Customers].[CustomerKey].&amp;[24971]"/>
            <x15:cachedUniqueName index="13972" name="[Customers].[CustomerKey].&amp;[24972]"/>
            <x15:cachedUniqueName index="13973" name="[Customers].[CustomerKey].&amp;[24973]"/>
            <x15:cachedUniqueName index="13974" name="[Customers].[CustomerKey].&amp;[24974]"/>
            <x15:cachedUniqueName index="13975" name="[Customers].[CustomerKey].&amp;[24975]"/>
            <x15:cachedUniqueName index="13976" name="[Customers].[CustomerKey].&amp;[24976]"/>
            <x15:cachedUniqueName index="13977" name="[Customers].[CustomerKey].&amp;[24977]"/>
            <x15:cachedUniqueName index="13978" name="[Customers].[CustomerKey].&amp;[24978]"/>
            <x15:cachedUniqueName index="13979" name="[Customers].[CustomerKey].&amp;[24979]"/>
            <x15:cachedUniqueName index="13980" name="[Customers].[CustomerKey].&amp;[24980]"/>
            <x15:cachedUniqueName index="13981" name="[Customers].[CustomerKey].&amp;[24981]"/>
            <x15:cachedUniqueName index="13982" name="[Customers].[CustomerKey].&amp;[24982]"/>
            <x15:cachedUniqueName index="13983" name="[Customers].[CustomerKey].&amp;[24983]"/>
            <x15:cachedUniqueName index="13984" name="[Customers].[CustomerKey].&amp;[24984]"/>
            <x15:cachedUniqueName index="13985" name="[Customers].[CustomerKey].&amp;[24985]"/>
            <x15:cachedUniqueName index="13986" name="[Customers].[CustomerKey].&amp;[24986]"/>
            <x15:cachedUniqueName index="13987" name="[Customers].[CustomerKey].&amp;[24987]"/>
            <x15:cachedUniqueName index="13988" name="[Customers].[CustomerKey].&amp;[24988]"/>
            <x15:cachedUniqueName index="13989" name="[Customers].[CustomerKey].&amp;[24989]"/>
            <x15:cachedUniqueName index="13990" name="[Customers].[CustomerKey].&amp;[24990]"/>
            <x15:cachedUniqueName index="13991" name="[Customers].[CustomerKey].&amp;[24991]"/>
            <x15:cachedUniqueName index="13992" name="[Customers].[CustomerKey].&amp;[24992]"/>
            <x15:cachedUniqueName index="13993" name="[Customers].[CustomerKey].&amp;[24993]"/>
            <x15:cachedUniqueName index="13994" name="[Customers].[CustomerKey].&amp;[24994]"/>
            <x15:cachedUniqueName index="13995" name="[Customers].[CustomerKey].&amp;[24995]"/>
            <x15:cachedUniqueName index="13996" name="[Customers].[CustomerKey].&amp;[24996]"/>
            <x15:cachedUniqueName index="13997" name="[Customers].[CustomerKey].&amp;[24997]"/>
            <x15:cachedUniqueName index="13998" name="[Customers].[CustomerKey].&amp;[24998]"/>
            <x15:cachedUniqueName index="13999" name="[Customers].[CustomerKey].&amp;[24999]"/>
            <x15:cachedUniqueName index="14000" name="[Customers].[CustomerKey].&amp;[25000]"/>
            <x15:cachedUniqueName index="14001" name="[Customers].[CustomerKey].&amp;[25001]"/>
            <x15:cachedUniqueName index="14002" name="[Customers].[CustomerKey].&amp;[25002]"/>
            <x15:cachedUniqueName index="14003" name="[Customers].[CustomerKey].&amp;[25003]"/>
            <x15:cachedUniqueName index="14004" name="[Customers].[CustomerKey].&amp;[25004]"/>
            <x15:cachedUniqueName index="14005" name="[Customers].[CustomerKey].&amp;[25005]"/>
            <x15:cachedUniqueName index="14006" name="[Customers].[CustomerKey].&amp;[25006]"/>
            <x15:cachedUniqueName index="14007" name="[Customers].[CustomerKey].&amp;[25007]"/>
            <x15:cachedUniqueName index="14008" name="[Customers].[CustomerKey].&amp;[25008]"/>
            <x15:cachedUniqueName index="14009" name="[Customers].[CustomerKey].&amp;[25009]"/>
            <x15:cachedUniqueName index="14010" name="[Customers].[CustomerKey].&amp;[25010]"/>
            <x15:cachedUniqueName index="14011" name="[Customers].[CustomerKey].&amp;[25011]"/>
            <x15:cachedUniqueName index="14012" name="[Customers].[CustomerKey].&amp;[25012]"/>
            <x15:cachedUniqueName index="14013" name="[Customers].[CustomerKey].&amp;[25013]"/>
            <x15:cachedUniqueName index="14014" name="[Customers].[CustomerKey].&amp;[25014]"/>
            <x15:cachedUniqueName index="14015" name="[Customers].[CustomerKey].&amp;[25015]"/>
            <x15:cachedUniqueName index="14016" name="[Customers].[CustomerKey].&amp;[25016]"/>
            <x15:cachedUniqueName index="14017" name="[Customers].[CustomerKey].&amp;[25017]"/>
            <x15:cachedUniqueName index="14018" name="[Customers].[CustomerKey].&amp;[25018]"/>
            <x15:cachedUniqueName index="14019" name="[Customers].[CustomerKey].&amp;[25019]"/>
            <x15:cachedUniqueName index="14020" name="[Customers].[CustomerKey].&amp;[25020]"/>
            <x15:cachedUniqueName index="14021" name="[Customers].[CustomerKey].&amp;[25021]"/>
            <x15:cachedUniqueName index="14022" name="[Customers].[CustomerKey].&amp;[25022]"/>
            <x15:cachedUniqueName index="14023" name="[Customers].[CustomerKey].&amp;[25023]"/>
            <x15:cachedUniqueName index="14024" name="[Customers].[CustomerKey].&amp;[25024]"/>
            <x15:cachedUniqueName index="14025" name="[Customers].[CustomerKey].&amp;[25025]"/>
            <x15:cachedUniqueName index="14026" name="[Customers].[CustomerKey].&amp;[25026]"/>
            <x15:cachedUniqueName index="14027" name="[Customers].[CustomerKey].&amp;[25027]"/>
            <x15:cachedUniqueName index="14028" name="[Customers].[CustomerKey].&amp;[25028]"/>
            <x15:cachedUniqueName index="14029" name="[Customers].[CustomerKey].&amp;[25029]"/>
            <x15:cachedUniqueName index="14030" name="[Customers].[CustomerKey].&amp;[25030]"/>
            <x15:cachedUniqueName index="14031" name="[Customers].[CustomerKey].&amp;[25031]"/>
            <x15:cachedUniqueName index="14032" name="[Customers].[CustomerKey].&amp;[25032]"/>
            <x15:cachedUniqueName index="14033" name="[Customers].[CustomerKey].&amp;[25033]"/>
            <x15:cachedUniqueName index="14034" name="[Customers].[CustomerKey].&amp;[25034]"/>
            <x15:cachedUniqueName index="14035" name="[Customers].[CustomerKey].&amp;[25035]"/>
            <x15:cachedUniqueName index="14036" name="[Customers].[CustomerKey].&amp;[25036]"/>
            <x15:cachedUniqueName index="14037" name="[Customers].[CustomerKey].&amp;[25037]"/>
            <x15:cachedUniqueName index="14038" name="[Customers].[CustomerKey].&amp;[25038]"/>
            <x15:cachedUniqueName index="14039" name="[Customers].[CustomerKey].&amp;[25039]"/>
            <x15:cachedUniqueName index="14040" name="[Customers].[CustomerKey].&amp;[25040]"/>
            <x15:cachedUniqueName index="14041" name="[Customers].[CustomerKey].&amp;[25041]"/>
            <x15:cachedUniqueName index="14042" name="[Customers].[CustomerKey].&amp;[25042]"/>
            <x15:cachedUniqueName index="14043" name="[Customers].[CustomerKey].&amp;[25043]"/>
            <x15:cachedUniqueName index="14044" name="[Customers].[CustomerKey].&amp;[25044]"/>
            <x15:cachedUniqueName index="14045" name="[Customers].[CustomerKey].&amp;[25045]"/>
            <x15:cachedUniqueName index="14046" name="[Customers].[CustomerKey].&amp;[25046]"/>
            <x15:cachedUniqueName index="14047" name="[Customers].[CustomerKey].&amp;[25047]"/>
            <x15:cachedUniqueName index="14048" name="[Customers].[CustomerKey].&amp;[25048]"/>
            <x15:cachedUniqueName index="14049" name="[Customers].[CustomerKey].&amp;[25049]"/>
            <x15:cachedUniqueName index="14050" name="[Customers].[CustomerKey].&amp;[25050]"/>
            <x15:cachedUniqueName index="14051" name="[Customers].[CustomerKey].&amp;[25051]"/>
            <x15:cachedUniqueName index="14052" name="[Customers].[CustomerKey].&amp;[25052]"/>
            <x15:cachedUniqueName index="14053" name="[Customers].[CustomerKey].&amp;[25053]"/>
            <x15:cachedUniqueName index="14054" name="[Customers].[CustomerKey].&amp;[25054]"/>
            <x15:cachedUniqueName index="14055" name="[Customers].[CustomerKey].&amp;[25055]"/>
            <x15:cachedUniqueName index="14056" name="[Customers].[CustomerKey].&amp;[25056]"/>
            <x15:cachedUniqueName index="14057" name="[Customers].[CustomerKey].&amp;[25057]"/>
            <x15:cachedUniqueName index="14058" name="[Customers].[CustomerKey].&amp;[25058]"/>
            <x15:cachedUniqueName index="14059" name="[Customers].[CustomerKey].&amp;[25059]"/>
            <x15:cachedUniqueName index="14060" name="[Customers].[CustomerKey].&amp;[25060]"/>
            <x15:cachedUniqueName index="14061" name="[Customers].[CustomerKey].&amp;[25061]"/>
            <x15:cachedUniqueName index="14062" name="[Customers].[CustomerKey].&amp;[25062]"/>
            <x15:cachedUniqueName index="14063" name="[Customers].[CustomerKey].&amp;[25063]"/>
            <x15:cachedUniqueName index="14064" name="[Customers].[CustomerKey].&amp;[25064]"/>
            <x15:cachedUniqueName index="14065" name="[Customers].[CustomerKey].&amp;[25065]"/>
            <x15:cachedUniqueName index="14066" name="[Customers].[CustomerKey].&amp;[25066]"/>
            <x15:cachedUniqueName index="14067" name="[Customers].[CustomerKey].&amp;[25067]"/>
            <x15:cachedUniqueName index="14068" name="[Customers].[CustomerKey].&amp;[25068]"/>
            <x15:cachedUniqueName index="14069" name="[Customers].[CustomerKey].&amp;[25069]"/>
            <x15:cachedUniqueName index="14070" name="[Customers].[CustomerKey].&amp;[25070]"/>
            <x15:cachedUniqueName index="14071" name="[Customers].[CustomerKey].&amp;[25071]"/>
            <x15:cachedUniqueName index="14072" name="[Customers].[CustomerKey].&amp;[25072]"/>
            <x15:cachedUniqueName index="14073" name="[Customers].[CustomerKey].&amp;[25073]"/>
            <x15:cachedUniqueName index="14074" name="[Customers].[CustomerKey].&amp;[25074]"/>
            <x15:cachedUniqueName index="14075" name="[Customers].[CustomerKey].&amp;[25075]"/>
            <x15:cachedUniqueName index="14076" name="[Customers].[CustomerKey].&amp;[25076]"/>
            <x15:cachedUniqueName index="14077" name="[Customers].[CustomerKey].&amp;[25077]"/>
            <x15:cachedUniqueName index="14078" name="[Customers].[CustomerKey].&amp;[25078]"/>
            <x15:cachedUniqueName index="14079" name="[Customers].[CustomerKey].&amp;[25079]"/>
            <x15:cachedUniqueName index="14080" name="[Customers].[CustomerKey].&amp;[25080]"/>
            <x15:cachedUniqueName index="14081" name="[Customers].[CustomerKey].&amp;[25081]"/>
            <x15:cachedUniqueName index="14082" name="[Customers].[CustomerKey].&amp;[25082]"/>
            <x15:cachedUniqueName index="14083" name="[Customers].[CustomerKey].&amp;[25083]"/>
            <x15:cachedUniqueName index="14084" name="[Customers].[CustomerKey].&amp;[25084]"/>
            <x15:cachedUniqueName index="14085" name="[Customers].[CustomerKey].&amp;[25085]"/>
            <x15:cachedUniqueName index="14086" name="[Customers].[CustomerKey].&amp;[25086]"/>
            <x15:cachedUniqueName index="14087" name="[Customers].[CustomerKey].&amp;[25087]"/>
            <x15:cachedUniqueName index="14088" name="[Customers].[CustomerKey].&amp;[25088]"/>
            <x15:cachedUniqueName index="14089" name="[Customers].[CustomerKey].&amp;[25089]"/>
            <x15:cachedUniqueName index="14090" name="[Customers].[CustomerKey].&amp;[25090]"/>
            <x15:cachedUniqueName index="14091" name="[Customers].[CustomerKey].&amp;[25091]"/>
            <x15:cachedUniqueName index="14092" name="[Customers].[CustomerKey].&amp;[25092]"/>
            <x15:cachedUniqueName index="14093" name="[Customers].[CustomerKey].&amp;[25093]"/>
            <x15:cachedUniqueName index="14094" name="[Customers].[CustomerKey].&amp;[25094]"/>
            <x15:cachedUniqueName index="14095" name="[Customers].[CustomerKey].&amp;[25095]"/>
            <x15:cachedUniqueName index="14096" name="[Customers].[CustomerKey].&amp;[25096]"/>
            <x15:cachedUniqueName index="14097" name="[Customers].[CustomerKey].&amp;[25097]"/>
            <x15:cachedUniqueName index="14098" name="[Customers].[CustomerKey].&amp;[25098]"/>
            <x15:cachedUniqueName index="14099" name="[Customers].[CustomerKey].&amp;[25099]"/>
            <x15:cachedUniqueName index="14100" name="[Customers].[CustomerKey].&amp;[25100]"/>
            <x15:cachedUniqueName index="14101" name="[Customers].[CustomerKey].&amp;[25101]"/>
            <x15:cachedUniqueName index="14102" name="[Customers].[CustomerKey].&amp;[25102]"/>
            <x15:cachedUniqueName index="14103" name="[Customers].[CustomerKey].&amp;[25103]"/>
            <x15:cachedUniqueName index="14104" name="[Customers].[CustomerKey].&amp;[25104]"/>
            <x15:cachedUniqueName index="14105" name="[Customers].[CustomerKey].&amp;[25105]"/>
            <x15:cachedUniqueName index="14106" name="[Customers].[CustomerKey].&amp;[25106]"/>
            <x15:cachedUniqueName index="14107" name="[Customers].[CustomerKey].&amp;[25107]"/>
            <x15:cachedUniqueName index="14108" name="[Customers].[CustomerKey].&amp;[25108]"/>
            <x15:cachedUniqueName index="14109" name="[Customers].[CustomerKey].&amp;[25109]"/>
            <x15:cachedUniqueName index="14110" name="[Customers].[CustomerKey].&amp;[25110]"/>
            <x15:cachedUniqueName index="14111" name="[Customers].[CustomerKey].&amp;[25111]"/>
            <x15:cachedUniqueName index="14112" name="[Customers].[CustomerKey].&amp;[25112]"/>
            <x15:cachedUniqueName index="14113" name="[Customers].[CustomerKey].&amp;[25113]"/>
            <x15:cachedUniqueName index="14114" name="[Customers].[CustomerKey].&amp;[25114]"/>
            <x15:cachedUniqueName index="14115" name="[Customers].[CustomerKey].&amp;[25115]"/>
            <x15:cachedUniqueName index="14116" name="[Customers].[CustomerKey].&amp;[25116]"/>
            <x15:cachedUniqueName index="14117" name="[Customers].[CustomerKey].&amp;[25117]"/>
            <x15:cachedUniqueName index="14118" name="[Customers].[CustomerKey].&amp;[25118]"/>
            <x15:cachedUniqueName index="14119" name="[Customers].[CustomerKey].&amp;[25119]"/>
            <x15:cachedUniqueName index="14120" name="[Customers].[CustomerKey].&amp;[25120]"/>
            <x15:cachedUniqueName index="14121" name="[Customers].[CustomerKey].&amp;[25121]"/>
            <x15:cachedUniqueName index="14122" name="[Customers].[CustomerKey].&amp;[25122]"/>
            <x15:cachedUniqueName index="14123" name="[Customers].[CustomerKey].&amp;[25123]"/>
            <x15:cachedUniqueName index="14124" name="[Customers].[CustomerKey].&amp;[25124]"/>
            <x15:cachedUniqueName index="14125" name="[Customers].[CustomerKey].&amp;[25125]"/>
            <x15:cachedUniqueName index="14126" name="[Customers].[CustomerKey].&amp;[25126]"/>
            <x15:cachedUniqueName index="14127" name="[Customers].[CustomerKey].&amp;[25127]"/>
            <x15:cachedUniqueName index="14128" name="[Customers].[CustomerKey].&amp;[25128]"/>
            <x15:cachedUniqueName index="14129" name="[Customers].[CustomerKey].&amp;[25129]"/>
            <x15:cachedUniqueName index="14130" name="[Customers].[CustomerKey].&amp;[25130]"/>
            <x15:cachedUniqueName index="14131" name="[Customers].[CustomerKey].&amp;[25131]"/>
            <x15:cachedUniqueName index="14132" name="[Customers].[CustomerKey].&amp;[25132]"/>
            <x15:cachedUniqueName index="14133" name="[Customers].[CustomerKey].&amp;[25133]"/>
            <x15:cachedUniqueName index="14134" name="[Customers].[CustomerKey].&amp;[25134]"/>
            <x15:cachedUniqueName index="14135" name="[Customers].[CustomerKey].&amp;[25135]"/>
            <x15:cachedUniqueName index="14136" name="[Customers].[CustomerKey].&amp;[25136]"/>
            <x15:cachedUniqueName index="14137" name="[Customers].[CustomerKey].&amp;[25137]"/>
            <x15:cachedUniqueName index="14138" name="[Customers].[CustomerKey].&amp;[25138]"/>
            <x15:cachedUniqueName index="14139" name="[Customers].[CustomerKey].&amp;[25139]"/>
            <x15:cachedUniqueName index="14140" name="[Customers].[CustomerKey].&amp;[25140]"/>
            <x15:cachedUniqueName index="14141" name="[Customers].[CustomerKey].&amp;[25141]"/>
            <x15:cachedUniqueName index="14142" name="[Customers].[CustomerKey].&amp;[25142]"/>
            <x15:cachedUniqueName index="14143" name="[Customers].[CustomerKey].&amp;[25143]"/>
            <x15:cachedUniqueName index="14144" name="[Customers].[CustomerKey].&amp;[25144]"/>
            <x15:cachedUniqueName index="14145" name="[Customers].[CustomerKey].&amp;[25145]"/>
            <x15:cachedUniqueName index="14146" name="[Customers].[CustomerKey].&amp;[25146]"/>
            <x15:cachedUniqueName index="14147" name="[Customers].[CustomerKey].&amp;[25147]"/>
            <x15:cachedUniqueName index="14148" name="[Customers].[CustomerKey].&amp;[25148]"/>
            <x15:cachedUniqueName index="14149" name="[Customers].[CustomerKey].&amp;[25149]"/>
            <x15:cachedUniqueName index="14150" name="[Customers].[CustomerKey].&amp;[25150]"/>
            <x15:cachedUniqueName index="14151" name="[Customers].[CustomerKey].&amp;[25151]"/>
            <x15:cachedUniqueName index="14152" name="[Customers].[CustomerKey].&amp;[25152]"/>
            <x15:cachedUniqueName index="14153" name="[Customers].[CustomerKey].&amp;[25153]"/>
            <x15:cachedUniqueName index="14154" name="[Customers].[CustomerKey].&amp;[25154]"/>
            <x15:cachedUniqueName index="14155" name="[Customers].[CustomerKey].&amp;[25155]"/>
            <x15:cachedUniqueName index="14156" name="[Customers].[CustomerKey].&amp;[25156]"/>
            <x15:cachedUniqueName index="14157" name="[Customers].[CustomerKey].&amp;[25157]"/>
            <x15:cachedUniqueName index="14158" name="[Customers].[CustomerKey].&amp;[25158]"/>
            <x15:cachedUniqueName index="14159" name="[Customers].[CustomerKey].&amp;[25159]"/>
            <x15:cachedUniqueName index="14160" name="[Customers].[CustomerKey].&amp;[25160]"/>
            <x15:cachedUniqueName index="14161" name="[Customers].[CustomerKey].&amp;[25161]"/>
            <x15:cachedUniqueName index="14162" name="[Customers].[CustomerKey].&amp;[25162]"/>
            <x15:cachedUniqueName index="14163" name="[Customers].[CustomerKey].&amp;[25163]"/>
            <x15:cachedUniqueName index="14164" name="[Customers].[CustomerKey].&amp;[25164]"/>
            <x15:cachedUniqueName index="14165" name="[Customers].[CustomerKey].&amp;[25165]"/>
            <x15:cachedUniqueName index="14166" name="[Customers].[CustomerKey].&amp;[25166]"/>
            <x15:cachedUniqueName index="14167" name="[Customers].[CustomerKey].&amp;[25167]"/>
            <x15:cachedUniqueName index="14168" name="[Customers].[CustomerKey].&amp;[25168]"/>
            <x15:cachedUniqueName index="14169" name="[Customers].[CustomerKey].&amp;[25169]"/>
            <x15:cachedUniqueName index="14170" name="[Customers].[CustomerKey].&amp;[25170]"/>
            <x15:cachedUniqueName index="14171" name="[Customers].[CustomerKey].&amp;[25171]"/>
            <x15:cachedUniqueName index="14172" name="[Customers].[CustomerKey].&amp;[25172]"/>
            <x15:cachedUniqueName index="14173" name="[Customers].[CustomerKey].&amp;[25173]"/>
            <x15:cachedUniqueName index="14174" name="[Customers].[CustomerKey].&amp;[25174]"/>
            <x15:cachedUniqueName index="14175" name="[Customers].[CustomerKey].&amp;[25175]"/>
            <x15:cachedUniqueName index="14176" name="[Customers].[CustomerKey].&amp;[25176]"/>
            <x15:cachedUniqueName index="14177" name="[Customers].[CustomerKey].&amp;[25177]"/>
            <x15:cachedUniqueName index="14178" name="[Customers].[CustomerKey].&amp;[25178]"/>
            <x15:cachedUniqueName index="14179" name="[Customers].[CustomerKey].&amp;[25179]"/>
            <x15:cachedUniqueName index="14180" name="[Customers].[CustomerKey].&amp;[25180]"/>
            <x15:cachedUniqueName index="14181" name="[Customers].[CustomerKey].&amp;[25181]"/>
            <x15:cachedUniqueName index="14182" name="[Customers].[CustomerKey].&amp;[25182]"/>
            <x15:cachedUniqueName index="14183" name="[Customers].[CustomerKey].&amp;[25183]"/>
            <x15:cachedUniqueName index="14184" name="[Customers].[CustomerKey].&amp;[25184]"/>
            <x15:cachedUniqueName index="14185" name="[Customers].[CustomerKey].&amp;[25185]"/>
            <x15:cachedUniqueName index="14186" name="[Customers].[CustomerKey].&amp;[25186]"/>
            <x15:cachedUniqueName index="14187" name="[Customers].[CustomerKey].&amp;[25187]"/>
            <x15:cachedUniqueName index="14188" name="[Customers].[CustomerKey].&amp;[25188]"/>
            <x15:cachedUniqueName index="14189" name="[Customers].[CustomerKey].&amp;[25189]"/>
            <x15:cachedUniqueName index="14190" name="[Customers].[CustomerKey].&amp;[25190]"/>
            <x15:cachedUniqueName index="14191" name="[Customers].[CustomerKey].&amp;[25191]"/>
            <x15:cachedUniqueName index="14192" name="[Customers].[CustomerKey].&amp;[25192]"/>
            <x15:cachedUniqueName index="14193" name="[Customers].[CustomerKey].&amp;[25193]"/>
            <x15:cachedUniqueName index="14194" name="[Customers].[CustomerKey].&amp;[25194]"/>
            <x15:cachedUniqueName index="14195" name="[Customers].[CustomerKey].&amp;[25195]"/>
            <x15:cachedUniqueName index="14196" name="[Customers].[CustomerKey].&amp;[25196]"/>
            <x15:cachedUniqueName index="14197" name="[Customers].[CustomerKey].&amp;[25197]"/>
            <x15:cachedUniqueName index="14198" name="[Customers].[CustomerKey].&amp;[25198]"/>
            <x15:cachedUniqueName index="14199" name="[Customers].[CustomerKey].&amp;[25199]"/>
            <x15:cachedUniqueName index="14200" name="[Customers].[CustomerKey].&amp;[25200]"/>
            <x15:cachedUniqueName index="14201" name="[Customers].[CustomerKey].&amp;[25201]"/>
            <x15:cachedUniqueName index="14202" name="[Customers].[CustomerKey].&amp;[25202]"/>
            <x15:cachedUniqueName index="14203" name="[Customers].[CustomerKey].&amp;[25203]"/>
            <x15:cachedUniqueName index="14204" name="[Customers].[CustomerKey].&amp;[25204]"/>
            <x15:cachedUniqueName index="14205" name="[Customers].[CustomerKey].&amp;[25205]"/>
            <x15:cachedUniqueName index="14206" name="[Customers].[CustomerKey].&amp;[25206]"/>
            <x15:cachedUniqueName index="14207" name="[Customers].[CustomerKey].&amp;[25207]"/>
            <x15:cachedUniqueName index="14208" name="[Customers].[CustomerKey].&amp;[25208]"/>
            <x15:cachedUniqueName index="14209" name="[Customers].[CustomerKey].&amp;[25209]"/>
            <x15:cachedUniqueName index="14210" name="[Customers].[CustomerKey].&amp;[25210]"/>
            <x15:cachedUniqueName index="14211" name="[Customers].[CustomerKey].&amp;[25211]"/>
            <x15:cachedUniqueName index="14212" name="[Customers].[CustomerKey].&amp;[25212]"/>
            <x15:cachedUniqueName index="14213" name="[Customers].[CustomerKey].&amp;[25213]"/>
            <x15:cachedUniqueName index="14214" name="[Customers].[CustomerKey].&amp;[25214]"/>
            <x15:cachedUniqueName index="14215" name="[Customers].[CustomerKey].&amp;[25215]"/>
            <x15:cachedUniqueName index="14216" name="[Customers].[CustomerKey].&amp;[25216]"/>
            <x15:cachedUniqueName index="14217" name="[Customers].[CustomerKey].&amp;[25217]"/>
            <x15:cachedUniqueName index="14218" name="[Customers].[CustomerKey].&amp;[25218]"/>
            <x15:cachedUniqueName index="14219" name="[Customers].[CustomerKey].&amp;[25219]"/>
            <x15:cachedUniqueName index="14220" name="[Customers].[CustomerKey].&amp;[25220]"/>
            <x15:cachedUniqueName index="14221" name="[Customers].[CustomerKey].&amp;[25221]"/>
            <x15:cachedUniqueName index="14222" name="[Customers].[CustomerKey].&amp;[25222]"/>
            <x15:cachedUniqueName index="14223" name="[Customers].[CustomerKey].&amp;[25223]"/>
            <x15:cachedUniqueName index="14224" name="[Customers].[CustomerKey].&amp;[25224]"/>
            <x15:cachedUniqueName index="14225" name="[Customers].[CustomerKey].&amp;[25225]"/>
            <x15:cachedUniqueName index="14226" name="[Customers].[CustomerKey].&amp;[25226]"/>
            <x15:cachedUniqueName index="14227" name="[Customers].[CustomerKey].&amp;[25227]"/>
            <x15:cachedUniqueName index="14228" name="[Customers].[CustomerKey].&amp;[25228]"/>
            <x15:cachedUniqueName index="14229" name="[Customers].[CustomerKey].&amp;[25229]"/>
            <x15:cachedUniqueName index="14230" name="[Customers].[CustomerKey].&amp;[25230]"/>
            <x15:cachedUniqueName index="14231" name="[Customers].[CustomerKey].&amp;[25231]"/>
            <x15:cachedUniqueName index="14232" name="[Customers].[CustomerKey].&amp;[25232]"/>
            <x15:cachedUniqueName index="14233" name="[Customers].[CustomerKey].&amp;[25233]"/>
            <x15:cachedUniqueName index="14234" name="[Customers].[CustomerKey].&amp;[25234]"/>
            <x15:cachedUniqueName index="14235" name="[Customers].[CustomerKey].&amp;[25235]"/>
            <x15:cachedUniqueName index="14236" name="[Customers].[CustomerKey].&amp;[25236]"/>
            <x15:cachedUniqueName index="14237" name="[Customers].[CustomerKey].&amp;[25237]"/>
            <x15:cachedUniqueName index="14238" name="[Customers].[CustomerKey].&amp;[25238]"/>
            <x15:cachedUniqueName index="14239" name="[Customers].[CustomerKey].&amp;[25239]"/>
            <x15:cachedUniqueName index="14240" name="[Customers].[CustomerKey].&amp;[25240]"/>
            <x15:cachedUniqueName index="14241" name="[Customers].[CustomerKey].&amp;[25241]"/>
            <x15:cachedUniqueName index="14242" name="[Customers].[CustomerKey].&amp;[25242]"/>
            <x15:cachedUniqueName index="14243" name="[Customers].[CustomerKey].&amp;[25243]"/>
            <x15:cachedUniqueName index="14244" name="[Customers].[CustomerKey].&amp;[25244]"/>
            <x15:cachedUniqueName index="14245" name="[Customers].[CustomerKey].&amp;[25245]"/>
            <x15:cachedUniqueName index="14246" name="[Customers].[CustomerKey].&amp;[25246]"/>
            <x15:cachedUniqueName index="14247" name="[Customers].[CustomerKey].&amp;[25247]"/>
            <x15:cachedUniqueName index="14248" name="[Customers].[CustomerKey].&amp;[25248]"/>
            <x15:cachedUniqueName index="14249" name="[Customers].[CustomerKey].&amp;[25249]"/>
            <x15:cachedUniqueName index="14250" name="[Customers].[CustomerKey].&amp;[25250]"/>
            <x15:cachedUniqueName index="14251" name="[Customers].[CustomerKey].&amp;[25251]"/>
            <x15:cachedUniqueName index="14252" name="[Customers].[CustomerKey].&amp;[25252]"/>
            <x15:cachedUniqueName index="14253" name="[Customers].[CustomerKey].&amp;[25253]"/>
            <x15:cachedUniqueName index="14254" name="[Customers].[CustomerKey].&amp;[25254]"/>
            <x15:cachedUniqueName index="14255" name="[Customers].[CustomerKey].&amp;[25255]"/>
            <x15:cachedUniqueName index="14256" name="[Customers].[CustomerKey].&amp;[25256]"/>
            <x15:cachedUniqueName index="14257" name="[Customers].[CustomerKey].&amp;[25257]"/>
            <x15:cachedUniqueName index="14258" name="[Customers].[CustomerKey].&amp;[25258]"/>
            <x15:cachedUniqueName index="14259" name="[Customers].[CustomerKey].&amp;[25259]"/>
            <x15:cachedUniqueName index="14260" name="[Customers].[CustomerKey].&amp;[25260]"/>
            <x15:cachedUniqueName index="14261" name="[Customers].[CustomerKey].&amp;[25261]"/>
            <x15:cachedUniqueName index="14262" name="[Customers].[CustomerKey].&amp;[25262]"/>
            <x15:cachedUniqueName index="14263" name="[Customers].[CustomerKey].&amp;[25263]"/>
            <x15:cachedUniqueName index="14264" name="[Customers].[CustomerKey].&amp;[25264]"/>
            <x15:cachedUniqueName index="14265" name="[Customers].[CustomerKey].&amp;[25265]"/>
            <x15:cachedUniqueName index="14266" name="[Customers].[CustomerKey].&amp;[25266]"/>
            <x15:cachedUniqueName index="14267" name="[Customers].[CustomerKey].&amp;[25267]"/>
            <x15:cachedUniqueName index="14268" name="[Customers].[CustomerKey].&amp;[25268]"/>
            <x15:cachedUniqueName index="14269" name="[Customers].[CustomerKey].&amp;[25269]"/>
            <x15:cachedUniqueName index="14270" name="[Customers].[CustomerKey].&amp;[25270]"/>
            <x15:cachedUniqueName index="14271" name="[Customers].[CustomerKey].&amp;[25271]"/>
            <x15:cachedUniqueName index="14272" name="[Customers].[CustomerKey].&amp;[25272]"/>
            <x15:cachedUniqueName index="14273" name="[Customers].[CustomerKey].&amp;[25273]"/>
            <x15:cachedUniqueName index="14274" name="[Customers].[CustomerKey].&amp;[25274]"/>
            <x15:cachedUniqueName index="14275" name="[Customers].[CustomerKey].&amp;[25275]"/>
            <x15:cachedUniqueName index="14276" name="[Customers].[CustomerKey].&amp;[25276]"/>
            <x15:cachedUniqueName index="14277" name="[Customers].[CustomerKey].&amp;[25277]"/>
            <x15:cachedUniqueName index="14278" name="[Customers].[CustomerKey].&amp;[25278]"/>
            <x15:cachedUniqueName index="14279" name="[Customers].[CustomerKey].&amp;[25279]"/>
            <x15:cachedUniqueName index="14280" name="[Customers].[CustomerKey].&amp;[25280]"/>
            <x15:cachedUniqueName index="14281" name="[Customers].[CustomerKey].&amp;[25281]"/>
            <x15:cachedUniqueName index="14282" name="[Customers].[CustomerKey].&amp;[25282]"/>
            <x15:cachedUniqueName index="14283" name="[Customers].[CustomerKey].&amp;[25283]"/>
            <x15:cachedUniqueName index="14284" name="[Customers].[CustomerKey].&amp;[25284]"/>
            <x15:cachedUniqueName index="14285" name="[Customers].[CustomerKey].&amp;[25285]"/>
            <x15:cachedUniqueName index="14286" name="[Customers].[CustomerKey].&amp;[25286]"/>
            <x15:cachedUniqueName index="14287" name="[Customers].[CustomerKey].&amp;[25287]"/>
            <x15:cachedUniqueName index="14288" name="[Customers].[CustomerKey].&amp;[25288]"/>
            <x15:cachedUniqueName index="14289" name="[Customers].[CustomerKey].&amp;[25289]"/>
            <x15:cachedUniqueName index="14290" name="[Customers].[CustomerKey].&amp;[25290]"/>
            <x15:cachedUniqueName index="14291" name="[Customers].[CustomerKey].&amp;[25291]"/>
            <x15:cachedUniqueName index="14292" name="[Customers].[CustomerKey].&amp;[25292]"/>
            <x15:cachedUniqueName index="14293" name="[Customers].[CustomerKey].&amp;[25293]"/>
            <x15:cachedUniqueName index="14294" name="[Customers].[CustomerKey].&amp;[25294]"/>
            <x15:cachedUniqueName index="14295" name="[Customers].[CustomerKey].&amp;[25295]"/>
            <x15:cachedUniqueName index="14296" name="[Customers].[CustomerKey].&amp;[25296]"/>
            <x15:cachedUniqueName index="14297" name="[Customers].[CustomerKey].&amp;[25297]"/>
            <x15:cachedUniqueName index="14298" name="[Customers].[CustomerKey].&amp;[25298]"/>
            <x15:cachedUniqueName index="14299" name="[Customers].[CustomerKey].&amp;[25299]"/>
            <x15:cachedUniqueName index="14300" name="[Customers].[CustomerKey].&amp;[25300]"/>
            <x15:cachedUniqueName index="14301" name="[Customers].[CustomerKey].&amp;[25301]"/>
            <x15:cachedUniqueName index="14302" name="[Customers].[CustomerKey].&amp;[25302]"/>
            <x15:cachedUniqueName index="14303" name="[Customers].[CustomerKey].&amp;[25303]"/>
            <x15:cachedUniqueName index="14304" name="[Customers].[CustomerKey].&amp;[25304]"/>
            <x15:cachedUniqueName index="14305" name="[Customers].[CustomerKey].&amp;[25305]"/>
            <x15:cachedUniqueName index="14306" name="[Customers].[CustomerKey].&amp;[25306]"/>
            <x15:cachedUniqueName index="14307" name="[Customers].[CustomerKey].&amp;[25307]"/>
            <x15:cachedUniqueName index="14308" name="[Customers].[CustomerKey].&amp;[25308]"/>
            <x15:cachedUniqueName index="14309" name="[Customers].[CustomerKey].&amp;[25309]"/>
            <x15:cachedUniqueName index="14310" name="[Customers].[CustomerKey].&amp;[25310]"/>
            <x15:cachedUniqueName index="14311" name="[Customers].[CustomerKey].&amp;[25311]"/>
            <x15:cachedUniqueName index="14312" name="[Customers].[CustomerKey].&amp;[25312]"/>
            <x15:cachedUniqueName index="14313" name="[Customers].[CustomerKey].&amp;[25313]"/>
            <x15:cachedUniqueName index="14314" name="[Customers].[CustomerKey].&amp;[25314]"/>
            <x15:cachedUniqueName index="14315" name="[Customers].[CustomerKey].&amp;[25315]"/>
            <x15:cachedUniqueName index="14316" name="[Customers].[CustomerKey].&amp;[25316]"/>
            <x15:cachedUniqueName index="14317" name="[Customers].[CustomerKey].&amp;[25317]"/>
            <x15:cachedUniqueName index="14318" name="[Customers].[CustomerKey].&amp;[25318]"/>
            <x15:cachedUniqueName index="14319" name="[Customers].[CustomerKey].&amp;[25319]"/>
            <x15:cachedUniqueName index="14320" name="[Customers].[CustomerKey].&amp;[25320]"/>
            <x15:cachedUniqueName index="14321" name="[Customers].[CustomerKey].&amp;[25321]"/>
            <x15:cachedUniqueName index="14322" name="[Customers].[CustomerKey].&amp;[25322]"/>
            <x15:cachedUniqueName index="14323" name="[Customers].[CustomerKey].&amp;[25323]"/>
            <x15:cachedUniqueName index="14324" name="[Customers].[CustomerKey].&amp;[25324]"/>
            <x15:cachedUniqueName index="14325" name="[Customers].[CustomerKey].&amp;[25325]"/>
            <x15:cachedUniqueName index="14326" name="[Customers].[CustomerKey].&amp;[25326]"/>
            <x15:cachedUniqueName index="14327" name="[Customers].[CustomerKey].&amp;[25327]"/>
            <x15:cachedUniqueName index="14328" name="[Customers].[CustomerKey].&amp;[25328]"/>
            <x15:cachedUniqueName index="14329" name="[Customers].[CustomerKey].&amp;[25329]"/>
            <x15:cachedUniqueName index="14330" name="[Customers].[CustomerKey].&amp;[25330]"/>
            <x15:cachedUniqueName index="14331" name="[Customers].[CustomerKey].&amp;[25331]"/>
            <x15:cachedUniqueName index="14332" name="[Customers].[CustomerKey].&amp;[25332]"/>
            <x15:cachedUniqueName index="14333" name="[Customers].[CustomerKey].&amp;[25333]"/>
            <x15:cachedUniqueName index="14334" name="[Customers].[CustomerKey].&amp;[25334]"/>
            <x15:cachedUniqueName index="14335" name="[Customers].[CustomerKey].&amp;[25335]"/>
            <x15:cachedUniqueName index="14336" name="[Customers].[CustomerKey].&amp;[25336]"/>
            <x15:cachedUniqueName index="14337" name="[Customers].[CustomerKey].&amp;[25337]"/>
            <x15:cachedUniqueName index="14338" name="[Customers].[CustomerKey].&amp;[25338]"/>
            <x15:cachedUniqueName index="14339" name="[Customers].[CustomerKey].&amp;[25339]"/>
            <x15:cachedUniqueName index="14340" name="[Customers].[CustomerKey].&amp;[25340]"/>
            <x15:cachedUniqueName index="14341" name="[Customers].[CustomerKey].&amp;[25341]"/>
            <x15:cachedUniqueName index="14342" name="[Customers].[CustomerKey].&amp;[25342]"/>
            <x15:cachedUniqueName index="14343" name="[Customers].[CustomerKey].&amp;[25343]"/>
            <x15:cachedUniqueName index="14344" name="[Customers].[CustomerKey].&amp;[25344]"/>
            <x15:cachedUniqueName index="14345" name="[Customers].[CustomerKey].&amp;[25345]"/>
            <x15:cachedUniqueName index="14346" name="[Customers].[CustomerKey].&amp;[25346]"/>
            <x15:cachedUniqueName index="14347" name="[Customers].[CustomerKey].&amp;[25347]"/>
            <x15:cachedUniqueName index="14348" name="[Customers].[CustomerKey].&amp;[25348]"/>
            <x15:cachedUniqueName index="14349" name="[Customers].[CustomerKey].&amp;[25349]"/>
            <x15:cachedUniqueName index="14350" name="[Customers].[CustomerKey].&amp;[25350]"/>
            <x15:cachedUniqueName index="14351" name="[Customers].[CustomerKey].&amp;[25351]"/>
            <x15:cachedUniqueName index="14352" name="[Customers].[CustomerKey].&amp;[25352]"/>
            <x15:cachedUniqueName index="14353" name="[Customers].[CustomerKey].&amp;[25353]"/>
            <x15:cachedUniqueName index="14354" name="[Customers].[CustomerKey].&amp;[25354]"/>
            <x15:cachedUniqueName index="14355" name="[Customers].[CustomerKey].&amp;[25355]"/>
            <x15:cachedUniqueName index="14356" name="[Customers].[CustomerKey].&amp;[25356]"/>
            <x15:cachedUniqueName index="14357" name="[Customers].[CustomerKey].&amp;[25357]"/>
            <x15:cachedUniqueName index="14358" name="[Customers].[CustomerKey].&amp;[25358]"/>
            <x15:cachedUniqueName index="14359" name="[Customers].[CustomerKey].&amp;[25359]"/>
            <x15:cachedUniqueName index="14360" name="[Customers].[CustomerKey].&amp;[25360]"/>
            <x15:cachedUniqueName index="14361" name="[Customers].[CustomerKey].&amp;[25361]"/>
            <x15:cachedUniqueName index="14362" name="[Customers].[CustomerKey].&amp;[25362]"/>
            <x15:cachedUniqueName index="14363" name="[Customers].[CustomerKey].&amp;[25363]"/>
            <x15:cachedUniqueName index="14364" name="[Customers].[CustomerKey].&amp;[25364]"/>
            <x15:cachedUniqueName index="14365" name="[Customers].[CustomerKey].&amp;[25365]"/>
            <x15:cachedUniqueName index="14366" name="[Customers].[CustomerKey].&amp;[25366]"/>
            <x15:cachedUniqueName index="14367" name="[Customers].[CustomerKey].&amp;[25367]"/>
            <x15:cachedUniqueName index="14368" name="[Customers].[CustomerKey].&amp;[25368]"/>
            <x15:cachedUniqueName index="14369" name="[Customers].[CustomerKey].&amp;[25369]"/>
            <x15:cachedUniqueName index="14370" name="[Customers].[CustomerKey].&amp;[25370]"/>
            <x15:cachedUniqueName index="14371" name="[Customers].[CustomerKey].&amp;[25371]"/>
            <x15:cachedUniqueName index="14372" name="[Customers].[CustomerKey].&amp;[25372]"/>
            <x15:cachedUniqueName index="14373" name="[Customers].[CustomerKey].&amp;[25373]"/>
            <x15:cachedUniqueName index="14374" name="[Customers].[CustomerKey].&amp;[25374]"/>
            <x15:cachedUniqueName index="14375" name="[Customers].[CustomerKey].&amp;[25375]"/>
            <x15:cachedUniqueName index="14376" name="[Customers].[CustomerKey].&amp;[25376]"/>
            <x15:cachedUniqueName index="14377" name="[Customers].[CustomerKey].&amp;[25377]"/>
            <x15:cachedUniqueName index="14378" name="[Customers].[CustomerKey].&amp;[25378]"/>
            <x15:cachedUniqueName index="14379" name="[Customers].[CustomerKey].&amp;[25379]"/>
            <x15:cachedUniqueName index="14380" name="[Customers].[CustomerKey].&amp;[25380]"/>
            <x15:cachedUniqueName index="14381" name="[Customers].[CustomerKey].&amp;[25381]"/>
            <x15:cachedUniqueName index="14382" name="[Customers].[CustomerKey].&amp;[25382]"/>
            <x15:cachedUniqueName index="14383" name="[Customers].[CustomerKey].&amp;[25383]"/>
            <x15:cachedUniqueName index="14384" name="[Customers].[CustomerKey].&amp;[25384]"/>
            <x15:cachedUniqueName index="14385" name="[Customers].[CustomerKey].&amp;[25385]"/>
            <x15:cachedUniqueName index="14386" name="[Customers].[CustomerKey].&amp;[25386]"/>
            <x15:cachedUniqueName index="14387" name="[Customers].[CustomerKey].&amp;[25387]"/>
            <x15:cachedUniqueName index="14388" name="[Customers].[CustomerKey].&amp;[25388]"/>
            <x15:cachedUniqueName index="14389" name="[Customers].[CustomerKey].&amp;[25389]"/>
            <x15:cachedUniqueName index="14390" name="[Customers].[CustomerKey].&amp;[25390]"/>
            <x15:cachedUniqueName index="14391" name="[Customers].[CustomerKey].&amp;[25391]"/>
            <x15:cachedUniqueName index="14392" name="[Customers].[CustomerKey].&amp;[25392]"/>
            <x15:cachedUniqueName index="14393" name="[Customers].[CustomerKey].&amp;[25393]"/>
            <x15:cachedUniqueName index="14394" name="[Customers].[CustomerKey].&amp;[25394]"/>
            <x15:cachedUniqueName index="14395" name="[Customers].[CustomerKey].&amp;[25395]"/>
            <x15:cachedUniqueName index="14396" name="[Customers].[CustomerKey].&amp;[25396]"/>
            <x15:cachedUniqueName index="14397" name="[Customers].[CustomerKey].&amp;[25397]"/>
            <x15:cachedUniqueName index="14398" name="[Customers].[CustomerKey].&amp;[25398]"/>
            <x15:cachedUniqueName index="14399" name="[Customers].[CustomerKey].&amp;[25399]"/>
            <x15:cachedUniqueName index="14400" name="[Customers].[CustomerKey].&amp;[25400]"/>
            <x15:cachedUniqueName index="14401" name="[Customers].[CustomerKey].&amp;[25401]"/>
            <x15:cachedUniqueName index="14402" name="[Customers].[CustomerKey].&amp;[25402]"/>
            <x15:cachedUniqueName index="14403" name="[Customers].[CustomerKey].&amp;[25403]"/>
            <x15:cachedUniqueName index="14404" name="[Customers].[CustomerKey].&amp;[25404]"/>
            <x15:cachedUniqueName index="14405" name="[Customers].[CustomerKey].&amp;[25405]"/>
            <x15:cachedUniqueName index="14406" name="[Customers].[CustomerKey].&amp;[25406]"/>
            <x15:cachedUniqueName index="14407" name="[Customers].[CustomerKey].&amp;[25407]"/>
            <x15:cachedUniqueName index="14408" name="[Customers].[CustomerKey].&amp;[25408]"/>
            <x15:cachedUniqueName index="14409" name="[Customers].[CustomerKey].&amp;[25409]"/>
            <x15:cachedUniqueName index="14410" name="[Customers].[CustomerKey].&amp;[25410]"/>
            <x15:cachedUniqueName index="14411" name="[Customers].[CustomerKey].&amp;[25411]"/>
            <x15:cachedUniqueName index="14412" name="[Customers].[CustomerKey].&amp;[25412]"/>
            <x15:cachedUniqueName index="14413" name="[Customers].[CustomerKey].&amp;[25413]"/>
            <x15:cachedUniqueName index="14414" name="[Customers].[CustomerKey].&amp;[25414]"/>
            <x15:cachedUniqueName index="14415" name="[Customers].[CustomerKey].&amp;[25415]"/>
            <x15:cachedUniqueName index="14416" name="[Customers].[CustomerKey].&amp;[25416]"/>
            <x15:cachedUniqueName index="14417" name="[Customers].[CustomerKey].&amp;[25417]"/>
            <x15:cachedUniqueName index="14418" name="[Customers].[CustomerKey].&amp;[25418]"/>
            <x15:cachedUniqueName index="14419" name="[Customers].[CustomerKey].&amp;[25419]"/>
            <x15:cachedUniqueName index="14420" name="[Customers].[CustomerKey].&amp;[25420]"/>
            <x15:cachedUniqueName index="14421" name="[Customers].[CustomerKey].&amp;[25421]"/>
            <x15:cachedUniqueName index="14422" name="[Customers].[CustomerKey].&amp;[25422]"/>
            <x15:cachedUniqueName index="14423" name="[Customers].[CustomerKey].&amp;[25423]"/>
            <x15:cachedUniqueName index="14424" name="[Customers].[CustomerKey].&amp;[25424]"/>
            <x15:cachedUniqueName index="14425" name="[Customers].[CustomerKey].&amp;[25425]"/>
            <x15:cachedUniqueName index="14426" name="[Customers].[CustomerKey].&amp;[25426]"/>
            <x15:cachedUniqueName index="14427" name="[Customers].[CustomerKey].&amp;[25427]"/>
            <x15:cachedUniqueName index="14428" name="[Customers].[CustomerKey].&amp;[25428]"/>
            <x15:cachedUniqueName index="14429" name="[Customers].[CustomerKey].&amp;[25429]"/>
            <x15:cachedUniqueName index="14430" name="[Customers].[CustomerKey].&amp;[25430]"/>
            <x15:cachedUniqueName index="14431" name="[Customers].[CustomerKey].&amp;[25431]"/>
            <x15:cachedUniqueName index="14432" name="[Customers].[CustomerKey].&amp;[25432]"/>
            <x15:cachedUniqueName index="14433" name="[Customers].[CustomerKey].&amp;[25433]"/>
            <x15:cachedUniqueName index="14434" name="[Customers].[CustomerKey].&amp;[25434]"/>
            <x15:cachedUniqueName index="14435" name="[Customers].[CustomerKey].&amp;[25435]"/>
            <x15:cachedUniqueName index="14436" name="[Customers].[CustomerKey].&amp;[25436]"/>
            <x15:cachedUniqueName index="14437" name="[Customers].[CustomerKey].&amp;[25437]"/>
            <x15:cachedUniqueName index="14438" name="[Customers].[CustomerKey].&amp;[25438]"/>
            <x15:cachedUniqueName index="14439" name="[Customers].[CustomerKey].&amp;[25439]"/>
            <x15:cachedUniqueName index="14440" name="[Customers].[CustomerKey].&amp;[25440]"/>
            <x15:cachedUniqueName index="14441" name="[Customers].[CustomerKey].&amp;[25441]"/>
            <x15:cachedUniqueName index="14442" name="[Customers].[CustomerKey].&amp;[25442]"/>
            <x15:cachedUniqueName index="14443" name="[Customers].[CustomerKey].&amp;[25443]"/>
            <x15:cachedUniqueName index="14444" name="[Customers].[CustomerKey].&amp;[25444]"/>
            <x15:cachedUniqueName index="14445" name="[Customers].[CustomerKey].&amp;[25445]"/>
            <x15:cachedUniqueName index="14446" name="[Customers].[CustomerKey].&amp;[25446]"/>
            <x15:cachedUniqueName index="14447" name="[Customers].[CustomerKey].&amp;[25447]"/>
            <x15:cachedUniqueName index="14448" name="[Customers].[CustomerKey].&amp;[25448]"/>
            <x15:cachedUniqueName index="14449" name="[Customers].[CustomerKey].&amp;[25449]"/>
            <x15:cachedUniqueName index="14450" name="[Customers].[CustomerKey].&amp;[25450]"/>
            <x15:cachedUniqueName index="14451" name="[Customers].[CustomerKey].&amp;[25451]"/>
            <x15:cachedUniqueName index="14452" name="[Customers].[CustomerKey].&amp;[25452]"/>
            <x15:cachedUniqueName index="14453" name="[Customers].[CustomerKey].&amp;[25453]"/>
            <x15:cachedUniqueName index="14454" name="[Customers].[CustomerKey].&amp;[25454]"/>
            <x15:cachedUniqueName index="14455" name="[Customers].[CustomerKey].&amp;[25455]"/>
            <x15:cachedUniqueName index="14456" name="[Customers].[CustomerKey].&amp;[25456]"/>
            <x15:cachedUniqueName index="14457" name="[Customers].[CustomerKey].&amp;[25457]"/>
            <x15:cachedUniqueName index="14458" name="[Customers].[CustomerKey].&amp;[25458]"/>
            <x15:cachedUniqueName index="14459" name="[Customers].[CustomerKey].&amp;[25459]"/>
            <x15:cachedUniqueName index="14460" name="[Customers].[CustomerKey].&amp;[25460]"/>
            <x15:cachedUniqueName index="14461" name="[Customers].[CustomerKey].&amp;[25461]"/>
            <x15:cachedUniqueName index="14462" name="[Customers].[CustomerKey].&amp;[25462]"/>
            <x15:cachedUniqueName index="14463" name="[Customers].[CustomerKey].&amp;[25463]"/>
            <x15:cachedUniqueName index="14464" name="[Customers].[CustomerKey].&amp;[25464]"/>
            <x15:cachedUniqueName index="14465" name="[Customers].[CustomerKey].&amp;[25465]"/>
            <x15:cachedUniqueName index="14466" name="[Customers].[CustomerKey].&amp;[25466]"/>
            <x15:cachedUniqueName index="14467" name="[Customers].[CustomerKey].&amp;[25467]"/>
            <x15:cachedUniqueName index="14468" name="[Customers].[CustomerKey].&amp;[25468]"/>
            <x15:cachedUniqueName index="14469" name="[Customers].[CustomerKey].&amp;[25469]"/>
            <x15:cachedUniqueName index="14470" name="[Customers].[CustomerKey].&amp;[25470]"/>
            <x15:cachedUniqueName index="14471" name="[Customers].[CustomerKey].&amp;[25471]"/>
            <x15:cachedUniqueName index="14472" name="[Customers].[CustomerKey].&amp;[25472]"/>
            <x15:cachedUniqueName index="14473" name="[Customers].[CustomerKey].&amp;[25473]"/>
            <x15:cachedUniqueName index="14474" name="[Customers].[CustomerKey].&amp;[25474]"/>
            <x15:cachedUniqueName index="14475" name="[Customers].[CustomerKey].&amp;[25475]"/>
            <x15:cachedUniqueName index="14476" name="[Customers].[CustomerKey].&amp;[25476]"/>
            <x15:cachedUniqueName index="14477" name="[Customers].[CustomerKey].&amp;[25477]"/>
            <x15:cachedUniqueName index="14478" name="[Customers].[CustomerKey].&amp;[25478]"/>
            <x15:cachedUniqueName index="14479" name="[Customers].[CustomerKey].&amp;[25479]"/>
            <x15:cachedUniqueName index="14480" name="[Customers].[CustomerKey].&amp;[25480]"/>
            <x15:cachedUniqueName index="14481" name="[Customers].[CustomerKey].&amp;[25481]"/>
            <x15:cachedUniqueName index="14482" name="[Customers].[CustomerKey].&amp;[25482]"/>
            <x15:cachedUniqueName index="14483" name="[Customers].[CustomerKey].&amp;[25483]"/>
            <x15:cachedUniqueName index="14484" name="[Customers].[CustomerKey].&amp;[25484]"/>
            <x15:cachedUniqueName index="14485" name="[Customers].[CustomerKey].&amp;[25485]"/>
            <x15:cachedUniqueName index="14486" name="[Customers].[CustomerKey].&amp;[25486]"/>
            <x15:cachedUniqueName index="14487" name="[Customers].[CustomerKey].&amp;[25487]"/>
            <x15:cachedUniqueName index="14488" name="[Customers].[CustomerKey].&amp;[25488]"/>
            <x15:cachedUniqueName index="14489" name="[Customers].[CustomerKey].&amp;[25489]"/>
            <x15:cachedUniqueName index="14490" name="[Customers].[CustomerKey].&amp;[25490]"/>
            <x15:cachedUniqueName index="14491" name="[Customers].[CustomerKey].&amp;[25491]"/>
            <x15:cachedUniqueName index="14492" name="[Customers].[CustomerKey].&amp;[25492]"/>
            <x15:cachedUniqueName index="14493" name="[Customers].[CustomerKey].&amp;[25493]"/>
            <x15:cachedUniqueName index="14494" name="[Customers].[CustomerKey].&amp;[25494]"/>
            <x15:cachedUniqueName index="14495" name="[Customers].[CustomerKey].&amp;[25495]"/>
            <x15:cachedUniqueName index="14496" name="[Customers].[CustomerKey].&amp;[25496]"/>
            <x15:cachedUniqueName index="14497" name="[Customers].[CustomerKey].&amp;[25497]"/>
            <x15:cachedUniqueName index="14498" name="[Customers].[CustomerKey].&amp;[25498]"/>
            <x15:cachedUniqueName index="14499" name="[Customers].[CustomerKey].&amp;[25499]"/>
            <x15:cachedUniqueName index="14500" name="[Customers].[CustomerKey].&amp;[25500]"/>
            <x15:cachedUniqueName index="14501" name="[Customers].[CustomerKey].&amp;[25501]"/>
            <x15:cachedUniqueName index="14502" name="[Customers].[CustomerKey].&amp;[25502]"/>
            <x15:cachedUniqueName index="14503" name="[Customers].[CustomerKey].&amp;[25503]"/>
            <x15:cachedUniqueName index="14504" name="[Customers].[CustomerKey].&amp;[25504]"/>
            <x15:cachedUniqueName index="14505" name="[Customers].[CustomerKey].&amp;[25505]"/>
            <x15:cachedUniqueName index="14506" name="[Customers].[CustomerKey].&amp;[25506]"/>
            <x15:cachedUniqueName index="14507" name="[Customers].[CustomerKey].&amp;[25507]"/>
            <x15:cachedUniqueName index="14508" name="[Customers].[CustomerKey].&amp;[25508]"/>
            <x15:cachedUniqueName index="14509" name="[Customers].[CustomerKey].&amp;[25509]"/>
            <x15:cachedUniqueName index="14510" name="[Customers].[CustomerKey].&amp;[25510]"/>
            <x15:cachedUniqueName index="14511" name="[Customers].[CustomerKey].&amp;[25511]"/>
            <x15:cachedUniqueName index="14512" name="[Customers].[CustomerKey].&amp;[25512]"/>
            <x15:cachedUniqueName index="14513" name="[Customers].[CustomerKey].&amp;[25513]"/>
            <x15:cachedUniqueName index="14514" name="[Customers].[CustomerKey].&amp;[25514]"/>
            <x15:cachedUniqueName index="14515" name="[Customers].[CustomerKey].&amp;[25515]"/>
            <x15:cachedUniqueName index="14516" name="[Customers].[CustomerKey].&amp;[25516]"/>
            <x15:cachedUniqueName index="14517" name="[Customers].[CustomerKey].&amp;[25517]"/>
            <x15:cachedUniqueName index="14518" name="[Customers].[CustomerKey].&amp;[25518]"/>
            <x15:cachedUniqueName index="14519" name="[Customers].[CustomerKey].&amp;[25519]"/>
            <x15:cachedUniqueName index="14520" name="[Customers].[CustomerKey].&amp;[25520]"/>
            <x15:cachedUniqueName index="14521" name="[Customers].[CustomerKey].&amp;[25521]"/>
            <x15:cachedUniqueName index="14522" name="[Customers].[CustomerKey].&amp;[25522]"/>
            <x15:cachedUniqueName index="14523" name="[Customers].[CustomerKey].&amp;[25523]"/>
            <x15:cachedUniqueName index="14524" name="[Customers].[CustomerKey].&amp;[25524]"/>
            <x15:cachedUniqueName index="14525" name="[Customers].[CustomerKey].&amp;[25525]"/>
            <x15:cachedUniqueName index="14526" name="[Customers].[CustomerKey].&amp;[25526]"/>
            <x15:cachedUniqueName index="14527" name="[Customers].[CustomerKey].&amp;[25527]"/>
            <x15:cachedUniqueName index="14528" name="[Customers].[CustomerKey].&amp;[25528]"/>
            <x15:cachedUniqueName index="14529" name="[Customers].[CustomerKey].&amp;[25529]"/>
            <x15:cachedUniqueName index="14530" name="[Customers].[CustomerKey].&amp;[25530]"/>
            <x15:cachedUniqueName index="14531" name="[Customers].[CustomerKey].&amp;[25531]"/>
            <x15:cachedUniqueName index="14532" name="[Customers].[CustomerKey].&amp;[25532]"/>
            <x15:cachedUniqueName index="14533" name="[Customers].[CustomerKey].&amp;[25533]"/>
            <x15:cachedUniqueName index="14534" name="[Customers].[CustomerKey].&amp;[25534]"/>
            <x15:cachedUniqueName index="14535" name="[Customers].[CustomerKey].&amp;[25535]"/>
            <x15:cachedUniqueName index="14536" name="[Customers].[CustomerKey].&amp;[25536]"/>
            <x15:cachedUniqueName index="14537" name="[Customers].[CustomerKey].&amp;[25537]"/>
            <x15:cachedUniqueName index="14538" name="[Customers].[CustomerKey].&amp;[25538]"/>
            <x15:cachedUniqueName index="14539" name="[Customers].[CustomerKey].&amp;[25539]"/>
            <x15:cachedUniqueName index="14540" name="[Customers].[CustomerKey].&amp;[25540]"/>
            <x15:cachedUniqueName index="14541" name="[Customers].[CustomerKey].&amp;[25541]"/>
            <x15:cachedUniqueName index="14542" name="[Customers].[CustomerKey].&amp;[25542]"/>
            <x15:cachedUniqueName index="14543" name="[Customers].[CustomerKey].&amp;[25543]"/>
            <x15:cachedUniqueName index="14544" name="[Customers].[CustomerKey].&amp;[25544]"/>
            <x15:cachedUniqueName index="14545" name="[Customers].[CustomerKey].&amp;[25545]"/>
            <x15:cachedUniqueName index="14546" name="[Customers].[CustomerKey].&amp;[25546]"/>
            <x15:cachedUniqueName index="14547" name="[Customers].[CustomerKey].&amp;[25547]"/>
            <x15:cachedUniqueName index="14548" name="[Customers].[CustomerKey].&amp;[25548]"/>
            <x15:cachedUniqueName index="14549" name="[Customers].[CustomerKey].&amp;[25549]"/>
            <x15:cachedUniqueName index="14550" name="[Customers].[CustomerKey].&amp;[25550]"/>
            <x15:cachedUniqueName index="14551" name="[Customers].[CustomerKey].&amp;[25551]"/>
            <x15:cachedUniqueName index="14552" name="[Customers].[CustomerKey].&amp;[25552]"/>
            <x15:cachedUniqueName index="14553" name="[Customers].[CustomerKey].&amp;[25553]"/>
            <x15:cachedUniqueName index="14554" name="[Customers].[CustomerKey].&amp;[25554]"/>
            <x15:cachedUniqueName index="14555" name="[Customers].[CustomerKey].&amp;[25555]"/>
            <x15:cachedUniqueName index="14556" name="[Customers].[CustomerKey].&amp;[25556]"/>
            <x15:cachedUniqueName index="14557" name="[Customers].[CustomerKey].&amp;[25557]"/>
            <x15:cachedUniqueName index="14558" name="[Customers].[CustomerKey].&amp;[25558]"/>
            <x15:cachedUniqueName index="14559" name="[Customers].[CustomerKey].&amp;[25559]"/>
            <x15:cachedUniqueName index="14560" name="[Customers].[CustomerKey].&amp;[25560]"/>
            <x15:cachedUniqueName index="14561" name="[Customers].[CustomerKey].&amp;[25561]"/>
            <x15:cachedUniqueName index="14562" name="[Customers].[CustomerKey].&amp;[25562]"/>
            <x15:cachedUniqueName index="14563" name="[Customers].[CustomerKey].&amp;[25563]"/>
            <x15:cachedUniqueName index="14564" name="[Customers].[CustomerKey].&amp;[25564]"/>
            <x15:cachedUniqueName index="14565" name="[Customers].[CustomerKey].&amp;[25565]"/>
            <x15:cachedUniqueName index="14566" name="[Customers].[CustomerKey].&amp;[25566]"/>
            <x15:cachedUniqueName index="14567" name="[Customers].[CustomerKey].&amp;[25567]"/>
            <x15:cachedUniqueName index="14568" name="[Customers].[CustomerKey].&amp;[25568]"/>
            <x15:cachedUniqueName index="14569" name="[Customers].[CustomerKey].&amp;[25569]"/>
            <x15:cachedUniqueName index="14570" name="[Customers].[CustomerKey].&amp;[25570]"/>
            <x15:cachedUniqueName index="14571" name="[Customers].[CustomerKey].&amp;[25571]"/>
            <x15:cachedUniqueName index="14572" name="[Customers].[CustomerKey].&amp;[25572]"/>
            <x15:cachedUniqueName index="14573" name="[Customers].[CustomerKey].&amp;[25573]"/>
            <x15:cachedUniqueName index="14574" name="[Customers].[CustomerKey].&amp;[25574]"/>
            <x15:cachedUniqueName index="14575" name="[Customers].[CustomerKey].&amp;[25575]"/>
            <x15:cachedUniqueName index="14576" name="[Customers].[CustomerKey].&amp;[25576]"/>
            <x15:cachedUniqueName index="14577" name="[Customers].[CustomerKey].&amp;[25577]"/>
            <x15:cachedUniqueName index="14578" name="[Customers].[CustomerKey].&amp;[25578]"/>
            <x15:cachedUniqueName index="14579" name="[Customers].[CustomerKey].&amp;[25579]"/>
            <x15:cachedUniqueName index="14580" name="[Customers].[CustomerKey].&amp;[25580]"/>
            <x15:cachedUniqueName index="14581" name="[Customers].[CustomerKey].&amp;[25581]"/>
            <x15:cachedUniqueName index="14582" name="[Customers].[CustomerKey].&amp;[25582]"/>
            <x15:cachedUniqueName index="14583" name="[Customers].[CustomerKey].&amp;[25583]"/>
            <x15:cachedUniqueName index="14584" name="[Customers].[CustomerKey].&amp;[25584]"/>
            <x15:cachedUniqueName index="14585" name="[Customers].[CustomerKey].&amp;[25585]"/>
            <x15:cachedUniqueName index="14586" name="[Customers].[CustomerKey].&amp;[25586]"/>
            <x15:cachedUniqueName index="14587" name="[Customers].[CustomerKey].&amp;[25587]"/>
            <x15:cachedUniqueName index="14588" name="[Customers].[CustomerKey].&amp;[25588]"/>
            <x15:cachedUniqueName index="14589" name="[Customers].[CustomerKey].&amp;[25589]"/>
            <x15:cachedUniqueName index="14590" name="[Customers].[CustomerKey].&amp;[25590]"/>
            <x15:cachedUniqueName index="14591" name="[Customers].[CustomerKey].&amp;[25591]"/>
            <x15:cachedUniqueName index="14592" name="[Customers].[CustomerKey].&amp;[25592]"/>
            <x15:cachedUniqueName index="14593" name="[Customers].[CustomerKey].&amp;[25593]"/>
            <x15:cachedUniqueName index="14594" name="[Customers].[CustomerKey].&amp;[25594]"/>
            <x15:cachedUniqueName index="14595" name="[Customers].[CustomerKey].&amp;[25595]"/>
            <x15:cachedUniqueName index="14596" name="[Customers].[CustomerKey].&amp;[25596]"/>
            <x15:cachedUniqueName index="14597" name="[Customers].[CustomerKey].&amp;[25597]"/>
            <x15:cachedUniqueName index="14598" name="[Customers].[CustomerKey].&amp;[25598]"/>
            <x15:cachedUniqueName index="14599" name="[Customers].[CustomerKey].&amp;[25599]"/>
            <x15:cachedUniqueName index="14600" name="[Customers].[CustomerKey].&amp;[25600]"/>
            <x15:cachedUniqueName index="14601" name="[Customers].[CustomerKey].&amp;[25601]"/>
            <x15:cachedUniqueName index="14602" name="[Customers].[CustomerKey].&amp;[25602]"/>
            <x15:cachedUniqueName index="14603" name="[Customers].[CustomerKey].&amp;[25603]"/>
            <x15:cachedUniqueName index="14604" name="[Customers].[CustomerKey].&amp;[25604]"/>
            <x15:cachedUniqueName index="14605" name="[Customers].[CustomerKey].&amp;[25605]"/>
            <x15:cachedUniqueName index="14606" name="[Customers].[CustomerKey].&amp;[25606]"/>
            <x15:cachedUniqueName index="14607" name="[Customers].[CustomerKey].&amp;[25607]"/>
            <x15:cachedUniqueName index="14608" name="[Customers].[CustomerKey].&amp;[25608]"/>
            <x15:cachedUniqueName index="14609" name="[Customers].[CustomerKey].&amp;[25609]"/>
            <x15:cachedUniqueName index="14610" name="[Customers].[CustomerKey].&amp;[25610]"/>
            <x15:cachedUniqueName index="14611" name="[Customers].[CustomerKey].&amp;[25611]"/>
            <x15:cachedUniqueName index="14612" name="[Customers].[CustomerKey].&amp;[25612]"/>
            <x15:cachedUniqueName index="14613" name="[Customers].[CustomerKey].&amp;[25613]"/>
            <x15:cachedUniqueName index="14614" name="[Customers].[CustomerKey].&amp;[25614]"/>
            <x15:cachedUniqueName index="14615" name="[Customers].[CustomerKey].&amp;[25615]"/>
            <x15:cachedUniqueName index="14616" name="[Customers].[CustomerKey].&amp;[25616]"/>
            <x15:cachedUniqueName index="14617" name="[Customers].[CustomerKey].&amp;[25617]"/>
            <x15:cachedUniqueName index="14618" name="[Customers].[CustomerKey].&amp;[25618]"/>
            <x15:cachedUniqueName index="14619" name="[Customers].[CustomerKey].&amp;[25619]"/>
            <x15:cachedUniqueName index="14620" name="[Customers].[CustomerKey].&amp;[25620]"/>
            <x15:cachedUniqueName index="14621" name="[Customers].[CustomerKey].&amp;[25621]"/>
            <x15:cachedUniqueName index="14622" name="[Customers].[CustomerKey].&amp;[25622]"/>
            <x15:cachedUniqueName index="14623" name="[Customers].[CustomerKey].&amp;[25623]"/>
            <x15:cachedUniqueName index="14624" name="[Customers].[CustomerKey].&amp;[25624]"/>
            <x15:cachedUniqueName index="14625" name="[Customers].[CustomerKey].&amp;[25625]"/>
            <x15:cachedUniqueName index="14626" name="[Customers].[CustomerKey].&amp;[25626]"/>
            <x15:cachedUniqueName index="14627" name="[Customers].[CustomerKey].&amp;[25627]"/>
            <x15:cachedUniqueName index="14628" name="[Customers].[CustomerKey].&amp;[25628]"/>
            <x15:cachedUniqueName index="14629" name="[Customers].[CustomerKey].&amp;[25629]"/>
            <x15:cachedUniqueName index="14630" name="[Customers].[CustomerKey].&amp;[25630]"/>
            <x15:cachedUniqueName index="14631" name="[Customers].[CustomerKey].&amp;[25631]"/>
            <x15:cachedUniqueName index="14632" name="[Customers].[CustomerKey].&amp;[25632]"/>
            <x15:cachedUniqueName index="14633" name="[Customers].[CustomerKey].&amp;[25633]"/>
            <x15:cachedUniqueName index="14634" name="[Customers].[CustomerKey].&amp;[25634]"/>
            <x15:cachedUniqueName index="14635" name="[Customers].[CustomerKey].&amp;[25635]"/>
            <x15:cachedUniqueName index="14636" name="[Customers].[CustomerKey].&amp;[25636]"/>
            <x15:cachedUniqueName index="14637" name="[Customers].[CustomerKey].&amp;[25637]"/>
            <x15:cachedUniqueName index="14638" name="[Customers].[CustomerKey].&amp;[25638]"/>
            <x15:cachedUniqueName index="14639" name="[Customers].[CustomerKey].&amp;[25639]"/>
            <x15:cachedUniqueName index="14640" name="[Customers].[CustomerKey].&amp;[25640]"/>
            <x15:cachedUniqueName index="14641" name="[Customers].[CustomerKey].&amp;[25641]"/>
            <x15:cachedUniqueName index="14642" name="[Customers].[CustomerKey].&amp;[25642]"/>
            <x15:cachedUniqueName index="14643" name="[Customers].[CustomerKey].&amp;[25643]"/>
            <x15:cachedUniqueName index="14644" name="[Customers].[CustomerKey].&amp;[25644]"/>
            <x15:cachedUniqueName index="14645" name="[Customers].[CustomerKey].&amp;[25645]"/>
            <x15:cachedUniqueName index="14646" name="[Customers].[CustomerKey].&amp;[25646]"/>
            <x15:cachedUniqueName index="14647" name="[Customers].[CustomerKey].&amp;[25647]"/>
            <x15:cachedUniqueName index="14648" name="[Customers].[CustomerKey].&amp;[25648]"/>
            <x15:cachedUniqueName index="14649" name="[Customers].[CustomerKey].&amp;[25649]"/>
            <x15:cachedUniqueName index="14650" name="[Customers].[CustomerKey].&amp;[25650]"/>
            <x15:cachedUniqueName index="14651" name="[Customers].[CustomerKey].&amp;[25651]"/>
            <x15:cachedUniqueName index="14652" name="[Customers].[CustomerKey].&amp;[25652]"/>
            <x15:cachedUniqueName index="14653" name="[Customers].[CustomerKey].&amp;[25653]"/>
            <x15:cachedUniqueName index="14654" name="[Customers].[CustomerKey].&amp;[25654]"/>
            <x15:cachedUniqueName index="14655" name="[Customers].[CustomerKey].&amp;[25655]"/>
            <x15:cachedUniqueName index="14656" name="[Customers].[CustomerKey].&amp;[25656]"/>
            <x15:cachedUniqueName index="14657" name="[Customers].[CustomerKey].&amp;[25657]"/>
            <x15:cachedUniqueName index="14658" name="[Customers].[CustomerKey].&amp;[25658]"/>
            <x15:cachedUniqueName index="14659" name="[Customers].[CustomerKey].&amp;[25659]"/>
            <x15:cachedUniqueName index="14660" name="[Customers].[CustomerKey].&amp;[25660]"/>
            <x15:cachedUniqueName index="14661" name="[Customers].[CustomerKey].&amp;[25661]"/>
            <x15:cachedUniqueName index="14662" name="[Customers].[CustomerKey].&amp;[25662]"/>
            <x15:cachedUniqueName index="14663" name="[Customers].[CustomerKey].&amp;[25663]"/>
            <x15:cachedUniqueName index="14664" name="[Customers].[CustomerKey].&amp;[25664]"/>
            <x15:cachedUniqueName index="14665" name="[Customers].[CustomerKey].&amp;[25665]"/>
            <x15:cachedUniqueName index="14666" name="[Customers].[CustomerKey].&amp;[25666]"/>
            <x15:cachedUniqueName index="14667" name="[Customers].[CustomerKey].&amp;[25667]"/>
            <x15:cachedUniqueName index="14668" name="[Customers].[CustomerKey].&amp;[25668]"/>
            <x15:cachedUniqueName index="14669" name="[Customers].[CustomerKey].&amp;[25669]"/>
            <x15:cachedUniqueName index="14670" name="[Customers].[CustomerKey].&amp;[25670]"/>
            <x15:cachedUniqueName index="14671" name="[Customers].[CustomerKey].&amp;[25671]"/>
            <x15:cachedUniqueName index="14672" name="[Customers].[CustomerKey].&amp;[25672]"/>
            <x15:cachedUniqueName index="14673" name="[Customers].[CustomerKey].&amp;[25673]"/>
            <x15:cachedUniqueName index="14674" name="[Customers].[CustomerKey].&amp;[25674]"/>
            <x15:cachedUniqueName index="14675" name="[Customers].[CustomerKey].&amp;[25675]"/>
            <x15:cachedUniqueName index="14676" name="[Customers].[CustomerKey].&amp;[25676]"/>
            <x15:cachedUniqueName index="14677" name="[Customers].[CustomerKey].&amp;[25677]"/>
            <x15:cachedUniqueName index="14678" name="[Customers].[CustomerKey].&amp;[25678]"/>
            <x15:cachedUniqueName index="14679" name="[Customers].[CustomerKey].&amp;[25679]"/>
            <x15:cachedUniqueName index="14680" name="[Customers].[CustomerKey].&amp;[25680]"/>
            <x15:cachedUniqueName index="14681" name="[Customers].[CustomerKey].&amp;[25681]"/>
            <x15:cachedUniqueName index="14682" name="[Customers].[CustomerKey].&amp;[25682]"/>
            <x15:cachedUniqueName index="14683" name="[Customers].[CustomerKey].&amp;[25683]"/>
            <x15:cachedUniqueName index="14684" name="[Customers].[CustomerKey].&amp;[25684]"/>
            <x15:cachedUniqueName index="14685" name="[Customers].[CustomerKey].&amp;[25685]"/>
            <x15:cachedUniqueName index="14686" name="[Customers].[CustomerKey].&amp;[25686]"/>
            <x15:cachedUniqueName index="14687" name="[Customers].[CustomerKey].&amp;[25687]"/>
            <x15:cachedUniqueName index="14688" name="[Customers].[CustomerKey].&amp;[25688]"/>
            <x15:cachedUniqueName index="14689" name="[Customers].[CustomerKey].&amp;[25689]"/>
            <x15:cachedUniqueName index="14690" name="[Customers].[CustomerKey].&amp;[25690]"/>
            <x15:cachedUniqueName index="14691" name="[Customers].[CustomerKey].&amp;[25691]"/>
            <x15:cachedUniqueName index="14692" name="[Customers].[CustomerKey].&amp;[25692]"/>
            <x15:cachedUniqueName index="14693" name="[Customers].[CustomerKey].&amp;[25693]"/>
            <x15:cachedUniqueName index="14694" name="[Customers].[CustomerKey].&amp;[25694]"/>
            <x15:cachedUniqueName index="14695" name="[Customers].[CustomerKey].&amp;[25695]"/>
            <x15:cachedUniqueName index="14696" name="[Customers].[CustomerKey].&amp;[25696]"/>
            <x15:cachedUniqueName index="14697" name="[Customers].[CustomerKey].&amp;[25697]"/>
            <x15:cachedUniqueName index="14698" name="[Customers].[CustomerKey].&amp;[25698]"/>
            <x15:cachedUniqueName index="14699" name="[Customers].[CustomerKey].&amp;[25699]"/>
            <x15:cachedUniqueName index="14700" name="[Customers].[CustomerKey].&amp;[25700]"/>
            <x15:cachedUniqueName index="14701" name="[Customers].[CustomerKey].&amp;[25701]"/>
            <x15:cachedUniqueName index="14702" name="[Customers].[CustomerKey].&amp;[25702]"/>
            <x15:cachedUniqueName index="14703" name="[Customers].[CustomerKey].&amp;[25703]"/>
            <x15:cachedUniqueName index="14704" name="[Customers].[CustomerKey].&amp;[25704]"/>
            <x15:cachedUniqueName index="14705" name="[Customers].[CustomerKey].&amp;[25705]"/>
            <x15:cachedUniqueName index="14706" name="[Customers].[CustomerKey].&amp;[25706]"/>
            <x15:cachedUniqueName index="14707" name="[Customers].[CustomerKey].&amp;[25707]"/>
            <x15:cachedUniqueName index="14708" name="[Customers].[CustomerKey].&amp;[25708]"/>
            <x15:cachedUniqueName index="14709" name="[Customers].[CustomerKey].&amp;[25709]"/>
            <x15:cachedUniqueName index="14710" name="[Customers].[CustomerKey].&amp;[25710]"/>
            <x15:cachedUniqueName index="14711" name="[Customers].[CustomerKey].&amp;[25711]"/>
            <x15:cachedUniqueName index="14712" name="[Customers].[CustomerKey].&amp;[25712]"/>
            <x15:cachedUniqueName index="14713" name="[Customers].[CustomerKey].&amp;[25713]"/>
            <x15:cachedUniqueName index="14714" name="[Customers].[CustomerKey].&amp;[25714]"/>
            <x15:cachedUniqueName index="14715" name="[Customers].[CustomerKey].&amp;[25715]"/>
            <x15:cachedUniqueName index="14716" name="[Customers].[CustomerKey].&amp;[25716]"/>
            <x15:cachedUniqueName index="14717" name="[Customers].[CustomerKey].&amp;[25717]"/>
            <x15:cachedUniqueName index="14718" name="[Customers].[CustomerKey].&amp;[25718]"/>
            <x15:cachedUniqueName index="14719" name="[Customers].[CustomerKey].&amp;[25719]"/>
            <x15:cachedUniqueName index="14720" name="[Customers].[CustomerKey].&amp;[25720]"/>
            <x15:cachedUniqueName index="14721" name="[Customers].[CustomerKey].&amp;[25721]"/>
            <x15:cachedUniqueName index="14722" name="[Customers].[CustomerKey].&amp;[25722]"/>
            <x15:cachedUniqueName index="14723" name="[Customers].[CustomerKey].&amp;[25723]"/>
            <x15:cachedUniqueName index="14724" name="[Customers].[CustomerKey].&amp;[25724]"/>
            <x15:cachedUniqueName index="14725" name="[Customers].[CustomerKey].&amp;[25725]"/>
            <x15:cachedUniqueName index="14726" name="[Customers].[CustomerKey].&amp;[25726]"/>
            <x15:cachedUniqueName index="14727" name="[Customers].[CustomerKey].&amp;[25727]"/>
            <x15:cachedUniqueName index="14728" name="[Customers].[CustomerKey].&amp;[25728]"/>
            <x15:cachedUniqueName index="14729" name="[Customers].[CustomerKey].&amp;[25729]"/>
            <x15:cachedUniqueName index="14730" name="[Customers].[CustomerKey].&amp;[25730]"/>
            <x15:cachedUniqueName index="14731" name="[Customers].[CustomerKey].&amp;[25731]"/>
            <x15:cachedUniqueName index="14732" name="[Customers].[CustomerKey].&amp;[25732]"/>
            <x15:cachedUniqueName index="14733" name="[Customers].[CustomerKey].&amp;[25733]"/>
            <x15:cachedUniqueName index="14734" name="[Customers].[CustomerKey].&amp;[25734]"/>
            <x15:cachedUniqueName index="14735" name="[Customers].[CustomerKey].&amp;[25735]"/>
            <x15:cachedUniqueName index="14736" name="[Customers].[CustomerKey].&amp;[25736]"/>
            <x15:cachedUniqueName index="14737" name="[Customers].[CustomerKey].&amp;[25737]"/>
            <x15:cachedUniqueName index="14738" name="[Customers].[CustomerKey].&amp;[25738]"/>
            <x15:cachedUniqueName index="14739" name="[Customers].[CustomerKey].&amp;[25739]"/>
            <x15:cachedUniqueName index="14740" name="[Customers].[CustomerKey].&amp;[25740]"/>
            <x15:cachedUniqueName index="14741" name="[Customers].[CustomerKey].&amp;[25741]"/>
            <x15:cachedUniqueName index="14742" name="[Customers].[CustomerKey].&amp;[25742]"/>
            <x15:cachedUniqueName index="14743" name="[Customers].[CustomerKey].&amp;[25743]"/>
            <x15:cachedUniqueName index="14744" name="[Customers].[CustomerKey].&amp;[25744]"/>
            <x15:cachedUniqueName index="14745" name="[Customers].[CustomerKey].&amp;[25745]"/>
            <x15:cachedUniqueName index="14746" name="[Customers].[CustomerKey].&amp;[25746]"/>
            <x15:cachedUniqueName index="14747" name="[Customers].[CustomerKey].&amp;[25747]"/>
            <x15:cachedUniqueName index="14748" name="[Customers].[CustomerKey].&amp;[25748]"/>
            <x15:cachedUniqueName index="14749" name="[Customers].[CustomerKey].&amp;[25749]"/>
            <x15:cachedUniqueName index="14750" name="[Customers].[CustomerKey].&amp;[25750]"/>
            <x15:cachedUniqueName index="14751" name="[Customers].[CustomerKey].&amp;[25751]"/>
            <x15:cachedUniqueName index="14752" name="[Customers].[CustomerKey].&amp;[25752]"/>
            <x15:cachedUniqueName index="14753" name="[Customers].[CustomerKey].&amp;[25753]"/>
            <x15:cachedUniqueName index="14754" name="[Customers].[CustomerKey].&amp;[25754]"/>
            <x15:cachedUniqueName index="14755" name="[Customers].[CustomerKey].&amp;[25755]"/>
            <x15:cachedUniqueName index="14756" name="[Customers].[CustomerKey].&amp;[25756]"/>
            <x15:cachedUniqueName index="14757" name="[Customers].[CustomerKey].&amp;[25757]"/>
            <x15:cachedUniqueName index="14758" name="[Customers].[CustomerKey].&amp;[25758]"/>
            <x15:cachedUniqueName index="14759" name="[Customers].[CustomerKey].&amp;[25759]"/>
            <x15:cachedUniqueName index="14760" name="[Customers].[CustomerKey].&amp;[25760]"/>
            <x15:cachedUniqueName index="14761" name="[Customers].[CustomerKey].&amp;[25761]"/>
            <x15:cachedUniqueName index="14762" name="[Customers].[CustomerKey].&amp;[25762]"/>
            <x15:cachedUniqueName index="14763" name="[Customers].[CustomerKey].&amp;[25763]"/>
            <x15:cachedUniqueName index="14764" name="[Customers].[CustomerKey].&amp;[25764]"/>
            <x15:cachedUniqueName index="14765" name="[Customers].[CustomerKey].&amp;[25765]"/>
            <x15:cachedUniqueName index="14766" name="[Customers].[CustomerKey].&amp;[25766]"/>
            <x15:cachedUniqueName index="14767" name="[Customers].[CustomerKey].&amp;[25767]"/>
            <x15:cachedUniqueName index="14768" name="[Customers].[CustomerKey].&amp;[25768]"/>
            <x15:cachedUniqueName index="14769" name="[Customers].[CustomerKey].&amp;[25769]"/>
            <x15:cachedUniqueName index="14770" name="[Customers].[CustomerKey].&amp;[25770]"/>
            <x15:cachedUniqueName index="14771" name="[Customers].[CustomerKey].&amp;[25771]"/>
            <x15:cachedUniqueName index="14772" name="[Customers].[CustomerKey].&amp;[25772]"/>
            <x15:cachedUniqueName index="14773" name="[Customers].[CustomerKey].&amp;[25773]"/>
            <x15:cachedUniqueName index="14774" name="[Customers].[CustomerKey].&amp;[25774]"/>
            <x15:cachedUniqueName index="14775" name="[Customers].[CustomerKey].&amp;[25775]"/>
            <x15:cachedUniqueName index="14776" name="[Customers].[CustomerKey].&amp;[25776]"/>
            <x15:cachedUniqueName index="14777" name="[Customers].[CustomerKey].&amp;[25777]"/>
            <x15:cachedUniqueName index="14778" name="[Customers].[CustomerKey].&amp;[25778]"/>
            <x15:cachedUniqueName index="14779" name="[Customers].[CustomerKey].&amp;[25779]"/>
            <x15:cachedUniqueName index="14780" name="[Customers].[CustomerKey].&amp;[25780]"/>
            <x15:cachedUniqueName index="14781" name="[Customers].[CustomerKey].&amp;[25781]"/>
            <x15:cachedUniqueName index="14782" name="[Customers].[CustomerKey].&amp;[25782]"/>
            <x15:cachedUniqueName index="14783" name="[Customers].[CustomerKey].&amp;[25783]"/>
            <x15:cachedUniqueName index="14784" name="[Customers].[CustomerKey].&amp;[25784]"/>
            <x15:cachedUniqueName index="14785" name="[Customers].[CustomerKey].&amp;[25785]"/>
            <x15:cachedUniqueName index="14786" name="[Customers].[CustomerKey].&amp;[25786]"/>
            <x15:cachedUniqueName index="14787" name="[Customers].[CustomerKey].&amp;[25787]"/>
            <x15:cachedUniqueName index="14788" name="[Customers].[CustomerKey].&amp;[25788]"/>
            <x15:cachedUniqueName index="14789" name="[Customers].[CustomerKey].&amp;[25789]"/>
            <x15:cachedUniqueName index="14790" name="[Customers].[CustomerKey].&amp;[25790]"/>
            <x15:cachedUniqueName index="14791" name="[Customers].[CustomerKey].&amp;[25791]"/>
            <x15:cachedUniqueName index="14792" name="[Customers].[CustomerKey].&amp;[25792]"/>
            <x15:cachedUniqueName index="14793" name="[Customers].[CustomerKey].&amp;[25793]"/>
            <x15:cachedUniqueName index="14794" name="[Customers].[CustomerKey].&amp;[25794]"/>
            <x15:cachedUniqueName index="14795" name="[Customers].[CustomerKey].&amp;[25795]"/>
            <x15:cachedUniqueName index="14796" name="[Customers].[CustomerKey].&amp;[25796]"/>
            <x15:cachedUniqueName index="14797" name="[Customers].[CustomerKey].&amp;[25797]"/>
            <x15:cachedUniqueName index="14798" name="[Customers].[CustomerKey].&amp;[25798]"/>
            <x15:cachedUniqueName index="14799" name="[Customers].[CustomerKey].&amp;[25799]"/>
            <x15:cachedUniqueName index="14800" name="[Customers].[CustomerKey].&amp;[25800]"/>
            <x15:cachedUniqueName index="14801" name="[Customers].[CustomerKey].&amp;[25801]"/>
            <x15:cachedUniqueName index="14802" name="[Customers].[CustomerKey].&amp;[25802]"/>
            <x15:cachedUniqueName index="14803" name="[Customers].[CustomerKey].&amp;[25803]"/>
            <x15:cachedUniqueName index="14804" name="[Customers].[CustomerKey].&amp;[25804]"/>
            <x15:cachedUniqueName index="14805" name="[Customers].[CustomerKey].&amp;[25805]"/>
            <x15:cachedUniqueName index="14806" name="[Customers].[CustomerKey].&amp;[25806]"/>
            <x15:cachedUniqueName index="14807" name="[Customers].[CustomerKey].&amp;[25807]"/>
            <x15:cachedUniqueName index="14808" name="[Customers].[CustomerKey].&amp;[25808]"/>
            <x15:cachedUniqueName index="14809" name="[Customers].[CustomerKey].&amp;[25809]"/>
            <x15:cachedUniqueName index="14810" name="[Customers].[CustomerKey].&amp;[25810]"/>
            <x15:cachedUniqueName index="14811" name="[Customers].[CustomerKey].&amp;[25811]"/>
            <x15:cachedUniqueName index="14812" name="[Customers].[CustomerKey].&amp;[25812]"/>
            <x15:cachedUniqueName index="14813" name="[Customers].[CustomerKey].&amp;[25813]"/>
            <x15:cachedUniqueName index="14814" name="[Customers].[CustomerKey].&amp;[25814]"/>
            <x15:cachedUniqueName index="14815" name="[Customers].[CustomerKey].&amp;[25815]"/>
            <x15:cachedUniqueName index="14816" name="[Customers].[CustomerKey].&amp;[25816]"/>
            <x15:cachedUniqueName index="14817" name="[Customers].[CustomerKey].&amp;[25817]"/>
            <x15:cachedUniqueName index="14818" name="[Customers].[CustomerKey].&amp;[25818]"/>
            <x15:cachedUniqueName index="14819" name="[Customers].[CustomerKey].&amp;[25819]"/>
            <x15:cachedUniqueName index="14820" name="[Customers].[CustomerKey].&amp;[25820]"/>
            <x15:cachedUniqueName index="14821" name="[Customers].[CustomerKey].&amp;[25821]"/>
            <x15:cachedUniqueName index="14822" name="[Customers].[CustomerKey].&amp;[25822]"/>
            <x15:cachedUniqueName index="14823" name="[Customers].[CustomerKey].&amp;[25823]"/>
            <x15:cachedUniqueName index="14824" name="[Customers].[CustomerKey].&amp;[25824]"/>
            <x15:cachedUniqueName index="14825" name="[Customers].[CustomerKey].&amp;[25825]"/>
            <x15:cachedUniqueName index="14826" name="[Customers].[CustomerKey].&amp;[25826]"/>
            <x15:cachedUniqueName index="14827" name="[Customers].[CustomerKey].&amp;[25827]"/>
            <x15:cachedUniqueName index="14828" name="[Customers].[CustomerKey].&amp;[25828]"/>
            <x15:cachedUniqueName index="14829" name="[Customers].[CustomerKey].&amp;[25829]"/>
            <x15:cachedUniqueName index="14830" name="[Customers].[CustomerKey].&amp;[25830]"/>
            <x15:cachedUniqueName index="14831" name="[Customers].[CustomerKey].&amp;[25831]"/>
            <x15:cachedUniqueName index="14832" name="[Customers].[CustomerKey].&amp;[25832]"/>
            <x15:cachedUniqueName index="14833" name="[Customers].[CustomerKey].&amp;[25833]"/>
            <x15:cachedUniqueName index="14834" name="[Customers].[CustomerKey].&amp;[25834]"/>
            <x15:cachedUniqueName index="14835" name="[Customers].[CustomerKey].&amp;[25835]"/>
            <x15:cachedUniqueName index="14836" name="[Customers].[CustomerKey].&amp;[25836]"/>
            <x15:cachedUniqueName index="14837" name="[Customers].[CustomerKey].&amp;[25837]"/>
            <x15:cachedUniqueName index="14838" name="[Customers].[CustomerKey].&amp;[25838]"/>
            <x15:cachedUniqueName index="14839" name="[Customers].[CustomerKey].&amp;[25839]"/>
            <x15:cachedUniqueName index="14840" name="[Customers].[CustomerKey].&amp;[25840]"/>
            <x15:cachedUniqueName index="14841" name="[Customers].[CustomerKey].&amp;[25841]"/>
            <x15:cachedUniqueName index="14842" name="[Customers].[CustomerKey].&amp;[25842]"/>
            <x15:cachedUniqueName index="14843" name="[Customers].[CustomerKey].&amp;[25843]"/>
            <x15:cachedUniqueName index="14844" name="[Customers].[CustomerKey].&amp;[25844]"/>
            <x15:cachedUniqueName index="14845" name="[Customers].[CustomerKey].&amp;[25845]"/>
            <x15:cachedUniqueName index="14846" name="[Customers].[CustomerKey].&amp;[25846]"/>
            <x15:cachedUniqueName index="14847" name="[Customers].[CustomerKey].&amp;[25847]"/>
            <x15:cachedUniqueName index="14848" name="[Customers].[CustomerKey].&amp;[25848]"/>
            <x15:cachedUniqueName index="14849" name="[Customers].[CustomerKey].&amp;[25849]"/>
            <x15:cachedUniqueName index="14850" name="[Customers].[CustomerKey].&amp;[25850]"/>
            <x15:cachedUniqueName index="14851" name="[Customers].[CustomerKey].&amp;[25851]"/>
            <x15:cachedUniqueName index="14852" name="[Customers].[CustomerKey].&amp;[25852]"/>
            <x15:cachedUniqueName index="14853" name="[Customers].[CustomerKey].&amp;[25853]"/>
            <x15:cachedUniqueName index="14854" name="[Customers].[CustomerKey].&amp;[25854]"/>
            <x15:cachedUniqueName index="14855" name="[Customers].[CustomerKey].&amp;[25855]"/>
            <x15:cachedUniqueName index="14856" name="[Customers].[CustomerKey].&amp;[25856]"/>
            <x15:cachedUniqueName index="14857" name="[Customers].[CustomerKey].&amp;[25857]"/>
            <x15:cachedUniqueName index="14858" name="[Customers].[CustomerKey].&amp;[25858]"/>
            <x15:cachedUniqueName index="14859" name="[Customers].[CustomerKey].&amp;[25859]"/>
            <x15:cachedUniqueName index="14860" name="[Customers].[CustomerKey].&amp;[25860]"/>
            <x15:cachedUniqueName index="14861" name="[Customers].[CustomerKey].&amp;[25861]"/>
            <x15:cachedUniqueName index="14862" name="[Customers].[CustomerKey].&amp;[25862]"/>
            <x15:cachedUniqueName index="14863" name="[Customers].[CustomerKey].&amp;[25863]"/>
            <x15:cachedUniqueName index="14864" name="[Customers].[CustomerKey].&amp;[25864]"/>
            <x15:cachedUniqueName index="14865" name="[Customers].[CustomerKey].&amp;[25865]"/>
            <x15:cachedUniqueName index="14866" name="[Customers].[CustomerKey].&amp;[25866]"/>
            <x15:cachedUniqueName index="14867" name="[Customers].[CustomerKey].&amp;[25867]"/>
            <x15:cachedUniqueName index="14868" name="[Customers].[CustomerKey].&amp;[25868]"/>
            <x15:cachedUniqueName index="14869" name="[Customers].[CustomerKey].&amp;[25869]"/>
            <x15:cachedUniqueName index="14870" name="[Customers].[CustomerKey].&amp;[25870]"/>
            <x15:cachedUniqueName index="14871" name="[Customers].[CustomerKey].&amp;[25871]"/>
            <x15:cachedUniqueName index="14872" name="[Customers].[CustomerKey].&amp;[25872]"/>
            <x15:cachedUniqueName index="14873" name="[Customers].[CustomerKey].&amp;[25873]"/>
            <x15:cachedUniqueName index="14874" name="[Customers].[CustomerKey].&amp;[25874]"/>
            <x15:cachedUniqueName index="14875" name="[Customers].[CustomerKey].&amp;[25875]"/>
            <x15:cachedUniqueName index="14876" name="[Customers].[CustomerKey].&amp;[25876]"/>
            <x15:cachedUniqueName index="14877" name="[Customers].[CustomerKey].&amp;[25877]"/>
            <x15:cachedUniqueName index="14878" name="[Customers].[CustomerKey].&amp;[25878]"/>
            <x15:cachedUniqueName index="14879" name="[Customers].[CustomerKey].&amp;[25879]"/>
            <x15:cachedUniqueName index="14880" name="[Customers].[CustomerKey].&amp;[25880]"/>
            <x15:cachedUniqueName index="14881" name="[Customers].[CustomerKey].&amp;[25881]"/>
            <x15:cachedUniqueName index="14882" name="[Customers].[CustomerKey].&amp;[25882]"/>
            <x15:cachedUniqueName index="14883" name="[Customers].[CustomerKey].&amp;[25883]"/>
            <x15:cachedUniqueName index="14884" name="[Customers].[CustomerKey].&amp;[25884]"/>
            <x15:cachedUniqueName index="14885" name="[Customers].[CustomerKey].&amp;[25885]"/>
            <x15:cachedUniqueName index="14886" name="[Customers].[CustomerKey].&amp;[25886]"/>
            <x15:cachedUniqueName index="14887" name="[Customers].[CustomerKey].&amp;[25887]"/>
            <x15:cachedUniqueName index="14888" name="[Customers].[CustomerKey].&amp;[25888]"/>
            <x15:cachedUniqueName index="14889" name="[Customers].[CustomerKey].&amp;[25889]"/>
            <x15:cachedUniqueName index="14890" name="[Customers].[CustomerKey].&amp;[25890]"/>
            <x15:cachedUniqueName index="14891" name="[Customers].[CustomerKey].&amp;[25891]"/>
            <x15:cachedUniqueName index="14892" name="[Customers].[CustomerKey].&amp;[25892]"/>
            <x15:cachedUniqueName index="14893" name="[Customers].[CustomerKey].&amp;[25893]"/>
            <x15:cachedUniqueName index="14894" name="[Customers].[CustomerKey].&amp;[25894]"/>
            <x15:cachedUniqueName index="14895" name="[Customers].[CustomerKey].&amp;[25895]"/>
            <x15:cachedUniqueName index="14896" name="[Customers].[CustomerKey].&amp;[25896]"/>
            <x15:cachedUniqueName index="14897" name="[Customers].[CustomerKey].&amp;[25897]"/>
            <x15:cachedUniqueName index="14898" name="[Customers].[CustomerKey].&amp;[25898]"/>
            <x15:cachedUniqueName index="14899" name="[Customers].[CustomerKey].&amp;[25899]"/>
            <x15:cachedUniqueName index="14900" name="[Customers].[CustomerKey].&amp;[25900]"/>
            <x15:cachedUniqueName index="14901" name="[Customers].[CustomerKey].&amp;[25901]"/>
            <x15:cachedUniqueName index="14902" name="[Customers].[CustomerKey].&amp;[25902]"/>
            <x15:cachedUniqueName index="14903" name="[Customers].[CustomerKey].&amp;[25903]"/>
            <x15:cachedUniqueName index="14904" name="[Customers].[CustomerKey].&amp;[25904]"/>
            <x15:cachedUniqueName index="14905" name="[Customers].[CustomerKey].&amp;[25905]"/>
            <x15:cachedUniqueName index="14906" name="[Customers].[CustomerKey].&amp;[25906]"/>
            <x15:cachedUniqueName index="14907" name="[Customers].[CustomerKey].&amp;[25907]"/>
            <x15:cachedUniqueName index="14908" name="[Customers].[CustomerKey].&amp;[25908]"/>
            <x15:cachedUniqueName index="14909" name="[Customers].[CustomerKey].&amp;[25909]"/>
            <x15:cachedUniqueName index="14910" name="[Customers].[CustomerKey].&amp;[25910]"/>
            <x15:cachedUniqueName index="14911" name="[Customers].[CustomerKey].&amp;[25911]"/>
            <x15:cachedUniqueName index="14912" name="[Customers].[CustomerKey].&amp;[25912]"/>
            <x15:cachedUniqueName index="14913" name="[Customers].[CustomerKey].&amp;[25913]"/>
            <x15:cachedUniqueName index="14914" name="[Customers].[CustomerKey].&amp;[25914]"/>
            <x15:cachedUniqueName index="14915" name="[Customers].[CustomerKey].&amp;[25915]"/>
            <x15:cachedUniqueName index="14916" name="[Customers].[CustomerKey].&amp;[25916]"/>
            <x15:cachedUniqueName index="14917" name="[Customers].[CustomerKey].&amp;[25917]"/>
            <x15:cachedUniqueName index="14918" name="[Customers].[CustomerKey].&amp;[25918]"/>
            <x15:cachedUniqueName index="14919" name="[Customers].[CustomerKey].&amp;[25919]"/>
            <x15:cachedUniqueName index="14920" name="[Customers].[CustomerKey].&amp;[25920]"/>
            <x15:cachedUniqueName index="14921" name="[Customers].[CustomerKey].&amp;[25921]"/>
            <x15:cachedUniqueName index="14922" name="[Customers].[CustomerKey].&amp;[25922]"/>
            <x15:cachedUniqueName index="14923" name="[Customers].[CustomerKey].&amp;[25923]"/>
            <x15:cachedUniqueName index="14924" name="[Customers].[CustomerKey].&amp;[25924]"/>
            <x15:cachedUniqueName index="14925" name="[Customers].[CustomerKey].&amp;[25925]"/>
            <x15:cachedUniqueName index="14926" name="[Customers].[CustomerKey].&amp;[25926]"/>
            <x15:cachedUniqueName index="14927" name="[Customers].[CustomerKey].&amp;[25927]"/>
            <x15:cachedUniqueName index="14928" name="[Customers].[CustomerKey].&amp;[25928]"/>
            <x15:cachedUniqueName index="14929" name="[Customers].[CustomerKey].&amp;[25929]"/>
            <x15:cachedUniqueName index="14930" name="[Customers].[CustomerKey].&amp;[25930]"/>
            <x15:cachedUniqueName index="14931" name="[Customers].[CustomerKey].&amp;[25931]"/>
            <x15:cachedUniqueName index="14932" name="[Customers].[CustomerKey].&amp;[25932]"/>
            <x15:cachedUniqueName index="14933" name="[Customers].[CustomerKey].&amp;[25933]"/>
            <x15:cachedUniqueName index="14934" name="[Customers].[CustomerKey].&amp;[25934]"/>
            <x15:cachedUniqueName index="14935" name="[Customers].[CustomerKey].&amp;[25935]"/>
            <x15:cachedUniqueName index="14936" name="[Customers].[CustomerKey].&amp;[25936]"/>
            <x15:cachedUniqueName index="14937" name="[Customers].[CustomerKey].&amp;[25937]"/>
            <x15:cachedUniqueName index="14938" name="[Customers].[CustomerKey].&amp;[25938]"/>
            <x15:cachedUniqueName index="14939" name="[Customers].[CustomerKey].&amp;[25939]"/>
            <x15:cachedUniqueName index="14940" name="[Customers].[CustomerKey].&amp;[25940]"/>
            <x15:cachedUniqueName index="14941" name="[Customers].[CustomerKey].&amp;[25941]"/>
            <x15:cachedUniqueName index="14942" name="[Customers].[CustomerKey].&amp;[25942]"/>
            <x15:cachedUniqueName index="14943" name="[Customers].[CustomerKey].&amp;[25943]"/>
            <x15:cachedUniqueName index="14944" name="[Customers].[CustomerKey].&amp;[25944]"/>
            <x15:cachedUniqueName index="14945" name="[Customers].[CustomerKey].&amp;[25945]"/>
            <x15:cachedUniqueName index="14946" name="[Customers].[CustomerKey].&amp;[25946]"/>
            <x15:cachedUniqueName index="14947" name="[Customers].[CustomerKey].&amp;[25947]"/>
            <x15:cachedUniqueName index="14948" name="[Customers].[CustomerKey].&amp;[25948]"/>
            <x15:cachedUniqueName index="14949" name="[Customers].[CustomerKey].&amp;[25949]"/>
            <x15:cachedUniqueName index="14950" name="[Customers].[CustomerKey].&amp;[25950]"/>
            <x15:cachedUniqueName index="14951" name="[Customers].[CustomerKey].&amp;[25951]"/>
            <x15:cachedUniqueName index="14952" name="[Customers].[CustomerKey].&amp;[25952]"/>
            <x15:cachedUniqueName index="14953" name="[Customers].[CustomerKey].&amp;[25953]"/>
            <x15:cachedUniqueName index="14954" name="[Customers].[CustomerKey].&amp;[25954]"/>
            <x15:cachedUniqueName index="14955" name="[Customers].[CustomerKey].&amp;[25955]"/>
            <x15:cachedUniqueName index="14956" name="[Customers].[CustomerKey].&amp;[25956]"/>
            <x15:cachedUniqueName index="14957" name="[Customers].[CustomerKey].&amp;[25957]"/>
            <x15:cachedUniqueName index="14958" name="[Customers].[CustomerKey].&amp;[25958]"/>
            <x15:cachedUniqueName index="14959" name="[Customers].[CustomerKey].&amp;[25959]"/>
            <x15:cachedUniqueName index="14960" name="[Customers].[CustomerKey].&amp;[25960]"/>
            <x15:cachedUniqueName index="14961" name="[Customers].[CustomerKey].&amp;[25961]"/>
            <x15:cachedUniqueName index="14962" name="[Customers].[CustomerKey].&amp;[25962]"/>
            <x15:cachedUniqueName index="14963" name="[Customers].[CustomerKey].&amp;[25963]"/>
            <x15:cachedUniqueName index="14964" name="[Customers].[CustomerKey].&amp;[25964]"/>
            <x15:cachedUniqueName index="14965" name="[Customers].[CustomerKey].&amp;[25965]"/>
            <x15:cachedUniqueName index="14966" name="[Customers].[CustomerKey].&amp;[25966]"/>
            <x15:cachedUniqueName index="14967" name="[Customers].[CustomerKey].&amp;[25967]"/>
            <x15:cachedUniqueName index="14968" name="[Customers].[CustomerKey].&amp;[25968]"/>
            <x15:cachedUniqueName index="14969" name="[Customers].[CustomerKey].&amp;[25969]"/>
            <x15:cachedUniqueName index="14970" name="[Customers].[CustomerKey].&amp;[25970]"/>
            <x15:cachedUniqueName index="14971" name="[Customers].[CustomerKey].&amp;[25971]"/>
            <x15:cachedUniqueName index="14972" name="[Customers].[CustomerKey].&amp;[25972]"/>
            <x15:cachedUniqueName index="14973" name="[Customers].[CustomerKey].&amp;[25973]"/>
            <x15:cachedUniqueName index="14974" name="[Customers].[CustomerKey].&amp;[25974]"/>
            <x15:cachedUniqueName index="14975" name="[Customers].[CustomerKey].&amp;[25975]"/>
            <x15:cachedUniqueName index="14976" name="[Customers].[CustomerKey].&amp;[25976]"/>
            <x15:cachedUniqueName index="14977" name="[Customers].[CustomerKey].&amp;[25977]"/>
            <x15:cachedUniqueName index="14978" name="[Customers].[CustomerKey].&amp;[25978]"/>
            <x15:cachedUniqueName index="14979" name="[Customers].[CustomerKey].&amp;[25979]"/>
            <x15:cachedUniqueName index="14980" name="[Customers].[CustomerKey].&amp;[25980]"/>
            <x15:cachedUniqueName index="14981" name="[Customers].[CustomerKey].&amp;[25981]"/>
            <x15:cachedUniqueName index="14982" name="[Customers].[CustomerKey].&amp;[25982]"/>
            <x15:cachedUniqueName index="14983" name="[Customers].[CustomerKey].&amp;[25983]"/>
            <x15:cachedUniqueName index="14984" name="[Customers].[CustomerKey].&amp;[25984]"/>
            <x15:cachedUniqueName index="14985" name="[Customers].[CustomerKey].&amp;[25985]"/>
            <x15:cachedUniqueName index="14986" name="[Customers].[CustomerKey].&amp;[25986]"/>
            <x15:cachedUniqueName index="14987" name="[Customers].[CustomerKey].&amp;[25987]"/>
            <x15:cachedUniqueName index="14988" name="[Customers].[CustomerKey].&amp;[25988]"/>
            <x15:cachedUniqueName index="14989" name="[Customers].[CustomerKey].&amp;[25989]"/>
            <x15:cachedUniqueName index="14990" name="[Customers].[CustomerKey].&amp;[25990]"/>
            <x15:cachedUniqueName index="14991" name="[Customers].[CustomerKey].&amp;[25991]"/>
            <x15:cachedUniqueName index="14992" name="[Customers].[CustomerKey].&amp;[25992]"/>
            <x15:cachedUniqueName index="14993" name="[Customers].[CustomerKey].&amp;[25993]"/>
            <x15:cachedUniqueName index="14994" name="[Customers].[CustomerKey].&amp;[25994]"/>
            <x15:cachedUniqueName index="14995" name="[Customers].[CustomerKey].&amp;[25995]"/>
            <x15:cachedUniqueName index="14996" name="[Customers].[CustomerKey].&amp;[25996]"/>
            <x15:cachedUniqueName index="14997" name="[Customers].[CustomerKey].&amp;[25997]"/>
            <x15:cachedUniqueName index="14998" name="[Customers].[CustomerKey].&amp;[25998]"/>
            <x15:cachedUniqueName index="14999" name="[Customers].[CustomerKey].&amp;[25999]"/>
            <x15:cachedUniqueName index="15000" name="[Customers].[CustomerKey].&amp;[26000]"/>
            <x15:cachedUniqueName index="15001" name="[Customers].[CustomerKey].&amp;[26001]"/>
            <x15:cachedUniqueName index="15002" name="[Customers].[CustomerKey].&amp;[26002]"/>
            <x15:cachedUniqueName index="15003" name="[Customers].[CustomerKey].&amp;[26003]"/>
            <x15:cachedUniqueName index="15004" name="[Customers].[CustomerKey].&amp;[26004]"/>
            <x15:cachedUniqueName index="15005" name="[Customers].[CustomerKey].&amp;[26005]"/>
            <x15:cachedUniqueName index="15006" name="[Customers].[CustomerKey].&amp;[26006]"/>
            <x15:cachedUniqueName index="15007" name="[Customers].[CustomerKey].&amp;[26007]"/>
            <x15:cachedUniqueName index="15008" name="[Customers].[CustomerKey].&amp;[26008]"/>
            <x15:cachedUniqueName index="15009" name="[Customers].[CustomerKey].&amp;[26009]"/>
            <x15:cachedUniqueName index="15010" name="[Customers].[CustomerKey].&amp;[26010]"/>
            <x15:cachedUniqueName index="15011" name="[Customers].[CustomerKey].&amp;[26011]"/>
            <x15:cachedUniqueName index="15012" name="[Customers].[CustomerKey].&amp;[26012]"/>
            <x15:cachedUniqueName index="15013" name="[Customers].[CustomerKey].&amp;[26013]"/>
            <x15:cachedUniqueName index="15014" name="[Customers].[CustomerKey].&amp;[26014]"/>
            <x15:cachedUniqueName index="15015" name="[Customers].[CustomerKey].&amp;[26015]"/>
            <x15:cachedUniqueName index="15016" name="[Customers].[CustomerKey].&amp;[26016]"/>
            <x15:cachedUniqueName index="15017" name="[Customers].[CustomerKey].&amp;[26017]"/>
            <x15:cachedUniqueName index="15018" name="[Customers].[CustomerKey].&amp;[26018]"/>
            <x15:cachedUniqueName index="15019" name="[Customers].[CustomerKey].&amp;[26019]"/>
            <x15:cachedUniqueName index="15020" name="[Customers].[CustomerKey].&amp;[26020]"/>
            <x15:cachedUniqueName index="15021" name="[Customers].[CustomerKey].&amp;[26021]"/>
            <x15:cachedUniqueName index="15022" name="[Customers].[CustomerKey].&amp;[26022]"/>
            <x15:cachedUniqueName index="15023" name="[Customers].[CustomerKey].&amp;[26023]"/>
            <x15:cachedUniqueName index="15024" name="[Customers].[CustomerKey].&amp;[26024]"/>
            <x15:cachedUniqueName index="15025" name="[Customers].[CustomerKey].&amp;[26025]"/>
            <x15:cachedUniqueName index="15026" name="[Customers].[CustomerKey].&amp;[26026]"/>
            <x15:cachedUniqueName index="15027" name="[Customers].[CustomerKey].&amp;[26027]"/>
            <x15:cachedUniqueName index="15028" name="[Customers].[CustomerKey].&amp;[26028]"/>
            <x15:cachedUniqueName index="15029" name="[Customers].[CustomerKey].&amp;[26029]"/>
            <x15:cachedUniqueName index="15030" name="[Customers].[CustomerKey].&amp;[26030]"/>
            <x15:cachedUniqueName index="15031" name="[Customers].[CustomerKey].&amp;[26031]"/>
            <x15:cachedUniqueName index="15032" name="[Customers].[CustomerKey].&amp;[26032]"/>
            <x15:cachedUniqueName index="15033" name="[Customers].[CustomerKey].&amp;[26033]"/>
            <x15:cachedUniqueName index="15034" name="[Customers].[CustomerKey].&amp;[26034]"/>
            <x15:cachedUniqueName index="15035" name="[Customers].[CustomerKey].&amp;[26035]"/>
            <x15:cachedUniqueName index="15036" name="[Customers].[CustomerKey].&amp;[26036]"/>
            <x15:cachedUniqueName index="15037" name="[Customers].[CustomerKey].&amp;[26037]"/>
            <x15:cachedUniqueName index="15038" name="[Customers].[CustomerKey].&amp;[26038]"/>
            <x15:cachedUniqueName index="15039" name="[Customers].[CustomerKey].&amp;[26039]"/>
            <x15:cachedUniqueName index="15040" name="[Customers].[CustomerKey].&amp;[26040]"/>
            <x15:cachedUniqueName index="15041" name="[Customers].[CustomerKey].&amp;[26041]"/>
            <x15:cachedUniqueName index="15042" name="[Customers].[CustomerKey].&amp;[26042]"/>
            <x15:cachedUniqueName index="15043" name="[Customers].[CustomerKey].&amp;[26043]"/>
            <x15:cachedUniqueName index="15044" name="[Customers].[CustomerKey].&amp;[26044]"/>
            <x15:cachedUniqueName index="15045" name="[Customers].[CustomerKey].&amp;[26045]"/>
            <x15:cachedUniqueName index="15046" name="[Customers].[CustomerKey].&amp;[26046]"/>
            <x15:cachedUniqueName index="15047" name="[Customers].[CustomerKey].&amp;[26047]"/>
            <x15:cachedUniqueName index="15048" name="[Customers].[CustomerKey].&amp;[26048]"/>
            <x15:cachedUniqueName index="15049" name="[Customers].[CustomerKey].&amp;[26049]"/>
            <x15:cachedUniqueName index="15050" name="[Customers].[CustomerKey].&amp;[26050]"/>
            <x15:cachedUniqueName index="15051" name="[Customers].[CustomerKey].&amp;[26051]"/>
            <x15:cachedUniqueName index="15052" name="[Customers].[CustomerKey].&amp;[26052]"/>
            <x15:cachedUniqueName index="15053" name="[Customers].[CustomerKey].&amp;[26053]"/>
            <x15:cachedUniqueName index="15054" name="[Customers].[CustomerKey].&amp;[26054]"/>
            <x15:cachedUniqueName index="15055" name="[Customers].[CustomerKey].&amp;[26055]"/>
            <x15:cachedUniqueName index="15056" name="[Customers].[CustomerKey].&amp;[26056]"/>
            <x15:cachedUniqueName index="15057" name="[Customers].[CustomerKey].&amp;[26057]"/>
            <x15:cachedUniqueName index="15058" name="[Customers].[CustomerKey].&amp;[26058]"/>
            <x15:cachedUniqueName index="15059" name="[Customers].[CustomerKey].&amp;[26059]"/>
            <x15:cachedUniqueName index="15060" name="[Customers].[CustomerKey].&amp;[26060]"/>
            <x15:cachedUniqueName index="15061" name="[Customers].[CustomerKey].&amp;[26061]"/>
            <x15:cachedUniqueName index="15062" name="[Customers].[CustomerKey].&amp;[26062]"/>
            <x15:cachedUniqueName index="15063" name="[Customers].[CustomerKey].&amp;[26063]"/>
            <x15:cachedUniqueName index="15064" name="[Customers].[CustomerKey].&amp;[26064]"/>
            <x15:cachedUniqueName index="15065" name="[Customers].[CustomerKey].&amp;[26065]"/>
            <x15:cachedUniqueName index="15066" name="[Customers].[CustomerKey].&amp;[26066]"/>
            <x15:cachedUniqueName index="15067" name="[Customers].[CustomerKey].&amp;[26067]"/>
            <x15:cachedUniqueName index="15068" name="[Customers].[CustomerKey].&amp;[26068]"/>
            <x15:cachedUniqueName index="15069" name="[Customers].[CustomerKey].&amp;[26069]"/>
            <x15:cachedUniqueName index="15070" name="[Customers].[CustomerKey].&amp;[26070]"/>
            <x15:cachedUniqueName index="15071" name="[Customers].[CustomerKey].&amp;[26071]"/>
            <x15:cachedUniqueName index="15072" name="[Customers].[CustomerKey].&amp;[26072]"/>
            <x15:cachedUniqueName index="15073" name="[Customers].[CustomerKey].&amp;[26073]"/>
            <x15:cachedUniqueName index="15074" name="[Customers].[CustomerKey].&amp;[26074]"/>
            <x15:cachedUniqueName index="15075" name="[Customers].[CustomerKey].&amp;[26075]"/>
            <x15:cachedUniqueName index="15076" name="[Customers].[CustomerKey].&amp;[26076]"/>
            <x15:cachedUniqueName index="15077" name="[Customers].[CustomerKey].&amp;[26077]"/>
            <x15:cachedUniqueName index="15078" name="[Customers].[CustomerKey].&amp;[26078]"/>
            <x15:cachedUniqueName index="15079" name="[Customers].[CustomerKey].&amp;[26079]"/>
            <x15:cachedUniqueName index="15080" name="[Customers].[CustomerKey].&amp;[26080]"/>
            <x15:cachedUniqueName index="15081" name="[Customers].[CustomerKey].&amp;[26081]"/>
            <x15:cachedUniqueName index="15082" name="[Customers].[CustomerKey].&amp;[26082]"/>
            <x15:cachedUniqueName index="15083" name="[Customers].[CustomerKey].&amp;[26083]"/>
            <x15:cachedUniqueName index="15084" name="[Customers].[CustomerKey].&amp;[26084]"/>
            <x15:cachedUniqueName index="15085" name="[Customers].[CustomerKey].&amp;[26085]"/>
            <x15:cachedUniqueName index="15086" name="[Customers].[CustomerKey].&amp;[26086]"/>
            <x15:cachedUniqueName index="15087" name="[Customers].[CustomerKey].&amp;[26087]"/>
            <x15:cachedUniqueName index="15088" name="[Customers].[CustomerKey].&amp;[26088]"/>
            <x15:cachedUniqueName index="15089" name="[Customers].[CustomerKey].&amp;[26089]"/>
            <x15:cachedUniqueName index="15090" name="[Customers].[CustomerKey].&amp;[26090]"/>
            <x15:cachedUniqueName index="15091" name="[Customers].[CustomerKey].&amp;[26091]"/>
            <x15:cachedUniqueName index="15092" name="[Customers].[CustomerKey].&amp;[26092]"/>
            <x15:cachedUniqueName index="15093" name="[Customers].[CustomerKey].&amp;[26093]"/>
            <x15:cachedUniqueName index="15094" name="[Customers].[CustomerKey].&amp;[26094]"/>
            <x15:cachedUniqueName index="15095" name="[Customers].[CustomerKey].&amp;[26095]"/>
            <x15:cachedUniqueName index="15096" name="[Customers].[CustomerKey].&amp;[26096]"/>
            <x15:cachedUniqueName index="15097" name="[Customers].[CustomerKey].&amp;[26097]"/>
            <x15:cachedUniqueName index="15098" name="[Customers].[CustomerKey].&amp;[26098]"/>
            <x15:cachedUniqueName index="15099" name="[Customers].[CustomerKey].&amp;[26099]"/>
            <x15:cachedUniqueName index="15100" name="[Customers].[CustomerKey].&amp;[26100]"/>
            <x15:cachedUniqueName index="15101" name="[Customers].[CustomerKey].&amp;[26101]"/>
            <x15:cachedUniqueName index="15102" name="[Customers].[CustomerKey].&amp;[26102]"/>
            <x15:cachedUniqueName index="15103" name="[Customers].[CustomerKey].&amp;[26103]"/>
            <x15:cachedUniqueName index="15104" name="[Customers].[CustomerKey].&amp;[26104]"/>
            <x15:cachedUniqueName index="15105" name="[Customers].[CustomerKey].&amp;[26105]"/>
            <x15:cachedUniqueName index="15106" name="[Customers].[CustomerKey].&amp;[26106]"/>
            <x15:cachedUniqueName index="15107" name="[Customers].[CustomerKey].&amp;[26107]"/>
            <x15:cachedUniqueName index="15108" name="[Customers].[CustomerKey].&amp;[26108]"/>
            <x15:cachedUniqueName index="15109" name="[Customers].[CustomerKey].&amp;[26109]"/>
            <x15:cachedUniqueName index="15110" name="[Customers].[CustomerKey].&amp;[26110]"/>
            <x15:cachedUniqueName index="15111" name="[Customers].[CustomerKey].&amp;[26111]"/>
            <x15:cachedUniqueName index="15112" name="[Customers].[CustomerKey].&amp;[26112]"/>
            <x15:cachedUniqueName index="15113" name="[Customers].[CustomerKey].&amp;[26113]"/>
            <x15:cachedUniqueName index="15114" name="[Customers].[CustomerKey].&amp;[26114]"/>
            <x15:cachedUniqueName index="15115" name="[Customers].[CustomerKey].&amp;[26115]"/>
            <x15:cachedUniqueName index="15116" name="[Customers].[CustomerKey].&amp;[26116]"/>
            <x15:cachedUniqueName index="15117" name="[Customers].[CustomerKey].&amp;[26117]"/>
            <x15:cachedUniqueName index="15118" name="[Customers].[CustomerKey].&amp;[26118]"/>
            <x15:cachedUniqueName index="15119" name="[Customers].[CustomerKey].&amp;[26119]"/>
            <x15:cachedUniqueName index="15120" name="[Customers].[CustomerKey].&amp;[26120]"/>
            <x15:cachedUniqueName index="15121" name="[Customers].[CustomerKey].&amp;[26121]"/>
            <x15:cachedUniqueName index="15122" name="[Customers].[CustomerKey].&amp;[26122]"/>
            <x15:cachedUniqueName index="15123" name="[Customers].[CustomerKey].&amp;[26123]"/>
            <x15:cachedUniqueName index="15124" name="[Customers].[CustomerKey].&amp;[26124]"/>
            <x15:cachedUniqueName index="15125" name="[Customers].[CustomerKey].&amp;[26125]"/>
            <x15:cachedUniqueName index="15126" name="[Customers].[CustomerKey].&amp;[26126]"/>
            <x15:cachedUniqueName index="15127" name="[Customers].[CustomerKey].&amp;[26127]"/>
            <x15:cachedUniqueName index="15128" name="[Customers].[CustomerKey].&amp;[26128]"/>
            <x15:cachedUniqueName index="15129" name="[Customers].[CustomerKey].&amp;[26129]"/>
            <x15:cachedUniqueName index="15130" name="[Customers].[CustomerKey].&amp;[26130]"/>
            <x15:cachedUniqueName index="15131" name="[Customers].[CustomerKey].&amp;[26131]"/>
            <x15:cachedUniqueName index="15132" name="[Customers].[CustomerKey].&amp;[26132]"/>
            <x15:cachedUniqueName index="15133" name="[Customers].[CustomerKey].&amp;[26133]"/>
            <x15:cachedUniqueName index="15134" name="[Customers].[CustomerKey].&amp;[26134]"/>
            <x15:cachedUniqueName index="15135" name="[Customers].[CustomerKey].&amp;[26135]"/>
            <x15:cachedUniqueName index="15136" name="[Customers].[CustomerKey].&amp;[26136]"/>
            <x15:cachedUniqueName index="15137" name="[Customers].[CustomerKey].&amp;[26137]"/>
            <x15:cachedUniqueName index="15138" name="[Customers].[CustomerKey].&amp;[26138]"/>
            <x15:cachedUniqueName index="15139" name="[Customers].[CustomerKey].&amp;[26139]"/>
            <x15:cachedUniqueName index="15140" name="[Customers].[CustomerKey].&amp;[26140]"/>
            <x15:cachedUniqueName index="15141" name="[Customers].[CustomerKey].&amp;[26141]"/>
            <x15:cachedUniqueName index="15142" name="[Customers].[CustomerKey].&amp;[26142]"/>
            <x15:cachedUniqueName index="15143" name="[Customers].[CustomerKey].&amp;[26143]"/>
            <x15:cachedUniqueName index="15144" name="[Customers].[CustomerKey].&amp;[26144]"/>
            <x15:cachedUniqueName index="15145" name="[Customers].[CustomerKey].&amp;[26145]"/>
            <x15:cachedUniqueName index="15146" name="[Customers].[CustomerKey].&amp;[26146]"/>
            <x15:cachedUniqueName index="15147" name="[Customers].[CustomerKey].&amp;[26147]"/>
            <x15:cachedUniqueName index="15148" name="[Customers].[CustomerKey].&amp;[26148]"/>
            <x15:cachedUniqueName index="15149" name="[Customers].[CustomerKey].&amp;[26149]"/>
            <x15:cachedUniqueName index="15150" name="[Customers].[CustomerKey].&amp;[26150]"/>
            <x15:cachedUniqueName index="15151" name="[Customers].[CustomerKey].&amp;[26151]"/>
            <x15:cachedUniqueName index="15152" name="[Customers].[CustomerKey].&amp;[26152]"/>
            <x15:cachedUniqueName index="15153" name="[Customers].[CustomerKey].&amp;[26153]"/>
            <x15:cachedUniqueName index="15154" name="[Customers].[CustomerKey].&amp;[26154]"/>
            <x15:cachedUniqueName index="15155" name="[Customers].[CustomerKey].&amp;[26155]"/>
            <x15:cachedUniqueName index="15156" name="[Customers].[CustomerKey].&amp;[26156]"/>
            <x15:cachedUniqueName index="15157" name="[Customers].[CustomerKey].&amp;[26157]"/>
            <x15:cachedUniqueName index="15158" name="[Customers].[CustomerKey].&amp;[26158]"/>
            <x15:cachedUniqueName index="15159" name="[Customers].[CustomerKey].&amp;[26159]"/>
            <x15:cachedUniqueName index="15160" name="[Customers].[CustomerKey].&amp;[26160]"/>
            <x15:cachedUniqueName index="15161" name="[Customers].[CustomerKey].&amp;[26161]"/>
            <x15:cachedUniqueName index="15162" name="[Customers].[CustomerKey].&amp;[26162]"/>
            <x15:cachedUniqueName index="15163" name="[Customers].[CustomerKey].&amp;[26163]"/>
            <x15:cachedUniqueName index="15164" name="[Customers].[CustomerKey].&amp;[26164]"/>
            <x15:cachedUniqueName index="15165" name="[Customers].[CustomerKey].&amp;[26165]"/>
            <x15:cachedUniqueName index="15166" name="[Customers].[CustomerKey].&amp;[26166]"/>
            <x15:cachedUniqueName index="15167" name="[Customers].[CustomerKey].&amp;[26167]"/>
            <x15:cachedUniqueName index="15168" name="[Customers].[CustomerKey].&amp;[26168]"/>
            <x15:cachedUniqueName index="15169" name="[Customers].[CustomerKey].&amp;[26169]"/>
            <x15:cachedUniqueName index="15170" name="[Customers].[CustomerKey].&amp;[26170]"/>
            <x15:cachedUniqueName index="15171" name="[Customers].[CustomerKey].&amp;[26171]"/>
            <x15:cachedUniqueName index="15172" name="[Customers].[CustomerKey].&amp;[26172]"/>
            <x15:cachedUniqueName index="15173" name="[Customers].[CustomerKey].&amp;[26173]"/>
            <x15:cachedUniqueName index="15174" name="[Customers].[CustomerKey].&amp;[26174]"/>
            <x15:cachedUniqueName index="15175" name="[Customers].[CustomerKey].&amp;[26175]"/>
            <x15:cachedUniqueName index="15176" name="[Customers].[CustomerKey].&amp;[26176]"/>
            <x15:cachedUniqueName index="15177" name="[Customers].[CustomerKey].&amp;[26177]"/>
            <x15:cachedUniqueName index="15178" name="[Customers].[CustomerKey].&amp;[26178]"/>
            <x15:cachedUniqueName index="15179" name="[Customers].[CustomerKey].&amp;[26179]"/>
            <x15:cachedUniqueName index="15180" name="[Customers].[CustomerKey].&amp;[26180]"/>
            <x15:cachedUniqueName index="15181" name="[Customers].[CustomerKey].&amp;[26181]"/>
            <x15:cachedUniqueName index="15182" name="[Customers].[CustomerKey].&amp;[26182]"/>
            <x15:cachedUniqueName index="15183" name="[Customers].[CustomerKey].&amp;[26183]"/>
            <x15:cachedUniqueName index="15184" name="[Customers].[CustomerKey].&amp;[26184]"/>
            <x15:cachedUniqueName index="15185" name="[Customers].[CustomerKey].&amp;[26185]"/>
            <x15:cachedUniqueName index="15186" name="[Customers].[CustomerKey].&amp;[26186]"/>
            <x15:cachedUniqueName index="15187" name="[Customers].[CustomerKey].&amp;[26187]"/>
            <x15:cachedUniqueName index="15188" name="[Customers].[CustomerKey].&amp;[26188]"/>
            <x15:cachedUniqueName index="15189" name="[Customers].[CustomerKey].&amp;[26189]"/>
            <x15:cachedUniqueName index="15190" name="[Customers].[CustomerKey].&amp;[26190]"/>
            <x15:cachedUniqueName index="15191" name="[Customers].[CustomerKey].&amp;[26191]"/>
            <x15:cachedUniqueName index="15192" name="[Customers].[CustomerKey].&amp;[26192]"/>
            <x15:cachedUniqueName index="15193" name="[Customers].[CustomerKey].&amp;[26193]"/>
            <x15:cachedUniqueName index="15194" name="[Customers].[CustomerKey].&amp;[26194]"/>
            <x15:cachedUniqueName index="15195" name="[Customers].[CustomerKey].&amp;[26195]"/>
            <x15:cachedUniqueName index="15196" name="[Customers].[CustomerKey].&amp;[26196]"/>
            <x15:cachedUniqueName index="15197" name="[Customers].[CustomerKey].&amp;[26197]"/>
            <x15:cachedUniqueName index="15198" name="[Customers].[CustomerKey].&amp;[26198]"/>
            <x15:cachedUniqueName index="15199" name="[Customers].[CustomerKey].&amp;[26199]"/>
            <x15:cachedUniqueName index="15200" name="[Customers].[CustomerKey].&amp;[26200]"/>
            <x15:cachedUniqueName index="15201" name="[Customers].[CustomerKey].&amp;[26201]"/>
            <x15:cachedUniqueName index="15202" name="[Customers].[CustomerKey].&amp;[26202]"/>
            <x15:cachedUniqueName index="15203" name="[Customers].[CustomerKey].&amp;[26203]"/>
            <x15:cachedUniqueName index="15204" name="[Customers].[CustomerKey].&amp;[26204]"/>
            <x15:cachedUniqueName index="15205" name="[Customers].[CustomerKey].&amp;[26205]"/>
            <x15:cachedUniqueName index="15206" name="[Customers].[CustomerKey].&amp;[26206]"/>
            <x15:cachedUniqueName index="15207" name="[Customers].[CustomerKey].&amp;[26207]"/>
            <x15:cachedUniqueName index="15208" name="[Customers].[CustomerKey].&amp;[26208]"/>
            <x15:cachedUniqueName index="15209" name="[Customers].[CustomerKey].&amp;[26209]"/>
            <x15:cachedUniqueName index="15210" name="[Customers].[CustomerKey].&amp;[26210]"/>
            <x15:cachedUniqueName index="15211" name="[Customers].[CustomerKey].&amp;[26211]"/>
            <x15:cachedUniqueName index="15212" name="[Customers].[CustomerKey].&amp;[26212]"/>
            <x15:cachedUniqueName index="15213" name="[Customers].[CustomerKey].&amp;[26213]"/>
            <x15:cachedUniqueName index="15214" name="[Customers].[CustomerKey].&amp;[26214]"/>
            <x15:cachedUniqueName index="15215" name="[Customers].[CustomerKey].&amp;[26215]"/>
            <x15:cachedUniqueName index="15216" name="[Customers].[CustomerKey].&amp;[26216]"/>
            <x15:cachedUniqueName index="15217" name="[Customers].[CustomerKey].&amp;[26217]"/>
            <x15:cachedUniqueName index="15218" name="[Customers].[CustomerKey].&amp;[26218]"/>
            <x15:cachedUniqueName index="15219" name="[Customers].[CustomerKey].&amp;[26219]"/>
            <x15:cachedUniqueName index="15220" name="[Customers].[CustomerKey].&amp;[26220]"/>
            <x15:cachedUniqueName index="15221" name="[Customers].[CustomerKey].&amp;[26221]"/>
            <x15:cachedUniqueName index="15222" name="[Customers].[CustomerKey].&amp;[26222]"/>
            <x15:cachedUniqueName index="15223" name="[Customers].[CustomerKey].&amp;[26223]"/>
            <x15:cachedUniqueName index="15224" name="[Customers].[CustomerKey].&amp;[26224]"/>
            <x15:cachedUniqueName index="15225" name="[Customers].[CustomerKey].&amp;[26225]"/>
            <x15:cachedUniqueName index="15226" name="[Customers].[CustomerKey].&amp;[26226]"/>
            <x15:cachedUniqueName index="15227" name="[Customers].[CustomerKey].&amp;[26227]"/>
            <x15:cachedUniqueName index="15228" name="[Customers].[CustomerKey].&amp;[26228]"/>
            <x15:cachedUniqueName index="15229" name="[Customers].[CustomerKey].&amp;[26229]"/>
            <x15:cachedUniqueName index="15230" name="[Customers].[CustomerKey].&amp;[26230]"/>
            <x15:cachedUniqueName index="15231" name="[Customers].[CustomerKey].&amp;[26231]"/>
            <x15:cachedUniqueName index="15232" name="[Customers].[CustomerKey].&amp;[26232]"/>
            <x15:cachedUniqueName index="15233" name="[Customers].[CustomerKey].&amp;[26233]"/>
            <x15:cachedUniqueName index="15234" name="[Customers].[CustomerKey].&amp;[26234]"/>
            <x15:cachedUniqueName index="15235" name="[Customers].[CustomerKey].&amp;[26235]"/>
            <x15:cachedUniqueName index="15236" name="[Customers].[CustomerKey].&amp;[26236]"/>
            <x15:cachedUniqueName index="15237" name="[Customers].[CustomerKey].&amp;[26237]"/>
            <x15:cachedUniqueName index="15238" name="[Customers].[CustomerKey].&amp;[26238]"/>
            <x15:cachedUniqueName index="15239" name="[Customers].[CustomerKey].&amp;[26239]"/>
            <x15:cachedUniqueName index="15240" name="[Customers].[CustomerKey].&amp;[26240]"/>
            <x15:cachedUniqueName index="15241" name="[Customers].[CustomerKey].&amp;[26241]"/>
            <x15:cachedUniqueName index="15242" name="[Customers].[CustomerKey].&amp;[26242]"/>
            <x15:cachedUniqueName index="15243" name="[Customers].[CustomerKey].&amp;[26243]"/>
            <x15:cachedUniqueName index="15244" name="[Customers].[CustomerKey].&amp;[26244]"/>
            <x15:cachedUniqueName index="15245" name="[Customers].[CustomerKey].&amp;[26245]"/>
            <x15:cachedUniqueName index="15246" name="[Customers].[CustomerKey].&amp;[26246]"/>
            <x15:cachedUniqueName index="15247" name="[Customers].[CustomerKey].&amp;[26247]"/>
            <x15:cachedUniqueName index="15248" name="[Customers].[CustomerKey].&amp;[26248]"/>
            <x15:cachedUniqueName index="15249" name="[Customers].[CustomerKey].&amp;[26249]"/>
            <x15:cachedUniqueName index="15250" name="[Customers].[CustomerKey].&amp;[26250]"/>
            <x15:cachedUniqueName index="15251" name="[Customers].[CustomerKey].&amp;[26251]"/>
            <x15:cachedUniqueName index="15252" name="[Customers].[CustomerKey].&amp;[26252]"/>
            <x15:cachedUniqueName index="15253" name="[Customers].[CustomerKey].&amp;[26253]"/>
            <x15:cachedUniqueName index="15254" name="[Customers].[CustomerKey].&amp;[26254]"/>
            <x15:cachedUniqueName index="15255" name="[Customers].[CustomerKey].&amp;[26255]"/>
            <x15:cachedUniqueName index="15256" name="[Customers].[CustomerKey].&amp;[26256]"/>
            <x15:cachedUniqueName index="15257" name="[Customers].[CustomerKey].&amp;[26257]"/>
            <x15:cachedUniqueName index="15258" name="[Customers].[CustomerKey].&amp;[26258]"/>
            <x15:cachedUniqueName index="15259" name="[Customers].[CustomerKey].&amp;[26259]"/>
            <x15:cachedUniqueName index="15260" name="[Customers].[CustomerKey].&amp;[26260]"/>
            <x15:cachedUniqueName index="15261" name="[Customers].[CustomerKey].&amp;[26261]"/>
            <x15:cachedUniqueName index="15262" name="[Customers].[CustomerKey].&amp;[26262]"/>
            <x15:cachedUniqueName index="15263" name="[Customers].[CustomerKey].&amp;[26263]"/>
            <x15:cachedUniqueName index="15264" name="[Customers].[CustomerKey].&amp;[26264]"/>
            <x15:cachedUniqueName index="15265" name="[Customers].[CustomerKey].&amp;[26265]"/>
            <x15:cachedUniqueName index="15266" name="[Customers].[CustomerKey].&amp;[26266]"/>
            <x15:cachedUniqueName index="15267" name="[Customers].[CustomerKey].&amp;[26267]"/>
            <x15:cachedUniqueName index="15268" name="[Customers].[CustomerKey].&amp;[26268]"/>
            <x15:cachedUniqueName index="15269" name="[Customers].[CustomerKey].&amp;[26269]"/>
            <x15:cachedUniqueName index="15270" name="[Customers].[CustomerKey].&amp;[26270]"/>
            <x15:cachedUniqueName index="15271" name="[Customers].[CustomerKey].&amp;[26271]"/>
            <x15:cachedUniqueName index="15272" name="[Customers].[CustomerKey].&amp;[26272]"/>
            <x15:cachedUniqueName index="15273" name="[Customers].[CustomerKey].&amp;[26273]"/>
            <x15:cachedUniqueName index="15274" name="[Customers].[CustomerKey].&amp;[26274]"/>
            <x15:cachedUniqueName index="15275" name="[Customers].[CustomerKey].&amp;[26275]"/>
            <x15:cachedUniqueName index="15276" name="[Customers].[CustomerKey].&amp;[26276]"/>
            <x15:cachedUniqueName index="15277" name="[Customers].[CustomerKey].&amp;[26277]"/>
            <x15:cachedUniqueName index="15278" name="[Customers].[CustomerKey].&amp;[26278]"/>
            <x15:cachedUniqueName index="15279" name="[Customers].[CustomerKey].&amp;[26279]"/>
            <x15:cachedUniqueName index="15280" name="[Customers].[CustomerKey].&amp;[26280]"/>
            <x15:cachedUniqueName index="15281" name="[Customers].[CustomerKey].&amp;[26281]"/>
            <x15:cachedUniqueName index="15282" name="[Customers].[CustomerKey].&amp;[26282]"/>
            <x15:cachedUniqueName index="15283" name="[Customers].[CustomerKey].&amp;[26283]"/>
            <x15:cachedUniqueName index="15284" name="[Customers].[CustomerKey].&amp;[26284]"/>
            <x15:cachedUniqueName index="15285" name="[Customers].[CustomerKey].&amp;[26285]"/>
            <x15:cachedUniqueName index="15286" name="[Customers].[CustomerKey].&amp;[26286]"/>
            <x15:cachedUniqueName index="15287" name="[Customers].[CustomerKey].&amp;[26287]"/>
            <x15:cachedUniqueName index="15288" name="[Customers].[CustomerKey].&amp;[26288]"/>
            <x15:cachedUniqueName index="15289" name="[Customers].[CustomerKey].&amp;[26289]"/>
            <x15:cachedUniqueName index="15290" name="[Customers].[CustomerKey].&amp;[26290]"/>
            <x15:cachedUniqueName index="15291" name="[Customers].[CustomerKey].&amp;[26291]"/>
            <x15:cachedUniqueName index="15292" name="[Customers].[CustomerKey].&amp;[26292]"/>
            <x15:cachedUniqueName index="15293" name="[Customers].[CustomerKey].&amp;[26293]"/>
            <x15:cachedUniqueName index="15294" name="[Customers].[CustomerKey].&amp;[26294]"/>
            <x15:cachedUniqueName index="15295" name="[Customers].[CustomerKey].&amp;[26295]"/>
            <x15:cachedUniqueName index="15296" name="[Customers].[CustomerKey].&amp;[26296]"/>
            <x15:cachedUniqueName index="15297" name="[Customers].[CustomerKey].&amp;[26297]"/>
            <x15:cachedUniqueName index="15298" name="[Customers].[CustomerKey].&amp;[26298]"/>
            <x15:cachedUniqueName index="15299" name="[Customers].[CustomerKey].&amp;[26299]"/>
            <x15:cachedUniqueName index="15300" name="[Customers].[CustomerKey].&amp;[26300]"/>
            <x15:cachedUniqueName index="15301" name="[Customers].[CustomerKey].&amp;[26301]"/>
            <x15:cachedUniqueName index="15302" name="[Customers].[CustomerKey].&amp;[26302]"/>
            <x15:cachedUniqueName index="15303" name="[Customers].[CustomerKey].&amp;[26303]"/>
            <x15:cachedUniqueName index="15304" name="[Customers].[CustomerKey].&amp;[26304]"/>
            <x15:cachedUniqueName index="15305" name="[Customers].[CustomerKey].&amp;[26305]"/>
            <x15:cachedUniqueName index="15306" name="[Customers].[CustomerKey].&amp;[26306]"/>
            <x15:cachedUniqueName index="15307" name="[Customers].[CustomerKey].&amp;[26307]"/>
            <x15:cachedUniqueName index="15308" name="[Customers].[CustomerKey].&amp;[26308]"/>
            <x15:cachedUniqueName index="15309" name="[Customers].[CustomerKey].&amp;[26309]"/>
            <x15:cachedUniqueName index="15310" name="[Customers].[CustomerKey].&amp;[26310]"/>
            <x15:cachedUniqueName index="15311" name="[Customers].[CustomerKey].&amp;[26311]"/>
            <x15:cachedUniqueName index="15312" name="[Customers].[CustomerKey].&amp;[26312]"/>
            <x15:cachedUniqueName index="15313" name="[Customers].[CustomerKey].&amp;[26313]"/>
            <x15:cachedUniqueName index="15314" name="[Customers].[CustomerKey].&amp;[26314]"/>
            <x15:cachedUniqueName index="15315" name="[Customers].[CustomerKey].&amp;[26315]"/>
            <x15:cachedUniqueName index="15316" name="[Customers].[CustomerKey].&amp;[26316]"/>
            <x15:cachedUniqueName index="15317" name="[Customers].[CustomerKey].&amp;[26317]"/>
            <x15:cachedUniqueName index="15318" name="[Customers].[CustomerKey].&amp;[26318]"/>
            <x15:cachedUniqueName index="15319" name="[Customers].[CustomerKey].&amp;[26319]"/>
            <x15:cachedUniqueName index="15320" name="[Customers].[CustomerKey].&amp;[26320]"/>
            <x15:cachedUniqueName index="15321" name="[Customers].[CustomerKey].&amp;[26321]"/>
            <x15:cachedUniqueName index="15322" name="[Customers].[CustomerKey].&amp;[26322]"/>
            <x15:cachedUniqueName index="15323" name="[Customers].[CustomerKey].&amp;[26323]"/>
            <x15:cachedUniqueName index="15324" name="[Customers].[CustomerKey].&amp;[26324]"/>
            <x15:cachedUniqueName index="15325" name="[Customers].[CustomerKey].&amp;[26325]"/>
            <x15:cachedUniqueName index="15326" name="[Customers].[CustomerKey].&amp;[26326]"/>
            <x15:cachedUniqueName index="15327" name="[Customers].[CustomerKey].&amp;[26327]"/>
            <x15:cachedUniqueName index="15328" name="[Customers].[CustomerKey].&amp;[26328]"/>
            <x15:cachedUniqueName index="15329" name="[Customers].[CustomerKey].&amp;[26329]"/>
            <x15:cachedUniqueName index="15330" name="[Customers].[CustomerKey].&amp;[26330]"/>
            <x15:cachedUniqueName index="15331" name="[Customers].[CustomerKey].&amp;[26331]"/>
            <x15:cachedUniqueName index="15332" name="[Customers].[CustomerKey].&amp;[26332]"/>
            <x15:cachedUniqueName index="15333" name="[Customers].[CustomerKey].&amp;[26333]"/>
            <x15:cachedUniqueName index="15334" name="[Customers].[CustomerKey].&amp;[26334]"/>
            <x15:cachedUniqueName index="15335" name="[Customers].[CustomerKey].&amp;[26335]"/>
            <x15:cachedUniqueName index="15336" name="[Customers].[CustomerKey].&amp;[26336]"/>
            <x15:cachedUniqueName index="15337" name="[Customers].[CustomerKey].&amp;[26337]"/>
            <x15:cachedUniqueName index="15338" name="[Customers].[CustomerKey].&amp;[26338]"/>
            <x15:cachedUniqueName index="15339" name="[Customers].[CustomerKey].&amp;[26339]"/>
            <x15:cachedUniqueName index="15340" name="[Customers].[CustomerKey].&amp;[26340]"/>
            <x15:cachedUniqueName index="15341" name="[Customers].[CustomerKey].&amp;[26341]"/>
            <x15:cachedUniqueName index="15342" name="[Customers].[CustomerKey].&amp;[26342]"/>
            <x15:cachedUniqueName index="15343" name="[Customers].[CustomerKey].&amp;[26343]"/>
            <x15:cachedUniqueName index="15344" name="[Customers].[CustomerKey].&amp;[26344]"/>
            <x15:cachedUniqueName index="15345" name="[Customers].[CustomerKey].&amp;[26345]"/>
            <x15:cachedUniqueName index="15346" name="[Customers].[CustomerKey].&amp;[26346]"/>
            <x15:cachedUniqueName index="15347" name="[Customers].[CustomerKey].&amp;[26347]"/>
            <x15:cachedUniqueName index="15348" name="[Customers].[CustomerKey].&amp;[26348]"/>
            <x15:cachedUniqueName index="15349" name="[Customers].[CustomerKey].&amp;[26349]"/>
            <x15:cachedUniqueName index="15350" name="[Customers].[CustomerKey].&amp;[26350]"/>
            <x15:cachedUniqueName index="15351" name="[Customers].[CustomerKey].&amp;[26351]"/>
            <x15:cachedUniqueName index="15352" name="[Customers].[CustomerKey].&amp;[26352]"/>
            <x15:cachedUniqueName index="15353" name="[Customers].[CustomerKey].&amp;[26353]"/>
            <x15:cachedUniqueName index="15354" name="[Customers].[CustomerKey].&amp;[26354]"/>
            <x15:cachedUniqueName index="15355" name="[Customers].[CustomerKey].&amp;[26355]"/>
            <x15:cachedUniqueName index="15356" name="[Customers].[CustomerKey].&amp;[26356]"/>
            <x15:cachedUniqueName index="15357" name="[Customers].[CustomerKey].&amp;[26357]"/>
            <x15:cachedUniqueName index="15358" name="[Customers].[CustomerKey].&amp;[26358]"/>
            <x15:cachedUniqueName index="15359" name="[Customers].[CustomerKey].&amp;[26359]"/>
            <x15:cachedUniqueName index="15360" name="[Customers].[CustomerKey].&amp;[26360]"/>
            <x15:cachedUniqueName index="15361" name="[Customers].[CustomerKey].&amp;[26361]"/>
            <x15:cachedUniqueName index="15362" name="[Customers].[CustomerKey].&amp;[26362]"/>
            <x15:cachedUniqueName index="15363" name="[Customers].[CustomerKey].&amp;[26363]"/>
            <x15:cachedUniqueName index="15364" name="[Customers].[CustomerKey].&amp;[26364]"/>
            <x15:cachedUniqueName index="15365" name="[Customers].[CustomerKey].&amp;[26365]"/>
            <x15:cachedUniqueName index="15366" name="[Customers].[CustomerKey].&amp;[26366]"/>
            <x15:cachedUniqueName index="15367" name="[Customers].[CustomerKey].&amp;[26367]"/>
            <x15:cachedUniqueName index="15368" name="[Customers].[CustomerKey].&amp;[26368]"/>
            <x15:cachedUniqueName index="15369" name="[Customers].[CustomerKey].&amp;[26369]"/>
            <x15:cachedUniqueName index="15370" name="[Customers].[CustomerKey].&amp;[26370]"/>
            <x15:cachedUniqueName index="15371" name="[Customers].[CustomerKey].&amp;[26371]"/>
            <x15:cachedUniqueName index="15372" name="[Customers].[CustomerKey].&amp;[26372]"/>
            <x15:cachedUniqueName index="15373" name="[Customers].[CustomerKey].&amp;[26373]"/>
            <x15:cachedUniqueName index="15374" name="[Customers].[CustomerKey].&amp;[26374]"/>
            <x15:cachedUniqueName index="15375" name="[Customers].[CustomerKey].&amp;[26375]"/>
            <x15:cachedUniqueName index="15376" name="[Customers].[CustomerKey].&amp;[26376]"/>
            <x15:cachedUniqueName index="15377" name="[Customers].[CustomerKey].&amp;[26377]"/>
            <x15:cachedUniqueName index="15378" name="[Customers].[CustomerKey].&amp;[26378]"/>
            <x15:cachedUniqueName index="15379" name="[Customers].[CustomerKey].&amp;[26379]"/>
            <x15:cachedUniqueName index="15380" name="[Customers].[CustomerKey].&amp;[26380]"/>
            <x15:cachedUniqueName index="15381" name="[Customers].[CustomerKey].&amp;[26381]"/>
            <x15:cachedUniqueName index="15382" name="[Customers].[CustomerKey].&amp;[26382]"/>
            <x15:cachedUniqueName index="15383" name="[Customers].[CustomerKey].&amp;[26383]"/>
            <x15:cachedUniqueName index="15384" name="[Customers].[CustomerKey].&amp;[26384]"/>
            <x15:cachedUniqueName index="15385" name="[Customers].[CustomerKey].&amp;[26385]"/>
            <x15:cachedUniqueName index="15386" name="[Customers].[CustomerKey].&amp;[26386]"/>
            <x15:cachedUniqueName index="15387" name="[Customers].[CustomerKey].&amp;[26387]"/>
            <x15:cachedUniqueName index="15388" name="[Customers].[CustomerKey].&amp;[26388]"/>
            <x15:cachedUniqueName index="15389" name="[Customers].[CustomerKey].&amp;[26389]"/>
            <x15:cachedUniqueName index="15390" name="[Customers].[CustomerKey].&amp;[26390]"/>
            <x15:cachedUniqueName index="15391" name="[Customers].[CustomerKey].&amp;[26391]"/>
            <x15:cachedUniqueName index="15392" name="[Customers].[CustomerKey].&amp;[26392]"/>
            <x15:cachedUniqueName index="15393" name="[Customers].[CustomerKey].&amp;[26393]"/>
            <x15:cachedUniqueName index="15394" name="[Customers].[CustomerKey].&amp;[26394]"/>
            <x15:cachedUniqueName index="15395" name="[Customers].[CustomerKey].&amp;[26395]"/>
            <x15:cachedUniqueName index="15396" name="[Customers].[CustomerKey].&amp;[26396]"/>
            <x15:cachedUniqueName index="15397" name="[Customers].[CustomerKey].&amp;[26397]"/>
            <x15:cachedUniqueName index="15398" name="[Customers].[CustomerKey].&amp;[26398]"/>
            <x15:cachedUniqueName index="15399" name="[Customers].[CustomerKey].&amp;[26399]"/>
            <x15:cachedUniqueName index="15400" name="[Customers].[CustomerKey].&amp;[26400]"/>
            <x15:cachedUniqueName index="15401" name="[Customers].[CustomerKey].&amp;[26401]"/>
            <x15:cachedUniqueName index="15402" name="[Customers].[CustomerKey].&amp;[26402]"/>
            <x15:cachedUniqueName index="15403" name="[Customers].[CustomerKey].&amp;[26403]"/>
            <x15:cachedUniqueName index="15404" name="[Customers].[CustomerKey].&amp;[26404]"/>
            <x15:cachedUniqueName index="15405" name="[Customers].[CustomerKey].&amp;[26405]"/>
            <x15:cachedUniqueName index="15406" name="[Customers].[CustomerKey].&amp;[26406]"/>
            <x15:cachedUniqueName index="15407" name="[Customers].[CustomerKey].&amp;[26407]"/>
            <x15:cachedUniqueName index="15408" name="[Customers].[CustomerKey].&amp;[26408]"/>
            <x15:cachedUniqueName index="15409" name="[Customers].[CustomerKey].&amp;[26409]"/>
            <x15:cachedUniqueName index="15410" name="[Customers].[CustomerKey].&amp;[26410]"/>
            <x15:cachedUniqueName index="15411" name="[Customers].[CustomerKey].&amp;[26411]"/>
            <x15:cachedUniqueName index="15412" name="[Customers].[CustomerKey].&amp;[26412]"/>
            <x15:cachedUniqueName index="15413" name="[Customers].[CustomerKey].&amp;[26413]"/>
            <x15:cachedUniqueName index="15414" name="[Customers].[CustomerKey].&amp;[26414]"/>
            <x15:cachedUniqueName index="15415" name="[Customers].[CustomerKey].&amp;[26415]"/>
            <x15:cachedUniqueName index="15416" name="[Customers].[CustomerKey].&amp;[26416]"/>
            <x15:cachedUniqueName index="15417" name="[Customers].[CustomerKey].&amp;[26417]"/>
            <x15:cachedUniqueName index="15418" name="[Customers].[CustomerKey].&amp;[26418]"/>
            <x15:cachedUniqueName index="15419" name="[Customers].[CustomerKey].&amp;[26419]"/>
            <x15:cachedUniqueName index="15420" name="[Customers].[CustomerKey].&amp;[26420]"/>
            <x15:cachedUniqueName index="15421" name="[Customers].[CustomerKey].&amp;[26421]"/>
            <x15:cachedUniqueName index="15422" name="[Customers].[CustomerKey].&amp;[26422]"/>
            <x15:cachedUniqueName index="15423" name="[Customers].[CustomerKey].&amp;[26423]"/>
            <x15:cachedUniqueName index="15424" name="[Customers].[CustomerKey].&amp;[26424]"/>
            <x15:cachedUniqueName index="15425" name="[Customers].[CustomerKey].&amp;[26425]"/>
            <x15:cachedUniqueName index="15426" name="[Customers].[CustomerKey].&amp;[26426]"/>
            <x15:cachedUniqueName index="15427" name="[Customers].[CustomerKey].&amp;[26427]"/>
            <x15:cachedUniqueName index="15428" name="[Customers].[CustomerKey].&amp;[26428]"/>
            <x15:cachedUniqueName index="15429" name="[Customers].[CustomerKey].&amp;[26429]"/>
            <x15:cachedUniqueName index="15430" name="[Customers].[CustomerKey].&amp;[26430]"/>
            <x15:cachedUniqueName index="15431" name="[Customers].[CustomerKey].&amp;[26431]"/>
            <x15:cachedUniqueName index="15432" name="[Customers].[CustomerKey].&amp;[26432]"/>
            <x15:cachedUniqueName index="15433" name="[Customers].[CustomerKey].&amp;[26433]"/>
            <x15:cachedUniqueName index="15434" name="[Customers].[CustomerKey].&amp;[26434]"/>
            <x15:cachedUniqueName index="15435" name="[Customers].[CustomerKey].&amp;[26435]"/>
            <x15:cachedUniqueName index="15436" name="[Customers].[CustomerKey].&amp;[26436]"/>
            <x15:cachedUniqueName index="15437" name="[Customers].[CustomerKey].&amp;[26437]"/>
            <x15:cachedUniqueName index="15438" name="[Customers].[CustomerKey].&amp;[26438]"/>
            <x15:cachedUniqueName index="15439" name="[Customers].[CustomerKey].&amp;[26439]"/>
            <x15:cachedUniqueName index="15440" name="[Customers].[CustomerKey].&amp;[26440]"/>
            <x15:cachedUniqueName index="15441" name="[Customers].[CustomerKey].&amp;[26441]"/>
            <x15:cachedUniqueName index="15442" name="[Customers].[CustomerKey].&amp;[26442]"/>
            <x15:cachedUniqueName index="15443" name="[Customers].[CustomerKey].&amp;[26443]"/>
            <x15:cachedUniqueName index="15444" name="[Customers].[CustomerKey].&amp;[26444]"/>
            <x15:cachedUniqueName index="15445" name="[Customers].[CustomerKey].&amp;[26445]"/>
            <x15:cachedUniqueName index="15446" name="[Customers].[CustomerKey].&amp;[26446]"/>
            <x15:cachedUniqueName index="15447" name="[Customers].[CustomerKey].&amp;[26447]"/>
            <x15:cachedUniqueName index="15448" name="[Customers].[CustomerKey].&amp;[26448]"/>
            <x15:cachedUniqueName index="15449" name="[Customers].[CustomerKey].&amp;[26449]"/>
            <x15:cachedUniqueName index="15450" name="[Customers].[CustomerKey].&amp;[26450]"/>
            <x15:cachedUniqueName index="15451" name="[Customers].[CustomerKey].&amp;[26451]"/>
            <x15:cachedUniqueName index="15452" name="[Customers].[CustomerKey].&amp;[26452]"/>
            <x15:cachedUniqueName index="15453" name="[Customers].[CustomerKey].&amp;[26453]"/>
            <x15:cachedUniqueName index="15454" name="[Customers].[CustomerKey].&amp;[26454]"/>
            <x15:cachedUniqueName index="15455" name="[Customers].[CustomerKey].&amp;[26455]"/>
            <x15:cachedUniqueName index="15456" name="[Customers].[CustomerKey].&amp;[26456]"/>
            <x15:cachedUniqueName index="15457" name="[Customers].[CustomerKey].&amp;[26457]"/>
            <x15:cachedUniqueName index="15458" name="[Customers].[CustomerKey].&amp;[26458]"/>
            <x15:cachedUniqueName index="15459" name="[Customers].[CustomerKey].&amp;[26459]"/>
            <x15:cachedUniqueName index="15460" name="[Customers].[CustomerKey].&amp;[26460]"/>
            <x15:cachedUniqueName index="15461" name="[Customers].[CustomerKey].&amp;[26461]"/>
            <x15:cachedUniqueName index="15462" name="[Customers].[CustomerKey].&amp;[26462]"/>
            <x15:cachedUniqueName index="15463" name="[Customers].[CustomerKey].&amp;[26463]"/>
            <x15:cachedUniqueName index="15464" name="[Customers].[CustomerKey].&amp;[26464]"/>
            <x15:cachedUniqueName index="15465" name="[Customers].[CustomerKey].&amp;[26465]"/>
            <x15:cachedUniqueName index="15466" name="[Customers].[CustomerKey].&amp;[26466]"/>
            <x15:cachedUniqueName index="15467" name="[Customers].[CustomerKey].&amp;[26467]"/>
            <x15:cachedUniqueName index="15468" name="[Customers].[CustomerKey].&amp;[26468]"/>
            <x15:cachedUniqueName index="15469" name="[Customers].[CustomerKey].&amp;[26469]"/>
            <x15:cachedUniqueName index="15470" name="[Customers].[CustomerKey].&amp;[26470]"/>
            <x15:cachedUniqueName index="15471" name="[Customers].[CustomerKey].&amp;[26471]"/>
            <x15:cachedUniqueName index="15472" name="[Customers].[CustomerKey].&amp;[26472]"/>
            <x15:cachedUniqueName index="15473" name="[Customers].[CustomerKey].&amp;[26473]"/>
            <x15:cachedUniqueName index="15474" name="[Customers].[CustomerKey].&amp;[26474]"/>
            <x15:cachedUniqueName index="15475" name="[Customers].[CustomerKey].&amp;[26475]"/>
            <x15:cachedUniqueName index="15476" name="[Customers].[CustomerKey].&amp;[26476]"/>
            <x15:cachedUniqueName index="15477" name="[Customers].[CustomerKey].&amp;[26477]"/>
            <x15:cachedUniqueName index="15478" name="[Customers].[CustomerKey].&amp;[26478]"/>
            <x15:cachedUniqueName index="15479" name="[Customers].[CustomerKey].&amp;[26479]"/>
            <x15:cachedUniqueName index="15480" name="[Customers].[CustomerKey].&amp;[26480]"/>
            <x15:cachedUniqueName index="15481" name="[Customers].[CustomerKey].&amp;[26481]"/>
            <x15:cachedUniqueName index="15482" name="[Customers].[CustomerKey].&amp;[26482]"/>
            <x15:cachedUniqueName index="15483" name="[Customers].[CustomerKey].&amp;[26483]"/>
            <x15:cachedUniqueName index="15484" name="[Customers].[CustomerKey].&amp;[26484]"/>
            <x15:cachedUniqueName index="15485" name="[Customers].[CustomerKey].&amp;[26485]"/>
            <x15:cachedUniqueName index="15486" name="[Customers].[CustomerKey].&amp;[26486]"/>
            <x15:cachedUniqueName index="15487" name="[Customers].[CustomerKey].&amp;[26487]"/>
            <x15:cachedUniqueName index="15488" name="[Customers].[CustomerKey].&amp;[26488]"/>
            <x15:cachedUniqueName index="15489" name="[Customers].[CustomerKey].&amp;[26489]"/>
            <x15:cachedUniqueName index="15490" name="[Customers].[CustomerKey].&amp;[26490]"/>
            <x15:cachedUniqueName index="15491" name="[Customers].[CustomerKey].&amp;[26491]"/>
            <x15:cachedUniqueName index="15492" name="[Customers].[CustomerKey].&amp;[26492]"/>
            <x15:cachedUniqueName index="15493" name="[Customers].[CustomerKey].&amp;[26493]"/>
            <x15:cachedUniqueName index="15494" name="[Customers].[CustomerKey].&amp;[26494]"/>
            <x15:cachedUniqueName index="15495" name="[Customers].[CustomerKey].&amp;[26495]"/>
            <x15:cachedUniqueName index="15496" name="[Customers].[CustomerKey].&amp;[26496]"/>
            <x15:cachedUniqueName index="15497" name="[Customers].[CustomerKey].&amp;[26497]"/>
            <x15:cachedUniqueName index="15498" name="[Customers].[CustomerKey].&amp;[26498]"/>
            <x15:cachedUniqueName index="15499" name="[Customers].[CustomerKey].&amp;[26499]"/>
            <x15:cachedUniqueName index="15500" name="[Customers].[CustomerKey].&amp;[26500]"/>
            <x15:cachedUniqueName index="15501" name="[Customers].[CustomerKey].&amp;[26501]"/>
            <x15:cachedUniqueName index="15502" name="[Customers].[CustomerKey].&amp;[26502]"/>
            <x15:cachedUniqueName index="15503" name="[Customers].[CustomerKey].&amp;[26503]"/>
            <x15:cachedUniqueName index="15504" name="[Customers].[CustomerKey].&amp;[26504]"/>
            <x15:cachedUniqueName index="15505" name="[Customers].[CustomerKey].&amp;[26505]"/>
            <x15:cachedUniqueName index="15506" name="[Customers].[CustomerKey].&amp;[26506]"/>
            <x15:cachedUniqueName index="15507" name="[Customers].[CustomerKey].&amp;[26507]"/>
            <x15:cachedUniqueName index="15508" name="[Customers].[CustomerKey].&amp;[26508]"/>
            <x15:cachedUniqueName index="15509" name="[Customers].[CustomerKey].&amp;[26509]"/>
            <x15:cachedUniqueName index="15510" name="[Customers].[CustomerKey].&amp;[26510]"/>
            <x15:cachedUniqueName index="15511" name="[Customers].[CustomerKey].&amp;[26511]"/>
            <x15:cachedUniqueName index="15512" name="[Customers].[CustomerKey].&amp;[26512]"/>
            <x15:cachedUniqueName index="15513" name="[Customers].[CustomerKey].&amp;[26513]"/>
            <x15:cachedUniqueName index="15514" name="[Customers].[CustomerKey].&amp;[26514]"/>
            <x15:cachedUniqueName index="15515" name="[Customers].[CustomerKey].&amp;[26515]"/>
            <x15:cachedUniqueName index="15516" name="[Customers].[CustomerKey].&amp;[26516]"/>
            <x15:cachedUniqueName index="15517" name="[Customers].[CustomerKey].&amp;[26517]"/>
            <x15:cachedUniqueName index="15518" name="[Customers].[CustomerKey].&amp;[26518]"/>
            <x15:cachedUniqueName index="15519" name="[Customers].[CustomerKey].&amp;[26519]"/>
            <x15:cachedUniqueName index="15520" name="[Customers].[CustomerKey].&amp;[26520]"/>
            <x15:cachedUniqueName index="15521" name="[Customers].[CustomerKey].&amp;[26521]"/>
            <x15:cachedUniqueName index="15522" name="[Customers].[CustomerKey].&amp;[26522]"/>
            <x15:cachedUniqueName index="15523" name="[Customers].[CustomerKey].&amp;[26523]"/>
            <x15:cachedUniqueName index="15524" name="[Customers].[CustomerKey].&amp;[26524]"/>
            <x15:cachedUniqueName index="15525" name="[Customers].[CustomerKey].&amp;[26525]"/>
            <x15:cachedUniqueName index="15526" name="[Customers].[CustomerKey].&amp;[26526]"/>
            <x15:cachedUniqueName index="15527" name="[Customers].[CustomerKey].&amp;[26527]"/>
            <x15:cachedUniqueName index="15528" name="[Customers].[CustomerKey].&amp;[26528]"/>
            <x15:cachedUniqueName index="15529" name="[Customers].[CustomerKey].&amp;[26529]"/>
            <x15:cachedUniqueName index="15530" name="[Customers].[CustomerKey].&amp;[26530]"/>
            <x15:cachedUniqueName index="15531" name="[Customers].[CustomerKey].&amp;[26531]"/>
            <x15:cachedUniqueName index="15532" name="[Customers].[CustomerKey].&amp;[26532]"/>
            <x15:cachedUniqueName index="15533" name="[Customers].[CustomerKey].&amp;[26533]"/>
            <x15:cachedUniqueName index="15534" name="[Customers].[CustomerKey].&amp;[26534]"/>
            <x15:cachedUniqueName index="15535" name="[Customers].[CustomerKey].&amp;[26535]"/>
            <x15:cachedUniqueName index="15536" name="[Customers].[CustomerKey].&amp;[26536]"/>
            <x15:cachedUniqueName index="15537" name="[Customers].[CustomerKey].&amp;[26537]"/>
            <x15:cachedUniqueName index="15538" name="[Customers].[CustomerKey].&amp;[26538]"/>
            <x15:cachedUniqueName index="15539" name="[Customers].[CustomerKey].&amp;[26539]"/>
            <x15:cachedUniqueName index="15540" name="[Customers].[CustomerKey].&amp;[26540]"/>
            <x15:cachedUniqueName index="15541" name="[Customers].[CustomerKey].&amp;[26541]"/>
            <x15:cachedUniqueName index="15542" name="[Customers].[CustomerKey].&amp;[26542]"/>
            <x15:cachedUniqueName index="15543" name="[Customers].[CustomerKey].&amp;[26543]"/>
            <x15:cachedUniqueName index="15544" name="[Customers].[CustomerKey].&amp;[26544]"/>
            <x15:cachedUniqueName index="15545" name="[Customers].[CustomerKey].&amp;[26545]"/>
            <x15:cachedUniqueName index="15546" name="[Customers].[CustomerKey].&amp;[26546]"/>
            <x15:cachedUniqueName index="15547" name="[Customers].[CustomerKey].&amp;[26547]"/>
            <x15:cachedUniqueName index="15548" name="[Customers].[CustomerKey].&amp;[26548]"/>
            <x15:cachedUniqueName index="15549" name="[Customers].[CustomerKey].&amp;[26549]"/>
            <x15:cachedUniqueName index="15550" name="[Customers].[CustomerKey].&amp;[26550]"/>
            <x15:cachedUniqueName index="15551" name="[Customers].[CustomerKey].&amp;[26551]"/>
            <x15:cachedUniqueName index="15552" name="[Customers].[CustomerKey].&amp;[26552]"/>
            <x15:cachedUniqueName index="15553" name="[Customers].[CustomerKey].&amp;[26553]"/>
            <x15:cachedUniqueName index="15554" name="[Customers].[CustomerKey].&amp;[26554]"/>
            <x15:cachedUniqueName index="15555" name="[Customers].[CustomerKey].&amp;[26555]"/>
            <x15:cachedUniqueName index="15556" name="[Customers].[CustomerKey].&amp;[26556]"/>
            <x15:cachedUniqueName index="15557" name="[Customers].[CustomerKey].&amp;[26557]"/>
            <x15:cachedUniqueName index="15558" name="[Customers].[CustomerKey].&amp;[26558]"/>
            <x15:cachedUniqueName index="15559" name="[Customers].[CustomerKey].&amp;[26559]"/>
            <x15:cachedUniqueName index="15560" name="[Customers].[CustomerKey].&amp;[26560]"/>
            <x15:cachedUniqueName index="15561" name="[Customers].[CustomerKey].&amp;[26561]"/>
            <x15:cachedUniqueName index="15562" name="[Customers].[CustomerKey].&amp;[26562]"/>
            <x15:cachedUniqueName index="15563" name="[Customers].[CustomerKey].&amp;[26563]"/>
            <x15:cachedUniqueName index="15564" name="[Customers].[CustomerKey].&amp;[26564]"/>
            <x15:cachedUniqueName index="15565" name="[Customers].[CustomerKey].&amp;[26565]"/>
            <x15:cachedUniqueName index="15566" name="[Customers].[CustomerKey].&amp;[26566]"/>
            <x15:cachedUniqueName index="15567" name="[Customers].[CustomerKey].&amp;[26567]"/>
            <x15:cachedUniqueName index="15568" name="[Customers].[CustomerKey].&amp;[26568]"/>
            <x15:cachedUniqueName index="15569" name="[Customers].[CustomerKey].&amp;[26569]"/>
            <x15:cachedUniqueName index="15570" name="[Customers].[CustomerKey].&amp;[26570]"/>
            <x15:cachedUniqueName index="15571" name="[Customers].[CustomerKey].&amp;[26571]"/>
            <x15:cachedUniqueName index="15572" name="[Customers].[CustomerKey].&amp;[26572]"/>
            <x15:cachedUniqueName index="15573" name="[Customers].[CustomerKey].&amp;[26573]"/>
            <x15:cachedUniqueName index="15574" name="[Customers].[CustomerKey].&amp;[26574]"/>
            <x15:cachedUniqueName index="15575" name="[Customers].[CustomerKey].&amp;[26575]"/>
            <x15:cachedUniqueName index="15576" name="[Customers].[CustomerKey].&amp;[26576]"/>
            <x15:cachedUniqueName index="15577" name="[Customers].[CustomerKey].&amp;[26577]"/>
            <x15:cachedUniqueName index="15578" name="[Customers].[CustomerKey].&amp;[26578]"/>
            <x15:cachedUniqueName index="15579" name="[Customers].[CustomerKey].&amp;[26579]"/>
            <x15:cachedUniqueName index="15580" name="[Customers].[CustomerKey].&amp;[26580]"/>
            <x15:cachedUniqueName index="15581" name="[Customers].[CustomerKey].&amp;[26581]"/>
            <x15:cachedUniqueName index="15582" name="[Customers].[CustomerKey].&amp;[26582]"/>
            <x15:cachedUniqueName index="15583" name="[Customers].[CustomerKey].&amp;[26583]"/>
            <x15:cachedUniqueName index="15584" name="[Customers].[CustomerKey].&amp;[26584]"/>
            <x15:cachedUniqueName index="15585" name="[Customers].[CustomerKey].&amp;[26585]"/>
            <x15:cachedUniqueName index="15586" name="[Customers].[CustomerKey].&amp;[26586]"/>
            <x15:cachedUniqueName index="15587" name="[Customers].[CustomerKey].&amp;[26587]"/>
            <x15:cachedUniqueName index="15588" name="[Customers].[CustomerKey].&amp;[26588]"/>
            <x15:cachedUniqueName index="15589" name="[Customers].[CustomerKey].&amp;[26589]"/>
            <x15:cachedUniqueName index="15590" name="[Customers].[CustomerKey].&amp;[26590]"/>
            <x15:cachedUniqueName index="15591" name="[Customers].[CustomerKey].&amp;[26591]"/>
            <x15:cachedUniqueName index="15592" name="[Customers].[CustomerKey].&amp;[26592]"/>
            <x15:cachedUniqueName index="15593" name="[Customers].[CustomerKey].&amp;[26593]"/>
            <x15:cachedUniqueName index="15594" name="[Customers].[CustomerKey].&amp;[26594]"/>
            <x15:cachedUniqueName index="15595" name="[Customers].[CustomerKey].&amp;[26595]"/>
            <x15:cachedUniqueName index="15596" name="[Customers].[CustomerKey].&amp;[26596]"/>
            <x15:cachedUniqueName index="15597" name="[Customers].[CustomerKey].&amp;[26597]"/>
            <x15:cachedUniqueName index="15598" name="[Customers].[CustomerKey].&amp;[26598]"/>
            <x15:cachedUniqueName index="15599" name="[Customers].[CustomerKey].&amp;[26599]"/>
            <x15:cachedUniqueName index="15600" name="[Customers].[CustomerKey].&amp;[26600]"/>
            <x15:cachedUniqueName index="15601" name="[Customers].[CustomerKey].&amp;[26601]"/>
            <x15:cachedUniqueName index="15602" name="[Customers].[CustomerKey].&amp;[26602]"/>
            <x15:cachedUniqueName index="15603" name="[Customers].[CustomerKey].&amp;[26603]"/>
            <x15:cachedUniqueName index="15604" name="[Customers].[CustomerKey].&amp;[26604]"/>
            <x15:cachedUniqueName index="15605" name="[Customers].[CustomerKey].&amp;[26605]"/>
            <x15:cachedUniqueName index="15606" name="[Customers].[CustomerKey].&amp;[26606]"/>
            <x15:cachedUniqueName index="15607" name="[Customers].[CustomerKey].&amp;[26607]"/>
            <x15:cachedUniqueName index="15608" name="[Customers].[CustomerKey].&amp;[26608]"/>
            <x15:cachedUniqueName index="15609" name="[Customers].[CustomerKey].&amp;[26609]"/>
            <x15:cachedUniqueName index="15610" name="[Customers].[CustomerKey].&amp;[26610]"/>
            <x15:cachedUniqueName index="15611" name="[Customers].[CustomerKey].&amp;[26611]"/>
            <x15:cachedUniqueName index="15612" name="[Customers].[CustomerKey].&amp;[26612]"/>
            <x15:cachedUniqueName index="15613" name="[Customers].[CustomerKey].&amp;[26613]"/>
            <x15:cachedUniqueName index="15614" name="[Customers].[CustomerKey].&amp;[26614]"/>
            <x15:cachedUniqueName index="15615" name="[Customers].[CustomerKey].&amp;[26615]"/>
            <x15:cachedUniqueName index="15616" name="[Customers].[CustomerKey].&amp;[26616]"/>
            <x15:cachedUniqueName index="15617" name="[Customers].[CustomerKey].&amp;[26617]"/>
            <x15:cachedUniqueName index="15618" name="[Customers].[CustomerKey].&amp;[26618]"/>
            <x15:cachedUniqueName index="15619" name="[Customers].[CustomerKey].&amp;[26619]"/>
            <x15:cachedUniqueName index="15620" name="[Customers].[CustomerKey].&amp;[26620]"/>
            <x15:cachedUniqueName index="15621" name="[Customers].[CustomerKey].&amp;[26621]"/>
            <x15:cachedUniqueName index="15622" name="[Customers].[CustomerKey].&amp;[26622]"/>
            <x15:cachedUniqueName index="15623" name="[Customers].[CustomerKey].&amp;[26623]"/>
            <x15:cachedUniqueName index="15624" name="[Customers].[CustomerKey].&amp;[26624]"/>
            <x15:cachedUniqueName index="15625" name="[Customers].[CustomerKey].&amp;[26625]"/>
            <x15:cachedUniqueName index="15626" name="[Customers].[CustomerKey].&amp;[26626]"/>
            <x15:cachedUniqueName index="15627" name="[Customers].[CustomerKey].&amp;[26627]"/>
            <x15:cachedUniqueName index="15628" name="[Customers].[CustomerKey].&amp;[26628]"/>
            <x15:cachedUniqueName index="15629" name="[Customers].[CustomerKey].&amp;[26629]"/>
            <x15:cachedUniqueName index="15630" name="[Customers].[CustomerKey].&amp;[26630]"/>
            <x15:cachedUniqueName index="15631" name="[Customers].[CustomerKey].&amp;[26631]"/>
            <x15:cachedUniqueName index="15632" name="[Customers].[CustomerKey].&amp;[26632]"/>
            <x15:cachedUniqueName index="15633" name="[Customers].[CustomerKey].&amp;[26633]"/>
            <x15:cachedUniqueName index="15634" name="[Customers].[CustomerKey].&amp;[26634]"/>
            <x15:cachedUniqueName index="15635" name="[Customers].[CustomerKey].&amp;[26635]"/>
            <x15:cachedUniqueName index="15636" name="[Customers].[CustomerKey].&amp;[26636]"/>
            <x15:cachedUniqueName index="15637" name="[Customers].[CustomerKey].&amp;[26637]"/>
            <x15:cachedUniqueName index="15638" name="[Customers].[CustomerKey].&amp;[26638]"/>
            <x15:cachedUniqueName index="15639" name="[Customers].[CustomerKey].&amp;[26639]"/>
            <x15:cachedUniqueName index="15640" name="[Customers].[CustomerKey].&amp;[26640]"/>
            <x15:cachedUniqueName index="15641" name="[Customers].[CustomerKey].&amp;[26641]"/>
            <x15:cachedUniqueName index="15642" name="[Customers].[CustomerKey].&amp;[26642]"/>
            <x15:cachedUniqueName index="15643" name="[Customers].[CustomerKey].&amp;[26643]"/>
            <x15:cachedUniqueName index="15644" name="[Customers].[CustomerKey].&amp;[26644]"/>
            <x15:cachedUniqueName index="15645" name="[Customers].[CustomerKey].&amp;[26645]"/>
            <x15:cachedUniqueName index="15646" name="[Customers].[CustomerKey].&amp;[26646]"/>
            <x15:cachedUniqueName index="15647" name="[Customers].[CustomerKey].&amp;[26647]"/>
            <x15:cachedUniqueName index="15648" name="[Customers].[CustomerKey].&amp;[26648]"/>
            <x15:cachedUniqueName index="15649" name="[Customers].[CustomerKey].&amp;[26649]"/>
            <x15:cachedUniqueName index="15650" name="[Customers].[CustomerKey].&amp;[26650]"/>
            <x15:cachedUniqueName index="15651" name="[Customers].[CustomerKey].&amp;[26651]"/>
            <x15:cachedUniqueName index="15652" name="[Customers].[CustomerKey].&amp;[26652]"/>
            <x15:cachedUniqueName index="15653" name="[Customers].[CustomerKey].&amp;[26653]"/>
            <x15:cachedUniqueName index="15654" name="[Customers].[CustomerKey].&amp;[26654]"/>
            <x15:cachedUniqueName index="15655" name="[Customers].[CustomerKey].&amp;[26655]"/>
            <x15:cachedUniqueName index="15656" name="[Customers].[CustomerKey].&amp;[26656]"/>
            <x15:cachedUniqueName index="15657" name="[Customers].[CustomerKey].&amp;[26657]"/>
            <x15:cachedUniqueName index="15658" name="[Customers].[CustomerKey].&amp;[26658]"/>
            <x15:cachedUniqueName index="15659" name="[Customers].[CustomerKey].&amp;[26659]"/>
            <x15:cachedUniqueName index="15660" name="[Customers].[CustomerKey].&amp;[26660]"/>
            <x15:cachedUniqueName index="15661" name="[Customers].[CustomerKey].&amp;[26661]"/>
            <x15:cachedUniqueName index="15662" name="[Customers].[CustomerKey].&amp;[26662]"/>
            <x15:cachedUniqueName index="15663" name="[Customers].[CustomerKey].&amp;[26663]"/>
            <x15:cachedUniqueName index="15664" name="[Customers].[CustomerKey].&amp;[26664]"/>
            <x15:cachedUniqueName index="15665" name="[Customers].[CustomerKey].&amp;[26665]"/>
            <x15:cachedUniqueName index="15666" name="[Customers].[CustomerKey].&amp;[26666]"/>
            <x15:cachedUniqueName index="15667" name="[Customers].[CustomerKey].&amp;[26667]"/>
            <x15:cachedUniqueName index="15668" name="[Customers].[CustomerKey].&amp;[26668]"/>
            <x15:cachedUniqueName index="15669" name="[Customers].[CustomerKey].&amp;[26669]"/>
            <x15:cachedUniqueName index="15670" name="[Customers].[CustomerKey].&amp;[26670]"/>
            <x15:cachedUniqueName index="15671" name="[Customers].[CustomerKey].&amp;[26671]"/>
            <x15:cachedUniqueName index="15672" name="[Customers].[CustomerKey].&amp;[26672]"/>
            <x15:cachedUniqueName index="15673" name="[Customers].[CustomerKey].&amp;[26673]"/>
            <x15:cachedUniqueName index="15674" name="[Customers].[CustomerKey].&amp;[26674]"/>
            <x15:cachedUniqueName index="15675" name="[Customers].[CustomerKey].&amp;[26675]"/>
            <x15:cachedUniqueName index="15676" name="[Customers].[CustomerKey].&amp;[26676]"/>
            <x15:cachedUniqueName index="15677" name="[Customers].[CustomerKey].&amp;[26677]"/>
            <x15:cachedUniqueName index="15678" name="[Customers].[CustomerKey].&amp;[26678]"/>
            <x15:cachedUniqueName index="15679" name="[Customers].[CustomerKey].&amp;[26679]"/>
            <x15:cachedUniqueName index="15680" name="[Customers].[CustomerKey].&amp;[26680]"/>
            <x15:cachedUniqueName index="15681" name="[Customers].[CustomerKey].&amp;[26681]"/>
            <x15:cachedUniqueName index="15682" name="[Customers].[CustomerKey].&amp;[26682]"/>
            <x15:cachedUniqueName index="15683" name="[Customers].[CustomerKey].&amp;[26683]"/>
            <x15:cachedUniqueName index="15684" name="[Customers].[CustomerKey].&amp;[26684]"/>
            <x15:cachedUniqueName index="15685" name="[Customers].[CustomerKey].&amp;[26685]"/>
            <x15:cachedUniqueName index="15686" name="[Customers].[CustomerKey].&amp;[26686]"/>
            <x15:cachedUniqueName index="15687" name="[Customers].[CustomerKey].&amp;[26687]"/>
            <x15:cachedUniqueName index="15688" name="[Customers].[CustomerKey].&amp;[26688]"/>
            <x15:cachedUniqueName index="15689" name="[Customers].[CustomerKey].&amp;[26689]"/>
            <x15:cachedUniqueName index="15690" name="[Customers].[CustomerKey].&amp;[26690]"/>
            <x15:cachedUniqueName index="15691" name="[Customers].[CustomerKey].&amp;[26691]"/>
            <x15:cachedUniqueName index="15692" name="[Customers].[CustomerKey].&amp;[26692]"/>
            <x15:cachedUniqueName index="15693" name="[Customers].[CustomerKey].&amp;[26693]"/>
            <x15:cachedUniqueName index="15694" name="[Customers].[CustomerKey].&amp;[26694]"/>
            <x15:cachedUniqueName index="15695" name="[Customers].[CustomerKey].&amp;[26695]"/>
            <x15:cachedUniqueName index="15696" name="[Customers].[CustomerKey].&amp;[26696]"/>
            <x15:cachedUniqueName index="15697" name="[Customers].[CustomerKey].&amp;[26697]"/>
            <x15:cachedUniqueName index="15698" name="[Customers].[CustomerKey].&amp;[26698]"/>
            <x15:cachedUniqueName index="15699" name="[Customers].[CustomerKey].&amp;[26699]"/>
            <x15:cachedUniqueName index="15700" name="[Customers].[CustomerKey].&amp;[26700]"/>
            <x15:cachedUniqueName index="15701" name="[Customers].[CustomerKey].&amp;[26701]"/>
            <x15:cachedUniqueName index="15702" name="[Customers].[CustomerKey].&amp;[26702]"/>
            <x15:cachedUniqueName index="15703" name="[Customers].[CustomerKey].&amp;[26703]"/>
            <x15:cachedUniqueName index="15704" name="[Customers].[CustomerKey].&amp;[26704]"/>
            <x15:cachedUniqueName index="15705" name="[Customers].[CustomerKey].&amp;[26705]"/>
            <x15:cachedUniqueName index="15706" name="[Customers].[CustomerKey].&amp;[26706]"/>
            <x15:cachedUniqueName index="15707" name="[Customers].[CustomerKey].&amp;[26707]"/>
            <x15:cachedUniqueName index="15708" name="[Customers].[CustomerKey].&amp;[26708]"/>
            <x15:cachedUniqueName index="15709" name="[Customers].[CustomerKey].&amp;[26709]"/>
            <x15:cachedUniqueName index="15710" name="[Customers].[CustomerKey].&amp;[26710]"/>
            <x15:cachedUniqueName index="15711" name="[Customers].[CustomerKey].&amp;[26711]"/>
            <x15:cachedUniqueName index="15712" name="[Customers].[CustomerKey].&amp;[26712]"/>
            <x15:cachedUniqueName index="15713" name="[Customers].[CustomerKey].&amp;[26713]"/>
            <x15:cachedUniqueName index="15714" name="[Customers].[CustomerKey].&amp;[26714]"/>
            <x15:cachedUniqueName index="15715" name="[Customers].[CustomerKey].&amp;[26715]"/>
            <x15:cachedUniqueName index="15716" name="[Customers].[CustomerKey].&amp;[26716]"/>
            <x15:cachedUniqueName index="15717" name="[Customers].[CustomerKey].&amp;[26717]"/>
            <x15:cachedUniqueName index="15718" name="[Customers].[CustomerKey].&amp;[26718]"/>
            <x15:cachedUniqueName index="15719" name="[Customers].[CustomerKey].&amp;[26719]"/>
            <x15:cachedUniqueName index="15720" name="[Customers].[CustomerKey].&amp;[26720]"/>
            <x15:cachedUniqueName index="15721" name="[Customers].[CustomerKey].&amp;[26721]"/>
            <x15:cachedUniqueName index="15722" name="[Customers].[CustomerKey].&amp;[26722]"/>
            <x15:cachedUniqueName index="15723" name="[Customers].[CustomerKey].&amp;[26723]"/>
            <x15:cachedUniqueName index="15724" name="[Customers].[CustomerKey].&amp;[26724]"/>
            <x15:cachedUniqueName index="15725" name="[Customers].[CustomerKey].&amp;[26725]"/>
            <x15:cachedUniqueName index="15726" name="[Customers].[CustomerKey].&amp;[26726]"/>
            <x15:cachedUniqueName index="15727" name="[Customers].[CustomerKey].&amp;[26727]"/>
            <x15:cachedUniqueName index="15728" name="[Customers].[CustomerKey].&amp;[26728]"/>
            <x15:cachedUniqueName index="15729" name="[Customers].[CustomerKey].&amp;[26729]"/>
            <x15:cachedUniqueName index="15730" name="[Customers].[CustomerKey].&amp;[26730]"/>
            <x15:cachedUniqueName index="15731" name="[Customers].[CustomerKey].&amp;[26731]"/>
            <x15:cachedUniqueName index="15732" name="[Customers].[CustomerKey].&amp;[26732]"/>
            <x15:cachedUniqueName index="15733" name="[Customers].[CustomerKey].&amp;[26733]"/>
            <x15:cachedUniqueName index="15734" name="[Customers].[CustomerKey].&amp;[26734]"/>
            <x15:cachedUniqueName index="15735" name="[Customers].[CustomerKey].&amp;[26735]"/>
            <x15:cachedUniqueName index="15736" name="[Customers].[CustomerKey].&amp;[26736]"/>
            <x15:cachedUniqueName index="15737" name="[Customers].[CustomerKey].&amp;[26737]"/>
            <x15:cachedUniqueName index="15738" name="[Customers].[CustomerKey].&amp;[26738]"/>
            <x15:cachedUniqueName index="15739" name="[Customers].[CustomerKey].&amp;[26739]"/>
            <x15:cachedUniqueName index="15740" name="[Customers].[CustomerKey].&amp;[26740]"/>
            <x15:cachedUniqueName index="15741" name="[Customers].[CustomerKey].&amp;[26741]"/>
            <x15:cachedUniqueName index="15742" name="[Customers].[CustomerKey].&amp;[26742]"/>
            <x15:cachedUniqueName index="15743" name="[Customers].[CustomerKey].&amp;[26743]"/>
            <x15:cachedUniqueName index="15744" name="[Customers].[CustomerKey].&amp;[26744]"/>
            <x15:cachedUniqueName index="15745" name="[Customers].[CustomerKey].&amp;[26745]"/>
            <x15:cachedUniqueName index="15746" name="[Customers].[CustomerKey].&amp;[26746]"/>
            <x15:cachedUniqueName index="15747" name="[Customers].[CustomerKey].&amp;[26747]"/>
            <x15:cachedUniqueName index="15748" name="[Customers].[CustomerKey].&amp;[26748]"/>
            <x15:cachedUniqueName index="15749" name="[Customers].[CustomerKey].&amp;[26749]"/>
            <x15:cachedUniqueName index="15750" name="[Customers].[CustomerKey].&amp;[26750]"/>
            <x15:cachedUniqueName index="15751" name="[Customers].[CustomerKey].&amp;[26751]"/>
            <x15:cachedUniqueName index="15752" name="[Customers].[CustomerKey].&amp;[26752]"/>
            <x15:cachedUniqueName index="15753" name="[Customers].[CustomerKey].&amp;[26753]"/>
            <x15:cachedUniqueName index="15754" name="[Customers].[CustomerKey].&amp;[26754]"/>
            <x15:cachedUniqueName index="15755" name="[Customers].[CustomerKey].&amp;[26755]"/>
            <x15:cachedUniqueName index="15756" name="[Customers].[CustomerKey].&amp;[26756]"/>
            <x15:cachedUniqueName index="15757" name="[Customers].[CustomerKey].&amp;[26757]"/>
            <x15:cachedUniqueName index="15758" name="[Customers].[CustomerKey].&amp;[26758]"/>
            <x15:cachedUniqueName index="15759" name="[Customers].[CustomerKey].&amp;[26759]"/>
            <x15:cachedUniqueName index="15760" name="[Customers].[CustomerKey].&amp;[26760]"/>
            <x15:cachedUniqueName index="15761" name="[Customers].[CustomerKey].&amp;[26761]"/>
            <x15:cachedUniqueName index="15762" name="[Customers].[CustomerKey].&amp;[26762]"/>
            <x15:cachedUniqueName index="15763" name="[Customers].[CustomerKey].&amp;[26763]"/>
            <x15:cachedUniqueName index="15764" name="[Customers].[CustomerKey].&amp;[26764]"/>
            <x15:cachedUniqueName index="15765" name="[Customers].[CustomerKey].&amp;[26765]"/>
            <x15:cachedUniqueName index="15766" name="[Customers].[CustomerKey].&amp;[26766]"/>
            <x15:cachedUniqueName index="15767" name="[Customers].[CustomerKey].&amp;[26767]"/>
            <x15:cachedUniqueName index="15768" name="[Customers].[CustomerKey].&amp;[26768]"/>
            <x15:cachedUniqueName index="15769" name="[Customers].[CustomerKey].&amp;[26769]"/>
            <x15:cachedUniqueName index="15770" name="[Customers].[CustomerKey].&amp;[26770]"/>
            <x15:cachedUniqueName index="15771" name="[Customers].[CustomerKey].&amp;[26771]"/>
            <x15:cachedUniqueName index="15772" name="[Customers].[CustomerKey].&amp;[26772]"/>
            <x15:cachedUniqueName index="15773" name="[Customers].[CustomerKey].&amp;[26773]"/>
            <x15:cachedUniqueName index="15774" name="[Customers].[CustomerKey].&amp;[26774]"/>
            <x15:cachedUniqueName index="15775" name="[Customers].[CustomerKey].&amp;[26775]"/>
            <x15:cachedUniqueName index="15776" name="[Customers].[CustomerKey].&amp;[26776]"/>
            <x15:cachedUniqueName index="15777" name="[Customers].[CustomerKey].&amp;[26777]"/>
            <x15:cachedUniqueName index="15778" name="[Customers].[CustomerKey].&amp;[26778]"/>
            <x15:cachedUniqueName index="15779" name="[Customers].[CustomerKey].&amp;[26779]"/>
            <x15:cachedUniqueName index="15780" name="[Customers].[CustomerKey].&amp;[26780]"/>
            <x15:cachedUniqueName index="15781" name="[Customers].[CustomerKey].&amp;[26781]"/>
            <x15:cachedUniqueName index="15782" name="[Customers].[CustomerKey].&amp;[26782]"/>
            <x15:cachedUniqueName index="15783" name="[Customers].[CustomerKey].&amp;[26783]"/>
            <x15:cachedUniqueName index="15784" name="[Customers].[CustomerKey].&amp;[26784]"/>
            <x15:cachedUniqueName index="15785" name="[Customers].[CustomerKey].&amp;[26785]"/>
            <x15:cachedUniqueName index="15786" name="[Customers].[CustomerKey].&amp;[26786]"/>
            <x15:cachedUniqueName index="15787" name="[Customers].[CustomerKey].&amp;[26787]"/>
            <x15:cachedUniqueName index="15788" name="[Customers].[CustomerKey].&amp;[26788]"/>
            <x15:cachedUniqueName index="15789" name="[Customers].[CustomerKey].&amp;[26789]"/>
            <x15:cachedUniqueName index="15790" name="[Customers].[CustomerKey].&amp;[26790]"/>
            <x15:cachedUniqueName index="15791" name="[Customers].[CustomerKey].&amp;[26791]"/>
            <x15:cachedUniqueName index="15792" name="[Customers].[CustomerKey].&amp;[26792]"/>
            <x15:cachedUniqueName index="15793" name="[Customers].[CustomerKey].&amp;[26793]"/>
            <x15:cachedUniqueName index="15794" name="[Customers].[CustomerKey].&amp;[26794]"/>
            <x15:cachedUniqueName index="15795" name="[Customers].[CustomerKey].&amp;[26795]"/>
            <x15:cachedUniqueName index="15796" name="[Customers].[CustomerKey].&amp;[26796]"/>
            <x15:cachedUniqueName index="15797" name="[Customers].[CustomerKey].&amp;[26797]"/>
            <x15:cachedUniqueName index="15798" name="[Customers].[CustomerKey].&amp;[26798]"/>
            <x15:cachedUniqueName index="15799" name="[Customers].[CustomerKey].&amp;[26799]"/>
            <x15:cachedUniqueName index="15800" name="[Customers].[CustomerKey].&amp;[26800]"/>
            <x15:cachedUniqueName index="15801" name="[Customers].[CustomerKey].&amp;[26801]"/>
            <x15:cachedUniqueName index="15802" name="[Customers].[CustomerKey].&amp;[26802]"/>
            <x15:cachedUniqueName index="15803" name="[Customers].[CustomerKey].&amp;[26803]"/>
            <x15:cachedUniqueName index="15804" name="[Customers].[CustomerKey].&amp;[26804]"/>
            <x15:cachedUniqueName index="15805" name="[Customers].[CustomerKey].&amp;[26805]"/>
            <x15:cachedUniqueName index="15806" name="[Customers].[CustomerKey].&amp;[26806]"/>
            <x15:cachedUniqueName index="15807" name="[Customers].[CustomerKey].&amp;[26807]"/>
            <x15:cachedUniqueName index="15808" name="[Customers].[CustomerKey].&amp;[26808]"/>
            <x15:cachedUniqueName index="15809" name="[Customers].[CustomerKey].&amp;[26809]"/>
            <x15:cachedUniqueName index="15810" name="[Customers].[CustomerKey].&amp;[26810]"/>
            <x15:cachedUniqueName index="15811" name="[Customers].[CustomerKey].&amp;[26811]"/>
            <x15:cachedUniqueName index="15812" name="[Customers].[CustomerKey].&amp;[26812]"/>
            <x15:cachedUniqueName index="15813" name="[Customers].[CustomerKey].&amp;[26813]"/>
            <x15:cachedUniqueName index="15814" name="[Customers].[CustomerKey].&amp;[26814]"/>
            <x15:cachedUniqueName index="15815" name="[Customers].[CustomerKey].&amp;[26815]"/>
            <x15:cachedUniqueName index="15816" name="[Customers].[CustomerKey].&amp;[26816]"/>
            <x15:cachedUniqueName index="15817" name="[Customers].[CustomerKey].&amp;[26817]"/>
            <x15:cachedUniqueName index="15818" name="[Customers].[CustomerKey].&amp;[26818]"/>
            <x15:cachedUniqueName index="15819" name="[Customers].[CustomerKey].&amp;[26819]"/>
            <x15:cachedUniqueName index="15820" name="[Customers].[CustomerKey].&amp;[26820]"/>
            <x15:cachedUniqueName index="15821" name="[Customers].[CustomerKey].&amp;[26821]"/>
            <x15:cachedUniqueName index="15822" name="[Customers].[CustomerKey].&amp;[26822]"/>
            <x15:cachedUniqueName index="15823" name="[Customers].[CustomerKey].&amp;[26823]"/>
            <x15:cachedUniqueName index="15824" name="[Customers].[CustomerKey].&amp;[26824]"/>
            <x15:cachedUniqueName index="15825" name="[Customers].[CustomerKey].&amp;[26825]"/>
            <x15:cachedUniqueName index="15826" name="[Customers].[CustomerKey].&amp;[26826]"/>
            <x15:cachedUniqueName index="15827" name="[Customers].[CustomerKey].&amp;[26827]"/>
            <x15:cachedUniqueName index="15828" name="[Customers].[CustomerKey].&amp;[26828]"/>
            <x15:cachedUniqueName index="15829" name="[Customers].[CustomerKey].&amp;[26829]"/>
            <x15:cachedUniqueName index="15830" name="[Customers].[CustomerKey].&amp;[26830]"/>
            <x15:cachedUniqueName index="15831" name="[Customers].[CustomerKey].&amp;[26831]"/>
            <x15:cachedUniqueName index="15832" name="[Customers].[CustomerKey].&amp;[26832]"/>
            <x15:cachedUniqueName index="15833" name="[Customers].[CustomerKey].&amp;[26833]"/>
            <x15:cachedUniqueName index="15834" name="[Customers].[CustomerKey].&amp;[26834]"/>
            <x15:cachedUniqueName index="15835" name="[Customers].[CustomerKey].&amp;[26835]"/>
            <x15:cachedUniqueName index="15836" name="[Customers].[CustomerKey].&amp;[26836]"/>
            <x15:cachedUniqueName index="15837" name="[Customers].[CustomerKey].&amp;[26837]"/>
            <x15:cachedUniqueName index="15838" name="[Customers].[CustomerKey].&amp;[26838]"/>
            <x15:cachedUniqueName index="15839" name="[Customers].[CustomerKey].&amp;[26839]"/>
            <x15:cachedUniqueName index="15840" name="[Customers].[CustomerKey].&amp;[26840]"/>
            <x15:cachedUniqueName index="15841" name="[Customers].[CustomerKey].&amp;[26841]"/>
            <x15:cachedUniqueName index="15842" name="[Customers].[CustomerKey].&amp;[26842]"/>
            <x15:cachedUniqueName index="15843" name="[Customers].[CustomerKey].&amp;[26843]"/>
            <x15:cachedUniqueName index="15844" name="[Customers].[CustomerKey].&amp;[26844]"/>
            <x15:cachedUniqueName index="15845" name="[Customers].[CustomerKey].&amp;[26845]"/>
            <x15:cachedUniqueName index="15846" name="[Customers].[CustomerKey].&amp;[26846]"/>
            <x15:cachedUniqueName index="15847" name="[Customers].[CustomerKey].&amp;[26847]"/>
            <x15:cachedUniqueName index="15848" name="[Customers].[CustomerKey].&amp;[26848]"/>
            <x15:cachedUniqueName index="15849" name="[Customers].[CustomerKey].&amp;[26849]"/>
            <x15:cachedUniqueName index="15850" name="[Customers].[CustomerKey].&amp;[26850]"/>
            <x15:cachedUniqueName index="15851" name="[Customers].[CustomerKey].&amp;[26851]"/>
            <x15:cachedUniqueName index="15852" name="[Customers].[CustomerKey].&amp;[26852]"/>
            <x15:cachedUniqueName index="15853" name="[Customers].[CustomerKey].&amp;[26853]"/>
            <x15:cachedUniqueName index="15854" name="[Customers].[CustomerKey].&amp;[26854]"/>
            <x15:cachedUniqueName index="15855" name="[Customers].[CustomerKey].&amp;[26855]"/>
            <x15:cachedUniqueName index="15856" name="[Customers].[CustomerKey].&amp;[26856]"/>
            <x15:cachedUniqueName index="15857" name="[Customers].[CustomerKey].&amp;[26857]"/>
            <x15:cachedUniqueName index="15858" name="[Customers].[CustomerKey].&amp;[26858]"/>
            <x15:cachedUniqueName index="15859" name="[Customers].[CustomerKey].&amp;[26859]"/>
            <x15:cachedUniqueName index="15860" name="[Customers].[CustomerKey].&amp;[26860]"/>
            <x15:cachedUniqueName index="15861" name="[Customers].[CustomerKey].&amp;[26861]"/>
            <x15:cachedUniqueName index="15862" name="[Customers].[CustomerKey].&amp;[26862]"/>
            <x15:cachedUniqueName index="15863" name="[Customers].[CustomerKey].&amp;[26863]"/>
            <x15:cachedUniqueName index="15864" name="[Customers].[CustomerKey].&amp;[26864]"/>
            <x15:cachedUniqueName index="15865" name="[Customers].[CustomerKey].&amp;[26865]"/>
            <x15:cachedUniqueName index="15866" name="[Customers].[CustomerKey].&amp;[26866]"/>
            <x15:cachedUniqueName index="15867" name="[Customers].[CustomerKey].&amp;[26867]"/>
            <x15:cachedUniqueName index="15868" name="[Customers].[CustomerKey].&amp;[26868]"/>
            <x15:cachedUniqueName index="15869" name="[Customers].[CustomerKey].&amp;[26869]"/>
            <x15:cachedUniqueName index="15870" name="[Customers].[CustomerKey].&amp;[26870]"/>
            <x15:cachedUniqueName index="15871" name="[Customers].[CustomerKey].&amp;[26871]"/>
            <x15:cachedUniqueName index="15872" name="[Customers].[CustomerKey].&amp;[26872]"/>
            <x15:cachedUniqueName index="15873" name="[Customers].[CustomerKey].&amp;[26873]"/>
            <x15:cachedUniqueName index="15874" name="[Customers].[CustomerKey].&amp;[26874]"/>
            <x15:cachedUniqueName index="15875" name="[Customers].[CustomerKey].&amp;[26875]"/>
            <x15:cachedUniqueName index="15876" name="[Customers].[CustomerKey].&amp;[26876]"/>
            <x15:cachedUniqueName index="15877" name="[Customers].[CustomerKey].&amp;[26877]"/>
            <x15:cachedUniqueName index="15878" name="[Customers].[CustomerKey].&amp;[26878]"/>
            <x15:cachedUniqueName index="15879" name="[Customers].[CustomerKey].&amp;[26879]"/>
            <x15:cachedUniqueName index="15880" name="[Customers].[CustomerKey].&amp;[26880]"/>
            <x15:cachedUniqueName index="15881" name="[Customers].[CustomerKey].&amp;[26881]"/>
            <x15:cachedUniqueName index="15882" name="[Customers].[CustomerKey].&amp;[26882]"/>
            <x15:cachedUniqueName index="15883" name="[Customers].[CustomerKey].&amp;[26883]"/>
            <x15:cachedUniqueName index="15884" name="[Customers].[CustomerKey].&amp;[26884]"/>
            <x15:cachedUniqueName index="15885" name="[Customers].[CustomerKey].&amp;[26885]"/>
            <x15:cachedUniqueName index="15886" name="[Customers].[CustomerKey].&amp;[26886]"/>
            <x15:cachedUniqueName index="15887" name="[Customers].[CustomerKey].&amp;[26887]"/>
            <x15:cachedUniqueName index="15888" name="[Customers].[CustomerKey].&amp;[26888]"/>
            <x15:cachedUniqueName index="15889" name="[Customers].[CustomerKey].&amp;[26889]"/>
            <x15:cachedUniqueName index="15890" name="[Customers].[CustomerKey].&amp;[26890]"/>
            <x15:cachedUniqueName index="15891" name="[Customers].[CustomerKey].&amp;[26891]"/>
            <x15:cachedUniqueName index="15892" name="[Customers].[CustomerKey].&amp;[26892]"/>
            <x15:cachedUniqueName index="15893" name="[Customers].[CustomerKey].&amp;[26893]"/>
            <x15:cachedUniqueName index="15894" name="[Customers].[CustomerKey].&amp;[26894]"/>
            <x15:cachedUniqueName index="15895" name="[Customers].[CustomerKey].&amp;[26895]"/>
            <x15:cachedUniqueName index="15896" name="[Customers].[CustomerKey].&amp;[26896]"/>
            <x15:cachedUniqueName index="15897" name="[Customers].[CustomerKey].&amp;[26897]"/>
            <x15:cachedUniqueName index="15898" name="[Customers].[CustomerKey].&amp;[26898]"/>
            <x15:cachedUniqueName index="15899" name="[Customers].[CustomerKey].&amp;[26899]"/>
            <x15:cachedUniqueName index="15900" name="[Customers].[CustomerKey].&amp;[26900]"/>
            <x15:cachedUniqueName index="15901" name="[Customers].[CustomerKey].&amp;[26901]"/>
            <x15:cachedUniqueName index="15902" name="[Customers].[CustomerKey].&amp;[26902]"/>
            <x15:cachedUniqueName index="15903" name="[Customers].[CustomerKey].&amp;[26903]"/>
            <x15:cachedUniqueName index="15904" name="[Customers].[CustomerKey].&amp;[26904]"/>
            <x15:cachedUniqueName index="15905" name="[Customers].[CustomerKey].&amp;[26905]"/>
            <x15:cachedUniqueName index="15906" name="[Customers].[CustomerKey].&amp;[26906]"/>
            <x15:cachedUniqueName index="15907" name="[Customers].[CustomerKey].&amp;[26907]"/>
            <x15:cachedUniqueName index="15908" name="[Customers].[CustomerKey].&amp;[26908]"/>
            <x15:cachedUniqueName index="15909" name="[Customers].[CustomerKey].&amp;[26909]"/>
            <x15:cachedUniqueName index="15910" name="[Customers].[CustomerKey].&amp;[26910]"/>
            <x15:cachedUniqueName index="15911" name="[Customers].[CustomerKey].&amp;[26911]"/>
            <x15:cachedUniqueName index="15912" name="[Customers].[CustomerKey].&amp;[26912]"/>
            <x15:cachedUniqueName index="15913" name="[Customers].[CustomerKey].&amp;[26913]"/>
            <x15:cachedUniqueName index="15914" name="[Customers].[CustomerKey].&amp;[26914]"/>
            <x15:cachedUniqueName index="15915" name="[Customers].[CustomerKey].&amp;[26915]"/>
            <x15:cachedUniqueName index="15916" name="[Customers].[CustomerKey].&amp;[26916]"/>
            <x15:cachedUniqueName index="15917" name="[Customers].[CustomerKey].&amp;[26917]"/>
            <x15:cachedUniqueName index="15918" name="[Customers].[CustomerKey].&amp;[26918]"/>
            <x15:cachedUniqueName index="15919" name="[Customers].[CustomerKey].&amp;[26919]"/>
            <x15:cachedUniqueName index="15920" name="[Customers].[CustomerKey].&amp;[26920]"/>
            <x15:cachedUniqueName index="15921" name="[Customers].[CustomerKey].&amp;[26921]"/>
            <x15:cachedUniqueName index="15922" name="[Customers].[CustomerKey].&amp;[26922]"/>
            <x15:cachedUniqueName index="15923" name="[Customers].[CustomerKey].&amp;[26923]"/>
            <x15:cachedUniqueName index="15924" name="[Customers].[CustomerKey].&amp;[26924]"/>
            <x15:cachedUniqueName index="15925" name="[Customers].[CustomerKey].&amp;[26925]"/>
            <x15:cachedUniqueName index="15926" name="[Customers].[CustomerKey].&amp;[26926]"/>
            <x15:cachedUniqueName index="15927" name="[Customers].[CustomerKey].&amp;[26927]"/>
            <x15:cachedUniqueName index="15928" name="[Customers].[CustomerKey].&amp;[26928]"/>
            <x15:cachedUniqueName index="15929" name="[Customers].[CustomerKey].&amp;[26929]"/>
            <x15:cachedUniqueName index="15930" name="[Customers].[CustomerKey].&amp;[26930]"/>
            <x15:cachedUniqueName index="15931" name="[Customers].[CustomerKey].&amp;[26931]"/>
            <x15:cachedUniqueName index="15932" name="[Customers].[CustomerKey].&amp;[26932]"/>
            <x15:cachedUniqueName index="15933" name="[Customers].[CustomerKey].&amp;[26933]"/>
            <x15:cachedUniqueName index="15934" name="[Customers].[CustomerKey].&amp;[26934]"/>
            <x15:cachedUniqueName index="15935" name="[Customers].[CustomerKey].&amp;[26935]"/>
            <x15:cachedUniqueName index="15936" name="[Customers].[CustomerKey].&amp;[26936]"/>
            <x15:cachedUniqueName index="15937" name="[Customers].[CustomerKey].&amp;[26937]"/>
            <x15:cachedUniqueName index="15938" name="[Customers].[CustomerKey].&amp;[26938]"/>
            <x15:cachedUniqueName index="15939" name="[Customers].[CustomerKey].&amp;[26939]"/>
            <x15:cachedUniqueName index="15940" name="[Customers].[CustomerKey].&amp;[26940]"/>
            <x15:cachedUniqueName index="15941" name="[Customers].[CustomerKey].&amp;[26941]"/>
            <x15:cachedUniqueName index="15942" name="[Customers].[CustomerKey].&amp;[26942]"/>
            <x15:cachedUniqueName index="15943" name="[Customers].[CustomerKey].&amp;[26943]"/>
            <x15:cachedUniqueName index="15944" name="[Customers].[CustomerKey].&amp;[26944]"/>
            <x15:cachedUniqueName index="15945" name="[Customers].[CustomerKey].&amp;[26945]"/>
            <x15:cachedUniqueName index="15946" name="[Customers].[CustomerKey].&amp;[26946]"/>
            <x15:cachedUniqueName index="15947" name="[Customers].[CustomerKey].&amp;[26947]"/>
            <x15:cachedUniqueName index="15948" name="[Customers].[CustomerKey].&amp;[26948]"/>
            <x15:cachedUniqueName index="15949" name="[Customers].[CustomerKey].&amp;[26949]"/>
            <x15:cachedUniqueName index="15950" name="[Customers].[CustomerKey].&amp;[26950]"/>
            <x15:cachedUniqueName index="15951" name="[Customers].[CustomerKey].&amp;[26951]"/>
            <x15:cachedUniqueName index="15952" name="[Customers].[CustomerKey].&amp;[26952]"/>
            <x15:cachedUniqueName index="15953" name="[Customers].[CustomerKey].&amp;[26953]"/>
            <x15:cachedUniqueName index="15954" name="[Customers].[CustomerKey].&amp;[26954]"/>
            <x15:cachedUniqueName index="15955" name="[Customers].[CustomerKey].&amp;[26955]"/>
            <x15:cachedUniqueName index="15956" name="[Customers].[CustomerKey].&amp;[26956]"/>
            <x15:cachedUniqueName index="15957" name="[Customers].[CustomerKey].&amp;[26957]"/>
            <x15:cachedUniqueName index="15958" name="[Customers].[CustomerKey].&amp;[26958]"/>
            <x15:cachedUniqueName index="15959" name="[Customers].[CustomerKey].&amp;[26959]"/>
            <x15:cachedUniqueName index="15960" name="[Customers].[CustomerKey].&amp;[26960]"/>
            <x15:cachedUniqueName index="15961" name="[Customers].[CustomerKey].&amp;[26961]"/>
            <x15:cachedUniqueName index="15962" name="[Customers].[CustomerKey].&amp;[26962]"/>
            <x15:cachedUniqueName index="15963" name="[Customers].[CustomerKey].&amp;[26963]"/>
            <x15:cachedUniqueName index="15964" name="[Customers].[CustomerKey].&amp;[26964]"/>
            <x15:cachedUniqueName index="15965" name="[Customers].[CustomerKey].&amp;[26965]"/>
            <x15:cachedUniqueName index="15966" name="[Customers].[CustomerKey].&amp;[26966]"/>
            <x15:cachedUniqueName index="15967" name="[Customers].[CustomerKey].&amp;[26967]"/>
            <x15:cachedUniqueName index="15968" name="[Customers].[CustomerKey].&amp;[26968]"/>
            <x15:cachedUniqueName index="15969" name="[Customers].[CustomerKey].&amp;[26969]"/>
            <x15:cachedUniqueName index="15970" name="[Customers].[CustomerKey].&amp;[26970]"/>
            <x15:cachedUniqueName index="15971" name="[Customers].[CustomerKey].&amp;[26971]"/>
            <x15:cachedUniqueName index="15972" name="[Customers].[CustomerKey].&amp;[26972]"/>
            <x15:cachedUniqueName index="15973" name="[Customers].[CustomerKey].&amp;[26973]"/>
            <x15:cachedUniqueName index="15974" name="[Customers].[CustomerKey].&amp;[26974]"/>
            <x15:cachedUniqueName index="15975" name="[Customers].[CustomerKey].&amp;[26975]"/>
            <x15:cachedUniqueName index="15976" name="[Customers].[CustomerKey].&amp;[26976]"/>
            <x15:cachedUniqueName index="15977" name="[Customers].[CustomerKey].&amp;[26977]"/>
            <x15:cachedUniqueName index="15978" name="[Customers].[CustomerKey].&amp;[26978]"/>
            <x15:cachedUniqueName index="15979" name="[Customers].[CustomerKey].&amp;[26979]"/>
            <x15:cachedUniqueName index="15980" name="[Customers].[CustomerKey].&amp;[26980]"/>
            <x15:cachedUniqueName index="15981" name="[Customers].[CustomerKey].&amp;[26981]"/>
            <x15:cachedUniqueName index="15982" name="[Customers].[CustomerKey].&amp;[26982]"/>
            <x15:cachedUniqueName index="15983" name="[Customers].[CustomerKey].&amp;[26983]"/>
            <x15:cachedUniqueName index="15984" name="[Customers].[CustomerKey].&amp;[26984]"/>
            <x15:cachedUniqueName index="15985" name="[Customers].[CustomerKey].&amp;[26985]"/>
            <x15:cachedUniqueName index="15986" name="[Customers].[CustomerKey].&amp;[26986]"/>
            <x15:cachedUniqueName index="15987" name="[Customers].[CustomerKey].&amp;[26987]"/>
            <x15:cachedUniqueName index="15988" name="[Customers].[CustomerKey].&amp;[26988]"/>
            <x15:cachedUniqueName index="15989" name="[Customers].[CustomerKey].&amp;[26989]"/>
            <x15:cachedUniqueName index="15990" name="[Customers].[CustomerKey].&amp;[26990]"/>
            <x15:cachedUniqueName index="15991" name="[Customers].[CustomerKey].&amp;[26991]"/>
            <x15:cachedUniqueName index="15992" name="[Customers].[CustomerKey].&amp;[26992]"/>
            <x15:cachedUniqueName index="15993" name="[Customers].[CustomerKey].&amp;[26993]"/>
            <x15:cachedUniqueName index="15994" name="[Customers].[CustomerKey].&amp;[26994]"/>
            <x15:cachedUniqueName index="15995" name="[Customers].[CustomerKey].&amp;[26995]"/>
            <x15:cachedUniqueName index="15996" name="[Customers].[CustomerKey].&amp;[26996]"/>
            <x15:cachedUniqueName index="15997" name="[Customers].[CustomerKey].&amp;[26997]"/>
            <x15:cachedUniqueName index="15998" name="[Customers].[CustomerKey].&amp;[26998]"/>
            <x15:cachedUniqueName index="15999" name="[Customers].[CustomerKey].&amp;[26999]"/>
            <x15:cachedUniqueName index="16000" name="[Customers].[CustomerKey].&amp;[27000]"/>
            <x15:cachedUniqueName index="16001" name="[Customers].[CustomerKey].&amp;[27001]"/>
            <x15:cachedUniqueName index="16002" name="[Customers].[CustomerKey].&amp;[27002]"/>
            <x15:cachedUniqueName index="16003" name="[Customers].[CustomerKey].&amp;[27003]"/>
            <x15:cachedUniqueName index="16004" name="[Customers].[CustomerKey].&amp;[27004]"/>
            <x15:cachedUniqueName index="16005" name="[Customers].[CustomerKey].&amp;[27005]"/>
            <x15:cachedUniqueName index="16006" name="[Customers].[CustomerKey].&amp;[27006]"/>
            <x15:cachedUniqueName index="16007" name="[Customers].[CustomerKey].&amp;[27007]"/>
            <x15:cachedUniqueName index="16008" name="[Customers].[CustomerKey].&amp;[27008]"/>
            <x15:cachedUniqueName index="16009" name="[Customers].[CustomerKey].&amp;[27009]"/>
            <x15:cachedUniqueName index="16010" name="[Customers].[CustomerKey].&amp;[27010]"/>
            <x15:cachedUniqueName index="16011" name="[Customers].[CustomerKey].&amp;[27011]"/>
            <x15:cachedUniqueName index="16012" name="[Customers].[CustomerKey].&amp;[27012]"/>
            <x15:cachedUniqueName index="16013" name="[Customers].[CustomerKey].&amp;[27013]"/>
            <x15:cachedUniqueName index="16014" name="[Customers].[CustomerKey].&amp;[27014]"/>
            <x15:cachedUniqueName index="16015" name="[Customers].[CustomerKey].&amp;[27015]"/>
            <x15:cachedUniqueName index="16016" name="[Customers].[CustomerKey].&amp;[27016]"/>
            <x15:cachedUniqueName index="16017" name="[Customers].[CustomerKey].&amp;[27017]"/>
            <x15:cachedUniqueName index="16018" name="[Customers].[CustomerKey].&amp;[27018]"/>
            <x15:cachedUniqueName index="16019" name="[Customers].[CustomerKey].&amp;[27019]"/>
            <x15:cachedUniqueName index="16020" name="[Customers].[CustomerKey].&amp;[27020]"/>
            <x15:cachedUniqueName index="16021" name="[Customers].[CustomerKey].&amp;[27021]"/>
            <x15:cachedUniqueName index="16022" name="[Customers].[CustomerKey].&amp;[27022]"/>
            <x15:cachedUniqueName index="16023" name="[Customers].[CustomerKey].&amp;[27023]"/>
            <x15:cachedUniqueName index="16024" name="[Customers].[CustomerKey].&amp;[27024]"/>
            <x15:cachedUniqueName index="16025" name="[Customers].[CustomerKey].&amp;[27025]"/>
            <x15:cachedUniqueName index="16026" name="[Customers].[CustomerKey].&amp;[27026]"/>
            <x15:cachedUniqueName index="16027" name="[Customers].[CustomerKey].&amp;[27027]"/>
            <x15:cachedUniqueName index="16028" name="[Customers].[CustomerKey].&amp;[27028]"/>
            <x15:cachedUniqueName index="16029" name="[Customers].[CustomerKey].&amp;[27029]"/>
            <x15:cachedUniqueName index="16030" name="[Customers].[CustomerKey].&amp;[27030]"/>
            <x15:cachedUniqueName index="16031" name="[Customers].[CustomerKey].&amp;[27031]"/>
            <x15:cachedUniqueName index="16032" name="[Customers].[CustomerKey].&amp;[27032]"/>
            <x15:cachedUniqueName index="16033" name="[Customers].[CustomerKey].&amp;[27033]"/>
            <x15:cachedUniqueName index="16034" name="[Customers].[CustomerKey].&amp;[27034]"/>
            <x15:cachedUniqueName index="16035" name="[Customers].[CustomerKey].&amp;[27035]"/>
            <x15:cachedUniqueName index="16036" name="[Customers].[CustomerKey].&amp;[27036]"/>
            <x15:cachedUniqueName index="16037" name="[Customers].[CustomerKey].&amp;[27037]"/>
            <x15:cachedUniqueName index="16038" name="[Customers].[CustomerKey].&amp;[27038]"/>
            <x15:cachedUniqueName index="16039" name="[Customers].[CustomerKey].&amp;[27039]"/>
            <x15:cachedUniqueName index="16040" name="[Customers].[CustomerKey].&amp;[27040]"/>
            <x15:cachedUniqueName index="16041" name="[Customers].[CustomerKey].&amp;[27041]"/>
            <x15:cachedUniqueName index="16042" name="[Customers].[CustomerKey].&amp;[27042]"/>
            <x15:cachedUniqueName index="16043" name="[Customers].[CustomerKey].&amp;[27043]"/>
            <x15:cachedUniqueName index="16044" name="[Customers].[CustomerKey].&amp;[27044]"/>
            <x15:cachedUniqueName index="16045" name="[Customers].[CustomerKey].&amp;[27045]"/>
            <x15:cachedUniqueName index="16046" name="[Customers].[CustomerKey].&amp;[27046]"/>
            <x15:cachedUniqueName index="16047" name="[Customers].[CustomerKey].&amp;[27047]"/>
            <x15:cachedUniqueName index="16048" name="[Customers].[CustomerKey].&amp;[27048]"/>
            <x15:cachedUniqueName index="16049" name="[Customers].[CustomerKey].&amp;[27049]"/>
            <x15:cachedUniqueName index="16050" name="[Customers].[CustomerKey].&amp;[27050]"/>
            <x15:cachedUniqueName index="16051" name="[Customers].[CustomerKey].&amp;[27051]"/>
            <x15:cachedUniqueName index="16052" name="[Customers].[CustomerKey].&amp;[27052]"/>
            <x15:cachedUniqueName index="16053" name="[Customers].[CustomerKey].&amp;[27053]"/>
            <x15:cachedUniqueName index="16054" name="[Customers].[CustomerKey].&amp;[27054]"/>
            <x15:cachedUniqueName index="16055" name="[Customers].[CustomerKey].&amp;[27055]"/>
            <x15:cachedUniqueName index="16056" name="[Customers].[CustomerKey].&amp;[27056]"/>
            <x15:cachedUniqueName index="16057" name="[Customers].[CustomerKey].&amp;[27057]"/>
            <x15:cachedUniqueName index="16058" name="[Customers].[CustomerKey].&amp;[27058]"/>
            <x15:cachedUniqueName index="16059" name="[Customers].[CustomerKey].&amp;[27059]"/>
            <x15:cachedUniqueName index="16060" name="[Customers].[CustomerKey].&amp;[27060]"/>
            <x15:cachedUniqueName index="16061" name="[Customers].[CustomerKey].&amp;[27061]"/>
            <x15:cachedUniqueName index="16062" name="[Customers].[CustomerKey].&amp;[27062]"/>
            <x15:cachedUniqueName index="16063" name="[Customers].[CustomerKey].&amp;[27063]"/>
            <x15:cachedUniqueName index="16064" name="[Customers].[CustomerKey].&amp;[27064]"/>
            <x15:cachedUniqueName index="16065" name="[Customers].[CustomerKey].&amp;[27065]"/>
            <x15:cachedUniqueName index="16066" name="[Customers].[CustomerKey].&amp;[27066]"/>
            <x15:cachedUniqueName index="16067" name="[Customers].[CustomerKey].&amp;[27067]"/>
            <x15:cachedUniqueName index="16068" name="[Customers].[CustomerKey].&amp;[27068]"/>
            <x15:cachedUniqueName index="16069" name="[Customers].[CustomerKey].&amp;[27069]"/>
            <x15:cachedUniqueName index="16070" name="[Customers].[CustomerKey].&amp;[27070]"/>
            <x15:cachedUniqueName index="16071" name="[Customers].[CustomerKey].&amp;[27071]"/>
            <x15:cachedUniqueName index="16072" name="[Customers].[CustomerKey].&amp;[27072]"/>
            <x15:cachedUniqueName index="16073" name="[Customers].[CustomerKey].&amp;[27073]"/>
            <x15:cachedUniqueName index="16074" name="[Customers].[CustomerKey].&amp;[27074]"/>
            <x15:cachedUniqueName index="16075" name="[Customers].[CustomerKey].&amp;[27075]"/>
            <x15:cachedUniqueName index="16076" name="[Customers].[CustomerKey].&amp;[27076]"/>
            <x15:cachedUniqueName index="16077" name="[Customers].[CustomerKey].&amp;[27077]"/>
            <x15:cachedUniqueName index="16078" name="[Customers].[CustomerKey].&amp;[27078]"/>
            <x15:cachedUniqueName index="16079" name="[Customers].[CustomerKey].&amp;[27079]"/>
            <x15:cachedUniqueName index="16080" name="[Customers].[CustomerKey].&amp;[27080]"/>
            <x15:cachedUniqueName index="16081" name="[Customers].[CustomerKey].&amp;[27081]"/>
            <x15:cachedUniqueName index="16082" name="[Customers].[CustomerKey].&amp;[27082]"/>
            <x15:cachedUniqueName index="16083" name="[Customers].[CustomerKey].&amp;[27083]"/>
            <x15:cachedUniqueName index="16084" name="[Customers].[CustomerKey].&amp;[27084]"/>
            <x15:cachedUniqueName index="16085" name="[Customers].[CustomerKey].&amp;[27085]"/>
            <x15:cachedUniqueName index="16086" name="[Customers].[CustomerKey].&amp;[27086]"/>
            <x15:cachedUniqueName index="16087" name="[Customers].[CustomerKey].&amp;[27087]"/>
            <x15:cachedUniqueName index="16088" name="[Customers].[CustomerKey].&amp;[27088]"/>
            <x15:cachedUniqueName index="16089" name="[Customers].[CustomerKey].&amp;[27089]"/>
            <x15:cachedUniqueName index="16090" name="[Customers].[CustomerKey].&amp;[27090]"/>
            <x15:cachedUniqueName index="16091" name="[Customers].[CustomerKey].&amp;[27091]"/>
            <x15:cachedUniqueName index="16092" name="[Customers].[CustomerKey].&amp;[27092]"/>
            <x15:cachedUniqueName index="16093" name="[Customers].[CustomerKey].&amp;[27093]"/>
            <x15:cachedUniqueName index="16094" name="[Customers].[CustomerKey].&amp;[27094]"/>
            <x15:cachedUniqueName index="16095" name="[Customers].[CustomerKey].&amp;[27095]"/>
            <x15:cachedUniqueName index="16096" name="[Customers].[CustomerKey].&amp;[27096]"/>
            <x15:cachedUniqueName index="16097" name="[Customers].[CustomerKey].&amp;[27097]"/>
            <x15:cachedUniqueName index="16098" name="[Customers].[CustomerKey].&amp;[27098]"/>
            <x15:cachedUniqueName index="16099" name="[Customers].[CustomerKey].&amp;[27099]"/>
            <x15:cachedUniqueName index="16100" name="[Customers].[CustomerKey].&amp;[27100]"/>
            <x15:cachedUniqueName index="16101" name="[Customers].[CustomerKey].&amp;[27101]"/>
            <x15:cachedUniqueName index="16102" name="[Customers].[CustomerKey].&amp;[27102]"/>
            <x15:cachedUniqueName index="16103" name="[Customers].[CustomerKey].&amp;[27103]"/>
            <x15:cachedUniqueName index="16104" name="[Customers].[CustomerKey].&amp;[27104]"/>
            <x15:cachedUniqueName index="16105" name="[Customers].[CustomerKey].&amp;[27105]"/>
            <x15:cachedUniqueName index="16106" name="[Customers].[CustomerKey].&amp;[27106]"/>
            <x15:cachedUniqueName index="16107" name="[Customers].[CustomerKey].&amp;[27107]"/>
            <x15:cachedUniqueName index="16108" name="[Customers].[CustomerKey].&amp;[27108]"/>
            <x15:cachedUniqueName index="16109" name="[Customers].[CustomerKey].&amp;[27109]"/>
            <x15:cachedUniqueName index="16110" name="[Customers].[CustomerKey].&amp;[27110]"/>
            <x15:cachedUniqueName index="16111" name="[Customers].[CustomerKey].&amp;[27111]"/>
            <x15:cachedUniqueName index="16112" name="[Customers].[CustomerKey].&amp;[27112]"/>
            <x15:cachedUniqueName index="16113" name="[Customers].[CustomerKey].&amp;[27113]"/>
            <x15:cachedUniqueName index="16114" name="[Customers].[CustomerKey].&amp;[27114]"/>
            <x15:cachedUniqueName index="16115" name="[Customers].[CustomerKey].&amp;[27115]"/>
            <x15:cachedUniqueName index="16116" name="[Customers].[CustomerKey].&amp;[27116]"/>
            <x15:cachedUniqueName index="16117" name="[Customers].[CustomerKey].&amp;[27117]"/>
            <x15:cachedUniqueName index="16118" name="[Customers].[CustomerKey].&amp;[27118]"/>
            <x15:cachedUniqueName index="16119" name="[Customers].[CustomerKey].&amp;[27119]"/>
            <x15:cachedUniqueName index="16120" name="[Customers].[CustomerKey].&amp;[27120]"/>
            <x15:cachedUniqueName index="16121" name="[Customers].[CustomerKey].&amp;[27121]"/>
            <x15:cachedUniqueName index="16122" name="[Customers].[CustomerKey].&amp;[27122]"/>
            <x15:cachedUniqueName index="16123" name="[Customers].[CustomerKey].&amp;[27123]"/>
            <x15:cachedUniqueName index="16124" name="[Customers].[CustomerKey].&amp;[27124]"/>
            <x15:cachedUniqueName index="16125" name="[Customers].[CustomerKey].&amp;[27125]"/>
            <x15:cachedUniqueName index="16126" name="[Customers].[CustomerKey].&amp;[27126]"/>
            <x15:cachedUniqueName index="16127" name="[Customers].[CustomerKey].&amp;[27127]"/>
            <x15:cachedUniqueName index="16128" name="[Customers].[CustomerKey].&amp;[27128]"/>
            <x15:cachedUniqueName index="16129" name="[Customers].[CustomerKey].&amp;[27129]"/>
            <x15:cachedUniqueName index="16130" name="[Customers].[CustomerKey].&amp;[27130]"/>
            <x15:cachedUniqueName index="16131" name="[Customers].[CustomerKey].&amp;[27131]"/>
            <x15:cachedUniqueName index="16132" name="[Customers].[CustomerKey].&amp;[27132]"/>
            <x15:cachedUniqueName index="16133" name="[Customers].[CustomerKey].&amp;[27133]"/>
            <x15:cachedUniqueName index="16134" name="[Customers].[CustomerKey].&amp;[27134]"/>
            <x15:cachedUniqueName index="16135" name="[Customers].[CustomerKey].&amp;[27135]"/>
            <x15:cachedUniqueName index="16136" name="[Customers].[CustomerKey].&amp;[27136]"/>
            <x15:cachedUniqueName index="16137" name="[Customers].[CustomerKey].&amp;[27137]"/>
            <x15:cachedUniqueName index="16138" name="[Customers].[CustomerKey].&amp;[27138]"/>
            <x15:cachedUniqueName index="16139" name="[Customers].[CustomerKey].&amp;[27139]"/>
            <x15:cachedUniqueName index="16140" name="[Customers].[CustomerKey].&amp;[27140]"/>
            <x15:cachedUniqueName index="16141" name="[Customers].[CustomerKey].&amp;[27141]"/>
            <x15:cachedUniqueName index="16142" name="[Customers].[CustomerKey].&amp;[27142]"/>
            <x15:cachedUniqueName index="16143" name="[Customers].[CustomerKey].&amp;[27143]"/>
            <x15:cachedUniqueName index="16144" name="[Customers].[CustomerKey].&amp;[27144]"/>
            <x15:cachedUniqueName index="16145" name="[Customers].[CustomerKey].&amp;[27145]"/>
            <x15:cachedUniqueName index="16146" name="[Customers].[CustomerKey].&amp;[27146]"/>
            <x15:cachedUniqueName index="16147" name="[Customers].[CustomerKey].&amp;[27147]"/>
            <x15:cachedUniqueName index="16148" name="[Customers].[CustomerKey].&amp;[27148]"/>
            <x15:cachedUniqueName index="16149" name="[Customers].[CustomerKey].&amp;[27149]"/>
            <x15:cachedUniqueName index="16150" name="[Customers].[CustomerKey].&amp;[27150]"/>
            <x15:cachedUniqueName index="16151" name="[Customers].[CustomerKey].&amp;[27151]"/>
            <x15:cachedUniqueName index="16152" name="[Customers].[CustomerKey].&amp;[27152]"/>
            <x15:cachedUniqueName index="16153" name="[Customers].[CustomerKey].&amp;[27153]"/>
            <x15:cachedUniqueName index="16154" name="[Customers].[CustomerKey].&amp;[27154]"/>
            <x15:cachedUniqueName index="16155" name="[Customers].[CustomerKey].&amp;[27155]"/>
            <x15:cachedUniqueName index="16156" name="[Customers].[CustomerKey].&amp;[27156]"/>
            <x15:cachedUniqueName index="16157" name="[Customers].[CustomerKey].&amp;[27157]"/>
            <x15:cachedUniqueName index="16158" name="[Customers].[CustomerKey].&amp;[27158]"/>
            <x15:cachedUniqueName index="16159" name="[Customers].[CustomerKey].&amp;[27159]"/>
            <x15:cachedUniqueName index="16160" name="[Customers].[CustomerKey].&amp;[27160]"/>
            <x15:cachedUniqueName index="16161" name="[Customers].[CustomerKey].&amp;[27161]"/>
            <x15:cachedUniqueName index="16162" name="[Customers].[CustomerKey].&amp;[27162]"/>
            <x15:cachedUniqueName index="16163" name="[Customers].[CustomerKey].&amp;[27163]"/>
            <x15:cachedUniqueName index="16164" name="[Customers].[CustomerKey].&amp;[27164]"/>
            <x15:cachedUniqueName index="16165" name="[Customers].[CustomerKey].&amp;[27165]"/>
            <x15:cachedUniqueName index="16166" name="[Customers].[CustomerKey].&amp;[27166]"/>
            <x15:cachedUniqueName index="16167" name="[Customers].[CustomerKey].&amp;[27167]"/>
            <x15:cachedUniqueName index="16168" name="[Customers].[CustomerKey].&amp;[27168]"/>
            <x15:cachedUniqueName index="16169" name="[Customers].[CustomerKey].&amp;[27169]"/>
            <x15:cachedUniqueName index="16170" name="[Customers].[CustomerKey].&amp;[27170]"/>
            <x15:cachedUniqueName index="16171" name="[Customers].[CustomerKey].&amp;[27171]"/>
            <x15:cachedUniqueName index="16172" name="[Customers].[CustomerKey].&amp;[27172]"/>
            <x15:cachedUniqueName index="16173" name="[Customers].[CustomerKey].&amp;[27173]"/>
            <x15:cachedUniqueName index="16174" name="[Customers].[CustomerKey].&amp;[27174]"/>
            <x15:cachedUniqueName index="16175" name="[Customers].[CustomerKey].&amp;[27175]"/>
            <x15:cachedUniqueName index="16176" name="[Customers].[CustomerKey].&amp;[27176]"/>
            <x15:cachedUniqueName index="16177" name="[Customers].[CustomerKey].&amp;[27177]"/>
            <x15:cachedUniqueName index="16178" name="[Customers].[CustomerKey].&amp;[27178]"/>
            <x15:cachedUniqueName index="16179" name="[Customers].[CustomerKey].&amp;[27179]"/>
            <x15:cachedUniqueName index="16180" name="[Customers].[CustomerKey].&amp;[27180]"/>
            <x15:cachedUniqueName index="16181" name="[Customers].[CustomerKey].&amp;[27181]"/>
            <x15:cachedUniqueName index="16182" name="[Customers].[CustomerKey].&amp;[27182]"/>
            <x15:cachedUniqueName index="16183" name="[Customers].[CustomerKey].&amp;[27183]"/>
            <x15:cachedUniqueName index="16184" name="[Customers].[CustomerKey].&amp;[27184]"/>
            <x15:cachedUniqueName index="16185" name="[Customers].[CustomerKey].&amp;[27185]"/>
            <x15:cachedUniqueName index="16186" name="[Customers].[CustomerKey].&amp;[27186]"/>
            <x15:cachedUniqueName index="16187" name="[Customers].[CustomerKey].&amp;[27187]"/>
            <x15:cachedUniqueName index="16188" name="[Customers].[CustomerKey].&amp;[27188]"/>
            <x15:cachedUniqueName index="16189" name="[Customers].[CustomerKey].&amp;[27189]"/>
            <x15:cachedUniqueName index="16190" name="[Customers].[CustomerKey].&amp;[27190]"/>
            <x15:cachedUniqueName index="16191" name="[Customers].[CustomerKey].&amp;[27191]"/>
            <x15:cachedUniqueName index="16192" name="[Customers].[CustomerKey].&amp;[27192]"/>
            <x15:cachedUniqueName index="16193" name="[Customers].[CustomerKey].&amp;[27193]"/>
            <x15:cachedUniqueName index="16194" name="[Customers].[CustomerKey].&amp;[27194]"/>
            <x15:cachedUniqueName index="16195" name="[Customers].[CustomerKey].&amp;[27195]"/>
            <x15:cachedUniqueName index="16196" name="[Customers].[CustomerKey].&amp;[27196]"/>
            <x15:cachedUniqueName index="16197" name="[Customers].[CustomerKey].&amp;[27197]"/>
            <x15:cachedUniqueName index="16198" name="[Customers].[CustomerKey].&amp;[27198]"/>
            <x15:cachedUniqueName index="16199" name="[Customers].[CustomerKey].&amp;[27199]"/>
            <x15:cachedUniqueName index="16200" name="[Customers].[CustomerKey].&amp;[27200]"/>
            <x15:cachedUniqueName index="16201" name="[Customers].[CustomerKey].&amp;[27201]"/>
            <x15:cachedUniqueName index="16202" name="[Customers].[CustomerKey].&amp;[27202]"/>
            <x15:cachedUniqueName index="16203" name="[Customers].[CustomerKey].&amp;[27203]"/>
            <x15:cachedUniqueName index="16204" name="[Customers].[CustomerKey].&amp;[27204]"/>
            <x15:cachedUniqueName index="16205" name="[Customers].[CustomerKey].&amp;[27205]"/>
            <x15:cachedUniqueName index="16206" name="[Customers].[CustomerKey].&amp;[27206]"/>
            <x15:cachedUniqueName index="16207" name="[Customers].[CustomerKey].&amp;[27207]"/>
            <x15:cachedUniqueName index="16208" name="[Customers].[CustomerKey].&amp;[27208]"/>
            <x15:cachedUniqueName index="16209" name="[Customers].[CustomerKey].&amp;[27209]"/>
            <x15:cachedUniqueName index="16210" name="[Customers].[CustomerKey].&amp;[27210]"/>
            <x15:cachedUniqueName index="16211" name="[Customers].[CustomerKey].&amp;[27211]"/>
            <x15:cachedUniqueName index="16212" name="[Customers].[CustomerKey].&amp;[27212]"/>
            <x15:cachedUniqueName index="16213" name="[Customers].[CustomerKey].&amp;[27213]"/>
            <x15:cachedUniqueName index="16214" name="[Customers].[CustomerKey].&amp;[27214]"/>
            <x15:cachedUniqueName index="16215" name="[Customers].[CustomerKey].&amp;[27215]"/>
            <x15:cachedUniqueName index="16216" name="[Customers].[CustomerKey].&amp;[27216]"/>
            <x15:cachedUniqueName index="16217" name="[Customers].[CustomerKey].&amp;[27217]"/>
            <x15:cachedUniqueName index="16218" name="[Customers].[CustomerKey].&amp;[27218]"/>
            <x15:cachedUniqueName index="16219" name="[Customers].[CustomerKey].&amp;[27219]"/>
            <x15:cachedUniqueName index="16220" name="[Customers].[CustomerKey].&amp;[27220]"/>
            <x15:cachedUniqueName index="16221" name="[Customers].[CustomerKey].&amp;[27221]"/>
            <x15:cachedUniqueName index="16222" name="[Customers].[CustomerKey].&amp;[27222]"/>
            <x15:cachedUniqueName index="16223" name="[Customers].[CustomerKey].&amp;[27223]"/>
            <x15:cachedUniqueName index="16224" name="[Customers].[CustomerKey].&amp;[27224]"/>
            <x15:cachedUniqueName index="16225" name="[Customers].[CustomerKey].&amp;[27225]"/>
            <x15:cachedUniqueName index="16226" name="[Customers].[CustomerKey].&amp;[27226]"/>
            <x15:cachedUniqueName index="16227" name="[Customers].[CustomerKey].&amp;[27227]"/>
            <x15:cachedUniqueName index="16228" name="[Customers].[CustomerKey].&amp;[27228]"/>
            <x15:cachedUniqueName index="16229" name="[Customers].[CustomerKey].&amp;[27229]"/>
            <x15:cachedUniqueName index="16230" name="[Customers].[CustomerKey].&amp;[27230]"/>
            <x15:cachedUniqueName index="16231" name="[Customers].[CustomerKey].&amp;[27231]"/>
            <x15:cachedUniqueName index="16232" name="[Customers].[CustomerKey].&amp;[27232]"/>
            <x15:cachedUniqueName index="16233" name="[Customers].[CustomerKey].&amp;[27233]"/>
            <x15:cachedUniqueName index="16234" name="[Customers].[CustomerKey].&amp;[27234]"/>
            <x15:cachedUniqueName index="16235" name="[Customers].[CustomerKey].&amp;[27235]"/>
            <x15:cachedUniqueName index="16236" name="[Customers].[CustomerKey].&amp;[27236]"/>
            <x15:cachedUniqueName index="16237" name="[Customers].[CustomerKey].&amp;[27237]"/>
            <x15:cachedUniqueName index="16238" name="[Customers].[CustomerKey].&amp;[27238]"/>
            <x15:cachedUniqueName index="16239" name="[Customers].[CustomerKey].&amp;[27239]"/>
            <x15:cachedUniqueName index="16240" name="[Customers].[CustomerKey].&amp;[27240]"/>
            <x15:cachedUniqueName index="16241" name="[Customers].[CustomerKey].&amp;[27241]"/>
            <x15:cachedUniqueName index="16242" name="[Customers].[CustomerKey].&amp;[27242]"/>
            <x15:cachedUniqueName index="16243" name="[Customers].[CustomerKey].&amp;[27243]"/>
            <x15:cachedUniqueName index="16244" name="[Customers].[CustomerKey].&amp;[27244]"/>
            <x15:cachedUniqueName index="16245" name="[Customers].[CustomerKey].&amp;[27245]"/>
            <x15:cachedUniqueName index="16246" name="[Customers].[CustomerKey].&amp;[27246]"/>
            <x15:cachedUniqueName index="16247" name="[Customers].[CustomerKey].&amp;[27247]"/>
            <x15:cachedUniqueName index="16248" name="[Customers].[CustomerKey].&amp;[27248]"/>
            <x15:cachedUniqueName index="16249" name="[Customers].[CustomerKey].&amp;[27249]"/>
            <x15:cachedUniqueName index="16250" name="[Customers].[CustomerKey].&amp;[27250]"/>
            <x15:cachedUniqueName index="16251" name="[Customers].[CustomerKey].&amp;[27251]"/>
            <x15:cachedUniqueName index="16252" name="[Customers].[CustomerKey].&amp;[27252]"/>
            <x15:cachedUniqueName index="16253" name="[Customers].[CustomerKey].&amp;[27253]"/>
            <x15:cachedUniqueName index="16254" name="[Customers].[CustomerKey].&amp;[27254]"/>
            <x15:cachedUniqueName index="16255" name="[Customers].[CustomerKey].&amp;[27255]"/>
            <x15:cachedUniqueName index="16256" name="[Customers].[CustomerKey].&amp;[27256]"/>
            <x15:cachedUniqueName index="16257" name="[Customers].[CustomerKey].&amp;[27257]"/>
            <x15:cachedUniqueName index="16258" name="[Customers].[CustomerKey].&amp;[27258]"/>
            <x15:cachedUniqueName index="16259" name="[Customers].[CustomerKey].&amp;[27259]"/>
            <x15:cachedUniqueName index="16260" name="[Customers].[CustomerKey].&amp;[27260]"/>
            <x15:cachedUniqueName index="16261" name="[Customers].[CustomerKey].&amp;[27261]"/>
            <x15:cachedUniqueName index="16262" name="[Customers].[CustomerKey].&amp;[27262]"/>
            <x15:cachedUniqueName index="16263" name="[Customers].[CustomerKey].&amp;[27263]"/>
            <x15:cachedUniqueName index="16264" name="[Customers].[CustomerKey].&amp;[27264]"/>
            <x15:cachedUniqueName index="16265" name="[Customers].[CustomerKey].&amp;[27265]"/>
            <x15:cachedUniqueName index="16266" name="[Customers].[CustomerKey].&amp;[27266]"/>
            <x15:cachedUniqueName index="16267" name="[Customers].[CustomerKey].&amp;[27267]"/>
            <x15:cachedUniqueName index="16268" name="[Customers].[CustomerKey].&amp;[27268]"/>
            <x15:cachedUniqueName index="16269" name="[Customers].[CustomerKey].&amp;[27269]"/>
            <x15:cachedUniqueName index="16270" name="[Customers].[CustomerKey].&amp;[27270]"/>
            <x15:cachedUniqueName index="16271" name="[Customers].[CustomerKey].&amp;[27271]"/>
            <x15:cachedUniqueName index="16272" name="[Customers].[CustomerKey].&amp;[27272]"/>
            <x15:cachedUniqueName index="16273" name="[Customers].[CustomerKey].&amp;[27273]"/>
            <x15:cachedUniqueName index="16274" name="[Customers].[CustomerKey].&amp;[27274]"/>
            <x15:cachedUniqueName index="16275" name="[Customers].[CustomerKey].&amp;[27275]"/>
            <x15:cachedUniqueName index="16276" name="[Customers].[CustomerKey].&amp;[27276]"/>
            <x15:cachedUniqueName index="16277" name="[Customers].[CustomerKey].&amp;[27277]"/>
            <x15:cachedUniqueName index="16278" name="[Customers].[CustomerKey].&amp;[27278]"/>
            <x15:cachedUniqueName index="16279" name="[Customers].[CustomerKey].&amp;[27279]"/>
            <x15:cachedUniqueName index="16280" name="[Customers].[CustomerKey].&amp;[27280]"/>
            <x15:cachedUniqueName index="16281" name="[Customers].[CustomerKey].&amp;[27281]"/>
            <x15:cachedUniqueName index="16282" name="[Customers].[CustomerKey].&amp;[27282]"/>
            <x15:cachedUniqueName index="16283" name="[Customers].[CustomerKey].&amp;[27283]"/>
            <x15:cachedUniqueName index="16284" name="[Customers].[CustomerKey].&amp;[27284]"/>
            <x15:cachedUniqueName index="16285" name="[Customers].[CustomerKey].&amp;[27285]"/>
            <x15:cachedUniqueName index="16286" name="[Customers].[CustomerKey].&amp;[27286]"/>
            <x15:cachedUniqueName index="16287" name="[Customers].[CustomerKey].&amp;[27287]"/>
            <x15:cachedUniqueName index="16288" name="[Customers].[CustomerKey].&amp;[27288]"/>
            <x15:cachedUniqueName index="16289" name="[Customers].[CustomerKey].&amp;[27289]"/>
            <x15:cachedUniqueName index="16290" name="[Customers].[CustomerKey].&amp;[27290]"/>
            <x15:cachedUniqueName index="16291" name="[Customers].[CustomerKey].&amp;[27291]"/>
            <x15:cachedUniqueName index="16292" name="[Customers].[CustomerKey].&amp;[27292]"/>
            <x15:cachedUniqueName index="16293" name="[Customers].[CustomerKey].&amp;[27293]"/>
            <x15:cachedUniqueName index="16294" name="[Customers].[CustomerKey].&amp;[27294]"/>
            <x15:cachedUniqueName index="16295" name="[Customers].[CustomerKey].&amp;[27295]"/>
            <x15:cachedUniqueName index="16296" name="[Customers].[CustomerKey].&amp;[27296]"/>
            <x15:cachedUniqueName index="16297" name="[Customers].[CustomerKey].&amp;[27297]"/>
            <x15:cachedUniqueName index="16298" name="[Customers].[CustomerKey].&amp;[27298]"/>
            <x15:cachedUniqueName index="16299" name="[Customers].[CustomerKey].&amp;[27299]"/>
            <x15:cachedUniqueName index="16300" name="[Customers].[CustomerKey].&amp;[27300]"/>
            <x15:cachedUniqueName index="16301" name="[Customers].[CustomerKey].&amp;[27301]"/>
            <x15:cachedUniqueName index="16302" name="[Customers].[CustomerKey].&amp;[27302]"/>
            <x15:cachedUniqueName index="16303" name="[Customers].[CustomerKey].&amp;[27303]"/>
            <x15:cachedUniqueName index="16304" name="[Customers].[CustomerKey].&amp;[27304]"/>
            <x15:cachedUniqueName index="16305" name="[Customers].[CustomerKey].&amp;[27305]"/>
            <x15:cachedUniqueName index="16306" name="[Customers].[CustomerKey].&amp;[27306]"/>
            <x15:cachedUniqueName index="16307" name="[Customers].[CustomerKey].&amp;[27307]"/>
            <x15:cachedUniqueName index="16308" name="[Customers].[CustomerKey].&amp;[27308]"/>
            <x15:cachedUniqueName index="16309" name="[Customers].[CustomerKey].&amp;[27309]"/>
            <x15:cachedUniqueName index="16310" name="[Customers].[CustomerKey].&amp;[27310]"/>
            <x15:cachedUniqueName index="16311" name="[Customers].[CustomerKey].&amp;[27311]"/>
            <x15:cachedUniqueName index="16312" name="[Customers].[CustomerKey].&amp;[27312]"/>
            <x15:cachedUniqueName index="16313" name="[Customers].[CustomerKey].&amp;[27313]"/>
            <x15:cachedUniqueName index="16314" name="[Customers].[CustomerKey].&amp;[27314]"/>
            <x15:cachedUniqueName index="16315" name="[Customers].[CustomerKey].&amp;[27315]"/>
            <x15:cachedUniqueName index="16316" name="[Customers].[CustomerKey].&amp;[27316]"/>
            <x15:cachedUniqueName index="16317" name="[Customers].[CustomerKey].&amp;[27317]"/>
            <x15:cachedUniqueName index="16318" name="[Customers].[CustomerKey].&amp;[27318]"/>
            <x15:cachedUniqueName index="16319" name="[Customers].[CustomerKey].&amp;[27319]"/>
            <x15:cachedUniqueName index="16320" name="[Customers].[CustomerKey].&amp;[27320]"/>
            <x15:cachedUniqueName index="16321" name="[Customers].[CustomerKey].&amp;[27321]"/>
            <x15:cachedUniqueName index="16322" name="[Customers].[CustomerKey].&amp;[27322]"/>
            <x15:cachedUniqueName index="16323" name="[Customers].[CustomerKey].&amp;[27323]"/>
            <x15:cachedUniqueName index="16324" name="[Customers].[CustomerKey].&amp;[27324]"/>
            <x15:cachedUniqueName index="16325" name="[Customers].[CustomerKey].&amp;[27325]"/>
            <x15:cachedUniqueName index="16326" name="[Customers].[CustomerKey].&amp;[27326]"/>
            <x15:cachedUniqueName index="16327" name="[Customers].[CustomerKey].&amp;[27327]"/>
            <x15:cachedUniqueName index="16328" name="[Customers].[CustomerKey].&amp;[27328]"/>
            <x15:cachedUniqueName index="16329" name="[Customers].[CustomerKey].&amp;[27329]"/>
            <x15:cachedUniqueName index="16330" name="[Customers].[CustomerKey].&amp;[27330]"/>
            <x15:cachedUniqueName index="16331" name="[Customers].[CustomerKey].&amp;[27331]"/>
            <x15:cachedUniqueName index="16332" name="[Customers].[CustomerKey].&amp;[27332]"/>
            <x15:cachedUniqueName index="16333" name="[Customers].[CustomerKey].&amp;[27333]"/>
            <x15:cachedUniqueName index="16334" name="[Customers].[CustomerKey].&amp;[27334]"/>
            <x15:cachedUniqueName index="16335" name="[Customers].[CustomerKey].&amp;[27335]"/>
            <x15:cachedUniqueName index="16336" name="[Customers].[CustomerKey].&amp;[27336]"/>
            <x15:cachedUniqueName index="16337" name="[Customers].[CustomerKey].&amp;[27337]"/>
            <x15:cachedUniqueName index="16338" name="[Customers].[CustomerKey].&amp;[27338]"/>
            <x15:cachedUniqueName index="16339" name="[Customers].[CustomerKey].&amp;[27339]"/>
            <x15:cachedUniqueName index="16340" name="[Customers].[CustomerKey].&amp;[27340]"/>
            <x15:cachedUniqueName index="16341" name="[Customers].[CustomerKey].&amp;[27341]"/>
            <x15:cachedUniqueName index="16342" name="[Customers].[CustomerKey].&amp;[27342]"/>
            <x15:cachedUniqueName index="16343" name="[Customers].[CustomerKey].&amp;[27343]"/>
            <x15:cachedUniqueName index="16344" name="[Customers].[CustomerKey].&amp;[27344]"/>
            <x15:cachedUniqueName index="16345" name="[Customers].[CustomerKey].&amp;[27345]"/>
            <x15:cachedUniqueName index="16346" name="[Customers].[CustomerKey].&amp;[27346]"/>
            <x15:cachedUniqueName index="16347" name="[Customers].[CustomerKey].&amp;[27347]"/>
            <x15:cachedUniqueName index="16348" name="[Customers].[CustomerKey].&amp;[27348]"/>
            <x15:cachedUniqueName index="16349" name="[Customers].[CustomerKey].&amp;[27349]"/>
            <x15:cachedUniqueName index="16350" name="[Customers].[CustomerKey].&amp;[27350]"/>
            <x15:cachedUniqueName index="16351" name="[Customers].[CustomerKey].&amp;[27351]"/>
            <x15:cachedUniqueName index="16352" name="[Customers].[CustomerKey].&amp;[27352]"/>
            <x15:cachedUniqueName index="16353" name="[Customers].[CustomerKey].&amp;[27353]"/>
            <x15:cachedUniqueName index="16354" name="[Customers].[CustomerKey].&amp;[27354]"/>
            <x15:cachedUniqueName index="16355" name="[Customers].[CustomerKey].&amp;[27355]"/>
            <x15:cachedUniqueName index="16356" name="[Customers].[CustomerKey].&amp;[27356]"/>
            <x15:cachedUniqueName index="16357" name="[Customers].[CustomerKey].&amp;[27357]"/>
            <x15:cachedUniqueName index="16358" name="[Customers].[CustomerKey].&amp;[27358]"/>
            <x15:cachedUniqueName index="16359" name="[Customers].[CustomerKey].&amp;[27359]"/>
            <x15:cachedUniqueName index="16360" name="[Customers].[CustomerKey].&amp;[27360]"/>
            <x15:cachedUniqueName index="16361" name="[Customers].[CustomerKey].&amp;[27361]"/>
            <x15:cachedUniqueName index="16362" name="[Customers].[CustomerKey].&amp;[27362]"/>
            <x15:cachedUniqueName index="16363" name="[Customers].[CustomerKey].&amp;[27363]"/>
            <x15:cachedUniqueName index="16364" name="[Customers].[CustomerKey].&amp;[27364]"/>
            <x15:cachedUniqueName index="16365" name="[Customers].[CustomerKey].&amp;[27365]"/>
            <x15:cachedUniqueName index="16366" name="[Customers].[CustomerKey].&amp;[27366]"/>
            <x15:cachedUniqueName index="16367" name="[Customers].[CustomerKey].&amp;[27367]"/>
            <x15:cachedUniqueName index="16368" name="[Customers].[CustomerKey].&amp;[27368]"/>
            <x15:cachedUniqueName index="16369" name="[Customers].[CustomerKey].&amp;[27369]"/>
            <x15:cachedUniqueName index="16370" name="[Customers].[CustomerKey].&amp;[27370]"/>
            <x15:cachedUniqueName index="16371" name="[Customers].[CustomerKey].&amp;[27371]"/>
            <x15:cachedUniqueName index="16372" name="[Customers].[CustomerKey].&amp;[27372]"/>
            <x15:cachedUniqueName index="16373" name="[Customers].[CustomerKey].&amp;[27373]"/>
            <x15:cachedUniqueName index="16374" name="[Customers].[CustomerKey].&amp;[27374]"/>
            <x15:cachedUniqueName index="16375" name="[Customers].[CustomerKey].&amp;[27375]"/>
            <x15:cachedUniqueName index="16376" name="[Customers].[CustomerKey].&amp;[27376]"/>
            <x15:cachedUniqueName index="16377" name="[Customers].[CustomerKey].&amp;[27377]"/>
            <x15:cachedUniqueName index="16378" name="[Customers].[CustomerKey].&amp;[27378]"/>
            <x15:cachedUniqueName index="16379" name="[Customers].[CustomerKey].&amp;[27379]"/>
            <x15:cachedUniqueName index="16380" name="[Customers].[CustomerKey].&amp;[27380]"/>
            <x15:cachedUniqueName index="16381" name="[Customers].[CustomerKey].&amp;[27381]"/>
            <x15:cachedUniqueName index="16382" name="[Customers].[CustomerKey].&amp;[27382]"/>
            <x15:cachedUniqueName index="16383" name="[Customers].[CustomerKey].&amp;[27383]"/>
            <x15:cachedUniqueName index="16384" name="[Customers].[CustomerKey].&amp;[27384]"/>
            <x15:cachedUniqueName index="16385" name="[Customers].[CustomerKey].&amp;[27385]"/>
            <x15:cachedUniqueName index="16386" name="[Customers].[CustomerKey].&amp;[27386]"/>
            <x15:cachedUniqueName index="16387" name="[Customers].[CustomerKey].&amp;[27387]"/>
            <x15:cachedUniqueName index="16388" name="[Customers].[CustomerKey].&amp;[27388]"/>
            <x15:cachedUniqueName index="16389" name="[Customers].[CustomerKey].&amp;[27389]"/>
            <x15:cachedUniqueName index="16390" name="[Customers].[CustomerKey].&amp;[27390]"/>
            <x15:cachedUniqueName index="16391" name="[Customers].[CustomerKey].&amp;[27391]"/>
            <x15:cachedUniqueName index="16392" name="[Customers].[CustomerKey].&amp;[27392]"/>
            <x15:cachedUniqueName index="16393" name="[Customers].[CustomerKey].&amp;[27393]"/>
            <x15:cachedUniqueName index="16394" name="[Customers].[CustomerKey].&amp;[27394]"/>
            <x15:cachedUniqueName index="16395" name="[Customers].[CustomerKey].&amp;[27395]"/>
            <x15:cachedUniqueName index="16396" name="[Customers].[CustomerKey].&amp;[27396]"/>
            <x15:cachedUniqueName index="16397" name="[Customers].[CustomerKey].&amp;[27397]"/>
            <x15:cachedUniqueName index="16398" name="[Customers].[CustomerKey].&amp;[27398]"/>
            <x15:cachedUniqueName index="16399" name="[Customers].[CustomerKey].&amp;[27399]"/>
            <x15:cachedUniqueName index="16400" name="[Customers].[CustomerKey].&amp;[27400]"/>
            <x15:cachedUniqueName index="16401" name="[Customers].[CustomerKey].&amp;[27401]"/>
            <x15:cachedUniqueName index="16402" name="[Customers].[CustomerKey].&amp;[27402]"/>
            <x15:cachedUniqueName index="16403" name="[Customers].[CustomerKey].&amp;[27403]"/>
            <x15:cachedUniqueName index="16404" name="[Customers].[CustomerKey].&amp;[27404]"/>
            <x15:cachedUniqueName index="16405" name="[Customers].[CustomerKey].&amp;[27405]"/>
            <x15:cachedUniqueName index="16406" name="[Customers].[CustomerKey].&amp;[27406]"/>
            <x15:cachedUniqueName index="16407" name="[Customers].[CustomerKey].&amp;[27407]"/>
            <x15:cachedUniqueName index="16408" name="[Customers].[CustomerKey].&amp;[27408]"/>
            <x15:cachedUniqueName index="16409" name="[Customers].[CustomerKey].&amp;[27409]"/>
            <x15:cachedUniqueName index="16410" name="[Customers].[CustomerKey].&amp;[27410]"/>
            <x15:cachedUniqueName index="16411" name="[Customers].[CustomerKey].&amp;[27411]"/>
            <x15:cachedUniqueName index="16412" name="[Customers].[CustomerKey].&amp;[27412]"/>
            <x15:cachedUniqueName index="16413" name="[Customers].[CustomerKey].&amp;[27413]"/>
            <x15:cachedUniqueName index="16414" name="[Customers].[CustomerKey].&amp;[27414]"/>
            <x15:cachedUniqueName index="16415" name="[Customers].[CustomerKey].&amp;[27415]"/>
            <x15:cachedUniqueName index="16416" name="[Customers].[CustomerKey].&amp;[27416]"/>
            <x15:cachedUniqueName index="16417" name="[Customers].[CustomerKey].&amp;[27417]"/>
            <x15:cachedUniqueName index="16418" name="[Customers].[CustomerKey].&amp;[27418]"/>
            <x15:cachedUniqueName index="16419" name="[Customers].[CustomerKey].&amp;[27419]"/>
            <x15:cachedUniqueName index="16420" name="[Customers].[CustomerKey].&amp;[27420]"/>
            <x15:cachedUniqueName index="16421" name="[Customers].[CustomerKey].&amp;[27421]"/>
            <x15:cachedUniqueName index="16422" name="[Customers].[CustomerKey].&amp;[27422]"/>
            <x15:cachedUniqueName index="16423" name="[Customers].[CustomerKey].&amp;[27423]"/>
            <x15:cachedUniqueName index="16424" name="[Customers].[CustomerKey].&amp;[27424]"/>
            <x15:cachedUniqueName index="16425" name="[Customers].[CustomerKey].&amp;[27425]"/>
            <x15:cachedUniqueName index="16426" name="[Customers].[CustomerKey].&amp;[27426]"/>
            <x15:cachedUniqueName index="16427" name="[Customers].[CustomerKey].&amp;[27427]"/>
            <x15:cachedUniqueName index="16428" name="[Customers].[CustomerKey].&amp;[27428]"/>
            <x15:cachedUniqueName index="16429" name="[Customers].[CustomerKey].&amp;[27429]"/>
            <x15:cachedUniqueName index="16430" name="[Customers].[CustomerKey].&amp;[27430]"/>
            <x15:cachedUniqueName index="16431" name="[Customers].[CustomerKey].&amp;[27431]"/>
            <x15:cachedUniqueName index="16432" name="[Customers].[CustomerKey].&amp;[27432]"/>
            <x15:cachedUniqueName index="16433" name="[Customers].[CustomerKey].&amp;[27433]"/>
            <x15:cachedUniqueName index="16434" name="[Customers].[CustomerKey].&amp;[27434]"/>
            <x15:cachedUniqueName index="16435" name="[Customers].[CustomerKey].&amp;[27435]"/>
            <x15:cachedUniqueName index="16436" name="[Customers].[CustomerKey].&amp;[27436]"/>
            <x15:cachedUniqueName index="16437" name="[Customers].[CustomerKey].&amp;[27437]"/>
            <x15:cachedUniqueName index="16438" name="[Customers].[CustomerKey].&amp;[27438]"/>
            <x15:cachedUniqueName index="16439" name="[Customers].[CustomerKey].&amp;[27439]"/>
            <x15:cachedUniqueName index="16440" name="[Customers].[CustomerKey].&amp;[27440]"/>
            <x15:cachedUniqueName index="16441" name="[Customers].[CustomerKey].&amp;[27441]"/>
            <x15:cachedUniqueName index="16442" name="[Customers].[CustomerKey].&amp;[27442]"/>
            <x15:cachedUniqueName index="16443" name="[Customers].[CustomerKey].&amp;[27443]"/>
            <x15:cachedUniqueName index="16444" name="[Customers].[CustomerKey].&amp;[27444]"/>
            <x15:cachedUniqueName index="16445" name="[Customers].[CustomerKey].&amp;[27445]"/>
            <x15:cachedUniqueName index="16446" name="[Customers].[CustomerKey].&amp;[27446]"/>
            <x15:cachedUniqueName index="16447" name="[Customers].[CustomerKey].&amp;[27447]"/>
            <x15:cachedUniqueName index="16448" name="[Customers].[CustomerKey].&amp;[27448]"/>
            <x15:cachedUniqueName index="16449" name="[Customers].[CustomerKey].&amp;[27449]"/>
            <x15:cachedUniqueName index="16450" name="[Customers].[CustomerKey].&amp;[27450]"/>
            <x15:cachedUniqueName index="16451" name="[Customers].[CustomerKey].&amp;[27451]"/>
            <x15:cachedUniqueName index="16452" name="[Customers].[CustomerKey].&amp;[27452]"/>
            <x15:cachedUniqueName index="16453" name="[Customers].[CustomerKey].&amp;[27453]"/>
            <x15:cachedUniqueName index="16454" name="[Customers].[CustomerKey].&amp;[27454]"/>
            <x15:cachedUniqueName index="16455" name="[Customers].[CustomerKey].&amp;[27455]"/>
            <x15:cachedUniqueName index="16456" name="[Customers].[CustomerKey].&amp;[27456]"/>
            <x15:cachedUniqueName index="16457" name="[Customers].[CustomerKey].&amp;[27457]"/>
            <x15:cachedUniqueName index="16458" name="[Customers].[CustomerKey].&amp;[27458]"/>
            <x15:cachedUniqueName index="16459" name="[Customers].[CustomerKey].&amp;[27459]"/>
            <x15:cachedUniqueName index="16460" name="[Customers].[CustomerKey].&amp;[27460]"/>
            <x15:cachedUniqueName index="16461" name="[Customers].[CustomerKey].&amp;[27461]"/>
            <x15:cachedUniqueName index="16462" name="[Customers].[CustomerKey].&amp;[27462]"/>
            <x15:cachedUniqueName index="16463" name="[Customers].[CustomerKey].&amp;[27463]"/>
            <x15:cachedUniqueName index="16464" name="[Customers].[CustomerKey].&amp;[27464]"/>
            <x15:cachedUniqueName index="16465" name="[Customers].[CustomerKey].&amp;[27465]"/>
            <x15:cachedUniqueName index="16466" name="[Customers].[CustomerKey].&amp;[27466]"/>
            <x15:cachedUniqueName index="16467" name="[Customers].[CustomerKey].&amp;[27467]"/>
            <x15:cachedUniqueName index="16468" name="[Customers].[CustomerKey].&amp;[27468]"/>
            <x15:cachedUniqueName index="16469" name="[Customers].[CustomerKey].&amp;[27469]"/>
            <x15:cachedUniqueName index="16470" name="[Customers].[CustomerKey].&amp;[27470]"/>
            <x15:cachedUniqueName index="16471" name="[Customers].[CustomerKey].&amp;[27471]"/>
            <x15:cachedUniqueName index="16472" name="[Customers].[CustomerKey].&amp;[27472]"/>
            <x15:cachedUniqueName index="16473" name="[Customers].[CustomerKey].&amp;[27473]"/>
            <x15:cachedUniqueName index="16474" name="[Customers].[CustomerKey].&amp;[27474]"/>
            <x15:cachedUniqueName index="16475" name="[Customers].[CustomerKey].&amp;[27475]"/>
            <x15:cachedUniqueName index="16476" name="[Customers].[CustomerKey].&amp;[27476]"/>
            <x15:cachedUniqueName index="16477" name="[Customers].[CustomerKey].&amp;[27477]"/>
            <x15:cachedUniqueName index="16478" name="[Customers].[CustomerKey].&amp;[27478]"/>
            <x15:cachedUniqueName index="16479" name="[Customers].[CustomerKey].&amp;[27479]"/>
            <x15:cachedUniqueName index="16480" name="[Customers].[CustomerKey].&amp;[27480]"/>
            <x15:cachedUniqueName index="16481" name="[Customers].[CustomerKey].&amp;[27481]"/>
            <x15:cachedUniqueName index="16482" name="[Customers].[CustomerKey].&amp;[27482]"/>
            <x15:cachedUniqueName index="16483" name="[Customers].[CustomerKey].&amp;[27483]"/>
            <x15:cachedUniqueName index="16484" name="[Customers].[CustomerKey].&amp;[27484]"/>
            <x15:cachedUniqueName index="16485" name="[Customers].[CustomerKey].&amp;[27485]"/>
            <x15:cachedUniqueName index="16486" name="[Customers].[CustomerKey].&amp;[27486]"/>
            <x15:cachedUniqueName index="16487" name="[Customers].[CustomerKey].&amp;[27487]"/>
            <x15:cachedUniqueName index="16488" name="[Customers].[CustomerKey].&amp;[27488]"/>
            <x15:cachedUniqueName index="16489" name="[Customers].[CustomerKey].&amp;[27489]"/>
            <x15:cachedUniqueName index="16490" name="[Customers].[CustomerKey].&amp;[27490]"/>
            <x15:cachedUniqueName index="16491" name="[Customers].[CustomerKey].&amp;[27491]"/>
            <x15:cachedUniqueName index="16492" name="[Customers].[CustomerKey].&amp;[27492]"/>
            <x15:cachedUniqueName index="16493" name="[Customers].[CustomerKey].&amp;[27493]"/>
            <x15:cachedUniqueName index="16494" name="[Customers].[CustomerKey].&amp;[27494]"/>
            <x15:cachedUniqueName index="16495" name="[Customers].[CustomerKey].&amp;[27495]"/>
            <x15:cachedUniqueName index="16496" name="[Customers].[CustomerKey].&amp;[27496]"/>
            <x15:cachedUniqueName index="16497" name="[Customers].[CustomerKey].&amp;[27497]"/>
            <x15:cachedUniqueName index="16498" name="[Customers].[CustomerKey].&amp;[27498]"/>
            <x15:cachedUniqueName index="16499" name="[Customers].[CustomerKey].&amp;[27499]"/>
            <x15:cachedUniqueName index="16500" name="[Customers].[CustomerKey].&amp;[27500]"/>
            <x15:cachedUniqueName index="16501" name="[Customers].[CustomerKey].&amp;[27501]"/>
            <x15:cachedUniqueName index="16502" name="[Customers].[CustomerKey].&amp;[27502]"/>
            <x15:cachedUniqueName index="16503" name="[Customers].[CustomerKey].&amp;[27503]"/>
            <x15:cachedUniqueName index="16504" name="[Customers].[CustomerKey].&amp;[27504]"/>
            <x15:cachedUniqueName index="16505" name="[Customers].[CustomerKey].&amp;[27505]"/>
            <x15:cachedUniqueName index="16506" name="[Customers].[CustomerKey].&amp;[27506]"/>
            <x15:cachedUniqueName index="16507" name="[Customers].[CustomerKey].&amp;[27507]"/>
            <x15:cachedUniqueName index="16508" name="[Customers].[CustomerKey].&amp;[27508]"/>
            <x15:cachedUniqueName index="16509" name="[Customers].[CustomerKey].&amp;[27509]"/>
            <x15:cachedUniqueName index="16510" name="[Customers].[CustomerKey].&amp;[27510]"/>
            <x15:cachedUniqueName index="16511" name="[Customers].[CustomerKey].&amp;[27511]"/>
            <x15:cachedUniqueName index="16512" name="[Customers].[CustomerKey].&amp;[27512]"/>
            <x15:cachedUniqueName index="16513" name="[Customers].[CustomerKey].&amp;[27513]"/>
            <x15:cachedUniqueName index="16514" name="[Customers].[CustomerKey].&amp;[27514]"/>
            <x15:cachedUniqueName index="16515" name="[Customers].[CustomerKey].&amp;[27515]"/>
            <x15:cachedUniqueName index="16516" name="[Customers].[CustomerKey].&amp;[27516]"/>
            <x15:cachedUniqueName index="16517" name="[Customers].[CustomerKey].&amp;[27517]"/>
            <x15:cachedUniqueName index="16518" name="[Customers].[CustomerKey].&amp;[27518]"/>
            <x15:cachedUniqueName index="16519" name="[Customers].[CustomerKey].&amp;[27519]"/>
            <x15:cachedUniqueName index="16520" name="[Customers].[CustomerKey].&amp;[27520]"/>
            <x15:cachedUniqueName index="16521" name="[Customers].[CustomerKey].&amp;[27521]"/>
            <x15:cachedUniqueName index="16522" name="[Customers].[CustomerKey].&amp;[27522]"/>
            <x15:cachedUniqueName index="16523" name="[Customers].[CustomerKey].&amp;[27523]"/>
            <x15:cachedUniqueName index="16524" name="[Customers].[CustomerKey].&amp;[27524]"/>
            <x15:cachedUniqueName index="16525" name="[Customers].[CustomerKey].&amp;[27525]"/>
            <x15:cachedUniqueName index="16526" name="[Customers].[CustomerKey].&amp;[27526]"/>
            <x15:cachedUniqueName index="16527" name="[Customers].[CustomerKey].&amp;[27527]"/>
            <x15:cachedUniqueName index="16528" name="[Customers].[CustomerKey].&amp;[27528]"/>
            <x15:cachedUniqueName index="16529" name="[Customers].[CustomerKey].&amp;[27529]"/>
            <x15:cachedUniqueName index="16530" name="[Customers].[CustomerKey].&amp;[27530]"/>
            <x15:cachedUniqueName index="16531" name="[Customers].[CustomerKey].&amp;[27531]"/>
            <x15:cachedUniqueName index="16532" name="[Customers].[CustomerKey].&amp;[27532]"/>
            <x15:cachedUniqueName index="16533" name="[Customers].[CustomerKey].&amp;[27533]"/>
            <x15:cachedUniqueName index="16534" name="[Customers].[CustomerKey].&amp;[27534]"/>
            <x15:cachedUniqueName index="16535" name="[Customers].[CustomerKey].&amp;[27535]"/>
            <x15:cachedUniqueName index="16536" name="[Customers].[CustomerKey].&amp;[27536]"/>
            <x15:cachedUniqueName index="16537" name="[Customers].[CustomerKey].&amp;[27537]"/>
            <x15:cachedUniqueName index="16538" name="[Customers].[CustomerKey].&amp;[27538]"/>
            <x15:cachedUniqueName index="16539" name="[Customers].[CustomerKey].&amp;[27539]"/>
            <x15:cachedUniqueName index="16540" name="[Customers].[CustomerKey].&amp;[27540]"/>
            <x15:cachedUniqueName index="16541" name="[Customers].[CustomerKey].&amp;[27541]"/>
            <x15:cachedUniqueName index="16542" name="[Customers].[CustomerKey].&amp;[27542]"/>
            <x15:cachedUniqueName index="16543" name="[Customers].[CustomerKey].&amp;[27543]"/>
            <x15:cachedUniqueName index="16544" name="[Customers].[CustomerKey].&amp;[27544]"/>
            <x15:cachedUniqueName index="16545" name="[Customers].[CustomerKey].&amp;[27545]"/>
            <x15:cachedUniqueName index="16546" name="[Customers].[CustomerKey].&amp;[27546]"/>
            <x15:cachedUniqueName index="16547" name="[Customers].[CustomerKey].&amp;[27547]"/>
            <x15:cachedUniqueName index="16548" name="[Customers].[CustomerKey].&amp;[27548]"/>
            <x15:cachedUniqueName index="16549" name="[Customers].[CustomerKey].&amp;[27549]"/>
            <x15:cachedUniqueName index="16550" name="[Customers].[CustomerKey].&amp;[27550]"/>
            <x15:cachedUniqueName index="16551" name="[Customers].[CustomerKey].&amp;[27551]"/>
            <x15:cachedUniqueName index="16552" name="[Customers].[CustomerKey].&amp;[27552]"/>
            <x15:cachedUniqueName index="16553" name="[Customers].[CustomerKey].&amp;[27553]"/>
            <x15:cachedUniqueName index="16554" name="[Customers].[CustomerKey].&amp;[27554]"/>
            <x15:cachedUniqueName index="16555" name="[Customers].[CustomerKey].&amp;[27555]"/>
            <x15:cachedUniqueName index="16556" name="[Customers].[CustomerKey].&amp;[27556]"/>
            <x15:cachedUniqueName index="16557" name="[Customers].[CustomerKey].&amp;[27557]"/>
            <x15:cachedUniqueName index="16558" name="[Customers].[CustomerKey].&amp;[27558]"/>
            <x15:cachedUniqueName index="16559" name="[Customers].[CustomerKey].&amp;[27559]"/>
            <x15:cachedUniqueName index="16560" name="[Customers].[CustomerKey].&amp;[27560]"/>
            <x15:cachedUniqueName index="16561" name="[Customers].[CustomerKey].&amp;[27561]"/>
            <x15:cachedUniqueName index="16562" name="[Customers].[CustomerKey].&amp;[27562]"/>
            <x15:cachedUniqueName index="16563" name="[Customers].[CustomerKey].&amp;[27563]"/>
            <x15:cachedUniqueName index="16564" name="[Customers].[CustomerKey].&amp;[27564]"/>
            <x15:cachedUniqueName index="16565" name="[Customers].[CustomerKey].&amp;[27565]"/>
            <x15:cachedUniqueName index="16566" name="[Customers].[CustomerKey].&amp;[27566]"/>
            <x15:cachedUniqueName index="16567" name="[Customers].[CustomerKey].&amp;[27567]"/>
            <x15:cachedUniqueName index="16568" name="[Customers].[CustomerKey].&amp;[27568]"/>
            <x15:cachedUniqueName index="16569" name="[Customers].[CustomerKey].&amp;[27569]"/>
            <x15:cachedUniqueName index="16570" name="[Customers].[CustomerKey].&amp;[27570]"/>
            <x15:cachedUniqueName index="16571" name="[Customers].[CustomerKey].&amp;[27571]"/>
            <x15:cachedUniqueName index="16572" name="[Customers].[CustomerKey].&amp;[27572]"/>
            <x15:cachedUniqueName index="16573" name="[Customers].[CustomerKey].&amp;[27573]"/>
            <x15:cachedUniqueName index="16574" name="[Customers].[CustomerKey].&amp;[27574]"/>
            <x15:cachedUniqueName index="16575" name="[Customers].[CustomerKey].&amp;[27575]"/>
            <x15:cachedUniqueName index="16576" name="[Customers].[CustomerKey].&amp;[27576]"/>
            <x15:cachedUniqueName index="16577" name="[Customers].[CustomerKey].&amp;[27577]"/>
            <x15:cachedUniqueName index="16578" name="[Customers].[CustomerKey].&amp;[27578]"/>
            <x15:cachedUniqueName index="16579" name="[Customers].[CustomerKey].&amp;[27579]"/>
            <x15:cachedUniqueName index="16580" name="[Customers].[CustomerKey].&amp;[27580]"/>
            <x15:cachedUniqueName index="16581" name="[Customers].[CustomerKey].&amp;[27581]"/>
            <x15:cachedUniqueName index="16582" name="[Customers].[CustomerKey].&amp;[27582]"/>
            <x15:cachedUniqueName index="16583" name="[Customers].[CustomerKey].&amp;[27583]"/>
            <x15:cachedUniqueName index="16584" name="[Customers].[CustomerKey].&amp;[27584]"/>
            <x15:cachedUniqueName index="16585" name="[Customers].[CustomerKey].&amp;[27585]"/>
            <x15:cachedUniqueName index="16586" name="[Customers].[CustomerKey].&amp;[27586]"/>
            <x15:cachedUniqueName index="16587" name="[Customers].[CustomerKey].&amp;[27587]"/>
            <x15:cachedUniqueName index="16588" name="[Customers].[CustomerKey].&amp;[27588]"/>
            <x15:cachedUniqueName index="16589" name="[Customers].[CustomerKey].&amp;[27589]"/>
            <x15:cachedUniqueName index="16590" name="[Customers].[CustomerKey].&amp;[27590]"/>
            <x15:cachedUniqueName index="16591" name="[Customers].[CustomerKey].&amp;[27591]"/>
            <x15:cachedUniqueName index="16592" name="[Customers].[CustomerKey].&amp;[27592]"/>
            <x15:cachedUniqueName index="16593" name="[Customers].[CustomerKey].&amp;[27593]"/>
            <x15:cachedUniqueName index="16594" name="[Customers].[CustomerKey].&amp;[27594]"/>
            <x15:cachedUniqueName index="16595" name="[Customers].[CustomerKey].&amp;[27595]"/>
            <x15:cachedUniqueName index="16596" name="[Customers].[CustomerKey].&amp;[27596]"/>
            <x15:cachedUniqueName index="16597" name="[Customers].[CustomerKey].&amp;[27597]"/>
            <x15:cachedUniqueName index="16598" name="[Customers].[CustomerKey].&amp;[27598]"/>
            <x15:cachedUniqueName index="16599" name="[Customers].[CustomerKey].&amp;[27599]"/>
            <x15:cachedUniqueName index="16600" name="[Customers].[CustomerKey].&amp;[27600]"/>
            <x15:cachedUniqueName index="16601" name="[Customers].[CustomerKey].&amp;[27601]"/>
            <x15:cachedUniqueName index="16602" name="[Customers].[CustomerKey].&amp;[27602]"/>
            <x15:cachedUniqueName index="16603" name="[Customers].[CustomerKey].&amp;[27603]"/>
            <x15:cachedUniqueName index="16604" name="[Customers].[CustomerKey].&amp;[27604]"/>
            <x15:cachedUniqueName index="16605" name="[Customers].[CustomerKey].&amp;[27605]"/>
            <x15:cachedUniqueName index="16606" name="[Customers].[CustomerKey].&amp;[27606]"/>
            <x15:cachedUniqueName index="16607" name="[Customers].[CustomerKey].&amp;[27607]"/>
            <x15:cachedUniqueName index="16608" name="[Customers].[CustomerKey].&amp;[27608]"/>
            <x15:cachedUniqueName index="16609" name="[Customers].[CustomerKey].&amp;[27609]"/>
            <x15:cachedUniqueName index="16610" name="[Customers].[CustomerKey].&amp;[27610]"/>
            <x15:cachedUniqueName index="16611" name="[Customers].[CustomerKey].&amp;[27611]"/>
            <x15:cachedUniqueName index="16612" name="[Customers].[CustomerKey].&amp;[27612]"/>
            <x15:cachedUniqueName index="16613" name="[Customers].[CustomerKey].&amp;[27613]"/>
            <x15:cachedUniqueName index="16614" name="[Customers].[CustomerKey].&amp;[27614]"/>
            <x15:cachedUniqueName index="16615" name="[Customers].[CustomerKey].&amp;[27615]"/>
            <x15:cachedUniqueName index="16616" name="[Customers].[CustomerKey].&amp;[27616]"/>
            <x15:cachedUniqueName index="16617" name="[Customers].[CustomerKey].&amp;[27617]"/>
            <x15:cachedUniqueName index="16618" name="[Customers].[CustomerKey].&amp;[27618]"/>
            <x15:cachedUniqueName index="16619" name="[Customers].[CustomerKey].&amp;[27619]"/>
            <x15:cachedUniqueName index="16620" name="[Customers].[CustomerKey].&amp;[27620]"/>
            <x15:cachedUniqueName index="16621" name="[Customers].[CustomerKey].&amp;[27621]"/>
            <x15:cachedUniqueName index="16622" name="[Customers].[CustomerKey].&amp;[27622]"/>
            <x15:cachedUniqueName index="16623" name="[Customers].[CustomerKey].&amp;[27623]"/>
            <x15:cachedUniqueName index="16624" name="[Customers].[CustomerKey].&amp;[27624]"/>
            <x15:cachedUniqueName index="16625" name="[Customers].[CustomerKey].&amp;[27625]"/>
            <x15:cachedUniqueName index="16626" name="[Customers].[CustomerKey].&amp;[27626]"/>
            <x15:cachedUniqueName index="16627" name="[Customers].[CustomerKey].&amp;[27627]"/>
            <x15:cachedUniqueName index="16628" name="[Customers].[CustomerKey].&amp;[27628]"/>
            <x15:cachedUniqueName index="16629" name="[Customers].[CustomerKey].&amp;[27629]"/>
            <x15:cachedUniqueName index="16630" name="[Customers].[CustomerKey].&amp;[27630]"/>
            <x15:cachedUniqueName index="16631" name="[Customers].[CustomerKey].&amp;[27631]"/>
            <x15:cachedUniqueName index="16632" name="[Customers].[CustomerKey].&amp;[27632]"/>
            <x15:cachedUniqueName index="16633" name="[Customers].[CustomerKey].&amp;[27633]"/>
            <x15:cachedUniqueName index="16634" name="[Customers].[CustomerKey].&amp;[27634]"/>
            <x15:cachedUniqueName index="16635" name="[Customers].[CustomerKey].&amp;[27635]"/>
            <x15:cachedUniqueName index="16636" name="[Customers].[CustomerKey].&amp;[27636]"/>
            <x15:cachedUniqueName index="16637" name="[Customers].[CustomerKey].&amp;[27637]"/>
            <x15:cachedUniqueName index="16638" name="[Customers].[CustomerKey].&amp;[27638]"/>
            <x15:cachedUniqueName index="16639" name="[Customers].[CustomerKey].&amp;[27639]"/>
            <x15:cachedUniqueName index="16640" name="[Customers].[CustomerKey].&amp;[27640]"/>
            <x15:cachedUniqueName index="16641" name="[Customers].[CustomerKey].&amp;[27641]"/>
            <x15:cachedUniqueName index="16642" name="[Customers].[CustomerKey].&amp;[27642]"/>
            <x15:cachedUniqueName index="16643" name="[Customers].[CustomerKey].&amp;[27643]"/>
            <x15:cachedUniqueName index="16644" name="[Customers].[CustomerKey].&amp;[27644]"/>
            <x15:cachedUniqueName index="16645" name="[Customers].[CustomerKey].&amp;[27645]"/>
            <x15:cachedUniqueName index="16646" name="[Customers].[CustomerKey].&amp;[27646]"/>
            <x15:cachedUniqueName index="16647" name="[Customers].[CustomerKey].&amp;[27647]"/>
            <x15:cachedUniqueName index="16648" name="[Customers].[CustomerKey].&amp;[27648]"/>
            <x15:cachedUniqueName index="16649" name="[Customers].[CustomerKey].&amp;[27649]"/>
            <x15:cachedUniqueName index="16650" name="[Customers].[CustomerKey].&amp;[27650]"/>
            <x15:cachedUniqueName index="16651" name="[Customers].[CustomerKey].&amp;[27651]"/>
            <x15:cachedUniqueName index="16652" name="[Customers].[CustomerKey].&amp;[27652]"/>
            <x15:cachedUniqueName index="16653" name="[Customers].[CustomerKey].&amp;[27653]"/>
            <x15:cachedUniqueName index="16654" name="[Customers].[CustomerKey].&amp;[27654]"/>
            <x15:cachedUniqueName index="16655" name="[Customers].[CustomerKey].&amp;[27655]"/>
            <x15:cachedUniqueName index="16656" name="[Customers].[CustomerKey].&amp;[27656]"/>
            <x15:cachedUniqueName index="16657" name="[Customers].[CustomerKey].&amp;[27657]"/>
            <x15:cachedUniqueName index="16658" name="[Customers].[CustomerKey].&amp;[27658]"/>
            <x15:cachedUniqueName index="16659" name="[Customers].[CustomerKey].&amp;[27659]"/>
            <x15:cachedUniqueName index="16660" name="[Customers].[CustomerKey].&amp;[27660]"/>
            <x15:cachedUniqueName index="16661" name="[Customers].[CustomerKey].&amp;[27661]"/>
            <x15:cachedUniqueName index="16662" name="[Customers].[CustomerKey].&amp;[27662]"/>
            <x15:cachedUniqueName index="16663" name="[Customers].[CustomerKey].&amp;[27663]"/>
            <x15:cachedUniqueName index="16664" name="[Customers].[CustomerKey].&amp;[27664]"/>
            <x15:cachedUniqueName index="16665" name="[Customers].[CustomerKey].&amp;[27665]"/>
            <x15:cachedUniqueName index="16666" name="[Customers].[CustomerKey].&amp;[27666]"/>
            <x15:cachedUniqueName index="16667" name="[Customers].[CustomerKey].&amp;[27667]"/>
            <x15:cachedUniqueName index="16668" name="[Customers].[CustomerKey].&amp;[27668]"/>
            <x15:cachedUniqueName index="16669" name="[Customers].[CustomerKey].&amp;[27669]"/>
            <x15:cachedUniqueName index="16670" name="[Customers].[CustomerKey].&amp;[27670]"/>
            <x15:cachedUniqueName index="16671" name="[Customers].[CustomerKey].&amp;[27671]"/>
            <x15:cachedUniqueName index="16672" name="[Customers].[CustomerKey].&amp;[27672]"/>
            <x15:cachedUniqueName index="16673" name="[Customers].[CustomerKey].&amp;[27673]"/>
            <x15:cachedUniqueName index="16674" name="[Customers].[CustomerKey].&amp;[27674]"/>
            <x15:cachedUniqueName index="16675" name="[Customers].[CustomerKey].&amp;[27675]"/>
            <x15:cachedUniqueName index="16676" name="[Customers].[CustomerKey].&amp;[27676]"/>
            <x15:cachedUniqueName index="16677" name="[Customers].[CustomerKey].&amp;[27677]"/>
            <x15:cachedUniqueName index="16678" name="[Customers].[CustomerKey].&amp;[27678]"/>
            <x15:cachedUniqueName index="16679" name="[Customers].[CustomerKey].&amp;[27679]"/>
            <x15:cachedUniqueName index="16680" name="[Customers].[CustomerKey].&amp;[27680]"/>
            <x15:cachedUniqueName index="16681" name="[Customers].[CustomerKey].&amp;[27681]"/>
            <x15:cachedUniqueName index="16682" name="[Customers].[CustomerKey].&amp;[27682]"/>
            <x15:cachedUniqueName index="16683" name="[Customers].[CustomerKey].&amp;[27683]"/>
            <x15:cachedUniqueName index="16684" name="[Customers].[CustomerKey].&amp;[27684]"/>
            <x15:cachedUniqueName index="16685" name="[Customers].[CustomerKey].&amp;[27685]"/>
            <x15:cachedUniqueName index="16686" name="[Customers].[CustomerKey].&amp;[27686]"/>
            <x15:cachedUniqueName index="16687" name="[Customers].[CustomerKey].&amp;[27687]"/>
            <x15:cachedUniqueName index="16688" name="[Customers].[CustomerKey].&amp;[27688]"/>
            <x15:cachedUniqueName index="16689" name="[Customers].[CustomerKey].&amp;[27689]"/>
            <x15:cachedUniqueName index="16690" name="[Customers].[CustomerKey].&amp;[27690]"/>
            <x15:cachedUniqueName index="16691" name="[Customers].[CustomerKey].&amp;[27691]"/>
            <x15:cachedUniqueName index="16692" name="[Customers].[CustomerKey].&amp;[27692]"/>
            <x15:cachedUniqueName index="16693" name="[Customers].[CustomerKey].&amp;[27693]"/>
            <x15:cachedUniqueName index="16694" name="[Customers].[CustomerKey].&amp;[27694]"/>
            <x15:cachedUniqueName index="16695" name="[Customers].[CustomerKey].&amp;[27695]"/>
            <x15:cachedUniqueName index="16696" name="[Customers].[CustomerKey].&amp;[27696]"/>
            <x15:cachedUniqueName index="16697" name="[Customers].[CustomerKey].&amp;[27697]"/>
            <x15:cachedUniqueName index="16698" name="[Customers].[CustomerKey].&amp;[27698]"/>
            <x15:cachedUniqueName index="16699" name="[Customers].[CustomerKey].&amp;[27699]"/>
            <x15:cachedUniqueName index="16700" name="[Customers].[CustomerKey].&amp;[27700]"/>
            <x15:cachedUniqueName index="16701" name="[Customers].[CustomerKey].&amp;[27701]"/>
            <x15:cachedUniqueName index="16702" name="[Customers].[CustomerKey].&amp;[27702]"/>
            <x15:cachedUniqueName index="16703" name="[Customers].[CustomerKey].&amp;[27703]"/>
            <x15:cachedUniqueName index="16704" name="[Customers].[CustomerKey].&amp;[27704]"/>
            <x15:cachedUniqueName index="16705" name="[Customers].[CustomerKey].&amp;[27705]"/>
            <x15:cachedUniqueName index="16706" name="[Customers].[CustomerKey].&amp;[27706]"/>
            <x15:cachedUniqueName index="16707" name="[Customers].[CustomerKey].&amp;[27707]"/>
            <x15:cachedUniqueName index="16708" name="[Customers].[CustomerKey].&amp;[27708]"/>
            <x15:cachedUniqueName index="16709" name="[Customers].[CustomerKey].&amp;[27709]"/>
            <x15:cachedUniqueName index="16710" name="[Customers].[CustomerKey].&amp;[27710]"/>
            <x15:cachedUniqueName index="16711" name="[Customers].[CustomerKey].&amp;[27711]"/>
            <x15:cachedUniqueName index="16712" name="[Customers].[CustomerKey].&amp;[27712]"/>
            <x15:cachedUniqueName index="16713" name="[Customers].[CustomerKey].&amp;[27713]"/>
            <x15:cachedUniqueName index="16714" name="[Customers].[CustomerKey].&amp;[27714]"/>
            <x15:cachedUniqueName index="16715" name="[Customers].[CustomerKey].&amp;[27715]"/>
            <x15:cachedUniqueName index="16716" name="[Customers].[CustomerKey].&amp;[27716]"/>
            <x15:cachedUniqueName index="16717" name="[Customers].[CustomerKey].&amp;[27717]"/>
            <x15:cachedUniqueName index="16718" name="[Customers].[CustomerKey].&amp;[27718]"/>
            <x15:cachedUniqueName index="16719" name="[Customers].[CustomerKey].&amp;[27719]"/>
            <x15:cachedUniqueName index="16720" name="[Customers].[CustomerKey].&amp;[27720]"/>
            <x15:cachedUniqueName index="16721" name="[Customers].[CustomerKey].&amp;[27721]"/>
            <x15:cachedUniqueName index="16722" name="[Customers].[CustomerKey].&amp;[27722]"/>
            <x15:cachedUniqueName index="16723" name="[Customers].[CustomerKey].&amp;[27723]"/>
            <x15:cachedUniqueName index="16724" name="[Customers].[CustomerKey].&amp;[27724]"/>
            <x15:cachedUniqueName index="16725" name="[Customers].[CustomerKey].&amp;[27725]"/>
            <x15:cachedUniqueName index="16726" name="[Customers].[CustomerKey].&amp;[27726]"/>
            <x15:cachedUniqueName index="16727" name="[Customers].[CustomerKey].&amp;[27727]"/>
            <x15:cachedUniqueName index="16728" name="[Customers].[CustomerKey].&amp;[27728]"/>
            <x15:cachedUniqueName index="16729" name="[Customers].[CustomerKey].&amp;[27729]"/>
            <x15:cachedUniqueName index="16730" name="[Customers].[CustomerKey].&amp;[27730]"/>
            <x15:cachedUniqueName index="16731" name="[Customers].[CustomerKey].&amp;[27731]"/>
            <x15:cachedUniqueName index="16732" name="[Customers].[CustomerKey].&amp;[27732]"/>
            <x15:cachedUniqueName index="16733" name="[Customers].[CustomerKey].&amp;[27733]"/>
            <x15:cachedUniqueName index="16734" name="[Customers].[CustomerKey].&amp;[27734]"/>
            <x15:cachedUniqueName index="16735" name="[Customers].[CustomerKey].&amp;[27735]"/>
            <x15:cachedUniqueName index="16736" name="[Customers].[CustomerKey].&amp;[27736]"/>
            <x15:cachedUniqueName index="16737" name="[Customers].[CustomerKey].&amp;[27737]"/>
            <x15:cachedUniqueName index="16738" name="[Customers].[CustomerKey].&amp;[27738]"/>
            <x15:cachedUniqueName index="16739" name="[Customers].[CustomerKey].&amp;[27739]"/>
            <x15:cachedUniqueName index="16740" name="[Customers].[CustomerKey].&amp;[27740]"/>
            <x15:cachedUniqueName index="16741" name="[Customers].[CustomerKey].&amp;[27741]"/>
            <x15:cachedUniqueName index="16742" name="[Customers].[CustomerKey].&amp;[27742]"/>
            <x15:cachedUniqueName index="16743" name="[Customers].[CustomerKey].&amp;[27743]"/>
            <x15:cachedUniqueName index="16744" name="[Customers].[CustomerKey].&amp;[27744]"/>
            <x15:cachedUniqueName index="16745" name="[Customers].[CustomerKey].&amp;[27745]"/>
            <x15:cachedUniqueName index="16746" name="[Customers].[CustomerKey].&amp;[27746]"/>
            <x15:cachedUniqueName index="16747" name="[Customers].[CustomerKey].&amp;[27747]"/>
            <x15:cachedUniqueName index="16748" name="[Customers].[CustomerKey].&amp;[27748]"/>
            <x15:cachedUniqueName index="16749" name="[Customers].[CustomerKey].&amp;[27749]"/>
            <x15:cachedUniqueName index="16750" name="[Customers].[CustomerKey].&amp;[27750]"/>
            <x15:cachedUniqueName index="16751" name="[Customers].[CustomerKey].&amp;[27751]"/>
            <x15:cachedUniqueName index="16752" name="[Customers].[CustomerKey].&amp;[27752]"/>
            <x15:cachedUniqueName index="16753" name="[Customers].[CustomerKey].&amp;[27753]"/>
            <x15:cachedUniqueName index="16754" name="[Customers].[CustomerKey].&amp;[27754]"/>
            <x15:cachedUniqueName index="16755" name="[Customers].[CustomerKey].&amp;[27755]"/>
            <x15:cachedUniqueName index="16756" name="[Customers].[CustomerKey].&amp;[27756]"/>
            <x15:cachedUniqueName index="16757" name="[Customers].[CustomerKey].&amp;[27757]"/>
            <x15:cachedUniqueName index="16758" name="[Customers].[CustomerKey].&amp;[27758]"/>
            <x15:cachedUniqueName index="16759" name="[Customers].[CustomerKey].&amp;[27759]"/>
            <x15:cachedUniqueName index="16760" name="[Customers].[CustomerKey].&amp;[27760]"/>
            <x15:cachedUniqueName index="16761" name="[Customers].[CustomerKey].&amp;[27761]"/>
            <x15:cachedUniqueName index="16762" name="[Customers].[CustomerKey].&amp;[27762]"/>
            <x15:cachedUniqueName index="16763" name="[Customers].[CustomerKey].&amp;[27763]"/>
            <x15:cachedUniqueName index="16764" name="[Customers].[CustomerKey].&amp;[27764]"/>
            <x15:cachedUniqueName index="16765" name="[Customers].[CustomerKey].&amp;[27765]"/>
            <x15:cachedUniqueName index="16766" name="[Customers].[CustomerKey].&amp;[27766]"/>
            <x15:cachedUniqueName index="16767" name="[Customers].[CustomerKey].&amp;[27767]"/>
            <x15:cachedUniqueName index="16768" name="[Customers].[CustomerKey].&amp;[27768]"/>
            <x15:cachedUniqueName index="16769" name="[Customers].[CustomerKey].&amp;[27769]"/>
            <x15:cachedUniqueName index="16770" name="[Customers].[CustomerKey].&amp;[27770]"/>
            <x15:cachedUniqueName index="16771" name="[Customers].[CustomerKey].&amp;[27771]"/>
            <x15:cachedUniqueName index="16772" name="[Customers].[CustomerKey].&amp;[27772]"/>
            <x15:cachedUniqueName index="16773" name="[Customers].[CustomerKey].&amp;[27773]"/>
            <x15:cachedUniqueName index="16774" name="[Customers].[CustomerKey].&amp;[27774]"/>
            <x15:cachedUniqueName index="16775" name="[Customers].[CustomerKey].&amp;[27775]"/>
            <x15:cachedUniqueName index="16776" name="[Customers].[CustomerKey].&amp;[27776]"/>
            <x15:cachedUniqueName index="16777" name="[Customers].[CustomerKey].&amp;[27777]"/>
            <x15:cachedUniqueName index="16778" name="[Customers].[CustomerKey].&amp;[27778]"/>
            <x15:cachedUniqueName index="16779" name="[Customers].[CustomerKey].&amp;[27779]"/>
            <x15:cachedUniqueName index="16780" name="[Customers].[CustomerKey].&amp;[27780]"/>
            <x15:cachedUniqueName index="16781" name="[Customers].[CustomerKey].&amp;[27781]"/>
            <x15:cachedUniqueName index="16782" name="[Customers].[CustomerKey].&amp;[27782]"/>
            <x15:cachedUniqueName index="16783" name="[Customers].[CustomerKey].&amp;[27783]"/>
            <x15:cachedUniqueName index="16784" name="[Customers].[CustomerKey].&amp;[27784]"/>
            <x15:cachedUniqueName index="16785" name="[Customers].[CustomerKey].&amp;[27785]"/>
            <x15:cachedUniqueName index="16786" name="[Customers].[CustomerKey].&amp;[27786]"/>
            <x15:cachedUniqueName index="16787" name="[Customers].[CustomerKey].&amp;[27787]"/>
            <x15:cachedUniqueName index="16788" name="[Customers].[CustomerKey].&amp;[27788]"/>
            <x15:cachedUniqueName index="16789" name="[Customers].[CustomerKey].&amp;[27789]"/>
            <x15:cachedUniqueName index="16790" name="[Customers].[CustomerKey].&amp;[27790]"/>
            <x15:cachedUniqueName index="16791" name="[Customers].[CustomerKey].&amp;[27791]"/>
            <x15:cachedUniqueName index="16792" name="[Customers].[CustomerKey].&amp;[27792]"/>
            <x15:cachedUniqueName index="16793" name="[Customers].[CustomerKey].&amp;[27793]"/>
            <x15:cachedUniqueName index="16794" name="[Customers].[CustomerKey].&amp;[27794]"/>
            <x15:cachedUniqueName index="16795" name="[Customers].[CustomerKey].&amp;[27795]"/>
            <x15:cachedUniqueName index="16796" name="[Customers].[CustomerKey].&amp;[27796]"/>
            <x15:cachedUniqueName index="16797" name="[Customers].[CustomerKey].&amp;[27797]"/>
            <x15:cachedUniqueName index="16798" name="[Customers].[CustomerKey].&amp;[27798]"/>
            <x15:cachedUniqueName index="16799" name="[Customers].[CustomerKey].&amp;[27799]"/>
            <x15:cachedUniqueName index="16800" name="[Customers].[CustomerKey].&amp;[27800]"/>
            <x15:cachedUniqueName index="16801" name="[Customers].[CustomerKey].&amp;[27801]"/>
            <x15:cachedUniqueName index="16802" name="[Customers].[CustomerKey].&amp;[27802]"/>
            <x15:cachedUniqueName index="16803" name="[Customers].[CustomerKey].&amp;[27803]"/>
            <x15:cachedUniqueName index="16804" name="[Customers].[CustomerKey].&amp;[27804]"/>
            <x15:cachedUniqueName index="16805" name="[Customers].[CustomerKey].&amp;[27805]"/>
            <x15:cachedUniqueName index="16806" name="[Customers].[CustomerKey].&amp;[27806]"/>
            <x15:cachedUniqueName index="16807" name="[Customers].[CustomerKey].&amp;[27807]"/>
            <x15:cachedUniqueName index="16808" name="[Customers].[CustomerKey].&amp;[27808]"/>
            <x15:cachedUniqueName index="16809" name="[Customers].[CustomerKey].&amp;[27809]"/>
            <x15:cachedUniqueName index="16810" name="[Customers].[CustomerKey].&amp;[27810]"/>
            <x15:cachedUniqueName index="16811" name="[Customers].[CustomerKey].&amp;[27811]"/>
            <x15:cachedUniqueName index="16812" name="[Customers].[CustomerKey].&amp;[27812]"/>
            <x15:cachedUniqueName index="16813" name="[Customers].[CustomerKey].&amp;[27813]"/>
            <x15:cachedUniqueName index="16814" name="[Customers].[CustomerKey].&amp;[27814]"/>
            <x15:cachedUniqueName index="16815" name="[Customers].[CustomerKey].&amp;[27815]"/>
            <x15:cachedUniqueName index="16816" name="[Customers].[CustomerKey].&amp;[27816]"/>
            <x15:cachedUniqueName index="16817" name="[Customers].[CustomerKey].&amp;[27817]"/>
            <x15:cachedUniqueName index="16818" name="[Customers].[CustomerKey].&amp;[27818]"/>
            <x15:cachedUniqueName index="16819" name="[Customers].[CustomerKey].&amp;[27819]"/>
            <x15:cachedUniqueName index="16820" name="[Customers].[CustomerKey].&amp;[27820]"/>
            <x15:cachedUniqueName index="16821" name="[Customers].[CustomerKey].&amp;[27821]"/>
            <x15:cachedUniqueName index="16822" name="[Customers].[CustomerKey].&amp;[27822]"/>
            <x15:cachedUniqueName index="16823" name="[Customers].[CustomerKey].&amp;[27823]"/>
            <x15:cachedUniqueName index="16824" name="[Customers].[CustomerKey].&amp;[27824]"/>
            <x15:cachedUniqueName index="16825" name="[Customers].[CustomerKey].&amp;[27825]"/>
            <x15:cachedUniqueName index="16826" name="[Customers].[CustomerKey].&amp;[27826]"/>
            <x15:cachedUniqueName index="16827" name="[Customers].[CustomerKey].&amp;[27827]"/>
            <x15:cachedUniqueName index="16828" name="[Customers].[CustomerKey].&amp;[27828]"/>
            <x15:cachedUniqueName index="16829" name="[Customers].[CustomerKey].&amp;[27829]"/>
            <x15:cachedUniqueName index="16830" name="[Customers].[CustomerKey].&amp;[27830]"/>
            <x15:cachedUniqueName index="16831" name="[Customers].[CustomerKey].&amp;[27831]"/>
            <x15:cachedUniqueName index="16832" name="[Customers].[CustomerKey].&amp;[27832]"/>
            <x15:cachedUniqueName index="16833" name="[Customers].[CustomerKey].&amp;[27833]"/>
            <x15:cachedUniqueName index="16834" name="[Customers].[CustomerKey].&amp;[27834]"/>
            <x15:cachedUniqueName index="16835" name="[Customers].[CustomerKey].&amp;[27835]"/>
            <x15:cachedUniqueName index="16836" name="[Customers].[CustomerKey].&amp;[27836]"/>
            <x15:cachedUniqueName index="16837" name="[Customers].[CustomerKey].&amp;[27837]"/>
            <x15:cachedUniqueName index="16838" name="[Customers].[CustomerKey].&amp;[27838]"/>
            <x15:cachedUniqueName index="16839" name="[Customers].[CustomerKey].&amp;[27839]"/>
            <x15:cachedUniqueName index="16840" name="[Customers].[CustomerKey].&amp;[27840]"/>
            <x15:cachedUniqueName index="16841" name="[Customers].[CustomerKey].&amp;[27841]"/>
            <x15:cachedUniqueName index="16842" name="[Customers].[CustomerKey].&amp;[27842]"/>
            <x15:cachedUniqueName index="16843" name="[Customers].[CustomerKey].&amp;[27843]"/>
            <x15:cachedUniqueName index="16844" name="[Customers].[CustomerKey].&amp;[27844]"/>
            <x15:cachedUniqueName index="16845" name="[Customers].[CustomerKey].&amp;[27845]"/>
            <x15:cachedUniqueName index="16846" name="[Customers].[CustomerKey].&amp;[27846]"/>
            <x15:cachedUniqueName index="16847" name="[Customers].[CustomerKey].&amp;[27847]"/>
            <x15:cachedUniqueName index="16848" name="[Customers].[CustomerKey].&amp;[27848]"/>
            <x15:cachedUniqueName index="16849" name="[Customers].[CustomerKey].&amp;[27849]"/>
            <x15:cachedUniqueName index="16850" name="[Customers].[CustomerKey].&amp;[27850]"/>
            <x15:cachedUniqueName index="16851" name="[Customers].[CustomerKey].&amp;[27851]"/>
            <x15:cachedUniqueName index="16852" name="[Customers].[CustomerKey].&amp;[27852]"/>
            <x15:cachedUniqueName index="16853" name="[Customers].[CustomerKey].&amp;[27853]"/>
            <x15:cachedUniqueName index="16854" name="[Customers].[CustomerKey].&amp;[27854]"/>
            <x15:cachedUniqueName index="16855" name="[Customers].[CustomerKey].&amp;[27855]"/>
            <x15:cachedUniqueName index="16856" name="[Customers].[CustomerKey].&amp;[27856]"/>
            <x15:cachedUniqueName index="16857" name="[Customers].[CustomerKey].&amp;[27857]"/>
            <x15:cachedUniqueName index="16858" name="[Customers].[CustomerKey].&amp;[27858]"/>
            <x15:cachedUniqueName index="16859" name="[Customers].[CustomerKey].&amp;[27859]"/>
            <x15:cachedUniqueName index="16860" name="[Customers].[CustomerKey].&amp;[27860]"/>
            <x15:cachedUniqueName index="16861" name="[Customers].[CustomerKey].&amp;[27861]"/>
            <x15:cachedUniqueName index="16862" name="[Customers].[CustomerKey].&amp;[27862]"/>
            <x15:cachedUniqueName index="16863" name="[Customers].[CustomerKey].&amp;[27863]"/>
            <x15:cachedUniqueName index="16864" name="[Customers].[CustomerKey].&amp;[27864]"/>
            <x15:cachedUniqueName index="16865" name="[Customers].[CustomerKey].&amp;[27865]"/>
            <x15:cachedUniqueName index="16866" name="[Customers].[CustomerKey].&amp;[27866]"/>
            <x15:cachedUniqueName index="16867" name="[Customers].[CustomerKey].&amp;[27867]"/>
            <x15:cachedUniqueName index="16868" name="[Customers].[CustomerKey].&amp;[27868]"/>
            <x15:cachedUniqueName index="16869" name="[Customers].[CustomerKey].&amp;[27869]"/>
            <x15:cachedUniqueName index="16870" name="[Customers].[CustomerKey].&amp;[27870]"/>
            <x15:cachedUniqueName index="16871" name="[Customers].[CustomerKey].&amp;[27871]"/>
            <x15:cachedUniqueName index="16872" name="[Customers].[CustomerKey].&amp;[27872]"/>
            <x15:cachedUniqueName index="16873" name="[Customers].[CustomerKey].&amp;[27873]"/>
            <x15:cachedUniqueName index="16874" name="[Customers].[CustomerKey].&amp;[27874]"/>
            <x15:cachedUniqueName index="16875" name="[Customers].[CustomerKey].&amp;[27875]"/>
            <x15:cachedUniqueName index="16876" name="[Customers].[CustomerKey].&amp;[27876]"/>
            <x15:cachedUniqueName index="16877" name="[Customers].[CustomerKey].&amp;[27877]"/>
            <x15:cachedUniqueName index="16878" name="[Customers].[CustomerKey].&amp;[27878]"/>
            <x15:cachedUniqueName index="16879" name="[Customers].[CustomerKey].&amp;[27879]"/>
            <x15:cachedUniqueName index="16880" name="[Customers].[CustomerKey].&amp;[27880]"/>
            <x15:cachedUniqueName index="16881" name="[Customers].[CustomerKey].&amp;[27881]"/>
            <x15:cachedUniqueName index="16882" name="[Customers].[CustomerKey].&amp;[27882]"/>
            <x15:cachedUniqueName index="16883" name="[Customers].[CustomerKey].&amp;[27883]"/>
            <x15:cachedUniqueName index="16884" name="[Customers].[CustomerKey].&amp;[27884]"/>
            <x15:cachedUniqueName index="16885" name="[Customers].[CustomerKey].&amp;[27885]"/>
            <x15:cachedUniqueName index="16886" name="[Customers].[CustomerKey].&amp;[27886]"/>
            <x15:cachedUniqueName index="16887" name="[Customers].[CustomerKey].&amp;[27887]"/>
            <x15:cachedUniqueName index="16888" name="[Customers].[CustomerKey].&amp;[27888]"/>
            <x15:cachedUniqueName index="16889" name="[Customers].[CustomerKey].&amp;[27889]"/>
            <x15:cachedUniqueName index="16890" name="[Customers].[CustomerKey].&amp;[27890]"/>
            <x15:cachedUniqueName index="16891" name="[Customers].[CustomerKey].&amp;[27891]"/>
            <x15:cachedUniqueName index="16892" name="[Customers].[CustomerKey].&amp;[27892]"/>
            <x15:cachedUniqueName index="16893" name="[Customers].[CustomerKey].&amp;[27893]"/>
            <x15:cachedUniqueName index="16894" name="[Customers].[CustomerKey].&amp;[27894]"/>
            <x15:cachedUniqueName index="16895" name="[Customers].[CustomerKey].&amp;[27895]"/>
            <x15:cachedUniqueName index="16896" name="[Customers].[CustomerKey].&amp;[27896]"/>
            <x15:cachedUniqueName index="16897" name="[Customers].[CustomerKey].&amp;[27897]"/>
            <x15:cachedUniqueName index="16898" name="[Customers].[CustomerKey].&amp;[27898]"/>
            <x15:cachedUniqueName index="16899" name="[Customers].[CustomerKey].&amp;[27899]"/>
            <x15:cachedUniqueName index="16900" name="[Customers].[CustomerKey].&amp;[27900]"/>
            <x15:cachedUniqueName index="16901" name="[Customers].[CustomerKey].&amp;[27901]"/>
            <x15:cachedUniqueName index="16902" name="[Customers].[CustomerKey].&amp;[27902]"/>
            <x15:cachedUniqueName index="16903" name="[Customers].[CustomerKey].&amp;[27903]"/>
            <x15:cachedUniqueName index="16904" name="[Customers].[CustomerKey].&amp;[27904]"/>
            <x15:cachedUniqueName index="16905" name="[Customers].[CustomerKey].&amp;[27905]"/>
            <x15:cachedUniqueName index="16906" name="[Customers].[CustomerKey].&amp;[27906]"/>
            <x15:cachedUniqueName index="16907" name="[Customers].[CustomerKey].&amp;[27907]"/>
            <x15:cachedUniqueName index="16908" name="[Customers].[CustomerKey].&amp;[27908]"/>
            <x15:cachedUniqueName index="16909" name="[Customers].[CustomerKey].&amp;[27909]"/>
            <x15:cachedUniqueName index="16910" name="[Customers].[CustomerKey].&amp;[27910]"/>
            <x15:cachedUniqueName index="16911" name="[Customers].[CustomerKey].&amp;[27911]"/>
            <x15:cachedUniqueName index="16912" name="[Customers].[CustomerKey].&amp;[27912]"/>
            <x15:cachedUniqueName index="16913" name="[Customers].[CustomerKey].&amp;[27913]"/>
            <x15:cachedUniqueName index="16914" name="[Customers].[CustomerKey].&amp;[27914]"/>
            <x15:cachedUniqueName index="16915" name="[Customers].[CustomerKey].&amp;[27915]"/>
            <x15:cachedUniqueName index="16916" name="[Customers].[CustomerKey].&amp;[27916]"/>
            <x15:cachedUniqueName index="16917" name="[Customers].[CustomerKey].&amp;[27917]"/>
            <x15:cachedUniqueName index="16918" name="[Customers].[CustomerKey].&amp;[27918]"/>
            <x15:cachedUniqueName index="16919" name="[Customers].[CustomerKey].&amp;[27919]"/>
            <x15:cachedUniqueName index="16920" name="[Customers].[CustomerKey].&amp;[27920]"/>
            <x15:cachedUniqueName index="16921" name="[Customers].[CustomerKey].&amp;[27921]"/>
            <x15:cachedUniqueName index="16922" name="[Customers].[CustomerKey].&amp;[27922]"/>
            <x15:cachedUniqueName index="16923" name="[Customers].[CustomerKey].&amp;[27923]"/>
            <x15:cachedUniqueName index="16924" name="[Customers].[CustomerKey].&amp;[27924]"/>
            <x15:cachedUniqueName index="16925" name="[Customers].[CustomerKey].&amp;[27925]"/>
            <x15:cachedUniqueName index="16926" name="[Customers].[CustomerKey].&amp;[27926]"/>
            <x15:cachedUniqueName index="16927" name="[Customers].[CustomerKey].&amp;[27927]"/>
            <x15:cachedUniqueName index="16928" name="[Customers].[CustomerKey].&amp;[27928]"/>
            <x15:cachedUniqueName index="16929" name="[Customers].[CustomerKey].&amp;[27929]"/>
            <x15:cachedUniqueName index="16930" name="[Customers].[CustomerKey].&amp;[27930]"/>
            <x15:cachedUniqueName index="16931" name="[Customers].[CustomerKey].&amp;[27931]"/>
            <x15:cachedUniqueName index="16932" name="[Customers].[CustomerKey].&amp;[27932]"/>
            <x15:cachedUniqueName index="16933" name="[Customers].[CustomerKey].&amp;[27933]"/>
            <x15:cachedUniqueName index="16934" name="[Customers].[CustomerKey].&amp;[27934]"/>
            <x15:cachedUniqueName index="16935" name="[Customers].[CustomerKey].&amp;[27935]"/>
            <x15:cachedUniqueName index="16936" name="[Customers].[CustomerKey].&amp;[27936]"/>
            <x15:cachedUniqueName index="16937" name="[Customers].[CustomerKey].&amp;[27937]"/>
            <x15:cachedUniqueName index="16938" name="[Customers].[CustomerKey].&amp;[27938]"/>
            <x15:cachedUniqueName index="16939" name="[Customers].[CustomerKey].&amp;[27939]"/>
            <x15:cachedUniqueName index="16940" name="[Customers].[CustomerKey].&amp;[27940]"/>
            <x15:cachedUniqueName index="16941" name="[Customers].[CustomerKey].&amp;[27941]"/>
            <x15:cachedUniqueName index="16942" name="[Customers].[CustomerKey].&amp;[27942]"/>
            <x15:cachedUniqueName index="16943" name="[Customers].[CustomerKey].&amp;[27943]"/>
            <x15:cachedUniqueName index="16944" name="[Customers].[CustomerKey].&amp;[27944]"/>
            <x15:cachedUniqueName index="16945" name="[Customers].[CustomerKey].&amp;[27945]"/>
            <x15:cachedUniqueName index="16946" name="[Customers].[CustomerKey].&amp;[27946]"/>
            <x15:cachedUniqueName index="16947" name="[Customers].[CustomerKey].&amp;[27947]"/>
            <x15:cachedUniqueName index="16948" name="[Customers].[CustomerKey].&amp;[27948]"/>
            <x15:cachedUniqueName index="16949" name="[Customers].[CustomerKey].&amp;[27949]"/>
            <x15:cachedUniqueName index="16950" name="[Customers].[CustomerKey].&amp;[27950]"/>
            <x15:cachedUniqueName index="16951" name="[Customers].[CustomerKey].&amp;[27951]"/>
            <x15:cachedUniqueName index="16952" name="[Customers].[CustomerKey].&amp;[27952]"/>
            <x15:cachedUniqueName index="16953" name="[Customers].[CustomerKey].&amp;[27953]"/>
            <x15:cachedUniqueName index="16954" name="[Customers].[CustomerKey].&amp;[27954]"/>
            <x15:cachedUniqueName index="16955" name="[Customers].[CustomerKey].&amp;[27955]"/>
            <x15:cachedUniqueName index="16956" name="[Customers].[CustomerKey].&amp;[27956]"/>
            <x15:cachedUniqueName index="16957" name="[Customers].[CustomerKey].&amp;[27957]"/>
            <x15:cachedUniqueName index="16958" name="[Customers].[CustomerKey].&amp;[27958]"/>
            <x15:cachedUniqueName index="16959" name="[Customers].[CustomerKey].&amp;[27959]"/>
            <x15:cachedUniqueName index="16960" name="[Customers].[CustomerKey].&amp;[27960]"/>
            <x15:cachedUniqueName index="16961" name="[Customers].[CustomerKey].&amp;[27961]"/>
            <x15:cachedUniqueName index="16962" name="[Customers].[CustomerKey].&amp;[27962]"/>
            <x15:cachedUniqueName index="16963" name="[Customers].[CustomerKey].&amp;[27963]"/>
            <x15:cachedUniqueName index="16964" name="[Customers].[CustomerKey].&amp;[27964]"/>
            <x15:cachedUniqueName index="16965" name="[Customers].[CustomerKey].&amp;[27965]"/>
            <x15:cachedUniqueName index="16966" name="[Customers].[CustomerKey].&amp;[27966]"/>
            <x15:cachedUniqueName index="16967" name="[Customers].[CustomerKey].&amp;[27967]"/>
            <x15:cachedUniqueName index="16968" name="[Customers].[CustomerKey].&amp;[27968]"/>
            <x15:cachedUniqueName index="16969" name="[Customers].[CustomerKey].&amp;[27969]"/>
            <x15:cachedUniqueName index="16970" name="[Customers].[CustomerKey].&amp;[27970]"/>
            <x15:cachedUniqueName index="16971" name="[Customers].[CustomerKey].&amp;[27971]"/>
            <x15:cachedUniqueName index="16972" name="[Customers].[CustomerKey].&amp;[27972]"/>
            <x15:cachedUniqueName index="16973" name="[Customers].[CustomerKey].&amp;[27973]"/>
            <x15:cachedUniqueName index="16974" name="[Customers].[CustomerKey].&amp;[27974]"/>
            <x15:cachedUniqueName index="16975" name="[Customers].[CustomerKey].&amp;[27975]"/>
            <x15:cachedUniqueName index="16976" name="[Customers].[CustomerKey].&amp;[27976]"/>
            <x15:cachedUniqueName index="16977" name="[Customers].[CustomerKey].&amp;[27977]"/>
            <x15:cachedUniqueName index="16978" name="[Customers].[CustomerKey].&amp;[27978]"/>
            <x15:cachedUniqueName index="16979" name="[Customers].[CustomerKey].&amp;[27979]"/>
            <x15:cachedUniqueName index="16980" name="[Customers].[CustomerKey].&amp;[27980]"/>
            <x15:cachedUniqueName index="16981" name="[Customers].[CustomerKey].&amp;[27981]"/>
            <x15:cachedUniqueName index="16982" name="[Customers].[CustomerKey].&amp;[27982]"/>
            <x15:cachedUniqueName index="16983" name="[Customers].[CustomerKey].&amp;[27983]"/>
            <x15:cachedUniqueName index="16984" name="[Customers].[CustomerKey].&amp;[27984]"/>
            <x15:cachedUniqueName index="16985" name="[Customers].[CustomerKey].&amp;[27985]"/>
            <x15:cachedUniqueName index="16986" name="[Customers].[CustomerKey].&amp;[27986]"/>
            <x15:cachedUniqueName index="16987" name="[Customers].[CustomerKey].&amp;[27987]"/>
            <x15:cachedUniqueName index="16988" name="[Customers].[CustomerKey].&amp;[27988]"/>
            <x15:cachedUniqueName index="16989" name="[Customers].[CustomerKey].&amp;[27989]"/>
            <x15:cachedUniqueName index="16990" name="[Customers].[CustomerKey].&amp;[27990]"/>
            <x15:cachedUniqueName index="16991" name="[Customers].[CustomerKey].&amp;[27991]"/>
            <x15:cachedUniqueName index="16992" name="[Customers].[CustomerKey].&amp;[27992]"/>
            <x15:cachedUniqueName index="16993" name="[Customers].[CustomerKey].&amp;[27993]"/>
            <x15:cachedUniqueName index="16994" name="[Customers].[CustomerKey].&amp;[27994]"/>
            <x15:cachedUniqueName index="16995" name="[Customers].[CustomerKey].&amp;[27995]"/>
            <x15:cachedUniqueName index="16996" name="[Customers].[CustomerKey].&amp;[27996]"/>
            <x15:cachedUniqueName index="16997" name="[Customers].[CustomerKey].&amp;[27997]"/>
            <x15:cachedUniqueName index="16998" name="[Customers].[CustomerKey].&amp;[27998]"/>
            <x15:cachedUniqueName index="16999" name="[Customers].[CustomerKey].&amp;[27999]"/>
            <x15:cachedUniqueName index="17000" name="[Customers].[CustomerKey].&amp;[28000]"/>
            <x15:cachedUniqueName index="17001" name="[Customers].[CustomerKey].&amp;[28001]"/>
            <x15:cachedUniqueName index="17002" name="[Customers].[CustomerKey].&amp;[28002]"/>
            <x15:cachedUniqueName index="17003" name="[Customers].[CustomerKey].&amp;[28003]"/>
            <x15:cachedUniqueName index="17004" name="[Customers].[CustomerKey].&amp;[28004]"/>
            <x15:cachedUniqueName index="17005" name="[Customers].[CustomerKey].&amp;[28005]"/>
            <x15:cachedUniqueName index="17006" name="[Customers].[CustomerKey].&amp;[28006]"/>
            <x15:cachedUniqueName index="17007" name="[Customers].[CustomerKey].&amp;[28007]"/>
            <x15:cachedUniqueName index="17008" name="[Customers].[CustomerKey].&amp;[28008]"/>
            <x15:cachedUniqueName index="17009" name="[Customers].[CustomerKey].&amp;[28009]"/>
            <x15:cachedUniqueName index="17010" name="[Customers].[CustomerKey].&amp;[28010]"/>
            <x15:cachedUniqueName index="17011" name="[Customers].[CustomerKey].&amp;[28011]"/>
            <x15:cachedUniqueName index="17012" name="[Customers].[CustomerKey].&amp;[28012]"/>
            <x15:cachedUniqueName index="17013" name="[Customers].[CustomerKey].&amp;[28013]"/>
            <x15:cachedUniqueName index="17014" name="[Customers].[CustomerKey].&amp;[28014]"/>
            <x15:cachedUniqueName index="17015" name="[Customers].[CustomerKey].&amp;[28015]"/>
            <x15:cachedUniqueName index="17016" name="[Customers].[CustomerKey].&amp;[28016]"/>
            <x15:cachedUniqueName index="17017" name="[Customers].[CustomerKey].&amp;[28017]"/>
            <x15:cachedUniqueName index="17018" name="[Customers].[CustomerKey].&amp;[28018]"/>
            <x15:cachedUniqueName index="17019" name="[Customers].[CustomerKey].&amp;[28019]"/>
            <x15:cachedUniqueName index="17020" name="[Customers].[CustomerKey].&amp;[28020]"/>
            <x15:cachedUniqueName index="17021" name="[Customers].[CustomerKey].&amp;[28021]"/>
            <x15:cachedUniqueName index="17022" name="[Customers].[CustomerKey].&amp;[28022]"/>
            <x15:cachedUniqueName index="17023" name="[Customers].[CustomerKey].&amp;[28023]"/>
            <x15:cachedUniqueName index="17024" name="[Customers].[CustomerKey].&amp;[28024]"/>
            <x15:cachedUniqueName index="17025" name="[Customers].[CustomerKey].&amp;[28025]"/>
            <x15:cachedUniqueName index="17026" name="[Customers].[CustomerKey].&amp;[28026]"/>
            <x15:cachedUniqueName index="17027" name="[Customers].[CustomerKey].&amp;[28027]"/>
            <x15:cachedUniqueName index="17028" name="[Customers].[CustomerKey].&amp;[28028]"/>
            <x15:cachedUniqueName index="17029" name="[Customers].[CustomerKey].&amp;[28029]"/>
            <x15:cachedUniqueName index="17030" name="[Customers].[CustomerKey].&amp;[28030]"/>
            <x15:cachedUniqueName index="17031" name="[Customers].[CustomerKey].&amp;[28031]"/>
            <x15:cachedUniqueName index="17032" name="[Customers].[CustomerKey].&amp;[28032]"/>
            <x15:cachedUniqueName index="17033" name="[Customers].[CustomerKey].&amp;[28033]"/>
            <x15:cachedUniqueName index="17034" name="[Customers].[CustomerKey].&amp;[28034]"/>
            <x15:cachedUniqueName index="17035" name="[Customers].[CustomerKey].&amp;[28035]"/>
            <x15:cachedUniqueName index="17036" name="[Customers].[CustomerKey].&amp;[28036]"/>
            <x15:cachedUniqueName index="17037" name="[Customers].[CustomerKey].&amp;[28037]"/>
            <x15:cachedUniqueName index="17038" name="[Customers].[CustomerKey].&amp;[28038]"/>
            <x15:cachedUniqueName index="17039" name="[Customers].[CustomerKey].&amp;[28039]"/>
            <x15:cachedUniqueName index="17040" name="[Customers].[CustomerKey].&amp;[28040]"/>
            <x15:cachedUniqueName index="17041" name="[Customers].[CustomerKey].&amp;[28041]"/>
            <x15:cachedUniqueName index="17042" name="[Customers].[CustomerKey].&amp;[28042]"/>
            <x15:cachedUniqueName index="17043" name="[Customers].[CustomerKey].&amp;[28043]"/>
            <x15:cachedUniqueName index="17044" name="[Customers].[CustomerKey].&amp;[28044]"/>
            <x15:cachedUniqueName index="17045" name="[Customers].[CustomerKey].&amp;[28045]"/>
            <x15:cachedUniqueName index="17046" name="[Customers].[CustomerKey].&amp;[28046]"/>
            <x15:cachedUniqueName index="17047" name="[Customers].[CustomerKey].&amp;[28047]"/>
            <x15:cachedUniqueName index="17048" name="[Customers].[CustomerKey].&amp;[28048]"/>
            <x15:cachedUniqueName index="17049" name="[Customers].[CustomerKey].&amp;[28049]"/>
            <x15:cachedUniqueName index="17050" name="[Customers].[CustomerKey].&amp;[28050]"/>
            <x15:cachedUniqueName index="17051" name="[Customers].[CustomerKey].&amp;[28051]"/>
            <x15:cachedUniqueName index="17052" name="[Customers].[CustomerKey].&amp;[28052]"/>
            <x15:cachedUniqueName index="17053" name="[Customers].[CustomerKey].&amp;[28053]"/>
            <x15:cachedUniqueName index="17054" name="[Customers].[CustomerKey].&amp;[28054]"/>
            <x15:cachedUniqueName index="17055" name="[Customers].[CustomerKey].&amp;[28055]"/>
            <x15:cachedUniqueName index="17056" name="[Customers].[CustomerKey].&amp;[28056]"/>
            <x15:cachedUniqueName index="17057" name="[Customers].[CustomerKey].&amp;[28057]"/>
            <x15:cachedUniqueName index="17058" name="[Customers].[CustomerKey].&amp;[28058]"/>
            <x15:cachedUniqueName index="17059" name="[Customers].[CustomerKey].&amp;[28059]"/>
            <x15:cachedUniqueName index="17060" name="[Customers].[CustomerKey].&amp;[28060]"/>
            <x15:cachedUniqueName index="17061" name="[Customers].[CustomerKey].&amp;[28061]"/>
            <x15:cachedUniqueName index="17062" name="[Customers].[CustomerKey].&amp;[28062]"/>
            <x15:cachedUniqueName index="17063" name="[Customers].[CustomerKey].&amp;[28063]"/>
            <x15:cachedUniqueName index="17064" name="[Customers].[CustomerKey].&amp;[28064]"/>
            <x15:cachedUniqueName index="17065" name="[Customers].[CustomerKey].&amp;[28065]"/>
            <x15:cachedUniqueName index="17066" name="[Customers].[CustomerKey].&amp;[28066]"/>
            <x15:cachedUniqueName index="17067" name="[Customers].[CustomerKey].&amp;[28067]"/>
            <x15:cachedUniqueName index="17068" name="[Customers].[CustomerKey].&amp;[28068]"/>
            <x15:cachedUniqueName index="17069" name="[Customers].[CustomerKey].&amp;[28069]"/>
            <x15:cachedUniqueName index="17070" name="[Customers].[CustomerKey].&amp;[28070]"/>
            <x15:cachedUniqueName index="17071" name="[Customers].[CustomerKey].&amp;[28071]"/>
            <x15:cachedUniqueName index="17072" name="[Customers].[CustomerKey].&amp;[28072]"/>
            <x15:cachedUniqueName index="17073" name="[Customers].[CustomerKey].&amp;[28073]"/>
            <x15:cachedUniqueName index="17074" name="[Customers].[CustomerKey].&amp;[28074]"/>
            <x15:cachedUniqueName index="17075" name="[Customers].[CustomerKey].&amp;[28075]"/>
            <x15:cachedUniqueName index="17076" name="[Customers].[CustomerKey].&amp;[28076]"/>
            <x15:cachedUniqueName index="17077" name="[Customers].[CustomerKey].&amp;[28077]"/>
            <x15:cachedUniqueName index="17078" name="[Customers].[CustomerKey].&amp;[28078]"/>
            <x15:cachedUniqueName index="17079" name="[Customers].[CustomerKey].&amp;[28079]"/>
            <x15:cachedUniqueName index="17080" name="[Customers].[CustomerKey].&amp;[28080]"/>
            <x15:cachedUniqueName index="17081" name="[Customers].[CustomerKey].&amp;[28081]"/>
            <x15:cachedUniqueName index="17082" name="[Customers].[CustomerKey].&amp;[28082]"/>
            <x15:cachedUniqueName index="17083" name="[Customers].[CustomerKey].&amp;[28083]"/>
            <x15:cachedUniqueName index="17084" name="[Customers].[CustomerKey].&amp;[28084]"/>
            <x15:cachedUniqueName index="17085" name="[Customers].[CustomerKey].&amp;[28085]"/>
            <x15:cachedUniqueName index="17086" name="[Customers].[CustomerKey].&amp;[28086]"/>
            <x15:cachedUniqueName index="17087" name="[Customers].[CustomerKey].&amp;[28087]"/>
            <x15:cachedUniqueName index="17088" name="[Customers].[CustomerKey].&amp;[28088]"/>
            <x15:cachedUniqueName index="17089" name="[Customers].[CustomerKey].&amp;[28089]"/>
            <x15:cachedUniqueName index="17090" name="[Customers].[CustomerKey].&amp;[28090]"/>
            <x15:cachedUniqueName index="17091" name="[Customers].[CustomerKey].&amp;[28091]"/>
            <x15:cachedUniqueName index="17092" name="[Customers].[CustomerKey].&amp;[28092]"/>
            <x15:cachedUniqueName index="17093" name="[Customers].[CustomerKey].&amp;[28093]"/>
            <x15:cachedUniqueName index="17094" name="[Customers].[CustomerKey].&amp;[28094]"/>
            <x15:cachedUniqueName index="17095" name="[Customers].[CustomerKey].&amp;[28095]"/>
            <x15:cachedUniqueName index="17096" name="[Customers].[CustomerKey].&amp;[28096]"/>
            <x15:cachedUniqueName index="17097" name="[Customers].[CustomerKey].&amp;[28097]"/>
            <x15:cachedUniqueName index="17098" name="[Customers].[CustomerKey].&amp;[28098]"/>
            <x15:cachedUniqueName index="17099" name="[Customers].[CustomerKey].&amp;[28099]"/>
            <x15:cachedUniqueName index="17100" name="[Customers].[CustomerKey].&amp;[28100]"/>
            <x15:cachedUniqueName index="17101" name="[Customers].[CustomerKey].&amp;[28101]"/>
            <x15:cachedUniqueName index="17102" name="[Customers].[CustomerKey].&amp;[28102]"/>
            <x15:cachedUniqueName index="17103" name="[Customers].[CustomerKey].&amp;[28103]"/>
            <x15:cachedUniqueName index="17104" name="[Customers].[CustomerKey].&amp;[28104]"/>
            <x15:cachedUniqueName index="17105" name="[Customers].[CustomerKey].&amp;[28105]"/>
            <x15:cachedUniqueName index="17106" name="[Customers].[CustomerKey].&amp;[28106]"/>
            <x15:cachedUniqueName index="17107" name="[Customers].[CustomerKey].&amp;[28107]"/>
            <x15:cachedUniqueName index="17108" name="[Customers].[CustomerKey].&amp;[28108]"/>
            <x15:cachedUniqueName index="17109" name="[Customers].[CustomerKey].&amp;[28109]"/>
            <x15:cachedUniqueName index="17110" name="[Customers].[CustomerKey].&amp;[28110]"/>
            <x15:cachedUniqueName index="17111" name="[Customers].[CustomerKey].&amp;[28111]"/>
            <x15:cachedUniqueName index="17112" name="[Customers].[CustomerKey].&amp;[28112]"/>
            <x15:cachedUniqueName index="17113" name="[Customers].[CustomerKey].&amp;[28113]"/>
            <x15:cachedUniqueName index="17114" name="[Customers].[CustomerKey].&amp;[28114]"/>
            <x15:cachedUniqueName index="17115" name="[Customers].[CustomerKey].&amp;[28115]"/>
            <x15:cachedUniqueName index="17116" name="[Customers].[CustomerKey].&amp;[28116]"/>
            <x15:cachedUniqueName index="17117" name="[Customers].[CustomerKey].&amp;[28117]"/>
            <x15:cachedUniqueName index="17118" name="[Customers].[CustomerKey].&amp;[28118]"/>
            <x15:cachedUniqueName index="17119" name="[Customers].[CustomerKey].&amp;[28119]"/>
            <x15:cachedUniqueName index="17120" name="[Customers].[CustomerKey].&amp;[28120]"/>
            <x15:cachedUniqueName index="17121" name="[Customers].[CustomerKey].&amp;[28121]"/>
            <x15:cachedUniqueName index="17122" name="[Customers].[CustomerKey].&amp;[28122]"/>
            <x15:cachedUniqueName index="17123" name="[Customers].[CustomerKey].&amp;[28123]"/>
            <x15:cachedUniqueName index="17124" name="[Customers].[CustomerKey].&amp;[28124]"/>
            <x15:cachedUniqueName index="17125" name="[Customers].[CustomerKey].&amp;[28125]"/>
            <x15:cachedUniqueName index="17126" name="[Customers].[CustomerKey].&amp;[28126]"/>
            <x15:cachedUniqueName index="17127" name="[Customers].[CustomerKey].&amp;[28127]"/>
            <x15:cachedUniqueName index="17128" name="[Customers].[CustomerKey].&amp;[28128]"/>
            <x15:cachedUniqueName index="17129" name="[Customers].[CustomerKey].&amp;[28129]"/>
            <x15:cachedUniqueName index="17130" name="[Customers].[CustomerKey].&amp;[28130]"/>
            <x15:cachedUniqueName index="17131" name="[Customers].[CustomerKey].&amp;[28131]"/>
            <x15:cachedUniqueName index="17132" name="[Customers].[CustomerKey].&amp;[28132]"/>
            <x15:cachedUniqueName index="17133" name="[Customers].[CustomerKey].&amp;[28133]"/>
            <x15:cachedUniqueName index="17134" name="[Customers].[CustomerKey].&amp;[28134]"/>
            <x15:cachedUniqueName index="17135" name="[Customers].[CustomerKey].&amp;[28135]"/>
            <x15:cachedUniqueName index="17136" name="[Customers].[CustomerKey].&amp;[28136]"/>
            <x15:cachedUniqueName index="17137" name="[Customers].[CustomerKey].&amp;[28137]"/>
            <x15:cachedUniqueName index="17138" name="[Customers].[CustomerKey].&amp;[28138]"/>
            <x15:cachedUniqueName index="17139" name="[Customers].[CustomerKey].&amp;[28139]"/>
            <x15:cachedUniqueName index="17140" name="[Customers].[CustomerKey].&amp;[28140]"/>
            <x15:cachedUniqueName index="17141" name="[Customers].[CustomerKey].&amp;[28141]"/>
            <x15:cachedUniqueName index="17142" name="[Customers].[CustomerKey].&amp;[28142]"/>
            <x15:cachedUniqueName index="17143" name="[Customers].[CustomerKey].&amp;[28143]"/>
            <x15:cachedUniqueName index="17144" name="[Customers].[CustomerKey].&amp;[28144]"/>
            <x15:cachedUniqueName index="17145" name="[Customers].[CustomerKey].&amp;[28145]"/>
            <x15:cachedUniqueName index="17146" name="[Customers].[CustomerKey].&amp;[28146]"/>
            <x15:cachedUniqueName index="17147" name="[Customers].[CustomerKey].&amp;[28147]"/>
            <x15:cachedUniqueName index="17148" name="[Customers].[CustomerKey].&amp;[28148]"/>
            <x15:cachedUniqueName index="17149" name="[Customers].[CustomerKey].&amp;[28149]"/>
            <x15:cachedUniqueName index="17150" name="[Customers].[CustomerKey].&amp;[28150]"/>
            <x15:cachedUniqueName index="17151" name="[Customers].[CustomerKey].&amp;[28151]"/>
            <x15:cachedUniqueName index="17152" name="[Customers].[CustomerKey].&amp;[28152]"/>
            <x15:cachedUniqueName index="17153" name="[Customers].[CustomerKey].&amp;[28153]"/>
            <x15:cachedUniqueName index="17154" name="[Customers].[CustomerKey].&amp;[28154]"/>
            <x15:cachedUniqueName index="17155" name="[Customers].[CustomerKey].&amp;[28155]"/>
            <x15:cachedUniqueName index="17156" name="[Customers].[CustomerKey].&amp;[28156]"/>
            <x15:cachedUniqueName index="17157" name="[Customers].[CustomerKey].&amp;[28157]"/>
            <x15:cachedUniqueName index="17158" name="[Customers].[CustomerKey].&amp;[28158]"/>
            <x15:cachedUniqueName index="17159" name="[Customers].[CustomerKey].&amp;[28159]"/>
            <x15:cachedUniqueName index="17160" name="[Customers].[CustomerKey].&amp;[28160]"/>
            <x15:cachedUniqueName index="17161" name="[Customers].[CustomerKey].&amp;[28161]"/>
            <x15:cachedUniqueName index="17162" name="[Customers].[CustomerKey].&amp;[28162]"/>
            <x15:cachedUniqueName index="17163" name="[Customers].[CustomerKey].&amp;[28163]"/>
            <x15:cachedUniqueName index="17164" name="[Customers].[CustomerKey].&amp;[28164]"/>
            <x15:cachedUniqueName index="17165" name="[Customers].[CustomerKey].&amp;[28165]"/>
            <x15:cachedUniqueName index="17166" name="[Customers].[CustomerKey].&amp;[28166]"/>
            <x15:cachedUniqueName index="17167" name="[Customers].[CustomerKey].&amp;[28167]"/>
            <x15:cachedUniqueName index="17168" name="[Customers].[CustomerKey].&amp;[28168]"/>
            <x15:cachedUniqueName index="17169" name="[Customers].[CustomerKey].&amp;[28169]"/>
            <x15:cachedUniqueName index="17170" name="[Customers].[CustomerKey].&amp;[28170]"/>
            <x15:cachedUniqueName index="17171" name="[Customers].[CustomerKey].&amp;[28171]"/>
            <x15:cachedUniqueName index="17172" name="[Customers].[CustomerKey].&amp;[28172]"/>
            <x15:cachedUniqueName index="17173" name="[Customers].[CustomerKey].&amp;[28173]"/>
            <x15:cachedUniqueName index="17174" name="[Customers].[CustomerKey].&amp;[28174]"/>
            <x15:cachedUniqueName index="17175" name="[Customers].[CustomerKey].&amp;[28175]"/>
            <x15:cachedUniqueName index="17176" name="[Customers].[CustomerKey].&amp;[28176]"/>
            <x15:cachedUniqueName index="17177" name="[Customers].[CustomerKey].&amp;[28177]"/>
            <x15:cachedUniqueName index="17178" name="[Customers].[CustomerKey].&amp;[28178]"/>
            <x15:cachedUniqueName index="17179" name="[Customers].[CustomerKey].&amp;[28179]"/>
            <x15:cachedUniqueName index="17180" name="[Customers].[CustomerKey].&amp;[28180]"/>
            <x15:cachedUniqueName index="17181" name="[Customers].[CustomerKey].&amp;[28181]"/>
            <x15:cachedUniqueName index="17182" name="[Customers].[CustomerKey].&amp;[28182]"/>
            <x15:cachedUniqueName index="17183" name="[Customers].[CustomerKey].&amp;[28183]"/>
            <x15:cachedUniqueName index="17184" name="[Customers].[CustomerKey].&amp;[28184]"/>
            <x15:cachedUniqueName index="17185" name="[Customers].[CustomerKey].&amp;[28185]"/>
            <x15:cachedUniqueName index="17186" name="[Customers].[CustomerKey].&amp;[28186]"/>
            <x15:cachedUniqueName index="17187" name="[Customers].[CustomerKey].&amp;[28187]"/>
            <x15:cachedUniqueName index="17188" name="[Customers].[CustomerKey].&amp;[28188]"/>
            <x15:cachedUniqueName index="17189" name="[Customers].[CustomerKey].&amp;[28189]"/>
            <x15:cachedUniqueName index="17190" name="[Customers].[CustomerKey].&amp;[28190]"/>
            <x15:cachedUniqueName index="17191" name="[Customers].[CustomerKey].&amp;[28191]"/>
            <x15:cachedUniqueName index="17192" name="[Customers].[CustomerKey].&amp;[28192]"/>
            <x15:cachedUniqueName index="17193" name="[Customers].[CustomerKey].&amp;[28193]"/>
            <x15:cachedUniqueName index="17194" name="[Customers].[CustomerKey].&amp;[28194]"/>
            <x15:cachedUniqueName index="17195" name="[Customers].[CustomerKey].&amp;[28195]"/>
            <x15:cachedUniqueName index="17196" name="[Customers].[CustomerKey].&amp;[28196]"/>
            <x15:cachedUniqueName index="17197" name="[Customers].[CustomerKey].&amp;[28197]"/>
            <x15:cachedUniqueName index="17198" name="[Customers].[CustomerKey].&amp;[28198]"/>
            <x15:cachedUniqueName index="17199" name="[Customers].[CustomerKey].&amp;[28199]"/>
            <x15:cachedUniqueName index="17200" name="[Customers].[CustomerKey].&amp;[28200]"/>
            <x15:cachedUniqueName index="17201" name="[Customers].[CustomerKey].&amp;[28201]"/>
            <x15:cachedUniqueName index="17202" name="[Customers].[CustomerKey].&amp;[28202]"/>
            <x15:cachedUniqueName index="17203" name="[Customers].[CustomerKey].&amp;[28203]"/>
            <x15:cachedUniqueName index="17204" name="[Customers].[CustomerKey].&amp;[28204]"/>
            <x15:cachedUniqueName index="17205" name="[Customers].[CustomerKey].&amp;[28205]"/>
            <x15:cachedUniqueName index="17206" name="[Customers].[CustomerKey].&amp;[28206]"/>
            <x15:cachedUniqueName index="17207" name="[Customers].[CustomerKey].&amp;[28207]"/>
            <x15:cachedUniqueName index="17208" name="[Customers].[CustomerKey].&amp;[28208]"/>
            <x15:cachedUniqueName index="17209" name="[Customers].[CustomerKey].&amp;[28209]"/>
            <x15:cachedUniqueName index="17210" name="[Customers].[CustomerKey].&amp;[28210]"/>
            <x15:cachedUniqueName index="17211" name="[Customers].[CustomerKey].&amp;[28211]"/>
            <x15:cachedUniqueName index="17212" name="[Customers].[CustomerKey].&amp;[28212]"/>
            <x15:cachedUniqueName index="17213" name="[Customers].[CustomerKey].&amp;[28213]"/>
            <x15:cachedUniqueName index="17214" name="[Customers].[CustomerKey].&amp;[28214]"/>
            <x15:cachedUniqueName index="17215" name="[Customers].[CustomerKey].&amp;[28215]"/>
            <x15:cachedUniqueName index="17216" name="[Customers].[CustomerKey].&amp;[28216]"/>
            <x15:cachedUniqueName index="17217" name="[Customers].[CustomerKey].&amp;[28217]"/>
            <x15:cachedUniqueName index="17218" name="[Customers].[CustomerKey].&amp;[28218]"/>
            <x15:cachedUniqueName index="17219" name="[Customers].[CustomerKey].&amp;[28219]"/>
            <x15:cachedUniqueName index="17220" name="[Customers].[CustomerKey].&amp;[28220]"/>
            <x15:cachedUniqueName index="17221" name="[Customers].[CustomerKey].&amp;[28221]"/>
            <x15:cachedUniqueName index="17222" name="[Customers].[CustomerKey].&amp;[28222]"/>
            <x15:cachedUniqueName index="17223" name="[Customers].[CustomerKey].&amp;[28223]"/>
            <x15:cachedUniqueName index="17224" name="[Customers].[CustomerKey].&amp;[28224]"/>
            <x15:cachedUniqueName index="17225" name="[Customers].[CustomerKey].&amp;[28225]"/>
            <x15:cachedUniqueName index="17226" name="[Customers].[CustomerKey].&amp;[28226]"/>
            <x15:cachedUniqueName index="17227" name="[Customers].[CustomerKey].&amp;[28227]"/>
            <x15:cachedUniqueName index="17228" name="[Customers].[CustomerKey].&amp;[28228]"/>
            <x15:cachedUniqueName index="17229" name="[Customers].[CustomerKey].&amp;[28229]"/>
            <x15:cachedUniqueName index="17230" name="[Customers].[CustomerKey].&amp;[28230]"/>
            <x15:cachedUniqueName index="17231" name="[Customers].[CustomerKey].&amp;[28231]"/>
            <x15:cachedUniqueName index="17232" name="[Customers].[CustomerKey].&amp;[28232]"/>
            <x15:cachedUniqueName index="17233" name="[Customers].[CustomerKey].&amp;[28233]"/>
            <x15:cachedUniqueName index="17234" name="[Customers].[CustomerKey].&amp;[28234]"/>
            <x15:cachedUniqueName index="17235" name="[Customers].[CustomerKey].&amp;[28235]"/>
            <x15:cachedUniqueName index="17236" name="[Customers].[CustomerKey].&amp;[28236]"/>
            <x15:cachedUniqueName index="17237" name="[Customers].[CustomerKey].&amp;[28237]"/>
            <x15:cachedUniqueName index="17238" name="[Customers].[CustomerKey].&amp;[28238]"/>
            <x15:cachedUniqueName index="17239" name="[Customers].[CustomerKey].&amp;[28239]"/>
            <x15:cachedUniqueName index="17240" name="[Customers].[CustomerKey].&amp;[28240]"/>
            <x15:cachedUniqueName index="17241" name="[Customers].[CustomerKey].&amp;[28241]"/>
            <x15:cachedUniqueName index="17242" name="[Customers].[CustomerKey].&amp;[28242]"/>
            <x15:cachedUniqueName index="17243" name="[Customers].[CustomerKey].&amp;[28243]"/>
            <x15:cachedUniqueName index="17244" name="[Customers].[CustomerKey].&amp;[28244]"/>
            <x15:cachedUniqueName index="17245" name="[Customers].[CustomerKey].&amp;[28245]"/>
            <x15:cachedUniqueName index="17246" name="[Customers].[CustomerKey].&amp;[28246]"/>
            <x15:cachedUniqueName index="17247" name="[Customers].[CustomerKey].&amp;[28247]"/>
            <x15:cachedUniqueName index="17248" name="[Customers].[CustomerKey].&amp;[28248]"/>
            <x15:cachedUniqueName index="17249" name="[Customers].[CustomerKey].&amp;[28249]"/>
            <x15:cachedUniqueName index="17250" name="[Customers].[CustomerKey].&amp;[28250]"/>
            <x15:cachedUniqueName index="17251" name="[Customers].[CustomerKey].&amp;[28251]"/>
            <x15:cachedUniqueName index="17252" name="[Customers].[CustomerKey].&amp;[28252]"/>
            <x15:cachedUniqueName index="17253" name="[Customers].[CustomerKey].&amp;[28253]"/>
            <x15:cachedUniqueName index="17254" name="[Customers].[CustomerKey].&amp;[28254]"/>
            <x15:cachedUniqueName index="17255" name="[Customers].[CustomerKey].&amp;[28255]"/>
            <x15:cachedUniqueName index="17256" name="[Customers].[CustomerKey].&amp;[28256]"/>
            <x15:cachedUniqueName index="17257" name="[Customers].[CustomerKey].&amp;[28257]"/>
            <x15:cachedUniqueName index="17258" name="[Customers].[CustomerKey].&amp;[28258]"/>
            <x15:cachedUniqueName index="17259" name="[Customers].[CustomerKey].&amp;[28259]"/>
            <x15:cachedUniqueName index="17260" name="[Customers].[CustomerKey].&amp;[28260]"/>
            <x15:cachedUniqueName index="17261" name="[Customers].[CustomerKey].&amp;[28261]"/>
            <x15:cachedUniqueName index="17262" name="[Customers].[CustomerKey].&amp;[28262]"/>
            <x15:cachedUniqueName index="17263" name="[Customers].[CustomerKey].&amp;[28263]"/>
            <x15:cachedUniqueName index="17264" name="[Customers].[CustomerKey].&amp;[28264]"/>
            <x15:cachedUniqueName index="17265" name="[Customers].[CustomerKey].&amp;[28265]"/>
            <x15:cachedUniqueName index="17266" name="[Customers].[CustomerKey].&amp;[28266]"/>
            <x15:cachedUniqueName index="17267" name="[Customers].[CustomerKey].&amp;[28267]"/>
            <x15:cachedUniqueName index="17268" name="[Customers].[CustomerKey].&amp;[28268]"/>
            <x15:cachedUniqueName index="17269" name="[Customers].[CustomerKey].&amp;[28269]"/>
            <x15:cachedUniqueName index="17270" name="[Customers].[CustomerKey].&amp;[28270]"/>
            <x15:cachedUniqueName index="17271" name="[Customers].[CustomerKey].&amp;[28271]"/>
            <x15:cachedUniqueName index="17272" name="[Customers].[CustomerKey].&amp;[28272]"/>
            <x15:cachedUniqueName index="17273" name="[Customers].[CustomerKey].&amp;[28273]"/>
            <x15:cachedUniqueName index="17274" name="[Customers].[CustomerKey].&amp;[28274]"/>
            <x15:cachedUniqueName index="17275" name="[Customers].[CustomerKey].&amp;[28275]"/>
            <x15:cachedUniqueName index="17276" name="[Customers].[CustomerKey].&amp;[28276]"/>
            <x15:cachedUniqueName index="17277" name="[Customers].[CustomerKey].&amp;[28277]"/>
            <x15:cachedUniqueName index="17278" name="[Customers].[CustomerKey].&amp;[28278]"/>
            <x15:cachedUniqueName index="17279" name="[Customers].[CustomerKey].&amp;[28279]"/>
            <x15:cachedUniqueName index="17280" name="[Customers].[CustomerKey].&amp;[28280]"/>
            <x15:cachedUniqueName index="17281" name="[Customers].[CustomerKey].&amp;[28281]"/>
            <x15:cachedUniqueName index="17282" name="[Customers].[CustomerKey].&amp;[28282]"/>
            <x15:cachedUniqueName index="17283" name="[Customers].[CustomerKey].&amp;[28283]"/>
            <x15:cachedUniqueName index="17284" name="[Customers].[CustomerKey].&amp;[28284]"/>
            <x15:cachedUniqueName index="17285" name="[Customers].[CustomerKey].&amp;[28285]"/>
            <x15:cachedUniqueName index="17286" name="[Customers].[CustomerKey].&amp;[28286]"/>
            <x15:cachedUniqueName index="17287" name="[Customers].[CustomerKey].&amp;[28287]"/>
            <x15:cachedUniqueName index="17288" name="[Customers].[CustomerKey].&amp;[28288]"/>
            <x15:cachedUniqueName index="17289" name="[Customers].[CustomerKey].&amp;[28289]"/>
            <x15:cachedUniqueName index="17290" name="[Customers].[CustomerKey].&amp;[28290]"/>
            <x15:cachedUniqueName index="17291" name="[Customers].[CustomerKey].&amp;[28291]"/>
            <x15:cachedUniqueName index="17292" name="[Customers].[CustomerKey].&amp;[28292]"/>
            <x15:cachedUniqueName index="17293" name="[Customers].[CustomerKey].&amp;[28293]"/>
            <x15:cachedUniqueName index="17294" name="[Customers].[CustomerKey].&amp;[28294]"/>
            <x15:cachedUniqueName index="17295" name="[Customers].[CustomerKey].&amp;[28295]"/>
            <x15:cachedUniqueName index="17296" name="[Customers].[CustomerKey].&amp;[28296]"/>
            <x15:cachedUniqueName index="17297" name="[Customers].[CustomerKey].&amp;[28297]"/>
            <x15:cachedUniqueName index="17298" name="[Customers].[CustomerKey].&amp;[28298]"/>
            <x15:cachedUniqueName index="17299" name="[Customers].[CustomerKey].&amp;[28299]"/>
            <x15:cachedUniqueName index="17300" name="[Customers].[CustomerKey].&amp;[28300]"/>
            <x15:cachedUniqueName index="17301" name="[Customers].[CustomerKey].&amp;[28301]"/>
            <x15:cachedUniqueName index="17302" name="[Customers].[CustomerKey].&amp;[28302]"/>
            <x15:cachedUniqueName index="17303" name="[Customers].[CustomerKey].&amp;[28303]"/>
            <x15:cachedUniqueName index="17304" name="[Customers].[CustomerKey].&amp;[28304]"/>
            <x15:cachedUniqueName index="17305" name="[Customers].[CustomerKey].&amp;[28305]"/>
            <x15:cachedUniqueName index="17306" name="[Customers].[CustomerKey].&amp;[28306]"/>
            <x15:cachedUniqueName index="17307" name="[Customers].[CustomerKey].&amp;[28307]"/>
            <x15:cachedUniqueName index="17308" name="[Customers].[CustomerKey].&amp;[28308]"/>
            <x15:cachedUniqueName index="17309" name="[Customers].[CustomerKey].&amp;[28309]"/>
            <x15:cachedUniqueName index="17310" name="[Customers].[CustomerKey].&amp;[28310]"/>
            <x15:cachedUniqueName index="17311" name="[Customers].[CustomerKey].&amp;[28311]"/>
            <x15:cachedUniqueName index="17312" name="[Customers].[CustomerKey].&amp;[28312]"/>
            <x15:cachedUniqueName index="17313" name="[Customers].[CustomerKey].&amp;[28313]"/>
            <x15:cachedUniqueName index="17314" name="[Customers].[CustomerKey].&amp;[28314]"/>
            <x15:cachedUniqueName index="17315" name="[Customers].[CustomerKey].&amp;[28315]"/>
            <x15:cachedUniqueName index="17316" name="[Customers].[CustomerKey].&amp;[28316]"/>
            <x15:cachedUniqueName index="17317" name="[Customers].[CustomerKey].&amp;[28317]"/>
            <x15:cachedUniqueName index="17318" name="[Customers].[CustomerKey].&amp;[28318]"/>
            <x15:cachedUniqueName index="17319" name="[Customers].[CustomerKey].&amp;[28319]"/>
            <x15:cachedUniqueName index="17320" name="[Customers].[CustomerKey].&amp;[28320]"/>
            <x15:cachedUniqueName index="17321" name="[Customers].[CustomerKey].&amp;[28321]"/>
            <x15:cachedUniqueName index="17322" name="[Customers].[CustomerKey].&amp;[28322]"/>
            <x15:cachedUniqueName index="17323" name="[Customers].[CustomerKey].&amp;[28323]"/>
            <x15:cachedUniqueName index="17324" name="[Customers].[CustomerKey].&amp;[28324]"/>
            <x15:cachedUniqueName index="17325" name="[Customers].[CustomerKey].&amp;[28325]"/>
            <x15:cachedUniqueName index="17326" name="[Customers].[CustomerKey].&amp;[28326]"/>
            <x15:cachedUniqueName index="17327" name="[Customers].[CustomerKey].&amp;[28327]"/>
            <x15:cachedUniqueName index="17328" name="[Customers].[CustomerKey].&amp;[28328]"/>
            <x15:cachedUniqueName index="17329" name="[Customers].[CustomerKey].&amp;[28329]"/>
            <x15:cachedUniqueName index="17330" name="[Customers].[CustomerKey].&amp;[28330]"/>
            <x15:cachedUniqueName index="17331" name="[Customers].[CustomerKey].&amp;[28331]"/>
            <x15:cachedUniqueName index="17332" name="[Customers].[CustomerKey].&amp;[28332]"/>
            <x15:cachedUniqueName index="17333" name="[Customers].[CustomerKey].&amp;[28333]"/>
            <x15:cachedUniqueName index="17334" name="[Customers].[CustomerKey].&amp;[28334]"/>
            <x15:cachedUniqueName index="17335" name="[Customers].[CustomerKey].&amp;[28335]"/>
            <x15:cachedUniqueName index="17336" name="[Customers].[CustomerKey].&amp;[28336]"/>
            <x15:cachedUniqueName index="17337" name="[Customers].[CustomerKey].&amp;[28337]"/>
            <x15:cachedUniqueName index="17338" name="[Customers].[CustomerKey].&amp;[28338]"/>
            <x15:cachedUniqueName index="17339" name="[Customers].[CustomerKey].&amp;[28339]"/>
            <x15:cachedUniqueName index="17340" name="[Customers].[CustomerKey].&amp;[28340]"/>
            <x15:cachedUniqueName index="17341" name="[Customers].[CustomerKey].&amp;[28341]"/>
            <x15:cachedUniqueName index="17342" name="[Customers].[CustomerKey].&amp;[28342]"/>
            <x15:cachedUniqueName index="17343" name="[Customers].[CustomerKey].&amp;[28343]"/>
            <x15:cachedUniqueName index="17344" name="[Customers].[CustomerKey].&amp;[28344]"/>
            <x15:cachedUniqueName index="17345" name="[Customers].[CustomerKey].&amp;[28345]"/>
            <x15:cachedUniqueName index="17346" name="[Customers].[CustomerKey].&amp;[28346]"/>
            <x15:cachedUniqueName index="17347" name="[Customers].[CustomerKey].&amp;[28347]"/>
            <x15:cachedUniqueName index="17348" name="[Customers].[CustomerKey].&amp;[28348]"/>
            <x15:cachedUniqueName index="17349" name="[Customers].[CustomerKey].&amp;[28349]"/>
            <x15:cachedUniqueName index="17350" name="[Customers].[CustomerKey].&amp;[28350]"/>
            <x15:cachedUniqueName index="17351" name="[Customers].[CustomerKey].&amp;[28351]"/>
            <x15:cachedUniqueName index="17352" name="[Customers].[CustomerKey].&amp;[28352]"/>
            <x15:cachedUniqueName index="17353" name="[Customers].[CustomerKey].&amp;[28353]"/>
            <x15:cachedUniqueName index="17354" name="[Customers].[CustomerKey].&amp;[28354]"/>
            <x15:cachedUniqueName index="17355" name="[Customers].[CustomerKey].&amp;[28355]"/>
            <x15:cachedUniqueName index="17356" name="[Customers].[CustomerKey].&amp;[28356]"/>
            <x15:cachedUniqueName index="17357" name="[Customers].[CustomerKey].&amp;[28357]"/>
            <x15:cachedUniqueName index="17358" name="[Customers].[CustomerKey].&amp;[28358]"/>
            <x15:cachedUniqueName index="17359" name="[Customers].[CustomerKey].&amp;[28359]"/>
            <x15:cachedUniqueName index="17360" name="[Customers].[CustomerKey].&amp;[28360]"/>
            <x15:cachedUniqueName index="17361" name="[Customers].[CustomerKey].&amp;[28361]"/>
            <x15:cachedUniqueName index="17362" name="[Customers].[CustomerKey].&amp;[28362]"/>
            <x15:cachedUniqueName index="17363" name="[Customers].[CustomerKey].&amp;[28363]"/>
            <x15:cachedUniqueName index="17364" name="[Customers].[CustomerKey].&amp;[28364]"/>
            <x15:cachedUniqueName index="17365" name="[Customers].[CustomerKey].&amp;[28365]"/>
            <x15:cachedUniqueName index="17366" name="[Customers].[CustomerKey].&amp;[28366]"/>
            <x15:cachedUniqueName index="17367" name="[Customers].[CustomerKey].&amp;[28367]"/>
            <x15:cachedUniqueName index="17368" name="[Customers].[CustomerKey].&amp;[28368]"/>
            <x15:cachedUniqueName index="17369" name="[Customers].[CustomerKey].&amp;[28369]"/>
            <x15:cachedUniqueName index="17370" name="[Customers].[CustomerKey].&amp;[28370]"/>
            <x15:cachedUniqueName index="17371" name="[Customers].[CustomerKey].&amp;[28371]"/>
            <x15:cachedUniqueName index="17372" name="[Customers].[CustomerKey].&amp;[28372]"/>
            <x15:cachedUniqueName index="17373" name="[Customers].[CustomerKey].&amp;[28373]"/>
            <x15:cachedUniqueName index="17374" name="[Customers].[CustomerKey].&amp;[28374]"/>
            <x15:cachedUniqueName index="17375" name="[Customers].[CustomerKey].&amp;[28375]"/>
            <x15:cachedUniqueName index="17376" name="[Customers].[CustomerKey].&amp;[28376]"/>
            <x15:cachedUniqueName index="17377" name="[Customers].[CustomerKey].&amp;[28377]"/>
            <x15:cachedUniqueName index="17378" name="[Customers].[CustomerKey].&amp;[28378]"/>
            <x15:cachedUniqueName index="17379" name="[Customers].[CustomerKey].&amp;[28379]"/>
            <x15:cachedUniqueName index="17380" name="[Customers].[CustomerKey].&amp;[28380]"/>
            <x15:cachedUniqueName index="17381" name="[Customers].[CustomerKey].&amp;[28381]"/>
            <x15:cachedUniqueName index="17382" name="[Customers].[CustomerKey].&amp;[28382]"/>
            <x15:cachedUniqueName index="17383" name="[Customers].[CustomerKey].&amp;[28383]"/>
            <x15:cachedUniqueName index="17384" name="[Customers].[CustomerKey].&amp;[28384]"/>
            <x15:cachedUniqueName index="17385" name="[Customers].[CustomerKey].&amp;[28385]"/>
            <x15:cachedUniqueName index="17386" name="[Customers].[CustomerKey].&amp;[28386]"/>
            <x15:cachedUniqueName index="17387" name="[Customers].[CustomerKey].&amp;[28387]"/>
            <x15:cachedUniqueName index="17388" name="[Customers].[CustomerKey].&amp;[28388]"/>
            <x15:cachedUniqueName index="17389" name="[Customers].[CustomerKey].&amp;[28389]"/>
            <x15:cachedUniqueName index="17390" name="[Customers].[CustomerKey].&amp;[28390]"/>
            <x15:cachedUniqueName index="17391" name="[Customers].[CustomerKey].&amp;[28391]"/>
            <x15:cachedUniqueName index="17392" name="[Customers].[CustomerKey].&amp;[28392]"/>
            <x15:cachedUniqueName index="17393" name="[Customers].[CustomerKey].&amp;[28393]"/>
            <x15:cachedUniqueName index="17394" name="[Customers].[CustomerKey].&amp;[28394]"/>
            <x15:cachedUniqueName index="17395" name="[Customers].[CustomerKey].&amp;[28395]"/>
            <x15:cachedUniqueName index="17396" name="[Customers].[CustomerKey].&amp;[28396]"/>
            <x15:cachedUniqueName index="17397" name="[Customers].[CustomerKey].&amp;[28397]"/>
            <x15:cachedUniqueName index="17398" name="[Customers].[CustomerKey].&amp;[28398]"/>
            <x15:cachedUniqueName index="17399" name="[Customers].[CustomerKey].&amp;[28399]"/>
            <x15:cachedUniqueName index="17400" name="[Customers].[CustomerKey].&amp;[28400]"/>
            <x15:cachedUniqueName index="17401" name="[Customers].[CustomerKey].&amp;[28401]"/>
            <x15:cachedUniqueName index="17402" name="[Customers].[CustomerKey].&amp;[28402]"/>
            <x15:cachedUniqueName index="17403" name="[Customers].[CustomerKey].&amp;[28403]"/>
            <x15:cachedUniqueName index="17404" name="[Customers].[CustomerKey].&amp;[28404]"/>
            <x15:cachedUniqueName index="17405" name="[Customers].[CustomerKey].&amp;[28405]"/>
            <x15:cachedUniqueName index="17406" name="[Customers].[CustomerKey].&amp;[28406]"/>
            <x15:cachedUniqueName index="17407" name="[Customers].[CustomerKey].&amp;[28407]"/>
            <x15:cachedUniqueName index="17408" name="[Customers].[CustomerKey].&amp;[28408]"/>
            <x15:cachedUniqueName index="17409" name="[Customers].[CustomerKey].&amp;[28409]"/>
            <x15:cachedUniqueName index="17410" name="[Customers].[CustomerKey].&amp;[28410]"/>
            <x15:cachedUniqueName index="17411" name="[Customers].[CustomerKey].&amp;[28411]"/>
            <x15:cachedUniqueName index="17412" name="[Customers].[CustomerKey].&amp;[28412]"/>
            <x15:cachedUniqueName index="17413" name="[Customers].[CustomerKey].&amp;[28413]"/>
            <x15:cachedUniqueName index="17414" name="[Customers].[CustomerKey].&amp;[28414]"/>
            <x15:cachedUniqueName index="17415" name="[Customers].[CustomerKey].&amp;[28415]"/>
            <x15:cachedUniqueName index="17416" name="[Customers].[CustomerKey].&amp;[28416]"/>
            <x15:cachedUniqueName index="17417" name="[Customers].[CustomerKey].&amp;[28417]"/>
            <x15:cachedUniqueName index="17418" name="[Customers].[CustomerKey].&amp;[28418]"/>
            <x15:cachedUniqueName index="17419" name="[Customers].[CustomerKey].&amp;[28419]"/>
            <x15:cachedUniqueName index="17420" name="[Customers].[CustomerKey].&amp;[28420]"/>
            <x15:cachedUniqueName index="17421" name="[Customers].[CustomerKey].&amp;[28421]"/>
            <x15:cachedUniqueName index="17422" name="[Customers].[CustomerKey].&amp;[28422]"/>
            <x15:cachedUniqueName index="17423" name="[Customers].[CustomerKey].&amp;[28423]"/>
            <x15:cachedUniqueName index="17424" name="[Customers].[CustomerKey].&amp;[28424]"/>
            <x15:cachedUniqueName index="17425" name="[Customers].[CustomerKey].&amp;[28425]"/>
            <x15:cachedUniqueName index="17426" name="[Customers].[CustomerKey].&amp;[28426]"/>
            <x15:cachedUniqueName index="17427" name="[Customers].[CustomerKey].&amp;[28427]"/>
            <x15:cachedUniqueName index="17428" name="[Customers].[CustomerKey].&amp;[28428]"/>
            <x15:cachedUniqueName index="17429" name="[Customers].[CustomerKey].&amp;[28429]"/>
            <x15:cachedUniqueName index="17430" name="[Customers].[CustomerKey].&amp;[28430]"/>
            <x15:cachedUniqueName index="17431" name="[Customers].[CustomerKey].&amp;[28431]"/>
            <x15:cachedUniqueName index="17432" name="[Customers].[CustomerKey].&amp;[28432]"/>
            <x15:cachedUniqueName index="17433" name="[Customers].[CustomerKey].&amp;[28433]"/>
            <x15:cachedUniqueName index="17434" name="[Customers].[CustomerKey].&amp;[28434]"/>
            <x15:cachedUniqueName index="17435" name="[Customers].[CustomerKey].&amp;[28435]"/>
            <x15:cachedUniqueName index="17436" name="[Customers].[CustomerKey].&amp;[28436]"/>
            <x15:cachedUniqueName index="17437" name="[Customers].[CustomerKey].&amp;[28437]"/>
            <x15:cachedUniqueName index="17438" name="[Customers].[CustomerKey].&amp;[28438]"/>
            <x15:cachedUniqueName index="17439" name="[Customers].[CustomerKey].&amp;[28439]"/>
            <x15:cachedUniqueName index="17440" name="[Customers].[CustomerKey].&amp;[28440]"/>
            <x15:cachedUniqueName index="17441" name="[Customers].[CustomerKey].&amp;[28441]"/>
            <x15:cachedUniqueName index="17442" name="[Customers].[CustomerKey].&amp;[28442]"/>
            <x15:cachedUniqueName index="17443" name="[Customers].[CustomerKey].&amp;[28443]"/>
            <x15:cachedUniqueName index="17444" name="[Customers].[CustomerKey].&amp;[28444]"/>
            <x15:cachedUniqueName index="17445" name="[Customers].[CustomerKey].&amp;[28445]"/>
            <x15:cachedUniqueName index="17446" name="[Customers].[CustomerKey].&amp;[28446]"/>
            <x15:cachedUniqueName index="17447" name="[Customers].[CustomerKey].&amp;[28447]"/>
            <x15:cachedUniqueName index="17448" name="[Customers].[CustomerKey].&amp;[28448]"/>
            <x15:cachedUniqueName index="17449" name="[Customers].[CustomerKey].&amp;[28449]"/>
            <x15:cachedUniqueName index="17450" name="[Customers].[CustomerKey].&amp;[28450]"/>
            <x15:cachedUniqueName index="17451" name="[Customers].[CustomerKey].&amp;[28451]"/>
            <x15:cachedUniqueName index="17452" name="[Customers].[CustomerKey].&amp;[28452]"/>
            <x15:cachedUniqueName index="17453" name="[Customers].[CustomerKey].&amp;[28453]"/>
            <x15:cachedUniqueName index="17454" name="[Customers].[CustomerKey].&amp;[28454]"/>
            <x15:cachedUniqueName index="17455" name="[Customers].[CustomerKey].&amp;[28455]"/>
            <x15:cachedUniqueName index="17456" name="[Customers].[CustomerKey].&amp;[28456]"/>
            <x15:cachedUniqueName index="17457" name="[Customers].[CustomerKey].&amp;[28457]"/>
            <x15:cachedUniqueName index="17458" name="[Customers].[CustomerKey].&amp;[28458]"/>
            <x15:cachedUniqueName index="17459" name="[Customers].[CustomerKey].&amp;[28459]"/>
            <x15:cachedUniqueName index="17460" name="[Customers].[CustomerKey].&amp;[28460]"/>
            <x15:cachedUniqueName index="17461" name="[Customers].[CustomerKey].&amp;[28461]"/>
            <x15:cachedUniqueName index="17462" name="[Customers].[CustomerKey].&amp;[28462]"/>
            <x15:cachedUniqueName index="17463" name="[Customers].[CustomerKey].&amp;[28463]"/>
            <x15:cachedUniqueName index="17464" name="[Customers].[CustomerKey].&amp;[28464]"/>
            <x15:cachedUniqueName index="17465" name="[Customers].[CustomerKey].&amp;[28465]"/>
            <x15:cachedUniqueName index="17466" name="[Customers].[CustomerKey].&amp;[28466]"/>
            <x15:cachedUniqueName index="17467" name="[Customers].[CustomerKey].&amp;[28467]"/>
            <x15:cachedUniqueName index="17468" name="[Customers].[CustomerKey].&amp;[28468]"/>
            <x15:cachedUniqueName index="17469" name="[Customers].[CustomerKey].&amp;[28469]"/>
            <x15:cachedUniqueName index="17470" name="[Customers].[CustomerKey].&amp;[28470]"/>
            <x15:cachedUniqueName index="17471" name="[Customers].[CustomerKey].&amp;[28471]"/>
            <x15:cachedUniqueName index="17472" name="[Customers].[CustomerKey].&amp;[28472]"/>
            <x15:cachedUniqueName index="17473" name="[Customers].[CustomerKey].&amp;[28473]"/>
            <x15:cachedUniqueName index="17474" name="[Customers].[CustomerKey].&amp;[28474]"/>
            <x15:cachedUniqueName index="17475" name="[Customers].[CustomerKey].&amp;[28475]"/>
            <x15:cachedUniqueName index="17476" name="[Customers].[CustomerKey].&amp;[28476]"/>
            <x15:cachedUniqueName index="17477" name="[Customers].[CustomerKey].&amp;[28477]"/>
            <x15:cachedUniqueName index="17478" name="[Customers].[CustomerKey].&amp;[28478]"/>
            <x15:cachedUniqueName index="17479" name="[Customers].[CustomerKey].&amp;[28479]"/>
            <x15:cachedUniqueName index="17480" name="[Customers].[CustomerKey].&amp;[28480]"/>
            <x15:cachedUniqueName index="17481" name="[Customers].[CustomerKey].&amp;[28481]"/>
            <x15:cachedUniqueName index="17482" name="[Customers].[CustomerKey].&amp;[28482]"/>
            <x15:cachedUniqueName index="17483" name="[Customers].[CustomerKey].&amp;[28483]"/>
            <x15:cachedUniqueName index="17484" name="[Customers].[CustomerKey].&amp;[28484]"/>
            <x15:cachedUniqueName index="17485" name="[Customers].[CustomerKey].&amp;[28485]"/>
            <x15:cachedUniqueName index="17486" name="[Customers].[CustomerKey].&amp;[28486]"/>
            <x15:cachedUniqueName index="17487" name="[Customers].[CustomerKey].&amp;[28487]"/>
            <x15:cachedUniqueName index="17488" name="[Customers].[CustomerKey].&amp;[28488]"/>
            <x15:cachedUniqueName index="17489" name="[Customers].[CustomerKey].&amp;[28489]"/>
            <x15:cachedUniqueName index="17490" name="[Customers].[CustomerKey].&amp;[28490]"/>
            <x15:cachedUniqueName index="17491" name="[Customers].[CustomerKey].&amp;[28491]"/>
            <x15:cachedUniqueName index="17492" name="[Customers].[CustomerKey].&amp;[28492]"/>
            <x15:cachedUniqueName index="17493" name="[Customers].[CustomerKey].&amp;[28493]"/>
            <x15:cachedUniqueName index="17494" name="[Customers].[CustomerKey].&amp;[28494]"/>
            <x15:cachedUniqueName index="17495" name="[Customers].[CustomerKey].&amp;[28495]"/>
            <x15:cachedUniqueName index="17496" name="[Customers].[CustomerKey].&amp;[28496]"/>
            <x15:cachedUniqueName index="17497" name="[Customers].[CustomerKey].&amp;[28497]"/>
            <x15:cachedUniqueName index="17498" name="[Customers].[CustomerKey].&amp;[28498]"/>
            <x15:cachedUniqueName index="17499" name="[Customers].[CustomerKey].&amp;[28499]"/>
            <x15:cachedUniqueName index="17500" name="[Customers].[CustomerKey].&amp;[28500]"/>
            <x15:cachedUniqueName index="17501" name="[Customers].[CustomerKey].&amp;[28501]"/>
            <x15:cachedUniqueName index="17502" name="[Customers].[CustomerKey].&amp;[28502]"/>
            <x15:cachedUniqueName index="17503" name="[Customers].[CustomerKey].&amp;[28503]"/>
            <x15:cachedUniqueName index="17504" name="[Customers].[CustomerKey].&amp;[28504]"/>
            <x15:cachedUniqueName index="17505" name="[Customers].[CustomerKey].&amp;[28505]"/>
            <x15:cachedUniqueName index="17506" name="[Customers].[CustomerKey].&amp;[28506]"/>
            <x15:cachedUniqueName index="17507" name="[Customers].[CustomerKey].&amp;[28507]"/>
            <x15:cachedUniqueName index="17508" name="[Customers].[CustomerKey].&amp;[28508]"/>
            <x15:cachedUniqueName index="17509" name="[Customers].[CustomerKey].&amp;[28509]"/>
            <x15:cachedUniqueName index="17510" name="[Customers].[CustomerKey].&amp;[28510]"/>
            <x15:cachedUniqueName index="17511" name="[Customers].[CustomerKey].&amp;[28511]"/>
            <x15:cachedUniqueName index="17512" name="[Customers].[CustomerKey].&amp;[28512]"/>
            <x15:cachedUniqueName index="17513" name="[Customers].[CustomerKey].&amp;[28513]"/>
            <x15:cachedUniqueName index="17514" name="[Customers].[CustomerKey].&amp;[28514]"/>
            <x15:cachedUniqueName index="17515" name="[Customers].[CustomerKey].&amp;[28515]"/>
            <x15:cachedUniqueName index="17516" name="[Customers].[CustomerKey].&amp;[28516]"/>
            <x15:cachedUniqueName index="17517" name="[Customers].[CustomerKey].&amp;[28517]"/>
            <x15:cachedUniqueName index="17518" name="[Customers].[CustomerKey].&amp;[28518]"/>
            <x15:cachedUniqueName index="17519" name="[Customers].[CustomerKey].&amp;[28519]"/>
            <x15:cachedUniqueName index="17520" name="[Customers].[CustomerKey].&amp;[28520]"/>
            <x15:cachedUniqueName index="17521" name="[Customers].[CustomerKey].&amp;[28521]"/>
            <x15:cachedUniqueName index="17522" name="[Customers].[CustomerKey].&amp;[28522]"/>
            <x15:cachedUniqueName index="17523" name="[Customers].[CustomerKey].&amp;[28523]"/>
            <x15:cachedUniqueName index="17524" name="[Customers].[CustomerKey].&amp;[28524]"/>
            <x15:cachedUniqueName index="17525" name="[Customers].[CustomerKey].&amp;[28525]"/>
            <x15:cachedUniqueName index="17526" name="[Customers].[CustomerKey].&amp;[28526]"/>
            <x15:cachedUniqueName index="17527" name="[Customers].[CustomerKey].&amp;[28527]"/>
            <x15:cachedUniqueName index="17528" name="[Customers].[CustomerKey].&amp;[28528]"/>
            <x15:cachedUniqueName index="17529" name="[Customers].[CustomerKey].&amp;[28529]"/>
            <x15:cachedUniqueName index="17530" name="[Customers].[CustomerKey].&amp;[28530]"/>
            <x15:cachedUniqueName index="17531" name="[Customers].[CustomerKey].&amp;[28531]"/>
            <x15:cachedUniqueName index="17532" name="[Customers].[CustomerKey].&amp;[28532]"/>
            <x15:cachedUniqueName index="17533" name="[Customers].[CustomerKey].&amp;[28533]"/>
            <x15:cachedUniqueName index="17534" name="[Customers].[CustomerKey].&amp;[28534]"/>
            <x15:cachedUniqueName index="17535" name="[Customers].[CustomerKey].&amp;[28535]"/>
            <x15:cachedUniqueName index="17536" name="[Customers].[CustomerKey].&amp;[28536]"/>
            <x15:cachedUniqueName index="17537" name="[Customers].[CustomerKey].&amp;[28537]"/>
            <x15:cachedUniqueName index="17538" name="[Customers].[CustomerKey].&amp;[28538]"/>
            <x15:cachedUniqueName index="17539" name="[Customers].[CustomerKey].&amp;[28539]"/>
            <x15:cachedUniqueName index="17540" name="[Customers].[CustomerKey].&amp;[28540]"/>
            <x15:cachedUniqueName index="17541" name="[Customers].[CustomerKey].&amp;[28541]"/>
            <x15:cachedUniqueName index="17542" name="[Customers].[CustomerKey].&amp;[28542]"/>
            <x15:cachedUniqueName index="17543" name="[Customers].[CustomerKey].&amp;[28543]"/>
            <x15:cachedUniqueName index="17544" name="[Customers].[CustomerKey].&amp;[28544]"/>
            <x15:cachedUniqueName index="17545" name="[Customers].[CustomerKey].&amp;[28545]"/>
            <x15:cachedUniqueName index="17546" name="[Customers].[CustomerKey].&amp;[28546]"/>
            <x15:cachedUniqueName index="17547" name="[Customers].[CustomerKey].&amp;[28547]"/>
            <x15:cachedUniqueName index="17548" name="[Customers].[CustomerKey].&amp;[28548]"/>
            <x15:cachedUniqueName index="17549" name="[Customers].[CustomerKey].&amp;[28549]"/>
            <x15:cachedUniqueName index="17550" name="[Customers].[CustomerKey].&amp;[28550]"/>
            <x15:cachedUniqueName index="17551" name="[Customers].[CustomerKey].&amp;[28551]"/>
            <x15:cachedUniqueName index="17552" name="[Customers].[CustomerKey].&amp;[28552]"/>
            <x15:cachedUniqueName index="17553" name="[Customers].[CustomerKey].&amp;[28553]"/>
            <x15:cachedUniqueName index="17554" name="[Customers].[CustomerKey].&amp;[28554]"/>
            <x15:cachedUniqueName index="17555" name="[Customers].[CustomerKey].&amp;[28555]"/>
            <x15:cachedUniqueName index="17556" name="[Customers].[CustomerKey].&amp;[28556]"/>
            <x15:cachedUniqueName index="17557" name="[Customers].[CustomerKey].&amp;[28557]"/>
            <x15:cachedUniqueName index="17558" name="[Customers].[CustomerKey].&amp;[28558]"/>
            <x15:cachedUniqueName index="17559" name="[Customers].[CustomerKey].&amp;[28559]"/>
            <x15:cachedUniqueName index="17560" name="[Customers].[CustomerKey].&amp;[28560]"/>
            <x15:cachedUniqueName index="17561" name="[Customers].[CustomerKey].&amp;[28561]"/>
            <x15:cachedUniqueName index="17562" name="[Customers].[CustomerKey].&amp;[28562]"/>
            <x15:cachedUniqueName index="17563" name="[Customers].[CustomerKey].&amp;[28563]"/>
            <x15:cachedUniqueName index="17564" name="[Customers].[CustomerKey].&amp;[28564]"/>
            <x15:cachedUniqueName index="17565" name="[Customers].[CustomerKey].&amp;[28565]"/>
            <x15:cachedUniqueName index="17566" name="[Customers].[CustomerKey].&amp;[28566]"/>
            <x15:cachedUniqueName index="17567" name="[Customers].[CustomerKey].&amp;[28567]"/>
            <x15:cachedUniqueName index="17568" name="[Customers].[CustomerKey].&amp;[28568]"/>
            <x15:cachedUniqueName index="17569" name="[Customers].[CustomerKey].&amp;[28569]"/>
            <x15:cachedUniqueName index="17570" name="[Customers].[CustomerKey].&amp;[28570]"/>
            <x15:cachedUniqueName index="17571" name="[Customers].[CustomerKey].&amp;[28571]"/>
            <x15:cachedUniqueName index="17572" name="[Customers].[CustomerKey].&amp;[28572]"/>
            <x15:cachedUniqueName index="17573" name="[Customers].[CustomerKey].&amp;[28573]"/>
            <x15:cachedUniqueName index="17574" name="[Customers].[CustomerKey].&amp;[28574]"/>
            <x15:cachedUniqueName index="17575" name="[Customers].[CustomerKey].&amp;[28575]"/>
            <x15:cachedUniqueName index="17576" name="[Customers].[CustomerKey].&amp;[28576]"/>
            <x15:cachedUniqueName index="17577" name="[Customers].[CustomerKey].&amp;[28577]"/>
            <x15:cachedUniqueName index="17578" name="[Customers].[CustomerKey].&amp;[28578]"/>
            <x15:cachedUniqueName index="17579" name="[Customers].[CustomerKey].&amp;[28579]"/>
            <x15:cachedUniqueName index="17580" name="[Customers].[CustomerKey].&amp;[28580]"/>
            <x15:cachedUniqueName index="17581" name="[Customers].[CustomerKey].&amp;[28581]"/>
            <x15:cachedUniqueName index="17582" name="[Customers].[CustomerKey].&amp;[28582]"/>
            <x15:cachedUniqueName index="17583" name="[Customers].[CustomerKey].&amp;[28583]"/>
            <x15:cachedUniqueName index="17584" name="[Customers].[CustomerKey].&amp;[28584]"/>
            <x15:cachedUniqueName index="17585" name="[Customers].[CustomerKey].&amp;[28585]"/>
            <x15:cachedUniqueName index="17586" name="[Customers].[CustomerKey].&amp;[28586]"/>
            <x15:cachedUniqueName index="17587" name="[Customers].[CustomerKey].&amp;[28587]"/>
            <x15:cachedUniqueName index="17588" name="[Customers].[CustomerKey].&amp;[28588]"/>
            <x15:cachedUniqueName index="17589" name="[Customers].[CustomerKey].&amp;[28589]"/>
            <x15:cachedUniqueName index="17590" name="[Customers].[CustomerKey].&amp;[28590]"/>
            <x15:cachedUniqueName index="17591" name="[Customers].[CustomerKey].&amp;[28591]"/>
            <x15:cachedUniqueName index="17592" name="[Customers].[CustomerKey].&amp;[28592]"/>
            <x15:cachedUniqueName index="17593" name="[Customers].[CustomerKey].&amp;[28593]"/>
            <x15:cachedUniqueName index="17594" name="[Customers].[CustomerKey].&amp;[28594]"/>
            <x15:cachedUniqueName index="17595" name="[Customers].[CustomerKey].&amp;[28595]"/>
            <x15:cachedUniqueName index="17596" name="[Customers].[CustomerKey].&amp;[28596]"/>
            <x15:cachedUniqueName index="17597" name="[Customers].[CustomerKey].&amp;[28597]"/>
            <x15:cachedUniqueName index="17598" name="[Customers].[CustomerKey].&amp;[28598]"/>
            <x15:cachedUniqueName index="17599" name="[Customers].[CustomerKey].&amp;[28599]"/>
            <x15:cachedUniqueName index="17600" name="[Customers].[CustomerKey].&amp;[28600]"/>
            <x15:cachedUniqueName index="17601" name="[Customers].[CustomerKey].&amp;[28601]"/>
            <x15:cachedUniqueName index="17602" name="[Customers].[CustomerKey].&amp;[28602]"/>
            <x15:cachedUniqueName index="17603" name="[Customers].[CustomerKey].&amp;[28603]"/>
            <x15:cachedUniqueName index="17604" name="[Customers].[CustomerKey].&amp;[28604]"/>
            <x15:cachedUniqueName index="17605" name="[Customers].[CustomerKey].&amp;[28605]"/>
            <x15:cachedUniqueName index="17606" name="[Customers].[CustomerKey].&amp;[28606]"/>
            <x15:cachedUniqueName index="17607" name="[Customers].[CustomerKey].&amp;[28607]"/>
            <x15:cachedUniqueName index="17608" name="[Customers].[CustomerKey].&amp;[28608]"/>
            <x15:cachedUniqueName index="17609" name="[Customers].[CustomerKey].&amp;[28609]"/>
            <x15:cachedUniqueName index="17610" name="[Customers].[CustomerKey].&amp;[28610]"/>
            <x15:cachedUniqueName index="17611" name="[Customers].[CustomerKey].&amp;[28611]"/>
            <x15:cachedUniqueName index="17612" name="[Customers].[CustomerKey].&amp;[28612]"/>
            <x15:cachedUniqueName index="17613" name="[Customers].[CustomerKey].&amp;[28613]"/>
            <x15:cachedUniqueName index="17614" name="[Customers].[CustomerKey].&amp;[28614]"/>
            <x15:cachedUniqueName index="17615" name="[Customers].[CustomerKey].&amp;[28615]"/>
            <x15:cachedUniqueName index="17616" name="[Customers].[CustomerKey].&amp;[28616]"/>
            <x15:cachedUniqueName index="17617" name="[Customers].[CustomerKey].&amp;[28617]"/>
            <x15:cachedUniqueName index="17618" name="[Customers].[CustomerKey].&amp;[28618]"/>
            <x15:cachedUniqueName index="17619" name="[Customers].[CustomerKey].&amp;[28619]"/>
            <x15:cachedUniqueName index="17620" name="[Customers].[CustomerKey].&amp;[28620]"/>
            <x15:cachedUniqueName index="17621" name="[Customers].[CustomerKey].&amp;[28621]"/>
            <x15:cachedUniqueName index="17622" name="[Customers].[CustomerKey].&amp;[28622]"/>
            <x15:cachedUniqueName index="17623" name="[Customers].[CustomerKey].&amp;[28623]"/>
            <x15:cachedUniqueName index="17624" name="[Customers].[CustomerKey].&amp;[28624]"/>
            <x15:cachedUniqueName index="17625" name="[Customers].[CustomerKey].&amp;[28625]"/>
            <x15:cachedUniqueName index="17626" name="[Customers].[CustomerKey].&amp;[28626]"/>
            <x15:cachedUniqueName index="17627" name="[Customers].[CustomerKey].&amp;[28627]"/>
            <x15:cachedUniqueName index="17628" name="[Customers].[CustomerKey].&amp;[28628]"/>
            <x15:cachedUniqueName index="17629" name="[Customers].[CustomerKey].&amp;[28629]"/>
            <x15:cachedUniqueName index="17630" name="[Customers].[CustomerKey].&amp;[28630]"/>
            <x15:cachedUniqueName index="17631" name="[Customers].[CustomerKey].&amp;[28631]"/>
            <x15:cachedUniqueName index="17632" name="[Customers].[CustomerKey].&amp;[28632]"/>
            <x15:cachedUniqueName index="17633" name="[Customers].[CustomerKey].&amp;[28633]"/>
            <x15:cachedUniqueName index="17634" name="[Customers].[CustomerKey].&amp;[28634]"/>
            <x15:cachedUniqueName index="17635" name="[Customers].[CustomerKey].&amp;[28635]"/>
            <x15:cachedUniqueName index="17636" name="[Customers].[CustomerKey].&amp;[28636]"/>
            <x15:cachedUniqueName index="17637" name="[Customers].[CustomerKey].&amp;[28637]"/>
            <x15:cachedUniqueName index="17638" name="[Customers].[CustomerKey].&amp;[28638]"/>
            <x15:cachedUniqueName index="17639" name="[Customers].[CustomerKey].&amp;[28639]"/>
            <x15:cachedUniqueName index="17640" name="[Customers].[CustomerKey].&amp;[28640]"/>
            <x15:cachedUniqueName index="17641" name="[Customers].[CustomerKey].&amp;[28641]"/>
            <x15:cachedUniqueName index="17642" name="[Customers].[CustomerKey].&amp;[28642]"/>
            <x15:cachedUniqueName index="17643" name="[Customers].[CustomerKey].&amp;[28643]"/>
            <x15:cachedUniqueName index="17644" name="[Customers].[CustomerKey].&amp;[28644]"/>
            <x15:cachedUniqueName index="17645" name="[Customers].[CustomerKey].&amp;[28645]"/>
            <x15:cachedUniqueName index="17646" name="[Customers].[CustomerKey].&amp;[28646]"/>
            <x15:cachedUniqueName index="17647" name="[Customers].[CustomerKey].&amp;[28647]"/>
            <x15:cachedUniqueName index="17648" name="[Customers].[CustomerKey].&amp;[28648]"/>
            <x15:cachedUniqueName index="17649" name="[Customers].[CustomerKey].&amp;[28649]"/>
            <x15:cachedUniqueName index="17650" name="[Customers].[CustomerKey].&amp;[28650]"/>
            <x15:cachedUniqueName index="17651" name="[Customers].[CustomerKey].&amp;[28651]"/>
            <x15:cachedUniqueName index="17652" name="[Customers].[CustomerKey].&amp;[28652]"/>
            <x15:cachedUniqueName index="17653" name="[Customers].[CustomerKey].&amp;[28653]"/>
            <x15:cachedUniqueName index="17654" name="[Customers].[CustomerKey].&amp;[28654]"/>
            <x15:cachedUniqueName index="17655" name="[Customers].[CustomerKey].&amp;[28655]"/>
            <x15:cachedUniqueName index="17656" name="[Customers].[CustomerKey].&amp;[28656]"/>
            <x15:cachedUniqueName index="17657" name="[Customers].[CustomerKey].&amp;[28657]"/>
            <x15:cachedUniqueName index="17658" name="[Customers].[CustomerKey].&amp;[28658]"/>
            <x15:cachedUniqueName index="17659" name="[Customers].[CustomerKey].&amp;[28659]"/>
            <x15:cachedUniqueName index="17660" name="[Customers].[CustomerKey].&amp;[28660]"/>
            <x15:cachedUniqueName index="17661" name="[Customers].[CustomerKey].&amp;[28661]"/>
            <x15:cachedUniqueName index="17662" name="[Customers].[CustomerKey].&amp;[28662]"/>
            <x15:cachedUniqueName index="17663" name="[Customers].[CustomerKey].&amp;[28663]"/>
            <x15:cachedUniqueName index="17664" name="[Customers].[CustomerKey].&amp;[28664]"/>
            <x15:cachedUniqueName index="17665" name="[Customers].[CustomerKey].&amp;[28665]"/>
            <x15:cachedUniqueName index="17666" name="[Customers].[CustomerKey].&amp;[28666]"/>
            <x15:cachedUniqueName index="17667" name="[Customers].[CustomerKey].&amp;[28667]"/>
            <x15:cachedUniqueName index="17668" name="[Customers].[CustomerKey].&amp;[28668]"/>
            <x15:cachedUniqueName index="17669" name="[Customers].[CustomerKey].&amp;[28669]"/>
            <x15:cachedUniqueName index="17670" name="[Customers].[CustomerKey].&amp;[28670]"/>
            <x15:cachedUniqueName index="17671" name="[Customers].[CustomerKey].&amp;[28671]"/>
            <x15:cachedUniqueName index="17672" name="[Customers].[CustomerKey].&amp;[28672]"/>
            <x15:cachedUniqueName index="17673" name="[Customers].[CustomerKey].&amp;[28673]"/>
            <x15:cachedUniqueName index="17674" name="[Customers].[CustomerKey].&amp;[28674]"/>
            <x15:cachedUniqueName index="17675" name="[Customers].[CustomerKey].&amp;[28675]"/>
            <x15:cachedUniqueName index="17676" name="[Customers].[CustomerKey].&amp;[28676]"/>
            <x15:cachedUniqueName index="17677" name="[Customers].[CustomerKey].&amp;[28677]"/>
            <x15:cachedUniqueName index="17678" name="[Customers].[CustomerKey].&amp;[28678]"/>
            <x15:cachedUniqueName index="17679" name="[Customers].[CustomerKey].&amp;[28679]"/>
            <x15:cachedUniqueName index="17680" name="[Customers].[CustomerKey].&amp;[28680]"/>
            <x15:cachedUniqueName index="17681" name="[Customers].[CustomerKey].&amp;[28681]"/>
            <x15:cachedUniqueName index="17682" name="[Customers].[CustomerKey].&amp;[28682]"/>
            <x15:cachedUniqueName index="17683" name="[Customers].[CustomerKey].&amp;[28683]"/>
            <x15:cachedUniqueName index="17684" name="[Customers].[CustomerKey].&amp;[28684]"/>
            <x15:cachedUniqueName index="17685" name="[Customers].[CustomerKey].&amp;[28685]"/>
            <x15:cachedUniqueName index="17686" name="[Customers].[CustomerKey].&amp;[28686]"/>
            <x15:cachedUniqueName index="17687" name="[Customers].[CustomerKey].&amp;[28687]"/>
            <x15:cachedUniqueName index="17688" name="[Customers].[CustomerKey].&amp;[28688]"/>
            <x15:cachedUniqueName index="17689" name="[Customers].[CustomerKey].&amp;[28689]"/>
            <x15:cachedUniqueName index="17690" name="[Customers].[CustomerKey].&amp;[28690]"/>
            <x15:cachedUniqueName index="17691" name="[Customers].[CustomerKey].&amp;[28691]"/>
            <x15:cachedUniqueName index="17692" name="[Customers].[CustomerKey].&amp;[28692]"/>
            <x15:cachedUniqueName index="17693" name="[Customers].[CustomerKey].&amp;[28693]"/>
            <x15:cachedUniqueName index="17694" name="[Customers].[CustomerKey].&amp;[28694]"/>
            <x15:cachedUniqueName index="17695" name="[Customers].[CustomerKey].&amp;[28695]"/>
            <x15:cachedUniqueName index="17696" name="[Customers].[CustomerKey].&amp;[28696]"/>
            <x15:cachedUniqueName index="17697" name="[Customers].[CustomerKey].&amp;[28697]"/>
            <x15:cachedUniqueName index="17698" name="[Customers].[CustomerKey].&amp;[28698]"/>
            <x15:cachedUniqueName index="17699" name="[Customers].[CustomerKey].&amp;[28699]"/>
            <x15:cachedUniqueName index="17700" name="[Customers].[CustomerKey].&amp;[28700]"/>
            <x15:cachedUniqueName index="17701" name="[Customers].[CustomerKey].&amp;[28701]"/>
            <x15:cachedUniqueName index="17702" name="[Customers].[CustomerKey].&amp;[28702]"/>
            <x15:cachedUniqueName index="17703" name="[Customers].[CustomerKey].&amp;[28703]"/>
            <x15:cachedUniqueName index="17704" name="[Customers].[CustomerKey].&amp;[28704]"/>
            <x15:cachedUniqueName index="17705" name="[Customers].[CustomerKey].&amp;[28705]"/>
            <x15:cachedUniqueName index="17706" name="[Customers].[CustomerKey].&amp;[28706]"/>
            <x15:cachedUniqueName index="17707" name="[Customers].[CustomerKey].&amp;[28707]"/>
            <x15:cachedUniqueName index="17708" name="[Customers].[CustomerKey].&amp;[28708]"/>
            <x15:cachedUniqueName index="17709" name="[Customers].[CustomerKey].&amp;[28709]"/>
            <x15:cachedUniqueName index="17710" name="[Customers].[CustomerKey].&amp;[28710]"/>
            <x15:cachedUniqueName index="17711" name="[Customers].[CustomerKey].&amp;[28711]"/>
            <x15:cachedUniqueName index="17712" name="[Customers].[CustomerKey].&amp;[28712]"/>
            <x15:cachedUniqueName index="17713" name="[Customers].[CustomerKey].&amp;[28713]"/>
            <x15:cachedUniqueName index="17714" name="[Customers].[CustomerKey].&amp;[28714]"/>
            <x15:cachedUniqueName index="17715" name="[Customers].[CustomerKey].&amp;[28715]"/>
            <x15:cachedUniqueName index="17716" name="[Customers].[CustomerKey].&amp;[28716]"/>
            <x15:cachedUniqueName index="17717" name="[Customers].[CustomerKey].&amp;[28717]"/>
            <x15:cachedUniqueName index="17718" name="[Customers].[CustomerKey].&amp;[28718]"/>
            <x15:cachedUniqueName index="17719" name="[Customers].[CustomerKey].&amp;[28719]"/>
            <x15:cachedUniqueName index="17720" name="[Customers].[CustomerKey].&amp;[28720]"/>
            <x15:cachedUniqueName index="17721" name="[Customers].[CustomerKey].&amp;[28721]"/>
            <x15:cachedUniqueName index="17722" name="[Customers].[CustomerKey].&amp;[28722]"/>
            <x15:cachedUniqueName index="17723" name="[Customers].[CustomerKey].&amp;[28723]"/>
            <x15:cachedUniqueName index="17724" name="[Customers].[CustomerKey].&amp;[28724]"/>
            <x15:cachedUniqueName index="17725" name="[Customers].[CustomerKey].&amp;[28725]"/>
            <x15:cachedUniqueName index="17726" name="[Customers].[CustomerKey].&amp;[28726]"/>
            <x15:cachedUniqueName index="17727" name="[Customers].[CustomerKey].&amp;[28727]"/>
            <x15:cachedUniqueName index="17728" name="[Customers].[CustomerKey].&amp;[28728]"/>
            <x15:cachedUniqueName index="17729" name="[Customers].[CustomerKey].&amp;[28729]"/>
            <x15:cachedUniqueName index="17730" name="[Customers].[CustomerKey].&amp;[28730]"/>
            <x15:cachedUniqueName index="17731" name="[Customers].[CustomerKey].&amp;[28731]"/>
            <x15:cachedUniqueName index="17732" name="[Customers].[CustomerKey].&amp;[28732]"/>
            <x15:cachedUniqueName index="17733" name="[Customers].[CustomerKey].&amp;[28733]"/>
            <x15:cachedUniqueName index="17734" name="[Customers].[CustomerKey].&amp;[28734]"/>
            <x15:cachedUniqueName index="17735" name="[Customers].[CustomerKey].&amp;[28735]"/>
            <x15:cachedUniqueName index="17736" name="[Customers].[CustomerKey].&amp;[28736]"/>
            <x15:cachedUniqueName index="17737" name="[Customers].[CustomerKey].&amp;[28737]"/>
            <x15:cachedUniqueName index="17738" name="[Customers].[CustomerKey].&amp;[28738]"/>
            <x15:cachedUniqueName index="17739" name="[Customers].[CustomerKey].&amp;[28739]"/>
            <x15:cachedUniqueName index="17740" name="[Customers].[CustomerKey].&amp;[28740]"/>
            <x15:cachedUniqueName index="17741" name="[Customers].[CustomerKey].&amp;[28741]"/>
            <x15:cachedUniqueName index="17742" name="[Customers].[CustomerKey].&amp;[28742]"/>
            <x15:cachedUniqueName index="17743" name="[Customers].[CustomerKey].&amp;[28743]"/>
            <x15:cachedUniqueName index="17744" name="[Customers].[CustomerKey].&amp;[28744]"/>
            <x15:cachedUniqueName index="17745" name="[Customers].[CustomerKey].&amp;[28745]"/>
            <x15:cachedUniqueName index="17746" name="[Customers].[CustomerKey].&amp;[28746]"/>
            <x15:cachedUniqueName index="17747" name="[Customers].[CustomerKey].&amp;[28747]"/>
            <x15:cachedUniqueName index="17748" name="[Customers].[CustomerKey].&amp;[28748]"/>
            <x15:cachedUniqueName index="17749" name="[Customers].[CustomerKey].&amp;[28749]"/>
            <x15:cachedUniqueName index="17750" name="[Customers].[CustomerKey].&amp;[28750]"/>
            <x15:cachedUniqueName index="17751" name="[Customers].[CustomerKey].&amp;[28751]"/>
            <x15:cachedUniqueName index="17752" name="[Customers].[CustomerKey].&amp;[28752]"/>
            <x15:cachedUniqueName index="17753" name="[Customers].[CustomerKey].&amp;[28753]"/>
            <x15:cachedUniqueName index="17754" name="[Customers].[CustomerKey].&amp;[28754]"/>
            <x15:cachedUniqueName index="17755" name="[Customers].[CustomerKey].&amp;[28755]"/>
            <x15:cachedUniqueName index="17756" name="[Customers].[CustomerKey].&amp;[28756]"/>
            <x15:cachedUniqueName index="17757" name="[Customers].[CustomerKey].&amp;[28757]"/>
            <x15:cachedUniqueName index="17758" name="[Customers].[CustomerKey].&amp;[28758]"/>
            <x15:cachedUniqueName index="17759" name="[Customers].[CustomerKey].&amp;[28759]"/>
            <x15:cachedUniqueName index="17760" name="[Customers].[CustomerKey].&amp;[28760]"/>
            <x15:cachedUniqueName index="17761" name="[Customers].[CustomerKey].&amp;[28761]"/>
            <x15:cachedUniqueName index="17762" name="[Customers].[CustomerKey].&amp;[28762]"/>
            <x15:cachedUniqueName index="17763" name="[Customers].[CustomerKey].&amp;[28763]"/>
            <x15:cachedUniqueName index="17764" name="[Customers].[CustomerKey].&amp;[28764]"/>
            <x15:cachedUniqueName index="17765" name="[Customers].[CustomerKey].&amp;[28765]"/>
            <x15:cachedUniqueName index="17766" name="[Customers].[CustomerKey].&amp;[28766]"/>
            <x15:cachedUniqueName index="17767" name="[Customers].[CustomerKey].&amp;[28767]"/>
            <x15:cachedUniqueName index="17768" name="[Customers].[CustomerKey].&amp;[28768]"/>
            <x15:cachedUniqueName index="17769" name="[Customers].[CustomerKey].&amp;[28769]"/>
            <x15:cachedUniqueName index="17770" name="[Customers].[CustomerKey].&amp;[28770]"/>
            <x15:cachedUniqueName index="17771" name="[Customers].[CustomerKey].&amp;[28771]"/>
            <x15:cachedUniqueName index="17772" name="[Customers].[CustomerKey].&amp;[28772]"/>
            <x15:cachedUniqueName index="17773" name="[Customers].[CustomerKey].&amp;[28773]"/>
            <x15:cachedUniqueName index="17774" name="[Customers].[CustomerKey].&amp;[28774]"/>
            <x15:cachedUniqueName index="17775" name="[Customers].[CustomerKey].&amp;[28775]"/>
            <x15:cachedUniqueName index="17776" name="[Customers].[CustomerKey].&amp;[28776]"/>
            <x15:cachedUniqueName index="17777" name="[Customers].[CustomerKey].&amp;[28777]"/>
            <x15:cachedUniqueName index="17778" name="[Customers].[CustomerKey].&amp;[28778]"/>
            <x15:cachedUniqueName index="17779" name="[Customers].[CustomerKey].&amp;[28779]"/>
            <x15:cachedUniqueName index="17780" name="[Customers].[CustomerKey].&amp;[28780]"/>
            <x15:cachedUniqueName index="17781" name="[Customers].[CustomerKey].&amp;[28781]"/>
            <x15:cachedUniqueName index="17782" name="[Customers].[CustomerKey].&amp;[28782]"/>
            <x15:cachedUniqueName index="17783" name="[Customers].[CustomerKey].&amp;[28783]"/>
            <x15:cachedUniqueName index="17784" name="[Customers].[CustomerKey].&amp;[28784]"/>
            <x15:cachedUniqueName index="17785" name="[Customers].[CustomerKey].&amp;[28785]"/>
            <x15:cachedUniqueName index="17786" name="[Customers].[CustomerKey].&amp;[28786]"/>
            <x15:cachedUniqueName index="17787" name="[Customers].[CustomerKey].&amp;[28787]"/>
            <x15:cachedUniqueName index="17788" name="[Customers].[CustomerKey].&amp;[28788]"/>
            <x15:cachedUniqueName index="17789" name="[Customers].[CustomerKey].&amp;[28789]"/>
            <x15:cachedUniqueName index="17790" name="[Customers].[CustomerKey].&amp;[28790]"/>
            <x15:cachedUniqueName index="17791" name="[Customers].[CustomerKey].&amp;[28791]"/>
            <x15:cachedUniqueName index="17792" name="[Customers].[CustomerKey].&amp;[28792]"/>
            <x15:cachedUniqueName index="17793" name="[Customers].[CustomerKey].&amp;[28793]"/>
            <x15:cachedUniqueName index="17794" name="[Customers].[CustomerKey].&amp;[28794]"/>
            <x15:cachedUniqueName index="17795" name="[Customers].[CustomerKey].&amp;[28795]"/>
            <x15:cachedUniqueName index="17796" name="[Customers].[CustomerKey].&amp;[28796]"/>
            <x15:cachedUniqueName index="17797" name="[Customers].[CustomerKey].&amp;[28797]"/>
            <x15:cachedUniqueName index="17798" name="[Customers].[CustomerKey].&amp;[28798]"/>
            <x15:cachedUniqueName index="17799" name="[Customers].[CustomerKey].&amp;[28799]"/>
            <x15:cachedUniqueName index="17800" name="[Customers].[CustomerKey].&amp;[28800]"/>
            <x15:cachedUniqueName index="17801" name="[Customers].[CustomerKey].&amp;[28801]"/>
            <x15:cachedUniqueName index="17802" name="[Customers].[CustomerKey].&amp;[28802]"/>
            <x15:cachedUniqueName index="17803" name="[Customers].[CustomerKey].&amp;[28803]"/>
            <x15:cachedUniqueName index="17804" name="[Customers].[CustomerKey].&amp;[28804]"/>
            <x15:cachedUniqueName index="17805" name="[Customers].[CustomerKey].&amp;[28805]"/>
            <x15:cachedUniqueName index="17806" name="[Customers].[CustomerKey].&amp;[28806]"/>
            <x15:cachedUniqueName index="17807" name="[Customers].[CustomerKey].&amp;[28807]"/>
            <x15:cachedUniqueName index="17808" name="[Customers].[CustomerKey].&amp;[28808]"/>
            <x15:cachedUniqueName index="17809" name="[Customers].[CustomerKey].&amp;[28809]"/>
            <x15:cachedUniqueName index="17810" name="[Customers].[CustomerKey].&amp;[28810]"/>
            <x15:cachedUniqueName index="17811" name="[Customers].[CustomerKey].&amp;[28811]"/>
            <x15:cachedUniqueName index="17812" name="[Customers].[CustomerKey].&amp;[28812]"/>
            <x15:cachedUniqueName index="17813" name="[Customers].[CustomerKey].&amp;[28813]"/>
            <x15:cachedUniqueName index="17814" name="[Customers].[CustomerKey].&amp;[28814]"/>
            <x15:cachedUniqueName index="17815" name="[Customers].[CustomerKey].&amp;[28815]"/>
            <x15:cachedUniqueName index="17816" name="[Customers].[CustomerKey].&amp;[28816]"/>
            <x15:cachedUniqueName index="17817" name="[Customers].[CustomerKey].&amp;[28817]"/>
            <x15:cachedUniqueName index="17818" name="[Customers].[CustomerKey].&amp;[28818]"/>
            <x15:cachedUniqueName index="17819" name="[Customers].[CustomerKey].&amp;[28819]"/>
            <x15:cachedUniqueName index="17820" name="[Customers].[CustomerKey].&amp;[28820]"/>
            <x15:cachedUniqueName index="17821" name="[Customers].[CustomerKey].&amp;[28821]"/>
            <x15:cachedUniqueName index="17822" name="[Customers].[CustomerKey].&amp;[28822]"/>
            <x15:cachedUniqueName index="17823" name="[Customers].[CustomerKey].&amp;[28823]"/>
            <x15:cachedUniqueName index="17824" name="[Customers].[CustomerKey].&amp;[28824]"/>
            <x15:cachedUniqueName index="17825" name="[Customers].[CustomerKey].&amp;[28825]"/>
            <x15:cachedUniqueName index="17826" name="[Customers].[CustomerKey].&amp;[28826]"/>
            <x15:cachedUniqueName index="17827" name="[Customers].[CustomerKey].&amp;[28827]"/>
            <x15:cachedUniqueName index="17828" name="[Customers].[CustomerKey].&amp;[28828]"/>
            <x15:cachedUniqueName index="17829" name="[Customers].[CustomerKey].&amp;[28829]"/>
            <x15:cachedUniqueName index="17830" name="[Customers].[CustomerKey].&amp;[28830]"/>
            <x15:cachedUniqueName index="17831" name="[Customers].[CustomerKey].&amp;[28831]"/>
            <x15:cachedUniqueName index="17832" name="[Customers].[CustomerKey].&amp;[28832]"/>
            <x15:cachedUniqueName index="17833" name="[Customers].[CustomerKey].&amp;[28833]"/>
            <x15:cachedUniqueName index="17834" name="[Customers].[CustomerKey].&amp;[28834]"/>
            <x15:cachedUniqueName index="17835" name="[Customers].[CustomerKey].&amp;[28835]"/>
            <x15:cachedUniqueName index="17836" name="[Customers].[CustomerKey].&amp;[28836]"/>
            <x15:cachedUniqueName index="17837" name="[Customers].[CustomerKey].&amp;[28837]"/>
            <x15:cachedUniqueName index="17838" name="[Customers].[CustomerKey].&amp;[28838]"/>
            <x15:cachedUniqueName index="17839" name="[Customers].[CustomerKey].&amp;[28839]"/>
            <x15:cachedUniqueName index="17840" name="[Customers].[CustomerKey].&amp;[28840]"/>
            <x15:cachedUniqueName index="17841" name="[Customers].[CustomerKey].&amp;[28841]"/>
            <x15:cachedUniqueName index="17842" name="[Customers].[CustomerKey].&amp;[28842]"/>
            <x15:cachedUniqueName index="17843" name="[Customers].[CustomerKey].&amp;[28843]"/>
            <x15:cachedUniqueName index="17844" name="[Customers].[CustomerKey].&amp;[28844]"/>
            <x15:cachedUniqueName index="17845" name="[Customers].[CustomerKey].&amp;[28845]"/>
            <x15:cachedUniqueName index="17846" name="[Customers].[CustomerKey].&amp;[28846]"/>
            <x15:cachedUniqueName index="17847" name="[Customers].[CustomerKey].&amp;[28847]"/>
            <x15:cachedUniqueName index="17848" name="[Customers].[CustomerKey].&amp;[28848]"/>
            <x15:cachedUniqueName index="17849" name="[Customers].[CustomerKey].&amp;[28849]"/>
            <x15:cachedUniqueName index="17850" name="[Customers].[CustomerKey].&amp;[28850]"/>
            <x15:cachedUniqueName index="17851" name="[Customers].[CustomerKey].&amp;[28851]"/>
            <x15:cachedUniqueName index="17852" name="[Customers].[CustomerKey].&amp;[28852]"/>
            <x15:cachedUniqueName index="17853" name="[Customers].[CustomerKey].&amp;[28853]"/>
            <x15:cachedUniqueName index="17854" name="[Customers].[CustomerKey].&amp;[28854]"/>
            <x15:cachedUniqueName index="17855" name="[Customers].[CustomerKey].&amp;[28855]"/>
            <x15:cachedUniqueName index="17856" name="[Customers].[CustomerKey].&amp;[28856]"/>
            <x15:cachedUniqueName index="17857" name="[Customers].[CustomerKey].&amp;[28857]"/>
            <x15:cachedUniqueName index="17858" name="[Customers].[CustomerKey].&amp;[28858]"/>
            <x15:cachedUniqueName index="17859" name="[Customers].[CustomerKey].&amp;[28859]"/>
            <x15:cachedUniqueName index="17860" name="[Customers].[CustomerKey].&amp;[28860]"/>
            <x15:cachedUniqueName index="17861" name="[Customers].[CustomerKey].&amp;[28861]"/>
            <x15:cachedUniqueName index="17862" name="[Customers].[CustomerKey].&amp;[28862]"/>
            <x15:cachedUniqueName index="17863" name="[Customers].[CustomerKey].&amp;[28863]"/>
            <x15:cachedUniqueName index="17864" name="[Customers].[CustomerKey].&amp;[28864]"/>
            <x15:cachedUniqueName index="17865" name="[Customers].[CustomerKey].&amp;[28865]"/>
            <x15:cachedUniqueName index="17866" name="[Customers].[CustomerKey].&amp;[28866]"/>
            <x15:cachedUniqueName index="17867" name="[Customers].[CustomerKey].&amp;[28867]"/>
            <x15:cachedUniqueName index="17868" name="[Customers].[CustomerKey].&amp;[28868]"/>
            <x15:cachedUniqueName index="17869" name="[Customers].[CustomerKey].&amp;[28869]"/>
            <x15:cachedUniqueName index="17870" name="[Customers].[CustomerKey].&amp;[28870]"/>
            <x15:cachedUniqueName index="17871" name="[Customers].[CustomerKey].&amp;[28871]"/>
            <x15:cachedUniqueName index="17872" name="[Customers].[CustomerKey].&amp;[28872]"/>
            <x15:cachedUniqueName index="17873" name="[Customers].[CustomerKey].&amp;[28873]"/>
            <x15:cachedUniqueName index="17874" name="[Customers].[CustomerKey].&amp;[28874]"/>
            <x15:cachedUniqueName index="17875" name="[Customers].[CustomerKey].&amp;[28875]"/>
            <x15:cachedUniqueName index="17876" name="[Customers].[CustomerKey].&amp;[28876]"/>
            <x15:cachedUniqueName index="17877" name="[Customers].[CustomerKey].&amp;[28877]"/>
            <x15:cachedUniqueName index="17878" name="[Customers].[CustomerKey].&amp;[28878]"/>
            <x15:cachedUniqueName index="17879" name="[Customers].[CustomerKey].&amp;[28879]"/>
            <x15:cachedUniqueName index="17880" name="[Customers].[CustomerKey].&amp;[28880]"/>
            <x15:cachedUniqueName index="17881" name="[Customers].[CustomerKey].&amp;[28881]"/>
            <x15:cachedUniqueName index="17882" name="[Customers].[CustomerKey].&amp;[28882]"/>
            <x15:cachedUniqueName index="17883" name="[Customers].[CustomerKey].&amp;[28883]"/>
            <x15:cachedUniqueName index="17884" name="[Customers].[CustomerKey].&amp;[28884]"/>
            <x15:cachedUniqueName index="17885" name="[Customers].[CustomerKey].&amp;[28885]"/>
            <x15:cachedUniqueName index="17886" name="[Customers].[CustomerKey].&amp;[28886]"/>
            <x15:cachedUniqueName index="17887" name="[Customers].[CustomerKey].&amp;[28887]"/>
            <x15:cachedUniqueName index="17888" name="[Customers].[CustomerKey].&amp;[28888]"/>
            <x15:cachedUniqueName index="17889" name="[Customers].[CustomerKey].&amp;[28889]"/>
            <x15:cachedUniqueName index="17890" name="[Customers].[CustomerKey].&amp;[28890]"/>
            <x15:cachedUniqueName index="17891" name="[Customers].[CustomerKey].&amp;[28891]"/>
            <x15:cachedUniqueName index="17892" name="[Customers].[CustomerKey].&amp;[28892]"/>
            <x15:cachedUniqueName index="17893" name="[Customers].[CustomerKey].&amp;[28893]"/>
            <x15:cachedUniqueName index="17894" name="[Customers].[CustomerKey].&amp;[28894]"/>
            <x15:cachedUniqueName index="17895" name="[Customers].[CustomerKey].&amp;[28895]"/>
            <x15:cachedUniqueName index="17896" name="[Customers].[CustomerKey].&amp;[28896]"/>
            <x15:cachedUniqueName index="17897" name="[Customers].[CustomerKey].&amp;[28897]"/>
            <x15:cachedUniqueName index="17898" name="[Customers].[CustomerKey].&amp;[28898]"/>
            <x15:cachedUniqueName index="17899" name="[Customers].[CustomerKey].&amp;[28899]"/>
            <x15:cachedUniqueName index="17900" name="[Customers].[CustomerKey].&amp;[28900]"/>
            <x15:cachedUniqueName index="17901" name="[Customers].[CustomerKey].&amp;[28901]"/>
            <x15:cachedUniqueName index="17902" name="[Customers].[CustomerKey].&amp;[28902]"/>
            <x15:cachedUniqueName index="17903" name="[Customers].[CustomerKey].&amp;[28903]"/>
            <x15:cachedUniqueName index="17904" name="[Customers].[CustomerKey].&amp;[28904]"/>
            <x15:cachedUniqueName index="17905" name="[Customers].[CustomerKey].&amp;[28905]"/>
            <x15:cachedUniqueName index="17906" name="[Customers].[CustomerKey].&amp;[28906]"/>
            <x15:cachedUniqueName index="17907" name="[Customers].[CustomerKey].&amp;[28907]"/>
            <x15:cachedUniqueName index="17908" name="[Customers].[CustomerKey].&amp;[28908]"/>
            <x15:cachedUniqueName index="17909" name="[Customers].[CustomerKey].&amp;[28909]"/>
            <x15:cachedUniqueName index="17910" name="[Customers].[CustomerKey].&amp;[28910]"/>
            <x15:cachedUniqueName index="17911" name="[Customers].[CustomerKey].&amp;[28911]"/>
            <x15:cachedUniqueName index="17912" name="[Customers].[CustomerKey].&amp;[28912]"/>
            <x15:cachedUniqueName index="17913" name="[Customers].[CustomerKey].&amp;[28913]"/>
            <x15:cachedUniqueName index="17914" name="[Customers].[CustomerKey].&amp;[28914]"/>
            <x15:cachedUniqueName index="17915" name="[Customers].[CustomerKey].&amp;[28915]"/>
            <x15:cachedUniqueName index="17916" name="[Customers].[CustomerKey].&amp;[28916]"/>
            <x15:cachedUniqueName index="17917" name="[Customers].[CustomerKey].&amp;[28917]"/>
            <x15:cachedUniqueName index="17918" name="[Customers].[CustomerKey].&amp;[28918]"/>
            <x15:cachedUniqueName index="17919" name="[Customers].[CustomerKey].&amp;[28919]"/>
            <x15:cachedUniqueName index="17920" name="[Customers].[CustomerKey].&amp;[28920]"/>
            <x15:cachedUniqueName index="17921" name="[Customers].[CustomerKey].&amp;[28921]"/>
            <x15:cachedUniqueName index="17922" name="[Customers].[CustomerKey].&amp;[28922]"/>
            <x15:cachedUniqueName index="17923" name="[Customers].[CustomerKey].&amp;[28923]"/>
            <x15:cachedUniqueName index="17924" name="[Customers].[CustomerKey].&amp;[28924]"/>
            <x15:cachedUniqueName index="17925" name="[Customers].[CustomerKey].&amp;[28925]"/>
            <x15:cachedUniqueName index="17926" name="[Customers].[CustomerKey].&amp;[28926]"/>
            <x15:cachedUniqueName index="17927" name="[Customers].[CustomerKey].&amp;[28927]"/>
            <x15:cachedUniqueName index="17928" name="[Customers].[CustomerKey].&amp;[28928]"/>
            <x15:cachedUniqueName index="17929" name="[Customers].[CustomerKey].&amp;[28929]"/>
            <x15:cachedUniqueName index="17930" name="[Customers].[CustomerKey].&amp;[28930]"/>
            <x15:cachedUniqueName index="17931" name="[Customers].[CustomerKey].&amp;[28931]"/>
            <x15:cachedUniqueName index="17932" name="[Customers].[CustomerKey].&amp;[28932]"/>
            <x15:cachedUniqueName index="17933" name="[Customers].[CustomerKey].&amp;[28933]"/>
            <x15:cachedUniqueName index="17934" name="[Customers].[CustomerKey].&amp;[28934]"/>
            <x15:cachedUniqueName index="17935" name="[Customers].[CustomerKey].&amp;[28935]"/>
            <x15:cachedUniqueName index="17936" name="[Customers].[CustomerKey].&amp;[28936]"/>
            <x15:cachedUniqueName index="17937" name="[Customers].[CustomerKey].&amp;[28937]"/>
            <x15:cachedUniqueName index="17938" name="[Customers].[CustomerKey].&amp;[28938]"/>
            <x15:cachedUniqueName index="17939" name="[Customers].[CustomerKey].&amp;[28939]"/>
            <x15:cachedUniqueName index="17940" name="[Customers].[CustomerKey].&amp;[28940]"/>
            <x15:cachedUniqueName index="17941" name="[Customers].[CustomerKey].&amp;[28941]"/>
            <x15:cachedUniqueName index="17942" name="[Customers].[CustomerKey].&amp;[28942]"/>
            <x15:cachedUniqueName index="17943" name="[Customers].[CustomerKey].&amp;[28943]"/>
            <x15:cachedUniqueName index="17944" name="[Customers].[CustomerKey].&amp;[28944]"/>
            <x15:cachedUniqueName index="17945" name="[Customers].[CustomerKey].&amp;[28945]"/>
            <x15:cachedUniqueName index="17946" name="[Customers].[CustomerKey].&amp;[28946]"/>
            <x15:cachedUniqueName index="17947" name="[Customers].[CustomerKey].&amp;[28947]"/>
            <x15:cachedUniqueName index="17948" name="[Customers].[CustomerKey].&amp;[28948]"/>
            <x15:cachedUniqueName index="17949" name="[Customers].[CustomerKey].&amp;[28949]"/>
            <x15:cachedUniqueName index="17950" name="[Customers].[CustomerKey].&amp;[28950]"/>
            <x15:cachedUniqueName index="17951" name="[Customers].[CustomerKey].&amp;[28951]"/>
            <x15:cachedUniqueName index="17952" name="[Customers].[CustomerKey].&amp;[28952]"/>
            <x15:cachedUniqueName index="17953" name="[Customers].[CustomerKey].&amp;[28953]"/>
            <x15:cachedUniqueName index="17954" name="[Customers].[CustomerKey].&amp;[28954]"/>
            <x15:cachedUniqueName index="17955" name="[Customers].[CustomerKey].&amp;[28955]"/>
            <x15:cachedUniqueName index="17956" name="[Customers].[CustomerKey].&amp;[28956]"/>
            <x15:cachedUniqueName index="17957" name="[Customers].[CustomerKey].&amp;[28957]"/>
            <x15:cachedUniqueName index="17958" name="[Customers].[CustomerKey].&amp;[28958]"/>
            <x15:cachedUniqueName index="17959" name="[Customers].[CustomerKey].&amp;[28959]"/>
            <x15:cachedUniqueName index="17960" name="[Customers].[CustomerKey].&amp;[28960]"/>
            <x15:cachedUniqueName index="17961" name="[Customers].[CustomerKey].&amp;[28961]"/>
            <x15:cachedUniqueName index="17962" name="[Customers].[CustomerKey].&amp;[28962]"/>
            <x15:cachedUniqueName index="17963" name="[Customers].[CustomerKey].&amp;[28963]"/>
            <x15:cachedUniqueName index="17964" name="[Customers].[CustomerKey].&amp;[28964]"/>
            <x15:cachedUniqueName index="17965" name="[Customers].[CustomerKey].&amp;[28965]"/>
            <x15:cachedUniqueName index="17966" name="[Customers].[CustomerKey].&amp;[28966]"/>
            <x15:cachedUniqueName index="17967" name="[Customers].[CustomerKey].&amp;[28967]"/>
            <x15:cachedUniqueName index="17968" name="[Customers].[CustomerKey].&amp;[28968]"/>
            <x15:cachedUniqueName index="17969" name="[Customers].[CustomerKey].&amp;[28969]"/>
            <x15:cachedUniqueName index="17970" name="[Customers].[CustomerKey].&amp;[28970]"/>
            <x15:cachedUniqueName index="17971" name="[Customers].[CustomerKey].&amp;[28971]"/>
            <x15:cachedUniqueName index="17972" name="[Customers].[CustomerKey].&amp;[28972]"/>
            <x15:cachedUniqueName index="17973" name="[Customers].[CustomerKey].&amp;[28973]"/>
            <x15:cachedUniqueName index="17974" name="[Customers].[CustomerKey].&amp;[28974]"/>
            <x15:cachedUniqueName index="17975" name="[Customers].[CustomerKey].&amp;[28975]"/>
            <x15:cachedUniqueName index="17976" name="[Customers].[CustomerKey].&amp;[28976]"/>
            <x15:cachedUniqueName index="17977" name="[Customers].[CustomerKey].&amp;[28977]"/>
            <x15:cachedUniqueName index="17978" name="[Customers].[CustomerKey].&amp;[28978]"/>
            <x15:cachedUniqueName index="17979" name="[Customers].[CustomerKey].&amp;[28979]"/>
            <x15:cachedUniqueName index="17980" name="[Customers].[CustomerKey].&amp;[28980]"/>
            <x15:cachedUniqueName index="17981" name="[Customers].[CustomerKey].&amp;[28981]"/>
            <x15:cachedUniqueName index="17982" name="[Customers].[CustomerKey].&amp;[28982]"/>
            <x15:cachedUniqueName index="17983" name="[Customers].[CustomerKey].&amp;[28983]"/>
            <x15:cachedUniqueName index="17984" name="[Customers].[CustomerKey].&amp;[28984]"/>
            <x15:cachedUniqueName index="17985" name="[Customers].[CustomerKey].&amp;[28985]"/>
            <x15:cachedUniqueName index="17986" name="[Customers].[CustomerKey].&amp;[28986]"/>
            <x15:cachedUniqueName index="17987" name="[Customers].[CustomerKey].&amp;[28987]"/>
            <x15:cachedUniqueName index="17988" name="[Customers].[CustomerKey].&amp;[28988]"/>
            <x15:cachedUniqueName index="17989" name="[Customers].[CustomerKey].&amp;[28989]"/>
            <x15:cachedUniqueName index="17990" name="[Customers].[CustomerKey].&amp;[28990]"/>
            <x15:cachedUniqueName index="17991" name="[Customers].[CustomerKey].&amp;[28991]"/>
            <x15:cachedUniqueName index="17992" name="[Customers].[CustomerKey].&amp;[28992]"/>
            <x15:cachedUniqueName index="17993" name="[Customers].[CustomerKey].&amp;[28993]"/>
            <x15:cachedUniqueName index="17994" name="[Customers].[CustomerKey].&amp;[28994]"/>
            <x15:cachedUniqueName index="17995" name="[Customers].[CustomerKey].&amp;[28995]"/>
            <x15:cachedUniqueName index="17996" name="[Customers].[CustomerKey].&amp;[28996]"/>
            <x15:cachedUniqueName index="17997" name="[Customers].[CustomerKey].&amp;[28997]"/>
            <x15:cachedUniqueName index="17998" name="[Customers].[CustomerKey].&amp;[28998]"/>
            <x15:cachedUniqueName index="17999" name="[Customers].[CustomerKey].&amp;[28999]"/>
            <x15:cachedUniqueName index="18000" name="[Customers].[CustomerKey].&amp;[29000]"/>
            <x15:cachedUniqueName index="18001" name="[Customers].[CustomerKey].&amp;[29001]"/>
            <x15:cachedUniqueName index="18002" name="[Customers].[CustomerKey].&amp;[29002]"/>
            <x15:cachedUniqueName index="18003" name="[Customers].[CustomerKey].&amp;[29003]"/>
            <x15:cachedUniqueName index="18004" name="[Customers].[CustomerKey].&amp;[29004]"/>
            <x15:cachedUniqueName index="18005" name="[Customers].[CustomerKey].&amp;[29005]"/>
            <x15:cachedUniqueName index="18006" name="[Customers].[CustomerKey].&amp;[29006]"/>
            <x15:cachedUniqueName index="18007" name="[Customers].[CustomerKey].&amp;[29007]"/>
            <x15:cachedUniqueName index="18008" name="[Customers].[CustomerKey].&amp;[29008]"/>
            <x15:cachedUniqueName index="18009" name="[Customers].[CustomerKey].&amp;[29009]"/>
            <x15:cachedUniqueName index="18010" name="[Customers].[CustomerKey].&amp;[29010]"/>
            <x15:cachedUniqueName index="18011" name="[Customers].[CustomerKey].&amp;[29011]"/>
            <x15:cachedUniqueName index="18012" name="[Customers].[CustomerKey].&amp;[29012]"/>
            <x15:cachedUniqueName index="18013" name="[Customers].[CustomerKey].&amp;[29013]"/>
            <x15:cachedUniqueName index="18014" name="[Customers].[CustomerKey].&amp;[29014]"/>
            <x15:cachedUniqueName index="18015" name="[Customers].[CustomerKey].&amp;[29015]"/>
            <x15:cachedUniqueName index="18016" name="[Customers].[CustomerKey].&amp;[29016]"/>
            <x15:cachedUniqueName index="18017" name="[Customers].[CustomerKey].&amp;[29017]"/>
            <x15:cachedUniqueName index="18018" name="[Customers].[CustomerKey].&amp;[29018]"/>
            <x15:cachedUniqueName index="18019" name="[Customers].[CustomerKey].&amp;[29019]"/>
            <x15:cachedUniqueName index="18020" name="[Customers].[CustomerKey].&amp;[29020]"/>
            <x15:cachedUniqueName index="18021" name="[Customers].[CustomerKey].&amp;[29021]"/>
            <x15:cachedUniqueName index="18022" name="[Customers].[CustomerKey].&amp;[29022]"/>
            <x15:cachedUniqueName index="18023" name="[Customers].[CustomerKey].&amp;[29023]"/>
            <x15:cachedUniqueName index="18024" name="[Customers].[CustomerKey].&amp;[29024]"/>
            <x15:cachedUniqueName index="18025" name="[Customers].[CustomerKey].&amp;[29025]"/>
            <x15:cachedUniqueName index="18026" name="[Customers].[CustomerKey].&amp;[29026]"/>
            <x15:cachedUniqueName index="18027" name="[Customers].[CustomerKey].&amp;[29027]"/>
            <x15:cachedUniqueName index="18028" name="[Customers].[CustomerKey].&amp;[29028]"/>
            <x15:cachedUniqueName index="18029" name="[Customers].[CustomerKey].&amp;[29029]"/>
            <x15:cachedUniqueName index="18030" name="[Customers].[CustomerKey].&amp;[29030]"/>
            <x15:cachedUniqueName index="18031" name="[Customers].[CustomerKey].&amp;[29031]"/>
            <x15:cachedUniqueName index="18032" name="[Customers].[CustomerKey].&amp;[29032]"/>
            <x15:cachedUniqueName index="18033" name="[Customers].[CustomerKey].&amp;[29033]"/>
            <x15:cachedUniqueName index="18034" name="[Customers].[CustomerKey].&amp;[29034]"/>
            <x15:cachedUniqueName index="18035" name="[Customers].[CustomerKey].&amp;[29035]"/>
            <x15:cachedUniqueName index="18036" name="[Customers].[CustomerKey].&amp;[29036]"/>
            <x15:cachedUniqueName index="18037" name="[Customers].[CustomerKey].&amp;[29037]"/>
            <x15:cachedUniqueName index="18038" name="[Customers].[CustomerKey].&amp;[29038]"/>
            <x15:cachedUniqueName index="18039" name="[Customers].[CustomerKey].&amp;[29039]"/>
            <x15:cachedUniqueName index="18040" name="[Customers].[CustomerKey].&amp;[29040]"/>
            <x15:cachedUniqueName index="18041" name="[Customers].[CustomerKey].&amp;[29041]"/>
            <x15:cachedUniqueName index="18042" name="[Customers].[CustomerKey].&amp;[29042]"/>
            <x15:cachedUniqueName index="18043" name="[Customers].[CustomerKey].&amp;[29043]"/>
            <x15:cachedUniqueName index="18044" name="[Customers].[CustomerKey].&amp;[29044]"/>
            <x15:cachedUniqueName index="18045" name="[Customers].[CustomerKey].&amp;[29045]"/>
            <x15:cachedUniqueName index="18046" name="[Customers].[CustomerKey].&amp;[29046]"/>
            <x15:cachedUniqueName index="18047" name="[Customers].[CustomerKey].&amp;[29047]"/>
            <x15:cachedUniqueName index="18048" name="[Customers].[CustomerKey].&amp;[29048]"/>
            <x15:cachedUniqueName index="18049" name="[Customers].[CustomerKey].&amp;[29049]"/>
            <x15:cachedUniqueName index="18050" name="[Customers].[CustomerKey].&amp;[29050]"/>
            <x15:cachedUniqueName index="18051" name="[Customers].[CustomerKey].&amp;[29051]"/>
            <x15:cachedUniqueName index="18052" name="[Customers].[CustomerKey].&amp;[29052]"/>
            <x15:cachedUniqueName index="18053" name="[Customers].[CustomerKey].&amp;[29053]"/>
            <x15:cachedUniqueName index="18054" name="[Customers].[CustomerKey].&amp;[29054]"/>
            <x15:cachedUniqueName index="18055" name="[Customers].[CustomerKey].&amp;[29055]"/>
            <x15:cachedUniqueName index="18056" name="[Customers].[CustomerKey].&amp;[29056]"/>
            <x15:cachedUniqueName index="18057" name="[Customers].[CustomerKey].&amp;[29057]"/>
            <x15:cachedUniqueName index="18058" name="[Customers].[CustomerKey].&amp;[29058]"/>
            <x15:cachedUniqueName index="18059" name="[Customers].[CustomerKey].&amp;[29059]"/>
            <x15:cachedUniqueName index="18060" name="[Customers].[CustomerKey].&amp;[29060]"/>
            <x15:cachedUniqueName index="18061" name="[Customers].[CustomerKey].&amp;[29061]"/>
            <x15:cachedUniqueName index="18062" name="[Customers].[CustomerKey].&amp;[29062]"/>
            <x15:cachedUniqueName index="18063" name="[Customers].[CustomerKey].&amp;[29063]"/>
            <x15:cachedUniqueName index="18064" name="[Customers].[CustomerKey].&amp;[29064]"/>
            <x15:cachedUniqueName index="18065" name="[Customers].[CustomerKey].&amp;[29065]"/>
            <x15:cachedUniqueName index="18066" name="[Customers].[CustomerKey].&amp;[29066]"/>
            <x15:cachedUniqueName index="18067" name="[Customers].[CustomerKey].&amp;[29067]"/>
            <x15:cachedUniqueName index="18068" name="[Customers].[CustomerKey].&amp;[29068]"/>
            <x15:cachedUniqueName index="18069" name="[Customers].[CustomerKey].&amp;[29069]"/>
            <x15:cachedUniqueName index="18070" name="[Customers].[CustomerKey].&amp;[29070]"/>
            <x15:cachedUniqueName index="18071" name="[Customers].[CustomerKey].&amp;[29071]"/>
            <x15:cachedUniqueName index="18072" name="[Customers].[CustomerKey].&amp;[29072]"/>
            <x15:cachedUniqueName index="18073" name="[Customers].[CustomerKey].&amp;[29073]"/>
            <x15:cachedUniqueName index="18074" name="[Customers].[CustomerKey].&amp;[29074]"/>
            <x15:cachedUniqueName index="18075" name="[Customers].[CustomerKey].&amp;[29075]"/>
            <x15:cachedUniqueName index="18076" name="[Customers].[CustomerKey].&amp;[29076]"/>
            <x15:cachedUniqueName index="18077" name="[Customers].[CustomerKey].&amp;[29077]"/>
            <x15:cachedUniqueName index="18078" name="[Customers].[CustomerKey].&amp;[29078]"/>
            <x15:cachedUniqueName index="18079" name="[Customers].[CustomerKey].&amp;[29079]"/>
            <x15:cachedUniqueName index="18080" name="[Customers].[CustomerKey].&amp;[29080]"/>
            <x15:cachedUniqueName index="18081" name="[Customers].[CustomerKey].&amp;[29081]"/>
            <x15:cachedUniqueName index="18082" name="[Customers].[CustomerKey].&amp;[29082]"/>
            <x15:cachedUniqueName index="18083" name="[Customers].[CustomerKey].&amp;[29083]"/>
            <x15:cachedUniqueName index="18084" name="[Customers].[CustomerKey].&amp;[29084]"/>
            <x15:cachedUniqueName index="18085" name="[Customers].[CustomerKey].&amp;[29085]"/>
            <x15:cachedUniqueName index="18086" name="[Customers].[CustomerKey].&amp;[29086]"/>
            <x15:cachedUniqueName index="18087" name="[Customers].[CustomerKey].&amp;[29087]"/>
            <x15:cachedUniqueName index="18088" name="[Customers].[CustomerKey].&amp;[29088]"/>
            <x15:cachedUniqueName index="18089" name="[Customers].[CustomerKey].&amp;[29089]"/>
            <x15:cachedUniqueName index="18090" name="[Customers].[CustomerKey].&amp;[29090]"/>
            <x15:cachedUniqueName index="18091" name="[Customers].[CustomerKey].&amp;[29091]"/>
            <x15:cachedUniqueName index="18092" name="[Customers].[CustomerKey].&amp;[29092]"/>
            <x15:cachedUniqueName index="18093" name="[Customers].[CustomerKey].&amp;[29093]"/>
            <x15:cachedUniqueName index="18094" name="[Customers].[CustomerKey].&amp;[29094]"/>
            <x15:cachedUniqueName index="18095" name="[Customers].[CustomerKey].&amp;[29095]"/>
            <x15:cachedUniqueName index="18096" name="[Customers].[CustomerKey].&amp;[29096]"/>
            <x15:cachedUniqueName index="18097" name="[Customers].[CustomerKey].&amp;[29097]"/>
            <x15:cachedUniqueName index="18098" name="[Customers].[CustomerKey].&amp;[29098]"/>
            <x15:cachedUniqueName index="18099" name="[Customers].[CustomerKey].&amp;[29099]"/>
            <x15:cachedUniqueName index="18100" name="[Customers].[CustomerKey].&amp;[29100]"/>
            <x15:cachedUniqueName index="18101" name="[Customers].[CustomerKey].&amp;[29101]"/>
            <x15:cachedUniqueName index="18102" name="[Customers].[CustomerKey].&amp;[29102]"/>
            <x15:cachedUniqueName index="18103" name="[Customers].[CustomerKey].&amp;[29103]"/>
            <x15:cachedUniqueName index="18104" name="[Customers].[CustomerKey].&amp;[29104]"/>
            <x15:cachedUniqueName index="18105" name="[Customers].[CustomerKey].&amp;[29105]"/>
            <x15:cachedUniqueName index="18106" name="[Customers].[CustomerKey].&amp;[29106]"/>
            <x15:cachedUniqueName index="18107" name="[Customers].[CustomerKey].&amp;[29107]"/>
            <x15:cachedUniqueName index="18108" name="[Customers].[CustomerKey].&amp;[29108]"/>
            <x15:cachedUniqueName index="18109" name="[Customers].[CustomerKey].&amp;[29109]"/>
            <x15:cachedUniqueName index="18110" name="[Customers].[CustomerKey].&amp;[29110]"/>
            <x15:cachedUniqueName index="18111" name="[Customers].[CustomerKey].&amp;[29111]"/>
            <x15:cachedUniqueName index="18112" name="[Customers].[CustomerKey].&amp;[29112]"/>
            <x15:cachedUniqueName index="18113" name="[Customers].[CustomerKey].&amp;[29113]"/>
            <x15:cachedUniqueName index="18114" name="[Customers].[CustomerKey].&amp;[29114]"/>
            <x15:cachedUniqueName index="18115" name="[Customers].[CustomerKey].&amp;[29115]"/>
            <x15:cachedUniqueName index="18116" name="[Customers].[CustomerKey].&amp;[29116]"/>
            <x15:cachedUniqueName index="18117" name="[Customers].[CustomerKey].&amp;[29117]"/>
            <x15:cachedUniqueName index="18118" name="[Customers].[CustomerKey].&amp;[29118]"/>
            <x15:cachedUniqueName index="18119" name="[Customers].[CustomerKey].&amp;[29119]"/>
            <x15:cachedUniqueName index="18120" name="[Customers].[CustomerKey].&amp;[29120]"/>
            <x15:cachedUniqueName index="18121" name="[Customers].[CustomerKey].&amp;[29121]"/>
            <x15:cachedUniqueName index="18122" name="[Customers].[CustomerKey].&amp;[29122]"/>
            <x15:cachedUniqueName index="18123" name="[Customers].[CustomerKey].&amp;[29123]"/>
            <x15:cachedUniqueName index="18124" name="[Customers].[CustomerKey].&amp;[29124]"/>
            <x15:cachedUniqueName index="18125" name="[Customers].[CustomerKey].&amp;[29125]"/>
            <x15:cachedUniqueName index="18126" name="[Customers].[CustomerKey].&amp;[29126]"/>
            <x15:cachedUniqueName index="18127" name="[Customers].[CustomerKey].&amp;[29127]"/>
            <x15:cachedUniqueName index="18128" name="[Customers].[CustomerKey].&amp;[29128]"/>
            <x15:cachedUniqueName index="18129" name="[Customers].[CustomerKey].&amp;[29129]"/>
            <x15:cachedUniqueName index="18130" name="[Customers].[CustomerKey].&amp;[29130]"/>
            <x15:cachedUniqueName index="18131" name="[Customers].[CustomerKey].&amp;[29131]"/>
            <x15:cachedUniqueName index="18132" name="[Customers].[CustomerKey].&amp;[29132]"/>
            <x15:cachedUniqueName index="18133" name="[Customers].[CustomerKey].&amp;[29133]"/>
            <x15:cachedUniqueName index="18134" name="[Customers].[CustomerKey].&amp;[29134]"/>
            <x15:cachedUniqueName index="18135" name="[Customers].[CustomerKey].&amp;[29135]"/>
            <x15:cachedUniqueName index="18136" name="[Customers].[CustomerKey].&amp;[29136]"/>
            <x15:cachedUniqueName index="18137" name="[Customers].[CustomerKey].&amp;[29137]"/>
            <x15:cachedUniqueName index="18138" name="[Customers].[CustomerKey].&amp;[29138]"/>
            <x15:cachedUniqueName index="18139" name="[Customers].[CustomerKey].&amp;[29139]"/>
            <x15:cachedUniqueName index="18140" name="[Customers].[CustomerKey].&amp;[29140]"/>
            <x15:cachedUniqueName index="18141" name="[Customers].[CustomerKey].&amp;[29141]"/>
            <x15:cachedUniqueName index="18142" name="[Customers].[CustomerKey].&amp;[29142]"/>
            <x15:cachedUniqueName index="18143" name="[Customers].[CustomerKey].&amp;[29143]"/>
            <x15:cachedUniqueName index="18144" name="[Customers].[CustomerKey].&amp;[29144]"/>
            <x15:cachedUniqueName index="18145" name="[Customers].[CustomerKey].&amp;[29145]"/>
            <x15:cachedUniqueName index="18146" name="[Customers].[CustomerKey].&amp;[29146]"/>
            <x15:cachedUniqueName index="18147" name="[Customers].[CustomerKey].&amp;[29147]"/>
            <x15:cachedUniqueName index="18148" name="[Customers].[CustomerKey].&amp;[29148]"/>
            <x15:cachedUniqueName index="18149" name="[Customers].[CustomerKey].&amp;[29149]"/>
            <x15:cachedUniqueName index="18150" name="[Customers].[CustomerKey].&amp;[29150]"/>
            <x15:cachedUniqueName index="18151" name="[Customers].[CustomerKey].&amp;[29151]"/>
            <x15:cachedUniqueName index="18152" name="[Customers].[CustomerKey].&amp;[29152]"/>
            <x15:cachedUniqueName index="18153" name="[Customers].[CustomerKey].&amp;[29153]"/>
            <x15:cachedUniqueName index="18154" name="[Customers].[CustomerKey].&amp;[29154]"/>
            <x15:cachedUniqueName index="18155" name="[Customers].[CustomerKey].&amp;[29155]"/>
            <x15:cachedUniqueName index="18156" name="[Customers].[CustomerKey].&amp;[29156]"/>
            <x15:cachedUniqueName index="18157" name="[Customers].[CustomerKey].&amp;[29157]"/>
            <x15:cachedUniqueName index="18158" name="[Customers].[CustomerKey].&amp;[29158]"/>
            <x15:cachedUniqueName index="18159" name="[Customers].[CustomerKey].&amp;[29159]"/>
            <x15:cachedUniqueName index="18160" name="[Customers].[CustomerKey].&amp;[29160]"/>
            <x15:cachedUniqueName index="18161" name="[Customers].[CustomerKey].&amp;[29161]"/>
            <x15:cachedUniqueName index="18162" name="[Customers].[CustomerKey].&amp;[29162]"/>
            <x15:cachedUniqueName index="18163" name="[Customers].[CustomerKey].&amp;[29163]"/>
            <x15:cachedUniqueName index="18164" name="[Customers].[CustomerKey].&amp;[29164]"/>
            <x15:cachedUniqueName index="18165" name="[Customers].[CustomerKey].&amp;[29165]"/>
            <x15:cachedUniqueName index="18166" name="[Customers].[CustomerKey].&amp;[29166]"/>
            <x15:cachedUniqueName index="18167" name="[Customers].[CustomerKey].&amp;[29167]"/>
            <x15:cachedUniqueName index="18168" name="[Customers].[CustomerKey].&amp;[29168]"/>
            <x15:cachedUniqueName index="18169" name="[Customers].[CustomerKey].&amp;[29169]"/>
            <x15:cachedUniqueName index="18170" name="[Customers].[CustomerKey].&amp;[29170]"/>
            <x15:cachedUniqueName index="18171" name="[Customers].[CustomerKey].&amp;[29171]"/>
            <x15:cachedUniqueName index="18172" name="[Customers].[CustomerKey].&amp;[29172]"/>
            <x15:cachedUniqueName index="18173" name="[Customers].[CustomerKey].&amp;[29173]"/>
            <x15:cachedUniqueName index="18174" name="[Customers].[CustomerKey].&amp;[29174]"/>
            <x15:cachedUniqueName index="18175" name="[Customers].[CustomerKey].&amp;[29175]"/>
            <x15:cachedUniqueName index="18176" name="[Customers].[CustomerKey].&amp;[29176]"/>
            <x15:cachedUniqueName index="18177" name="[Customers].[CustomerKey].&amp;[29177]"/>
            <x15:cachedUniqueName index="18178" name="[Customers].[CustomerKey].&amp;[29178]"/>
            <x15:cachedUniqueName index="18179" name="[Customers].[CustomerKey].&amp;[29179]"/>
            <x15:cachedUniqueName index="18180" name="[Customers].[CustomerKey].&amp;[29180]"/>
            <x15:cachedUniqueName index="18181" name="[Customers].[CustomerKey].&amp;[29181]"/>
            <x15:cachedUniqueName index="18182" name="[Customers].[CustomerKey].&amp;[29182]"/>
            <x15:cachedUniqueName index="18183" name="[Customers].[CustomerKey].&amp;[29183]"/>
            <x15:cachedUniqueName index="18184" name="[Customers].[CustomerKey].&amp;[29184]"/>
            <x15:cachedUniqueName index="18185" name="[Customers].[CustomerKey].&amp;[29185]"/>
            <x15:cachedUniqueName index="18186" name="[Customers].[CustomerKey].&amp;[29186]"/>
            <x15:cachedUniqueName index="18187" name="[Customers].[CustomerKey].&amp;[29187]"/>
            <x15:cachedUniqueName index="18188" name="[Customers].[CustomerKey].&amp;[29188]"/>
            <x15:cachedUniqueName index="18189" name="[Customers].[CustomerKey].&amp;[29189]"/>
            <x15:cachedUniqueName index="18190" name="[Customers].[CustomerKey].&amp;[29190]"/>
            <x15:cachedUniqueName index="18191" name="[Customers].[CustomerKey].&amp;[29191]"/>
            <x15:cachedUniqueName index="18192" name="[Customers].[CustomerKey].&amp;[29192]"/>
            <x15:cachedUniqueName index="18193" name="[Customers].[CustomerKey].&amp;[29193]"/>
            <x15:cachedUniqueName index="18194" name="[Customers].[CustomerKey].&amp;[29194]"/>
            <x15:cachedUniqueName index="18195" name="[Customers].[CustomerKey].&amp;[29195]"/>
            <x15:cachedUniqueName index="18196" name="[Customers].[CustomerKey].&amp;[29196]"/>
            <x15:cachedUniqueName index="18197" name="[Customers].[CustomerKey].&amp;[29197]"/>
            <x15:cachedUniqueName index="18198" name="[Customers].[CustomerKey].&amp;[29198]"/>
            <x15:cachedUniqueName index="18199" name="[Customers].[CustomerKey].&amp;[29199]"/>
            <x15:cachedUniqueName index="18200" name="[Customers].[CustomerKey].&amp;[29200]"/>
            <x15:cachedUniqueName index="18201" name="[Customers].[CustomerKey].&amp;[29201]"/>
            <x15:cachedUniqueName index="18202" name="[Customers].[CustomerKey].&amp;[29202]"/>
            <x15:cachedUniqueName index="18203" name="[Customers].[CustomerKey].&amp;[29203]"/>
            <x15:cachedUniqueName index="18204" name="[Customers].[CustomerKey].&amp;[29204]"/>
            <x15:cachedUniqueName index="18205" name="[Customers].[CustomerKey].&amp;[29205]"/>
            <x15:cachedUniqueName index="18206" name="[Customers].[CustomerKey].&amp;[29206]"/>
            <x15:cachedUniqueName index="18207" name="[Customers].[CustomerKey].&amp;[29207]"/>
            <x15:cachedUniqueName index="18208" name="[Customers].[CustomerKey].&amp;[29208]"/>
            <x15:cachedUniqueName index="18209" name="[Customers].[CustomerKey].&amp;[29209]"/>
            <x15:cachedUniqueName index="18210" name="[Customers].[CustomerKey].&amp;[29210]"/>
            <x15:cachedUniqueName index="18211" name="[Customers].[CustomerKey].&amp;[29211]"/>
            <x15:cachedUniqueName index="18212" name="[Customers].[CustomerKey].&amp;[29212]"/>
            <x15:cachedUniqueName index="18213" name="[Customers].[CustomerKey].&amp;[29213]"/>
            <x15:cachedUniqueName index="18214" name="[Customers].[CustomerKey].&amp;[29214]"/>
            <x15:cachedUniqueName index="18215" name="[Customers].[CustomerKey].&amp;[29215]"/>
            <x15:cachedUniqueName index="18216" name="[Customers].[CustomerKey].&amp;[29216]"/>
            <x15:cachedUniqueName index="18217" name="[Customers].[CustomerKey].&amp;[29217]"/>
            <x15:cachedUniqueName index="18218" name="[Customers].[CustomerKey].&amp;[29218]"/>
            <x15:cachedUniqueName index="18219" name="[Customers].[CustomerKey].&amp;[29219]"/>
            <x15:cachedUniqueName index="18220" name="[Customers].[CustomerKey].&amp;[29220]"/>
            <x15:cachedUniqueName index="18221" name="[Customers].[CustomerKey].&amp;[29221]"/>
            <x15:cachedUniqueName index="18222" name="[Customers].[CustomerKey].&amp;[29222]"/>
            <x15:cachedUniqueName index="18223" name="[Customers].[CustomerKey].&amp;[29223]"/>
            <x15:cachedUniqueName index="18224" name="[Customers].[CustomerKey].&amp;[29224]"/>
            <x15:cachedUniqueName index="18225" name="[Customers].[CustomerKey].&amp;[29225]"/>
            <x15:cachedUniqueName index="18226" name="[Customers].[CustomerKey].&amp;[29226]"/>
            <x15:cachedUniqueName index="18227" name="[Customers].[CustomerKey].&amp;[29227]"/>
            <x15:cachedUniqueName index="18228" name="[Customers].[CustomerKey].&amp;[29228]"/>
            <x15:cachedUniqueName index="18229" name="[Customers].[CustomerKey].&amp;[29229]"/>
            <x15:cachedUniqueName index="18230" name="[Customers].[CustomerKey].&amp;[29230]"/>
            <x15:cachedUniqueName index="18231" name="[Customers].[CustomerKey].&amp;[29231]"/>
            <x15:cachedUniqueName index="18232" name="[Customers].[CustomerKey].&amp;[29232]"/>
            <x15:cachedUniqueName index="18233" name="[Customers].[CustomerKey].&amp;[29233]"/>
            <x15:cachedUniqueName index="18234" name="[Customers].[CustomerKey].&amp;[29234]"/>
            <x15:cachedUniqueName index="18235" name="[Customers].[CustomerKey].&amp;[29235]"/>
            <x15:cachedUniqueName index="18236" name="[Customers].[CustomerKey].&amp;[29236]"/>
            <x15:cachedUniqueName index="18237" name="[Customers].[CustomerKey].&amp;[29237]"/>
            <x15:cachedUniqueName index="18238" name="[Customers].[CustomerKey].&amp;[29238]"/>
            <x15:cachedUniqueName index="18239" name="[Customers].[CustomerKey].&amp;[29239]"/>
            <x15:cachedUniqueName index="18240" name="[Customers].[CustomerKey].&amp;[29240]"/>
            <x15:cachedUniqueName index="18241" name="[Customers].[CustomerKey].&amp;[29241]"/>
            <x15:cachedUniqueName index="18242" name="[Customers].[CustomerKey].&amp;[29242]"/>
            <x15:cachedUniqueName index="18243" name="[Customers].[CustomerKey].&amp;[29243]"/>
            <x15:cachedUniqueName index="18244" name="[Customers].[CustomerKey].&amp;[29244]"/>
            <x15:cachedUniqueName index="18245" name="[Customers].[CustomerKey].&amp;[29245]"/>
            <x15:cachedUniqueName index="18246" name="[Customers].[CustomerKey].&amp;[29246]"/>
            <x15:cachedUniqueName index="18247" name="[Customers].[CustomerKey].&amp;[29247]"/>
            <x15:cachedUniqueName index="18248" name="[Customers].[CustomerKey].&amp;[29248]"/>
            <x15:cachedUniqueName index="18249" name="[Customers].[CustomerKey].&amp;[29249]"/>
            <x15:cachedUniqueName index="18250" name="[Customers].[CustomerKey].&amp;[29250]"/>
            <x15:cachedUniqueName index="18251" name="[Customers].[CustomerKey].&amp;[29251]"/>
            <x15:cachedUniqueName index="18252" name="[Customers].[CustomerKey].&amp;[29252]"/>
            <x15:cachedUniqueName index="18253" name="[Customers].[CustomerKey].&amp;[29253]"/>
            <x15:cachedUniqueName index="18254" name="[Customers].[CustomerKey].&amp;[29254]"/>
            <x15:cachedUniqueName index="18255" name="[Customers].[CustomerKey].&amp;[29255]"/>
            <x15:cachedUniqueName index="18256" name="[Customers].[CustomerKey].&amp;[29256]"/>
            <x15:cachedUniqueName index="18257" name="[Customers].[CustomerKey].&amp;[29257]"/>
            <x15:cachedUniqueName index="18258" name="[Customers].[CustomerKey].&amp;[29258]"/>
            <x15:cachedUniqueName index="18259" name="[Customers].[CustomerKey].&amp;[29259]"/>
            <x15:cachedUniqueName index="18260" name="[Customers].[CustomerKey].&amp;[29260]"/>
            <x15:cachedUniqueName index="18261" name="[Customers].[CustomerKey].&amp;[29261]"/>
            <x15:cachedUniqueName index="18262" name="[Customers].[CustomerKey].&amp;[29262]"/>
            <x15:cachedUniqueName index="18263" name="[Customers].[CustomerKey].&amp;[29263]"/>
            <x15:cachedUniqueName index="18264" name="[Customers].[CustomerKey].&amp;[29264]"/>
            <x15:cachedUniqueName index="18265" name="[Customers].[CustomerKey].&amp;[29265]"/>
            <x15:cachedUniqueName index="18266" name="[Customers].[CustomerKey].&amp;[29266]"/>
            <x15:cachedUniqueName index="18267" name="[Customers].[CustomerKey].&amp;[29267]"/>
            <x15:cachedUniqueName index="18268" name="[Customers].[CustomerKey].&amp;[29268]"/>
            <x15:cachedUniqueName index="18269" name="[Customers].[CustomerKey].&amp;[29269]"/>
            <x15:cachedUniqueName index="18270" name="[Customers].[CustomerKey].&amp;[29270]"/>
            <x15:cachedUniqueName index="18271" name="[Customers].[CustomerKey].&amp;[29271]"/>
            <x15:cachedUniqueName index="18272" name="[Customers].[CustomerKey].&amp;[29272]"/>
            <x15:cachedUniqueName index="18273" name="[Customers].[CustomerKey].&amp;[29273]"/>
            <x15:cachedUniqueName index="18274" name="[Customers].[CustomerKey].&amp;[29274]"/>
            <x15:cachedUniqueName index="18275" name="[Customers].[CustomerKey].&amp;[29275]"/>
            <x15:cachedUniqueName index="18276" name="[Customers].[CustomerKey].&amp;[29276]"/>
            <x15:cachedUniqueName index="18277" name="[Customers].[CustomerKey].&amp;[29277]"/>
            <x15:cachedUniqueName index="18278" name="[Customers].[CustomerKey].&amp;[29278]"/>
            <x15:cachedUniqueName index="18279" name="[Customers].[CustomerKey].&amp;[29279]"/>
            <x15:cachedUniqueName index="18280" name="[Customers].[CustomerKey].&amp;[29280]"/>
            <x15:cachedUniqueName index="18281" name="[Customers].[CustomerKey].&amp;[29281]"/>
            <x15:cachedUniqueName index="18282" name="[Customers].[CustomerKey].&amp;[29282]"/>
            <x15:cachedUniqueName index="18283" name="[Customers].[CustomerKey].&amp;[29283]"/>
            <x15:cachedUniqueName index="18284" name="[Customers].[CustomerKey].&amp;[29284]"/>
            <x15:cachedUniqueName index="18285" name="[Customers].[CustomerKey].&amp;[29285]"/>
            <x15:cachedUniqueName index="18286" name="[Customers].[CustomerKey].&amp;[29286]"/>
            <x15:cachedUniqueName index="18287" name="[Customers].[CustomerKey].&amp;[29287]"/>
            <x15:cachedUniqueName index="18288" name="[Customers].[CustomerKey].&amp;[29288]"/>
            <x15:cachedUniqueName index="18289" name="[Customers].[CustomerKey].&amp;[29289]"/>
            <x15:cachedUniqueName index="18290" name="[Customers].[CustomerKey].&amp;[29290]"/>
            <x15:cachedUniqueName index="18291" name="[Customers].[CustomerKey].&amp;[29291]"/>
            <x15:cachedUniqueName index="18292" name="[Customers].[CustomerKey].&amp;[29292]"/>
            <x15:cachedUniqueName index="18293" name="[Customers].[CustomerKey].&amp;[29293]"/>
            <x15:cachedUniqueName index="18294" name="[Customers].[CustomerKey].&amp;[29294]"/>
            <x15:cachedUniqueName index="18295" name="[Customers].[CustomerKey].&amp;[29295]"/>
            <x15:cachedUniqueName index="18296" name="[Customers].[CustomerKey].&amp;[29296]"/>
            <x15:cachedUniqueName index="18297" name="[Customers].[CustomerKey].&amp;[29297]"/>
            <x15:cachedUniqueName index="18298" name="[Customers].[CustomerKey].&amp;[29298]"/>
            <x15:cachedUniqueName index="18299" name="[Customers].[CustomerKey].&amp;[29299]"/>
            <x15:cachedUniqueName index="18300" name="[Customers].[CustomerKey].&amp;[29300]"/>
            <x15:cachedUniqueName index="18301" name="[Customers].[CustomerKey].&amp;[29301]"/>
            <x15:cachedUniqueName index="18302" name="[Customers].[CustomerKey].&amp;[29302]"/>
            <x15:cachedUniqueName index="18303" name="[Customers].[CustomerKey].&amp;[29303]"/>
            <x15:cachedUniqueName index="18304" name="[Customers].[CustomerKey].&amp;[29304]"/>
            <x15:cachedUniqueName index="18305" name="[Customers].[CustomerKey].&amp;[29305]"/>
            <x15:cachedUniqueName index="18306" name="[Customers].[CustomerKey].&amp;[29306]"/>
            <x15:cachedUniqueName index="18307" name="[Customers].[CustomerKey].&amp;[29307]"/>
            <x15:cachedUniqueName index="18308" name="[Customers].[CustomerKey].&amp;[29308]"/>
            <x15:cachedUniqueName index="18309" name="[Customers].[CustomerKey].&amp;[29309]"/>
            <x15:cachedUniqueName index="18310" name="[Customers].[CustomerKey].&amp;[29310]"/>
            <x15:cachedUniqueName index="18311" name="[Customers].[CustomerKey].&amp;[29311]"/>
            <x15:cachedUniqueName index="18312" name="[Customers].[CustomerKey].&amp;[29312]"/>
            <x15:cachedUniqueName index="18313" name="[Customers].[CustomerKey].&amp;[29313]"/>
            <x15:cachedUniqueName index="18314" name="[Customers].[CustomerKey].&amp;[29314]"/>
            <x15:cachedUniqueName index="18315" name="[Customers].[CustomerKey].&amp;[29315]"/>
            <x15:cachedUniqueName index="18316" name="[Customers].[CustomerKey].&amp;[29316]"/>
            <x15:cachedUniqueName index="18317" name="[Customers].[CustomerKey].&amp;[29317]"/>
            <x15:cachedUniqueName index="18318" name="[Customers].[CustomerKey].&amp;[29318]"/>
            <x15:cachedUniqueName index="18319" name="[Customers].[CustomerKey].&amp;[29319]"/>
            <x15:cachedUniqueName index="18320" name="[Customers].[CustomerKey].&amp;[29320]"/>
            <x15:cachedUniqueName index="18321" name="[Customers].[CustomerKey].&amp;[29321]"/>
            <x15:cachedUniqueName index="18322" name="[Customers].[CustomerKey].&amp;[29322]"/>
            <x15:cachedUniqueName index="18323" name="[Customers].[CustomerKey].&amp;[29323]"/>
            <x15:cachedUniqueName index="18324" name="[Customers].[CustomerKey].&amp;[29324]"/>
            <x15:cachedUniqueName index="18325" name="[Customers].[CustomerKey].&amp;[29325]"/>
            <x15:cachedUniqueName index="18326" name="[Customers].[CustomerKey].&amp;[29326]"/>
            <x15:cachedUniqueName index="18327" name="[Customers].[CustomerKey].&amp;[29327]"/>
            <x15:cachedUniqueName index="18328" name="[Customers].[CustomerKey].&amp;[29328]"/>
            <x15:cachedUniqueName index="18329" name="[Customers].[CustomerKey].&amp;[29329]"/>
            <x15:cachedUniqueName index="18330" name="[Customers].[CustomerKey].&amp;[29330]"/>
            <x15:cachedUniqueName index="18331" name="[Customers].[CustomerKey].&amp;[29331]"/>
            <x15:cachedUniqueName index="18332" name="[Customers].[CustomerKey].&amp;[29332]"/>
            <x15:cachedUniqueName index="18333" name="[Customers].[CustomerKey].&amp;[29333]"/>
            <x15:cachedUniqueName index="18334" name="[Customers].[CustomerKey].&amp;[29334]"/>
            <x15:cachedUniqueName index="18335" name="[Customers].[CustomerKey].&amp;[29335]"/>
            <x15:cachedUniqueName index="18336" name="[Customers].[CustomerKey].&amp;[29336]"/>
            <x15:cachedUniqueName index="18337" name="[Customers].[CustomerKey].&amp;[29337]"/>
            <x15:cachedUniqueName index="18338" name="[Customers].[CustomerKey].&amp;[29338]"/>
            <x15:cachedUniqueName index="18339" name="[Customers].[CustomerKey].&amp;[29339]"/>
            <x15:cachedUniqueName index="18340" name="[Customers].[CustomerKey].&amp;[29340]"/>
            <x15:cachedUniqueName index="18341" name="[Customers].[CustomerKey].&amp;[29341]"/>
            <x15:cachedUniqueName index="18342" name="[Customers].[CustomerKey].&amp;[29342]"/>
            <x15:cachedUniqueName index="18343" name="[Customers].[CustomerKey].&amp;[29343]"/>
            <x15:cachedUniqueName index="18344" name="[Customers].[CustomerKey].&amp;[29344]"/>
            <x15:cachedUniqueName index="18345" name="[Customers].[CustomerKey].&amp;[29345]"/>
            <x15:cachedUniqueName index="18346" name="[Customers].[CustomerKey].&amp;[29346]"/>
            <x15:cachedUniqueName index="18347" name="[Customers].[CustomerKey].&amp;[29347]"/>
            <x15:cachedUniqueName index="18348" name="[Customers].[CustomerKey].&amp;[29348]"/>
            <x15:cachedUniqueName index="18349" name="[Customers].[CustomerKey].&amp;[29349]"/>
            <x15:cachedUniqueName index="18350" name="[Customers].[CustomerKey].&amp;[29350]"/>
            <x15:cachedUniqueName index="18351" name="[Customers].[CustomerKey].&amp;[29351]"/>
            <x15:cachedUniqueName index="18352" name="[Customers].[CustomerKey].&amp;[29352]"/>
            <x15:cachedUniqueName index="18353" name="[Customers].[CustomerKey].&amp;[29353]"/>
            <x15:cachedUniqueName index="18354" name="[Customers].[CustomerKey].&amp;[29354]"/>
            <x15:cachedUniqueName index="18355" name="[Customers].[CustomerKey].&amp;[29355]"/>
            <x15:cachedUniqueName index="18356" name="[Customers].[CustomerKey].&amp;[29356]"/>
            <x15:cachedUniqueName index="18357" name="[Customers].[CustomerKey].&amp;[29357]"/>
            <x15:cachedUniqueName index="18358" name="[Customers].[CustomerKey].&amp;[29358]"/>
            <x15:cachedUniqueName index="18359" name="[Customers].[CustomerKey].&amp;[29359]"/>
            <x15:cachedUniqueName index="18360" name="[Customers].[CustomerKey].&amp;[29360]"/>
            <x15:cachedUniqueName index="18361" name="[Customers].[CustomerKey].&amp;[29361]"/>
            <x15:cachedUniqueName index="18362" name="[Customers].[CustomerKey].&amp;[29362]"/>
            <x15:cachedUniqueName index="18363" name="[Customers].[CustomerKey].&amp;[29363]"/>
            <x15:cachedUniqueName index="18364" name="[Customers].[CustomerKey].&amp;[29364]"/>
            <x15:cachedUniqueName index="18365" name="[Customers].[CustomerKey].&amp;[29365]"/>
            <x15:cachedUniqueName index="18366" name="[Customers].[CustomerKey].&amp;[29366]"/>
            <x15:cachedUniqueName index="18367" name="[Customers].[CustomerKey].&amp;[29367]"/>
            <x15:cachedUniqueName index="18368" name="[Customers].[CustomerKey].&amp;[29368]"/>
            <x15:cachedUniqueName index="18369" name="[Customers].[CustomerKey].&amp;[29369]"/>
            <x15:cachedUniqueName index="18370" name="[Customers].[CustomerKey].&amp;[29370]"/>
            <x15:cachedUniqueName index="18371" name="[Customers].[CustomerKey].&amp;[29371]"/>
            <x15:cachedUniqueName index="18372" name="[Customers].[CustomerKey].&amp;[29372]"/>
            <x15:cachedUniqueName index="18373" name="[Customers].[CustomerKey].&amp;[29373]"/>
            <x15:cachedUniqueName index="18374" name="[Customers].[CustomerKey].&amp;[29374]"/>
            <x15:cachedUniqueName index="18375" name="[Customers].[CustomerKey].&amp;[29375]"/>
            <x15:cachedUniqueName index="18376" name="[Customers].[CustomerKey].&amp;[29376]"/>
            <x15:cachedUniqueName index="18377" name="[Customers].[CustomerKey].&amp;[29377]"/>
            <x15:cachedUniqueName index="18378" name="[Customers].[CustomerKey].&amp;[29378]"/>
            <x15:cachedUniqueName index="18379" name="[Customers].[CustomerKey].&amp;[29379]"/>
            <x15:cachedUniqueName index="18380" name="[Customers].[CustomerKey].&amp;[29380]"/>
            <x15:cachedUniqueName index="18381" name="[Customers].[CustomerKey].&amp;[29381]"/>
            <x15:cachedUniqueName index="18382" name="[Customers].[CustomerKey].&amp;[29382]"/>
            <x15:cachedUniqueName index="18383" name="[Customers].[CustomerKey].&amp;[29383]"/>
            <x15:cachedUniqueName index="18384" name="[Customers].[CustomerKey].&amp;[29384]"/>
            <x15:cachedUniqueName index="18385" name="[Customers].[CustomerKey].&amp;[29385]"/>
            <x15:cachedUniqueName index="18386" name="[Customers].[CustomerKey].&amp;[29386]"/>
            <x15:cachedUniqueName index="18387" name="[Customers].[CustomerKey].&amp;[29387]"/>
            <x15:cachedUniqueName index="18388" name="[Customers].[CustomerKey].&amp;[29388]"/>
            <x15:cachedUniqueName index="18389" name="[Customers].[CustomerKey].&amp;[29389]"/>
            <x15:cachedUniqueName index="18390" name="[Customers].[CustomerKey].&amp;[29390]"/>
            <x15:cachedUniqueName index="18391" name="[Customers].[CustomerKey].&amp;[29391]"/>
            <x15:cachedUniqueName index="18392" name="[Customers].[CustomerKey].&amp;[29392]"/>
            <x15:cachedUniqueName index="18393" name="[Customers].[CustomerKey].&amp;[29393]"/>
            <x15:cachedUniqueName index="18394" name="[Customers].[CustomerKey].&amp;[29394]"/>
            <x15:cachedUniqueName index="18395" name="[Customers].[CustomerKey].&amp;[29395]"/>
            <x15:cachedUniqueName index="18396" name="[Customers].[CustomerKey].&amp;[29396]"/>
            <x15:cachedUniqueName index="18397" name="[Customers].[CustomerKey].&amp;[29397]"/>
            <x15:cachedUniqueName index="18398" name="[Customers].[CustomerKey].&amp;[29398]"/>
            <x15:cachedUniqueName index="18399" name="[Customers].[CustomerKey].&amp;[29399]"/>
            <x15:cachedUniqueName index="18400" name="[Customers].[CustomerKey].&amp;[29400]"/>
            <x15:cachedUniqueName index="18401" name="[Customers].[CustomerKey].&amp;[29401]"/>
            <x15:cachedUniqueName index="18402" name="[Customers].[CustomerKey].&amp;[29402]"/>
            <x15:cachedUniqueName index="18403" name="[Customers].[CustomerKey].&amp;[29403]"/>
            <x15:cachedUniqueName index="18404" name="[Customers].[CustomerKey].&amp;[29404]"/>
            <x15:cachedUniqueName index="18405" name="[Customers].[CustomerKey].&amp;[29405]"/>
            <x15:cachedUniqueName index="18406" name="[Customers].[CustomerKey].&amp;[29406]"/>
            <x15:cachedUniqueName index="18407" name="[Customers].[CustomerKey].&amp;[29407]"/>
            <x15:cachedUniqueName index="18408" name="[Customers].[CustomerKey].&amp;[29408]"/>
            <x15:cachedUniqueName index="18409" name="[Customers].[CustomerKey].&amp;[29409]"/>
            <x15:cachedUniqueName index="18410" name="[Customers].[CustomerKey].&amp;[29410]"/>
            <x15:cachedUniqueName index="18411" name="[Customers].[CustomerKey].&amp;[29411]"/>
            <x15:cachedUniqueName index="18412" name="[Customers].[CustomerKey].&amp;[29412]"/>
            <x15:cachedUniqueName index="18413" name="[Customers].[CustomerKey].&amp;[29413]"/>
            <x15:cachedUniqueName index="18414" name="[Customers].[CustomerKey].&amp;[29414]"/>
            <x15:cachedUniqueName index="18415" name="[Customers].[CustomerKey].&amp;[29415]"/>
            <x15:cachedUniqueName index="18416" name="[Customers].[CustomerKey].&amp;[29416]"/>
            <x15:cachedUniqueName index="18417" name="[Customers].[CustomerKey].&amp;[29417]"/>
            <x15:cachedUniqueName index="18418" name="[Customers].[CustomerKey].&amp;[29418]"/>
            <x15:cachedUniqueName index="18419" name="[Customers].[CustomerKey].&amp;[29419]"/>
            <x15:cachedUniqueName index="18420" name="[Customers].[CustomerKey].&amp;[29420]"/>
            <x15:cachedUniqueName index="18421" name="[Customers].[CustomerKey].&amp;[29421]"/>
            <x15:cachedUniqueName index="18422" name="[Customers].[CustomerKey].&amp;[29422]"/>
            <x15:cachedUniqueName index="18423" name="[Customers].[CustomerKey].&amp;[29423]"/>
            <x15:cachedUniqueName index="18424" name="[Customers].[CustomerKey].&amp;[29424]"/>
            <x15:cachedUniqueName index="18425" name="[Customers].[CustomerKey].&amp;[29425]"/>
            <x15:cachedUniqueName index="18426" name="[Customers].[CustomerKey].&amp;[29426]"/>
            <x15:cachedUniqueName index="18427" name="[Customers].[CustomerKey].&amp;[29427]"/>
            <x15:cachedUniqueName index="18428" name="[Customers].[CustomerKey].&amp;[29428]"/>
            <x15:cachedUniqueName index="18429" name="[Customers].[CustomerKey].&amp;[29429]"/>
            <x15:cachedUniqueName index="18430" name="[Customers].[CustomerKey].&amp;[29430]"/>
            <x15:cachedUniqueName index="18431" name="[Customers].[CustomerKey].&amp;[29431]"/>
            <x15:cachedUniqueName index="18432" name="[Customers].[CustomerKey].&amp;[29432]"/>
            <x15:cachedUniqueName index="18433" name="[Customers].[CustomerKey].&amp;[29433]"/>
            <x15:cachedUniqueName index="18434" name="[Customers].[CustomerKey].&amp;[29434]"/>
            <x15:cachedUniqueName index="18435" name="[Customers].[CustomerKey].&amp;[29435]"/>
            <x15:cachedUniqueName index="18436" name="[Customers].[CustomerKey].&amp;[29436]"/>
            <x15:cachedUniqueName index="18437" name="[Customers].[CustomerKey].&amp;[29437]"/>
            <x15:cachedUniqueName index="18438" name="[Customers].[CustomerKey].&amp;[29438]"/>
            <x15:cachedUniqueName index="18439" name="[Customers].[CustomerKey].&amp;[29439]"/>
            <x15:cachedUniqueName index="18440" name="[Customers].[CustomerKey].&amp;[29440]"/>
            <x15:cachedUniqueName index="18441" name="[Customers].[CustomerKey].&amp;[29441]"/>
            <x15:cachedUniqueName index="18442" name="[Customers].[CustomerKey].&amp;[29442]"/>
            <x15:cachedUniqueName index="18443" name="[Customers].[CustomerKey].&amp;[29443]"/>
            <x15:cachedUniqueName index="18444" name="[Customers].[CustomerKey].&amp;[29444]"/>
            <x15:cachedUniqueName index="18445" name="[Customers].[CustomerKey].&amp;[29445]"/>
            <x15:cachedUniqueName index="18446" name="[Customers].[CustomerKey].&amp;[29446]"/>
            <x15:cachedUniqueName index="18447" name="[Customers].[CustomerKey].&amp;[29447]"/>
            <x15:cachedUniqueName index="18448" name="[Customers].[CustomerKey].&amp;[29448]"/>
            <x15:cachedUniqueName index="18449" name="[Customers].[CustomerKey].&amp;[29449]"/>
            <x15:cachedUniqueName index="18450" name="[Customers].[CustomerKey].&amp;[29450]"/>
            <x15:cachedUniqueName index="18451" name="[Customers].[CustomerKey].&amp;[29451]"/>
            <x15:cachedUniqueName index="18452" name="[Customers].[CustomerKey].&amp;[29452]"/>
            <x15:cachedUniqueName index="18453" name="[Customers].[CustomerKey].&amp;[29453]"/>
            <x15:cachedUniqueName index="18454" name="[Customers].[CustomerKey].&amp;[29454]"/>
            <x15:cachedUniqueName index="18455" name="[Customers].[CustomerKey].&amp;[29455]"/>
            <x15:cachedUniqueName index="18456" name="[Customers].[CustomerKey].&amp;[29456]"/>
            <x15:cachedUniqueName index="18457" name="[Customers].[CustomerKey].&amp;[29457]"/>
            <x15:cachedUniqueName index="18458" name="[Customers].[CustomerKey].&amp;[29458]"/>
            <x15:cachedUniqueName index="18459" name="[Customers].[CustomerKey].&amp;[29459]"/>
            <x15:cachedUniqueName index="18460" name="[Customers].[CustomerKey].&amp;[29460]"/>
            <x15:cachedUniqueName index="18461" name="[Customers].[CustomerKey].&amp;[29461]"/>
            <x15:cachedUniqueName index="18462" name="[Customers].[CustomerKey].&amp;[29462]"/>
            <x15:cachedUniqueName index="18463" name="[Customers].[CustomerKey].&amp;[29463]"/>
            <x15:cachedUniqueName index="18464" name="[Customers].[CustomerKey].&amp;[29464]"/>
            <x15:cachedUniqueName index="18465" name="[Customers].[CustomerKey].&amp;[29465]"/>
            <x15:cachedUniqueName index="18466" name="[Customers].[CustomerKey].&amp;[29466]"/>
            <x15:cachedUniqueName index="18467" name="[Customers].[CustomerKey].&amp;[29467]"/>
            <x15:cachedUniqueName index="18468" name="[Customers].[CustomerKey].&amp;[29468]"/>
            <x15:cachedUniqueName index="18469" name="[Customers].[CustomerKey].&amp;[29469]"/>
            <x15:cachedUniqueName index="18470" name="[Customers].[CustomerKey].&amp;[29470]"/>
            <x15:cachedUniqueName index="18471" name="[Customers].[CustomerKey].&amp;[29471]"/>
            <x15:cachedUniqueName index="18472" name="[Customers].[CustomerKey].&amp;[29472]"/>
            <x15:cachedUniqueName index="18473" name="[Customers].[CustomerKey].&amp;[29473]"/>
            <x15:cachedUniqueName index="18474" name="[Customers].[CustomerKey].&amp;[29474]"/>
            <x15:cachedUniqueName index="18475" name="[Customers].[CustomerKey].&amp;[29475]"/>
            <x15:cachedUniqueName index="18476" name="[Customers].[CustomerKey].&amp;[29476]"/>
            <x15:cachedUniqueName index="18477" name="[Customers].[CustomerKey].&amp;[29477]"/>
            <x15:cachedUniqueName index="18478" name="[Customers].[CustomerKey].&amp;[29478]"/>
            <x15:cachedUniqueName index="18479" name="[Customers].[CustomerKey].&amp;[29479]"/>
            <x15:cachedUniqueName index="18480" name="[Customers].[CustomerKey].&amp;[29480]"/>
            <x15:cachedUniqueName index="18481" name="[Customers].[CustomerKey].&amp;[29481]"/>
            <x15:cachedUniqueName index="18482" name="[Customers].[CustomerKey].&amp;[29482]"/>
            <x15:cachedUniqueName index="18483" name="[Customers].[CustomerKey].&amp;[29483]"/>
          </x15:cachedUniqueNames>
        </ext>
      </extLst>
    </cacheField>
    <cacheField name="[Customers].[FirstName].[FirstName]" caption="FirstName" numFmtId="0" hierarchy="26" level="1">
      <sharedItems count="670">
        <s v="Jon"/>
        <s v="Eugene"/>
        <s v="Ruben"/>
        <s v="Christy"/>
        <s v="Elizabeth"/>
        <s v="Julio"/>
        <s v="Janet"/>
        <s v="Marco"/>
        <s v="Rob"/>
        <s v="Shannon"/>
        <s v="Jacquelyn"/>
        <s v="Curtis"/>
        <s v="Lauren"/>
        <s v="Ian"/>
        <s v="Sydney"/>
        <s v="Chloe"/>
        <s v="Wyatt"/>
        <s v="Clarence"/>
        <s v="Luke"/>
        <s v="Jordan"/>
        <s v="Destiny"/>
        <s v="Ethan"/>
        <s v="Seth"/>
        <s v="Russell"/>
        <s v="Alejandro"/>
        <s v="Harold"/>
        <s v="Jessie"/>
        <s v="Jill"/>
        <s v="Jimmy"/>
        <s v="Bethany"/>
        <s v="Theresa"/>
        <s v="Denise"/>
        <s v="Jaime"/>
        <s v="Ebony"/>
        <s v="Wendy"/>
        <s v="Jennifer"/>
        <s v="Diana"/>
        <s v="Marc"/>
        <s v="Jesse"/>
        <s v="Amanda"/>
        <s v="Megan"/>
        <s v="Nathan"/>
        <s v="Adam"/>
        <s v="Leonard"/>
        <s v="Christine"/>
        <s v="Jaclyn"/>
        <s v="Jeremy"/>
        <s v="Carol"/>
        <s v="Alan"/>
        <s v="Daniel"/>
        <s v="Heidi"/>
        <s v="Ana"/>
        <s v="Deanna"/>
        <s v="Gilbert"/>
        <s v="Michele"/>
        <s v="Carl"/>
        <s v="Ashlee"/>
        <s v="Todd"/>
        <s v="Noah"/>
        <s v="Angela"/>
        <s v="Chase"/>
        <s v="Jessica"/>
        <s v="Grace"/>
        <s v="Caleb"/>
        <s v="Tiffany"/>
        <s v="Carolyn"/>
        <s v="Willie"/>
        <s v="Linda"/>
        <s v="Casey"/>
        <s v="Amy"/>
        <s v="Levi"/>
        <s v="Felicia"/>
        <s v="Blake"/>
        <s v="Leah"/>
        <s v="Gina"/>
        <s v="Donald"/>
        <s v="Damien"/>
        <s v="Savannah"/>
        <s v="Alyssa"/>
        <s v="Lucas"/>
        <s v="Emily"/>
        <s v="Ryan"/>
        <s v="Tamara"/>
        <s v="Hunter"/>
        <s v="Abigail"/>
        <s v="Trevor"/>
        <s v="Dalton"/>
        <s v="Cheryl"/>
        <s v="Aimee"/>
        <s v="Cedric"/>
        <s v="Chad"/>
        <s v="Andrés"/>
        <s v="Edwin"/>
        <s v="Mallory"/>
        <s v="Latasha"/>
        <s v="Abby"/>
        <s v="Julia"/>
        <s v="Cassie"/>
        <s v="Edgar"/>
        <s v="Candace"/>
        <s v="Bianca"/>
        <s v="Kari"/>
        <s v="Meredith"/>
        <s v="Crystal"/>
        <s v="Micheal"/>
        <s v="Leslie"/>
        <s v="Alvin"/>
        <s v="Clinton"/>
        <s v="April"/>
        <s v="Evan"/>
        <s v="Beth"/>
        <s v="Orlando"/>
        <s v="Byron"/>
        <s v="Philip"/>
        <s v="Ross"/>
        <s v="Dana"/>
        <s v="Shaun"/>
        <s v="Jan"/>
        <s v="Samantha"/>
        <s v="Caroline"/>
        <s v="Melissa"/>
        <s v="Larry"/>
        <s v="Marcus"/>
        <s v="Brianna"/>
        <s v="Jasmine"/>
        <s v="Tanya"/>
        <s v="Javier"/>
        <s v="Nicole"/>
        <s v="Eduardo"/>
        <s v="Jonathan"/>
        <s v="Edward"/>
        <s v="Karla"/>
        <s v="Ernest"/>
        <s v="Theodore"/>
        <s v="Melinda"/>
        <s v="James"/>
        <s v="Maria"/>
        <s v="Hannah"/>
        <s v="Jason"/>
        <s v="Maurice"/>
        <s v="Gabriel"/>
        <s v="Devin"/>
        <s v="Jocelyn"/>
        <s v="Ashley"/>
        <s v="David"/>
        <s v="Bryce"/>
        <s v="Gabrielle"/>
        <s v="Sarah"/>
        <s v="Nicholas"/>
        <s v="Luis"/>
        <s v="Mason"/>
        <s v="Jose"/>
        <s v="Molly"/>
        <s v="Stephanie"/>
        <s v="Meghan"/>
        <s v="Catherine"/>
        <s v="Lawrence"/>
        <s v="Carson"/>
        <s v="Kristi"/>
        <s v="Jacqueline"/>
        <s v="Alfredo"/>
        <s v="Andrea"/>
        <s v="Brooke"/>
        <s v="Alexia"/>
        <s v="Danielle"/>
        <s v="Allison"/>
        <s v="Charles"/>
        <s v="Natalie"/>
        <s v="Olivia"/>
        <s v="Erica"/>
        <s v="Alexandra"/>
        <s v="Hailey"/>
        <s v="Madison"/>
        <s v="Marshall"/>
        <s v="Adrian"/>
        <s v="Amber"/>
        <s v="Dennis"/>
        <s v="Anna"/>
        <s v="Angel"/>
        <s v="Mayra"/>
        <s v="Latoya"/>
        <s v="Anne"/>
        <s v="Lisa"/>
        <s v="Robin"/>
        <s v="Alexis"/>
        <s v="Ricky"/>
        <s v="Claudia"/>
        <s v="Tristan"/>
        <s v="Cindy"/>
        <s v="Xavier"/>
        <s v="José"/>
        <s v="Johnathan"/>
        <s v="Colin"/>
        <s v="Katelyn"/>
        <s v="Victoria"/>
        <s v="Trinity"/>
        <s v="Taylor"/>
        <s v="Robert"/>
        <s v="Kyle"/>
        <s v="Jenny"/>
        <s v="Nancy"/>
        <s v="Christian"/>
        <s v="Arturo"/>
        <s v="Henry"/>
        <s v="Jenna"/>
        <s v="Haley"/>
        <s v="Fernando"/>
        <s v="Cameron"/>
        <s v="Spencer"/>
        <s v="Sean"/>
        <s v="Micah"/>
        <s v="Erin"/>
        <s v="Sara"/>
        <s v="Mya"/>
        <s v="Jade"/>
        <s v="Morgan"/>
        <s v="Terrance"/>
        <s v="Zachary"/>
        <s v="Elijah"/>
        <s v="Rafael"/>
        <s v="Julian"/>
        <s v="Andy"/>
        <s v="Carla"/>
        <s v="Jerome"/>
        <s v="Frank"/>
        <s v="Melody"/>
        <s v="Randy"/>
        <s v="Arthur"/>
        <s v="Roy"/>
        <s v="Shawn"/>
        <s v="Mindy"/>
        <s v="Cara"/>
        <s v="Raymond"/>
        <s v="Carrie"/>
        <s v="Roberto"/>
        <s v="Terrence"/>
        <s v="Ramon"/>
        <s v="Cynthia"/>
        <s v="Jarrod"/>
        <s v="Tyrone"/>
        <s v="Brittney"/>
        <s v="Virginia"/>
        <s v="Calvin"/>
        <s v="Alicia"/>
        <s v="Lacey"/>
        <s v="Carly"/>
        <s v="Francisco"/>
        <s v="Lance"/>
        <s v="Gary"/>
        <s v="Mitchell"/>
        <s v="Marie"/>
        <s v="Miguel"/>
        <s v="Joseph"/>
        <s v="Karl"/>
        <s v="Lindsay"/>
        <s v="Kurt"/>
        <s v="George"/>
        <s v="Brenda"/>
        <s v="Franklin"/>
        <s v="Kelli"/>
        <s v="Bonnie"/>
        <s v="Mario"/>
        <s v="Darren"/>
        <s v="Katrina"/>
        <s v="Dustin"/>
        <s v="Pamela"/>
        <s v="Ariana"/>
        <s v="Kristopher"/>
        <s v="Desiree"/>
        <s v="Bryant"/>
        <s v="Dominique"/>
        <s v="Andre"/>
        <s v="Sergio"/>
        <s v="Erika"/>
        <s v="Tina"/>
        <s v="Brett"/>
        <s v="Stanley"/>
        <s v="Tasha"/>
        <s v="Melvin"/>
        <s v="Victor"/>
        <s v="Laura"/>
        <s v="Alisha"/>
        <s v="Louis"/>
        <s v="Grant"/>
        <s v="Jay"/>
        <s v="Kenneth"/>
        <s v="Cesar"/>
        <s v="Billy"/>
        <s v="Darryl"/>
        <s v="Colleen"/>
        <s v="Adrienne"/>
        <s v="Erick"/>
        <s v="Jermaine"/>
        <s v="Deborah"/>
        <s v="Danny"/>
        <s v="Dawn"/>
        <s v="Francis"/>
        <s v="Pedro"/>
        <s v="Brandy"/>
        <s v="Jared"/>
        <s v="Isabella"/>
        <s v="Roger"/>
        <s v="Katherine"/>
        <s v="Jada"/>
        <s v="Joan"/>
        <s v="Austin"/>
        <s v="Andrew"/>
        <s v="Nina"/>
        <s v="Logan"/>
        <s v="Dakota"/>
        <s v="Justin"/>
        <s v="Alberto"/>
        <s v="Aidan"/>
        <s v="Sheena"/>
        <s v="Joel"/>
        <s v="Reginald"/>
        <s v="Deb"/>
        <s v="Eddie"/>
        <s v="Sharon"/>
        <s v="Alexandria"/>
        <s v="Ivan"/>
        <s v="Frederick"/>
        <s v="Whitney"/>
        <s v="Briana"/>
        <s v="Jorge"/>
        <s v="Erik"/>
        <s v="Troy"/>
        <s v="Kristin"/>
        <s v="Meagan"/>
        <s v="Jackson"/>
        <s v="Trisha"/>
        <s v="Clayton"/>
        <s v="Kevin"/>
        <s v="Stacey"/>
        <s v="Darrell"/>
        <s v="Armando"/>
        <s v="Corey"/>
        <s v="Sebastian"/>
        <s v="Janelle"/>
        <s v="Geoffrey"/>
        <s v="Keith"/>
        <s v="Dwayne"/>
        <s v="Brian"/>
        <s v="Sierra"/>
        <s v="Mariah"/>
        <s v="Isaiah"/>
        <s v="Antonio"/>
        <s v="Thomas"/>
        <s v="Samuel"/>
        <s v="Kimberly"/>
        <s v="Angelica"/>
        <s v="Naomi"/>
        <s v="Gabriella"/>
        <s v="Patricia"/>
        <s v="Miranda"/>
        <s v="Jeremiah"/>
        <s v="Susan"/>
        <s v="Johnny"/>
        <s v="Kaylee"/>
        <s v="Kaitlyn"/>
        <s v="Greg"/>
        <s v="Cody"/>
        <s v="Jonathon"/>
        <s v="Mackenzie"/>
        <s v="Zoe"/>
        <s v="Shelby"/>
        <s v="Benjamin"/>
        <s v="Emma"/>
        <s v="Omar"/>
        <s v="Aaron"/>
        <s v="Vincent"/>
        <s v="Randall"/>
        <s v="Peter"/>
        <s v="Isaac"/>
        <s v="Gavin"/>
        <s v="Carlos"/>
        <s v="Barbara"/>
        <s v="Jerry"/>
        <s v="Bailey"/>
        <s v="Timothy"/>
        <s v="Isabel"/>
        <s v="Brendan"/>
        <s v="Richard"/>
        <s v="Juan"/>
        <s v="Mary"/>
        <s v="Joe"/>
        <s v="Rohinton"/>
        <s v="Sophia"/>
        <s v="Oscar"/>
        <s v="Garrett"/>
        <s v="Tyler"/>
        <s v="Cassidy"/>
        <s v="Joshua"/>
        <s v="Faith"/>
        <s v="Nathaniel"/>
        <s v="Jillian"/>
        <s v="Patrick"/>
        <s v="Jamie"/>
        <s v="Ann"/>
        <s v="Stacy"/>
        <s v="Drew"/>
        <s v="Kate"/>
        <s v="Nichole"/>
        <s v="Rachael"/>
        <s v="Rebecca"/>
        <s v="Warren"/>
        <s v="Mathew"/>
        <s v="Dorothy"/>
        <s v="Courtney"/>
        <s v="Dylan"/>
        <s v="Katie"/>
        <s v="Kelsey"/>
        <s v="Audrey"/>
        <s v="Christopher"/>
        <s v="Alex"/>
        <s v="Melanie"/>
        <s v="Max"/>
        <s v="Diane"/>
        <s v="Kathryn"/>
        <s v="Kara"/>
        <s v="Joanna"/>
        <s v="Tonya"/>
        <s v="Rosa"/>
        <s v="Kelvin"/>
        <s v="Veronica"/>
        <s v="Kristina"/>
        <s v="Donna"/>
        <s v="Adriana"/>
        <s v="Monica"/>
        <s v="Kayla"/>
        <s v="Jacob"/>
        <s v="Kristen"/>
        <s v="Gerald"/>
        <s v="Summer"/>
        <s v="Ricardo"/>
        <s v="Madeline"/>
        <s v="Alexa"/>
        <s v="Makayla"/>
        <s v="Arianna"/>
        <s v="John"/>
        <s v="Caitlin"/>
        <s v="Wesley"/>
        <s v="Brandi"/>
        <s v="Tammy"/>
        <s v="Kristy"/>
        <s v="Suzanne"/>
        <s v="Hector"/>
        <s v="Jack"/>
        <s v="Kelly"/>
        <s v="Brandon"/>
        <s v="Steven"/>
        <s v="William"/>
        <s v="Holly"/>
        <s v="Christina"/>
        <s v="Bradley"/>
        <s v="Shawna"/>
        <s v="Julie"/>
        <s v="Kathleen"/>
        <s v="Isabelle"/>
        <s v="Kendra"/>
        <s v="Ruth"/>
        <s v="Kristine"/>
        <s v="Robyn"/>
        <s v="Kaitlin"/>
        <s v="Emmanuel"/>
        <s v="Bruce"/>
        <s v="Clifford"/>
        <s v="Nelson"/>
        <s v="Nicolas"/>
        <s v="Cristina"/>
        <s v="Shane"/>
        <s v="Walter"/>
        <s v="Brad"/>
        <s v="Margaret"/>
        <s v="Jake"/>
        <s v="Dale"/>
        <s v="Gloria"/>
        <s v="Glenn"/>
        <s v="Preston"/>
        <s v="Andres"/>
        <s v="Alison"/>
        <s v="Monique"/>
        <s v="Rodney"/>
        <s v="Stefanie"/>
        <s v="Bridget"/>
        <s v="Albert"/>
        <s v="Tara"/>
        <s v="Krystal"/>
        <s v="Cole"/>
        <s v="Misty"/>
        <s v="Cassandra"/>
        <s v="Wayne"/>
        <s v="Jeffery"/>
        <s v="Priscilla"/>
        <s v="Lori"/>
        <s v="Brittany"/>
        <s v="Heather"/>
        <s v="Cory"/>
        <s v="Steve"/>
        <s v="Chelsea"/>
        <s v="Autumn"/>
        <s v="Paula"/>
        <s v="Toni"/>
        <s v="Barry"/>
        <s v="Manuel"/>
        <s v="Phillip"/>
        <s v="Mandy"/>
        <s v="Carmen"/>
        <s v="Derek"/>
        <s v="Lydia"/>
        <s v="Kellie"/>
        <s v="Tracy"/>
        <s v="Sandra"/>
        <s v="Derrick"/>
        <s v="Tamer"/>
        <s v="Rachel"/>
        <s v="Martin"/>
        <s v="Joy"/>
        <s v="Krista"/>
        <s v="Irving"/>
        <s v="Mohamed"/>
        <s v="Yolanda"/>
        <s v="Renee"/>
        <s v="Rebekah"/>
        <s v="Teresa"/>
        <s v="Lindsey"/>
        <s v="Jordyn"/>
        <s v="Connor"/>
        <s v="Connie"/>
        <s v="Marvin"/>
        <s v="Ronnie"/>
        <s v="Douglas"/>
        <s v="Ralph"/>
        <s v="Evelyn"/>
        <s v="Raul"/>
        <s v="Michelle"/>
        <s v="Mandar"/>
        <s v="Kirk"/>
        <s v="Alexander"/>
        <s v="Vanessa"/>
        <s v="Devon"/>
        <s v="Paige"/>
        <s v="Jésus"/>
        <s v="Madalena"/>
        <s v="Wilson"/>
        <s v="Craig"/>
        <s v="Gregory"/>
        <s v="Anthony"/>
        <s v="Natasha"/>
        <s v="Matthew"/>
        <s v="Allen"/>
        <s v="Brent"/>
        <s v="Florian"/>
        <s v="Bob"/>
        <s v="Neil"/>
        <s v="Eric"/>
        <s v="Bryan"/>
        <s v="Gail"/>
        <s v="Martha"/>
        <s v="Simon"/>
        <s v="Valerie"/>
        <s v="Ken"/>
        <s v="Karen"/>
        <s v="Sabrina"/>
        <s v="Mikael"/>
        <s v="Nuan"/>
        <s v="Gerrit"/>
        <s v="Ronald"/>
        <s v="Terry"/>
        <s v="Tony"/>
        <s v="Sheila"/>
        <s v="Dominic"/>
        <s v="Marissa"/>
        <s v="Candice"/>
        <s v="Tommy"/>
        <s v="Riley"/>
        <s v="Raquel"/>
        <s v="Michael"/>
        <s v="Lee"/>
        <s v="Daisy"/>
        <s v="Tabitha"/>
        <s v="Bobby"/>
        <s v="Jodi"/>
        <s v="Marcel"/>
        <s v="Lloyd"/>
        <s v="Maurizio"/>
        <s v="Don"/>
        <s v="Vadim"/>
        <s v="Judith"/>
        <s v="K."/>
        <s v="Regina"/>
        <s v="Josue"/>
        <s v="Yvonne"/>
        <s v="Paul"/>
        <s v="Scot"/>
        <s v="Sriniwa"/>
        <s v="Janice"/>
        <s v="Begoña"/>
        <s v="Mike"/>
        <s v="Sam"/>
        <s v="Ramón"/>
        <s v="Scott"/>
        <s v="Birgit"/>
        <s v="Masaki"/>
        <s v="Alice"/>
        <s v="María"/>
        <s v="Punya"/>
        <s v="Lorrin"/>
        <s v="Osarumwense"/>
        <s v="Ajay"/>
        <s v="Pieter"/>
        <s v="Muniraju"/>
        <s v="Norimichi"/>
        <s v="Alexandre"/>
        <s v="Alma"/>
        <s v="Lolan"/>
        <s v="Anibal"/>
        <s v="Sylvia"/>
        <s v="Niñia"/>
        <s v="Phil"/>
        <s v="Carol Ann"/>
        <s v="Ioannis"/>
        <s v="Rakesh"/>
        <s v="Jim"/>
        <s v="Liz"/>
        <s v="Hany"/>
        <s v="Gretchen"/>
        <s v="Yiroyuki"/>
        <s v="Pablo"/>
        <s v="Stuart"/>
        <s v="Pearlie"/>
        <s v="Juha-Pekka"/>
        <s v="Giraldo"/>
        <s v="Justine"/>
        <s v="Dave"/>
        <s v="Elena"/>
        <s v="Lane"/>
        <s v="Bernard"/>
        <s v="César"/>
        <s v="Giorgio"/>
        <s v="Desirée"/>
        <s v="Irma"/>
        <s v="Arif"/>
        <s v="Masato"/>
        <s v="Shish"/>
        <s v="Petr"/>
        <s v="Britta"/>
        <s v="Daisuke"/>
        <s v="Mark"/>
        <s v="Marty"/>
        <s v="Y."/>
        <s v="Bharat"/>
        <s v="Abhijit"/>
        <s v="Kern"/>
        <s v="Mircea"/>
        <s v="Ram"/>
        <s v="Rodrigo"/>
        <s v="Jarred"/>
        <s v="Anders"/>
        <s v="Dianne"/>
        <s v="Lanna"/>
        <s v="Cathy"/>
        <s v="Shirleen"/>
        <s v="Peggy"/>
        <s v="Sunil"/>
        <s v="Rolando"/>
        <s v="Ben"/>
        <s v="Renée"/>
        <s v="Alícia"/>
        <s v="Jeff"/>
      </sharedItems>
    </cacheField>
    <cacheField name="[Customers].[LastName].[LastName]" caption="LastName" numFmtId="0" hierarchy="30" level="1">
      <sharedItems count="375">
        <s v="Yang"/>
        <s v="Huang"/>
        <s v="Torres"/>
        <s v="Zhu"/>
        <s v="Johnson"/>
        <s v="Ruiz"/>
        <s v="Alvarez"/>
        <s v="Mehta"/>
        <s v="Verhoff"/>
        <s v="Carlson"/>
        <s v="Suarez"/>
        <s v="Lu"/>
        <s v="Walker"/>
        <s v="Jenkins"/>
        <s v="Bennett"/>
        <s v="Young"/>
        <s v="Hill"/>
        <s v="Wang"/>
        <s v="Rai"/>
        <s v="Lal"/>
        <s v="King"/>
        <s v="Wilson"/>
        <s v="Zhang"/>
        <s v="Edwards"/>
        <s v="Xie"/>
        <s v="Beck"/>
        <s v="Sai"/>
        <s v="Zhao"/>
        <s v="Jimenez"/>
        <s v="Moreno"/>
        <s v="Yuan"/>
        <s v="Ramos"/>
        <s v="Stone"/>
        <s v="Nath"/>
        <s v="Gonzalez"/>
        <s v="Dominguez"/>
        <s v="Russell"/>
        <s v="Garcia"/>
        <s v="Hernandez"/>
        <s v="Martin"/>
        <s v="Murphy"/>
        <s v="Carter"/>
        <s v="Sanchez"/>
        <s v="Simmons"/>
        <s v="Flores"/>
        <s v="Nara"/>
        <s v="Powell"/>
        <s v="Zheng"/>
        <s v="Lopez"/>
        <s v="Price"/>
        <s v="Munoz"/>
        <s v="Raje"/>
        <s v="Andersen"/>
        <s v="Diaz"/>
        <s v="Zhou"/>
        <s v="Gao"/>
        <s v="Reed"/>
        <s v="Henderson"/>
        <s v="Butler"/>
        <s v="Liang"/>
        <s v="Navarro"/>
        <s v="Raji"/>
        <s v="Serrano"/>
        <s v="Luo"/>
        <s v="Ye"/>
        <s v="Arun"/>
        <s v="Anderson"/>
        <s v="Chander"/>
        <s v="Baker"/>
        <s v="Cox"/>
        <s v="Phillips"/>
        <s v="Brown"/>
        <s v="Davis"/>
        <s v="Bryant"/>
        <s v="Perez"/>
        <s v="He"/>
        <s v="Ma"/>
        <s v="Kumar"/>
        <s v="Anand"/>
        <s v="Rubio"/>
        <s v="Ross"/>
        <s v="Nelson"/>
        <s v="Chande"/>
        <s v="Sara"/>
        <s v="Fernandez"/>
        <s v="Liu"/>
        <s v="Lin"/>
        <s v="Kapoor"/>
        <s v="Gutierrez"/>
        <s v="Blanco"/>
        <s v="Cai"/>
        <s v="Deng"/>
        <s v="Zeng"/>
        <s v="James"/>
        <s v="Jiménez"/>
        <s v="Vazquez"/>
        <s v="Jordan"/>
        <s v="Carson"/>
        <s v="Long"/>
        <s v="Wright"/>
        <s v="Rivera"/>
        <s v="Richardson"/>
        <s v="Griffin"/>
        <s v="Townsend"/>
        <s v="Harris"/>
        <s v="Morgan"/>
        <s v="Taylor"/>
        <s v="Ramirez"/>
        <s v="Patterson"/>
        <s v="Coleman"/>
        <s v="Goel"/>
        <s v="Wu"/>
        <s v="Gill"/>
        <s v="Shen"/>
        <s v="Williams"/>
        <s v="Robinson"/>
        <s v="Roberts"/>
        <s v="Hughes"/>
        <s v="Tang"/>
        <s v="Wood"/>
        <s v="Brooks"/>
        <s v="Alexander"/>
        <s v="Martinez"/>
        <s v="Barnes"/>
        <s v="Rodriguez"/>
        <s v="Howard"/>
        <s v="Adams"/>
        <s v="Thomas"/>
        <s v="Lee"/>
        <s v="Cooper"/>
        <s v="Morris"/>
        <s v="Gray"/>
        <s v="Romero"/>
        <s v="Sanders"/>
        <s v="Foster"/>
        <s v="Evans"/>
        <s v="Campbell"/>
        <s v="Miller"/>
        <s v="Perry"/>
        <s v="Cook"/>
        <s v="Li"/>
        <s v="Chavez"/>
        <s v="Jones"/>
        <s v="Stewart"/>
        <s v="Turner"/>
        <s v="Prasad"/>
        <s v="Patel"/>
        <s v="Thompson"/>
        <s v="Vance"/>
        <s v="Kelly"/>
        <s v="Collins"/>
        <s v="Chapman"/>
        <s v="Jackson"/>
        <s v="Clark"/>
        <s v="Lewis"/>
        <s v="Gonzales"/>
        <s v="Ward"/>
        <s v="Allen"/>
        <s v="Bailey"/>
        <s v="Raman"/>
        <s v="She"/>
        <s v="Ortega"/>
        <s v="Malhotra"/>
        <s v="Shan"/>
        <s v="Sun"/>
        <s v="Xu"/>
        <s v="Jai"/>
        <s v="Robinett"/>
        <s v="Pal"/>
        <s v="McDonald"/>
        <s v="Schmidt"/>
        <s v="Hayes"/>
        <s v="Becker"/>
        <s v="Hu"/>
        <s v="Scott"/>
        <s v="Weber"/>
        <s v="Gomez"/>
        <s v="Kim"/>
        <s v="Muñoz"/>
        <s v="Sanz"/>
        <s v="Subram"/>
        <s v="Chandra"/>
        <s v="Rogers"/>
        <s v="Peterson"/>
        <s v="Harui"/>
        <s v="Washington"/>
        <s v="Green"/>
        <s v="Chow"/>
        <s v="Srini"/>
        <s v="Madan"/>
        <s v="Sharma"/>
        <s v="Smith"/>
        <s v="Moore"/>
        <s v="Chen"/>
        <s v="White"/>
        <s v="Mitchell"/>
        <s v="Hall"/>
        <s v="Parker"/>
        <s v="Weisman"/>
        <s v="Wadia"/>
        <s v="Alonso"/>
        <s v="Travers"/>
        <s v="Bell"/>
        <s v="Ashe"/>
        <s v="Rana"/>
        <s v="Saunders"/>
        <s v="Sandberg"/>
        <s v="Salavaria"/>
        <s v="Black"/>
        <s v="Suri"/>
        <s v="Blue"/>
        <s v="Guo"/>
        <s v="Wedge"/>
        <s v="Johnsen"/>
        <s v="Kovar"/>
        <s v="Goldstein"/>
        <s v="Harrison"/>
        <s v="Browning"/>
        <s v="Ferrier"/>
        <s v="Watson"/>
        <s v="Wagner"/>
        <s v="Arthur"/>
        <s v="Van"/>
        <s v="Salah"/>
        <s v="Sam"/>
        <s v="Samant"/>
        <s v="Nason"/>
        <s v="Thorpe"/>
        <s v="Sandstone"/>
        <s v="Moyer"/>
        <s v="Pais"/>
        <s v="Bhat"/>
        <s v="Kovár"/>
        <s v="West"/>
        <s v="Kennedy"/>
        <s v="Stiller"/>
        <s v="Bradley"/>
        <s v="Winston"/>
        <s v="Pearson"/>
        <s v="Sánchez"/>
        <s v="Ray"/>
        <s v="Straatsma"/>
        <s v="Rowe"/>
        <s v="Randall"/>
        <s v="Albrecht"/>
        <s v="Isla"/>
        <s v="Nicholls"/>
        <s v="Ware"/>
        <s v="Sandidge"/>
        <s v="Sands"/>
        <s v="Sandoval"/>
        <s v="Saraiva"/>
        <s v="Oliver"/>
        <s v="Truempy"/>
        <s v="Macagno"/>
        <s v="Zimmerman"/>
        <s v="Roessler"/>
        <s v="Sazanovich"/>
        <s v="Louverdis"/>
        <s v="Saravan"/>
        <s v="Schare"/>
        <s v="Simpson"/>
        <s v="Alan"/>
        <s v="Schleger"/>
        <s v="Suurs"/>
        <s v="Raheem"/>
        <s v="Schulte"/>
        <s v="Schultz"/>
        <s v="Johnston"/>
        <s v="Narayanan"/>
        <s v="Winter"/>
        <s v="Hurtado"/>
        <s v="Seamans"/>
        <s v="Goldberg"/>
        <s v="Holt"/>
        <s v="Seely"/>
        <s v="Sutton"/>
        <s v="Seidel"/>
        <s v="Umeda"/>
        <s v="Selikoff"/>
        <s v="Sullivan"/>
        <s v="Serventi"/>
        <s v="Several"/>
        <s v="Shakespear"/>
        <s v="Palit"/>
        <s v="Smith-Bates"/>
        <s v="Sneath"/>
        <s v="Cabello"/>
        <s v="Snowden"/>
        <s v="Agbonile"/>
        <s v="So"/>
        <s v="Solanki"/>
        <s v="Castro"/>
        <s v="Wycoff"/>
        <s v="Pulipalyam"/>
        <s v="Yonekura"/>
        <s v="Severino"/>
        <s v="Lobao"/>
        <s v="Son"/>
        <s v="Song"/>
        <s v="Sotelo"/>
        <s v="Sousa"/>
        <s v="Spencer"/>
        <s v="Rockne"/>
        <s v="Rodgers"/>
        <s v="Xylaras"/>
        <s v="Uittenbogaard"/>
        <s v="Javier Castrejón"/>
        <s v="Tangirala"/>
        <s v="Rodman"/>
        <s v="Rothenberg"/>
        <s v="Rothkugel"/>
        <s v="Morcos"/>
        <s v="Weadock"/>
        <s v="Rivas"/>
        <s v="Sato"/>
        <s v="Rovira Diez"/>
        <s v="Rousey"/>
        <s v="Roy"/>
        <s v="Champion"/>
        <s v="Cannata"/>
        <s v="Railson"/>
        <s v="Ruggiero"/>
        <s v="Rusek"/>
        <s v="Zukowski"/>
        <s v="Posti"/>
        <s v="Rusko"/>
        <s v="Ruth"/>
        <s v="Ryan"/>
        <s v="Natsuhara"/>
        <s v="Mohamed"/>
        <s v="Sabella"/>
        <s v="Velez Amezaga"/>
        <s v="Sacksteder"/>
        <s v="Thames"/>
        <s v="Ready"/>
        <s v="Saddow"/>
        <s v="Veronesi"/>
        <s v="Shepard"/>
        <s v="Sheperdigian"/>
        <s v="Sherman"/>
        <s v="Sherwood"/>
        <s v="Shimshoni"/>
        <s v="Shock"/>
        <s v="Pritchett"/>
        <s v="Rizaldy"/>
        <s v="Short"/>
        <s v="Leitão"/>
        <s v="Kawai"/>
        <s v="Shridhar"/>
        <s v="Lazecky"/>
        <s v="Simon"/>
        <s v="Yanagishima"/>
        <s v="Bebbington"/>
        <s v="Ptaszynski"/>
        <s v="Yong"/>
        <s v="Mirchandani"/>
        <s v="Thakur"/>
        <s v="Rienstra"/>
        <s v="Sims"/>
        <s v="Singer"/>
        <s v="Singh"/>
        <s v="Thirunavukkarasu"/>
        <s v="Bendixen"/>
        <s v="Skelly"/>
        <s v="Skjønaa"/>
        <s v="Slattengren"/>
        <s v="Slaven"/>
        <s v="Sloan"/>
        <s v="Lan"/>
        <s v="Tanara"/>
        <s v="Lauer"/>
        <s v="Uppal"/>
        <s v="Belson"/>
        <s v="Hee"/>
      </sharedItems>
    </cacheField>
    <cacheField name="[Customers].[EmailAddress].[EmailAddress]" caption="EmailAddress" numFmtId="0" hierarchy="23" level="1">
      <sharedItems count="18484">
        <s v="jon24@adventure-works.com"/>
        <s v="eugene10@adventure-works.com"/>
        <s v="ruben35@adventure-works.com"/>
        <s v="christy12@adventure-works.com"/>
        <s v="elizabeth5@adventure-works.com"/>
        <s v="julio1@adventure-works.com"/>
        <s v="janet9@adventure-works.com"/>
        <s v="marco14@adventure-works.com"/>
        <s v="rob4@adventure-works.com"/>
        <s v="shannon38@adventure-works.com"/>
        <s v="jacquelyn20@adventure-works.com"/>
        <s v="curtis9@adventure-works.com"/>
        <s v="lauren41@adventure-works.com"/>
        <s v="ian47@adventure-works.com"/>
        <s v="sydney23@adventure-works.com"/>
        <s v="chloe23@adventure-works.com"/>
        <s v="wyatt32@adventure-works.com"/>
        <s v="shannon1@adventure-works.com"/>
        <s v="clarence32@adventure-works.com"/>
        <s v="luke18@adventure-works.com"/>
        <s v="jordan73@adventure-works.com"/>
        <s v="destiny7@adventure-works.com"/>
        <s v="ethan20@adventure-works.com"/>
        <s v="seth46@adventure-works.com"/>
        <s v="russell7@adventure-works.com"/>
        <s v="alejandro45@adventure-works.com"/>
        <s v="harold3@adventure-works.com"/>
        <s v="jessie16@adventure-works.com"/>
        <s v="jill13@adventure-works.com"/>
        <s v="jimmy9@adventure-works.com"/>
        <s v="bethany10@adventure-works.com"/>
        <s v="theresa13@adventure-works.com"/>
        <s v="denise10@adventure-works.com"/>
        <s v="jaime41@adventure-works.com"/>
        <s v="ebony19@adventure-works.com"/>
        <s v="wendy12@adventure-works.com"/>
        <s v="jennifer93@adventure-works.com"/>
        <s v="chloe27@adventure-works.com"/>
        <s v="diana2@adventure-works.com"/>
        <s v="marc3@adventure-works.com"/>
        <s v="jesse15@adventure-works.com"/>
        <s v="amanda53@adventure-works.com"/>
        <s v="megan28@adventure-works.com"/>
        <s v="nathan11@adventure-works.com"/>
        <s v="adam10@adventure-works.com"/>
        <s v="leonard18@adventure-works.com"/>
        <s v="christine4@adventure-works.com"/>
        <s v="jaclyn12@adventure-works.com"/>
        <s v="jeremy26@adventure-works.com"/>
        <s v="carol8@adventure-works.com"/>
        <s v="alan23@adventure-works.com"/>
        <s v="daniel18@adventure-works.com"/>
        <s v="heidi19@adventure-works.com"/>
        <s v="ana0@adventure-works.com"/>
        <s v="deanna33@adventure-works.com"/>
        <s v="gilbert35@adventure-works.com"/>
        <s v="michele19@adventure-works.com"/>
        <s v="carl12@adventure-works.com"/>
        <s v="marc6@adventure-works.com"/>
        <s v="ashlee19@adventure-works.com"/>
        <s v="jon28@adventure-works.com"/>
        <s v="todd14@adventure-works.com"/>
        <s v="noah5@adventure-works.com"/>
        <s v="angela41@adventure-works.com"/>
        <s v="chase21@adventure-works.com"/>
        <s v="jessica29@adventure-works.com"/>
        <s v="grace62@adventure-works.com"/>
        <s v="caleb40@adventure-works.com"/>
        <s v="tiffany17@adventure-works.com"/>
        <s v="carolyn30@adventure-works.com"/>
        <s v="willie40@adventure-works.com"/>
        <s v="linda31@adventure-works.com"/>
        <s v="casey6@adventure-works.com"/>
        <s v="amy16@adventure-works.com"/>
        <s v="levi6@adventure-works.com"/>
        <s v="felicia4@adventure-works.com"/>
        <s v="blake9@adventure-works.com"/>
        <s v="leah7@adventure-works.com"/>
        <s v="gina1@adventure-works.com"/>
        <s v="donald20@adventure-works.com"/>
        <s v="damien32@adventure-works.com"/>
        <s v="savannah39@adventure-works.com"/>
        <s v="angela17@adventure-works.com"/>
        <s v="alyssa37@adventure-works.com"/>
        <s v="lucas7@adventure-works.com"/>
        <s v="emily1@adventure-works.com"/>
        <s v="ryan43@adventure-works.com"/>
        <s v="tamara6@adventure-works.com"/>
        <s v="hunter64@adventure-works.com"/>
        <s v="abigail25@adventure-works.com"/>
        <s v="trevor18@adventure-works.com"/>
        <s v="dalton37@adventure-works.com"/>
        <s v="cheryl4@adventure-works.com"/>
        <s v="aimee13@adventure-works.com"/>
        <s v="cedric15@adventure-works.com"/>
        <s v="chad9@adventure-works.com"/>
        <s v="andrés18@adventure-works.com"/>
        <s v="edwin39@adventure-works.com"/>
        <s v="mallory7@adventure-works.com"/>
        <s v="adam2@adventure-works.com"/>
        <s v="latasha10@adventure-works.com"/>
        <s v="abby4@adventure-works.com"/>
        <s v="julia7@adventure-works.com"/>
        <s v="cassie13@adventure-works.com"/>
        <s v="edgar11@adventure-works.com"/>
        <s v="candace15@adventure-works.com"/>
        <s v="jessie9@adventure-works.com"/>
        <s v="bianca7@adventure-works.com"/>
        <s v="kari25@adventure-works.com"/>
        <s v="ruben1@adventure-works.com"/>
        <s v="curtis5@adventure-works.com"/>
        <s v="meredith34@adventure-works.com"/>
        <s v="crystal3@adventure-works.com"/>
        <s v="micheal11@adventure-works.com"/>
        <s v="leslie7@adventure-works.com"/>
        <s v="alvin20@adventure-works.com"/>
        <s v="clinton14@adventure-works.com"/>
        <s v="april1@adventure-works.com"/>
        <s v="alvin21@adventure-works.com"/>
        <s v="evan8@adventure-works.com"/>
        <s v="beth8@adventure-works.com"/>
        <s v="orlando19@adventure-works.com"/>
        <s v="byron9@adventure-works.com"/>
        <s v="philip4@adventure-works.com"/>
        <s v="ross1@adventure-works.com"/>
        <s v="dana2@adventure-works.com"/>
        <s v="shaun16@adventure-works.com"/>
        <s v="jan11@adventure-works.com"/>
        <s v="samantha35@adventure-works.com"/>
        <s v="julia17@adventure-works.com"/>
        <s v="caroline21@adventure-works.com"/>
        <s v="amanda7@adventure-works.com"/>
        <s v="melissa31@adventure-works.com"/>
        <s v="angela23@adventure-works.com"/>
        <s v="larry14@adventure-works.com"/>
        <s v="marcus14@adventure-works.com"/>
        <s v="brianna30@adventure-works.com"/>
        <s v="jasmine7@adventure-works.com"/>
        <s v="lauren23@adventure-works.com"/>
        <s v="tanya2@adventure-works.com"/>
        <s v="javier1@adventure-works.com"/>
        <s v="nicole42@adventure-works.com"/>
        <s v="eduardo55@adventure-works.com"/>
        <s v="jonathan4@adventure-works.com"/>
        <s v="edward48@adventure-works.com"/>
        <s v="jasmine46@adventure-works.com"/>
        <s v="karla20@adventure-works.com"/>
        <s v="ernest6@adventure-works.com"/>
        <s v="ross32@adventure-works.com"/>
        <s v="theodore14@adventure-works.com"/>
        <s v="russell6@adventure-works.com"/>
        <s v="melinda9@adventure-works.com"/>
        <s v="james77@adventure-works.com"/>
        <s v="angela34@adventure-works.com"/>
        <s v="megan25@adventure-works.com"/>
        <s v="hunter50@adventure-works.com"/>
        <s v="maria47@adventure-works.com"/>
        <s v="hannah32@adventure-works.com"/>
        <s v="jason46@adventure-works.com"/>
        <s v="brianna57@adventure-works.com"/>
        <s v="maurice4@adventure-works.com"/>
        <s v="emily27@adventure-works.com"/>
        <s v="chase10@adventure-works.com"/>
        <s v="gabriel21@adventure-works.com"/>
        <s v="devin63@adventure-works.com"/>
        <s v="jocelyn18@adventure-works.com"/>
        <s v="ashley18@adventure-works.com"/>
        <s v="jasmine43@adventure-works.com"/>
        <s v="david83@adventure-works.com"/>
        <s v="bryce8@adventure-works.com"/>
        <s v="carol5@adventure-works.com"/>
        <s v="jonathan43@adventure-works.com"/>
        <s v="gabrielle58@adventure-works.com"/>
        <s v="sarah13@adventure-works.com"/>
        <s v="nicholas19@adventure-works.com"/>
        <s v="luis24@adventure-works.com"/>
        <s v="mason25@adventure-works.com"/>
        <s v="jose6@adventure-works.com"/>
        <s v="nathan55@adventure-works.com"/>
        <s v="molly18@adventure-works.com"/>
        <s v="april18@adventure-works.com"/>
        <s v="devin13@adventure-works.com"/>
        <s v="stephanie19@adventure-works.com"/>
        <s v="jasmine19@adventure-works.com"/>
        <s v="meghan3@adventure-works.com"/>
        <s v="ashley31@adventure-works.com"/>
        <s v="sarah25@adventure-works.com"/>
        <s v="jennifer63@adventure-works.com"/>
        <s v="catherine16@adventure-works.com"/>
        <s v="lawrence14@adventure-works.com"/>
        <s v="carson17@adventure-works.com"/>
        <s v="kristi39@adventure-works.com"/>
        <s v="james79@adventure-works.com"/>
        <s v="ian72@adventure-works.com"/>
        <s v="jacqueline0@adventure-works.com"/>
        <s v="megan55@adventure-works.com"/>
        <s v="alfredo10@adventure-works.com"/>
        <s v="andrea18@adventure-works.com"/>
        <s v="brooke3@adventure-works.com"/>
        <s v="jacqueline1@adventure-works.com"/>
        <s v="jason18@adventure-works.com"/>
        <s v="amanda37@adventure-works.com"/>
        <s v="alexia0@adventure-works.com"/>
        <s v="luis21@adventure-works.com"/>
        <s v="destiny33@adventure-works.com"/>
        <s v="abby13@adventure-works.com"/>
        <s v="blake60@adventure-works.com"/>
        <s v="danielle12@adventure-works.com"/>
        <s v="maria4@adventure-works.com"/>
        <s v="allison21@adventure-works.com"/>
        <s v="edward50@adventure-works.com"/>
        <s v="samantha42@adventure-works.com"/>
        <s v="chloe4@adventure-works.com"/>
        <s v="stephanie11@adventure-works.com"/>
        <s v="charles9@adventure-works.com"/>
        <s v="ana7@adventure-works.com"/>
        <s v="jasmine32@adventure-works.com"/>
        <s v="natalie58@adventure-works.com"/>
        <s v="olivia4@adventure-works.com"/>
        <s v="charles69@adventure-works.com"/>
        <s v="erica5@adventure-works.com"/>
        <s v="nathan3@adventure-works.com"/>
        <s v="alexandra11@adventure-works.com"/>
        <s v="hailey30@adventure-works.com"/>
        <s v="tiffany3@adventure-works.com"/>
        <s v="madison22@adventure-works.com"/>
        <s v="sydney26@adventure-works.com"/>
        <s v="marshall35@adventure-works.com"/>
        <s v="ashley3@adventure-works.com"/>
        <s v="adrian21@adventure-works.com"/>
        <s v="amber4@adventure-works.com"/>
        <s v="dennis1@adventure-works.com"/>
        <s v="hailey38@adventure-works.com"/>
        <s v="todd5@adventure-works.com"/>
        <s v="anna46@adventure-works.com"/>
        <s v="angel24@adventure-works.com"/>
        <s v="jeremy29@adventure-works.com"/>
        <s v="clarence36@adventure-works.com"/>
        <s v="mayra9@adventure-works.com"/>
        <s v="latoya18@adventure-works.com"/>
        <s v="anne4@adventure-works.com"/>
        <s v="lisa24@adventure-works.com"/>
        <s v="larry9@adventure-works.com"/>
        <s v="robin2@adventure-works.com"/>
        <s v="alexis28@adventure-works.com"/>
        <s v="ricky15@adventure-works.com"/>
        <s v="latasha21@adventure-works.com"/>
        <s v="claudia7@adventure-works.com"/>
        <s v="tristan19@adventure-works.com"/>
        <s v="cindy3@adventure-works.com"/>
        <s v="shannon4@adventure-works.com"/>
        <s v="xavier51@adventure-works.com"/>
        <s v="nicholas16@adventure-works.com"/>
        <s v="josé54@adventure-works.com"/>
        <s v="johnathan5@adventure-works.com"/>
        <s v="colin8@adventure-works.com"/>
        <s v="katelyn42@adventure-works.com"/>
        <s v="jacqueline9@adventure-works.com"/>
        <s v="xavier26@adventure-works.com"/>
        <s v="victoria24@adventure-works.com"/>
        <s v="katelyn1@adventure-works.com"/>
        <s v="stephanie52@adventure-works.com"/>
        <s v="jennifer88@adventure-works.com"/>
        <s v="trinity9@adventure-works.com"/>
        <s v="eduardo13@adventure-works.com"/>
        <s v="elizabeth7@adventure-works.com"/>
        <s v="taylor14@adventure-works.com"/>
        <s v="david55@adventure-works.com"/>
        <s v="katelyn33@adventure-works.com"/>
        <s v="ryan19@adventure-works.com"/>
        <s v="robert82@adventure-works.com"/>
        <s v="danielle23@adventure-works.com"/>
        <s v="lauren35@adventure-works.com"/>
        <s v="nathan26@adventure-works.com"/>
        <s v="kyle11@adventure-works.com"/>
        <s v="jenny40@adventure-works.com"/>
        <s v="nancy7@adventure-works.com"/>
        <s v="charles15@adventure-works.com"/>
        <s v="jonathan35@adventure-works.com"/>
        <s v="amanda3@adventure-works.com"/>
        <s v="robert45@adventure-works.com"/>
        <s v="megan53@adventure-works.com"/>
        <s v="christian46@adventure-works.com"/>
        <s v="arturo33@adventure-works.com"/>
        <s v="theresa12@adventure-works.com"/>
        <s v="jeremy2@adventure-works.com"/>
        <s v="hunter16@adventure-works.com"/>
        <s v="henry16@adventure-works.com"/>
        <s v="cindy19@adventure-works.com"/>
        <s v="maria53@adventure-works.com"/>
        <s v="katelyn26@adventure-works.com"/>
        <s v="jenna19@adventure-works.com"/>
        <s v="seth42@adventure-works.com"/>
        <s v="luke28@adventure-works.com"/>
        <s v="dalton18@adventure-works.com"/>
        <s v="taylor67@adventure-works.com"/>
        <s v="haley10@adventure-works.com"/>
        <s v="noah2@adventure-works.com"/>
        <s v="jon46@adventure-works.com"/>
        <s v="orlando14@adventure-works.com"/>
        <s v="fernando47@adventure-works.com"/>
        <s v="cameron38@adventure-works.com"/>
        <s v="spencer22@adventure-works.com"/>
        <s v="julia72@adventure-works.com"/>
        <s v="julia38@adventure-works.com"/>
        <s v="sean31@adventure-works.com"/>
        <s v="micah19@adventure-works.com"/>
        <s v="hunter53@adventure-works.com"/>
        <s v="ian57@adventure-works.com"/>
        <s v="victoria20@adventure-works.com"/>
        <s v="erin7@adventure-works.com"/>
        <s v="gabrielle63@adventure-works.com"/>
        <s v="sara10@adventure-works.com"/>
        <s v="trevor6@adventure-works.com"/>
        <s v="mya13@adventure-works.com"/>
        <s v="hailey12@adventure-works.com"/>
        <s v="luke52@adventure-works.com"/>
        <s v="victoria66@adventure-works.com"/>
        <s v="jessica54@adventure-works.com"/>
        <s v="jade13@adventure-works.com"/>
        <s v="morgan19@adventure-works.com"/>
        <s v="terrance9@adventure-works.com"/>
        <s v="sydney78@adventure-works.com"/>
        <s v="jose33@adventure-works.com"/>
        <s v="zachary39@adventure-works.com"/>
        <s v="elijah7@adventure-works.com"/>
        <s v="rafael26@adventure-works.com"/>
        <s v="jaime48@adventure-works.com"/>
        <s v="julian20@adventure-works.com"/>
        <s v="andy9@adventure-works.com"/>
        <s v="ryan38@adventure-works.com"/>
        <s v="samantha32@adventure-works.com"/>
        <s v="deanna44@adventure-works.com"/>
        <s v="emily6@adventure-works.com"/>
        <s v="nicole4@adventure-works.com"/>
        <s v="carla14@adventure-works.com"/>
        <s v="shaun21@adventure-works.com"/>
        <s v="jerome7@adventure-works.com"/>
        <s v="frank17@adventure-works.com"/>
        <s v="dennis25@adventure-works.com"/>
        <s v="melody8@adventure-works.com"/>
        <s v="randy24@adventure-works.com"/>
        <s v="marshall0@adventure-works.com"/>
        <s v="arthur41@adventure-works.com"/>
        <s v="jessie3@adventure-works.com"/>
        <s v="robin13@adventure-works.com"/>
        <s v="deanna37@adventure-works.com"/>
        <s v="roy30@adventure-works.com"/>
        <s v="shawn19@adventure-works.com"/>
        <s v="mindy10@adventure-works.com"/>
        <s v="cara5@adventure-works.com"/>
        <s v="anne19@adventure-works.com"/>
        <s v="raymond20@adventure-works.com"/>
        <s v="carrie19@adventure-works.com"/>
        <s v="deanna45@adventure-works.com"/>
        <s v="roberto11@adventure-works.com"/>
        <s v="terrence15@adventure-works.com"/>
        <s v="ramon9@adventure-works.com"/>
        <s v="cynthia9@adventure-works.com"/>
        <s v="jarrod9@adventure-works.com"/>
        <s v="tyrone15@adventure-works.com"/>
        <s v="cindy22@adventure-works.com"/>
        <s v="damien26@adventure-works.com"/>
        <s v="julian5@adventure-works.com"/>
        <s v="jennifer6@adventure-works.com"/>
        <s v="brittney12@adventure-works.com"/>
        <s v="virginia4@adventure-works.com"/>
        <s v="calvin15@adventure-works.com"/>
        <s v="edward28@adventure-works.com"/>
        <s v="ashlee11@adventure-works.com"/>
        <s v="alicia3@adventure-works.com"/>
        <s v="lacey1@adventure-works.com"/>
        <s v="wendy8@adventure-works.com"/>
        <s v="carly5@adventure-works.com"/>
        <s v="jimmy26@adventure-works.com"/>
        <s v="francisco19@adventure-works.com"/>
        <s v="lance14@adventure-works.com"/>
        <s v="david22@adventure-works.com"/>
        <s v="shannon15@adventure-works.com"/>
        <s v="gary25@adventure-works.com"/>
        <s v="mitchell7@adventure-works.com"/>
        <s v="meredith11@adventure-works.com"/>
        <s v="edward59@adventure-works.com"/>
        <s v="marie37@adventure-works.com"/>
        <s v="tiffany1@adventure-works.com"/>
        <s v="miguel24@adventure-works.com"/>
        <s v="jaclyn22@adventure-works.com"/>
        <s v="megan44@adventure-works.com"/>
        <s v="joseph21@adventure-works.com"/>
        <s v="karl11@adventure-works.com"/>
        <s v="christine16@adventure-works.com"/>
        <s v="lindsay3@adventure-works.com"/>
        <s v="willie8@adventure-works.com"/>
        <s v="kurt12@adventure-works.com"/>
        <s v="george13@adventure-works.com"/>
        <s v="beth13@adventure-works.com"/>
        <s v="ian27@adventure-works.com"/>
        <s v="latoya9@adventure-works.com"/>
        <s v="colin41@adventure-works.com"/>
        <s v="brenda17@adventure-works.com"/>
        <s v="franklin38@adventure-works.com"/>
        <s v="linda25@adventure-works.com"/>
        <s v="kelli21@adventure-works.com"/>
        <s v="nancy13@adventure-works.com"/>
        <s v="megan12@adventure-works.com"/>
        <s v="bonnie25@adventure-works.com"/>
        <s v="latoya4@adventure-works.com"/>
        <s v="mario0@adventure-works.com"/>
        <s v="darren36@adventure-works.com"/>
        <s v="jacqueline23@adventure-works.com"/>
        <s v="maurice20@adventure-works.com"/>
        <s v="devin69@adventure-works.com"/>
        <s v="sydney40@adventure-works.com"/>
        <s v="megan27@adventure-works.com"/>
        <s v="ian76@adventure-works.com"/>
        <s v="randy25@adventure-works.com"/>
        <s v="katrina19@adventure-works.com"/>
        <s v="lacey32@adventure-works.com"/>
        <s v="rafael20@adventure-works.com"/>
        <s v="kyle43@adventure-works.com"/>
        <s v="jordan59@adventure-works.com"/>
        <s v="amy19@adventure-works.com"/>
        <s v="dustin1@adventure-works.com"/>
        <s v="jasmine22@adventure-works.com"/>
        <s v="pamela18@adventure-works.com"/>
        <s v="ariana5@adventure-works.com"/>
        <s v="kristopher12@adventure-works.com"/>
        <s v="desiree9@adventure-works.com"/>
        <s v="deanna24@adventure-works.com"/>
        <s v="marco17@adventure-works.com"/>
        <s v="casey7@adventure-works.com"/>
        <s v="bryant14@adventure-works.com"/>
        <s v="dominique7@adventure-works.com"/>
        <s v="maurice11@adventure-works.com"/>
        <s v="andre16@adventure-works.com"/>
        <s v="robin5@adventure-works.com"/>
        <s v="taylor13@adventure-works.com"/>
        <s v="alfredo7@adventure-works.com"/>
        <s v="jenny39@adventure-works.com"/>
        <s v="janet12@adventure-works.com"/>
        <s v="sergio4@adventure-works.com"/>
        <s v="erika0@adventure-works.com"/>
        <s v="joseph20@adventure-works.com"/>
        <s v="grace67@adventure-works.com"/>
        <s v="tina15@adventure-works.com"/>
        <s v="kari3@adventure-works.com"/>
        <s v="bethany19@adventure-works.com"/>
        <s v="jennifer15@adventure-works.com"/>
        <s v="kyle5@adventure-works.com"/>
        <s v="alvin19@adventure-works.com"/>
        <s v="brett13@adventure-works.com"/>
        <s v="ruben30@adventure-works.com"/>
        <s v="erika18@adventure-works.com"/>
        <s v="stanley5@adventure-works.com"/>
        <s v="melinda5@adventure-works.com"/>
        <s v="ross38@adventure-works.com"/>
        <s v="jon35@adventure-works.com"/>
        <s v="jaime12@adventure-works.com"/>
        <s v="bianca3@adventure-works.com"/>
        <s v="tasha1@adventure-works.com"/>
        <s v="melvin13@adventure-works.com"/>
        <s v="victor7@adventure-works.com"/>
        <s v="laura14@adventure-works.com"/>
        <s v="alisha45@adventure-works.com"/>
        <s v="alejandro8@adventure-works.com"/>
        <s v="louis23@adventure-works.com"/>
        <s v="grant6@adventure-works.com"/>
        <s v="arturo21@adventure-works.com"/>
        <s v="jaclyn37@adventure-works.com"/>
        <s v="edwin44@adventure-works.com"/>
        <s v="jay49@adventure-works.com"/>
        <s v="latasha19@adventure-works.com"/>
        <s v="kenneth7@adventure-works.com"/>
        <s v="grace52@adventure-works.com"/>
        <s v="melvin5@adventure-works.com"/>
        <s v="cesar12@adventure-works.com"/>
        <s v="erika7@adventure-works.com"/>
        <s v="tristan12@adventure-works.com"/>
        <s v="billy5@adventure-works.com"/>
        <s v="darryl6@adventure-works.com"/>
        <s v="colleen16@adventure-works.com"/>
        <s v="erica19@adventure-works.com"/>
        <s v="adrienne8@adventure-works.com"/>
        <s v="calvin13@adventure-works.com"/>
        <s v="erick5@adventure-works.com"/>
        <s v="donald4@adventure-works.com"/>
        <s v="ariana17@adventure-works.com"/>
        <s v="morgan26@adventure-works.com"/>
        <s v="jermaine15@adventure-works.com"/>
        <s v="deborah21@adventure-works.com"/>
        <s v="danny22@adventure-works.com"/>
        <s v="andre20@adventure-works.com"/>
        <s v="terrence16@adventure-works.com"/>
        <s v="dawn8@adventure-works.com"/>
        <s v="jimmy14@adventure-works.com"/>
        <s v="francis3@adventure-works.com"/>
        <s v="gary31@adventure-works.com"/>
        <s v="katrina17@adventure-works.com"/>
        <s v="arturo14@adventure-works.com"/>
        <s v="pedro4@adventure-works.com"/>
        <s v="sarah40@adventure-works.com"/>
        <s v="brandy20@adventure-works.com"/>
        <s v="jared8@adventure-works.com"/>
        <s v="dennis8@adventure-works.com"/>
        <s v="jordan45@adventure-works.com"/>
        <s v="jasmine48@adventure-works.com"/>
        <s v="nicholas6@adventure-works.com"/>
        <s v="isabella30@adventure-works.com"/>
        <s v="elizabeth11@adventure-works.com"/>
        <s v="roger4@adventure-works.com"/>
        <s v="seth40@adventure-works.com"/>
        <s v="caleb4@adventure-works.com"/>
        <s v="natalie50@adventure-works.com"/>
        <s v="alyssa38@adventure-works.com"/>
        <s v="dalton67@adventure-works.com"/>
        <s v="shannon6@adventure-works.com"/>
        <s v="mya17@adventure-works.com"/>
        <s v="katherine44@adventure-works.com"/>
        <s v="edward62@adventure-works.com"/>
        <s v="jerome8@adventure-works.com"/>
        <s v="jada14@adventure-works.com"/>
        <s v="ariana4@adventure-works.com"/>
        <s v="christian26@adventure-works.com"/>
        <s v="lucas22@adventure-works.com"/>
        <s v="alyssa11@adventure-works.com"/>
        <s v="ariana19@adventure-works.com"/>
        <s v="katherine48@adventure-works.com"/>
        <s v="jenna14@adventure-works.com"/>
        <s v="joan7@adventure-works.com"/>
        <s v="austin14@adventure-works.com"/>
        <s v="andrew24@adventure-works.com"/>
        <s v="nina7@adventure-works.com"/>
        <s v="lauren24@adventure-works.com"/>
        <s v="ebony35@adventure-works.com"/>
        <s v="cameron39@adventure-works.com"/>
        <s v="devin32@adventure-works.com"/>
        <s v="logan25@adventure-works.com"/>
        <s v="dakota3@adventure-works.com"/>
        <s v="nicole9@adventure-works.com"/>
        <s v="justin10@adventure-works.com"/>
        <s v="alberto11@adventure-works.com"/>
        <s v="aidan4@adventure-works.com"/>
        <s v="alejandro30@adventure-works.com"/>
        <s v="sheena13@adventure-works.com"/>
        <s v="joel14@adventure-works.com"/>
        <s v="reginald20@adventure-works.com"/>
        <s v="christine10@adventure-works.com"/>
        <s v="cindy6@adventure-works.com"/>
        <s v="raymond21@adventure-works.com"/>
        <s v="crystal17@adventure-works.com"/>
        <s v="deb4@adventure-works.com"/>
        <s v="shannon26@adventure-works.com"/>
        <s v="eddie21@adventure-works.com"/>
        <s v="sharon12@adventure-works.com"/>
        <s v="sydney37@adventure-works.com"/>
        <s v="alexandria5@adventure-works.com"/>
        <s v="lucas10@adventure-works.com"/>
        <s v="felicia16@adventure-works.com"/>
        <s v="ivan3@adventure-works.com"/>
        <s v="frederick12@adventure-works.com"/>
        <s v="whitney7@adventure-works.com"/>
        <s v="briana12@adventure-works.com"/>
        <s v="jarrod17@adventure-works.com"/>
        <s v="cesar7@adventure-works.com"/>
        <s v="jorge19@adventure-works.com"/>
        <s v="erik4@adventure-works.com"/>
        <s v="april8@adventure-works.com"/>
        <s v="carla24@adventure-works.com"/>
        <s v="alexia13@adventure-works.com"/>
        <s v="troy5@adventure-works.com"/>
        <s v="kristin14@adventure-works.com"/>
        <s v="joel5@adventure-works.com"/>
        <s v="billy8@adventure-works.com"/>
        <s v="meagan13@adventure-works.com"/>
        <s v="karla6@adventure-works.com"/>
        <s v="jackson37@adventure-works.com"/>
        <s v="micah1@adventure-works.com"/>
        <s v="janet22@adventure-works.com"/>
        <s v="trisha0@adventure-works.com"/>
        <s v="clayton38@adventure-works.com"/>
        <s v="melvin12@adventure-works.com"/>
        <s v="cindy2@adventure-works.com"/>
        <s v="claudia14@adventure-works.com"/>
        <s v="karla5@adventure-works.com"/>
        <s v="devin33@adventure-works.com"/>
        <s v="kari21@adventure-works.com"/>
        <s v="alberto10@adventure-works.com"/>
        <s v="kevin20@adventure-works.com"/>
        <s v="candace14@adventure-works.com"/>
        <s v="ebony4@adventure-works.com"/>
        <s v="erika2@adventure-works.com"/>
        <s v="stacey12@adventure-works.com"/>
        <s v="darrell9@adventure-works.com"/>
        <s v="armando6@adventure-works.com"/>
        <s v="corey16@adventure-works.com"/>
        <s v="sebastian12@adventure-works.com"/>
        <s v="roger41@adventure-works.com"/>
        <s v="janelle2@adventure-works.com"/>
        <s v="meredith24@adventure-works.com"/>
        <s v="melody3@adventure-works.com"/>
        <s v="linda36@adventure-works.com"/>
        <s v="ivan8@adventure-works.com"/>
        <s v="larry16@adventure-works.com"/>
        <s v="geoffrey16@adventure-works.com"/>
        <s v="edgar21@adventure-works.com"/>
        <s v="heidi15@adventure-works.com"/>
        <s v="melody17@adventure-works.com"/>
        <s v="clinton3@adventure-works.com"/>
        <s v="cesar6@adventure-works.com"/>
        <s v="eugene13@adventure-works.com"/>
        <s v="blake47@adventure-works.com"/>
        <s v="ernest7@adventure-works.com"/>
        <s v="keith16@adventure-works.com"/>
        <s v="meredith8@adventure-works.com"/>
        <s v="katrina8@adventure-works.com"/>
        <s v="dwayne9@adventure-works.com"/>
        <s v="casey20@adventure-works.com"/>
        <s v="sean8@adventure-works.com"/>
        <s v="brian19@adventure-works.com"/>
        <s v="sierra15@adventure-works.com"/>
        <s v="megan23@adventure-works.com"/>
        <s v="leah19@adventure-works.com"/>
        <s v="gabriel53@adventure-works.com"/>
        <s v="angela10@adventure-works.com"/>
        <s v="ryan39@adventure-works.com"/>
        <s v="zachary37@adventure-works.com"/>
        <s v="destiny26@adventure-works.com"/>
        <s v="dalton76@adventure-works.com"/>
        <s v="mariah6@adventure-works.com"/>
        <s v="isaiah45@adventure-works.com"/>
        <s v="haley27@adventure-works.com"/>
        <s v="antonio1@adventure-works.com"/>
        <s v="alexandra30@adventure-works.com"/>
        <s v="thomas71@adventure-works.com"/>
        <s v="samuel33@adventure-works.com"/>
        <s v="darrell4@adventure-works.com"/>
        <s v="kimberly14@adventure-works.com"/>
        <s v="morgan15@adventure-works.com"/>
        <s v="antonio8@adventure-works.com"/>
        <s v="angelica7@adventure-works.com"/>
        <s v="chloe40@adventure-works.com"/>
        <s v="james41@adventure-works.com"/>
        <s v="morgan81@adventure-works.com"/>
        <s v="naomi7@adventure-works.com"/>
        <s v="charles52@adventure-works.com"/>
        <s v="gabriella27@adventure-works.com"/>
        <s v="anna41@adventure-works.com"/>
        <s v="randy8@adventure-works.com"/>
        <s v="kevin50@adventure-works.com"/>
        <s v="ian12@adventure-works.com"/>
        <s v="caleb19@adventure-works.com"/>
        <s v="patricia18@adventure-works.com"/>
        <s v="samuel19@adventure-works.com"/>
        <s v="sydney15@adventure-works.com"/>
        <s v="ariana22@adventure-works.com"/>
        <s v="tamara21@adventure-works.com"/>
        <s v="katelyn35@adventure-works.com"/>
        <s v="megan39@adventure-works.com"/>
        <s v="robert53@adventure-works.com"/>
        <s v="miguel32@adventure-works.com"/>
        <s v="miranda17@adventure-works.com"/>
        <s v="jeremiah39@adventure-works.com"/>
        <s v="ethan24@adventure-works.com"/>
        <s v="seth2@adventure-works.com"/>
        <s v="alyssa30@adventure-works.com"/>
        <s v="janet18@adventure-works.com"/>
        <s v="angel30@adventure-works.com"/>
        <s v="blake7@adventure-works.com"/>
        <s v="jada15@adventure-works.com"/>
        <s v="isabella25@adventure-works.com"/>
        <s v="jacqueline8@adventure-works.com"/>
        <s v="jessica51@adventure-works.com"/>
        <s v="chad13@adventure-works.com"/>
        <s v="susan19@adventure-works.com"/>
        <s v="morgan49@adventure-works.com"/>
        <s v="devin16@adventure-works.com"/>
        <s v="alan24@adventure-works.com"/>
        <s v="charles27@adventure-works.com"/>
        <s v="johnny16@adventure-works.com"/>
        <s v="dalton80@adventure-works.com"/>
        <s v="kaylee31@adventure-works.com"/>
        <s v="abigail50@adventure-works.com"/>
        <s v="kaitlyn46@adventure-works.com"/>
        <s v="greg10@adventure-works.com"/>
        <s v="devin40@adventure-works.com"/>
        <s v="jose15@adventure-works.com"/>
        <s v="luke33@adventure-works.com"/>
        <s v="cody5@adventure-works.com"/>
        <s v="victoria26@adventure-works.com"/>
        <s v="ian62@adventure-works.com"/>
        <s v="caroline15@adventure-works.com"/>
        <s v="kaitlyn29@adventure-works.com"/>
        <s v="caleb14@adventure-works.com"/>
        <s v="hailey42@adventure-works.com"/>
        <s v="jonathon16@adventure-works.com"/>
        <s v="logan33@adventure-works.com"/>
        <s v="mackenzie29@adventure-works.com"/>
        <s v="eduardo21@adventure-works.com"/>
        <s v="jackson51@adventure-works.com"/>
        <s v="chase5@adventure-works.com"/>
        <s v="xavier76@adventure-works.com"/>
        <s v="david56@adventure-works.com"/>
        <s v="jenny11@adventure-works.com"/>
        <s v="kaylee39@adventure-works.com"/>
        <s v="evan45@adventure-works.com"/>
        <s v="brooke9@adventure-works.com"/>
        <s v="blake39@adventure-works.com"/>
        <s v="natalie5@adventure-works.com"/>
        <s v="elizabeth6@adventure-works.com"/>
        <s v="hailey45@adventure-works.com"/>
        <s v="zoe6@adventure-works.com"/>
        <s v="daniel23@adventure-works.com"/>
        <s v="shelby19@adventure-works.com"/>
        <s v="kyle19@adventure-works.com"/>
        <s v="alexandria9@adventure-works.com"/>
        <s v="chloe28@adventure-works.com"/>
        <s v="evan2@adventure-works.com"/>
        <s v="marcus3@adventure-works.com"/>
        <s v="sarah5@adventure-works.com"/>
        <s v="blake32@adventure-works.com"/>
        <s v="morgan48@adventure-works.com"/>
        <s v="jennifer92@adventure-works.com"/>
        <s v="julian13@adventure-works.com"/>
        <s v="luke24@adventure-works.com"/>
        <s v="jason39@adventure-works.com"/>
        <s v="jose20@adventure-works.com"/>
        <s v="micah4@adventure-works.com"/>
        <s v="benjamin43@adventure-works.com"/>
        <s v="logan64@adventure-works.com"/>
        <s v="caleb36@adventure-works.com"/>
        <s v="emma40@adventure-works.com"/>
        <s v="tanya10@adventure-works.com"/>
        <s v="erick20@adventure-works.com"/>
        <s v="kristi27@adventure-works.com"/>
        <s v="omar2@adventure-works.com"/>
        <s v="sydney16@adventure-works.com"/>
        <s v="sebastian16@adventure-works.com"/>
        <s v="megan17@adventure-works.com"/>
        <s v="elijah20@adventure-works.com"/>
        <s v="aaron51@adventure-works.com"/>
        <s v="jan18@adventure-works.com"/>
        <s v="tamara27@adventure-works.com"/>
        <s v="edward43@adventure-works.com"/>
        <s v="chase3@adventure-works.com"/>
        <s v="stephanie54@adventure-works.com"/>
        <s v="allison31@adventure-works.com"/>
        <s v="seth74@adventure-works.com"/>
        <s v="destiny5@adventure-works.com"/>
        <s v="blake30@adventure-works.com"/>
        <s v="eduardo10@adventure-works.com"/>
        <s v="latoya0@adventure-works.com"/>
        <s v="victoria63@adventure-works.com"/>
        <s v="lauren64@adventure-works.com"/>
        <s v="felicia20@adventure-works.com"/>
        <s v="janet27@adventure-works.com"/>
        <s v="willie31@adventure-works.com"/>
        <s v="linda37@adventure-works.com"/>
        <s v="vincent21@adventure-works.com"/>
        <s v="colin30@adventure-works.com"/>
        <s v="dawn42@adventure-works.com"/>
        <s v="melody7@adventure-works.com"/>
        <s v="edgar15@adventure-works.com"/>
        <s v="randall2@adventure-works.com"/>
        <s v="ross15@adventure-works.com"/>
        <s v="jessie36@adventure-works.com"/>
        <s v="marc15@adventure-works.com"/>
        <s v="candace12@adventure-works.com"/>
        <s v="meagan8@adventure-works.com"/>
        <s v="clayton34@adventure-works.com"/>
        <s v="haley53@adventure-works.com"/>
        <s v="peter21@adventure-works.com"/>
        <s v="isaac16@adventure-works.com"/>
        <s v="cameron48@adventure-works.com"/>
        <s v="gavin20@adventure-works.com"/>
        <s v="emma25@adventure-works.com"/>
        <s v="sierra3@adventure-works.com"/>
        <s v="seth38@adventure-works.com"/>
        <s v="miranda9@adventure-works.com"/>
        <s v="haley24@adventure-works.com"/>
        <s v="sarah14@adventure-works.com"/>
        <s v="jessica43@adventure-works.com"/>
        <s v="carlos7@adventure-works.com"/>
        <s v="barbara42@adventure-works.com"/>
        <s v="sara37@adventure-works.com"/>
        <s v="jose42@adventure-works.com"/>
        <s v="theodore3@adventure-works.com"/>
        <s v="ian82@adventure-works.com"/>
        <s v="jerry20@adventure-works.com"/>
        <s v="destiny43@adventure-works.com"/>
        <s v="bailey27@adventure-works.com"/>
        <s v="timothy34@adventure-works.com"/>
        <s v="chase13@adventure-works.com"/>
        <s v="alexia7@adventure-works.com"/>
        <s v="xavier87@adventure-works.com"/>
        <s v="lauren51@adventure-works.com"/>
        <s v="nicole11@adventure-works.com"/>
        <s v="isabel7@adventure-works.com"/>
        <s v="devin44@adventure-works.com"/>
        <s v="brendan13@adventure-works.com"/>
        <s v="jessie7@adventure-works.com"/>
        <s v="jennifer19@adventure-works.com"/>
        <s v="aaron30@adventure-works.com"/>
        <s v="madison9@adventure-works.com"/>
        <s v="jan15@adventure-works.com"/>
        <s v="haley44@adventure-works.com"/>
        <s v="richard25@adventure-works.com"/>
        <s v="jennifer52@adventure-works.com"/>
        <s v="lucas48@adventure-works.com"/>
        <s v="james57@adventure-works.com"/>
        <s v="juan16@adventure-works.com"/>
        <s v="antonio13@adventure-works.com"/>
        <s v="abigail22@adventure-works.com"/>
        <s v="andrew27@adventure-works.com"/>
        <s v="mary40@adventure-works.com"/>
        <s v="dalton84@adventure-works.com"/>
        <s v="hannah33@adventure-works.com"/>
        <s v="joe35@adventure-works.com"/>
        <s v="morgan29@adventure-works.com"/>
        <s v="daniel8@adventure-works.com"/>
        <s v="jose23@adventure-works.com"/>
        <s v="katelyn45@adventure-works.com"/>
        <s v="austin40@adventure-works.com"/>
        <s v="rohinton1@adventure-works.com"/>
        <s v="morgan3@adventure-works.com"/>
        <s v="jill6@adventure-works.com"/>
        <s v="aimee17@adventure-works.com"/>
        <s v="jessie6@adventure-works.com"/>
        <s v="sara43@adventure-works.com"/>
        <s v="katherine88@adventure-works.com"/>
        <s v="sophia5@adventure-works.com"/>
        <s v="taylor63@adventure-works.com"/>
        <s v="christian18@adventure-works.com"/>
        <s v="zoe13@adventure-works.com"/>
        <s v="oscar9@adventure-works.com"/>
        <s v="fernando55@adventure-works.com"/>
        <s v="elijah21@adventure-works.com"/>
        <s v="garrett9@adventure-works.com"/>
        <s v="haley38@adventure-works.com"/>
        <s v="justin48@adventure-works.com"/>
        <s v="tyler9@adventure-works.com"/>
        <s v="julian12@adventure-works.com"/>
        <s v="sean41@adventure-works.com"/>
        <s v="justin38@adventure-works.com"/>
        <s v="christy34@adventure-works.com"/>
        <s v="michele39@adventure-works.com"/>
        <s v="natalie71@adventure-works.com"/>
        <s v="savannah18@adventure-works.com"/>
        <s v="cassidy23@adventure-works.com"/>
        <s v="joshua23@adventure-works.com"/>
        <s v="faith36@adventure-works.com"/>
        <s v="brooke7@adventure-works.com"/>
        <s v="jada23@adventure-works.com"/>
        <s v="kyle15@adventure-works.com"/>
        <s v="grace2@adventure-works.com"/>
        <s v="jason40@adventure-works.com"/>
        <s v="christian44@adventure-works.com"/>
        <s v="seth26@adventure-works.com"/>
        <s v="isabella56@adventure-works.com"/>
        <s v="jordan2@adventure-works.com"/>
        <s v="blake16@adventure-works.com"/>
        <s v="nicole23@adventure-works.com"/>
        <s v="katherine58@adventure-works.com"/>
        <s v="olivia40@adventure-works.com"/>
        <s v="jessica26@adventure-works.com"/>
        <s v="elizabeth19@adventure-works.com"/>
        <s v="chloe54@adventure-works.com"/>
        <s v="lucas46@adventure-works.com"/>
        <s v="nathaniel0@adventure-works.com"/>
        <s v="jessica17@adventure-works.com"/>
        <s v="kaitlyn13@adventure-works.com"/>
        <s v="jillian15@adventure-works.com"/>
        <s v="dalton46@adventure-works.com"/>
        <s v="faith9@adventure-works.com"/>
        <s v="ryan27@adventure-works.com"/>
        <s v="adrian15@adventure-works.com"/>
        <s v="jonathan54@adventure-works.com"/>
        <s v="madison13@adventure-works.com"/>
        <s v="alexis45@adventure-works.com"/>
        <s v="christine12@adventure-works.com"/>
        <s v="edgar6@adventure-works.com"/>
        <s v="melissa40@adventure-works.com"/>
        <s v="richard30@adventure-works.com"/>
        <s v="patrick27@adventure-works.com"/>
        <s v="hannah9@adventure-works.com"/>
        <s v="latoya2@adventure-works.com"/>
        <s v="kurt9@adventure-works.com"/>
        <s v="katelyn30@adventure-works.com"/>
        <s v="joseph19@adventure-works.com"/>
        <s v="aaron3@adventure-works.com"/>
        <s v="blake58@adventure-works.com"/>
        <s v="whitney15@adventure-works.com"/>
        <s v="jamie20@adventure-works.com"/>
        <s v="julio23@adventure-works.com"/>
        <s v="orlando18@adventure-works.com"/>
        <s v="ann23@adventure-works.com"/>
        <s v="dustin16@adventure-works.com"/>
        <s v="frank26@adventure-works.com"/>
        <s v="orlando5@adventure-works.com"/>
        <s v="angela7@adventure-works.com"/>
        <s v="brenda25@adventure-works.com"/>
        <s v="byron12@adventure-works.com"/>
        <s v="stacy6@adventure-works.com"/>
        <s v="drew13@adventure-works.com"/>
        <s v="kate18@adventure-works.com"/>
        <s v="kaylee18@adventure-works.com"/>
        <s v="isaiah6@adventure-works.com"/>
        <s v="gabriella1@adventure-works.com"/>
        <s v="sarah18@adventure-works.com"/>
        <s v="rafael27@adventure-works.com"/>
        <s v="nichole0@adventure-works.com"/>
        <s v="jaclyn21@adventure-works.com"/>
        <s v="rachael1@adventure-works.com"/>
        <s v="rachael5@adventure-works.com"/>
        <s v="rebecca3@adventure-works.com"/>
        <s v="meagan11@adventure-works.com"/>
        <s v="philip17@adventure-works.com"/>
        <s v="joe14@adventure-works.com"/>
        <s v="roy40@adventure-works.com"/>
        <s v="kaylee35@adventure-works.com"/>
        <s v="warren2@adventure-works.com"/>
        <s v="adrienne1@adventure-works.com"/>
        <s v="gilbert11@adventure-works.com"/>
        <s v="james80@adventure-works.com"/>
        <s v="sarah42@adventure-works.com"/>
        <s v="ian50@adventure-works.com"/>
        <s v="ashlee18@adventure-works.com"/>
        <s v="eduardo60@adventure-works.com"/>
        <s v="nicole32@adventure-works.com"/>
        <s v="isabella83@adventure-works.com"/>
        <s v="virginia21@adventure-works.com"/>
        <s v="jaclyn40@adventure-works.com"/>
        <s v="marcus34@adventure-works.com"/>
        <s v="elizabeth35@adventure-works.com"/>
        <s v="mathew17@adventure-works.com"/>
        <s v="justin27@adventure-works.com"/>
        <s v="jessica56@adventure-works.com"/>
        <s v="hunter51@adventure-works.com"/>
        <s v="devin35@adventure-works.com"/>
        <s v="seth67@adventure-works.com"/>
        <s v="kevin16@adventure-works.com"/>
        <s v="tyler11@adventure-works.com"/>
        <s v="adam34@adventure-works.com"/>
        <s v="george25@adventure-works.com"/>
        <s v="dawn7@adventure-works.com"/>
        <s v="rachael18@adventure-works.com"/>
        <s v="dennis7@adventure-works.com"/>
        <s v="brandy6@adventure-works.com"/>
        <s v="jenny21@adventure-works.com"/>
        <s v="tasha5@adventure-works.com"/>
        <s v="julia63@adventure-works.com"/>
        <s v="jordan39@adventure-works.com"/>
        <s v="lacey18@adventure-works.com"/>
        <s v="dorothy3@adventure-works.com"/>
        <s v="courtney16@adventure-works.com"/>
        <s v="joseph23@adventure-works.com"/>
        <s v="gabriel45@adventure-works.com"/>
        <s v="alexandria27@adventure-works.com"/>
        <s v="courtney14@adventure-works.com"/>
        <s v="dylan28@adventure-works.com"/>
        <s v="elizabeth9@adventure-works.com"/>
        <s v="ana19@adventure-works.com"/>
        <s v="anne5@adventure-works.com"/>
        <s v="alexandra47@adventure-works.com"/>
        <s v="antonio10@adventure-works.com"/>
        <s v="sharon4@adventure-works.com"/>
        <s v="katie3@adventure-works.com"/>
        <s v="rafael44@adventure-works.com"/>
        <s v="latasha7@adventure-works.com"/>
        <s v="kelsey19@adventure-works.com"/>
        <s v="randy14@adventure-works.com"/>
        <s v="bailey22@adventure-works.com"/>
        <s v="amanda58@adventure-works.com"/>
        <s v="katherine73@adventure-works.com"/>
        <s v="caroline5@adventure-works.com"/>
        <s v="randy15@adventure-works.com"/>
        <s v="destiny16@adventure-works.com"/>
        <s v="audrey19@adventure-works.com"/>
        <s v="bonnie17@adventure-works.com"/>
        <s v="jackson15@adventure-works.com"/>
        <s v="christopher25@adventure-works.com"/>
        <s v="kimberly13@adventure-works.com"/>
        <s v="alexandria33@adventure-works.com"/>
        <s v="alexandra37@adventure-works.com"/>
        <s v="cheryl24@adventure-works.com"/>
        <s v="alex35@adventure-works.com"/>
        <s v="melanie27@adventure-works.com"/>
        <s v="max5@adventure-works.com"/>
        <s v="diane19@adventure-works.com"/>
        <s v="kathryn14@adventure-works.com"/>
        <s v="kara20@adventure-works.com"/>
        <s v="joanna13@adventure-works.com"/>
        <s v="frederick14@adventure-works.com"/>
        <s v="tonya14@adventure-works.com"/>
        <s v="rosa1@adventure-works.com"/>
        <s v="leah16@adventure-works.com"/>
        <s v="kelvin11@adventure-works.com"/>
        <s v="veronica9@adventure-works.com"/>
        <s v="kristina1@adventure-works.com"/>
        <s v="donna9@adventure-works.com"/>
        <s v="johnny11@adventure-works.com"/>
        <s v="ashley47@adventure-works.com"/>
        <s v="shannon5@adventure-works.com"/>
        <s v="adriana17@adventure-works.com"/>
        <s v="audrey8@adventure-works.com"/>
        <s v="jarrod0@adventure-works.com"/>
        <s v="gilbert23@adventure-works.com"/>
        <s v="richard59@adventure-works.com"/>
        <s v="shannon12@adventure-works.com"/>
        <s v="sharon13@adventure-works.com"/>
        <s v="ann22@adventure-works.com"/>
        <s v="max16@adventure-works.com"/>
        <s v="morgan24@adventure-works.com"/>
        <s v="monica11@adventure-works.com"/>
        <s v="kayla20@adventure-works.com"/>
        <s v="devin65@adventure-works.com"/>
        <s v="jacob11@adventure-works.com"/>
        <s v="meredith40@adventure-works.com"/>
        <s v="david48@adventure-works.com"/>
        <s v="devin43@adventure-works.com"/>
        <s v="gabrielle10@adventure-works.com"/>
        <s v="olivia27@adventure-works.com"/>
        <s v="deborah11@adventure-works.com"/>
        <s v="jose56@adventure-works.com"/>
        <s v="fernando2@adventure-works.com"/>
        <s v="samuel32@adventure-works.com"/>
        <s v="logan22@adventure-works.com"/>
        <s v="lucas60@adventure-works.com"/>
        <s v="haley21@adventure-works.com"/>
        <s v="sarah23@adventure-works.com"/>
        <s v="damien16@adventure-works.com"/>
        <s v="ana12@adventure-works.com"/>
        <s v="logan5@adventure-works.com"/>
        <s v="tyler17@adventure-works.com"/>
        <s v="kristen15@adventure-works.com"/>
        <s v="julian11@adventure-works.com"/>
        <s v="gerald39@adventure-works.com"/>
        <s v="summer14@adventure-works.com"/>
        <s v="patricia7@adventure-works.com"/>
        <s v="george10@adventure-works.com"/>
        <s v="ricardo17@adventure-works.com"/>
        <s v="richard85@adventure-works.com"/>
        <s v="seth15@adventure-works.com"/>
        <s v="alex39@adventure-works.com"/>
        <s v="carson9@adventure-works.com"/>
        <s v="madeline18@adventure-works.com"/>
        <s v="luis19@adventure-works.com"/>
        <s v="alexa20@adventure-works.com"/>
        <s v="alexandra68@adventure-works.com"/>
        <s v="kayla30@adventure-works.com"/>
        <s v="angela22@adventure-works.com"/>
        <s v="aaron49@adventure-works.com"/>
        <s v="isaiah39@adventure-works.com"/>
        <s v="makayla11@adventure-works.com"/>
        <s v="cedric14@adventure-works.com"/>
        <s v="luke11@adventure-works.com"/>
        <s v="arianna31@adventure-works.com"/>
        <s v="ian69@adventure-works.com"/>
        <s v="madeline2@adventure-works.com"/>
        <s v="chloe6@adventure-works.com"/>
        <s v="jason4@adventure-works.com"/>
        <s v="andrew22@adventure-works.com"/>
        <s v="bryce2@adventure-works.com"/>
        <s v="edward58@adventure-works.com"/>
        <s v="xavier15@adventure-works.com"/>
        <s v="john50@adventure-works.com"/>
        <s v="isaiah24@adventure-works.com"/>
        <s v="wyatt60@adventure-works.com"/>
        <s v="aaron17@adventure-works.com"/>
        <s v="maria30@adventure-works.com"/>
        <s v="garrett6@adventure-works.com"/>
        <s v="luke22@adventure-works.com"/>
        <s v="robert78@adventure-works.com"/>
        <s v="tristan4@adventure-works.com"/>
        <s v="thomas68@adventure-works.com"/>
        <s v="megan57@adventure-works.com"/>
        <s v="cameron16@adventure-works.com"/>
        <s v="chloe80@adventure-works.com"/>
        <s v="nicole47@adventure-works.com"/>
        <s v="jose39@adventure-works.com"/>
        <s v="nathaniel9@adventure-works.com"/>
        <s v="grace26@adventure-works.com"/>
        <s v="kaitlyn10@adventure-works.com"/>
        <s v="lauren0@adventure-works.com"/>
        <s v="kayla43@adventure-works.com"/>
        <s v="aidan8@adventure-works.com"/>
        <s v="tyler20@adventure-works.com"/>
        <s v="emily20@adventure-works.com"/>
        <s v="sean29@adventure-works.com"/>
        <s v="lauren33@adventure-works.com"/>
        <s v="nathaniel10@adventure-works.com"/>
        <s v="savannah32@adventure-works.com"/>
        <s v="eddie7@adventure-works.com"/>
        <s v="austin48@adventure-works.com"/>
        <s v="levi1@adventure-works.com"/>
        <s v="bailey13@adventure-works.com"/>
        <s v="austin17@adventure-works.com"/>
        <s v="caitlin1@adventure-works.com"/>
        <s v="sean49@adventure-works.com"/>
        <s v="grace18@adventure-works.com"/>
        <s v="sydney86@adventure-works.com"/>
        <s v="jon33@adventure-works.com"/>
        <s v="logan13@adventure-works.com"/>
        <s v="devin53@adventure-works.com"/>
        <s v="chloe45@adventure-works.com"/>
        <s v="mariah8@adventure-works.com"/>
        <s v="abigail68@adventure-works.com"/>
        <s v="isaiah31@adventure-works.com"/>
        <s v="nathan13@adventure-works.com"/>
        <s v="james96@adventure-works.com"/>
        <s v="morgan85@adventure-works.com"/>
        <s v="bianca14@adventure-works.com"/>
        <s v="jacqueline18@adventure-works.com"/>
        <s v="arianna5@adventure-works.com"/>
        <s v="nathan7@adventure-works.com"/>
        <s v="charles58@adventure-works.com"/>
        <s v="chloe55@adventure-works.com"/>
        <s v="amanda15@adventure-works.com"/>
        <s v="cameron23@adventure-works.com"/>
        <s v="miguel72@adventure-works.com"/>
        <s v="keith17@adventure-works.com"/>
        <s v="xavier55@adventure-works.com"/>
        <s v="logan58@adventure-works.com"/>
        <s v="destiny54@adventure-works.com"/>
        <s v="wesley16@adventure-works.com"/>
        <s v="brandi13@adventure-works.com"/>
        <s v="diana21@adventure-works.com"/>
        <s v="tammy13@adventure-works.com"/>
        <s v="grace4@adventure-works.com"/>
        <s v="kristy7@adventure-works.com"/>
        <s v="wendy5@adventure-works.com"/>
        <s v="suzanne10@adventure-works.com"/>
        <s v="randall14@adventure-works.com"/>
        <s v="kaitlyn72@adventure-works.com"/>
        <s v="colleen27@adventure-works.com"/>
        <s v="hector6@adventure-works.com"/>
        <s v="fernando9@adventure-works.com"/>
        <s v="blake41@adventure-works.com"/>
        <s v="jack51@adventure-works.com"/>
        <s v="colin34@adventure-works.com"/>
        <s v="franklin5@adventure-works.com"/>
        <s v="oscar6@adventure-works.com"/>
        <s v="kaitlyn45@adventure-works.com"/>
        <s v="gabriella11@adventure-works.com"/>
        <s v="logan31@adventure-works.com"/>
        <s v="kelly11@adventure-works.com"/>
        <s v="brandon11@adventure-works.com"/>
        <s v="xavier8@adventure-works.com"/>
        <s v="taylor35@adventure-works.com"/>
        <s v="gabrielle1@adventure-works.com"/>
        <s v="bailey33@adventure-works.com"/>
        <s v="logan24@adventure-works.com"/>
        <s v="steven12@adventure-works.com"/>
        <s v="adrian9@adventure-works.com"/>
        <s v="kaitlyn54@adventure-works.com"/>
        <s v="hailey55@adventure-works.com"/>
        <s v="gabriella44@adventure-works.com"/>
        <s v="bonnie27@adventure-works.com"/>
        <s v="william8@adventure-works.com"/>
        <s v="kyle36@adventure-works.com"/>
        <s v="kaitlyn11@adventure-works.com"/>
        <s v="jaclyn0@adventure-works.com"/>
        <s v="alexandria40@adventure-works.com"/>
        <s v="luke43@adventure-works.com"/>
        <s v="aaron24@adventure-works.com"/>
        <s v="noah11@adventure-works.com"/>
        <s v="caleb9@adventure-works.com"/>
        <s v="jared21@adventure-works.com"/>
        <s v="sebastian21@adventure-works.com"/>
        <s v="hunter45@adventure-works.com"/>
        <s v="abigail16@adventure-works.com"/>
        <s v="sara22@adventure-works.com"/>
        <s v="alyssa35@adventure-works.com"/>
        <s v="eduardo62@adventure-works.com"/>
        <s v="dalton44@adventure-works.com"/>
        <s v="charles42@adventure-works.com"/>
        <s v="luke27@adventure-works.com"/>
        <s v="cody0@adventure-works.com"/>
        <s v="kevin44@adventure-works.com"/>
        <s v="ethan27@adventure-works.com"/>
        <s v="alexis3@adventure-works.com"/>
        <s v="holly13@adventure-works.com"/>
        <s v="katelyn2@adventure-works.com"/>
        <s v="erin8@adventure-works.com"/>
        <s v="emily19@adventure-works.com"/>
        <s v="isaiah26@adventure-works.com"/>
        <s v="kaitlyn77@adventure-works.com"/>
        <s v="bryant8@adventure-works.com"/>
        <s v="ruben14@adventure-works.com"/>
        <s v="ashley11@adventure-works.com"/>
        <s v="sophia18@adventure-works.com"/>
        <s v="justin14@adventure-works.com"/>
        <s v="melissa8@adventure-works.com"/>
        <s v="jocelyn22@adventure-works.com"/>
        <s v="caleb12@adventure-works.com"/>
        <s v="destiny64@adventure-works.com"/>
        <s v="erin22@adventure-works.com"/>
        <s v="alexis5@adventure-works.com"/>
        <s v="adam47@adventure-works.com"/>
        <s v="noah42@adventure-works.com"/>
        <s v="christina7@adventure-works.com"/>
        <s v="rafael33@adventure-works.com"/>
        <s v="mindy11@adventure-works.com"/>
        <s v="xavier45@adventure-works.com"/>
        <s v="zachary10@adventure-works.com"/>
        <s v="bradley13@adventure-works.com"/>
        <s v="madison45@adventure-works.com"/>
        <s v="sierra7@adventure-works.com"/>
        <s v="samuel42@adventure-works.com"/>
        <s v="dominique17@adventure-works.com"/>
        <s v="mindy16@adventure-works.com"/>
        <s v="alan22@adventure-works.com"/>
        <s v="victor10@adventure-works.com"/>
        <s v="shawna3@adventure-works.com"/>
        <s v="alejandro35@adventure-works.com"/>
        <s v="julie19@adventure-works.com"/>
        <s v="karla0@adventure-works.com"/>
        <s v="gerald5@adventure-works.com"/>
        <s v="kyle34@adventure-works.com"/>
        <s v="mitchell4@adventure-works.com"/>
        <s v="kurt17@adventure-works.com"/>
        <s v="virginia12@adventure-works.com"/>
        <s v="brandi2@adventure-works.com"/>
        <s v="jenny14@adventure-works.com"/>
        <s v="felicia14@adventure-works.com"/>
        <s v="tristan5@adventure-works.com"/>
        <s v="kathleen21@adventure-works.com"/>
        <s v="faith31@adventure-works.com"/>
        <s v="kelsey13@adventure-works.com"/>
        <s v="mayra17@adventure-works.com"/>
        <s v="kari22@adventure-works.com"/>
        <s v="wesley19@adventure-works.com"/>
        <s v="isabelle9@adventure-works.com"/>
        <s v="sean51@adventure-works.com"/>
        <s v="jerry7@adventure-works.com"/>
        <s v="clarence15@adventure-works.com"/>
        <s v="donna15@adventure-works.com"/>
        <s v="kendra13@adventure-works.com"/>
        <s v="ruth12@adventure-works.com"/>
        <s v="monica12@adventure-works.com"/>
        <s v="alberto17@adventure-works.com"/>
        <s v="clayton27@adventure-works.com"/>
        <s v="kristine21@adventure-works.com"/>
        <s v="gilbert14@adventure-works.com"/>
        <s v="kristy19@adventure-works.com"/>
        <s v="amy13@adventure-works.com"/>
        <s v="francisco20@adventure-works.com"/>
        <s v="shawn8@adventure-works.com"/>
        <s v="brandy8@adventure-works.com"/>
        <s v="devin7@adventure-works.com"/>
        <s v="jessie27@adventure-works.com"/>
        <s v="andrea26@adventure-works.com"/>
        <s v="troy0@adventure-works.com"/>
        <s v="omar4@adventure-works.com"/>
        <s v="jenny15@adventure-works.com"/>
        <s v="calvin1@adventure-works.com"/>
        <s v="robyn3@adventure-works.com"/>
        <s v="wendy16@adventure-works.com"/>
        <s v="ross22@adventure-works.com"/>
        <s v="jamie5@adventure-works.com"/>
        <s v="cindy7@adventure-works.com"/>
        <s v="melinda4@adventure-works.com"/>
        <s v="kaitlin19@adventure-works.com"/>
        <s v="morgan47@adventure-works.com"/>
        <s v="emmanuel13@adventure-works.com"/>
        <s v="bruce27@adventure-works.com"/>
        <s v="alan21@adventure-works.com"/>
        <s v="tiffany7@adventure-works.com"/>
        <s v="clifford13@adventure-works.com"/>
        <s v="edwin33@adventure-works.com"/>
        <s v="warren32@adventure-works.com"/>
        <s v="ebony38@adventure-works.com"/>
        <s v="tyrone3@adventure-works.com"/>
        <s v="justin16@adventure-works.com"/>
        <s v="nelson17@adventure-works.com"/>
        <s v="javier6@adventure-works.com"/>
        <s v="adriana8@adventure-works.com"/>
        <s v="alisha34@adventure-works.com"/>
        <s v="beth24@adventure-works.com"/>
        <s v="meredith28@adventure-works.com"/>
        <s v="mathew15@adventure-works.com"/>
        <s v="theresa1@adventure-works.com"/>
        <s v="janelle17@adventure-works.com"/>
        <s v="nicolas2@adventure-works.com"/>
        <s v="todd19@adventure-works.com"/>
        <s v="cristina17@adventure-works.com"/>
        <s v="bethany18@adventure-works.com"/>
        <s v="nathan2@adventure-works.com"/>
        <s v="andre6@adventure-works.com"/>
        <s v="sara2@adventure-works.com"/>
        <s v="joseph15@adventure-works.com"/>
        <s v="kaylee15@adventure-works.com"/>
        <s v="johnathan1@adventure-works.com"/>
        <s v="nicolas5@adventure-works.com"/>
        <s v="tammy15@adventure-works.com"/>
        <s v="shane7@adventure-works.com"/>
        <s v="dwayne1@adventure-works.com"/>
        <s v="francisco11@adventure-works.com"/>
        <s v="felicia15@adventure-works.com"/>
        <s v="crystal1@adventure-works.com"/>
        <s v="walter9@adventure-works.com"/>
        <s v="adriana19@adventure-works.com"/>
        <s v="nichole16@adventure-works.com"/>
        <s v="kevin9@adventure-works.com"/>
        <s v="kristi1@adventure-works.com"/>
        <s v="alejandro11@adventure-works.com"/>
        <s v="xavier83@adventure-works.com"/>
        <s v="logan27@adventure-works.com"/>
        <s v="brad1@adventure-works.com"/>
        <s v="margaret25@adventure-works.com"/>
        <s v="omar34@adventure-works.com"/>
        <s v="stacy8@adventure-works.com"/>
        <s v="stanley4@adventure-works.com"/>
        <s v="jake10@adventure-works.com"/>
        <s v="jaime37@adventure-works.com"/>
        <s v="jill27@adventure-works.com"/>
        <s v="ann24@adventure-works.com"/>
        <s v="alejandro32@adventure-works.com"/>
        <s v="carl0@adventure-works.com"/>
        <s v="kristina10@adventure-works.com"/>
        <s v="shannon10@adventure-works.com"/>
        <s v="cheryl6@adventure-works.com"/>
        <s v="rosa20@adventure-works.com"/>
        <s v="kari14@adventure-works.com"/>
        <s v="lawrence6@adventure-works.com"/>
        <s v="dale7@adventure-works.com"/>
        <s v="gloria3@adventure-works.com"/>
        <s v="glenn9@adventure-works.com"/>
        <s v="edwin17@adventure-works.com"/>
        <s v="eugene14@adventure-works.com"/>
        <s v="bonnie16@adventure-works.com"/>
        <s v="preston11@adventure-works.com"/>
        <s v="meagan2@adventure-works.com"/>
        <s v="andres14@adventure-works.com"/>
        <s v="terrance17@adventure-works.com"/>
        <s v="roy26@adventure-works.com"/>
        <s v="francisco7@adventure-works.com"/>
        <s v="wyatt52@adventure-works.com"/>
        <s v="dustin20@adventure-works.com"/>
        <s v="monica4@adventure-works.com"/>
        <s v="clayton29@adventure-works.com"/>
        <s v="stacy4@adventure-works.com"/>
        <s v="katie10@adventure-works.com"/>
        <s v="morgan22@adventure-works.com"/>
        <s v="gloria4@adventure-works.com"/>
        <s v="dominique18@adventure-works.com"/>
        <s v="alison14@adventure-works.com"/>
        <s v="wesley15@adventure-works.com"/>
        <s v="summer6@adventure-works.com"/>
        <s v="jimmy18@adventure-works.com"/>
        <s v="lacey41@adventure-works.com"/>
        <s v="logan44@adventure-works.com"/>
        <s v="cara0@adventure-works.com"/>
        <s v="ramon0@adventure-works.com"/>
        <s v="joe41@adventure-works.com"/>
        <s v="lance22@adventure-works.com"/>
        <s v="monique18@adventure-works.com"/>
        <s v="julia68@adventure-works.com"/>
        <s v="susan21@adventure-works.com"/>
        <s v="lacey4@adventure-works.com"/>
        <s v="veronica13@adventure-works.com"/>
        <s v="mario18@adventure-works.com"/>
        <s v="dana19@adventure-works.com"/>
        <s v="thomas25@adventure-works.com"/>
        <s v="kayla16@adventure-works.com"/>
        <s v="erin23@adventure-works.com"/>
        <s v="alex27@adventure-works.com"/>
        <s v="stephanie16@adventure-works.com"/>
        <s v="trinity4@adventure-works.com"/>
        <s v="rodney15@adventure-works.com"/>
        <s v="terrence8@adventure-works.com"/>
        <s v="preston19@adventure-works.com"/>
        <s v="stefanie10@adventure-works.com"/>
        <s v="darren12@adventure-works.com"/>
        <s v="isaac5@adventure-works.com"/>
        <s v="marie5@adventure-works.com"/>
        <s v="jarrod12@adventure-works.com"/>
        <s v="holly19@adventure-works.com"/>
        <s v="christopher6@adventure-works.com"/>
        <s v="brianna25@adventure-works.com"/>
        <s v="bridget17@adventure-works.com"/>
        <s v="omar26@adventure-works.com"/>
        <s v="johnny9@adventure-works.com"/>
        <s v="tamara33@adventure-works.com"/>
        <s v="albert4@adventure-works.com"/>
        <s v="jacquelyn11@adventure-works.com"/>
        <s v="tara22@adventure-works.com"/>
        <s v="katherine33@adventure-works.com"/>
        <s v="meredith38@adventure-works.com"/>
        <s v="casey8@adventure-works.com"/>
        <s v="albert8@adventure-works.com"/>
        <s v="denise18@adventure-works.com"/>
        <s v="olivia46@adventure-works.com"/>
        <s v="nichole18@adventure-works.com"/>
        <s v="brenda9@adventure-works.com"/>
        <s v="erika14@adventure-works.com"/>
        <s v="kyle39@adventure-works.com"/>
        <s v="susan14@adventure-works.com"/>
        <s v="shaun17@adventure-works.com"/>
        <s v="ashley20@adventure-works.com"/>
        <s v="henry4@adventure-works.com"/>
        <s v="andy5@adventure-works.com"/>
        <s v="kimberly19@adventure-works.com"/>
        <s v="albert9@adventure-works.com"/>
        <s v="henry24@adventure-works.com"/>
        <s v="krystal17@adventure-works.com"/>
        <s v="cole18@adventure-works.com"/>
        <s v="ross29@adventure-works.com"/>
        <s v="shawn23@adventure-works.com"/>
        <s v="jon31@adventure-works.com"/>
        <s v="savannah35@adventure-works.com"/>
        <s v="mariah34@adventure-works.com"/>
        <s v="kevin21@adventure-works.com"/>
        <s v="mackenzie41@adventure-works.com"/>
        <s v="james32@adventure-works.com"/>
        <s v="ethan25@adventure-works.com"/>
        <s v="brianna36@adventure-works.com"/>
        <s v="veronica19@adventure-works.com"/>
        <s v="alexis41@adventure-works.com"/>
        <s v="robert60@adventure-works.com"/>
        <s v="destiny30@adventure-works.com"/>
        <s v="spencer25@adventure-works.com"/>
        <s v="cameron6@adventure-works.com"/>
        <s v="hailey43@adventure-works.com"/>
        <s v="sarah17@adventure-works.com"/>
        <s v="rebecca13@adventure-works.com"/>
        <s v="brandon33@adventure-works.com"/>
        <s v="cody11@adventure-works.com"/>
        <s v="kimberly24@adventure-works.com"/>
        <s v="sean26@adventure-works.com"/>
        <s v="melvin19@adventure-works.com"/>
        <s v="kaitlyn38@adventure-works.com"/>
        <s v="wyatt11@adventure-works.com"/>
        <s v="nathan53@adventure-works.com"/>
        <s v="antonio0@adventure-works.com"/>
        <s v="thomas31@adventure-works.com"/>
        <s v="christy8@adventure-works.com"/>
        <s v="albert5@adventure-works.com"/>
        <s v="jeremy8@adventure-works.com"/>
        <s v="bailey17@adventure-works.com"/>
        <s v="megan51@adventure-works.com"/>
        <s v="francisco3@adventure-works.com"/>
        <s v="trevor15@adventure-works.com"/>
        <s v="allison8@adventure-works.com"/>
        <s v="garrett3@adventure-works.com"/>
        <s v="mackenzie28@adventure-works.com"/>
        <s v="cameron49@adventure-works.com"/>
        <s v="jasmine21@adventure-works.com"/>
        <s v="carson22@adventure-works.com"/>
        <s v="hailey11@adventure-works.com"/>
        <s v="dylan39@adventure-works.com"/>
        <s v="cody21@adventure-works.com"/>
        <s v="anna40@adventure-works.com"/>
        <s v="sean25@adventure-works.com"/>
        <s v="madison36@adventure-works.com"/>
        <s v="samuel20@adventure-works.com"/>
        <s v="benjamin58@adventure-works.com"/>
        <s v="thomas28@adventure-works.com"/>
        <s v="misty19@adventure-works.com"/>
        <s v="veronica22@adventure-works.com"/>
        <s v="stefanie17@adventure-works.com"/>
        <s v="dominique4@adventure-works.com"/>
        <s v="ruth6@adventure-works.com"/>
        <s v="levi0@adventure-works.com"/>
        <s v="todd7@adventure-works.com"/>
        <s v="jared23@adventure-works.com"/>
        <s v="cassandra3@adventure-works.com"/>
        <s v="willie17@adventure-works.com"/>
        <s v="jennifer31@adventure-works.com"/>
        <s v="wayne21@adventure-works.com"/>
        <s v="shane12@adventure-works.com"/>
        <s v="barbara27@adventure-works.com"/>
        <s v="lacey35@adventure-works.com"/>
        <s v="jeffery0@adventure-works.com"/>
        <s v="sergio6@adventure-works.com"/>
        <s v="tammy2@adventure-works.com"/>
        <s v="logan36@adventure-works.com"/>
        <s v="rodney1@adventure-works.com"/>
        <s v="robin10@adventure-works.com"/>
        <s v="ruben15@adventure-works.com"/>
        <s v="priscilla3@adventure-works.com"/>
        <s v="meredith27@adventure-works.com"/>
        <s v="victor4@adventure-works.com"/>
        <s v="jerome14@adventure-works.com"/>
        <s v="amanda55@adventure-works.com"/>
        <s v="lori19@adventure-works.com"/>
        <s v="veronica14@adventure-works.com"/>
        <s v="kristen8@adventure-works.com"/>
        <s v="willie12@adventure-works.com"/>
        <s v="jay21@adventure-works.com"/>
        <s v="wayne20@adventure-works.com"/>
        <s v="trisha13@adventure-works.com"/>
        <s v="alvin7@adventure-works.com"/>
        <s v="brittany0@adventure-works.com"/>
        <s v="dwayne14@adventure-works.com"/>
        <s v="abby7@adventure-works.com"/>
        <s v="lucas19@adventure-works.com"/>
        <s v="melanie36@adventure-works.com"/>
        <s v="ashlee14@adventure-works.com"/>
        <s v="eduardo65@adventure-works.com"/>
        <s v="heather1@adventure-works.com"/>
        <s v="kathleen16@adventure-works.com"/>
        <s v="cory4@adventure-works.com"/>
        <s v="darren21@adventure-works.com"/>
        <s v="casey2@adventure-works.com"/>
        <s v="arthur35@adventure-works.com"/>
        <s v="dalton13@adventure-works.com"/>
        <s v="preston18@adventure-works.com"/>
        <s v="ian81@adventure-works.com"/>
        <s v="nichole22@adventure-works.com"/>
        <s v="marc12@adventure-works.com"/>
        <s v="roberto18@adventure-works.com"/>
        <s v="grant17@adventure-works.com"/>
        <s v="carolyn23@adventure-works.com"/>
        <s v="austin31@adventure-works.com"/>
        <s v="lacey9@adventure-works.com"/>
        <s v="shelby16@adventure-works.com"/>
        <s v="shawna16@adventure-works.com"/>
        <s v="alexa0@adventure-works.com"/>
        <s v="jacquelyn13@adventure-works.com"/>
        <s v="casey34@adventure-works.com"/>
        <s v="seth12@adventure-works.com"/>
        <s v="meredith36@adventure-works.com"/>
        <s v="brandy16@adventure-works.com"/>
        <s v="steve5@adventure-works.com"/>
        <s v="kate8@adventure-works.com"/>
        <s v="chelsea21@adventure-works.com"/>
        <s v="michele53@adventure-works.com"/>
        <s v="josé81@adventure-works.com"/>
        <s v="devin5@adventure-works.com"/>
        <s v="isaiah41@adventure-works.com"/>
        <s v="isabel6@adventure-works.com"/>
        <s v="autumn11@adventure-works.com"/>
        <s v="jose46@adventure-works.com"/>
        <s v="luis12@adventure-works.com"/>
        <s v="katie13@adventure-works.com"/>
        <s v="clifford1@adventure-works.com"/>
        <s v="javier7@adventure-works.com"/>
        <s v="terrence6@adventure-works.com"/>
        <s v="paula18@adventure-works.com"/>
        <s v="marc16@adventure-works.com"/>
        <s v="levi9@adventure-works.com"/>
        <s v="jonathan23@adventure-works.com"/>
        <s v="preston3@adventure-works.com"/>
        <s v="ruben28@adventure-works.com"/>
        <s v="bruce1@adventure-works.com"/>
        <s v="marc5@adventure-works.com"/>
        <s v="clarence28@adventure-works.com"/>
        <s v="bradley19@adventure-works.com"/>
        <s v="alexandra46@adventure-works.com"/>
        <s v="donna3@adventure-works.com"/>
        <s v="austin18@adventure-works.com"/>
        <s v="julio18@adventure-works.com"/>
        <s v="bruce33@adventure-works.com"/>
        <s v="toni16@adventure-works.com"/>
        <s v="barry19@adventure-works.com"/>
        <s v="edgar5@adventure-works.com"/>
        <s v="manuel1@adventure-works.com"/>
        <s v="phillip18@adventure-works.com"/>
        <s v="amanda44@adventure-works.com"/>
        <s v="emmanuel15@adventure-works.com"/>
        <s v="mandy16@adventure-works.com"/>
        <s v="trisha2@adventure-works.com"/>
        <s v="kristina2@adventure-works.com"/>
        <s v="alejandro10@adventure-works.com"/>
        <s v="marshall4@adventure-works.com"/>
        <s v="kendra11@adventure-works.com"/>
        <s v="omar5@adventure-works.com"/>
        <s v="carmen9@adventure-works.com"/>
        <s v="stacey10@adventure-works.com"/>
        <s v="kristin16@adventure-works.com"/>
        <s v="casey31@adventure-works.com"/>
        <s v="jennifer17@adventure-works.com"/>
        <s v="alisha40@adventure-works.com"/>
        <s v="grant19@adventure-works.com"/>
        <s v="derek12@adventure-works.com"/>
        <s v="jaclyn25@adventure-works.com"/>
        <s v="walter6@adventure-works.com"/>
        <s v="francis18@adventure-works.com"/>
        <s v="gavin7@adventure-works.com"/>
        <s v="lydia18@adventure-works.com"/>
        <s v="cedric23@adventure-works.com"/>
        <s v="kristina16@adventure-works.com"/>
        <s v="carmen13@adventure-works.com"/>
        <s v="tyrone21@adventure-works.com"/>
        <s v="brittney14@adventure-works.com"/>
        <s v="ian15@adventure-works.com"/>
        <s v="kellie4@adventure-works.com"/>
        <s v="danny13@adventure-works.com"/>
        <s v="tracy14@adventure-works.com"/>
        <s v="ruben20@adventure-works.com"/>
        <s v="mario14@adventure-works.com"/>
        <s v="meredith6@adventure-works.com"/>
        <s v="amy11@adventure-works.com"/>
        <s v="benjamin25@adventure-works.com"/>
        <s v="sandra22@adventure-works.com"/>
        <s v="mathew11@adventure-works.com"/>
        <s v="armando9@adventure-works.com"/>
        <s v="franklin0@adventure-works.com"/>
        <s v="alexandra39@adventure-works.com"/>
        <s v="jillian16@adventure-works.com"/>
        <s v="larry11@adventure-works.com"/>
        <s v="randy2@adventure-works.com"/>
        <s v="francisco9@adventure-works.com"/>
        <s v="cole21@adventure-works.com"/>
        <s v="nathan58@adventure-works.com"/>
        <s v="carol26@adventure-works.com"/>
        <s v="arthur6@adventure-works.com"/>
        <s v="tamara3@adventure-works.com"/>
        <s v="brett20@adventure-works.com"/>
        <s v="linda33@adventure-works.com"/>
        <s v="wendy10@adventure-works.com"/>
        <s v="manuel9@adventure-works.com"/>
        <s v="shannon33@adventure-works.com"/>
        <s v="joel8@adventure-works.com"/>
        <s v="lance13@adventure-works.com"/>
        <s v="nathan42@adventure-works.com"/>
        <s v="kelsey3@adventure-works.com"/>
        <s v="jake14@adventure-works.com"/>
        <s v="dawn32@adventure-works.com"/>
        <s v="priscilla16@adventure-works.com"/>
        <s v="maurice9@adventure-works.com"/>
        <s v="barry18@adventure-works.com"/>
        <s v="micheal17@adventure-works.com"/>
        <s v="jesse18@adventure-works.com"/>
        <s v="jamie15@adventure-works.com"/>
        <s v="carly12@adventure-works.com"/>
        <s v="cassie7@adventure-works.com"/>
        <s v="leah15@adventure-works.com"/>
        <s v="arturo17@adventure-works.com"/>
        <s v="russell19@adventure-works.com"/>
        <s v="kevin18@adventure-works.com"/>
        <s v="clarence8@adventure-works.com"/>
        <s v="bonnie24@adventure-works.com"/>
        <s v="shannon39@adventure-works.com"/>
        <s v="derrick2@adventure-works.com"/>
        <s v="brad21@adventure-works.com"/>
        <s v="tamer0@adventure-works.com"/>
        <s v="leonard20@adventure-works.com"/>
        <s v="sebastian2@adventure-works.com"/>
        <s v="ruben18@adventure-works.com"/>
        <s v="angel9@adventure-works.com"/>
        <s v="willie33@adventure-works.com"/>
        <s v="jimmy22@adventure-works.com"/>
        <s v="kristina20@adventure-works.com"/>
        <s v="rachel31@adventure-works.com"/>
        <s v="audrey3@adventure-works.com"/>
        <s v="kenneth5@adventure-works.com"/>
        <s v="colleen45@adventure-works.com"/>
        <s v="lori14@adventure-works.com"/>
        <s v="omar40@adventure-works.com"/>
        <s v="aaron52@adventure-works.com"/>
        <s v="martin10@adventure-works.com"/>
        <s v="carolyn22@adventure-works.com"/>
        <s v="nichole13@adventure-works.com"/>
        <s v="briana13@adventure-works.com"/>
        <s v="larry17@adventure-works.com"/>
        <s v="blake40@adventure-works.com"/>
        <s v="audrey17@adventure-works.com"/>
        <s v="joy2@adventure-works.com"/>
        <s v="damien31@adventure-works.com"/>
        <s v="toni21@adventure-works.com"/>
        <s v="deborah16@adventure-works.com"/>
        <s v="jessie11@adventure-works.com"/>
        <s v="morgan12@adventure-works.com"/>
        <s v="krista13@adventure-works.com"/>
        <s v="joy18@adventure-works.com"/>
        <s v="jessie18@adventure-works.com"/>
        <s v="maria25@adventure-works.com"/>
        <s v="melissa5@adventure-works.com"/>
        <s v="irving0@adventure-works.com"/>
        <s v="sarah19@adventure-works.com"/>
        <s v="alan10@adventure-works.com"/>
        <s v="carson13@adventure-works.com"/>
        <s v="colin25@adventure-works.com"/>
        <s v="jimmy15@adventure-works.com"/>
        <s v="holly15@adventure-works.com"/>
        <s v="michele63@adventure-works.com"/>
        <s v="cedric4@adventure-works.com"/>
        <s v="dana9@adventure-works.com"/>
        <s v="stacy14@adventure-works.com"/>
        <s v="george27@adventure-works.com"/>
        <s v="christy2@adventure-works.com"/>
        <s v="kari13@adventure-works.com"/>
        <s v="laura15@adventure-works.com"/>
        <s v="shaun4@adventure-works.com"/>
        <s v="jaclyn28@adventure-works.com"/>
        <s v="trisha3@adventure-works.com"/>
        <s v="marshall2@adventure-works.com"/>
        <s v="stacy10@adventure-works.com"/>
        <s v="tamara23@adventure-works.com"/>
        <s v="roger5@adventure-works.com"/>
        <s v="rafael37@adventure-works.com"/>
        <s v="glenn12@adventure-works.com"/>
        <s v="ruth22@adventure-works.com"/>
        <s v="jay13@adventure-works.com"/>
        <s v="kari23@adventure-works.com"/>
        <s v="stacey21@adventure-works.com"/>
        <s v="brenda12@adventure-works.com"/>
        <s v="mohamed2@adventure-works.com"/>
        <s v="amy10@adventure-works.com"/>
        <s v="mindy12@adventure-works.com"/>
        <s v="gary22@adventure-works.com"/>
        <s v="yolanda9@adventure-works.com"/>
        <s v="renee17@adventure-works.com"/>
        <s v="barbara45@adventure-works.com"/>
        <s v="andre15@adventure-works.com"/>
        <s v="louis11@adventure-works.com"/>
        <s v="ian19@adventure-works.com"/>
        <s v="bonnie18@adventure-works.com"/>
        <s v="ian18@adventure-works.com"/>
        <s v="dalton43@adventure-works.com"/>
        <s v="heather18@adventure-works.com"/>
        <s v="arthur33@adventure-works.com"/>
        <s v="deborah7@adventure-works.com"/>
        <s v="colleen11@adventure-works.com"/>
        <s v="eddie14@adventure-works.com"/>
        <s v="dale2@adventure-works.com"/>
        <s v="hannah25@adventure-works.com"/>
        <s v="tammy6@adventure-works.com"/>
        <s v="cheryl3@adventure-works.com"/>
        <s v="nicolas13@adventure-works.com"/>
        <s v="rebekah17@adventure-works.com"/>
        <s v="latasha1@adventure-works.com"/>
        <s v="kurt11@adventure-works.com"/>
        <s v="eddie1@adventure-works.com"/>
        <s v="gabrielle17@adventure-works.com"/>
        <s v="kurt19@adventure-works.com"/>
        <s v="amanda25@adventure-works.com"/>
        <s v="jeremiah44@adventure-works.com"/>
        <s v="jose31@adventure-works.com"/>
        <s v="karla21@adventure-works.com"/>
        <s v="steven24@adventure-works.com"/>
        <s v="todd17@adventure-works.com"/>
        <s v="lacey34@adventure-works.com"/>
        <s v="margaret15@adventure-works.com"/>
        <s v="donald15@adventure-works.com"/>
        <s v="diana1@adventure-works.com"/>
        <s v="brett1@adventure-works.com"/>
        <s v="melinda15@adventure-works.com"/>
        <s v="evan43@adventure-works.com"/>
        <s v="kathryn17@adventure-works.com"/>
        <s v="raymond1@adventure-works.com"/>
        <s v="samantha19@adventure-works.com"/>
        <s v="carl7@adventure-works.com"/>
        <s v="anna68@adventure-works.com"/>
        <s v="rafael7@adventure-works.com"/>
        <s v="juan2@adventure-works.com"/>
        <s v="colleen21@adventure-works.com"/>
        <s v="grace30@adventure-works.com"/>
        <s v="miguel22@adventure-works.com"/>
        <s v="teresa15@adventure-works.com"/>
        <s v="priscilla4@adventure-works.com"/>
        <s v="jonathon1@adventure-works.com"/>
        <s v="ramon10@adventure-works.com"/>
        <s v="lindsey1@adventure-works.com"/>
        <s v="chloe78@adventure-works.com"/>
        <s v="antonio14@adventure-works.com"/>
        <s v="sara7@adventure-works.com"/>
        <s v="stephanie22@adventure-works.com"/>
        <s v="jada1@adventure-works.com"/>
        <s v="krista1@adventure-works.com"/>
        <s v="alexandra13@adventure-works.com"/>
        <s v="jonathan60@adventure-works.com"/>
        <s v="chloe85@adventure-works.com"/>
        <s v="alexandra77@adventure-works.com"/>
        <s v="robyn11@adventure-works.com"/>
        <s v="jordyn17@adventure-works.com"/>
        <s v="christopher18@adventure-works.com"/>
        <s v="johnathan3@adventure-works.com"/>
        <s v="thomas26@adventure-works.com"/>
        <s v="charles44@adventure-works.com"/>
        <s v="morgan33@adventure-works.com"/>
        <s v="abigail60@adventure-works.com"/>
        <s v="samantha10@adventure-works.com"/>
        <s v="kristen13@adventure-works.com"/>
        <s v="connor15@adventure-works.com"/>
        <s v="blake43@adventure-works.com"/>
        <s v="joseph16@adventure-works.com"/>
        <s v="connie3@adventure-works.com"/>
        <s v="mason18@adventure-works.com"/>
        <s v="jeremy39@adventure-works.com"/>
        <s v="emma44@adventure-works.com"/>
        <s v="elizabeth39@adventure-works.com"/>
        <s v="jerome9@adventure-works.com"/>
        <s v="jonathan36@adventure-works.com"/>
        <s v="javier15@adventure-works.com"/>
        <s v="james43@adventure-works.com"/>
        <s v="katelyn20@adventure-works.com"/>
        <s v="amanda52@adventure-works.com"/>
        <s v="jamie26@adventure-works.com"/>
        <s v="brandon25@adventure-works.com"/>
        <s v="angelica15@adventure-works.com"/>
        <s v="blake12@adventure-works.com"/>
        <s v="jessie22@adventure-works.com"/>
        <s v="megan15@adventure-works.com"/>
        <s v="antonio16@adventure-works.com"/>
        <s v="jason21@adventure-works.com"/>
        <s v="patrick16@adventure-works.com"/>
        <s v="andy15@adventure-works.com"/>
        <s v="george8@adventure-works.com"/>
        <s v="lacey14@adventure-works.com"/>
        <s v="melody16@adventure-works.com"/>
        <s v="alan16@adventure-works.com"/>
        <s v="heather3@adventure-works.com"/>
        <s v="jaclyn39@adventure-works.com"/>
        <s v="marvin7@adventure-works.com"/>
        <s v="ronnie19@adventure-works.com"/>
        <s v="nina8@adventure-works.com"/>
        <s v="marc24@adventure-works.com"/>
        <s v="michele43@adventure-works.com"/>
        <s v="chase23@adventure-works.com"/>
        <s v="marc20@adventure-works.com"/>
        <s v="brandi19@adventure-works.com"/>
        <s v="reginald3@adventure-works.com"/>
        <s v="casey10@adventure-works.com"/>
        <s v="dominique11@adventure-works.com"/>
        <s v="tammy14@adventure-works.com"/>
        <s v="theodore20@adventure-works.com"/>
        <s v="curtis20@adventure-works.com"/>
        <s v="nicolas14@adventure-works.com"/>
        <s v="derek4@adventure-works.com"/>
        <s v="cesar3@adventure-works.com"/>
        <s v="alexandra19@adventure-works.com"/>
        <s v="bethany4@adventure-works.com"/>
        <s v="kristopher11@adventure-works.com"/>
        <s v="kelvin39@adventure-works.com"/>
        <s v="caleb38@adventure-works.com"/>
        <s v="nicolas12@adventure-works.com"/>
        <s v="carol12@adventure-works.com"/>
        <s v="micah13@adventure-works.com"/>
        <s v="russell16@adventure-works.com"/>
        <s v="kathryn7@adventure-works.com"/>
        <s v="douglas13@adventure-works.com"/>
        <s v="sheena18@adventure-works.com"/>
        <s v="kelsey2@adventure-works.com"/>
        <s v="karl7@adventure-works.com"/>
        <s v="rodney3@adventure-works.com"/>
        <s v="nicole10@adventure-works.com"/>
        <s v="ralph0@adventure-works.com"/>
        <s v="dominique13@adventure-works.com"/>
        <s v="naomi20@adventure-works.com"/>
        <s v="yolanda3@adventure-works.com"/>
        <s v="kelvin17@adventure-works.com"/>
        <s v="summer7@adventure-works.com"/>
        <s v="gerald4@adventure-works.com"/>
        <s v="angela30@adventure-works.com"/>
        <s v="bridget18@adventure-works.com"/>
        <s v="colin39@adventure-works.com"/>
        <s v="brittney10@adventure-works.com"/>
        <s v="adam38@adventure-works.com"/>
        <s v="johnny22@adventure-works.com"/>
        <s v="brandy1@adventure-works.com"/>
        <s v="teresa19@adventure-works.com"/>
        <s v="evelyn5@adventure-works.com"/>
        <s v="reginald16@adventure-works.com"/>
        <s v="philip2@adventure-works.com"/>
        <s v="rosa8@adventure-works.com"/>
        <s v="raul7@adventure-works.com"/>
        <s v="adriana15@adventure-works.com"/>
        <s v="evelyn19@adventure-works.com"/>
        <s v="jillian10@adventure-works.com"/>
        <s v="robyn4@adventure-works.com"/>
        <s v="melinda16@adventure-works.com"/>
        <s v="caleb20@adventure-works.com"/>
        <s v="michelle6@adventure-works.com"/>
        <s v="brandy14@adventure-works.com"/>
        <s v="janelle12@adventure-works.com"/>
        <s v="laura16@adventure-works.com"/>
        <s v="julie23@adventure-works.com"/>
        <s v="alisha28@adventure-works.com"/>
        <s v="tyrone7@adventure-works.com"/>
        <s v="leah2@adventure-works.com"/>
        <s v="olivia57@adventure-works.com"/>
        <s v="mandar2@adventure-works.com"/>
        <s v="kirk3@adventure-works.com"/>
        <s v="brianna50@adventure-works.com"/>
        <s v="blake18@adventure-works.com"/>
        <s v="alexander4@adventure-works.com"/>
        <s v="gilbert10@adventure-works.com"/>
        <s v="elijah37@adventure-works.com"/>
        <s v="luis22@adventure-works.com"/>
        <s v="isabella34@adventure-works.com"/>
        <s v="eduardo24@adventure-works.com"/>
        <s v="stephanie12@adventure-works.com"/>
        <s v="megan5@adventure-works.com"/>
        <s v="jonathan62@adventure-works.com"/>
        <s v="jocelyn10@adventure-works.com"/>
        <s v="brendan10@adventure-works.com"/>
        <s v="melissa22@adventure-works.com"/>
        <s v="james66@adventure-works.com"/>
        <s v="steven8@adventure-works.com"/>
        <s v="kaylee42@adventure-works.com"/>
        <s v="brian17@adventure-works.com"/>
        <s v="brittany14@adventure-works.com"/>
        <s v="natalie89@adventure-works.com"/>
        <s v="destiny10@adventure-works.com"/>
        <s v="victoria50@adventure-works.com"/>
        <s v="alyssa6@adventure-works.com"/>
        <s v="madeline6@adventure-works.com"/>
        <s v="ana4@adventure-works.com"/>
        <s v="carlos14@adventure-works.com"/>
        <s v="robert57@adventure-works.com"/>
        <s v="julia46@adventure-works.com"/>
        <s v="john27@adventure-works.com"/>
        <s v="thomas35@adventure-works.com"/>
        <s v="alexandra2@adventure-works.com"/>
        <s v="philip16@adventure-works.com"/>
        <s v="julia84@adventure-works.com"/>
        <s v="tyler19@adventure-works.com"/>
        <s v="kelsey10@adventure-works.com"/>
        <s v="robert62@adventure-works.com"/>
        <s v="sebastian18@adventure-works.com"/>
        <s v="brianna26@adventure-works.com"/>
        <s v="benjamin42@adventure-works.com"/>
        <s v="jill4@adventure-works.com"/>
        <s v="kaitlyn86@adventure-works.com"/>
        <s v="natalie26@adventure-works.com"/>
        <s v="vanessa20@adventure-works.com"/>
        <s v="brooke13@adventure-works.com"/>
        <s v="carlos39@adventure-works.com"/>
        <s v="kelly9@adventure-works.com"/>
        <s v="wyatt23@adventure-works.com"/>
        <s v="jennifer74@adventure-works.com"/>
        <s v="fernando26@adventure-works.com"/>
        <s v="devon12@adventure-works.com"/>
        <s v="mackenzie12@adventure-works.com"/>
        <s v="sara16@adventure-works.com"/>
        <s v="savannah25@adventure-works.com"/>
        <s v="carol15@adventure-works.com"/>
        <s v="vanessa19@adventure-works.com"/>
        <s v="grace13@adventure-works.com"/>
        <s v="ann20@adventure-works.com"/>
        <s v="tyler4@adventure-works.com"/>
        <s v="jonathan52@adventure-works.com"/>
        <s v="jason13@adventure-works.com"/>
        <s v="robert54@adventure-works.com"/>
        <s v="renee6@adventure-works.com"/>
        <s v="megan10@adventure-works.com"/>
        <s v="edward19@adventure-works.com"/>
        <s v="eduardo41@adventure-works.com"/>
        <s v="steven29@adventure-works.com"/>
        <s v="maria6@adventure-works.com"/>
        <s v="morgan35@adventure-works.com"/>
        <s v="caleb32@adventure-works.com"/>
        <s v="jose26@adventure-works.com"/>
        <s v="jessica9@adventure-works.com"/>
        <s v="seth24@adventure-works.com"/>
        <s v="isaiah17@adventure-works.com"/>
        <s v="adam24@adventure-works.com"/>
        <s v="morgan55@adventure-works.com"/>
        <s v="mary29@adventure-works.com"/>
        <s v="blake63@adventure-works.com"/>
        <s v="jennifer85@adventure-works.com"/>
        <s v="catherine15@adventure-works.com"/>
        <s v="pedro23@adventure-works.com"/>
        <s v="theresa0@adventure-works.com"/>
        <s v="marshall12@adventure-works.com"/>
        <s v="isabella52@adventure-works.com"/>
        <s v="jennifer9@adventure-works.com"/>
        <s v="sydney51@adventure-works.com"/>
        <s v="ashley22@adventure-works.com"/>
        <s v="kimberly17@adventure-works.com"/>
        <s v="jennifer5@adventure-works.com"/>
        <s v="marcus10@adventure-works.com"/>
        <s v="xavier60@adventure-works.com"/>
        <s v="cody14@adventure-works.com"/>
        <s v="dennis15@adventure-works.com"/>
        <s v="fernando18@adventure-works.com"/>
        <s v="paige13@adventure-works.com"/>
        <s v="richard14@adventure-works.com"/>
        <s v="angela11@adventure-works.com"/>
        <s v="carl16@adventure-works.com"/>
        <s v="carolyn1@adventure-works.com"/>
        <s v="adrian13@adventure-works.com"/>
        <s v="marc17@adventure-works.com"/>
        <s v="marcus7@adventure-works.com"/>
        <s v="hunter47@adventure-works.com"/>
        <s v="destiny1@adventure-works.com"/>
        <s v="danielle10@adventure-works.com"/>
        <s v="christina10@adventure-works.com"/>
        <s v="max10@adventure-works.com"/>
        <s v="joe43@adventure-works.com"/>
        <s v="brittany9@adventure-works.com"/>
        <s v="gabriella33@adventure-works.com"/>
        <s v="adam48@adventure-works.com"/>
        <s v="hailey46@adventure-works.com"/>
        <s v="rachel19@adventure-works.com"/>
        <s v="felicia5@adventure-works.com"/>
        <s v="barbara47@adventure-works.com"/>
        <s v="carly17@adventure-works.com"/>
        <s v="leslie4@adventure-works.com"/>
        <s v="jésus15@adventure-works.com"/>
        <s v="ernest20@adventure-works.com"/>
        <s v="xavier46@adventure-works.com"/>
        <s v="anna55@adventure-works.com"/>
        <s v="grant18@adventure-works.com"/>
        <s v="jaclyn4@adventure-works.com"/>
        <s v="nina3@adventure-works.com"/>
        <s v="mayra14@adventure-works.com"/>
        <s v="nichole2@adventure-works.com"/>
        <s v="rafael38@adventure-works.com"/>
        <s v="clarence37@adventure-works.com"/>
        <s v="roger25@adventure-works.com"/>
        <s v="jill11@adventure-works.com"/>
        <s v="randy4@adventure-works.com"/>
        <s v="desiree0@adventure-works.com"/>
        <s v="whitney10@adventure-works.com"/>
        <s v="brooke11@adventure-works.com"/>
        <s v="alberto8@adventure-works.com"/>
        <s v="mindy4@adventure-works.com"/>
        <s v="erica9@adventure-works.com"/>
        <s v="anne22@adventure-works.com"/>
        <s v="krystal20@adventure-works.com"/>
        <s v="vincent9@adventure-works.com"/>
        <s v="james92@adventure-works.com"/>
        <s v="rebecca10@adventure-works.com"/>
        <s v="antonio18@adventure-works.com"/>
        <s v="xavier59@adventure-works.com"/>
        <s v="brendan3@adventure-works.com"/>
        <s v="destiny31@adventure-works.com"/>
        <s v="madalena0@adventure-works.com"/>
        <s v="kendra3@adventure-works.com"/>
        <s v="rafael17@adventure-works.com"/>
        <s v="dominique9@adventure-works.com"/>
        <s v="marc10@adventure-works.com"/>
        <s v="reginald2@adventure-works.com"/>
        <s v="colleen20@adventure-works.com"/>
        <s v="jeremy27@adventure-works.com"/>
        <s v="dalton14@adventure-works.com"/>
        <s v="jennifer89@adventure-works.com"/>
        <s v="sophia19@adventure-works.com"/>
        <s v="hunter26@adventure-works.com"/>
        <s v="kevin45@adventure-works.com"/>
        <s v="xavier31@adventure-works.com"/>
        <s v="kelsey6@adventure-works.com"/>
        <s v="kristy11@adventure-works.com"/>
        <s v="virginia15@adventure-works.com"/>
        <s v="terrence12@adventure-works.com"/>
        <s v="wilson0@adventure-works.com"/>
        <s v="trisha10@adventure-works.com"/>
        <s v="roy19@adventure-works.com"/>
        <s v="cameron45@adventure-works.com"/>
        <s v="alison12@adventure-works.com"/>
        <s v="brenda11@adventure-works.com"/>
        <s v="katrina10@adventure-works.com"/>
        <s v="anne2@adventure-works.com"/>
        <s v="jonathan74@adventure-works.com"/>
        <s v="rodney10@adventure-works.com"/>
        <s v="alexis46@adventure-works.com"/>
        <s v="autumn1@adventure-works.com"/>
        <s v="dennis24@adventure-works.com"/>
        <s v="ethan33@adventure-works.com"/>
        <s v="jared20@adventure-works.com"/>
        <s v="vincent11@adventure-works.com"/>
        <s v="bryce11@adventure-works.com"/>
        <s v="patrick12@adventure-works.com"/>
        <s v="morgan52@adventure-works.com"/>
        <s v="destiny57@adventure-works.com"/>
        <s v="ramon5@adventure-works.com"/>
        <s v="keith3@adventure-works.com"/>
        <s v="eugene18@adventure-works.com"/>
        <s v="ethan43@adventure-works.com"/>
        <s v="eduardo2@adventure-works.com"/>
        <s v="jessica48@adventure-works.com"/>
        <s v="dalton42@adventure-works.com"/>
        <s v="morgan14@adventure-works.com"/>
        <s v="carson6@adventure-works.com"/>
        <s v="olivia15@adventure-works.com"/>
        <s v="alexandria39@adventure-works.com"/>
        <s v="adam45@adventure-works.com"/>
        <s v="emma18@adventure-works.com"/>
        <s v="thomas82@adventure-works.com"/>
        <s v="emma27@adventure-works.com"/>
        <s v="sydney62@adventure-works.com"/>
        <s v="grace59@adventure-works.com"/>
        <s v="kelvin27@adventure-works.com"/>
        <s v="craig8@adventure-works.com"/>
        <s v="alejandro44@adventure-works.com"/>
        <s v="michele15@adventure-works.com"/>
        <s v="edwin43@adventure-works.com"/>
        <s v="denise15@adventure-works.com"/>
        <s v="krista2@adventure-works.com"/>
        <s v="juan15@adventure-works.com"/>
        <s v="jordyn14@adventure-works.com"/>
        <s v="luis10@adventure-works.com"/>
        <s v="daniel10@adventure-works.com"/>
        <s v="blake36@adventure-works.com"/>
        <s v="jeremy19@adventure-works.com"/>
        <s v="megan58@adventure-works.com"/>
        <s v="elizabeth47@adventure-works.com"/>
        <s v="wayne5@adventure-works.com"/>
        <s v="deanna25@adventure-works.com"/>
        <s v="william29@adventure-works.com"/>
        <s v="michelle9@adventure-works.com"/>
        <s v="antonio22@adventure-works.com"/>
        <s v="jordan18@adventure-works.com"/>
        <s v="jonathan24@adventure-works.com"/>
        <s v="dalton57@adventure-works.com"/>
        <s v="miguel66@adventure-works.com"/>
        <s v="jay38@adventure-works.com"/>
        <s v="jeremy14@adventure-works.com"/>
        <s v="alex21@adventure-works.com"/>
        <s v="mariah23@adventure-works.com"/>
        <s v="brendan19@adventure-works.com"/>
        <s v="gregory24@adventure-works.com"/>
        <s v="whitney4@adventure-works.com"/>
        <s v="ebony30@adventure-works.com"/>
        <s v="mary22@adventure-works.com"/>
        <s v="curtis2@adventure-works.com"/>
        <s v="cheryl12@adventure-works.com"/>
        <s v="levi13@adventure-works.com"/>
        <s v="hannah36@adventure-works.com"/>
        <s v="bianca11@adventure-works.com"/>
        <s v="bryant19@adventure-works.com"/>
        <s v="claudia0@adventure-works.com"/>
        <s v="clarence2@adventure-works.com"/>
        <s v="tyrone2@adventure-works.com"/>
        <s v="evelyn20@adventure-works.com"/>
        <s v="sydney5@adventure-works.com"/>
        <s v="jaclyn19@adventure-works.com"/>
        <s v="levi3@adventure-works.com"/>
        <s v="latasha5@adventure-works.com"/>
        <s v="catherine9@adventure-works.com"/>
        <s v="kelli44@adventure-works.com"/>
        <s v="marco4@adventure-works.com"/>
        <s v="alejandro23@adventure-works.com"/>
        <s v="lydia0@adventure-works.com"/>
        <s v="shane18@adventure-works.com"/>
        <s v="colleen1@adventure-works.com"/>
        <s v="joy16@adventure-works.com"/>
        <s v="dalton5@adventure-works.com"/>
        <s v="briana3@adventure-works.com"/>
        <s v="casey38@adventure-works.com"/>
        <s v="devon5@adventure-works.com"/>
        <s v="sara24@adventure-works.com"/>
        <s v="johnny19@adventure-works.com"/>
        <s v="virginia20@adventure-works.com"/>
        <s v="jacqueline16@adventure-works.com"/>
        <s v="teresa8@adventure-works.com"/>
        <s v="carmen3@adventure-works.com"/>
        <s v="jamie17@adventure-works.com"/>
        <s v="walter16@adventure-works.com"/>
        <s v="xavier6@adventure-works.com"/>
        <s v="hannah11@adventure-works.com"/>
        <s v="destiny23@adventure-works.com"/>
        <s v="gilbert9@adventure-works.com"/>
        <s v="gabriella4@adventure-works.com"/>
        <s v="cedric8@adventure-works.com"/>
        <s v="tyler18@adventure-works.com"/>
        <s v="linda23@adventure-works.com"/>
        <s v="lacey17@adventure-works.com"/>
        <s v="ethan41@adventure-works.com"/>
        <s v="gabrielle36@adventure-works.com"/>
        <s v="jack49@adventure-works.com"/>
        <s v="aaron29@adventure-works.com"/>
        <s v="jay40@adventure-works.com"/>
        <s v="bradley11@adventure-works.com"/>
        <s v="heidi21@adventure-works.com"/>
        <s v="casey5@adventure-works.com"/>
        <s v="roberto16@adventure-works.com"/>
        <s v="willie24@adventure-works.com"/>
        <s v="jose68@adventure-works.com"/>
        <s v="nina18@adventure-works.com"/>
        <s v="noah53@adventure-works.com"/>
        <s v="olivia38@adventure-works.com"/>
        <s v="wyatt24@adventure-works.com"/>
        <s v="kyle21@adventure-works.com"/>
        <s v="mario3@adventure-works.com"/>
        <s v="hannah23@adventure-works.com"/>
        <s v="caleb17@adventure-works.com"/>
        <s v="sebastian19@adventure-works.com"/>
        <s v="catherine12@adventure-works.com"/>
        <s v="isabella86@adventure-works.com"/>
        <s v="dalton71@adventure-works.com"/>
        <s v="gabriella17@adventure-works.com"/>
        <s v="noah56@adventure-works.com"/>
        <s v="kurt16@adventure-works.com"/>
        <s v="taylor3@adventure-works.com"/>
        <s v="megan43@adventure-works.com"/>
        <s v="adrian18@adventure-works.com"/>
        <s v="leslie20@adventure-works.com"/>
        <s v="brian24@adventure-works.com"/>
        <s v="jeremy22@adventure-works.com"/>
        <s v="christian21@adventure-works.com"/>
        <s v="miguel38@adventure-works.com"/>
        <s v="william28@adventure-works.com"/>
        <s v="marcus77@adventure-works.com"/>
        <s v="evan46@adventure-works.com"/>
        <s v="anthony14@adventure-works.com"/>
        <s v="gloria9@adventure-works.com"/>
        <s v="jonathan21@adventure-works.com"/>
        <s v="emma19@adventure-works.com"/>
        <s v="hunter49@adventure-works.com"/>
        <s v="kevin37@adventure-works.com"/>
        <s v="kevin48@adventure-works.com"/>
        <s v="aaron7@adventure-works.com"/>
        <s v="kimberly6@adventure-works.com"/>
        <s v="katherine71@adventure-works.com"/>
        <s v="cindy25@adventure-works.com"/>
        <s v="timothy28@adventure-works.com"/>
        <s v="jessica53@adventure-works.com"/>
        <s v="nicholas7@adventure-works.com"/>
        <s v="natasha8@adventure-works.com"/>
        <s v="bailey11@adventure-works.com"/>
        <s v="savannah30@adventure-works.com"/>
        <s v="jerome10@adventure-works.com"/>
        <s v="emily37@adventure-works.com"/>
        <s v="kenneth14@adventure-works.com"/>
        <s v="cassidy19@adventure-works.com"/>
        <s v="alexandria38@adventure-works.com"/>
        <s v="ethan11@adventure-works.com"/>
        <s v="james48@adventure-works.com"/>
        <s v="logan32@adventure-works.com"/>
        <s v="courtney15@adventure-works.com"/>
        <s v="elijah43@adventure-works.com"/>
        <s v="colleen33@adventure-works.com"/>
        <s v="mary24@adventure-works.com"/>
        <s v="julian18@adventure-works.com"/>
        <s v="melissa13@adventure-works.com"/>
        <s v="rafael34@adventure-works.com"/>
        <s v="isabella49@adventure-works.com"/>
        <s v="madeline20@adventure-works.com"/>
        <s v="arturo4@adventure-works.com"/>
        <s v="noah69@adventure-works.com"/>
        <s v="amanda19@adventure-works.com"/>
        <s v="jésus18@adventure-works.com"/>
        <s v="jenna10@adventure-works.com"/>
        <s v="alexander12@adventure-works.com"/>
        <s v="thomas4@adventure-works.com"/>
        <s v="dylan24@adventure-works.com"/>
        <s v="chloe83@adventure-works.com"/>
        <s v="alexia4@adventure-works.com"/>
        <s v="kaitlyn14@adventure-works.com"/>
        <s v="richard61@adventure-works.com"/>
        <s v="robert81@adventure-works.com"/>
        <s v="jonathan72@adventure-works.com"/>
        <s v="robert36@adventure-works.com"/>
        <s v="devin86@adventure-works.com"/>
        <s v="john39@adventure-works.com"/>
        <s v="matthew16@adventure-works.com"/>
        <s v="blake64@adventure-works.com"/>
        <s v="natalie15@adventure-works.com"/>
        <s v="kyle23@adventure-works.com"/>
        <s v="alyssa4@adventure-works.com"/>
        <s v="jose24@adventure-works.com"/>
        <s v="angel38@adventure-works.com"/>
        <s v="hailey53@adventure-works.com"/>
        <s v="zachary24@adventure-works.com"/>
        <s v="isabella73@adventure-works.com"/>
        <s v="ryan10@adventure-works.com"/>
        <s v="jordan48@adventure-works.com"/>
        <s v="raymond6@adventure-works.com"/>
        <s v="bianca9@adventure-works.com"/>
        <s v="carly2@adventure-works.com"/>
        <s v="beth3@adventure-works.com"/>
        <s v="lance15@adventure-works.com"/>
        <s v="abby10@adventure-works.com"/>
        <s v="jon12@adventure-works.com"/>
        <s v="anne14@adventure-works.com"/>
        <s v="allen13@adventure-works.com"/>
        <s v="james28@adventure-works.com"/>
        <s v="lindsey14@adventure-works.com"/>
        <s v="jaime39@adventure-works.com"/>
        <s v="kate19@adventure-works.com"/>
        <s v="melanie47@adventure-works.com"/>
        <s v="luke46@adventure-works.com"/>
        <s v="samuel23@adventure-works.com"/>
        <s v="matthew13@adventure-works.com"/>
        <s v="katherine56@adventure-works.com"/>
        <s v="rachel17@adventure-works.com"/>
        <s v="mason28@adventure-works.com"/>
        <s v="ryan49@adventure-works.com"/>
        <s v="jordan37@adventure-works.com"/>
        <s v="elizabeth26@adventure-works.com"/>
        <s v="joshua24@adventure-works.com"/>
        <s v="carlos17@adventure-works.com"/>
        <s v="sarah3@adventure-works.com"/>
        <s v="nathan62@adventure-works.com"/>
        <s v="jorge23@adventure-works.com"/>
        <s v="rachel40@adventure-works.com"/>
        <s v="bailey35@adventure-works.com"/>
        <s v="brent3@adventure-works.com"/>
        <s v="madison35@adventure-works.com"/>
        <s v="dakota17@adventure-works.com"/>
        <s v="victoria61@adventure-works.com"/>
        <s v="kara13@adventure-works.com"/>
        <s v="hannah18@adventure-works.com"/>
        <s v="brandon50@adventure-works.com"/>
        <s v="jackson42@adventure-works.com"/>
        <s v="alexandria6@adventure-works.com"/>
        <s v="jordan61@adventure-works.com"/>
        <s v="nina5@adventure-works.com"/>
        <s v="paula20@adventure-works.com"/>
        <s v="barbara21@adventure-works.com"/>
        <s v="cassidy12@adventure-works.com"/>
        <s v="jasmine10@adventure-works.com"/>
        <s v="seth10@adventure-works.com"/>
        <s v="arthur43@adventure-works.com"/>
        <s v="anna51@adventure-works.com"/>
        <s v="vanessa4@adventure-works.com"/>
        <s v="timothy44@adventure-works.com"/>
        <s v="angela48@adventure-works.com"/>
        <s v="cole6@adventure-works.com"/>
        <s v="jonathan71@adventure-works.com"/>
        <s v="sara5@adventure-works.com"/>
        <s v="oscar5@adventure-works.com"/>
        <s v="kaitlyn57@adventure-works.com"/>
        <s v="michelle23@adventure-works.com"/>
        <s v="kaitlyn17@adventure-works.com"/>
        <s v="angela29@adventure-works.com"/>
        <s v="miguel49@adventure-works.com"/>
        <s v="isabella85@adventure-works.com"/>
        <s v="natalie29@adventure-works.com"/>
        <s v="megan64@adventure-works.com"/>
        <s v="jordan71@adventure-works.com"/>
        <s v="lucas24@adventure-works.com"/>
        <s v="angel16@adventure-works.com"/>
        <s v="jeremiah30@adventure-works.com"/>
        <s v="amber12@adventure-works.com"/>
        <s v="charles60@adventure-works.com"/>
        <s v="jasmine3@adventure-works.com"/>
        <s v="arianna3@adventure-works.com"/>
        <s v="elizabeth40@adventure-works.com"/>
        <s v="adam46@adventure-works.com"/>
        <s v="florian1@adventure-works.com"/>
        <s v="marcus30@adventure-works.com"/>
        <s v="bob8@adventure-works.com"/>
        <s v="isabelle18@adventure-works.com"/>
        <s v="albert16@adventure-works.com"/>
        <s v="jake1@adventure-works.com"/>
        <s v="maria33@adventure-works.com"/>
        <s v="lauren68@adventure-works.com"/>
        <s v="neil7@adventure-works.com"/>
        <s v="tara16@adventure-works.com"/>
        <s v="melanie42@adventure-works.com"/>
        <s v="alyssa49@adventure-works.com"/>
        <s v="deanna40@adventure-works.com"/>
        <s v="lauren11@adventure-works.com"/>
        <s v="jada22@adventure-works.com"/>
        <s v="nicole19@adventure-works.com"/>
        <s v="natalie45@adventure-works.com"/>
        <s v="lucas42@adventure-works.com"/>
        <s v="brandon32@adventure-works.com"/>
        <s v="melanie16@adventure-works.com"/>
        <s v="caitlin18@adventure-works.com"/>
        <s v="dalton60@adventure-works.com"/>
        <s v="gregory18@adventure-works.com"/>
        <s v="rachel27@adventure-works.com"/>
        <s v="noah44@adventure-works.com"/>
        <s v="kaitlyn15@adventure-works.com"/>
        <s v="isaac3@adventure-works.com"/>
        <s v="mariah35@adventure-works.com"/>
        <s v="joseph11@adventure-works.com"/>
        <s v="jordyn5@adventure-works.com"/>
        <s v="eric49@adventure-works.com"/>
        <s v="jackson5@adventure-works.com"/>
        <s v="stefanie6@adventure-works.com"/>
        <s v="blake65@adventure-works.com"/>
        <s v="alexandra45@adventure-works.com"/>
        <s v="ian42@adventure-works.com"/>
        <s v="jada13@adventure-works.com"/>
        <s v="cameron28@adventure-works.com"/>
        <s v="destiny29@adventure-works.com"/>
        <s v="sydney88@adventure-works.com"/>
        <s v="natalie77@adventure-works.com"/>
        <s v="luke20@adventure-works.com"/>
        <s v="austin44@adventure-works.com"/>
        <s v="savannah22@adventure-works.com"/>
        <s v="kyle1@adventure-works.com"/>
        <s v="mariah9@adventure-works.com"/>
        <s v="blake51@adventure-works.com"/>
        <s v="sydney39@adventure-works.com"/>
        <s v="isaac24@adventure-works.com"/>
        <s v="michelle15@adventure-works.com"/>
        <s v="marco18@adventure-works.com"/>
        <s v="jason26@adventure-works.com"/>
        <s v="jerry19@adventure-works.com"/>
        <s v="thomas54@adventure-works.com"/>
        <s v="alexandra10@adventure-works.com"/>
        <s v="bailey16@adventure-works.com"/>
        <s v="katherine61@adventure-works.com"/>
        <s v="vanessa7@adventure-works.com"/>
        <s v="richard100@adventure-works.com"/>
        <s v="natalie63@adventure-works.com"/>
        <s v="mario21@adventure-works.com"/>
        <s v="danielle24@adventure-works.com"/>
        <s v="samuel9@adventure-works.com"/>
        <s v="miranda7@adventure-works.com"/>
        <s v="marshall23@adventure-works.com"/>
        <s v="madison11@adventure-works.com"/>
        <s v="julia4@adventure-works.com"/>
        <s v="brenda8@adventure-works.com"/>
        <s v="hunter28@adventure-works.com"/>
        <s v="willie27@adventure-works.com"/>
        <s v="matthew24@adventure-works.com"/>
        <s v="gabriel23@adventure-works.com"/>
        <s v="david60@adventure-works.com"/>
        <s v="adam41@adventure-works.com"/>
        <s v="logan6@adventure-works.com"/>
        <s v="edward47@adventure-works.com"/>
        <s v="julia33@adventure-works.com"/>
        <s v="erin18@adventure-works.com"/>
        <s v="gabriel35@adventure-works.com"/>
        <s v="jennifer40@adventure-works.com"/>
        <s v="kelvin24@adventure-works.com"/>
        <s v="ethan14@adventure-works.com"/>
        <s v="craig6@adventure-works.com"/>
        <s v="cassandra12@adventure-works.com"/>
        <s v="katherine43@adventure-works.com"/>
        <s v="cory14@adventure-works.com"/>
        <s v="jillian8@adventure-works.com"/>
        <s v="jacquelyn16@adventure-works.com"/>
        <s v="rafael11@adventure-works.com"/>
        <s v="fernando39@adventure-works.com"/>
        <s v="miguel6@adventure-works.com"/>
        <s v="marcus94@adventure-works.com"/>
        <s v="richard32@adventure-works.com"/>
        <s v="ian77@adventure-works.com"/>
        <s v="devin78@adventure-works.com"/>
        <s v="lauren53@adventure-works.com"/>
        <s v="jordan33@adventure-works.com"/>
        <s v="alyssa56@adventure-works.com"/>
        <s v="jacqueline14@adventure-works.com"/>
        <s v="alex8@adventure-works.com"/>
        <s v="jasmine9@adventure-works.com"/>
        <s v="jose78@adventure-works.com"/>
        <s v="taylor49@adventure-works.com"/>
        <s v="connor19@adventure-works.com"/>
        <s v="marcus82@adventure-works.com"/>
        <s v="gabrielle35@adventure-works.com"/>
        <s v="edward69@adventure-works.com"/>
        <s v="bryan4@adventure-works.com"/>
        <s v="dalton47@adventure-works.com"/>
        <s v="jessie33@adventure-works.com"/>
        <s v="kaitlyn18@adventure-works.com"/>
        <s v="tracy11@adventure-works.com"/>
        <s v="gail7@adventure-works.com"/>
        <s v="ethan9@adventure-works.com"/>
        <s v="chloe86@adventure-works.com"/>
        <s v="arturo8@adventure-works.com"/>
        <s v="sydney70@adventure-works.com"/>
        <s v="omar0@adventure-works.com"/>
        <s v="paula17@adventure-works.com"/>
        <s v="jasmine11@adventure-works.com"/>
        <s v="abby14@adventure-works.com"/>
        <s v="logan55@adventure-works.com"/>
        <s v="katelyn37@adventure-works.com"/>
        <s v="destiny36@adventure-works.com"/>
        <s v="catherine11@adventure-works.com"/>
        <s v="jerome3@adventure-works.com"/>
        <s v="victoria4@adventure-works.com"/>
        <s v="robin12@adventure-works.com"/>
        <s v="kaitlyn0@adventure-works.com"/>
        <s v="amanda11@adventure-works.com"/>
        <s v="benjamin22@adventure-works.com"/>
        <s v="kaitlyn85@adventure-works.com"/>
        <s v="sydney59@adventure-works.com"/>
        <s v="eric13@adventure-works.com"/>
        <s v="joan3@adventure-works.com"/>
        <s v="devin54@adventure-works.com"/>
        <s v="jasmine20@adventure-works.com"/>
        <s v="anthony12@adventure-works.com"/>
        <s v="jay17@adventure-works.com"/>
        <s v="tammy11@adventure-works.com"/>
        <s v="martha20@adventure-works.com"/>
        <s v="sydney49@adventure-works.com"/>
        <s v="bryce0@adventure-works.com"/>
        <s v="kristopher16@adventure-works.com"/>
        <s v="mariah3@adventure-works.com"/>
        <s v="bryce15@adventure-works.com"/>
        <s v="jaclyn35@adventure-works.com"/>
        <s v="eric25@adventure-works.com"/>
        <s v="simon3@adventure-works.com"/>
        <s v="logan39@adventure-works.com"/>
        <s v="elizabeth28@adventure-works.com"/>
        <s v="charles29@adventure-works.com"/>
        <s v="timothy46@adventure-works.com"/>
        <s v="katherine27@adventure-works.com"/>
        <s v="alexia6@adventure-works.com"/>
        <s v="katelyn19@adventure-works.com"/>
        <s v="anna58@adventure-works.com"/>
        <s v="hunter44@adventure-works.com"/>
        <s v="haley37@adventure-works.com"/>
        <s v="christian15@adventure-works.com"/>
        <s v="marcus18@adventure-works.com"/>
        <s v="thomas83@adventure-works.com"/>
        <s v="rebekah21@adventure-works.com"/>
        <s v="emily15@adventure-works.com"/>
        <s v="laura23@adventure-works.com"/>
        <s v="jennifer50@adventure-works.com"/>
        <s v="edward42@adventure-works.com"/>
        <s v="natalie14@adventure-works.com"/>
        <s v="christian3@adventure-works.com"/>
        <s v="valerie12@adventure-works.com"/>
        <s v="byron7@adventure-works.com"/>
        <s v="micheal1@adventure-works.com"/>
        <s v="lucas89@adventure-works.com"/>
        <s v="deborah14@adventure-works.com"/>
        <s v="joel13@adventure-works.com"/>
        <s v="olivia36@adventure-works.com"/>
        <s v="molly4@adventure-works.com"/>
        <s v="clayton13@adventure-works.com"/>
        <s v="deborah20@adventure-works.com"/>
        <s v="theodore1@adventure-works.com"/>
        <s v="beth10@adventure-works.com"/>
        <s v="jamie25@adventure-works.com"/>
        <s v="willie16@adventure-works.com"/>
        <s v="margaret4@adventure-works.com"/>
        <s v="cassandra21@adventure-works.com"/>
        <s v="lucas14@adventure-works.com"/>
        <s v="jon43@adventure-works.com"/>
        <s v="ernest4@adventure-works.com"/>
        <s v="ken3@adventure-works.com"/>
        <s v="abigail73@adventure-works.com"/>
        <s v="lindsay6@adventure-works.com"/>
        <s v="cara12@adventure-works.com"/>
        <s v="harold8@adventure-works.com"/>
        <s v="nicolas7@adventure-works.com"/>
        <s v="brendan17@adventure-works.com"/>
        <s v="lucas64@adventure-works.com"/>
        <s v="carol13@adventure-works.com"/>
        <s v="sandra18@adventure-works.com"/>
        <s v="logan60@adventure-works.com"/>
        <s v="adrienne2@adventure-works.com"/>
        <s v="cheryl18@adventure-works.com"/>
        <s v="cassandra4@adventure-works.com"/>
        <s v="krystal4@adventure-works.com"/>
        <s v="tonya12@adventure-works.com"/>
        <s v="carmen1@adventure-works.com"/>
        <s v="pamela21@adventure-works.com"/>
        <s v="krystal2@adventure-works.com"/>
        <s v="tyrone10@adventure-works.com"/>
        <s v="melody14@adventure-works.com"/>
        <s v="eduardo58@adventure-works.com"/>
        <s v="beth12@adventure-works.com"/>
        <s v="omar37@adventure-works.com"/>
        <s v="arianna34@adventure-works.com"/>
        <s v="jill14@adventure-works.com"/>
        <s v="vanessa5@adventure-works.com"/>
        <s v="roger22@adventure-works.com"/>
        <s v="paula23@adventure-works.com"/>
        <s v="ashlee12@adventure-works.com"/>
        <s v="sharon14@adventure-works.com"/>
        <s v="phillip12@adventure-works.com"/>
        <s v="joy1@adventure-works.com"/>
        <s v="brad9@adventure-works.com"/>
        <s v="mitchell10@adventure-works.com"/>
        <s v="michele40@adventure-works.com"/>
        <s v="bridget13@adventure-works.com"/>
        <s v="richard21@adventure-works.com"/>
        <s v="joe9@adventure-works.com"/>
        <s v="jacob18@adventure-works.com"/>
        <s v="trevor11@adventure-works.com"/>
        <s v="jessica30@adventure-works.com"/>
        <s v="paula9@adventure-works.com"/>
        <s v="tammy9@adventure-works.com"/>
        <s v="alisha43@adventure-works.com"/>
        <s v="stacey4@adventure-works.com"/>
        <s v="karen21@adventure-works.com"/>
        <s v="lori18@adventure-works.com"/>
        <s v="andres7@adventure-works.com"/>
        <s v="gary21@adventure-works.com"/>
        <s v="bryant4@adventure-works.com"/>
        <s v="phillip6@adventure-works.com"/>
        <s v="sabrina9@adventure-works.com"/>
        <s v="tiffany10@adventure-works.com"/>
        <s v="mikael1@adventure-works.com"/>
        <s v="anne21@adventure-works.com"/>
        <s v="max6@adventure-works.com"/>
        <s v="marcus25@adventure-works.com"/>
        <s v="benjamin48@adventure-works.com"/>
        <s v="allen12@adventure-works.com"/>
        <s v="shaun3@adventure-works.com"/>
        <s v="edwin35@adventure-works.com"/>
        <s v="brenda18@adventure-works.com"/>
        <s v="alicia1@adventure-works.com"/>
        <s v="tamara20@adventure-works.com"/>
        <s v="theodore12@adventure-works.com"/>
        <s v="karl19@adventure-works.com"/>
        <s v="alan6@adventure-works.com"/>
        <s v="carol24@adventure-works.com"/>
        <s v="albert15@adventure-works.com"/>
        <s v="martha14@adventure-works.com"/>
        <s v="blake62@adventure-works.com"/>
        <s v="isaiah9@adventure-works.com"/>
        <s v="savannah17@adventure-works.com"/>
        <s v="larry10@adventure-works.com"/>
        <s v="kristina13@adventure-works.com"/>
        <s v="deb5@adventure-works.com"/>
        <s v="cameron42@adventure-works.com"/>
        <s v="louis20@adventure-works.com"/>
        <s v="latasha8@adventure-works.com"/>
        <s v="gabriella23@adventure-works.com"/>
        <s v="deanna36@adventure-works.com"/>
        <s v="jessica49@adventure-works.com"/>
        <s v="cole23@adventure-works.com"/>
        <s v="billy2@adventure-works.com"/>
        <s v="lance11@adventure-works.com"/>
        <s v="keith8@adventure-works.com"/>
        <s v="valerie16@adventure-works.com"/>
        <s v="marie44@adventure-works.com"/>
        <s v="tanya9@adventure-works.com"/>
        <s v="virginia16@adventure-works.com"/>
        <s v="molly16@adventure-works.com"/>
        <s v="nuan3@adventure-works.com"/>
        <s v="gerrit0@adventure-works.com"/>
        <s v="drew10@adventure-works.com"/>
        <s v="levi10@adventure-works.com"/>
        <s v="karla8@adventure-works.com"/>
        <s v="ramon4@adventure-works.com"/>
        <s v="omar29@adventure-works.com"/>
        <s v="marshall5@adventure-works.com"/>
        <s v="hailey25@adventure-works.com"/>
        <s v="derek10@adventure-works.com"/>
        <s v="julie22@adventure-works.com"/>
        <s v="jacquelyn22@adventure-works.com"/>
        <s v="cole9@adventure-works.com"/>
        <s v="gerald29@adventure-works.com"/>
        <s v="jay19@adventure-works.com"/>
        <s v="arturo13@adventure-works.com"/>
        <s v="damien7@adventure-works.com"/>
        <s v="melody2@adventure-works.com"/>
        <s v="alan29@adventure-works.com"/>
        <s v="mitchell13@adventure-works.com"/>
        <s v="nicole58@adventure-works.com"/>
        <s v="jason36@adventure-works.com"/>
        <s v="johnathan9@adventure-works.com"/>
        <s v="natasha21@adventure-works.com"/>
        <s v="kaitlin10@adventure-works.com"/>
        <s v="karla7@adventure-works.com"/>
        <s v="brenda10@adventure-works.com"/>
        <s v="joe16@adventure-works.com"/>
        <s v="cheryl9@adventure-works.com"/>
        <s v="juan5@adventure-works.com"/>
        <s v="alexis43@adventure-works.com"/>
        <s v="kurt1@adventure-works.com"/>
        <s v="jarrod18@adventure-works.com"/>
        <s v="victoria35@adventure-works.com"/>
        <s v="diana3@adventure-works.com"/>
        <s v="colin18@adventure-works.com"/>
        <s v="rachael3@adventure-works.com"/>
        <s v="adrian2@adventure-works.com"/>
        <s v="cassie15@adventure-works.com"/>
        <s v="ronald7@adventure-works.com"/>
        <s v="kristi8@adventure-works.com"/>
        <s v="eugene23@adventure-works.com"/>
        <s v="terry10@adventure-works.com"/>
        <s v="armando8@adventure-works.com"/>
        <s v="arturo34@adventure-works.com"/>
        <s v="rebekah39@adventure-works.com"/>
        <s v="jessie29@adventure-works.com"/>
        <s v="jerry10@adventure-works.com"/>
        <s v="tamara11@adventure-works.com"/>
        <s v="tony18@adventure-works.com"/>
        <s v="shawn15@adventure-works.com"/>
        <s v="christopher23@adventure-works.com"/>
        <s v="faith30@adventure-works.com"/>
        <s v="kaylee22@adventure-works.com"/>
        <s v="wyatt53@adventure-works.com"/>
        <s v="clayton28@adventure-works.com"/>
        <s v="ethan37@adventure-works.com"/>
        <s v="andre10@adventure-works.com"/>
        <s v="miguel39@adventure-works.com"/>
        <s v="melvin4@adventure-works.com"/>
        <s v="larry4@adventure-works.com"/>
        <s v="kristi28@adventure-works.com"/>
        <s v="teresa3@adventure-works.com"/>
        <s v="andres0@adventure-works.com"/>
        <s v="stanley19@adventure-works.com"/>
        <s v="kristy12@adventure-works.com"/>
        <s v="brittney21@adventure-works.com"/>
        <s v="frank25@adventure-works.com"/>
        <s v="benjamin39@adventure-works.com"/>
        <s v="sandra26@adventure-works.com"/>
        <s v="drew2@adventure-works.com"/>
        <s v="stanley6@adventure-works.com"/>
        <s v="george7@adventure-works.com"/>
        <s v="brian35@adventure-works.com"/>
        <s v="warren9@adventure-works.com"/>
        <s v="sandra9@adventure-works.com"/>
        <s v="jan4@adventure-works.com"/>
        <s v="adam51@adventure-works.com"/>
        <s v="fernando27@adventure-works.com"/>
        <s v="sheila12@adventure-works.com"/>
        <s v="francis10@adventure-works.com"/>
        <s v="briana11@adventure-works.com"/>
        <s v="peter17@adventure-works.com"/>
        <s v="mario2@adventure-works.com"/>
        <s v="ruben21@adventure-works.com"/>
        <s v="teresa18@adventure-works.com"/>
        <s v="claudia13@adventure-works.com"/>
        <s v="ariana14@adventure-works.com"/>
        <s v="curtis3@adventure-works.com"/>
        <s v="dominic19@adventure-works.com"/>
        <s v="savannah4@adventure-works.com"/>
        <s v="christian38@adventure-works.com"/>
        <s v="katherine50@adventure-works.com"/>
        <s v="jésus6@adventure-works.com"/>
        <s v="catherine21@adventure-works.com"/>
        <s v="rachel67@adventure-works.com"/>
        <s v="evan12@adventure-works.com"/>
        <s v="haley51@adventure-works.com"/>
        <s v="jessie38@adventure-works.com"/>
        <s v="mackenzie2@adventure-works.com"/>
        <s v="victoria6@adventure-works.com"/>
        <s v="blake38@adventure-works.com"/>
        <s v="kaitlyn61@adventure-works.com"/>
        <s v="austin39@adventure-works.com"/>
        <s v="jennifer76@adventure-works.com"/>
        <s v="zachary49@adventure-works.com"/>
        <s v="destiny13@adventure-works.com"/>
        <s v="thomas48@adventure-works.com"/>
        <s v="nancy21@adventure-works.com"/>
        <s v="alexander10@adventure-works.com"/>
        <s v="amanda12@adventure-works.com"/>
        <s v="eduardo84@adventure-works.com"/>
        <s v="brandon28@adventure-works.com"/>
        <s v="audrey15@adventure-works.com"/>
        <s v="marcus52@adventure-works.com"/>
        <s v="isaac32@adventure-works.com"/>
        <s v="cameron43@adventure-works.com"/>
        <s v="lucas83@adventure-works.com"/>
        <s v="luke38@adventure-works.com"/>
        <s v="leonard15@adventure-works.com"/>
        <s v="charles19@adventure-works.com"/>
        <s v="nathan1@adventure-works.com"/>
        <s v="austin36@adventure-works.com"/>
        <s v="paula22@adventure-works.com"/>
        <s v="taylor1@adventure-works.com"/>
        <s v="jason24@adventure-works.com"/>
        <s v="walter12@adventure-works.com"/>
        <s v="jan6@adventure-works.com"/>
        <s v="julian0@adventure-works.com"/>
        <s v="sydney46@adventure-works.com"/>
        <s v="kristi36@adventure-works.com"/>
        <s v="dennis19@adventure-works.com"/>
        <s v="cole17@adventure-works.com"/>
        <s v="garrett7@adventure-works.com"/>
        <s v="jose53@adventure-works.com"/>
        <s v="jason3@adventure-works.com"/>
        <s v="jada3@adventure-works.com"/>
        <s v="haley4@adventure-works.com"/>
        <s v="benjamin5@adventure-works.com"/>
        <s v="isabella65@adventure-works.com"/>
        <s v="alvin35@adventure-works.com"/>
        <s v="andrew25@adventure-works.com"/>
        <s v="janelle7@adventure-works.com"/>
        <s v="brian16@adventure-works.com"/>
        <s v="josé79@adventure-works.com"/>
        <s v="julio8@adventure-works.com"/>
        <s v="raymond7@adventure-works.com"/>
        <s v="allison16@adventure-works.com"/>
        <s v="isabella38@adventure-works.com"/>
        <s v="rebecca12@adventure-works.com"/>
        <s v="paige28@adventure-works.com"/>
        <s v="luke35@adventure-works.com"/>
        <s v="kaylee40@adventure-works.com"/>
        <s v="jordyn19@adventure-works.com"/>
        <s v="alexandria36@adventure-works.com"/>
        <s v="jackson44@adventure-works.com"/>
        <s v="brian20@adventure-works.com"/>
        <s v="logan11@adventure-works.com"/>
        <s v="gavin9@adventure-works.com"/>
        <s v="stephanie15@adventure-works.com"/>
        <s v="stephanie55@adventure-works.com"/>
        <s v="jaime26@adventure-works.com"/>
        <s v="joe37@adventure-works.com"/>
        <s v="linda20@adventure-works.com"/>
        <s v="ross27@adventure-works.com"/>
        <s v="brendan6@adventure-works.com"/>
        <s v="gerald14@adventure-works.com"/>
        <s v="victor8@adventure-works.com"/>
        <s v="michele34@adventure-works.com"/>
        <s v="dana8@adventure-works.com"/>
        <s v="steve20@adventure-works.com"/>
        <s v="patricia16@adventure-works.com"/>
        <s v="miguel36@adventure-works.com"/>
        <s v="manuel19@adventure-works.com"/>
        <s v="roger10@adventure-works.com"/>
        <s v="manuel13@adventure-works.com"/>
        <s v="monica20@adventure-works.com"/>
        <s v="dominique3@adventure-works.com"/>
        <s v="kelli12@adventure-works.com"/>
        <s v="logan47@adventure-works.com"/>
        <s v="spencer23@adventure-works.com"/>
        <s v="clayton20@adventure-works.com"/>
        <s v="jon11@adventure-works.com"/>
        <s v="glenn22@adventure-works.com"/>
        <s v="kari16@adventure-works.com"/>
        <s v="julie15@adventure-works.com"/>
        <s v="nina1@adventure-works.com"/>
        <s v="audrey1@adventure-works.com"/>
        <s v="charles12@adventure-works.com"/>
        <s v="jason14@adventure-works.com"/>
        <s v="mallory8@adventure-works.com"/>
        <s v="carl13@adventure-works.com"/>
        <s v="martha19@adventure-works.com"/>
        <s v="franklin14@adventure-works.com"/>
        <s v="tammy12@adventure-works.com"/>
        <s v="bryan16@adventure-works.com"/>
        <s v="logan26@adventure-works.com"/>
        <s v="colleen36@adventure-works.com"/>
        <s v="tina14@adventure-works.com"/>
        <s v="krystal19@adventure-works.com"/>
        <s v="dawn29@adventure-works.com"/>
        <s v="gabriel49@adventure-works.com"/>
        <s v="bryant13@adventure-works.com"/>
        <s v="frederick10@adventure-works.com"/>
        <s v="richard31@adventure-works.com"/>
        <s v="lisa12@adventure-works.com"/>
        <s v="vanessa3@adventure-works.com"/>
        <s v="sandra8@adventure-works.com"/>
        <s v="joanna6@adventure-works.com"/>
        <s v="kristen12@adventure-works.com"/>
        <s v="sarah0@adventure-works.com"/>
        <s v="lacey20@adventure-works.com"/>
        <s v="marissa3@adventure-works.com"/>
        <s v="jenny8@adventure-works.com"/>
        <s v="dawn40@adventure-works.com"/>
        <s v="max13@adventure-works.com"/>
        <s v="danny5@adventure-works.com"/>
        <s v="allen15@adventure-works.com"/>
        <s v="jay36@adventure-works.com"/>
        <s v="margaret26@adventure-works.com"/>
        <s v="destiny50@adventure-works.com"/>
        <s v="kelvin34@adventure-works.com"/>
        <s v="candice2@adventure-works.com"/>
        <s v="nathan71@adventure-works.com"/>
        <s v="jessie31@adventure-works.com"/>
        <s v="randall20@adventure-works.com"/>
        <s v="andrea11@adventure-works.com"/>
        <s v="eddie5@adventure-works.com"/>
        <s v="priscilla20@adventure-works.com"/>
        <s v="noah68@adventure-works.com"/>
        <s v="naomi19@adventure-works.com"/>
        <s v="hailey19@adventure-works.com"/>
        <s v="dominic10@adventure-works.com"/>
        <s v="alyssa22@adventure-works.com"/>
        <s v="jill29@adventure-works.com"/>
        <s v="manuel6@adventure-works.com"/>
        <s v="tommy9@adventure-works.com"/>
        <s v="clayton26@adventure-works.com"/>
        <s v="kenneth3@adventure-works.com"/>
        <s v="warren38@adventure-works.com"/>
        <s v="phillip15@adventure-works.com"/>
        <s v="shawn18@adventure-works.com"/>
        <s v="lisa22@adventure-works.com"/>
        <s v="kurt3@adventure-works.com"/>
        <s v="melissa36@adventure-works.com"/>
        <s v="preston17@adventure-works.com"/>
        <s v="anthony1@adventure-works.com"/>
        <s v="seth8@adventure-works.com"/>
        <s v="ian16@adventure-works.com"/>
        <s v="connor18@adventure-works.com"/>
        <s v="kyle29@adventure-works.com"/>
        <s v="sarah38@adventure-works.com"/>
        <s v="ian28@adventure-works.com"/>
        <s v="victoria16@adventure-works.com"/>
        <s v="melanie35@adventure-works.com"/>
        <s v="kristin3@adventure-works.com"/>
        <s v="olivia44@adventure-works.com"/>
        <s v="hailey2@adventure-works.com"/>
        <s v="andrew30@adventure-works.com"/>
        <s v="kevin12@adventure-works.com"/>
        <s v="robin8@adventure-works.com"/>
        <s v="mariah21@adventure-works.com"/>
        <s v="mya14@adventure-works.com"/>
        <s v="luke10@adventure-works.com"/>
        <s v="shelby18@adventure-works.com"/>
        <s v="anna8@adventure-works.com"/>
        <s v="jonathan73@adventure-works.com"/>
        <s v="sarah41@adventure-works.com"/>
        <s v="alyssa51@adventure-works.com"/>
        <s v="russell14@adventure-works.com"/>
        <s v="alyssa63@adventure-works.com"/>
        <s v="samantha3@adventure-works.com"/>
        <s v="sebastian15@adventure-works.com"/>
        <s v="adam25@adventure-works.com"/>
        <s v="sebastian7@adventure-works.com"/>
        <s v="derrick4@adventure-works.com"/>
        <s v="marshall29@adventure-works.com"/>
        <s v="jasmine42@adventure-works.com"/>
        <s v="mariah24@adventure-works.com"/>
        <s v="brandon26@adventure-works.com"/>
        <s v="jada11@adventure-works.com"/>
        <s v="brian23@adventure-works.com"/>
        <s v="rachel11@adventure-works.com"/>
        <s v="nathan43@adventure-works.com"/>
        <s v="ian5@adventure-works.com"/>
        <s v="robert73@adventure-works.com"/>
        <s v="jennifer12@adventure-works.com"/>
        <s v="aaron14@adventure-works.com"/>
        <s v="spencer24@adventure-works.com"/>
        <s v="dalton35@adventure-works.com"/>
        <s v="robyn1@adventure-works.com"/>
        <s v="isabella8@adventure-works.com"/>
        <s v="hailey52@adventure-works.com"/>
        <s v="carol19@adventure-works.com"/>
        <s v="richard27@adventure-works.com"/>
        <s v="cameron44@adventure-works.com"/>
        <s v="isaac29@adventure-works.com"/>
        <s v="oscar2@adventure-works.com"/>
        <s v="jeremiah33@adventure-works.com"/>
        <s v="elijah45@adventure-works.com"/>
        <s v="natalie83@adventure-works.com"/>
        <s v="christian19@adventure-works.com"/>
        <s v="courtney0@adventure-works.com"/>
        <s v="misty4@adventure-works.com"/>
        <s v="alyssa66@adventure-works.com"/>
        <s v="riley0@adventure-works.com"/>
        <s v="isabelle13@adventure-works.com"/>
        <s v="andrea3@adventure-works.com"/>
        <s v="caroline16@adventure-works.com"/>
        <s v="angela45@adventure-works.com"/>
        <s v="abigail9@adventure-works.com"/>
        <s v="allison42@adventure-works.com"/>
        <s v="eduardo71@adventure-works.com"/>
        <s v="samuel52@adventure-works.com"/>
        <s v="armando16@adventure-works.com"/>
        <s v="grace24@adventure-works.com"/>
        <s v="amanda2@adventure-works.com"/>
        <s v="joseph9@adventure-works.com"/>
        <s v="jackson18@adventure-works.com"/>
        <s v="steven21@adventure-works.com"/>
        <s v="hannah22@adventure-works.com"/>
        <s v="wyatt54@adventure-works.com"/>
        <s v="dalton28@adventure-works.com"/>
        <s v="gabriel14@adventure-works.com"/>
        <s v="nathaniel20@adventure-works.com"/>
        <s v="robert34@adventure-works.com"/>
        <s v="samantha31@adventure-works.com"/>
        <s v="luke47@adventure-works.com"/>
        <s v="timothy19@adventure-works.com"/>
        <s v="isabella91@adventure-works.com"/>
        <s v="luis49@adventure-works.com"/>
        <s v="kimberly25@adventure-works.com"/>
        <s v="nathan65@adventure-works.com"/>
        <s v="victoria39@adventure-works.com"/>
        <s v="alejandro24@adventure-works.com"/>
        <s v="eduardo75@adventure-works.com"/>
        <s v="emma61@adventure-works.com"/>
        <s v="brittany21@adventure-works.com"/>
        <s v="seth57@adventure-works.com"/>
        <s v="kelly22@adventure-works.com"/>
        <s v="andrew17@adventure-works.com"/>
        <s v="yolanda5@adventure-works.com"/>
        <s v="jason6@adventure-works.com"/>
        <s v="megan60@adventure-works.com"/>
        <s v="susan26@adventure-works.com"/>
        <s v="dwayne16@adventure-works.com"/>
        <s v="meredith26@adventure-works.com"/>
        <s v="dylan10@adventure-works.com"/>
        <s v="franklin9@adventure-works.com"/>
        <s v="theresa4@adventure-works.com"/>
        <s v="eddie17@adventure-works.com"/>
        <s v="andres17@adventure-works.com"/>
        <s v="dawn18@adventure-works.com"/>
        <s v="meredith30@adventure-works.com"/>
        <s v="diane6@adventure-works.com"/>
        <s v="ebony39@adventure-works.com"/>
        <s v="lacey42@adventure-works.com"/>
        <s v="shawna20@adventure-works.com"/>
        <s v="dawn4@adventure-works.com"/>
        <s v="veronica3@adventure-works.com"/>
        <s v="jasmine18@adventure-works.com"/>
        <s v="barry11@adventure-works.com"/>
        <s v="darren35@adventure-works.com"/>
        <s v="glenn1@adventure-works.com"/>
        <s v="lydia5@adventure-works.com"/>
        <s v="roy18@adventure-works.com"/>
        <s v="pedro11@adventure-works.com"/>
        <s v="bianca8@adventure-works.com"/>
        <s v="eugene21@adventure-works.com"/>
        <s v="bethany13@adventure-works.com"/>
        <s v="tina4@adventure-works.com"/>
        <s v="johnny15@adventure-works.com"/>
        <s v="emmanuel8@adventure-works.com"/>
        <s v="alexandra67@adventure-works.com"/>
        <s v="zoe4@adventure-works.com"/>
        <s v="chloe73@adventure-works.com"/>
        <s v="margaret11@adventure-works.com"/>
        <s v="joy17@adventure-works.com"/>
        <s v="clarence30@adventure-works.com"/>
        <s v="logan29@adventure-works.com"/>
        <s v="adrian11@adventure-works.com"/>
        <s v="alexis24@adventure-works.com"/>
        <s v="chloe43@adventure-works.com"/>
        <s v="eduardo43@adventure-works.com"/>
        <s v="miguel12@adventure-works.com"/>
        <s v="chloe69@adventure-works.com"/>
        <s v="stephanie29@adventure-works.com"/>
        <s v="jack23@adventure-works.com"/>
        <s v="gregory7@adventure-works.com"/>
        <s v="zachary9@adventure-works.com"/>
        <s v="isaac21@adventure-works.com"/>
        <s v="michele21@adventure-works.com"/>
        <s v="marie23@adventure-works.com"/>
        <s v="raquel2@adventure-works.com"/>
        <s v="ethan48@adventure-works.com"/>
        <s v="elijah19@adventure-works.com"/>
        <s v="terry13@adventure-works.com"/>
        <s v="hunter39@adventure-works.com"/>
        <s v="jacqueline45@adventure-works.com"/>
        <s v="angel6@adventure-works.com"/>
        <s v="caitlin2@adventure-works.com"/>
        <s v="noah8@adventure-works.com"/>
        <s v="brianna22@adventure-works.com"/>
        <s v="rebekah14@adventure-works.com"/>
        <s v="karen13@adventure-works.com"/>
        <s v="brandy5@adventure-works.com"/>
        <s v="thomas69@adventure-works.com"/>
        <s v="roger29@adventure-works.com"/>
        <s v="eddie15@adventure-works.com"/>
        <s v="jimmy19@adventure-works.com"/>
        <s v="leslie17@adventure-works.com"/>
        <s v="kurt8@adventure-works.com"/>
        <s v="mary9@adventure-works.com"/>
        <s v="chloe30@adventure-works.com"/>
        <s v="nina17@adventure-works.com"/>
        <s v="kathleen11@adventure-works.com"/>
        <s v="kristine13@adventure-works.com"/>
        <s v="michelle10@adventure-works.com"/>
        <s v="taylor68@adventure-works.com"/>
        <s v="beth20@adventure-works.com"/>
        <s v="hannah8@adventure-works.com"/>
        <s v="robert30@adventure-works.com"/>
        <s v="chloe81@adventure-works.com"/>
        <s v="carlos30@adventure-works.com"/>
        <s v="patricia12@adventure-works.com"/>
        <s v="christina17@adventure-works.com"/>
        <s v="lawrence19@adventure-works.com"/>
        <s v="ruben42@adventure-works.com"/>
        <s v="arthur4@adventure-works.com"/>
        <s v="melinda7@adventure-works.com"/>
        <s v="dennis18@adventure-works.com"/>
        <s v="hunter8@adventure-works.com"/>
        <s v="amanda13@adventure-works.com"/>
        <s v="lydia9@adventure-works.com"/>
        <s v="madison28@adventure-works.com"/>
        <s v="nathan21@adventure-works.com"/>
        <s v="stephanie5@adventure-works.com"/>
        <s v="danielle16@adventure-works.com"/>
        <s v="stephanie60@adventure-works.com"/>
        <s v="mary21@adventure-works.com"/>
        <s v="thomas56@adventure-works.com"/>
        <s v="tanya14@adventure-works.com"/>
        <s v="cheryl23@adventure-works.com"/>
        <s v="linda19@adventure-works.com"/>
        <s v="wyatt40@adventure-works.com"/>
        <s v="gina4@adventure-works.com"/>
        <s v="manuel15@adventure-works.com"/>
        <s v="nathaniel18@adventure-works.com"/>
        <s v="jorge18@adventure-works.com"/>
        <s v="tamara36@adventure-works.com"/>
        <s v="reginald8@adventure-works.com"/>
        <s v="alejandro34@adventure-works.com"/>
        <s v="nelson19@adventure-works.com"/>
        <s v="lance8@adventure-works.com"/>
        <s v="johnny23@adventure-works.com"/>
        <s v="rodney13@adventure-works.com"/>
        <s v="cedric30@adventure-works.com"/>
        <s v="naomi12@adventure-works.com"/>
        <s v="madison20@adventure-works.com"/>
        <s v="patrick4@adventure-works.com"/>
        <s v="stacey3@adventure-works.com"/>
        <s v="samuel21@adventure-works.com"/>
        <s v="melody6@adventure-works.com"/>
        <s v="larry22@adventure-works.com"/>
        <s v="brent16@adventure-works.com"/>
        <s v="joy15@adventure-works.com"/>
        <s v="ricky8@adventure-works.com"/>
        <s v="jack27@adventure-works.com"/>
        <s v="allen7@adventure-works.com"/>
        <s v="gabriel16@adventure-works.com"/>
        <s v="barbara36@adventure-works.com"/>
        <s v="robert72@adventure-works.com"/>
        <s v="justin0@adventure-works.com"/>
        <s v="bryan7@adventure-works.com"/>
        <s v="ryan22@adventure-works.com"/>
        <s v="lauren47@adventure-works.com"/>
        <s v="cynthia13@adventure-works.com"/>
        <s v="nicole63@adventure-works.com"/>
        <s v="johnny12@adventure-works.com"/>
        <s v="nathan49@adventure-works.com"/>
        <s v="robert41@adventure-works.com"/>
        <s v="nathan74@adventure-works.com"/>
        <s v="maurice16@adventure-works.com"/>
        <s v="harold12@adventure-works.com"/>
        <s v="alexandra62@adventure-works.com"/>
        <s v="kaitlyn62@adventure-works.com"/>
        <s v="jennifer48@adventure-works.com"/>
        <s v="logan62@adventure-works.com"/>
        <s v="maurice19@adventure-works.com"/>
        <s v="jillian7@adventure-works.com"/>
        <s v="amanda41@adventure-works.com"/>
        <s v="paige20@adventure-works.com"/>
        <s v="samuel45@adventure-works.com"/>
        <s v="johnathan10@adventure-works.com"/>
        <s v="allison44@adventure-works.com"/>
        <s v="rafael8@adventure-works.com"/>
        <s v="alisha29@adventure-works.com"/>
        <s v="franklin26@adventure-works.com"/>
        <s v="lisa9@adventure-works.com"/>
        <s v="monique12@adventure-works.com"/>
        <s v="sydney18@adventure-works.com"/>
        <s v="jackson25@adventure-works.com"/>
        <s v="melissa6@adventure-works.com"/>
        <s v="alexandra80@adventure-works.com"/>
        <s v="thomas30@adventure-works.com"/>
        <s v="aidan18@adventure-works.com"/>
        <s v="dakota12@adventure-works.com"/>
        <s v="michael42@adventure-works.com"/>
        <s v="charles65@adventure-works.com"/>
        <s v="natalie64@adventure-works.com"/>
        <s v="chloe25@adventure-works.com"/>
        <s v="samantha39@adventure-works.com"/>
        <s v="brianna40@adventure-works.com"/>
        <s v="emma29@adventure-works.com"/>
        <s v="elizabeth33@adventure-works.com"/>
        <s v="paige32@adventure-works.com"/>
        <s v="gabrielle9@adventure-works.com"/>
        <s v="devon16@adventure-works.com"/>
        <s v="kaitlyn28@adventure-works.com"/>
        <s v="erick13@adventure-works.com"/>
        <s v="justin23@adventure-works.com"/>
        <s v="shane21@adventure-works.com"/>
        <s v="andy17@adventure-works.com"/>
        <s v="lacey12@adventure-works.com"/>
        <s v="ian13@adventure-works.com"/>
        <s v="monica17@adventure-works.com"/>
        <s v="rebekah36@adventure-works.com"/>
        <s v="javier4@adventure-works.com"/>
        <s v="brandon1@adventure-works.com"/>
        <s v="ricardo7@adventure-works.com"/>
        <s v="cassandra17@adventure-works.com"/>
        <s v="clayton23@adventure-works.com"/>
        <s v="louis17@adventure-works.com"/>
        <s v="joy3@adventure-works.com"/>
        <s v="vincent18@adventure-works.com"/>
        <s v="meredith4@adventure-works.com"/>
        <s v="meagan6@adventure-works.com"/>
        <s v="ana16@adventure-works.com"/>
        <s v="damien15@adventure-works.com"/>
        <s v="jill28@adventure-works.com"/>
        <s v="lee9@adventure-works.com"/>
        <s v="jessie14@adventure-works.com"/>
        <s v="toni10@adventure-works.com"/>
        <s v="marcus83@adventure-works.com"/>
        <s v="shaun10@adventure-works.com"/>
        <s v="donald10@adventure-works.com"/>
        <s v="billy9@adventure-works.com"/>
        <s v="marie24@adventure-works.com"/>
        <s v="luke36@adventure-works.com"/>
        <s v="dylan51@adventure-works.com"/>
        <s v="willie13@adventure-works.com"/>
        <s v="olivia26@adventure-works.com"/>
        <s v="preston16@adventure-works.com"/>
        <s v="willie10@adventure-works.com"/>
        <s v="craig7@adventure-works.com"/>
        <s v="jay11@adventure-works.com"/>
        <s v="brittney19@adventure-works.com"/>
        <s v="claudia2@adventure-works.com"/>
        <s v="brett14@adventure-works.com"/>
        <s v="ebony15@adventure-works.com"/>
        <s v="kari9@adventure-works.com"/>
        <s v="natalie18@adventure-works.com"/>
        <s v="elizabeth36@adventure-works.com"/>
        <s v="pamela16@adventure-works.com"/>
        <s v="edwin18@adventure-works.com"/>
        <s v="carmen2@adventure-works.com"/>
        <s v="rebekah26@adventure-works.com"/>
        <s v="michele9@adventure-works.com"/>
        <s v="carla17@adventure-works.com"/>
        <s v="tonya10@adventure-works.com"/>
        <s v="alberto4@adventure-works.com"/>
        <s v="cynthia19@adventure-works.com"/>
        <s v="mindy22@adventure-works.com"/>
        <s v="kenneth13@adventure-works.com"/>
        <s v="katie16@adventure-works.com"/>
        <s v="claudia11@adventure-works.com"/>
        <s v="henry5@adventure-works.com"/>
        <s v="adriana2@adventure-works.com"/>
        <s v="steve11@adventure-works.com"/>
        <s v="robyn14@adventure-works.com"/>
        <s v="caleb3@adventure-works.com"/>
        <s v="frank22@adventure-works.com"/>
        <s v="katrina3@adventure-works.com"/>
        <s v="eugene15@adventure-works.com"/>
        <s v="meagan18@adventure-works.com"/>
        <s v="krista0@adventure-works.com"/>
        <s v="candace2@adventure-works.com"/>
        <s v="derrick0@adventure-works.com"/>
        <s v="ronald3@adventure-works.com"/>
        <s v="pamela7@adventure-works.com"/>
        <s v="cassie16@adventure-works.com"/>
        <s v="clinton12@adventure-works.com"/>
        <s v="felicia12@adventure-works.com"/>
        <s v="frank21@adventure-works.com"/>
        <s v="daisy5@adventure-works.com"/>
        <s v="samuel66@adventure-works.com"/>
        <s v="colleen42@adventure-works.com"/>
        <s v="marie40@adventure-works.com"/>
        <s v="clayton19@adventure-works.com"/>
        <s v="seth19@adventure-works.com"/>
        <s v="chelsea11@adventure-works.com"/>
        <s v="wesley7@adventure-works.com"/>
        <s v="edwin1@adventure-works.com"/>
        <s v="josé5@adventure-works.com"/>
        <s v="eugene16@adventure-works.com"/>
        <s v="craig16@adventure-works.com"/>
        <s v="jenny27@adventure-works.com"/>
        <s v="emma31@adventure-works.com"/>
        <s v="erick7@adventure-works.com"/>
        <s v="autumn17@adventure-works.com"/>
        <s v="robyn5@adventure-works.com"/>
        <s v="stacey5@adventure-works.com"/>
        <s v="edwin20@adventure-works.com"/>
        <s v="terrance14@adventure-works.com"/>
        <s v="karl8@adventure-works.com"/>
        <s v="christy9@adventure-works.com"/>
        <s v="latasha9@adventure-works.com"/>
        <s v="glenn11@adventure-works.com"/>
        <s v="dawn1@adventure-works.com"/>
        <s v="larry23@adventure-works.com"/>
        <s v="tamara12@adventure-works.com"/>
        <s v="alisha2@adventure-works.com"/>
        <s v="heidi16@adventure-works.com"/>
        <s v="alison4@adventure-works.com"/>
        <s v="arturo39@adventure-works.com"/>
        <s v="allen19@adventure-works.com"/>
        <s v="luis4@adventure-works.com"/>
        <s v="kari7@adventure-works.com"/>
        <s v="omar6@adventure-works.com"/>
        <s v="ricardo0@adventure-works.com"/>
        <s v="gina9@adventure-works.com"/>
        <s v="larry6@adventure-works.com"/>
        <s v="abigail14@adventure-works.com"/>
        <s v="kate10@adventure-works.com"/>
        <s v="jay25@adventure-works.com"/>
        <s v="maria17@adventure-works.com"/>
        <s v="caroline17@adventure-works.com"/>
        <s v="grace49@adventure-works.com"/>
        <s v="rafael10@adventure-works.com"/>
        <s v="gregory27@adventure-works.com"/>
        <s v="jennifer94@adventure-works.com"/>
        <s v="ana18@adventure-works.com"/>
        <s v="devin15@adventure-works.com"/>
        <s v="hunter57@adventure-works.com"/>
        <s v="misty5@adventure-works.com"/>
        <s v="eduardo9@adventure-works.com"/>
        <s v="adam32@adventure-works.com"/>
        <s v="alex4@adventure-works.com"/>
        <s v="destiny28@adventure-works.com"/>
        <s v="eduardo29@adventure-works.com"/>
        <s v="tabitha34@adventure-works.com"/>
        <s v="jonathan65@adventure-works.com"/>
        <s v="elizabeth22@adventure-works.com"/>
        <s v="james60@adventure-works.com"/>
        <s v="haley35@adventure-works.com"/>
        <s v="antonio12@adventure-works.com"/>
        <s v="frank32@adventure-works.com"/>
        <s v="meredith12@adventure-works.com"/>
        <s v="jon39@adventure-works.com"/>
        <s v="nina9@adventure-works.com"/>
        <s v="karl9@adventure-works.com"/>
        <s v="garrett18@adventure-works.com"/>
        <s v="cory1@adventure-works.com"/>
        <s v="lauren49@adventure-works.com"/>
        <s v="isabella43@adventure-works.com"/>
        <s v="tony3@adventure-works.com"/>
        <s v="james19@adventure-works.com"/>
        <s v="lucas43@adventure-works.com"/>
        <s v="sydney13@adventure-works.com"/>
        <s v="angel21@adventure-works.com"/>
        <s v="edward24@adventure-works.com"/>
        <s v="arthur11@adventure-works.com"/>
        <s v="melody19@adventure-works.com"/>
        <s v="jerry0@adventure-works.com"/>
        <s v="olivia25@adventure-works.com"/>
        <s v="taylor28@adventure-works.com"/>
        <s v="isaac31@adventure-works.com"/>
        <s v="daniel25@adventure-works.com"/>
        <s v="brianna20@adventure-works.com"/>
        <s v="seth63@adventure-works.com"/>
        <s v="wyatt10@adventure-works.com"/>
        <s v="taylor36@adventure-works.com"/>
        <s v="kristine5@adventure-works.com"/>
        <s v="derek3@adventure-works.com"/>
        <s v="christina5@adventure-works.com"/>
        <s v="jessica65@adventure-works.com"/>
        <s v="jonathan57@adventure-works.com"/>
        <s v="tyler1@adventure-works.com"/>
        <s v="isabella15@adventure-works.com"/>
        <s v="kyle37@adventure-works.com"/>
        <s v="steven16@adventure-works.com"/>
        <s v="hannah10@adventure-works.com"/>
        <s v="benjamin21@adventure-works.com"/>
        <s v="kristin18@adventure-works.com"/>
        <s v="kaitlyn74@adventure-works.com"/>
        <s v="jermaine1@adventure-works.com"/>
        <s v="colin19@adventure-works.com"/>
        <s v="ruben38@adventure-works.com"/>
        <s v="april16@adventure-works.com"/>
        <s v="briana14@adventure-works.com"/>
        <s v="jacquelyn5@adventure-works.com"/>
        <s v="brendan2@adventure-works.com"/>
        <s v="byron11@adventure-works.com"/>
        <s v="ross20@adventure-works.com"/>
        <s v="marie41@adventure-works.com"/>
        <s v="orlando20@adventure-works.com"/>
        <s v="jon42@adventure-works.com"/>
        <s v="erik6@adventure-works.com"/>
        <s v="claudia6@adventure-works.com"/>
        <s v="christian30@adventure-works.com"/>
        <s v="katherine12@adventure-works.com"/>
        <s v="carl15@adventure-works.com"/>
        <s v="leonard24@adventure-works.com"/>
        <s v="steve19@adventure-works.com"/>
        <s v="seth90@adventure-works.com"/>
        <s v="renee18@adventure-works.com"/>
        <s v="amy27@adventure-works.com"/>
        <s v="jackson30@adventure-works.com"/>
        <s v="sydney74@adventure-works.com"/>
        <s v="colin27@adventure-works.com"/>
        <s v="jessie2@adventure-works.com"/>
        <s v="crystal5@adventure-works.com"/>
        <s v="joe23@adventure-works.com"/>
        <s v="kyle9@adventure-works.com"/>
        <s v="andrea19@adventure-works.com"/>
        <s v="holly18@adventure-works.com"/>
        <s v="matthew19@adventure-works.com"/>
        <s v="timothy16@adventure-works.com"/>
        <s v="jade15@adventure-works.com"/>
        <s v="bobby2@adventure-works.com"/>
        <s v="patrick20@adventure-works.com"/>
        <s v="allison9@adventure-works.com"/>
        <s v="gabriel38@adventure-works.com"/>
        <s v="olivia51@adventure-works.com"/>
        <s v="natalie76@adventure-works.com"/>
        <s v="brandy18@adventure-works.com"/>
        <s v="miranda14@adventure-works.com"/>
        <s v="sean10@adventure-works.com"/>
        <s v="beth4@adventure-works.com"/>
        <s v="xavier37@adventure-works.com"/>
        <s v="kurt2@adventure-works.com"/>
        <s v="kristi37@adventure-works.com"/>
        <s v="evelyn21@adventure-works.com"/>
        <s v="tara20@adventure-works.com"/>
        <s v="alex44@adventure-works.com"/>
        <s v="nicole70@adventure-works.com"/>
        <s v="emily8@adventure-works.com"/>
        <s v="riley25@adventure-works.com"/>
        <s v="melissa9@adventure-works.com"/>
        <s v="erin24@adventure-works.com"/>
        <s v="seth32@adventure-works.com"/>
        <s v="ian25@adventure-works.com"/>
        <s v="isabella47@adventure-works.com"/>
        <s v="dalton45@adventure-works.com"/>
        <s v="amanda18@adventure-works.com"/>
        <s v="eduardo49@adventure-works.com"/>
        <s v="samantha36@adventure-works.com"/>
        <s v="franklin31@adventure-works.com"/>
        <s v="roberto14@adventure-works.com"/>
        <s v="natalie32@adventure-works.com"/>
        <s v="mario16@adventure-works.com"/>
        <s v="evan13@adventure-works.com"/>
        <s v="anna23@adventure-works.com"/>
        <s v="courtney11@adventure-works.com"/>
        <s v="richard9@adventure-works.com"/>
        <s v="devin83@adventure-works.com"/>
        <s v="meghan12@adventure-works.com"/>
        <s v="jeremiah9@adventure-works.com"/>
        <s v="kaitlyn80@adventure-works.com"/>
        <s v="ricardo11@adventure-works.com"/>
        <s v="david59@adventure-works.com"/>
        <s v="alexandra71@adventure-works.com"/>
        <s v="faith25@adventure-works.com"/>
        <s v="paula4@adventure-works.com"/>
        <s v="cory12@adventure-works.com"/>
        <s v="richard71@adventure-works.com"/>
        <s v="kaylee6@adventure-works.com"/>
        <s v="alexa16@adventure-works.com"/>
        <s v="darren38@adventure-works.com"/>
        <s v="marvin9@adventure-works.com"/>
        <s v="rachel8@adventure-works.com"/>
        <s v="maria64@adventure-works.com"/>
        <s v="marissa0@adventure-works.com"/>
        <s v="brittany10@adventure-works.com"/>
        <s v="kaylee16@adventure-works.com"/>
        <s v="ryan36@adventure-works.com"/>
        <s v="logan1@adventure-works.com"/>
        <s v="jason7@adventure-works.com"/>
        <s v="justin31@adventure-works.com"/>
        <s v="josé41@adventure-works.com"/>
        <s v="jacob16@adventure-works.com"/>
        <s v="devin85@adventure-works.com"/>
        <s v="zoe22@adventure-works.com"/>
        <s v="sierra1@adventure-works.com"/>
        <s v="james82@adventure-works.com"/>
        <s v="jeremy35@adventure-works.com"/>
        <s v="brandon42@adventure-works.com"/>
        <s v="jose22@adventure-works.com"/>
        <s v="hailey50@adventure-works.com"/>
        <s v="angelica19@adventure-works.com"/>
        <s v="rachel7@adventure-works.com"/>
        <s v="dylan53@adventure-works.com"/>
        <s v="carrie17@adventure-works.com"/>
        <s v="thomas20@adventure-works.com"/>
        <s v="jasmine25@adventure-works.com"/>
        <s v="eric32@adventure-works.com"/>
        <s v="arianna22@adventure-works.com"/>
        <s v="ashley1@adventure-works.com"/>
        <s v="nicole51@adventure-works.com"/>
        <s v="rachel58@adventure-works.com"/>
        <s v="rachel9@adventure-works.com"/>
        <s v="william21@adventure-works.com"/>
        <s v="madison48@adventure-works.com"/>
        <s v="ernest11@adventure-works.com"/>
        <s v="rebecca25@adventure-works.com"/>
        <s v="abigail17@adventure-works.com"/>
        <s v="chloe18@adventure-works.com"/>
        <s v="hannah26@adventure-works.com"/>
        <s v="cara7@adventure-works.com"/>
        <s v="jill9@adventure-works.com"/>
        <s v="stefanie9@adventure-works.com"/>
        <s v="victor18@adventure-works.com"/>
        <s v="madison47@adventure-works.com"/>
        <s v="emmanuel3@adventure-works.com"/>
        <s v="cassie11@adventure-works.com"/>
        <s v="lacey31@adventure-works.com"/>
        <s v="sydney67@adventure-works.com"/>
        <s v="kayla8@adventure-works.com"/>
        <s v="antonio20@adventure-works.com"/>
        <s v="jennifer68@adventure-works.com"/>
        <s v="sophia12@adventure-works.com"/>
        <s v="jennifer35@adventure-works.com"/>
        <s v="john52@adventure-works.com"/>
        <s v="mitchell18@adventure-works.com"/>
        <s v="gabrielle39@adventure-works.com"/>
        <s v="brian22@adventure-works.com"/>
        <s v="jon44@adventure-works.com"/>
        <s v="william27@adventure-works.com"/>
        <s v="shelby5@adventure-works.com"/>
        <s v="benjamin41@adventure-works.com"/>
        <s v="patrick9@adventure-works.com"/>
        <s v="benjamin6@adventure-works.com"/>
        <s v="jeremiah25@adventure-works.com"/>
        <s v="madison31@adventure-works.com"/>
        <s v="lauren61@adventure-works.com"/>
        <s v="logan9@adventure-works.com"/>
        <s v="kevin17@adventure-works.com"/>
        <s v="tyler14@adventure-works.com"/>
        <s v="alex37@adventure-works.com"/>
        <s v="jesse37@adventure-works.com"/>
        <s v="kayla10@adventure-works.com"/>
        <s v="alexandra53@adventure-works.com"/>
        <s v="benjamin38@adventure-works.com"/>
        <s v="thomas74@adventure-works.com"/>
        <s v="jordan23@adventure-works.com"/>
        <s v="cody6@adventure-works.com"/>
        <s v="jose32@adventure-works.com"/>
        <s v="chloe15@adventure-works.com"/>
        <s v="beth22@adventure-works.com"/>
        <s v="julia76@adventure-works.com"/>
        <s v="elizabeth29@adventure-works.com"/>
        <s v="dakota9@adventure-works.com"/>
        <s v="logan42@adventure-works.com"/>
        <s v="aidan21@adventure-works.com"/>
        <s v="grace33@adventure-works.com"/>
        <s v="angela40@adventure-works.com"/>
        <s v="jeremy4@adventure-works.com"/>
        <s v="gabriel39@adventure-works.com"/>
        <s v="natalie44@adventure-works.com"/>
        <s v="miguel27@adventure-works.com"/>
        <s v="jacqueline39@adventure-works.com"/>
        <s v="isabella18@adventure-works.com"/>
        <s v="bryce19@adventure-works.com"/>
        <s v="lauren40@adventure-works.com"/>
        <s v="abigail35@adventure-works.com"/>
        <s v="samantha2@adventure-works.com"/>
        <s v="jackson38@adventure-works.com"/>
        <s v="mary15@adventure-works.com"/>
        <s v="noah30@adventure-works.com"/>
        <s v="nicole53@adventure-works.com"/>
        <s v="samantha25@adventure-works.com"/>
        <s v="bailey23@adventure-works.com"/>
        <s v="jonathan5@adventure-works.com"/>
        <s v="seth23@adventure-works.com"/>
        <s v="connor6@adventure-works.com"/>
        <s v="jason22@adventure-works.com"/>
        <s v="aidan15@adventure-works.com"/>
        <s v="isaac15@adventure-works.com"/>
        <s v="justin7@adventure-works.com"/>
        <s v="sara33@adventure-works.com"/>
        <s v="cameron17@adventure-works.com"/>
        <s v="nathan18@adventure-works.com"/>
        <s v="cindy23@adventure-works.com"/>
        <s v="allison36@adventure-works.com"/>
        <s v="katie8@adventure-works.com"/>
        <s v="samuel11@adventure-works.com"/>
        <s v="jasmine31@adventure-works.com"/>
        <s v="ruben10@adventure-works.com"/>
        <s v="katelyn44@adventure-works.com"/>
        <s v="brianna64@adventure-works.com"/>
        <s v="nicole3@adventure-works.com"/>
        <s v="alex28@adventure-works.com"/>
        <s v="stacy20@adventure-works.com"/>
        <s v="eric60@adventure-works.com"/>
        <s v="madison24@adventure-works.com"/>
        <s v="bridget2@adventure-works.com"/>
        <s v="samuel49@adventure-works.com"/>
        <s v="danielle22@adventure-works.com"/>
        <s v="christopher27@adventure-works.com"/>
        <s v="alexandra48@adventure-works.com"/>
        <s v="rachel5@adventure-works.com"/>
        <s v="anna13@adventure-works.com"/>
        <s v="tommy5@adventure-works.com"/>
        <s v="ebony20@adventure-works.com"/>
        <s v="ann19@adventure-works.com"/>
        <s v="denise12@adventure-works.com"/>
        <s v="bonnie10@adventure-works.com"/>
        <s v="rodney5@adventure-works.com"/>
        <s v="omar18@adventure-works.com"/>
        <s v="lydia14@adventure-works.com"/>
        <s v="carla12@adventure-works.com"/>
        <s v="claudia12@adventure-works.com"/>
        <s v="emily24@adventure-works.com"/>
        <s v="kurt20@adventure-works.com"/>
        <s v="casey41@adventure-works.com"/>
        <s v="kaitlin5@adventure-works.com"/>
        <s v="ethan29@adventure-works.com"/>
        <s v="abigail57@adventure-works.com"/>
        <s v="barbara16@adventure-works.com"/>
        <s v="roberto8@adventure-works.com"/>
        <s v="abby8@adventure-works.com"/>
        <s v="dustin22@adventure-works.com"/>
        <s v="krystal7@adventure-works.com"/>
        <s v="clayton18@adventure-works.com"/>
        <s v="katherine75@adventure-works.com"/>
        <s v="carrie8@adventure-works.com"/>
        <s v="randy9@adventure-works.com"/>
        <s v="douglas5@adventure-works.com"/>
        <s v="alex16@adventure-works.com"/>
        <s v="heather10@adventure-works.com"/>
        <s v="darryl1@adventure-works.com"/>
        <s v="faith4@adventure-works.com"/>
        <s v="christina22@adventure-works.com"/>
        <s v="noah63@adventure-works.com"/>
        <s v="maria48@adventure-works.com"/>
        <s v="arturo44@adventure-works.com"/>
        <s v="kristy13@adventure-works.com"/>
        <s v="michele59@adventure-works.com"/>
        <s v="daisy12@adventure-works.com"/>
        <s v="leah12@adventure-works.com"/>
        <s v="isaac33@adventure-works.com"/>
        <s v="jodi7@adventure-works.com"/>
        <s v="rafael19@adventure-works.com"/>
        <s v="mathew16@adventure-works.com"/>
        <s v="marcel0@adventure-works.com"/>
        <s v="ashley40@adventure-works.com"/>
        <s v="kelvin25@adventure-works.com"/>
        <s v="eduardo5@adventure-works.com"/>
        <s v="bryce21@adventure-works.com"/>
        <s v="fernando35@adventure-works.com"/>
        <s v="chloe53@adventure-works.com"/>
        <s v="natalie61@adventure-works.com"/>
        <s v="kaylee33@adventure-works.com"/>
        <s v="seth11@adventure-works.com"/>
        <s v="priscilla7@adventure-works.com"/>
        <s v="kristopher18@adventure-works.com"/>
        <s v="hannah28@adventure-works.com"/>
        <s v="rachel38@adventure-works.com"/>
        <s v="melanie3@adventure-works.com"/>
        <s v="madison37@adventure-works.com"/>
        <s v="katherine34@adventure-works.com"/>
        <s v="rachel25@adventure-works.com"/>
        <s v="anna25@adventure-works.com"/>
        <s v="natalie3@adventure-works.com"/>
        <s v="jonathan39@adventure-works.com"/>
        <s v="luis3@adventure-works.com"/>
        <s v="kyle17@adventure-works.com"/>
        <s v="kevin54@adventure-works.com"/>
        <s v="marcus95@adventure-works.com"/>
        <s v="sydney2@adventure-works.com"/>
        <s v="gabrielle54@adventure-works.com"/>
        <s v="kimberly7@adventure-works.com"/>
        <s v="todd21@adventure-works.com"/>
        <s v="jade4@adventure-works.com"/>
        <s v="alexander13@adventure-works.com"/>
        <s v="mackenzie20@adventure-works.com"/>
        <s v="marissa11@adventure-works.com"/>
        <s v="charles17@adventure-works.com"/>
        <s v="jessica63@adventure-works.com"/>
        <s v="jack13@adventure-works.com"/>
        <s v="lauren27@adventure-works.com"/>
        <s v="andrea13@adventure-works.com"/>
        <s v="amber13@adventure-works.com"/>
        <s v="sean28@adventure-works.com"/>
        <s v="miranda4@adventure-works.com"/>
        <s v="charles10@adventure-works.com"/>
        <s v="ariana6@adventure-works.com"/>
        <s v="nicolas16@adventure-works.com"/>
        <s v="kaylee1@adventure-works.com"/>
        <s v="sara13@adventure-works.com"/>
        <s v="nicholas0@adventure-works.com"/>
        <s v="allison0@adventure-works.com"/>
        <s v="amanda8@adventure-works.com"/>
        <s v="isaiah33@adventure-works.com"/>
        <s v="warren29@adventure-works.com"/>
        <s v="julia5@adventure-works.com"/>
        <s v="lauren54@adventure-works.com"/>
        <s v="zoe7@adventure-works.com"/>
        <s v="ernest0@adventure-works.com"/>
        <s v="glenn6@adventure-works.com"/>
        <s v="dylan17@adventure-works.com"/>
        <s v="audrey14@adventure-works.com"/>
        <s v="emma47@adventure-works.com"/>
        <s v="aaron11@adventure-works.com"/>
        <s v="gabrielle59@adventure-works.com"/>
        <s v="nathaniel4@adventure-works.com"/>
        <s v="kayla34@adventure-works.com"/>
        <s v="chloe47@adventure-works.com"/>
        <s v="brandon8@adventure-works.com"/>
        <s v="benjamin28@adventure-works.com"/>
        <s v="anna48@adventure-works.com"/>
        <s v="benjamin16@adventure-works.com"/>
        <s v="jesse6@adventure-works.com"/>
        <s v="isaiah37@adventure-works.com"/>
        <s v="carlos3@adventure-works.com"/>
        <s v="blake27@adventure-works.com"/>
        <s v="isaiah7@adventure-works.com"/>
        <s v="logan15@adventure-works.com"/>
        <s v="austin21@adventure-works.com"/>
        <s v="timothy14@adventure-works.com"/>
        <s v="amber17@adventure-works.com"/>
        <s v="luke42@adventure-works.com"/>
        <s v="kelly13@adventure-works.com"/>
        <s v="dustin19@adventure-works.com"/>
        <s v="blake31@adventure-works.com"/>
        <s v="jeremiah43@adventure-works.com"/>
        <s v="mackenzie36@adventure-works.com"/>
        <s v="timothy30@adventure-works.com"/>
        <s v="jeffery22@adventure-works.com"/>
        <s v="eric22@adventure-works.com"/>
        <s v="jennifer49@adventure-works.com"/>
        <s v="isaac2@adventure-works.com"/>
        <s v="dylan46@adventure-works.com"/>
        <s v="sean19@adventure-works.com"/>
        <s v="eric42@adventure-works.com"/>
        <s v="grace36@adventure-works.com"/>
        <s v="adam5@adventure-works.com"/>
        <s v="amber15@adventure-works.com"/>
        <s v="russell10@adventure-works.com"/>
        <s v="troy17@adventure-works.com"/>
        <s v="kyle32@adventure-works.com"/>
        <s v="kayla37@adventure-works.com"/>
        <s v="bryant15@adventure-works.com"/>
        <s v="john48@adventure-works.com"/>
        <s v="chloe12@adventure-works.com"/>
        <s v="zachary44@adventure-works.com"/>
        <s v="gabrielle11@adventure-works.com"/>
        <s v="jade9@adventure-works.com"/>
        <s v="jack4@adventure-works.com"/>
        <s v="arturo22@adventure-works.com"/>
        <s v="kayla28@adventure-works.com"/>
        <s v="jesse43@adventure-works.com"/>
        <s v="louis9@adventure-works.com"/>
        <s v="olivia64@adventure-works.com"/>
        <s v="joe24@adventure-works.com"/>
        <s v="erika13@adventure-works.com"/>
        <s v="leslie14@adventure-works.com"/>
        <s v="cristina8@adventure-works.com"/>
        <s v="omar39@adventure-works.com"/>
        <s v="willie37@adventure-works.com"/>
        <s v="alexis2@adventure-works.com"/>
        <s v="brandi1@adventure-works.com"/>
        <s v="micah11@adventure-works.com"/>
        <s v="ross24@adventure-works.com"/>
        <s v="shannon18@adventure-works.com"/>
        <s v="natasha19@adventure-works.com"/>
        <s v="marvin8@adventure-works.com"/>
        <s v="veronica2@adventure-works.com"/>
        <s v="gail5@adventure-works.com"/>
        <s v="molly6@adventure-works.com"/>
        <s v="james39@adventure-works.com"/>
        <s v="lawrence21@adventure-works.com"/>
        <s v="casey15@adventure-works.com"/>
        <s v="olivia47@adventure-works.com"/>
        <s v="tabitha39@adventure-works.com"/>
        <s v="lloyd0@adventure-works.com"/>
        <s v="drew19@adventure-works.com"/>
        <s v="derrick11@adventure-works.com"/>
        <s v="nichole9@adventure-works.com"/>
        <s v="robert44@adventure-works.com"/>
        <s v="haley47@adventure-works.com"/>
        <s v="russell15@adventure-works.com"/>
        <s v="shawn24@adventure-works.com"/>
        <s v="nelson5@adventure-works.com"/>
        <s v="diane15@adventure-works.com"/>
        <s v="gerald15@adventure-works.com"/>
        <s v="edward20@adventure-works.com"/>
        <s v="maurizio0@adventure-works.com"/>
        <s v="curtis1@adventure-works.com"/>
        <s v="clifford8@adventure-works.com"/>
        <s v="kara12@adventure-works.com"/>
        <s v="riley2@adventure-works.com"/>
        <s v="kate9@adventure-works.com"/>
        <s v="tonya13@adventure-works.com"/>
        <s v="evelyn1@adventure-works.com"/>
        <s v="ian14@adventure-works.com"/>
        <s v="lisa19@adventure-works.com"/>
        <s v="deborah9@adventure-works.com"/>
        <s v="eugene8@adventure-works.com"/>
        <s v="jon29@adventure-works.com"/>
        <s v="meghan2@adventure-works.com"/>
        <s v="erik8@adventure-works.com"/>
        <s v="shannon9@adventure-works.com"/>
        <s v="abigail12@adventure-works.com"/>
        <s v="gregory25@adventure-works.com"/>
        <s v="ronnie16@adventure-works.com"/>
        <s v="naomi13@adventure-works.com"/>
        <s v="daniel20@adventure-works.com"/>
        <s v="sharon20@adventure-works.com"/>
        <s v="andrew9@adventure-works.com"/>
        <s v="dylan48@adventure-works.com"/>
        <s v="evan14@adventure-works.com"/>
        <s v="zachary25@adventure-works.com"/>
        <s v="anna43@adventure-works.com"/>
        <s v="elizabeth34@adventure-works.com"/>
        <s v="gloria21@adventure-works.com"/>
        <s v="jerry22@adventure-works.com"/>
        <s v="seth4@adventure-works.com"/>
        <s v="trinity18@adventure-works.com"/>
        <s v="clarence35@adventure-works.com"/>
        <s v="kevin38@adventure-works.com"/>
        <s v="maria3@adventure-works.com"/>
        <s v="jack39@adventure-works.com"/>
        <s v="dominic8@adventure-works.com"/>
        <s v="ethan52@adventure-works.com"/>
        <s v="charles37@adventure-works.com"/>
        <s v="jenna13@adventure-works.com"/>
        <s v="emma35@adventure-works.com"/>
        <s v="andrea12@adventure-works.com"/>
        <s v="nathan34@adventure-works.com"/>
        <s v="elijah1@adventure-works.com"/>
        <s v="luke51@adventure-works.com"/>
        <s v="courtney7@adventure-works.com"/>
        <s v="aidan2@adventure-works.com"/>
        <s v="don7@adventure-works.com"/>
        <s v="jose30@adventure-works.com"/>
        <s v="mary28@adventure-works.com"/>
        <s v="gabrielle22@adventure-works.com"/>
        <s v="seth41@adventure-works.com"/>
        <s v="austin12@adventure-works.com"/>
        <s v="grant14@adventure-works.com"/>
        <s v="robert64@adventure-works.com"/>
        <s v="charles68@adventure-works.com"/>
        <s v="elizabeth20@adventure-works.com"/>
        <s v="victoria57@adventure-works.com"/>
        <s v="madison5@adventure-works.com"/>
        <s v="zachary28@adventure-works.com"/>
        <s v="morgan68@adventure-works.com"/>
        <s v="adriana22@adventure-works.com"/>
        <s v="george12@adventure-works.com"/>
        <s v="xavier27@adventure-works.com"/>
        <s v="kevin47@adventure-works.com"/>
        <s v="curtis10@adventure-works.com"/>
        <s v="stacy16@adventure-works.com"/>
        <s v="ian67@adventure-works.com"/>
        <s v="jessica33@adventure-works.com"/>
        <s v="melvin11@adventure-works.com"/>
        <s v="heidi6@adventure-works.com"/>
        <s v="stacy12@adventure-works.com"/>
        <s v="noah0@adventure-works.com"/>
        <s v="max8@adventure-works.com"/>
        <s v="bonnie8@adventure-works.com"/>
        <s v="ronald8@adventure-works.com"/>
        <s v="kayla31@adventure-works.com"/>
        <s v="renee5@adventure-works.com"/>
        <s v="henry17@adventure-works.com"/>
        <s v="tabitha28@adventure-works.com"/>
        <s v="robert27@adventure-works.com"/>
        <s v="michael53@adventure-works.com"/>
        <s v="cristina10@adventure-works.com"/>
        <s v="victor13@adventure-works.com"/>
        <s v="gavin10@adventure-works.com"/>
        <s v="tristan7@adventure-works.com"/>
        <s v="tabitha6@adventure-works.com"/>
        <s v="gerald41@adventure-works.com"/>
        <s v="rosa0@adventure-works.com"/>
        <s v="terry7@adventure-works.com"/>
        <s v="ashlee8@adventure-works.com"/>
        <s v="jerome20@adventure-works.com"/>
        <s v="clayton36@adventure-works.com"/>
        <s v="gilbert40@adventure-works.com"/>
        <s v="crystal16@adventure-works.com"/>
        <s v="michael38@adventure-works.com"/>
        <s v="steve17@adventure-works.com"/>
        <s v="colleen39@adventure-works.com"/>
        <s v="katie7@adventure-works.com"/>
        <s v="abby5@adventure-works.com"/>
        <s v="riley13@adventure-works.com"/>
        <s v="audrey7@adventure-works.com"/>
        <s v="stacy1@adventure-works.com"/>
        <s v="martha8@adventure-works.com"/>
        <s v="kari15@adventure-works.com"/>
        <s v="damien27@adventure-works.com"/>
        <s v="brenda21@adventure-works.com"/>
        <s v="cynthia14@adventure-works.com"/>
        <s v="max17@adventure-works.com"/>
        <s v="russell25@adventure-works.com"/>
        <s v="molly19@adventure-works.com"/>
        <s v="hunter1@adventure-works.com"/>
        <s v="madison34@adventure-works.com"/>
        <s v="christine6@adventure-works.com"/>
        <s v="isabella27@adventure-works.com"/>
        <s v="katherine92@adventure-works.com"/>
        <s v="anna38@adventure-works.com"/>
        <s v="diane7@adventure-works.com"/>
        <s v="dana18@adventure-works.com"/>
        <s v="drew21@adventure-works.com"/>
        <s v="maurice15@adventure-works.com"/>
        <s v="jessica62@adventure-works.com"/>
        <s v="nelson9@adventure-works.com"/>
        <s v="miguel33@adventure-works.com"/>
        <s v="rebekah28@adventure-works.com"/>
        <s v="stefanie14@adventure-works.com"/>
        <s v="ernest12@adventure-works.com"/>
        <s v="hector5@adventure-works.com"/>
        <s v="gina15@adventure-works.com"/>
        <s v="isabella2@adventure-works.com"/>
        <s v="gilbert24@adventure-works.com"/>
        <s v="barry12@adventure-works.com"/>
        <s v="riley19@adventure-works.com"/>
        <s v="ebony28@adventure-works.com"/>
        <s v="melody20@adventure-works.com"/>
        <s v="peter20@adventure-works.com"/>
        <s v="dennis4@adventure-works.com"/>
        <s v="darren26@adventure-works.com"/>
        <s v="natasha20@adventure-works.com"/>
        <s v="autumn13@adventure-works.com"/>
        <s v="franklin30@adventure-works.com"/>
        <s v="meagan1@adventure-works.com"/>
        <s v="lee13@adventure-works.com"/>
        <s v="blake5@adventure-works.com"/>
        <s v="chelsea6@adventure-works.com"/>
        <s v="kelsey14@adventure-works.com"/>
        <s v="vadim0@adventure-works.com"/>
        <s v="george5@adventure-works.com"/>
        <s v="dwayne0@adventure-works.com"/>
        <s v="audrey16@adventure-works.com"/>
        <s v="karla4@adventure-works.com"/>
        <s v="adam39@adventure-works.com"/>
        <s v="derrick3@adventure-works.com"/>
        <s v="nancy19@adventure-works.com"/>
        <s v="deanna7@adventure-works.com"/>
        <s v="kari39@adventure-works.com"/>
        <s v="diane21@adventure-works.com"/>
        <s v="louis8@adventure-works.com"/>
        <s v="jarrod4@adventure-works.com"/>
        <s v="arturo40@adventure-works.com"/>
        <s v="misty2@adventure-works.com"/>
        <s v="spencer8@adventure-works.com"/>
        <s v="dana11@adventure-works.com"/>
        <s v="desiree14@adventure-works.com"/>
        <s v="austin1@adventure-works.com"/>
        <s v="hailey14@adventure-works.com"/>
        <s v="lauren10@adventure-works.com"/>
        <s v="ariana20@adventure-works.com"/>
        <s v="jennifer91@adventure-works.com"/>
        <s v="brandi21@adventure-works.com"/>
        <s v="timothy39@adventure-works.com"/>
        <s v="fernando17@adventure-works.com"/>
        <s v="fernando52@adventure-works.com"/>
        <s v="nicole26@adventure-works.com"/>
        <s v="alyssa61@adventure-works.com"/>
        <s v="nathan68@adventure-works.com"/>
        <s v="steven11@adventure-works.com"/>
        <s v="marcus91@adventure-works.com"/>
        <s v="andrea10@adventure-works.com"/>
        <s v="jessica28@adventure-works.com"/>
        <s v="eric28@adventure-works.com"/>
        <s v="kathryn15@adventure-works.com"/>
        <s v="gabrielle25@adventure-works.com"/>
        <s v="kristi7@adventure-works.com"/>
        <s v="judith4@adventure-works.com"/>
        <s v="sydney31@adventure-works.com"/>
        <s v="lauren25@adventure-works.com"/>
        <s v="jasmine59@adventure-works.com"/>
        <s v="drew8@adventure-works.com"/>
        <s v="wyatt35@adventure-works.com"/>
        <s v="kyle18@adventure-works.com"/>
        <s v="savannah2@adventure-works.com"/>
        <s v="gabrielle44@adventure-works.com"/>
        <s v="james65@adventure-works.com"/>
        <s v="connor45@adventure-works.com"/>
        <s v="alexia10@adventure-works.com"/>
        <s v="hunter67@adventure-works.com"/>
        <s v="katelyn23@adventure-works.com"/>
        <s v="rodney9@adventure-works.com"/>
        <s v="rachel24@adventure-works.com"/>
        <s v="katherine13@adventure-works.com"/>
        <s v="arianna19@adventure-works.com"/>
        <s v="amanda4@adventure-works.com"/>
        <s v="spencer10@adventure-works.com"/>
        <s v="ricardo2@adventure-works.com"/>
        <s v="robert26@adventure-works.com"/>
        <s v="sheena21@adventure-works.com"/>
        <s v="morgan8@adventure-works.com"/>
        <s v="benjamin19@adventure-works.com"/>
        <s v="caitlin12@adventure-works.com"/>
        <s v="shelby0@adventure-works.com"/>
        <s v="emma8@adventure-works.com"/>
        <s v="chloe10@adventure-works.com"/>
        <s v="arianna27@adventure-works.com"/>
        <s v="katherine15@adventure-works.com"/>
        <s v="paige12@adventure-works.com"/>
        <s v="adrian14@adventure-works.com"/>
        <s v="mariah36@adventure-works.com"/>
        <s v="erik12@adventure-works.com"/>
        <s v="jason42@adventure-works.com"/>
        <s v="sara9@adventure-works.com"/>
        <s v="paige8@adventure-works.com"/>
        <s v="andy20@adventure-works.com"/>
        <s v="cynthia10@adventure-works.com"/>
        <s v="ashley38@adventure-works.com"/>
        <s v="juan29@adventure-works.com"/>
        <s v="chelsea19@adventure-works.com"/>
        <s v="roy3@adventure-works.com"/>
        <s v="peter27@adventure-works.com"/>
        <s v="cindy10@adventure-works.com"/>
        <s v="andres9@adventure-works.com"/>
        <s v="pedro15@adventure-works.com"/>
        <s v="ronald5@adventure-works.com"/>
        <s v="jermaine4@adventure-works.com"/>
        <s v="rafael18@adventure-works.com"/>
        <s v="bryan18@adventure-works.com"/>
        <s v="brendan4@adventure-works.com"/>
        <s v="mallory6@adventure-works.com"/>
        <s v="cory19@adventure-works.com"/>
        <s v="carmen14@adventure-works.com"/>
        <s v="emma56@adventure-works.com"/>
        <s v="whitney6@adventure-works.com"/>
        <s v="lindsay12@adventure-works.com"/>
        <s v="sebastian1@adventure-works.com"/>
        <s v="samantha22@adventure-works.com"/>
        <s v="frederick3@adventure-works.com"/>
        <s v="alejandro4@adventure-works.com"/>
        <s v="damien25@adventure-works.com"/>
        <s v="steve10@adventure-works.com"/>
        <s v="maria59@adventure-works.com"/>
        <s v="katie20@adventure-works.com"/>
        <s v="holly9@adventure-works.com"/>
        <s v="adrienne10@adventure-works.com"/>
        <s v="denise22@adventure-works.com"/>
        <s v="jorge14@adventure-works.com"/>
        <s v="krista10@adventure-works.com"/>
        <s v="lacey0@adventure-works.com"/>
        <s v="clayton15@adventure-works.com"/>
        <s v="ross2@adventure-works.com"/>
        <s v="leonard13@adventure-works.com"/>
        <s v="jaclyn5@adventure-works.com"/>
        <s v="justin28@adventure-works.com"/>
        <s v="sydney30@adventure-works.com"/>
        <s v="damien19@adventure-works.com"/>
        <s v="edwin9@adventure-works.com"/>
        <s v="derrick13@adventure-works.com"/>
        <s v="bridget6@adventure-works.com"/>
        <s v="troy3@adventure-works.com"/>
        <s v="julio15@adventure-works.com"/>
        <s v="bruce2@adventure-works.com"/>
        <s v="susan24@adventure-works.com"/>
        <s v="cristina1@adventure-works.com"/>
        <s v="alicia9@adventure-works.com"/>
        <s v="k0@adventure-works.com"/>
        <s v="dalton29@adventure-works.com"/>
        <s v="randy23@adventure-works.com"/>
        <s v="stacy19@adventure-works.com"/>
        <s v="jamie44@adventure-works.com"/>
        <s v="rodney12@adventure-works.com"/>
        <s v="michele28@adventure-works.com"/>
        <s v="april17@adventure-works.com"/>
        <s v="kayla35@adventure-works.com"/>
        <s v="juan7@adventure-works.com"/>
        <s v="regina3@adventure-works.com"/>
        <s v="jaclyn15@adventure-works.com"/>
        <s v="richard11@adventure-works.com"/>
        <s v="misty18@adventure-works.com"/>
        <s v="mandy13@adventure-works.com"/>
        <s v="shawna0@adventure-works.com"/>
        <s v="nelson16@adventure-works.com"/>
        <s v="edwin11@adventure-works.com"/>
        <s v="dale10@adventure-works.com"/>
        <s v="sean21@adventure-works.com"/>
        <s v="seth27@adventure-works.com"/>
        <s v="stefanie4@adventure-works.com"/>
        <s v="ross31@adventure-works.com"/>
        <s v="angel8@adventure-works.com"/>
        <s v="robert80@adventure-works.com"/>
        <s v="arianna41@adventure-works.com"/>
        <s v="kelli9@adventure-works.com"/>
        <s v="autumn10@adventure-works.com"/>
        <s v="jenny10@adventure-works.com"/>
        <s v="dennis6@adventure-works.com"/>
        <s v="suzanne21@adventure-works.com"/>
        <s v="adrian10@adventure-works.com"/>
        <s v="grace11@adventure-works.com"/>
        <s v="jaime23@adventure-works.com"/>
        <s v="blake44@adventure-works.com"/>
        <s v="chloe77@adventure-works.com"/>
        <s v="cory18@adventure-works.com"/>
        <s v="amber11@adventure-works.com"/>
        <s v="emma57@adventure-works.com"/>
        <s v="julia6@adventure-works.com"/>
        <s v="warren21@adventure-works.com"/>
        <s v="randy5@adventure-works.com"/>
        <s v="daniel9@adventure-works.com"/>
        <s v="amanda16@adventure-works.com"/>
        <s v="felicia0@adventure-works.com"/>
        <s v="mary38@adventure-works.com"/>
        <s v="christy14@adventure-works.com"/>
        <s v="lucas21@adventure-works.com"/>
        <s v="latasha11@adventure-works.com"/>
        <s v="juan10@adventure-works.com"/>
        <s v="nathan61@adventure-works.com"/>
        <s v="kristi30@adventure-works.com"/>
        <s v="felicia3@adventure-works.com"/>
        <s v="tommy8@adventure-works.com"/>
        <s v="tabitha24@adventure-works.com"/>
        <s v="alejandro12@adventure-works.com"/>
        <s v="jeffery19@adventure-works.com"/>
        <s v="darryl7@adventure-works.com"/>
        <s v="meredith43@adventure-works.com"/>
        <s v="dana22@adventure-works.com"/>
        <s v="hector17@adventure-works.com"/>
        <s v="jay20@adventure-works.com"/>
        <s v="derek1@adventure-works.com"/>
        <s v="jaime44@adventure-works.com"/>
        <s v="cedric5@adventure-works.com"/>
        <s v="michele3@adventure-works.com"/>
        <s v="george23@adventure-works.com"/>
        <s v="michele20@adventure-works.com"/>
        <s v="bryant20@adventure-works.com"/>
        <s v="joel17@adventure-works.com"/>
        <s v="valerie22@adventure-works.com"/>
        <s v="tasha6@adventure-works.com"/>
        <s v="casey4@adventure-works.com"/>
        <s v="meghan14@adventure-works.com"/>
        <s v="bonnie12@adventure-works.com"/>
        <s v="frank20@adventure-works.com"/>
        <s v="joshua8@adventure-works.com"/>
        <s v="harold11@adventure-works.com"/>
        <s v="kari26@adventure-works.com"/>
        <s v="kurt13@adventure-works.com"/>
        <s v="roger50@adventure-works.com"/>
        <s v="patrick10@adventure-works.com"/>
        <s v="jaime21@adventure-works.com"/>
        <s v="regina2@adventure-works.com"/>
        <s v="julio20@adventure-works.com"/>
        <s v="lisa17@adventure-works.com"/>
        <s v="max14@adventure-works.com"/>
        <s v="margaret22@adventure-works.com"/>
        <s v="jaime9@adventure-works.com"/>
        <s v="kari6@adventure-works.com"/>
        <s v="erik21@adventure-works.com"/>
        <s v="alejandro18@adventure-works.com"/>
        <s v="diana6@adventure-works.com"/>
        <s v="dana20@adventure-works.com"/>
        <s v="jessica27@adventure-works.com"/>
        <s v="noah24@adventure-works.com"/>
        <s v="alfredo11@adventure-works.com"/>
        <s v="krista11@adventure-works.com"/>
        <s v="whitney12@adventure-works.com"/>
        <s v="tasha16@adventure-works.com"/>
        <s v="elizabeth37@adventure-works.com"/>
        <s v="alexa2@adventure-works.com"/>
        <s v="sheila16@adventure-works.com"/>
        <s v="dominique14@adventure-works.com"/>
        <s v="jacob7@adventure-works.com"/>
        <s v="jose76@adventure-works.com"/>
        <s v="evelyn2@adventure-works.com"/>
        <s v="daisy3@adventure-works.com"/>
        <s v="kelvin5@adventure-works.com"/>
        <s v="teresa11@adventure-works.com"/>
        <s v="adrienne13@adventure-works.com"/>
        <s v="kristin12@adventure-works.com"/>
        <s v="latasha12@adventure-works.com"/>
        <s v="robin15@adventure-works.com"/>
        <s v="colleen22@adventure-works.com"/>
        <s v="martin14@adventure-works.com"/>
        <s v="troy15@adventure-works.com"/>
        <s v="jermaine6@adventure-works.com"/>
        <s v="adrian19@adventure-works.com"/>
        <s v="johnny20@adventure-works.com"/>
        <s v="wendy20@adventure-works.com"/>
        <s v="jodi10@adventure-works.com"/>
        <s v="gary4@adventure-works.com"/>
        <s v="morgan71@adventure-works.com"/>
        <s v="diana19@adventure-works.com"/>
        <s v="alvin15@adventure-works.com"/>
        <s v="brenda6@adventure-works.com"/>
        <s v="shawn12@adventure-works.com"/>
        <s v="allen4@adventure-works.com"/>
        <s v="jonathan50@adventure-works.com"/>
        <s v="ashley16@adventure-works.com"/>
        <s v="tina13@adventure-works.com"/>
        <s v="shannon31@adventure-works.com"/>
        <s v="roy10@adventure-works.com"/>
        <s v="colleen15@adventure-works.com"/>
        <s v="meghan17@adventure-works.com"/>
        <s v="janelle8@adventure-works.com"/>
        <s v="leah4@adventure-works.com"/>
        <s v="alicia4@adventure-works.com"/>
        <s v="robert84@adventure-works.com"/>
        <s v="erika5@adventure-works.com"/>
        <s v="christian25@adventure-works.com"/>
        <s v="mackenzie5@adventure-works.com"/>
        <s v="dana5@adventure-works.com"/>
        <s v="nelson21@adventure-works.com"/>
        <s v="johnny4@adventure-works.com"/>
        <s v="erika16@adventure-works.com"/>
        <s v="brendan11@adventure-works.com"/>
        <s v="abby9@adventure-works.com"/>
        <s v="sergio17@adventure-works.com"/>
        <s v="wendy4@adventure-works.com"/>
        <s v="cory15@adventure-works.com"/>
        <s v="manuel18@adventure-works.com"/>
        <s v="wesley5@adventure-works.com"/>
        <s v="angelica2@adventure-works.com"/>
        <s v="jennifer84@adventure-works.com"/>
        <s v="roger20@adventure-works.com"/>
        <s v="lacey25@adventure-works.com"/>
        <s v="jenny34@adventure-works.com"/>
        <s v="raul15@adventure-works.com"/>
        <s v="meagan12@adventure-works.com"/>
        <s v="derek7@adventure-works.com"/>
        <s v="emma0@adventure-works.com"/>
        <s v="luke5@adventure-works.com"/>
        <s v="monique0@adventure-works.com"/>
        <s v="colin23@adventure-works.com"/>
        <s v="diane20@adventure-works.com"/>
        <s v="sandra27@adventure-works.com"/>
        <s v="karl17@adventure-works.com"/>
        <s v="kelvin21@adventure-works.com"/>
        <s v="deanna43@adventure-works.com"/>
        <s v="crystal12@adventure-works.com"/>
        <s v="adriana11@adventure-works.com"/>
        <s v="clarence38@adventure-works.com"/>
        <s v="james40@adventure-works.com"/>
        <s v="natalie6@adventure-works.com"/>
        <s v="colleen34@adventure-works.com"/>
        <s v="karl2@adventure-works.com"/>
        <s v="meghan6@adventure-works.com"/>
        <s v="kristen3@adventure-works.com"/>
        <s v="joe27@adventure-works.com"/>
        <s v="jamie22@adventure-works.com"/>
        <s v="dylan15@adventure-works.com"/>
        <s v="jordan62@adventure-works.com"/>
        <s v="victoria9@adventure-works.com"/>
        <s v="eric21@adventure-works.com"/>
        <s v="candace3@adventure-works.com"/>
        <s v="trinity7@adventure-works.com"/>
        <s v="kaitlyn70@adventure-works.com"/>
        <s v="victoria32@adventure-works.com"/>
        <s v="savannah23@adventure-works.com"/>
        <s v="carl21@adventure-works.com"/>
        <s v="nina19@adventure-works.com"/>
        <s v="sara45@adventure-works.com"/>
        <s v="xavier81@adventure-works.com"/>
        <s v="zachary35@adventure-works.com"/>
        <s v="jermaine16@adventure-works.com"/>
        <s v="destiny3@adventure-works.com"/>
        <s v="alexandra63@adventure-works.com"/>
        <s v="miguel51@adventure-works.com"/>
        <s v="trinity16@adventure-works.com"/>
        <s v="kristi21@adventure-works.com"/>
        <s v="kristi13@adventure-works.com"/>
        <s v="jorge13@adventure-works.com"/>
        <s v="drew4@adventure-works.com"/>
        <s v="jay51@adventure-works.com"/>
        <s v="jillian1@adventure-works.com"/>
        <s v="rosa6@adventure-works.com"/>
        <s v="deanna12@adventure-works.com"/>
        <s v="michele22@adventure-works.com"/>
        <s v="mathew0@adventure-works.com"/>
        <s v="jonathan30@adventure-works.com"/>
        <s v="leah3@adventure-works.com"/>
        <s v="benjamin36@adventure-works.com"/>
        <s v="isaac0@adventure-works.com"/>
        <s v="kayla44@adventure-works.com"/>
        <s v="katherine21@adventure-works.com"/>
        <s v="andres4@adventure-works.com"/>
        <s v="tasha11@adventure-works.com"/>
        <s v="samuel48@adventure-works.com"/>
        <s v="erik19@adventure-works.com"/>
        <s v="edwin6@adventure-works.com"/>
        <s v="isaiah20@adventure-works.com"/>
        <s v="elijah2@adventure-works.com"/>
        <s v="lauren43@adventure-works.com"/>
        <s v="joe5@adventure-works.com"/>
        <s v="mindy6@adventure-works.com"/>
        <s v="miranda13@adventure-works.com"/>
        <s v="blake66@adventure-works.com"/>
        <s v="david84@adventure-works.com"/>
        <s v="deanna22@adventure-works.com"/>
        <s v="shawna19@adventure-works.com"/>
        <s v="maurice14@adventure-works.com"/>
        <s v="josue0@adventure-works.com"/>
        <s v="colleen30@adventure-works.com"/>
        <s v="frank16@adventure-works.com"/>
        <s v="kurt14@adventure-works.com"/>
        <s v="kenneth6@adventure-works.com"/>
        <s v="marcus54@adventure-works.com"/>
        <s v="briana0@adventure-works.com"/>
        <s v="amanda28@adventure-works.com"/>
        <s v="alberto7@adventure-works.com"/>
        <s v="desiree7@adventure-works.com"/>
        <s v="ethan28@adventure-works.com"/>
        <s v="willie30@adventure-works.com"/>
        <s v="clayton2@adventure-works.com"/>
        <s v="micah14@adventure-works.com"/>
        <s v="troy7@adventure-works.com"/>
        <s v="cynthia7@adventure-works.com"/>
        <s v="ebony22@adventure-works.com"/>
        <s v="pedro31@adventure-works.com"/>
        <s v="yolanda19@adventure-works.com"/>
        <s v="lori9@adventure-works.com"/>
        <s v="harold2@adventure-works.com"/>
        <s v="jermaine10@adventure-works.com"/>
        <s v="calvin16@adventure-works.com"/>
        <s v="jillian4@adventure-works.com"/>
        <s v="alexia3@adventure-works.com"/>
        <s v="omar15@adventure-works.com"/>
        <s v="tammy20@adventure-works.com"/>
        <s v="kathleen8@adventure-works.com"/>
        <s v="kari17@adventure-works.com"/>
        <s v="brandy19@adventure-works.com"/>
        <s v="devon6@adventure-works.com"/>
        <s v="jonathon5@adventure-works.com"/>
        <s v="sergio20@adventure-works.com"/>
        <s v="monique6@adventure-works.com"/>
        <s v="geoffrey7@adventure-works.com"/>
        <s v="neil18@adventure-works.com"/>
        <s v="lauren32@adventure-works.com"/>
        <s v="alexis17@adventure-works.com"/>
        <s v="eduardo48@adventure-works.com"/>
        <s v="kaitlyn64@adventure-works.com"/>
        <s v="catherine20@adventure-works.com"/>
        <s v="richard54@adventure-works.com"/>
        <s v="abigail52@adventure-works.com"/>
        <s v="jose50@adventure-works.com"/>
        <s v="noah72@adventure-works.com"/>
        <s v="jada6@adventure-works.com"/>
        <s v="barry2@adventure-works.com"/>
        <s v="carla5@adventure-works.com"/>
        <s v="evan26@adventure-works.com"/>
        <s v="dalton77@adventure-works.com"/>
        <s v="matthew15@adventure-works.com"/>
        <s v="chloe49@adventure-works.com"/>
        <s v="franklin13@adventure-works.com"/>
        <s v="kathleen14@adventure-works.com"/>
        <s v="carolyn32@adventure-works.com"/>
        <s v="jan12@adventure-works.com"/>
        <s v="paige6@adventure-works.com"/>
        <s v="peter24@adventure-works.com"/>
        <s v="kristopher5@adventure-works.com"/>
        <s v="briana16@adventure-works.com"/>
        <s v="kendra4@adventure-works.com"/>
        <s v="shannon7@adventure-works.com"/>
        <s v="chloe17@adventure-works.com"/>
        <s v="ariana9@adventure-works.com"/>
        <s v="samuel25@adventure-works.com"/>
        <s v="kyle12@adventure-works.com"/>
        <s v="brandon16@adventure-works.com"/>
        <s v="alexander3@adventure-works.com"/>
        <s v="eric44@adventure-works.com"/>
        <s v="megan26@adventure-works.com"/>
        <s v="hailey41@adventure-works.com"/>
        <s v="brandon17@adventure-works.com"/>
        <s v="hunter55@adventure-works.com"/>
        <s v="mya21@adventure-works.com"/>
        <s v="hunter68@adventure-works.com"/>
        <s v="elizabeth14@adventure-works.com"/>
        <s v="eugene7@adventure-works.com"/>
        <s v="jay16@adventure-works.com"/>
        <s v="olivia19@adventure-works.com"/>
        <s v="thomas46@adventure-works.com"/>
        <s v="stephanie61@adventure-works.com"/>
        <s v="logan10@adventure-works.com"/>
        <s v="katelyn4@adventure-works.com"/>
        <s v="edward38@adventure-works.com"/>
        <s v="julia85@adventure-works.com"/>
        <s v="megan36@adventure-works.com"/>
        <s v="mason2@adventure-works.com"/>
        <s v="michael50@adventure-works.com"/>
        <s v="louis27@adventure-works.com"/>
        <s v="chloe60@adventure-works.com"/>
        <s v="nicole67@adventure-works.com"/>
        <s v="joe6@adventure-works.com"/>
        <s v="charles32@adventure-works.com"/>
        <s v="seth62@adventure-works.com"/>
        <s v="amy24@adventure-works.com"/>
        <s v="brianna9@adventure-works.com"/>
        <s v="haley29@adventure-works.com"/>
        <s v="miranda8@adventure-works.com"/>
        <s v="jacquelyn23@adventure-works.com"/>
        <s v="victoria25@adventure-works.com"/>
        <s v="jennifer44@adventure-works.com"/>
        <s v="christy26@adventure-works.com"/>
        <s v="dylan34@adventure-works.com"/>
        <s v="amanda0@adventure-works.com"/>
        <s v="brandon36@adventure-works.com"/>
        <s v="alexandria17@adventure-works.com"/>
        <s v="garrett23@adventure-works.com"/>
        <s v="eduardo72@adventure-works.com"/>
        <s v="katherine26@adventure-works.com"/>
        <s v="alexis12@adventure-works.com"/>
        <s v="rachel54@adventure-works.com"/>
        <s v="grace44@adventure-works.com"/>
        <s v="jade19@adventure-works.com"/>
        <s v="eduardo68@adventure-works.com"/>
        <s v="blake42@adventure-works.com"/>
        <s v="evan41@adventure-works.com"/>
        <s v="eduardo6@adventure-works.com"/>
        <s v="renee14@adventure-works.com"/>
        <s v="elijah24@adventure-works.com"/>
        <s v="todd18@adventure-works.com"/>
        <s v="paula6@adventure-works.com"/>
        <s v="fernando11@adventure-works.com"/>
        <s v="brianna37@adventure-works.com"/>
        <s v="catherine8@adventure-works.com"/>
        <s v="jacob8@adventure-works.com"/>
        <s v="jason27@adventure-works.com"/>
        <s v="marie27@adventure-works.com"/>
        <s v="sydney66@adventure-works.com"/>
        <s v="emily35@adventure-works.com"/>
        <s v="marco15@adventure-works.com"/>
        <s v="rachel65@adventure-works.com"/>
        <s v="marie33@adventure-works.com"/>
        <s v="noah21@adventure-works.com"/>
        <s v="brittany3@adventure-works.com"/>
        <s v="lacey37@adventure-works.com"/>
        <s v="ashlee5@adventure-works.com"/>
        <s v="carson2@adventure-works.com"/>
        <s v="luke9@adventure-works.com"/>
        <s v="ashley34@adventure-works.com"/>
        <s v="charles24@adventure-works.com"/>
        <s v="deanna34@adventure-works.com"/>
        <s v="greg8@adventure-works.com"/>
        <s v="stephanie62@adventure-works.com"/>
        <s v="kathleen17@adventure-works.com"/>
        <s v="steve14@adventure-works.com"/>
        <s v="raymond18@adventure-works.com"/>
        <s v="michele5@adventure-works.com"/>
        <s v="corey7@adventure-works.com"/>
        <s v="janelle14@adventure-works.com"/>
        <s v="dawn35@adventure-works.com"/>
        <s v="craig11@adventure-works.com"/>
        <s v="danielle6@adventure-works.com"/>
        <s v="logan0@adventure-works.com"/>
        <s v="ryan37@adventure-works.com"/>
        <s v="thomas19@adventure-works.com"/>
        <s v="jennifer18@adventure-works.com"/>
        <s v="justin24@adventure-works.com"/>
        <s v="aidan19@adventure-works.com"/>
        <s v="victoria42@adventure-works.com"/>
        <s v="alyssa52@adventure-works.com"/>
        <s v="alyssa12@adventure-works.com"/>
        <s v="brandi0@adventure-works.com"/>
        <s v="connor32@adventure-works.com"/>
        <s v="jessica38@adventure-works.com"/>
        <s v="cameron13@adventure-works.com"/>
        <s v="miguel65@adventure-works.com"/>
        <s v="kaitlyn26@adventure-works.com"/>
        <s v="donna7@adventure-works.com"/>
        <s v="alisha39@adventure-works.com"/>
        <s v="megan49@adventure-works.com"/>
        <s v="brianna10@adventure-works.com"/>
        <s v="devin70@adventure-works.com"/>
        <s v="amanda42@adventure-works.com"/>
        <s v="nathan52@adventure-works.com"/>
        <s v="alexa9@adventure-works.com"/>
        <s v="kimberly16@adventure-works.com"/>
        <s v="charles56@adventure-works.com"/>
        <s v="xavier22@adventure-works.com"/>
        <s v="destiny27@adventure-works.com"/>
        <s v="nicholas10@adventure-works.com"/>
        <s v="miguel20@adventure-works.com"/>
        <s v="victoria1@adventure-works.com"/>
        <s v="joan14@adventure-works.com"/>
        <s v="jonathan34@adventure-works.com"/>
        <s v="jordyn8@adventure-works.com"/>
        <s v="sydney68@adventure-works.com"/>
        <s v="rebekah22@adventure-works.com"/>
        <s v="natalie74@adventure-works.com"/>
        <s v="joseph26@adventure-works.com"/>
        <s v="julia29@adventure-works.com"/>
        <s v="karl4@adventure-works.com"/>
        <s v="jose19@adventure-works.com"/>
        <s v="mackenzie13@adventure-works.com"/>
        <s v="samuel34@adventure-works.com"/>
        <s v="rachel59@adventure-works.com"/>
        <s v="connor29@adventure-works.com"/>
        <s v="jeremiah27@adventure-works.com"/>
        <s v="sydney80@adventure-works.com"/>
        <s v="miguel50@adventure-works.com"/>
        <s v="amanda35@adventure-works.com"/>
        <s v="julia43@adventure-works.com"/>
        <s v="olivia14@adventure-works.com"/>
        <s v="eduardo77@adventure-works.com"/>
        <s v="katherine84@adventure-works.com"/>
        <s v="jay8@adventure-works.com"/>
        <s v="ryan24@adventure-works.com"/>
        <s v="donald11@adventure-works.com"/>
        <s v="isaac9@adventure-works.com"/>
        <s v="rachel42@adventure-works.com"/>
        <s v="edward51@adventure-works.com"/>
        <s v="alvin11@adventure-works.com"/>
        <s v="angel1@adventure-works.com"/>
        <s v="carlos35@adventure-works.com"/>
        <s v="nathan48@adventure-works.com"/>
        <s v="cameron37@adventure-works.com"/>
        <s v="kelly25@adventure-works.com"/>
        <s v="jack10@adventure-works.com"/>
        <s v="rebecca23@adventure-works.com"/>
        <s v="tina7@adventure-works.com"/>
        <s v="cristina7@adventure-works.com"/>
        <s v="jade12@adventure-works.com"/>
        <s v="richard93@adventure-works.com"/>
        <s v="aaron26@adventure-works.com"/>
        <s v="alfredo6@adventure-works.com"/>
        <s v="john49@adventure-works.com"/>
        <s v="alvin30@adventure-works.com"/>
        <s v="adam26@adventure-works.com"/>
        <s v="brent8@adventure-works.com"/>
        <s v="geoffrey10@adventure-works.com"/>
        <s v="patricia5@adventure-works.com"/>
        <s v="candace8@adventure-works.com"/>
        <s v="arthur20@adventure-works.com"/>
        <s v="mason21@adventure-works.com"/>
        <s v="jon8@adventure-works.com"/>
        <s v="christy20@adventure-works.com"/>
        <s v="alejandro28@adventure-works.com"/>
        <s v="francisco4@adventure-works.com"/>
        <s v="roy16@adventure-works.com"/>
        <s v="bob9@adventure-works.com"/>
        <s v="levi7@adventure-works.com"/>
        <s v="regina7@adventure-works.com"/>
        <s v="omar22@adventure-works.com"/>
        <s v="cedric28@adventure-works.com"/>
        <s v="marshall40@adventure-works.com"/>
        <s v="linda22@adventure-works.com"/>
        <s v="alison20@adventure-works.com"/>
        <s v="isabelle3@adventure-works.com"/>
        <s v="ian41@adventure-works.com"/>
        <s v="denise13@adventure-works.com"/>
        <s v="donald2@adventure-works.com"/>
        <s v="adriana18@adventure-works.com"/>
        <s v="krystal16@adventure-works.com"/>
        <s v="beth15@adventure-works.com"/>
        <s v="bethany20@adventure-works.com"/>
        <s v="alberto12@adventure-works.com"/>
        <s v="tony17@adventure-works.com"/>
        <s v="terrence7@adventure-works.com"/>
        <s v="kristi11@adventure-works.com"/>
        <s v="jacquelyn10@adventure-works.com"/>
        <s v="elijah32@adventure-works.com"/>
        <s v="caleb27@adventure-works.com"/>
        <s v="emma62@adventure-works.com"/>
        <s v="fernando3@adventure-works.com"/>
        <s v="hailey60@adventure-works.com"/>
        <s v="destiny12@adventure-works.com"/>
        <s v="jennifer67@adventure-works.com"/>
        <s v="abigail32@adventure-works.com"/>
        <s v="cameron25@adventure-works.com"/>
        <s v="kaitlyn65@adventure-works.com"/>
        <s v="alyssa55@adventure-works.com"/>
        <s v="jose51@adventure-works.com"/>
        <s v="melanie7@adventure-works.com"/>
        <s v="andrea42@adventure-works.com"/>
        <s v="denise17@adventure-works.com"/>
        <s v="jamie2@adventure-works.com"/>
        <s v="audrey23@adventure-works.com"/>
        <s v="katherine89@adventure-works.com"/>
        <s v="samuel3@adventure-works.com"/>
        <s v="jordan49@adventure-works.com"/>
        <s v="kevin23@adventure-works.com"/>
        <s v="jesse7@adventure-works.com"/>
        <s v="evan10@adventure-works.com"/>
        <s v="emily16@adventure-works.com"/>
        <s v="kaitlyn55@adventure-works.com"/>
        <s v="shannon3@adventure-works.com"/>
        <s v="grace57@adventure-works.com"/>
        <s v="eric33@adventure-works.com"/>
        <s v="anna28@adventure-works.com"/>
        <s v="craig9@adventure-works.com"/>
        <s v="kelli42@adventure-works.com"/>
        <s v="katelyn28@adventure-works.com"/>
        <s v="alexandra36@adventure-works.com"/>
        <s v="robert69@adventure-works.com"/>
        <s v="keith25@adventure-works.com"/>
        <s v="justin12@adventure-works.com"/>
        <s v="nathaniel12@adventure-works.com"/>
        <s v="caitlin6@adventure-works.com"/>
        <s v="jared1@adventure-works.com"/>
        <s v="gabriella14@adventure-works.com"/>
        <s v="evan3@adventure-works.com"/>
        <s v="hailey49@adventure-works.com"/>
        <s v="megan47@adventure-works.com"/>
        <s v="zachary12@adventure-works.com"/>
        <s v="ernest21@adventure-works.com"/>
        <s v="haley18@adventure-works.com"/>
        <s v="jose17@adventure-works.com"/>
        <s v="madeline12@adventure-works.com"/>
        <s v="angela33@adventure-works.com"/>
        <s v="carlos49@adventure-works.com"/>
        <s v="shaun15@adventure-works.com"/>
        <s v="thomas38@adventure-works.com"/>
        <s v="richard73@adventure-works.com"/>
        <s v="jennifer4@adventure-works.com"/>
        <s v="desiree6@adventure-works.com"/>
        <s v="kathryn1@adventure-works.com"/>
        <s v="ethan16@adventure-works.com"/>
        <s v="jonathan26@adventure-works.com"/>
        <s v="dalton0@adventure-works.com"/>
        <s v="marie20@adventure-works.com"/>
        <s v="isabelle11@adventure-works.com"/>
        <s v="megan37@adventure-works.com"/>
        <s v="lucas79@adventure-works.com"/>
        <s v="jason50@adventure-works.com"/>
        <s v="madison1@adventure-works.com"/>
        <s v="calvin20@adventure-works.com"/>
        <s v="marshall32@adventure-works.com"/>
        <s v="anna14@adventure-works.com"/>
        <s v="steven23@adventure-works.com"/>
        <s v="jordan69@adventure-works.com"/>
        <s v="victoria12@adventure-works.com"/>
        <s v="destiny40@adventure-works.com"/>
        <s v="luis29@adventure-works.com"/>
        <s v="raul17@adventure-works.com"/>
        <s v="randall24@adventure-works.com"/>
        <s v="zoe17@adventure-works.com"/>
        <s v="andrea38@adventure-works.com"/>
        <s v="emma58@adventure-works.com"/>
        <s v="thomas64@adventure-works.com"/>
        <s v="jennifer62@adventure-works.com"/>
        <s v="robert20@adventure-works.com"/>
        <s v="cassidy2@adventure-works.com"/>
        <s v="morgan67@adventure-works.com"/>
        <s v="richard45@adventure-works.com"/>
        <s v="orlando8@adventure-works.com"/>
        <s v="kaylee4@adventure-works.com"/>
        <s v="tyler21@adventure-works.com"/>
        <s v="ivan13@adventure-works.com"/>
        <s v="zoe14@adventure-works.com"/>
        <s v="hailey24@adventure-works.com"/>
        <s v="dylan32@adventure-works.com"/>
        <s v="nathaniel16@adventure-works.com"/>
        <s v="hailey1@adventure-works.com"/>
        <s v="devin51@adventure-works.com"/>
        <s v="gabrielle15@adventure-works.com"/>
        <s v="angel40@adventure-works.com"/>
        <s v="kaitlyn63@adventure-works.com"/>
        <s v="luke44@adventure-works.com"/>
        <s v="eduardo56@adventure-works.com"/>
        <s v="kyle40@adventure-works.com"/>
        <s v="aaron15@adventure-works.com"/>
        <s v="carmen10@adventure-works.com"/>
        <s v="aaron22@adventure-works.com"/>
        <s v="morgan60@adventure-works.com"/>
        <s v="brianna54@adventure-works.com"/>
        <s v="angel39@adventure-works.com"/>
        <s v="anna54@adventure-works.com"/>
        <s v="thomas67@adventure-works.com"/>
        <s v="carlos6@adventure-works.com"/>
        <s v="alvin9@adventure-works.com"/>
        <s v="carly13@adventure-works.com"/>
        <s v="mayra4@adventure-works.com"/>
        <s v="diane18@adventure-works.com"/>
        <s v="brittany5@adventure-works.com"/>
        <s v="ruben13@adventure-works.com"/>
        <s v="toni22@adventure-works.com"/>
        <s v="jeffery21@adventure-works.com"/>
        <s v="lindsey5@adventure-works.com"/>
        <s v="christy39@adventure-works.com"/>
        <s v="roy15@adventure-works.com"/>
        <s v="victor16@adventure-works.com"/>
        <s v="jessica15@adventure-works.com"/>
        <s v="kristy5@adventure-works.com"/>
        <s v="gilbert16@adventure-works.com"/>
        <s v="marshall6@adventure-works.com"/>
        <s v="darren11@adventure-works.com"/>
        <s v="janet11@adventure-works.com"/>
        <s v="naomi0@adventure-works.com"/>
        <s v="joanna17@adventure-works.com"/>
        <s v="andre19@adventure-works.com"/>
        <s v="gilbert39@adventure-works.com"/>
        <s v="terry23@adventure-works.com"/>
        <s v="tanya18@adventure-works.com"/>
        <s v="darryl15@adventure-works.com"/>
        <s v="josue1@adventure-works.com"/>
        <s v="naomi6@adventure-works.com"/>
        <s v="warren23@adventure-works.com"/>
        <s v="philip15@adventure-works.com"/>
        <s v="clifford9@adventure-works.com"/>
        <s v="alan9@adventure-works.com"/>
        <s v="marco10@adventure-works.com"/>
        <s v="ricky14@adventure-works.com"/>
        <s v="faith29@adventure-works.com"/>
        <s v="karl10@adventure-works.com"/>
        <s v="jessica41@adventure-works.com"/>
        <s v="michele58@adventure-works.com"/>
        <s v="damien12@adventure-works.com"/>
        <s v="melinda3@adventure-works.com"/>
        <s v="faith14@adventure-works.com"/>
        <s v="erika4@adventure-works.com"/>
        <s v="janet13@adventure-works.com"/>
        <s v="dawn39@adventure-works.com"/>
        <s v="gabriel27@adventure-works.com"/>
        <s v="levi12@adventure-works.com"/>
        <s v="dominique10@adventure-works.com"/>
        <s v="kelli7@adventure-works.com"/>
        <s v="yvonne2@adventure-works.com"/>
        <s v="molly7@adventure-works.com"/>
        <s v="tyrone20@adventure-works.com"/>
        <s v="clinton1@adventure-works.com"/>
        <s v="eduardo11@adventure-works.com"/>
        <s v="troy9@adventure-works.com"/>
        <s v="brianna47@adventure-works.com"/>
        <s v="meghan1@adventure-works.com"/>
        <s v="nichole4@adventure-works.com"/>
        <s v="clayton31@adventure-works.com"/>
        <s v="gloria19@adventure-works.com"/>
        <s v="ashlee17@adventure-works.com"/>
        <s v="dalton72@adventure-works.com"/>
        <s v="sheila0@adventure-works.com"/>
        <s v="david71@adventure-works.com"/>
        <s v="russell12@adventure-works.com"/>
        <s v="rosa18@adventure-works.com"/>
        <s v="melanie21@adventure-works.com"/>
        <s v="gary11@adventure-works.com"/>
        <s v="marco11@adventure-works.com"/>
        <s v="cara10@adventure-works.com"/>
        <s v="omar42@adventure-works.com"/>
        <s v="savannah31@adventure-works.com"/>
        <s v="javier8@adventure-works.com"/>
        <s v="emma46@adventure-works.com"/>
        <s v="dawn20@adventure-works.com"/>
        <s v="edgar19@adventure-works.com"/>
        <s v="melinda2@adventure-works.com"/>
        <s v="ronnie2@adventure-works.com"/>
        <s v="ann21@adventure-works.com"/>
        <s v="barbara11@adventure-works.com"/>
        <s v="gerald37@adventure-works.com"/>
        <s v="levi15@adventure-works.com"/>
        <s v="deanna26@adventure-works.com"/>
        <s v="darryl10@adventure-works.com"/>
        <s v="marcus72@adventure-works.com"/>
        <s v="victoria27@adventure-works.com"/>
        <s v="angela43@adventure-works.com"/>
        <s v="april9@adventure-works.com"/>
        <s v="brandon48@adventure-works.com"/>
        <s v="megan38@adventure-works.com"/>
        <s v="mandy3@adventure-works.com"/>
        <s v="jill22@adventure-works.com"/>
        <s v="kristi22@adventure-works.com"/>
        <s v="bianca13@adventure-works.com"/>
        <s v="hector15@adventure-works.com"/>
        <s v="erick15@adventure-works.com"/>
        <s v="paul8@adventure-works.com"/>
        <s v="sergio21@adventure-works.com"/>
        <s v="lawrence10@adventure-works.com"/>
        <s v="kelvin13@adventure-works.com"/>
        <s v="jon16@adventure-works.com"/>
        <s v="tommy14@adventure-works.com"/>
        <s v="jay37@adventure-works.com"/>
        <s v="todd3@adventure-works.com"/>
        <s v="alyssa31@adventure-works.com"/>
        <s v="susan18@adventure-works.com"/>
        <s v="robert24@adventure-works.com"/>
        <s v="tasha0@adventure-works.com"/>
        <s v="emma63@adventure-works.com"/>
        <s v="heidi17@adventure-works.com"/>
        <s v="jessie37@adventure-works.com"/>
        <s v="tyrone18@adventure-works.com"/>
        <s v="robin11@adventure-works.com"/>
        <s v="pedro35@adventure-works.com"/>
        <s v="jay6@adventure-works.com"/>
        <s v="chase6@adventure-works.com"/>
        <s v="stacey1@adventure-works.com"/>
        <s v="clifford20@adventure-works.com"/>
        <s v="julian6@adventure-works.com"/>
        <s v="ryan52@adventure-works.com"/>
        <s v="isabel3@adventure-works.com"/>
        <s v="stephanie49@adventure-works.com"/>
        <s v="bruce23@adventure-works.com"/>
        <s v="damien10@adventure-works.com"/>
        <s v="julia48@adventure-works.com"/>
        <s v="susan11@adventure-works.com"/>
        <s v="jonathon0@adventure-works.com"/>
        <s v="eugene22@adventure-works.com"/>
        <s v="jillian2@adventure-works.com"/>
        <s v="ruth18@adventure-works.com"/>
        <s v="alison15@adventure-works.com"/>
        <s v="peter13@adventure-works.com"/>
        <s v="gabriel12@adventure-works.com"/>
        <s v="tina8@adventure-works.com"/>
        <s v="robin16@adventure-works.com"/>
        <s v="nina11@adventure-works.com"/>
        <s v="chelsea10@adventure-works.com"/>
        <s v="brandy7@adventure-works.com"/>
        <s v="jeffery16@adventure-works.com"/>
        <s v="whitney2@adventure-works.com"/>
        <s v="hannah20@adventure-works.com"/>
        <s v="bethany15@adventure-works.com"/>
        <s v="isabella46@adventure-works.com"/>
        <s v="roy8@adventure-works.com"/>
        <s v="alexia5@adventure-works.com"/>
        <s v="heather7@adventure-works.com"/>
        <s v="lacey29@adventure-works.com"/>
        <s v="jaime19@adventure-works.com"/>
        <s v="cara13@adventure-works.com"/>
        <s v="angela9@adventure-works.com"/>
        <s v="kate1@adventure-works.com"/>
        <s v="roger27@adventure-works.com"/>
        <s v="trevor0@adventure-works.com"/>
        <s v="faith3@adventure-works.com"/>
        <s v="alisha23@adventure-works.com"/>
        <s v="keith12@adventure-works.com"/>
        <s v="mayra0@adventure-works.com"/>
        <s v="philip13@adventure-works.com"/>
        <s v="corey13@adventure-works.com"/>
        <s v="sandra21@adventure-works.com"/>
        <s v="leslie18@adventure-works.com"/>
        <s v="alicia6@adventure-works.com"/>
        <s v="lori16@adventure-works.com"/>
        <s v="sheena12@adventure-works.com"/>
        <s v="alexander22@adventure-works.com"/>
        <s v="abigail51@adventure-works.com"/>
        <s v="garrett24@adventure-works.com"/>
        <s v="johnny8@adventure-works.com"/>
        <s v="isabella55@adventure-works.com"/>
        <s v="grace15@adventure-works.com"/>
        <s v="chloe26@adventure-works.com"/>
        <s v="angela32@adventure-works.com"/>
        <s v="julian22@adventure-works.com"/>
        <s v="emily23@adventure-works.com"/>
        <s v="evan34@adventure-works.com"/>
        <s v="austin2@adventure-works.com"/>
        <s v="grace3@adventure-works.com"/>
        <s v="kaitlin16@adventure-works.com"/>
        <s v="kristen11@adventure-works.com"/>
        <s v="bobby11@adventure-works.com"/>
        <s v="margaret10@adventure-works.com"/>
        <s v="crystal13@adventure-works.com"/>
        <s v="connor7@adventure-works.com"/>
        <s v="kari31@adventure-works.com"/>
        <s v="edwin45@adventure-works.com"/>
        <s v="arturo38@adventure-works.com"/>
        <s v="erin5@adventure-works.com"/>
        <s v="richard79@adventure-works.com"/>
        <s v="xavier13@adventure-works.com"/>
        <s v="garrett27@adventure-works.com"/>
        <s v="xavier23@adventure-works.com"/>
        <s v="louis12@adventure-works.com"/>
        <s v="gilbert22@adventure-works.com"/>
        <s v="priscilla19@adventure-works.com"/>
        <s v="george15@adventure-works.com"/>
        <s v="victoria22@adventure-works.com"/>
        <s v="kelly10@adventure-works.com"/>
        <s v="xavier67@adventure-works.com"/>
        <s v="maria43@adventure-works.com"/>
        <s v="christopher10@adventure-works.com"/>
        <s v="dylan5@adventure-works.com"/>
        <s v="natalie23@adventure-works.com"/>
        <s v="michelle13@adventure-works.com"/>
        <s v="jesse36@adventure-works.com"/>
        <s v="brianna0@adventure-works.com"/>
        <s v="josé64@adventure-works.com"/>
        <s v="jackson24@adventure-works.com"/>
        <s v="claudia3@adventure-works.com"/>
        <s v="blake45@adventure-works.com"/>
        <s v="katelyn24@adventure-works.com"/>
        <s v="david52@adventure-works.com"/>
        <s v="rebekah34@adventure-works.com"/>
        <s v="edwin0@adventure-works.com"/>
        <s v="marshall33@adventure-works.com"/>
        <s v="cynthia24@adventure-works.com"/>
        <s v="barbara13@adventure-works.com"/>
        <s v="steve3@adventure-works.com"/>
        <s v="colin13@adventure-works.com"/>
        <s v="megan59@adventure-works.com"/>
        <s v="ernest8@adventure-works.com"/>
        <s v="renee9@adventure-works.com"/>
        <s v="tonya15@adventure-works.com"/>
        <s v="diane12@adventure-works.com"/>
        <s v="edward71@adventure-works.com"/>
        <s v="isaac10@adventure-works.com"/>
        <s v="anne8@adventure-works.com"/>
        <s v="victoria11@adventure-works.com"/>
        <s v="alberto16@adventure-works.com"/>
        <s v="katrina1@adventure-works.com"/>
        <s v="bridget9@adventure-works.com"/>
        <s v="bradley21@adventure-works.com"/>
        <s v="brittney3@adventure-works.com"/>
        <s v="dawn9@adventure-works.com"/>
        <s v="devin22@adventure-works.com"/>
        <s v="scot1@adventure-works.com"/>
        <s v="natasha15@adventure-works.com"/>
        <s v="christian16@adventure-works.com"/>
        <s v="regina1@adventure-works.com"/>
        <s v="barbara7@adventure-works.com"/>
        <s v="logan48@adventure-works.com"/>
        <s v="julian21@adventure-works.com"/>
        <s v="monica13@adventure-works.com"/>
        <s v="nicole48@adventure-works.com"/>
        <s v="victoria7@adventure-works.com"/>
        <s v="chloe84@adventure-works.com"/>
        <s v="stanley23@adventure-works.com"/>
        <s v="savannah9@adventure-works.com"/>
        <s v="chase12@adventure-works.com"/>
        <s v="logan61@adventure-works.com"/>
        <s v="damien11@adventure-works.com"/>
        <s v="sharon10@adventure-works.com"/>
        <s v="lindsay7@adventure-works.com"/>
        <s v="angela18@adventure-works.com"/>
        <s v="marissa19@adventure-works.com"/>
        <s v="danielle14@adventure-works.com"/>
        <s v="robyn13@adventure-works.com"/>
        <s v="devin59@adventure-works.com"/>
        <s v="naomi8@adventure-works.com"/>
        <s v="omar17@adventure-works.com"/>
        <s v="manuel16@adventure-works.com"/>
        <s v="tabitha3@adventure-works.com"/>
        <s v="rebecca16@adventure-works.com"/>
        <s v="marcus0@adventure-works.com"/>
        <s v="devin10@adventure-works.com"/>
        <s v="julia23@adventure-works.com"/>
        <s v="julia31@adventure-works.com"/>
        <s v="william24@adventure-works.com"/>
        <s v="natalie17@adventure-works.com"/>
        <s v="luis31@adventure-works.com"/>
        <s v="haley15@adventure-works.com"/>
        <s v="caleb48@adventure-works.com"/>
        <s v="megan7@adventure-works.com"/>
        <s v="mackenzie32@adventure-works.com"/>
        <s v="julian14@adventure-works.com"/>
        <s v="edward35@adventure-works.com"/>
        <s v="gabrielle60@adventure-works.com"/>
        <s v="destiny46@adventure-works.com"/>
        <s v="rachel48@adventure-works.com"/>
        <s v="taylor57@adventure-works.com"/>
        <s v="oscar13@adventure-works.com"/>
        <s v="jasmine4@adventure-works.com"/>
        <s v="miranda2@adventure-works.com"/>
        <s v="noah60@adventure-works.com"/>
        <s v="luis16@adventure-works.com"/>
        <s v="isabella68@adventure-works.com"/>
        <s v="jonathan37@adventure-works.com"/>
        <s v="abigail20@adventure-works.com"/>
        <s v="joe30@adventure-works.com"/>
        <s v="damien8@adventure-works.com"/>
        <s v="sriniwa0@adventure-works.com"/>
        <s v="adam44@adventure-works.com"/>
        <s v="lauren7@adventure-works.com"/>
        <s v="isabel0@adventure-works.com"/>
        <s v="abigail53@adventure-works.com"/>
        <s v="victoria14@adventure-works.com"/>
        <s v="caleb25@adventure-works.com"/>
        <s v="alexandra88@adventure-works.com"/>
        <s v="zoe10@adventure-works.com"/>
        <s v="ryan35@adventure-works.com"/>
        <s v="gabriella31@adventure-works.com"/>
        <s v="hailey10@adventure-works.com"/>
        <s v="samuel53@adventure-works.com"/>
        <s v="devin84@adventure-works.com"/>
        <s v="eduardo38@adventure-works.com"/>
        <s v="jordan57@adventure-works.com"/>
        <s v="kevin15@adventure-works.com"/>
        <s v="tyler13@adventure-works.com"/>
        <s v="patrick21@adventure-works.com"/>
        <s v="destiny2@adventure-works.com"/>
        <s v="maurice3@adventure-works.com"/>
        <s v="tristan6@adventure-works.com"/>
        <s v="dakota0@adventure-works.com"/>
        <s v="garrett22@adventure-works.com"/>
        <s v="matthew10@adventure-works.com"/>
        <s v="deanna41@adventure-works.com"/>
        <s v="amanda9@adventure-works.com"/>
        <s v="robert63@adventure-works.com"/>
        <s v="james35@adventure-works.com"/>
        <s v="jordan66@adventure-works.com"/>
        <s v="pamela11@adventure-works.com"/>
        <s v="yolanda4@adventure-works.com"/>
        <s v="joanna9@adventure-works.com"/>
        <s v="sophia6@adventure-works.com"/>
        <s v="samuel61@adventure-works.com"/>
        <s v="haley9@adventure-works.com"/>
        <s v="isaiah32@adventure-works.com"/>
        <s v="ian64@adventure-works.com"/>
        <s v="wyatt42@adventure-works.com"/>
        <s v="taylor42@adventure-works.com"/>
        <s v="robert33@adventure-works.com"/>
        <s v="abigail28@adventure-works.com"/>
        <s v="janice4@adventure-works.com"/>
        <s v="taylor56@adventure-works.com"/>
        <s v="kaitlyn44@adventure-works.com"/>
        <s v="steven25@adventure-works.com"/>
        <s v="david65@adventure-works.com"/>
        <s v="cassidy4@adventure-works.com"/>
        <s v="caleb8@adventure-works.com"/>
        <s v="maria58@adventure-works.com"/>
        <s v="mya15@adventure-works.com"/>
        <s v="antonio11@adventure-works.com"/>
        <s v="logan19@adventure-works.com"/>
        <s v="alex14@adventure-works.com"/>
        <s v="brandon53@adventure-works.com"/>
        <s v="emily13@adventure-works.com"/>
        <s v="roberto1@adventure-works.com"/>
        <s v="rebekah9@adventure-works.com"/>
        <s v="colin7@adventure-works.com"/>
        <s v="donald5@adventure-works.com"/>
        <s v="roger35@adventure-works.com"/>
        <s v="ricardo14@adventure-works.com"/>
        <s v="omar1@adventure-works.com"/>
        <s v="stanley14@adventure-works.com"/>
        <s v="donna2@adventure-works.com"/>
        <s v="gilbert5@adventure-works.com"/>
        <s v="priscilla10@adventure-works.com"/>
        <s v="karla22@adventure-works.com"/>
        <s v="tiffany19@adventure-works.com"/>
        <s v="micah23@adventure-works.com"/>
        <s v="tabitha25@adventure-works.com"/>
        <s v="clinton9@adventure-works.com"/>
        <s v="nichole21@adventure-works.com"/>
        <s v="amber19@adventure-works.com"/>
        <s v="abigail48@adventure-works.com"/>
        <s v="grace20@adventure-works.com"/>
        <s v="sean33@adventure-works.com"/>
        <s v="jennifer32@adventure-works.com"/>
        <s v="jack18@adventure-works.com"/>
        <s v="bailey0@adventure-works.com"/>
        <s v="lucas34@adventure-works.com"/>
        <s v="richard80@adventure-works.com"/>
        <s v="damien9@adventure-works.com"/>
        <s v="alexandria26@adventure-works.com"/>
        <s v="wyatt7@adventure-works.com"/>
        <s v="michelle14@adventure-works.com"/>
        <s v="angela14@adventure-works.com"/>
        <s v="katherine62@adventure-works.com"/>
        <s v="erin9@adventure-works.com"/>
        <s v="jenna16@adventure-works.com"/>
        <s v="evan9@adventure-works.com"/>
        <s v="julio6@adventure-works.com"/>
        <s v="marshall22@adventure-works.com"/>
        <s v="neil21@adventure-works.com"/>
        <s v="ryan30@adventure-works.com"/>
        <s v="samuel2@adventure-works.com"/>
        <s v="nicole52@adventure-works.com"/>
        <s v="logan72@adventure-works.com"/>
        <s v="brianna63@adventure-works.com"/>
        <s v="ashley24@adventure-works.com"/>
        <s v="benjamin49@adventure-works.com"/>
        <s v="madison0@adventure-works.com"/>
        <s v="steven20@adventure-works.com"/>
        <s v="jennifer71@adventure-works.com"/>
        <s v="natalie38@adventure-works.com"/>
        <s v="dakota18@adventure-works.com"/>
        <s v="edward10@adventure-works.com"/>
        <s v="sean22@adventure-works.com"/>
        <s v="samuel54@adventure-works.com"/>
        <s v="ryan9@adventure-works.com"/>
        <s v="caitlin13@adventure-works.com"/>
        <s v="christopher16@adventure-works.com"/>
        <s v="marcus33@adventure-works.com"/>
        <s v="gabrielle47@adventure-works.com"/>
        <s v="kristopher3@adventure-works.com"/>
        <s v="julia35@adventure-works.com"/>
        <s v="xavier20@adventure-works.com"/>
        <s v="nicole30@adventure-works.com"/>
        <s v="gabrielle5@adventure-works.com"/>
        <s v="gabriel5@adventure-works.com"/>
        <s v="jose38@adventure-works.com"/>
        <s v="alexis26@adventure-works.com"/>
        <s v="nathan50@adventure-works.com"/>
        <s v="devin1@adventure-works.com"/>
        <s v="dalton89@adventure-works.com"/>
        <s v="nicole46@adventure-works.com"/>
        <s v="edward30@adventure-works.com"/>
        <s v="savannah29@adventure-works.com"/>
        <s v="eduardo78@adventure-works.com"/>
        <s v="david67@adventure-works.com"/>
        <s v="isabelle17@adventure-works.com"/>
        <s v="spencer7@adventure-works.com"/>
        <s v="olivia49@adventure-works.com"/>
        <s v="kaitlyn24@adventure-works.com"/>
        <s v="emily28@adventure-works.com"/>
        <s v="melissa1@adventure-works.com"/>
        <s v="marissa9@adventure-works.com"/>
        <s v="maria63@adventure-works.com"/>
        <s v="gabrielle16@adventure-works.com"/>
        <s v="ricardo12@adventure-works.com"/>
        <s v="paige22@adventure-works.com"/>
        <s v="carol17@adventure-works.com"/>
        <s v="joe20@adventure-works.com"/>
        <s v="jordan67@adventure-works.com"/>
        <s v="angelica4@adventure-works.com"/>
        <s v="janelle15@adventure-works.com"/>
        <s v="morgan21@adventure-works.com"/>
        <s v="matthew22@adventure-works.com"/>
        <s v="nicole50@adventure-works.com"/>
        <s v="maria8@adventure-works.com"/>
        <s v="grace34@adventure-works.com"/>
        <s v="xavier2@adventure-works.com"/>
        <s v="christopher7@adventure-works.com"/>
        <s v="jessica11@adventure-works.com"/>
        <s v="bradley3@adventure-works.com"/>
        <s v="jeremy36@adventure-works.com"/>
        <s v="emma51@adventure-works.com"/>
        <s v="amber18@adventure-works.com"/>
        <s v="thomas24@adventure-works.com"/>
        <s v="shelby24@adventure-works.com"/>
        <s v="devin24@adventure-works.com"/>
        <s v="willie1@adventure-works.com"/>
        <s v="isaac35@adventure-works.com"/>
        <s v="jorge15@adventure-works.com"/>
        <s v="byron4@adventure-works.com"/>
        <s v="anne16@adventure-works.com"/>
        <s v="cody9@adventure-works.com"/>
        <s v="abby2@adventure-works.com"/>
        <s v="max1@adventure-works.com"/>
        <s v="ian23@adventure-works.com"/>
        <s v="colin38@adventure-works.com"/>
        <s v="erica7@adventure-works.com"/>
        <s v="pamela3@adventure-works.com"/>
        <s v="sebastian13@adventure-works.com"/>
        <s v="maria32@adventure-works.com"/>
        <s v="melissa25@adventure-works.com"/>
        <s v="roy6@adventure-works.com"/>
        <s v="steve9@adventure-works.com"/>
        <s v="casey37@adventure-works.com"/>
        <s v="pedro12@adventure-works.com"/>
        <s v="ian22@adventure-works.com"/>
        <s v="mathew5@adventure-works.com"/>
        <s v="connie4@adventure-works.com"/>
        <s v="evelyn11@adventure-works.com"/>
        <s v="robyn0@adventure-works.com"/>
        <s v="taylor48@adventure-works.com"/>
        <s v="kelli5@adventure-works.com"/>
        <s v="ashlee1@adventure-works.com"/>
        <s v="reginald13@adventure-works.com"/>
        <s v="leonard6@adventure-works.com"/>
        <s v="danny12@adventure-works.com"/>
        <s v="frederick18@adventure-works.com"/>
        <s v="hector19@adventure-works.com"/>
        <s v="ryan58@adventure-works.com"/>
        <s v="alison10@adventure-works.com"/>
        <s v="michele36@adventure-works.com"/>
        <s v="margaret7@adventure-works.com"/>
        <s v="jésus17@adventure-works.com"/>
        <s v="antonio21@adventure-works.com"/>
        <s v="miguel60@adventure-works.com"/>
        <s v="katherine72@adventure-works.com"/>
        <s v="francisco2@adventure-works.com"/>
        <s v="isabella31@adventure-works.com"/>
        <s v="makayla4@adventure-works.com"/>
        <s v="alex10@adventure-works.com"/>
        <s v="maria36@adventure-works.com"/>
        <s v="jerry2@adventure-works.com"/>
        <s v="brianna23@adventure-works.com"/>
        <s v="sierra5@adventure-works.com"/>
        <s v="taylor66@adventure-works.com"/>
        <s v="caleb29@adventure-works.com"/>
        <s v="miranda18@adventure-works.com"/>
        <s v="caleb33@adventure-works.com"/>
        <s v="alexis1@adventure-works.com"/>
        <s v="catherine17@adventure-works.com"/>
        <s v="stephanie6@adventure-works.com"/>
        <s v="nicole43@adventure-works.com"/>
        <s v="natalie53@adventure-works.com"/>
        <s v="oscar18@adventure-works.com"/>
        <s v="arturo23@adventure-works.com"/>
        <s v="autumn21@adventure-works.com"/>
        <s v="mindy18@adventure-works.com"/>
        <s v="allison43@adventure-works.com"/>
        <s v="trevor17@adventure-works.com"/>
        <s v="charles47@adventure-works.com"/>
        <s v="micah12@adventure-works.com"/>
        <s v="bryce3@adventure-works.com"/>
        <s v="lucas72@adventure-works.com"/>
        <s v="emma12@adventure-works.com"/>
        <s v="alyssa21@adventure-works.com"/>
        <s v="jessica42@adventure-works.com"/>
        <s v="kaitlyn48@adventure-works.com"/>
        <s v="kayla4@adventure-works.com"/>
        <s v="marcus17@adventure-works.com"/>
        <s v="kenneth1@adventure-works.com"/>
        <s v="jessica0@adventure-works.com"/>
        <s v="jasmine61@adventure-works.com"/>
        <s v="julian8@adventure-works.com"/>
        <s v="jose57@adventure-works.com"/>
        <s v="mary34@adventure-works.com"/>
        <s v="marcus68@adventure-works.com"/>
        <s v="haley56@adventure-works.com"/>
        <s v="jordan47@adventure-works.com"/>
        <s v="kristy3@adventure-works.com"/>
        <s v="ian43@adventure-works.com"/>
        <s v="jordan30@adventure-works.com"/>
        <s v="bryce10@adventure-works.com"/>
        <s v="adam35@adventure-works.com"/>
        <s v="brandon7@adventure-works.com"/>
        <s v="allison37@adventure-works.com"/>
        <s v="frank15@adventure-works.com"/>
        <s v="roger36@adventure-works.com"/>
        <s v="gavin3@adventure-works.com"/>
        <s v="jennifer95@adventure-works.com"/>
        <s v="begoña0@adventure-works.com"/>
        <s v="brad8@adventure-works.com"/>
        <s v="james70@adventure-works.com"/>
        <s v="hailey18@adventure-works.com"/>
        <s v="bryce6@adventure-works.com"/>
        <s v="kaitlyn71@adventure-works.com"/>
        <s v="jason35@adventure-works.com"/>
        <s v="natalie33@adventure-works.com"/>
        <s v="eduardo82@adventure-works.com"/>
        <s v="victoria45@adventure-works.com"/>
        <s v="faith24@adventure-works.com"/>
        <s v="amanda45@adventure-works.com"/>
        <s v="destiny38@adventure-works.com"/>
        <s v="jordyn18@adventure-works.com"/>
        <s v="mike5@adventure-works.com"/>
        <s v="albert11@adventure-works.com"/>
        <s v="sierra9@adventure-works.com"/>
        <s v="dylan14@adventure-works.com"/>
        <s v="roy24@adventure-works.com"/>
        <s v="chelsea13@adventure-works.com"/>
        <s v="george14@adventure-works.com"/>
        <s v="timothy45@adventure-works.com"/>
        <s v="david47@adventure-works.com"/>
        <s v="jacqueline19@adventure-works.com"/>
        <s v="seth14@adventure-works.com"/>
        <s v="shelby7@adventure-works.com"/>
        <s v="sophia17@adventure-works.com"/>
        <s v="sara25@adventure-works.com"/>
        <s v="patrick8@adventure-works.com"/>
        <s v="sydney73@adventure-works.com"/>
        <s v="jacquelyn21@adventure-works.com"/>
        <s v="nathan17@adventure-works.com"/>
        <s v="karen9@adventure-works.com"/>
        <s v="dalton53@adventure-works.com"/>
        <s v="nicole16@adventure-works.com"/>
        <s v="chloe46@adventure-works.com"/>
        <s v="katherine49@adventure-works.com"/>
        <s v="eric40@adventure-works.com"/>
        <s v="jennifer16@adventure-works.com"/>
        <s v="joan6@adventure-works.com"/>
        <s v="javier0@adventure-works.com"/>
        <s v="cindy12@adventure-works.com"/>
        <s v="kathleen3@adventure-works.com"/>
        <s v="mindy24@adventure-works.com"/>
        <s v="erika3@adventure-works.com"/>
        <s v="jodi1@adventure-works.com"/>
        <s v="mackenzie21@adventure-works.com"/>
        <s v="willie34@adventure-works.com"/>
        <s v="amy23@adventure-works.com"/>
        <s v="jenny6@adventure-works.com"/>
        <s v="april15@adventure-works.com"/>
        <s v="devin6@adventure-works.com"/>
        <s v="kathryn20@adventure-works.com"/>
        <s v="dennis9@adventure-works.com"/>
        <s v="juan8@adventure-works.com"/>
        <s v="bruce24@adventure-works.com"/>
        <s v="janelle18@adventure-works.com"/>
        <s v="cory9@adventure-works.com"/>
        <s v="melinda0@adventure-works.com"/>
        <s v="tony13@adventure-works.com"/>
        <s v="michele45@adventure-works.com"/>
        <s v="bethany22@adventure-works.com"/>
        <s v="alfredo19@adventure-works.com"/>
        <s v="jamie13@adventure-works.com"/>
        <s v="kyle33@adventure-works.com"/>
        <s v="daisy16@adventure-works.com"/>
        <s v="louis7@adventure-works.com"/>
        <s v="tanya15@adventure-works.com"/>
        <s v="christine0@adventure-works.com"/>
        <s v="grant23@adventure-works.com"/>
        <s v="bethany2@adventure-works.com"/>
        <s v="louis15@adventure-works.com"/>
        <s v="teresa12@adventure-works.com"/>
        <s v="amanda32@adventure-works.com"/>
        <s v="lance4@adventure-works.com"/>
        <s v="margaret27@adventure-works.com"/>
        <s v="marie18@adventure-works.com"/>
        <s v="victor21@adventure-works.com"/>
        <s v="katie4@adventure-works.com"/>
        <s v="abby18@adventure-works.com"/>
        <s v="kurt18@adventure-works.com"/>
        <s v="heidi11@adventure-works.com"/>
        <s v="arthur34@adventure-works.com"/>
        <s v="terrence3@adventure-works.com"/>
        <s v="julia3@adventure-works.com"/>
        <s v="ross21@adventure-works.com"/>
        <s v="kenneth9@adventure-works.com"/>
        <s v="warren3@adventure-works.com"/>
        <s v="terrence23@adventure-works.com"/>
        <s v="melanie14@adventure-works.com"/>
        <s v="cindy21@adventure-works.com"/>
        <s v="jordan27@adventure-works.com"/>
        <s v="ruth7@adventure-works.com"/>
        <s v="carolyn26@adventure-works.com"/>
        <s v="olivia34@adventure-works.com"/>
        <s v="jesse28@adventure-works.com"/>
        <s v="jacqueline41@adventure-works.com"/>
        <s v="kaylee26@adventure-works.com"/>
        <s v="brett15@adventure-works.com"/>
        <s v="thomas42@adventure-works.com"/>
        <s v="charles39@adventure-works.com"/>
        <s v="amanda38@adventure-works.com"/>
        <s v="julia81@adventure-works.com"/>
        <s v="angel2@adventure-works.com"/>
        <s v="megan67@adventure-works.com"/>
        <s v="darren13@adventure-works.com"/>
        <s v="brandon30@adventure-works.com"/>
        <s v="carlos28@adventure-works.com"/>
        <s v="jacob13@adventure-works.com"/>
        <s v="wyatt38@adventure-works.com"/>
        <s v="maria7@adventure-works.com"/>
        <s v="eric53@adventure-works.com"/>
        <s v="rafael15@adventure-works.com"/>
        <s v="wayne17@adventure-works.com"/>
        <s v="craig15@adventure-works.com"/>
        <s v="dana16@adventure-works.com"/>
        <s v="chase9@adventure-works.com"/>
        <s v="rebecca20@adventure-works.com"/>
        <s v="wyatt15@adventure-works.com"/>
        <s v="sebastian17@adventure-works.com"/>
        <s v="nicholas18@adventure-works.com"/>
        <s v="erin12@adventure-works.com"/>
        <s v="ann12@adventure-works.com"/>
        <s v="gabriel40@adventure-works.com"/>
        <s v="madeline14@adventure-works.com"/>
        <s v="isabel13@adventure-works.com"/>
        <s v="megan19@adventure-works.com"/>
        <s v="maria18@adventure-works.com"/>
        <s v="gregory12@adventure-works.com"/>
        <s v="alexandra42@adventure-works.com"/>
        <s v="lucas63@adventure-works.com"/>
        <s v="anna65@adventure-works.com"/>
        <s v="alyssa50@adventure-works.com"/>
        <s v="jesse17@adventure-works.com"/>
        <s v="brendan12@adventure-works.com"/>
        <s v="makayla10@adventure-works.com"/>
        <s v="danny6@adventure-works.com"/>
        <s v="bethany12@adventure-works.com"/>
        <s v="maria2@adventure-works.com"/>
        <s v="taylor44@adventure-works.com"/>
        <s v="richard39@adventure-works.com"/>
        <s v="michele57@adventure-works.com"/>
        <s v="deanna8@adventure-works.com"/>
        <s v="ebony5@adventure-works.com"/>
        <s v="gina20@adventure-works.com"/>
        <s v="diana9@adventure-works.com"/>
        <s v="kathryn3@adventure-works.com"/>
        <s v="eduardo17@adventure-works.com"/>
        <s v="jennifer65@adventure-works.com"/>
        <s v="julie21@adventure-works.com"/>
        <s v="alisha5@adventure-works.com"/>
        <s v="edwin2@adventure-works.com"/>
        <s v="lindsey8@adventure-works.com"/>
        <s v="tara19@adventure-works.com"/>
        <s v="jerome4@adventure-works.com"/>
        <s v="michele44@adventure-works.com"/>
        <s v="raul2@adventure-works.com"/>
        <s v="marie19@adventure-works.com"/>
        <s v="ross23@adventure-works.com"/>
        <s v="deborah10@adventure-works.com"/>
        <s v="brandi17@adventure-works.com"/>
        <s v="christy24@adventure-works.com"/>
        <s v="angel27@adventure-works.com"/>
        <s v="victoria58@adventure-works.com"/>
        <s v="glenn17@adventure-works.com"/>
        <s v="gilbert27@adventure-works.com"/>
        <s v="kristine20@adventure-works.com"/>
        <s v="clayton39@adventure-works.com"/>
        <s v="troy23@adventure-works.com"/>
        <s v="mindy7@adventure-works.com"/>
        <s v="billy13@adventure-works.com"/>
        <s v="laura18@adventure-works.com"/>
        <s v="edwin24@adventure-works.com"/>
        <s v="julie17@adventure-works.com"/>
        <s v="russell21@adventure-works.com"/>
        <s v="lindsey9@adventure-works.com"/>
        <s v="carly8@adventure-works.com"/>
        <s v="sean47@adventure-works.com"/>
        <s v="steve23@adventure-works.com"/>
        <s v="roger17@adventure-works.com"/>
        <s v="sydney75@adventure-works.com"/>
        <s v="deanna18@adventure-works.com"/>
        <s v="adrienne16@adventure-works.com"/>
        <s v="alison3@adventure-works.com"/>
        <s v="orlando1@adventure-works.com"/>
        <s v="omar20@adventure-works.com"/>
        <s v="rosa22@adventure-works.com"/>
        <s v="tracy6@adventure-works.com"/>
        <s v="justin39@adventure-works.com"/>
        <s v="stanley20@adventure-works.com"/>
        <s v="kristine10@adventure-works.com"/>
        <s v="kelli14@adventure-works.com"/>
        <s v="sheena14@adventure-works.com"/>
        <s v="desiree18@adventure-works.com"/>
        <s v="diana20@adventure-works.com"/>
        <s v="carl19@adventure-works.com"/>
        <s v="bethany1@adventure-works.com"/>
        <s v="hailey40@adventure-works.com"/>
        <s v="gabriel1@adventure-works.com"/>
        <s v="garrett14@adventure-works.com"/>
        <s v="kelli20@adventure-works.com"/>
        <s v="joel11@adventure-works.com"/>
        <s v="kellie5@adventure-works.com"/>
        <s v="joy19@adventure-works.com"/>
        <s v="rachel63@adventure-works.com"/>
        <s v="ruth9@adventure-works.com"/>
        <s v="gloria13@adventure-works.com"/>
        <s v="dustin14@adventure-works.com"/>
        <s v="juan1@adventure-works.com"/>
        <s v="emma1@adventure-works.com"/>
        <s v="jésus8@adventure-works.com"/>
        <s v="darren24@adventure-works.com"/>
        <s v="maurice18@adventure-works.com"/>
        <s v="jamie12@adventure-works.com"/>
        <s v="luke4@adventure-works.com"/>
        <s v="erin14@adventure-works.com"/>
        <s v="joan17@adventure-works.com"/>
        <s v="caleb43@adventure-works.com"/>
        <s v="natalie9@adventure-works.com"/>
        <s v="kristen10@adventure-works.com"/>
        <s v="jonathan51@adventure-works.com"/>
        <s v="jose74@adventure-works.com"/>
        <s v="barbara10@adventure-works.com"/>
        <s v="seth5@adventure-works.com"/>
        <s v="sean43@adventure-works.com"/>
        <s v="lacey10@adventure-works.com"/>
        <s v="gregory14@adventure-works.com"/>
        <s v="joel4@adventure-works.com"/>
        <s v="xavier25@adventure-works.com"/>
        <s v="francis15@adventure-works.com"/>
        <s v="marc14@adventure-works.com"/>
        <s v="raul8@adventure-works.com"/>
        <s v="roy12@adventure-works.com"/>
        <s v="levi5@adventure-works.com"/>
        <s v="fernando14@adventure-works.com"/>
        <s v="martha12@adventure-works.com"/>
        <s v="tiffany15@adventure-works.com"/>
        <s v="alejandro31@adventure-works.com"/>
        <s v="janet30@adventure-works.com"/>
        <s v="sam2@adventure-works.com"/>
        <s v="sophia15@adventure-works.com"/>
        <s v="margaret5@adventure-works.com"/>
        <s v="samuel29@adventure-works.com"/>
        <s v="shelby10@adventure-works.com"/>
        <s v="justin44@adventure-works.com"/>
        <s v="wyatt13@adventure-works.com"/>
        <s v="joshua2@adventure-works.com"/>
        <s v="melanie32@adventure-works.com"/>
        <s v="shawna7@adventure-works.com"/>
        <s v="jenna23@adventure-works.com"/>
        <s v="isabelle5@adventure-works.com"/>
        <s v="emily2@adventure-works.com"/>
        <s v="lauren20@adventure-works.com"/>
        <s v="isabel9@adventure-works.com"/>
        <s v="molly17@adventure-works.com"/>
        <s v="caleb18@adventure-works.com"/>
        <s v="vanessa17@adventure-works.com"/>
        <s v="sara23@adventure-works.com"/>
        <s v="edward17@adventure-works.com"/>
        <s v="gabriella42@adventure-works.com"/>
        <s v="maria61@adventure-works.com"/>
        <s v="jordan44@adventure-works.com"/>
        <s v="hailey56@adventure-works.com"/>
        <s v="marc9@adventure-works.com"/>
        <s v="mariah28@adventure-works.com"/>
        <s v="kayla5@adventure-works.com"/>
        <s v="jennifer33@adventure-works.com"/>
        <s v="brian14@adventure-works.com"/>
        <s v="jada12@adventure-works.com"/>
        <s v="james62@adventure-works.com"/>
        <s v="philip7@adventure-works.com"/>
        <s v="douglas7@adventure-works.com"/>
        <s v="jay41@adventure-works.com"/>
        <s v="arturo26@adventure-works.com"/>
        <s v="mario17@adventure-works.com"/>
        <s v="sergio0@adventure-works.com"/>
        <s v="kari12@adventure-works.com"/>
        <s v="xavier41@adventure-works.com"/>
        <s v="bryan14@adventure-works.com"/>
        <s v="tara12@adventure-works.com"/>
        <s v="keith21@adventure-works.com"/>
        <s v="andy14@adventure-works.com"/>
        <s v="emmanuel10@adventure-works.com"/>
        <s v="arturo29@adventure-works.com"/>
        <s v="theodore18@adventure-works.com"/>
        <s v="margaret21@adventure-works.com"/>
        <s v="alexander18@adventure-works.com"/>
        <s v="byron13@adventure-works.com"/>
        <s v="raul14@adventure-works.com"/>
        <s v="adriana6@adventure-works.com"/>
        <s v="dakota4@adventure-works.com"/>
        <s v="colleen10@adventure-works.com"/>
        <s v="arthur9@adventure-works.com"/>
        <s v="ebony29@adventure-works.com"/>
        <s v="joy11@adventure-works.com"/>
        <s v="stanley22@adventure-works.com"/>
        <s v="leah13@adventure-works.com"/>
        <s v="julia14@adventure-works.com"/>
        <s v="kelly17@adventure-works.com"/>
        <s v="andre3@adventure-works.com"/>
        <s v="brian28@adventure-works.com"/>
        <s v="noah15@adventure-works.com"/>
        <s v="katrina16@adventure-works.com"/>
        <s v="lacey38@adventure-works.com"/>
        <s v="eddie8@adventure-works.com"/>
        <s v="natasha3@adventure-works.com"/>
        <s v="kurt4@adventure-works.com"/>
        <s v="sergio8@adventure-works.com"/>
        <s v="brandi3@adventure-works.com"/>
        <s v="lisa15@adventure-works.com"/>
        <s v="jorge11@adventure-works.com"/>
        <s v="kendra8@adventure-works.com"/>
        <s v="ryan6@adventure-works.com"/>
        <s v="jaclyn29@adventure-works.com"/>
        <s v="franklin34@adventure-works.com"/>
        <s v="jermaine18@adventure-works.com"/>
        <s v="john35@adventure-works.com"/>
        <s v="mathew8@adventure-works.com"/>
        <s v="taylor9@adventure-works.com"/>
        <s v="steven18@adventure-works.com"/>
        <s v="ethan1@adventure-works.com"/>
        <s v="jésus10@adventure-works.com"/>
        <s v="kaitlin6@adventure-works.com"/>
        <s v="dawn25@adventure-works.com"/>
        <s v="jimmy2@adventure-works.com"/>
        <s v="jason45@adventure-works.com"/>
        <s v="luke40@adventure-works.com"/>
        <s v="dawn17@adventure-works.com"/>
        <s v="erika15@adventure-works.com"/>
        <s v="caitlin10@adventure-works.com"/>
        <s v="kristine8@adventure-works.com"/>
        <s v="kate17@adventure-works.com"/>
        <s v="cheryl2@adventure-works.com"/>
        <s v="casey39@adventure-works.com"/>
        <s v="rebekah31@adventure-works.com"/>
        <s v="karl0@adventure-works.com"/>
        <s v="cassie4@adventure-works.com"/>
        <s v="mayra1@adventure-works.com"/>
        <s v="marco0@adventure-works.com"/>
        <s v="deb3@adventure-works.com"/>
        <s v="larry12@adventure-works.com"/>
        <s v="kathleen2@adventure-works.com"/>
        <s v="michele37@adventure-works.com"/>
        <s v="carolyn2@adventure-works.com"/>
        <s v="jodi5@adventure-works.com"/>
        <s v="rosa7@adventure-works.com"/>
        <s v="marissa14@adventure-works.com"/>
        <s v="anna10@adventure-works.com"/>
        <s v="alan8@adventure-works.com"/>
        <s v="kara17@adventure-works.com"/>
        <s v="alisha32@adventure-works.com"/>
        <s v="ronald10@adventure-works.com"/>
        <s v="orlando12@adventure-works.com"/>
        <s v="michele4@adventure-works.com"/>
        <s v="wesley17@adventure-works.com"/>
        <s v="vanessa23@adventure-works.com"/>
        <s v="olivia17@adventure-works.com"/>
        <s v="dawn37@adventure-works.com"/>
        <s v="jay46@adventure-works.com"/>
        <s v="kurt21@adventure-works.com"/>
        <s v="shawn5@adventure-works.com"/>
        <s v="anna42@adventure-works.com"/>
        <s v="adrian8@adventure-works.com"/>
        <s v="victoria46@adventure-works.com"/>
        <s v="alan12@adventure-works.com"/>
        <s v="madison30@adventure-works.com"/>
        <s v="tabitha5@adventure-works.com"/>
        <s v="warren42@adventure-works.com"/>
        <s v="dustin8@adventure-works.com"/>
        <s v="ian56@adventure-works.com"/>
        <s v="rachael7@adventure-works.com"/>
        <s v="brianna66@adventure-works.com"/>
        <s v="joel18@adventure-works.com"/>
        <s v="frederick13@adventure-works.com"/>
        <s v="megan21@adventure-works.com"/>
        <s v="christian52@adventure-works.com"/>
        <s v="theodore21@adventure-works.com"/>
        <s v="brenda19@adventure-works.com"/>
        <s v="jordyn15@adventure-works.com"/>
        <s v="monique14@adventure-works.com"/>
        <s v="dawn28@adventure-works.com"/>
        <s v="julia59@adventure-works.com"/>
        <s v="hunter62@adventure-works.com"/>
        <s v="danielle5@adventure-works.com"/>
        <s v="chloe74@adventure-works.com"/>
        <s v="vanessa2@adventure-works.com"/>
        <s v="jackson29@adventure-works.com"/>
        <s v="christian45@adventure-works.com"/>
        <s v="justin17@adventure-works.com"/>
        <s v="erin10@adventure-works.com"/>
        <s v="catherine13@adventure-works.com"/>
        <s v="tracy17@adventure-works.com"/>
        <s v="brent13@adventure-works.com"/>
        <s v="veronica6@adventure-works.com"/>
        <s v="brad17@adventure-works.com"/>
        <s v="joe15@adventure-works.com"/>
        <s v="ricardo9@adventure-works.com"/>
        <s v="ronnie1@adventure-works.com"/>
        <s v="manuel14@adventure-works.com"/>
        <s v="troy6@adventure-works.com"/>
        <s v="melvin0@adventure-works.com"/>
        <s v="katrina20@adventure-works.com"/>
        <s v="krystal6@adventure-works.com"/>
        <s v="yolanda14@adventure-works.com"/>
        <s v="misty23@adventure-works.com"/>
        <s v="tonya0@adventure-works.com"/>
        <s v="casey13@adventure-works.com"/>
        <s v="sandra12@adventure-works.com"/>
        <s v="damien4@adventure-works.com"/>
        <s v="martha16@adventure-works.com"/>
        <s v="arthur22@adventure-works.com"/>
        <s v="cory5@adventure-works.com"/>
        <s v="dominique12@adventure-works.com"/>
        <s v="jonathon8@adventure-works.com"/>
        <s v="priscilla14@adventure-works.com"/>
        <s v="lacey27@adventure-works.com"/>
        <s v="tommy6@adventure-works.com"/>
        <s v="kristen18@adventure-works.com"/>
        <s v="claudia18@adventure-works.com"/>
        <s v="colin2@adventure-works.com"/>
        <s v="meghan5@adventure-works.com"/>
        <s v="arthur37@adventure-works.com"/>
        <s v="stacey18@adventure-works.com"/>
        <s v="christy3@adventure-works.com"/>
        <s v="theodore16@adventure-works.com"/>
        <s v="micah8@adventure-works.com"/>
        <s v="jésus21@adventure-works.com"/>
        <s v="jenny17@adventure-works.com"/>
        <s v="eduardo80@adventure-works.com"/>
        <s v="alicia10@adventure-works.com"/>
        <s v="terrance1@adventure-works.com"/>
        <s v="jake5@adventure-works.com"/>
        <s v="darren44@adventure-works.com"/>
        <s v="linda21@adventure-works.com"/>
        <s v="frederick6@adventure-works.com"/>
        <s v="christy27@adventure-works.com"/>
        <s v="joe22@adventure-works.com"/>
        <s v="gabriella26@adventure-works.com"/>
        <s v="casey17@adventure-works.com"/>
        <s v="mathew10@adventure-works.com"/>
        <s v="angelica14@adventure-works.com"/>
        <s v="derek14@adventure-works.com"/>
        <s v="preston9@adventure-works.com"/>
        <s v="candace16@adventure-works.com"/>
        <s v="kelvin31@adventure-works.com"/>
        <s v="kurt6@adventure-works.com"/>
        <s v="colleen0@adventure-works.com"/>
        <s v="mackenzie37@adventure-works.com"/>
        <s v="susan16@adventure-works.com"/>
        <s v="corey19@adventure-works.com"/>
        <s v="ashlee9@adventure-works.com"/>
        <s v="erick16@adventure-works.com"/>
        <s v="caroline8@adventure-works.com"/>
        <s v="colleen3@adventure-works.com"/>
        <s v="julie4@adventure-works.com"/>
        <s v="audrey13@adventure-works.com"/>
        <s v="jon45@adventure-works.com"/>
        <s v="ruben36@adventure-works.com"/>
        <s v="joe25@adventure-works.com"/>
        <s v="veronica4@adventure-works.com"/>
        <s v="corey17@adventure-works.com"/>
        <s v="leah1@adventure-works.com"/>
        <s v="stefanie3@adventure-works.com"/>
        <s v="zachary34@adventure-works.com"/>
        <s v="dawn3@adventure-works.com"/>
        <s v="kenneth17@adventure-works.com"/>
        <s v="frank19@adventure-works.com"/>
        <s v="justin45@adventure-works.com"/>
        <s v="devin73@adventure-works.com"/>
        <s v="vincent12@adventure-works.com"/>
        <s v="leonard17@adventure-works.com"/>
        <s v="zachary48@adventure-works.com"/>
        <s v="andre17@adventure-works.com"/>
        <s v="martin6@adventure-works.com"/>
        <s v="shawn3@adventure-works.com"/>
        <s v="clarence11@adventure-works.com"/>
        <s v="jacquelyn1@adventure-works.com"/>
        <s v="suzanne20@adventure-works.com"/>
        <s v="andrew12@adventure-works.com"/>
        <s v="cameron50@adventure-works.com"/>
        <s v="gabrielle53@adventure-works.com"/>
        <s v="kelli13@adventure-works.com"/>
        <s v="kate14@adventure-works.com"/>
        <s v="ramón19@adventure-works.com"/>
        <s v="janet25@adventure-works.com"/>
        <s v="tabitha9@adventure-works.com"/>
        <s v="jill19@adventure-works.com"/>
        <s v="scott11@adventure-works.com"/>
        <s v="roy36@adventure-works.com"/>
        <s v="toni11@adventure-works.com"/>
        <s v="ricky16@adventure-works.com"/>
        <s v="logan18@adventure-works.com"/>
        <s v="ricky0@adventure-works.com"/>
        <s v="gary16@adventure-works.com"/>
        <s v="sydney81@adventure-works.com"/>
        <s v="dylan50@adventure-works.com"/>
        <s v="ebony31@adventure-works.com"/>
        <s v="cassie2@adventure-works.com"/>
        <s v="alison1@adventure-works.com"/>
        <s v="kaitlin3@adventure-works.com"/>
        <s v="kelvin35@adventure-works.com"/>
        <s v="alvin25@adventure-works.com"/>
        <s v="cassandra14@adventure-works.com"/>
        <s v="whitney20@adventure-works.com"/>
        <s v="cameron33@adventure-works.com"/>
        <s v="birgit0@adventure-works.com"/>
        <s v="byron6@adventure-works.com"/>
        <s v="andres5@adventure-works.com"/>
        <s v="albert7@adventure-works.com"/>
        <s v="grant3@adventure-works.com"/>
        <s v="nathaniel14@adventure-works.com"/>
        <s v="claudia1@adventure-works.com"/>
        <s v="francisco10@adventure-works.com"/>
        <s v="rosa19@adventure-works.com"/>
        <s v="jaime28@adventure-works.com"/>
        <s v="haley13@adventure-works.com"/>
        <s v="ruben32@adventure-works.com"/>
        <s v="kelli43@adventure-works.com"/>
        <s v="jenny22@adventure-works.com"/>
        <s v="erick0@adventure-works.com"/>
        <s v="danny1@adventure-works.com"/>
        <s v="evan44@adventure-works.com"/>
        <s v="dennis11@adventure-works.com"/>
        <s v="renee8@adventure-works.com"/>
        <s v="colin32@adventure-works.com"/>
        <s v="julia52@adventure-works.com"/>
        <s v="mason32@adventure-works.com"/>
        <s v="fernando7@adventure-works.com"/>
        <s v="leonard21@adventure-works.com"/>
        <s v="chelsea14@adventure-works.com"/>
        <s v="xavier42@adventure-works.com"/>
        <s v="anna44@adventure-works.com"/>
        <s v="rachel53@adventure-works.com"/>
        <s v="makayla18@adventure-works.com"/>
        <s v="kaitlyn12@adventure-works.com"/>
        <s v="abigail58@adventure-works.com"/>
        <s v="nicole36@adventure-works.com"/>
        <s v="isabella36@adventure-works.com"/>
        <s v="heather0@adventure-works.com"/>
        <s v="destiny9@adventure-works.com"/>
        <s v="ronnie0@adventure-works.com"/>
        <s v="alvin22@adventure-works.com"/>
        <s v="ashlee20@adventure-works.com"/>
        <s v="emily3@adventure-works.com"/>
        <s v="lee14@adventure-works.com"/>
        <s v="shane15@adventure-works.com"/>
        <s v="stacey16@adventure-works.com"/>
        <s v="rosa12@adventure-works.com"/>
        <s v="sophia8@adventure-works.com"/>
        <s v="linda34@adventure-works.com"/>
        <s v="taylor16@adventure-works.com"/>
        <s v="allison25@adventure-works.com"/>
        <s v="levi4@adventure-works.com"/>
        <s v="benjamin54@adventure-works.com"/>
        <s v="sarah15@adventure-works.com"/>
        <s v="megan52@adventure-works.com"/>
        <s v="nicole17@adventure-works.com"/>
        <s v="curtis14@adventure-works.com"/>
        <s v="ricardo6@adventure-works.com"/>
        <s v="kristi23@adventure-works.com"/>
        <s v="amanda29@adventure-works.com"/>
        <s v="jack11@adventure-works.com"/>
        <s v="ian73@adventure-works.com"/>
        <s v="amber10@adventure-works.com"/>
        <s v="carlos27@adventure-works.com"/>
        <s v="louis31@adventure-works.com"/>
        <s v="kristy15@adventure-works.com"/>
        <s v="christy35@adventure-works.com"/>
        <s v="joel20@adventure-works.com"/>
        <s v="robin9@adventure-works.com"/>
        <s v="kristine9@adventure-works.com"/>
        <s v="lawrence7@adventure-works.com"/>
        <s v="tabitha20@adventure-works.com"/>
        <s v="rafael25@adventure-works.com"/>
        <s v="aimee6@adventure-works.com"/>
        <s v="paula12@adventure-works.com"/>
        <s v="jay32@adventure-works.com"/>
        <s v="ethan2@adventure-works.com"/>
        <s v="mandy15@adventure-works.com"/>
        <s v="dwayne15@adventure-works.com"/>
        <s v="claudia19@adventure-works.com"/>
        <s v="wyatt56@adventure-works.com"/>
        <s v="mallory0@adventure-works.com"/>
        <s v="dominic2@adventure-works.com"/>
        <s v="billy15@adventure-works.com"/>
        <s v="laura25@adventure-works.com"/>
        <s v="patricia15@adventure-works.com"/>
        <s v="denise21@adventure-works.com"/>
        <s v="karla16@adventure-works.com"/>
        <s v="jacqueline2@adventure-works.com"/>
        <s v="jenny33@adventure-works.com"/>
        <s v="derrick15@adventure-works.com"/>
        <s v="kellie17@adventure-works.com"/>
        <s v="roy25@adventure-works.com"/>
        <s v="carla9@adventure-works.com"/>
        <s v="jorge12@adventure-works.com"/>
        <s v="suzanne12@adventure-works.com"/>
        <s v="tony19@adventure-works.com"/>
        <s v="dalton34@adventure-works.com"/>
        <s v="katelyn5@adventure-works.com"/>
        <s v="jose28@adventure-works.com"/>
        <s v="masaki0@adventure-works.com"/>
        <s v="gavin14@adventure-works.com"/>
        <s v="trevor20@adventure-works.com"/>
        <s v="morgan77@adventure-works.com"/>
        <s v="xavier69@adventure-works.com"/>
        <s v="sean13@adventure-works.com"/>
        <s v="barbara20@adventure-works.com"/>
        <s v="gabriel24@adventure-works.com"/>
        <s v="jacob3@adventure-works.com"/>
        <s v="miguel48@adventure-works.com"/>
        <s v="charles4@adventure-works.com"/>
        <s v="cole19@adventure-works.com"/>
        <s v="tommy13@adventure-works.com"/>
        <s v="mariah14@adventure-works.com"/>
        <s v="nicole13@adventure-works.com"/>
        <s v="natalie35@adventure-works.com"/>
        <s v="douglas12@adventure-works.com"/>
        <s v="emma16@adventure-works.com"/>
        <s v="melissa18@adventure-works.com"/>
        <s v="kelly23@adventure-works.com"/>
        <s v="steven3@adventure-works.com"/>
        <s v="ramon11@adventure-works.com"/>
        <s v="cory2@adventure-works.com"/>
        <s v="elijah0@adventure-works.com"/>
        <s v="alan15@adventure-works.com"/>
        <s v="mitchell11@adventure-works.com"/>
        <s v="ariana21@adventure-works.com"/>
        <s v="lacey30@adventure-works.com"/>
        <s v="krista7@adventure-works.com"/>
        <s v="brianna41@adventure-works.com"/>
        <s v="alexander7@adventure-works.com"/>
        <s v="patrick11@adventure-works.com"/>
        <s v="aaron5@adventure-works.com"/>
        <s v="seth76@adventure-works.com"/>
        <s v="aaron45@adventure-works.com"/>
        <s v="mason42@adventure-works.com"/>
        <s v="rachel16@adventure-works.com"/>
        <s v="alex18@adventure-works.com"/>
        <s v="olivia43@adventure-works.com"/>
        <s v="richard18@adventure-works.com"/>
        <s v="mackenzie9@adventure-works.com"/>
        <s v="justin4@adventure-works.com"/>
        <s v="jasmine26@adventure-works.com"/>
        <s v="sydney41@adventure-works.com"/>
        <s v="angel12@adventure-works.com"/>
        <s v="franklin39@adventure-works.com"/>
        <s v="juan6@adventure-works.com"/>
        <s v="thomas65@adventure-works.com"/>
        <s v="dalton12@adventure-works.com"/>
        <s v="summer5@adventure-works.com"/>
        <s v="rafael4@adventure-works.com"/>
        <s v="eduardo47@adventure-works.com"/>
        <s v="tyler23@adventure-works.com"/>
        <s v="charles67@adventure-works.com"/>
        <s v="ian21@adventure-works.com"/>
        <s v="morgan6@adventure-works.com"/>
        <s v="david61@adventure-works.com"/>
        <s v="eduardo52@adventure-works.com"/>
        <s v="sarah44@adventure-works.com"/>
        <s v="dalton20@adventure-works.com"/>
        <s v="cameron10@adventure-works.com"/>
        <s v="blake70@adventure-works.com"/>
        <s v="morgan66@adventure-works.com"/>
        <s v="carlos18@adventure-works.com"/>
        <s v="dylan25@adventure-works.com"/>
        <s v="lucas33@adventure-works.com"/>
        <s v="grace50@adventure-works.com"/>
        <s v="chloe76@adventure-works.com"/>
        <s v="christian42@adventure-works.com"/>
        <s v="lucas91@adventure-works.com"/>
        <s v="nicole12@adventure-works.com"/>
        <s v="ronnie13@adventure-works.com"/>
        <s v="jennifer42@adventure-works.com"/>
        <s v="hunter52@adventure-works.com"/>
        <s v="leonard8@adventure-works.com"/>
        <s v="maria16@adventure-works.com"/>
        <s v="savannah41@adventure-works.com"/>
        <s v="taylor5@adventure-works.com"/>
        <s v="regina14@adventure-works.com"/>
        <s v="kaitlyn37@adventure-works.com"/>
        <s v="evan21@adventure-works.com"/>
        <s v="latasha0@adventure-works.com"/>
        <s v="stephanie44@adventure-works.com"/>
        <s v="jordan32@adventure-works.com"/>
        <s v="jasmine45@adventure-works.com"/>
        <s v="lucas39@adventure-works.com"/>
        <s v="marcus80@adventure-works.com"/>
        <s v="adam20@adventure-works.com"/>
        <s v="fernando23@adventure-works.com"/>
        <s v="louis4@adventure-works.com"/>
        <s v="virginia1@adventure-works.com"/>
        <s v="jessica34@adventure-works.com"/>
        <s v="bailey2@adventure-works.com"/>
        <s v="michael52@adventure-works.com"/>
        <s v="luis23@adventure-works.com"/>
        <s v="alexa7@adventure-works.com"/>
        <s v="carson21@adventure-works.com"/>
        <s v="isabella35@adventure-works.com"/>
        <s v="jacob4@adventure-works.com"/>
        <s v="julia28@adventure-works.com"/>
        <s v="evan5@adventure-works.com"/>
        <s v="gabrielle3@adventure-works.com"/>
        <s v="dalton81@adventure-works.com"/>
        <s v="isabella5@adventure-works.com"/>
        <s v="mary23@adventure-works.com"/>
        <s v="marshall7@adventure-works.com"/>
        <s v="stacy3@adventure-works.com"/>
        <s v="randall8@adventure-works.com"/>
        <s v="susan33@adventure-works.com"/>
        <s v="roberto15@adventure-works.com"/>
        <s v="jeffery2@adventure-works.com"/>
        <s v="logan37@adventure-works.com"/>
        <s v="wayne10@adventure-works.com"/>
        <s v="alexandra89@adventure-works.com"/>
        <s v="theodore15@adventure-works.com"/>
        <s v="isaiah21@adventure-works.com"/>
        <s v="richard90@adventure-works.com"/>
        <s v="morgan62@adventure-works.com"/>
        <s v="noah36@adventure-works.com"/>
        <s v="david69@adventure-works.com"/>
        <s v="elizabeth15@adventure-works.com"/>
        <s v="jonathan20@adventure-works.com"/>
        <s v="julia70@adventure-works.com"/>
        <s v="xavier70@adventure-works.com"/>
        <s v="james54@adventure-works.com"/>
        <s v="jenny7@adventure-works.com"/>
        <s v="jimmy21@adventure-works.com"/>
        <s v="emma17@adventure-works.com"/>
        <s v="andrea37@adventure-works.com"/>
        <s v="james55@adventure-works.com"/>
        <s v="eduardo23@adventure-works.com"/>
        <s v="jessica58@adventure-works.com"/>
        <s v="jonathan32@adventure-works.com"/>
        <s v="jessica31@adventure-works.com"/>
        <s v="kevin25@adventure-works.com"/>
        <s v="kate0@adventure-works.com"/>
        <s v="christina14@adventure-works.com"/>
        <s v="seth33@adventure-works.com"/>
        <s v="evelyn9@adventure-works.com"/>
        <s v="erin21@adventure-works.com"/>
        <s v="lawrence5@adventure-works.com"/>
        <s v="jan17@adventure-works.com"/>
        <s v="jack29@adventure-works.com"/>
        <s v="haley3@adventure-works.com"/>
        <s v="luis30@adventure-works.com"/>
        <s v="timothy35@adventure-works.com"/>
        <s v="kaitlyn42@adventure-works.com"/>
        <s v="grace42@adventure-works.com"/>
        <s v="jordyn20@adventure-works.com"/>
        <s v="alexandra50@adventure-works.com"/>
        <s v="katelyn43@adventure-works.com"/>
        <s v="xavier9@adventure-works.com"/>
        <s v="vanessa11@adventure-works.com"/>
        <s v="andrea22@adventure-works.com"/>
        <s v="anna57@adventure-works.com"/>
        <s v="samuel65@adventure-works.com"/>
        <s v="damien18@adventure-works.com"/>
        <s v="leslie8@adventure-works.com"/>
        <s v="samantha44@adventure-works.com"/>
        <s v="jackson3@adventure-works.com"/>
        <s v="katelyn39@adventure-works.com"/>
        <s v="devin23@adventure-works.com"/>
        <s v="morgan31@adventure-works.com"/>
        <s v="edgar3@adventure-works.com"/>
        <s v="ruben31@adventure-works.com"/>
        <s v="robert59@adventure-works.com"/>
        <s v="tyler10@adventure-works.com"/>
        <s v="richard46@adventure-works.com"/>
        <s v="garrett26@adventure-works.com"/>
        <s v="aidan13@adventure-works.com"/>
        <s v="cody8@adventure-works.com"/>
        <s v="arianna9@adventure-works.com"/>
        <s v="daniel21@adventure-works.com"/>
        <s v="timothy22@adventure-works.com"/>
        <s v="natalie39@adventure-works.com"/>
        <s v="rebecca4@adventure-works.com"/>
        <s v="isaac11@adventure-works.com"/>
        <s v="abigail63@adventure-works.com"/>
        <s v="chloe82@adventure-works.com"/>
        <s v="natalie55@adventure-works.com"/>
        <s v="lauren14@adventure-works.com"/>
        <s v="angel19@adventure-works.com"/>
        <s v="whitney19@adventure-works.com"/>
        <s v="miguel2@adventure-works.com"/>
        <s v="ricky7@adventure-works.com"/>
        <s v="shawn2@adventure-works.com"/>
        <s v="ian26@adventure-works.com"/>
        <s v="arianna38@adventure-works.com"/>
        <s v="janet31@adventure-works.com"/>
        <s v="brittany11@adventure-works.com"/>
        <s v="sarah1@adventure-works.com"/>
        <s v="kristi19@adventure-works.com"/>
        <s v="chloe32@adventure-works.com"/>
        <s v="ryan25@adventure-works.com"/>
        <s v="caleb7@adventure-works.com"/>
        <s v="dalton56@adventure-works.com"/>
        <s v="marcus62@adventure-works.com"/>
        <s v="alexandra49@adventure-works.com"/>
        <s v="mason26@adventure-works.com"/>
        <s v="cheryl15@adventure-works.com"/>
        <s v="brett12@adventure-works.com"/>
        <s v="alexandria32@adventure-works.com"/>
        <s v="kaitlin13@adventure-works.com"/>
        <s v="eduardo89@adventure-works.com"/>
        <s v="edwin34@adventure-works.com"/>
        <s v="emma11@adventure-works.com"/>
        <s v="connor11@adventure-works.com"/>
        <s v="julia66@adventure-works.com"/>
        <s v="spencer12@adventure-works.com"/>
        <s v="rodney14@adventure-works.com"/>
        <s v="rebekah18@adventure-works.com"/>
        <s v="bryan22@adventure-works.com"/>
        <s v="savannah36@adventure-works.com"/>
        <s v="kristen9@adventure-works.com"/>
        <s v="dalton21@adventure-works.com"/>
        <s v="adam49@adventure-works.com"/>
        <s v="donald8@adventure-works.com"/>
        <s v="michele48@adventure-works.com"/>
        <s v="bruce21@adventure-works.com"/>
        <s v="alice3@adventure-works.com"/>
        <s v="craig20@adventure-works.com"/>
        <s v="abigail49@adventure-works.com"/>
        <s v="bailey21@adventure-works.com"/>
        <s v="jenny24@adventure-works.com"/>
        <s v="amy12@adventure-works.com"/>
        <s v="kaitlyn69@adventure-works.com"/>
        <s v="veronica16@adventure-works.com"/>
        <s v="alejandro46@adventure-works.com"/>
        <s v="brianna46@adventure-works.com"/>
        <s v="teresa4@adventure-works.com"/>
        <s v="savannah24@adventure-works.com"/>
        <s v="emma21@adventure-works.com"/>
        <s v="luis11@adventure-works.com"/>
        <s v="connor30@adventure-works.com"/>
        <s v="cassidy1@adventure-works.com"/>
        <s v="thomas76@adventure-works.com"/>
        <s v="paige36@adventure-works.com"/>
        <s v="fernando5@adventure-works.com"/>
        <s v="nathaniel15@adventure-works.com"/>
        <s v="austin8@adventure-works.com"/>
        <s v="seth7@adventure-works.com"/>
        <s v="pedro32@adventure-works.com"/>
        <s v="carson15@adventure-works.com"/>
        <s v="paige29@adventure-works.com"/>
        <s v="faith7@adventure-works.com"/>
        <s v="zachary4@adventure-works.com"/>
        <s v="faith10@adventure-works.com"/>
        <s v="gavin2@adventure-works.com"/>
        <s v="kristi4@adventure-works.com"/>
        <s v="amanda43@adventure-works.com"/>
        <s v="noah45@adventure-works.com"/>
        <s v="ian61@adventure-works.com"/>
        <s v="jackson35@adventure-works.com"/>
        <s v="katherine42@adventure-works.com"/>
        <s v="alexia14@adventure-works.com"/>
        <s v="lucas41@adventure-works.com"/>
        <s v="katherine51@adventure-works.com"/>
        <s v="paige41@adventure-works.com"/>
        <s v="benjamin37@adventure-works.com"/>
        <s v="sandra19@adventure-works.com"/>
        <s v="noah41@adventure-works.com"/>
        <s v="jeremy37@adventure-works.com"/>
        <s v="kaitlyn49@adventure-works.com"/>
        <s v="jill5@adventure-works.com"/>
        <s v="hunter12@adventure-works.com"/>
        <s v="jillian17@adventure-works.com"/>
        <s v="gabriel32@adventure-works.com"/>
        <s v="rodney2@adventure-works.com"/>
        <s v="adam23@adventure-works.com"/>
        <s v="sara42@adventure-works.com"/>
        <s v="miguel19@adventure-works.com"/>
        <s v="brian27@adventure-works.com"/>
        <s v="emma36@adventure-works.com"/>
        <s v="zachary19@adventure-works.com"/>
        <s v="brianna51@adventure-works.com"/>
        <s v="lucas71@adventure-works.com"/>
        <s v="russell20@adventure-works.com"/>
        <s v="deanna38@adventure-works.com"/>
        <s v="taylor70@adventure-works.com"/>
        <s v="destiny21@adventure-works.com"/>
        <s v="natalie66@adventure-works.com"/>
        <s v="jennifer24@adventure-works.com"/>
        <s v="chloe64@adventure-works.com"/>
        <s v="miranda5@adventure-works.com"/>
        <s v="ashley8@adventure-works.com"/>
        <s v="dylan44@adventure-works.com"/>
        <s v="joanna11@adventure-works.com"/>
        <s v="krista12@adventure-works.com"/>
        <s v="priscilla21@adventure-works.com"/>
        <s v="hunter61@adventure-works.com"/>
        <s v="samuel22@adventure-works.com"/>
        <s v="connor34@adventure-works.com"/>
        <s v="wyatt64@adventure-works.com"/>
        <s v="brianna43@adventure-works.com"/>
        <s v="sara39@adventure-works.com"/>
        <s v="joan12@adventure-works.com"/>
        <s v="gabriella34@adventure-works.com"/>
        <s v="michael45@adventure-works.com"/>
        <s v="kelly15@adventure-works.com"/>
        <s v="hailey31@adventure-works.com"/>
        <s v="jeremiah26@adventure-works.com"/>
        <s v="mandy19@adventure-works.com"/>
        <s v="andrea44@adventure-works.com"/>
        <s v="ashley45@adventure-works.com"/>
        <s v="nicole29@adventure-works.com"/>
        <s v="karen34@adventure-works.com"/>
        <s v="jeremiah5@adventure-works.com"/>
        <s v="jacqueline22@adventure-works.com"/>
        <s v="ryan48@adventure-works.com"/>
        <s v="jordan22@adventure-works.com"/>
        <s v="brianna7@adventure-works.com"/>
        <s v="grace35@adventure-works.com"/>
        <s v="suzanne13@adventure-works.com"/>
        <s v="emily45@adventure-works.com"/>
        <s v="grace10@adventure-works.com"/>
        <s v="alexandria12@adventure-works.com"/>
        <s v="carson8@adventure-works.com"/>
        <s v="lauren37@adventure-works.com"/>
        <s v="jordan9@adventure-works.com"/>
        <s v="savannah34@adventure-works.com"/>
        <s v="kenneth15@adventure-works.com"/>
        <s v="ernest1@adventure-works.com"/>
        <s v="ariana0@adventure-works.com"/>
        <s v="adam3@adventure-works.com"/>
        <s v="connor4@adventure-works.com"/>
        <s v="tyler0@adventure-works.com"/>
        <s v="isabella12@adventure-works.com"/>
        <s v="ana21@adventure-works.com"/>
        <s v="derek17@adventure-works.com"/>
        <s v="preston4@adventure-works.com"/>
        <s v="kendra21@adventure-works.com"/>
        <s v="natasha10@adventure-works.com"/>
        <s v="krystal11@adventure-works.com"/>
        <s v="cristina3@adventure-works.com"/>
        <s v="jessie41@adventure-works.com"/>
        <s v="rafael40@adventure-works.com"/>
        <s v="deanna15@adventure-works.com"/>
        <s v="shawn16@adventure-works.com"/>
        <s v="willie20@adventure-works.com"/>
        <s v="shaun9@adventure-works.com"/>
        <s v="tasha21@adventure-works.com"/>
        <s v="destiny20@adventure-works.com"/>
        <s v="louis40@adventure-works.com"/>
        <s v="gerald27@adventure-works.com"/>
        <s v="brandi8@adventure-works.com"/>
        <s v="christy10@adventure-works.com"/>
        <s v="jaclyn1@adventure-works.com"/>
        <s v="stephanie21@adventure-works.com"/>
        <s v="cedric2@adventure-works.com"/>
        <s v="lori17@adventure-works.com"/>
        <s v="adrienne4@adventure-works.com"/>
        <s v="thomas60@adventure-works.com"/>
        <s v="christy17@adventure-works.com"/>
        <s v="margaret12@adventure-works.com"/>
        <s v="tammy22@adventure-works.com"/>
        <s v="kaitlin1@adventure-works.com"/>
        <s v="jonathon14@adventure-works.com"/>
        <s v="ruben5@adventure-works.com"/>
        <s v="aimee12@adventure-works.com"/>
        <s v="neil15@adventure-works.com"/>
        <s v="ronald14@adventure-works.com"/>
        <s v="jenny16@adventure-works.com"/>
        <s v="tracy16@adventure-works.com"/>
        <s v="katelyn3@adventure-works.com"/>
        <s v="jennifer60@adventure-works.com"/>
        <s v="morgan23@adventure-works.com"/>
        <s v="priscilla12@adventure-works.com"/>
        <s v="byron10@adventure-works.com"/>
        <s v="edwin23@adventure-works.com"/>
        <s v="xavier7@adventure-works.com"/>
        <s v="jésus11@adventure-works.com"/>
        <s v="wayne8@adventure-works.com"/>
        <s v="crystal15@adventure-works.com"/>
        <s v="leslie5@adventure-works.com"/>
        <s v="tammy3@adventure-works.com"/>
        <s v="devon17@adventure-works.com"/>
        <s v="seth88@adventure-works.com"/>
        <s v="julio13@adventure-works.com"/>
        <s v="logan68@adventure-works.com"/>
        <s v="samantha26@adventure-works.com"/>
        <s v="deanna4@adventure-works.com"/>
        <s v="willie29@adventure-works.com"/>
        <s v="joel15@adventure-works.com"/>
        <s v="vincent2@adventure-works.com"/>
        <s v="shannon32@adventure-works.com"/>
        <s v="andres16@adventure-works.com"/>
        <s v="franklin23@adventure-works.com"/>
        <s v="clifford18@adventure-works.com"/>
        <s v="madison23@adventure-works.com"/>
        <s v="gina6@adventure-works.com"/>
        <s v="priscilla6@adventure-works.com"/>
        <s v="susan22@adventure-works.com"/>
        <s v="sydney71@adventure-works.com"/>
        <s v="meredith14@adventure-works.com"/>
        <s v="jenny37@adventure-works.com"/>
        <s v="janet10@adventure-works.com"/>
        <s v="clarence27@adventure-works.com"/>
        <s v="jarrod14@adventure-works.com"/>
        <s v="karen22@adventure-works.com"/>
        <s v="alison19@adventure-works.com"/>
        <s v="lydia8@adventure-works.com"/>
        <s v="sara15@adventure-works.com"/>
        <s v="isabella69@adventure-works.com"/>
        <s v="michele14@adventure-works.com"/>
        <s v="lucas66@adventure-works.com"/>
        <s v="gabrielle52@adventure-works.com"/>
        <s v="pedro29@adventure-works.com"/>
        <s v="kaitlin7@adventure-works.com"/>
        <s v="paige44@adventure-works.com"/>
        <s v="natalie30@adventure-works.com"/>
        <s v="makayla6@adventure-works.com"/>
        <s v="fernando60@adventure-works.com"/>
        <s v="gabrielle31@adventure-works.com"/>
        <s v="janet32@adventure-works.com"/>
        <s v="lauren52@adventure-works.com"/>
        <s v="isabella6@adventure-works.com"/>
        <s v="lucas73@adventure-works.com"/>
        <s v="tabitha11@adventure-works.com"/>
        <s v="richard38@adventure-works.com"/>
        <s v="glenn10@adventure-works.com"/>
        <s v="jason10@adventure-works.com"/>
        <s v="melanie22@adventure-works.com"/>
        <s v="jade14@adventure-works.com"/>
        <s v="sean12@adventure-works.com"/>
        <s v="makayla15@adventure-works.com"/>
        <s v="seth60@adventure-works.com"/>
        <s v="david36@adventure-works.com"/>
        <s v="luis20@adventure-works.com"/>
        <s v="sarah26@adventure-works.com"/>
        <s v="juan31@adventure-works.com"/>
        <s v="jennifer11@adventure-works.com"/>
        <s v="hailey26@adventure-works.com"/>
        <s v="steven19@adventure-works.com"/>
        <s v="wyatt30@adventure-works.com"/>
        <s v="jasmine58@adventure-works.com"/>
        <s v="jack25@adventure-works.com"/>
        <s v="devin52@adventure-works.com"/>
        <s v="geoffrey15@adventure-works.com"/>
        <s v="samuel71@adventure-works.com"/>
        <s v="hailey37@adventure-works.com"/>
        <s v="wyatt1@adventure-works.com"/>
        <s v="mitchell14@adventure-works.com"/>
        <s v="kellie2@adventure-works.com"/>
        <s v="louis29@adventure-works.com"/>
        <s v="katherine69@adventure-works.com"/>
        <s v="rachel50@adventure-works.com"/>
        <s v="edward8@adventure-works.com"/>
        <s v="ryan55@adventure-works.com"/>
        <s v="isaac30@adventure-works.com"/>
        <s v="joshua1@adventure-works.com"/>
        <s v="thomas8@adventure-works.com"/>
        <s v="jada24@adventure-works.com"/>
        <s v="emily9@adventure-works.com"/>
        <s v="jasmine36@adventure-works.com"/>
        <s v="katherine90@adventure-works.com"/>
        <s v="jesse39@adventure-works.com"/>
        <s v="david51@adventure-works.com"/>
        <s v="angelica1@adventure-works.com"/>
        <s v="amanda47@adventure-works.com"/>
        <s v="isaac12@adventure-works.com"/>
        <s v="richard78@adventure-works.com"/>
        <s v="trisha11@adventure-works.com"/>
        <s v="james20@adventure-works.com"/>
        <s v="timothy21@adventure-works.com"/>
        <s v="jenny32@adventure-works.com"/>
        <s v="jessica35@adventure-works.com"/>
        <s v="shane23@adventure-works.com"/>
        <s v="eddie13@adventure-works.com"/>
        <s v="karla23@adventure-works.com"/>
        <s v="isaac23@adventure-works.com"/>
        <s v="alejandro19@adventure-works.com"/>
        <s v="alexa4@adventure-works.com"/>
        <s v="clarence34@adventure-works.com"/>
        <s v="ebony11@adventure-works.com"/>
        <s v="gilbert15@adventure-works.com"/>
        <s v="warren31@adventure-works.com"/>
        <s v="haley17@adventure-works.com"/>
        <s v="wyatt16@adventure-works.com"/>
        <s v="franklin27@adventure-works.com"/>
        <s v="douglas20@adventure-works.com"/>
        <s v="mindy21@adventure-works.com"/>
        <s v="cheryl7@adventure-works.com"/>
        <s v="dennis10@adventure-works.com"/>
        <s v="russell4@adventure-works.com"/>
        <s v="vincent5@adventure-works.com"/>
        <s v="deanna21@adventure-works.com"/>
        <s v="christine9@adventure-works.com"/>
        <s v="evelyn18@adventure-works.com"/>
        <s v="lisa4@adventure-works.com"/>
        <s v="spencer19@adventure-works.com"/>
        <s v="ian70@adventure-works.com"/>
        <s v="jacob6@adventure-works.com"/>
        <s v="jacqueline32@adventure-works.com"/>
        <s v="karl1@adventure-works.com"/>
        <s v="virginia22@adventure-works.com"/>
        <s v="jacqueline6@adventure-works.com"/>
        <s v="calvin18@adventure-works.com"/>
        <s v="damien3@adventure-works.com"/>
        <s v="juan24@adventure-works.com"/>
        <s v="kathleen18@adventure-works.com"/>
        <s v="raquel10@adventure-works.com"/>
        <s v="craig17@adventure-works.com"/>
        <s v="kelsey9@adventure-works.com"/>
        <s v="glenn2@adventure-works.com"/>
        <s v="ricky10@adventure-works.com"/>
        <s v="carolyn37@adventure-works.com"/>
        <s v="francis9@adventure-works.com"/>
        <s v="mandy4@adventure-works.com"/>
        <s v="lawrence11@adventure-works.com"/>
        <s v="gilbert3@adventure-works.com"/>
        <s v="erika8@adventure-works.com"/>
        <s v="krystal10@adventure-works.com"/>
        <s v="maria19@adventure-works.com"/>
        <s v="lance19@adventure-works.com"/>
        <s v="tina16@adventure-works.com"/>
        <s v="walter18@adventure-works.com"/>
        <s v="michele26@adventure-works.com"/>
        <s v="anna31@adventure-works.com"/>
        <s v="joshua13@adventure-works.com"/>
        <s v="harold0@adventure-works.com"/>
        <s v="bridget3@adventure-works.com"/>
        <s v="jordan7@adventure-works.com"/>
        <s v="desiree5@adventure-works.com"/>
        <s v="dustin5@adventure-works.com"/>
        <s v="omar36@adventure-works.com"/>
        <s v="dale12@adventure-works.com"/>
        <s v="miranda12@adventure-works.com"/>
        <s v="kellie11@adventure-works.com"/>
        <s v="regina13@adventure-works.com"/>
        <s v="micah17@adventure-works.com"/>
        <s v="michael40@adventure-works.com"/>
        <s v="alicia16@adventure-works.com"/>
        <s v="carl18@adventure-works.com"/>
        <s v="alicia0@adventure-works.com"/>
        <s v="tonya16@adventure-works.com"/>
        <s v="colleen14@adventure-works.com"/>
        <s v="roy0@adventure-works.com"/>
        <s v="margaret23@adventure-works.com"/>
        <s v="carly16@adventure-works.com"/>
        <s v="noah9@adventure-works.com"/>
        <s v="darren14@adventure-works.com"/>
        <s v="fernando30@adventure-works.com"/>
        <s v="trisha19@adventure-works.com"/>
        <s v="sean50@adventure-works.com"/>
        <s v="kyle27@adventure-works.com"/>
        <s v="kristy0@adventure-works.com"/>
        <s v="julia78@adventure-works.com"/>
        <s v="ian1@adventure-works.com"/>
        <s v="grace60@adventure-works.com"/>
        <s v="elijah48@adventure-works.com"/>
        <s v="abigail2@adventure-works.com"/>
        <s v="alyssa57@adventure-works.com"/>
        <s v="kevin22@adventure-works.com"/>
        <s v="jack34@adventure-works.com"/>
        <s v="sarah45@adventure-works.com"/>
        <s v="mary31@adventure-works.com"/>
        <s v="jonathon9@adventure-works.com"/>
        <s v="arturo12@adventure-works.com"/>
        <s v="ian68@adventure-works.com"/>
        <s v="elijah10@adventure-works.com"/>
        <s v="nichole19@adventure-works.com"/>
        <s v="isabella11@adventure-works.com"/>
        <s v="tanya0@adventure-works.com"/>
        <s v="deanna17@adventure-works.com"/>
        <s v="francis12@adventure-works.com"/>
        <s v="alyssa64@adventure-works.com"/>
        <s v="henry8@adventure-works.com"/>
        <s v="gerald8@adventure-works.com"/>
        <s v="clayton21@adventure-works.com"/>
        <s v="randall23@adventure-works.com"/>
        <s v="billy19@adventure-works.com"/>
        <s v="dwayne11@adventure-works.com"/>
        <s v="mallory10@adventure-works.com"/>
        <s v="jenny43@adventure-works.com"/>
        <s v="jorge7@adventure-works.com"/>
        <s v="kellie12@adventure-works.com"/>
        <s v="alexandra90@adventure-works.com"/>
        <s v="ruth11@adventure-works.com"/>
        <s v="victor20@adventure-works.com"/>
        <s v="joanna4@adventure-works.com"/>
        <s v="tommy4@adventure-works.com"/>
        <s v="lucas77@adventure-works.com"/>
        <s v="jaclyn44@adventure-works.com"/>
        <s v="ivan4@adventure-works.com"/>
        <s v="nicolas19@adventure-works.com"/>
        <s v="ruth8@adventure-works.com"/>
        <s v="terrence4@adventure-works.com"/>
        <s v="haley46@adventure-works.com"/>
        <s v="neil11@adventure-works.com"/>
        <s v="edgar10@adventure-works.com"/>
        <s v="warren4@adventure-works.com"/>
        <s v="deborah12@adventure-works.com"/>
        <s v="amy22@adventure-works.com"/>
        <s v="alejandro3@adventure-works.com"/>
        <s v="kimberly21@adventure-works.com"/>
        <s v="mayra3@adventure-works.com"/>
        <s v="raquel5@adventure-works.com"/>
        <s v="lisa21@adventure-works.com"/>
        <s v="carolyn28@adventure-works.com"/>
        <s v="marvin17@adventure-works.com"/>
        <s v="stacey23@adventure-works.com"/>
        <s v="tiffany0@adventure-works.com"/>
        <s v="brianna1@adventure-works.com"/>
        <s v="alan17@adventure-works.com"/>
        <s v="kate6@adventure-works.com"/>
        <s v="derek18@adventure-works.com"/>
        <s v="rafael35@adventure-works.com"/>
        <s v="tonya5@adventure-works.com"/>
        <s v="paige5@adventure-works.com"/>
        <s v="paul4@adventure-works.com"/>
        <s v="jamie11@adventure-works.com"/>
        <s v="michelle11@adventure-works.com"/>
        <s v="jasmine6@adventure-works.com"/>
        <s v="latoya19@adventure-works.com"/>
        <s v="keith4@adventure-works.com"/>
        <s v="jonathan42@adventure-works.com"/>
        <s v="misty17@adventure-works.com"/>
        <s v="luis52@adventure-works.com"/>
        <s v="miguel63@adventure-works.com"/>
        <s v="chase18@adventure-works.com"/>
        <s v="marcus5@adventure-works.com"/>
        <s v="jordyn9@adventure-works.com"/>
        <s v="ian63@adventure-works.com"/>
        <s v="joy4@adventure-works.com"/>
        <s v="andy12@adventure-works.com"/>
        <s v="william19@adventure-works.com"/>
        <s v="tristan0@adventure-works.com"/>
        <s v="timothy4@adventure-works.com"/>
        <s v="jeremiah6@adventure-works.com"/>
        <s v="edgar17@adventure-works.com"/>
        <s v="sara28@adventure-works.com"/>
        <s v="ariana16@adventure-works.com"/>
        <s v="cassie6@adventure-works.com"/>
        <s v="ebony34@adventure-works.com"/>
        <s v="terrence9@adventure-works.com"/>
        <s v="drew20@adventure-works.com"/>
        <s v="bruce31@adventure-works.com"/>
        <s v="ivan11@adventure-works.com"/>
        <s v="shaun20@adventure-works.com"/>
        <s v="mary14@adventure-works.com"/>
        <s v="brandon45@adventure-works.com"/>
        <s v="sydney7@adventure-works.com"/>
        <s v="maría35@adventure-works.com"/>
        <s v="kyle25@adventure-works.com"/>
        <s v="blake13@adventure-works.com"/>
        <s v="miguel45@adventure-works.com"/>
        <s v="benjamin50@adventure-works.com"/>
        <s v="ian48@adventure-works.com"/>
        <s v="thomas12@adventure-works.com"/>
        <s v="devin12@adventure-works.com"/>
        <s v="trinity8@adventure-works.com"/>
        <s v="alisha27@adventure-works.com"/>
        <s v="ethan35@adventure-works.com"/>
        <s v="edwin38@adventure-works.com"/>
        <s v="kaylee17@adventure-works.com"/>
        <s v="sarah34@adventure-works.com"/>
        <s v="ryan20@adventure-works.com"/>
        <s v="jason19@adventure-works.com"/>
        <s v="sheila13@adventure-works.com"/>
        <s v="jaclyn24@adventure-works.com"/>
        <s v="isabel2@adventure-works.com"/>
        <s v="zachary15@adventure-works.com"/>
        <s v="alexandra6@adventure-works.com"/>
        <s v="nathan45@adventure-works.com"/>
        <s v="krystal18@adventure-works.com"/>
        <s v="blake25@adventure-works.com"/>
        <s v="craig21@adventure-works.com"/>
        <s v="raymond11@adventure-works.com"/>
        <s v="grace17@adventure-works.com"/>
        <s v="alexandra55@adventure-works.com"/>
        <s v="aidan20@adventure-works.com"/>
        <s v="garrett12@adventure-works.com"/>
        <s v="abigail39@adventure-works.com"/>
        <s v="blake21@adventure-works.com"/>
        <s v="angela3@adventure-works.com"/>
        <s v="dylan38@adventure-works.com"/>
        <s v="jordan26@adventure-works.com"/>
        <s v="veronica15@adventure-works.com"/>
        <s v="katherine19@adventure-works.com"/>
        <s v="eduardo19@adventure-works.com"/>
        <s v="alexandra5@adventure-works.com"/>
        <s v="kaylee44@adventure-works.com"/>
        <s v="ian84@adventure-works.com"/>
        <s v="emily7@adventure-works.com"/>
        <s v="noah48@adventure-works.com"/>
        <s v="bryce18@adventure-works.com"/>
        <s v="greg9@adventure-works.com"/>
        <s v="gabriella40@adventure-works.com"/>
        <s v="tamara37@adventure-works.com"/>
        <s v="mariah17@adventure-works.com"/>
        <s v="elizabeth46@adventure-works.com"/>
        <s v="thomas66@adventure-works.com"/>
        <s v="christina6@adventure-works.com"/>
        <s v="morgan42@adventure-works.com"/>
        <s v="jennifer72@adventure-works.com"/>
        <s v="kaylee32@adventure-works.com"/>
        <s v="hailey16@adventure-works.com"/>
        <s v="nicholas17@adventure-works.com"/>
        <s v="dawn44@adventure-works.com"/>
        <s v="raymond2@adventure-works.com"/>
        <s v="lee5@adventure-works.com"/>
        <s v="victoria43@adventure-works.com"/>
        <s v="brianna28@adventure-works.com"/>
        <s v="thomas13@adventure-works.com"/>
        <s v="katherine30@adventure-works.com"/>
        <s v="hunter36@adventure-works.com"/>
        <s v="arianna17@adventure-works.com"/>
        <s v="spencer11@adventure-works.com"/>
        <s v="austin9@adventure-works.com"/>
        <s v="donna10@adventure-works.com"/>
        <s v="adam16@adventure-works.com"/>
        <s v="xavier35@adventure-works.com"/>
        <s v="wyatt39@adventure-works.com"/>
        <s v="edward2@adventure-works.com"/>
        <s v="grace46@adventure-works.com"/>
        <s v="mariah29@adventure-works.com"/>
        <s v="cameron40@adventure-works.com"/>
        <s v="alyssa65@adventure-works.com"/>
        <s v="edward13@adventure-works.com"/>
        <s v="evan7@adventure-works.com"/>
        <s v="natalie59@adventure-works.com"/>
        <s v="marcus61@adventure-works.com"/>
        <s v="jasmine53@adventure-works.com"/>
        <s v="richard92@adventure-works.com"/>
        <s v="natalie48@adventure-works.com"/>
        <s v="edward31@adventure-works.com"/>
        <s v="kristin4@adventure-works.com"/>
        <s v="bailey8@adventure-works.com"/>
        <s v="natasha4@adventure-works.com"/>
        <s v="pamela14@adventure-works.com"/>
        <s v="sydney83@adventure-works.com"/>
        <s v="zachary21@adventure-works.com"/>
        <s v="jackson47@adventure-works.com"/>
        <s v="samuel4@adventure-works.com"/>
        <s v="isabelle2@adventure-works.com"/>
        <s v="mitchell16@adventure-works.com"/>
        <s v="hailey3@adventure-works.com"/>
        <s v="edward56@adventure-works.com"/>
        <s v="dylan22@adventure-works.com"/>
        <s v="trevor1@adventure-works.com"/>
        <s v="katherine97@adventure-works.com"/>
        <s v="jason32@adventure-works.com"/>
        <s v="cassidy3@adventure-works.com"/>
        <s v="megan35@adventure-works.com"/>
        <s v="sara49@adventure-works.com"/>
        <s v="jesse20@adventure-works.com"/>
        <s v="nicholas9@adventure-works.com"/>
        <s v="jeremy6@adventure-works.com"/>
        <s v="arianna44@adventure-works.com"/>
        <s v="thomas40@adventure-works.com"/>
        <s v="wyatt51@adventure-works.com"/>
        <s v="jeremiah19@adventure-works.com"/>
        <s v="ian34@adventure-works.com"/>
        <s v="jaime20@adventure-works.com"/>
        <s v="grace43@adventure-works.com"/>
        <s v="meredith35@adventure-works.com"/>
        <s v="ebony37@adventure-works.com"/>
        <s v="jose55@adventure-works.com"/>
        <s v="jackson45@adventure-works.com"/>
        <s v="alexandria43@adventure-works.com"/>
        <s v="miranda21@adventure-works.com"/>
        <s v="renee0@adventure-works.com"/>
        <s v="kristine18@adventure-works.com"/>
        <s v="lucas0@adventure-works.com"/>
        <s v="emma45@adventure-works.com"/>
        <s v="taylor43@adventure-works.com"/>
        <s v="logan34@adventure-works.com"/>
        <s v="armando18@adventure-works.com"/>
        <s v="blake4@adventure-works.com"/>
        <s v="marissa13@adventure-works.com"/>
        <s v="nathan41@adventure-works.com"/>
        <s v="jason44@adventure-works.com"/>
        <s v="jack35@adventure-works.com"/>
        <s v="grace7@adventure-works.com"/>
        <s v="kyle50@adventure-works.com"/>
        <s v="amanda21@adventure-works.com"/>
        <s v="candice21@adventure-works.com"/>
        <s v="mathew1@adventure-works.com"/>
        <s v="corey9@adventure-works.com"/>
        <s v="tabitha41@adventure-works.com"/>
        <s v="maria46@adventure-works.com"/>
        <s v="daniel17@adventure-works.com"/>
        <s v="marcus44@adventure-works.com"/>
        <s v="cesar16@adventure-works.com"/>
        <s v="marc22@adventure-works.com"/>
        <s v="wayne9@adventure-works.com"/>
        <s v="molly1@adventure-works.com"/>
        <s v="anna63@adventure-works.com"/>
        <s v="hunter38@adventure-works.com"/>
        <s v="alexandria15@adventure-works.com"/>
        <s v="alexis15@adventure-works.com"/>
        <s v="caroline3@adventure-works.com"/>
        <s v="makayla7@adventure-works.com"/>
        <s v="jason11@adventure-works.com"/>
        <s v="tabitha10@adventure-works.com"/>
        <s v="cesar0@adventure-works.com"/>
        <s v="micheal16@adventure-works.com"/>
        <s v="cedric9@adventure-works.com"/>
        <s v="lacey15@adventure-works.com"/>
        <s v="thomas18@adventure-works.com"/>
        <s v="daniel19@adventure-works.com"/>
        <s v="wendy13@adventure-works.com"/>
        <s v="taylor10@adventure-works.com"/>
        <s v="marcus35@adventure-works.com"/>
        <s v="destiny55@adventure-works.com"/>
        <s v="reginald6@adventure-works.com"/>
        <s v="jordan20@adventure-works.com"/>
        <s v="lucas61@adventure-works.com"/>
        <s v="adam50@adventure-works.com"/>
        <s v="tristan17@adventure-works.com"/>
        <s v="anna7@adventure-works.com"/>
        <s v="whitney1@adventure-works.com"/>
        <s v="chloe8@adventure-works.com"/>
        <s v="devin68@adventure-works.com"/>
        <s v="isaac6@adventure-works.com"/>
        <s v="nathan6@adventure-works.com"/>
        <s v="fernando32@adventure-works.com"/>
        <s v="robert32@adventure-works.com"/>
        <s v="colleen18@adventure-works.com"/>
        <s v="benjamin55@adventure-works.com"/>
        <s v="courtney9@adventure-works.com"/>
        <s v="brianna31@adventure-works.com"/>
        <s v="grace6@adventure-works.com"/>
        <s v="gloria11@adventure-works.com"/>
        <s v="kristen19@adventure-works.com"/>
        <s v="bridget19@adventure-works.com"/>
        <s v="meredith22@adventure-works.com"/>
        <s v="eduardo86@adventure-works.com"/>
        <s v="wyatt55@adventure-works.com"/>
        <s v="melanie33@adventure-works.com"/>
        <s v="alejandro33@adventure-works.com"/>
        <s v="kaylee38@adventure-works.com"/>
        <s v="jonathan59@adventure-works.com"/>
        <s v="mason22@adventure-works.com"/>
        <s v="victoria40@adventure-works.com"/>
        <s v="julia56@adventure-works.com"/>
        <s v="summer18@adventure-works.com"/>
        <s v="emma13@adventure-works.com"/>
        <s v="william16@adventure-works.com"/>
        <s v="emily33@adventure-works.com"/>
        <s v="matthew11@adventure-works.com"/>
        <s v="ian3@adventure-works.com"/>
        <s v="kari40@adventure-works.com"/>
        <s v="kaylee7@adventure-works.com"/>
        <s v="samantha14@adventure-works.com"/>
        <s v="zachary27@adventure-works.com"/>
        <s v="jeremiah14@adventure-works.com"/>
        <s v="julia62@adventure-works.com"/>
        <s v="alexandra9@adventure-works.com"/>
        <s v="rachel20@adventure-works.com"/>
        <s v="nathaniel22@adventure-works.com"/>
        <s v="dylan6@adventure-works.com"/>
        <s v="mya2@adventure-works.com"/>
        <s v="carlos20@adventure-works.com"/>
        <s v="james42@adventure-works.com"/>
        <s v="lucas11@adventure-works.com"/>
        <s v="caroline6@adventure-works.com"/>
        <s v="punya0@adventure-works.com"/>
        <s v="marcus4@adventure-works.com"/>
        <s v="albert14@adventure-works.com"/>
        <s v="justin50@adventure-works.com"/>
        <s v="megan18@adventure-works.com"/>
        <s v="jack26@adventure-works.com"/>
        <s v="noah54@adventure-works.com"/>
        <s v="jack5@adventure-works.com"/>
        <s v="katherine77@adventure-works.com"/>
        <s v="stephanie8@adventure-works.com"/>
        <s v="lisa7@adventure-works.com"/>
        <s v="seth69@adventure-works.com"/>
        <s v="cassidy11@adventure-works.com"/>
        <s v="curtis13@adventure-works.com"/>
        <s v="gavin1@adventure-works.com"/>
        <s v="melanie12@adventure-works.com"/>
        <s v="garrett15@adventure-works.com"/>
        <s v="spencer13@adventure-works.com"/>
        <s v="bryan6@adventure-works.com"/>
        <s v="richard69@adventure-works.com"/>
        <s v="michelle21@adventure-works.com"/>
        <s v="benjamin53@adventure-works.com"/>
        <s v="adrienne11@adventure-works.com"/>
        <s v="sarah46@adventure-works.com"/>
        <s v="cameron32@adventure-works.com"/>
        <s v="sebastian9@adventure-works.com"/>
        <s v="timothy3@adventure-works.com"/>
        <s v="jose83@adventure-works.com"/>
        <s v="dalton2@adventure-works.com"/>
        <s v="anna35@adventure-works.com"/>
        <s v="noah65@adventure-works.com"/>
        <s v="jon36@adventure-works.com"/>
        <s v="jacqueline29@adventure-works.com"/>
        <s v="frederick15@adventure-works.com"/>
        <s v="carlos10@adventure-works.com"/>
        <s v="charles8@adventure-works.com"/>
        <s v="anna50@adventure-works.com"/>
        <s v="luis13@adventure-works.com"/>
        <s v="courtney5@adventure-works.com"/>
        <s v="dakota14@adventure-works.com"/>
        <s v="mason19@adventure-works.com"/>
        <s v="brittany8@adventure-works.com"/>
        <s v="daniel4@adventure-works.com"/>
        <s v="abigail40@adventure-works.com"/>
        <s v="ramon3@adventure-works.com"/>
        <s v="chloe34@adventure-works.com"/>
        <s v="miranda6@adventure-works.com"/>
        <s v="brianna48@adventure-works.com"/>
        <s v="courtney20@adventure-works.com"/>
        <s v="austin34@adventure-works.com"/>
        <s v="samantha41@adventure-works.com"/>
        <s v="mason38@adventure-works.com"/>
        <s v="alfredo16@adventure-works.com"/>
        <s v="dennis3@adventure-works.com"/>
        <s v="roberto7@adventure-works.com"/>
        <s v="tabitha32@adventure-works.com"/>
        <s v="gilbert0@adventure-works.com"/>
        <s v="cara14@adventure-works.com"/>
        <s v="jimmy20@adventure-works.com"/>
        <s v="gary23@adventure-works.com"/>
        <s v="kaitlin11@adventure-works.com"/>
        <s v="terry4@adventure-works.com"/>
        <s v="ross8@adventure-works.com"/>
        <s v="arturo28@adventure-works.com"/>
        <s v="clarence12@adventure-works.com"/>
        <s v="heather15@adventure-works.com"/>
        <s v="haley58@adventure-works.com"/>
        <s v="lorrin0@adventure-works.com"/>
        <s v="gregory10@adventure-works.com"/>
        <s v="wesley21@adventure-works.com"/>
        <s v="rebecca17@adventure-works.com"/>
        <s v="albert10@adventure-works.com"/>
        <s v="leah9@adventure-works.com"/>
        <s v="molly15@adventure-works.com"/>
        <s v="gilbert30@adventure-works.com"/>
        <s v="ronald16@adventure-works.com"/>
        <s v="jessica24@adventure-works.com"/>
        <s v="ethan10@adventure-works.com"/>
        <s v="javier9@adventure-works.com"/>
        <s v="linda30@adventure-works.com"/>
        <s v="caroline20@adventure-works.com"/>
        <s v="angela49@adventure-works.com"/>
        <s v="carol16@adventure-works.com"/>
        <s v="noah59@adventure-works.com"/>
        <s v="jade8@adventure-works.com"/>
        <s v="jodi4@adventure-works.com"/>
        <s v="seth25@adventure-works.com"/>
        <s v="natalie68@adventure-works.com"/>
        <s v="jose7@adventure-works.com"/>
        <s v="elizabeth51@adventure-works.com"/>
        <s v="devin17@adventure-works.com"/>
        <s v="zachary5@adventure-works.com"/>
        <s v="steven14@adventure-works.com"/>
        <s v="jaime40@adventure-works.com"/>
        <s v="eduardo73@adventure-works.com"/>
        <s v="olivia33@adventure-works.com"/>
        <s v="gabrielle41@adventure-works.com"/>
        <s v="emma24@adventure-works.com"/>
        <s v="thomas7@adventure-works.com"/>
        <s v="amber14@adventure-works.com"/>
        <s v="kevin27@adventure-works.com"/>
        <s v="rosa3@adventure-works.com"/>
        <s v="eugene9@adventure-works.com"/>
        <s v="lawrence1@adventure-works.com"/>
        <s v="julio16@adventure-works.com"/>
        <s v="joe17@adventure-works.com"/>
        <s v="mackenzie4@adventure-works.com"/>
        <s v="robert52@adventure-works.com"/>
        <s v="anna20@adventure-works.com"/>
        <s v="jenna0@adventure-works.com"/>
        <s v="leslie1@adventure-works.com"/>
        <s v="diana11@adventure-works.com"/>
        <s v="jack21@adventure-works.com"/>
        <s v="miguel40@adventure-works.com"/>
        <s v="pedro13@adventure-works.com"/>
        <s v="mary37@adventure-works.com"/>
        <s v="jenna8@adventure-works.com"/>
        <s v="alexandria1@adventure-works.com"/>
        <s v="emily0@adventure-works.com"/>
        <s v="justin3@adventure-works.com"/>
        <s v="joan13@adventure-works.com"/>
        <s v="hunter10@adventure-works.com"/>
        <s v="madison27@adventure-works.com"/>
        <s v="nathaniel7@adventure-works.com"/>
        <s v="xavier54@adventure-works.com"/>
        <s v="jesse14@adventure-works.com"/>
        <s v="hector10@adventure-works.com"/>
        <s v="cassidy14@adventure-works.com"/>
        <s v="jack55@adventure-works.com"/>
        <s v="pamela19@adventure-works.com"/>
        <s v="nelson6@adventure-works.com"/>
        <s v="kelvin36@adventure-works.com"/>
        <s v="gabriel2@adventure-works.com"/>
        <s v="mindy5@adventure-works.com"/>
        <s v="timothy1@adventure-works.com"/>
        <s v="martin17@adventure-works.com"/>
        <s v="natalie0@adventure-works.com"/>
        <s v="kristin8@adventure-works.com"/>
        <s v="gary26@adventure-works.com"/>
        <s v="david74@adventure-works.com"/>
        <s v="tanya7@adventure-works.com"/>
        <s v="rafael36@adventure-works.com"/>
        <s v="cesar18@adventure-works.com"/>
        <s v="jeremiah0@adventure-works.com"/>
        <s v="lindsay11@adventure-works.com"/>
        <s v="vincent14@adventure-works.com"/>
        <s v="deanna28@adventure-works.com"/>
        <s v="cheryl10@adventure-works.com"/>
        <s v="jerome15@adventure-works.com"/>
        <s v="johnathan6@adventure-works.com"/>
        <s v="sheila14@adventure-works.com"/>
        <s v="daniel15@adventure-works.com"/>
        <s v="caroline22@adventure-works.com"/>
        <s v="monique10@adventure-works.com"/>
        <s v="maria31@adventure-works.com"/>
        <s v="edgar16@adventure-works.com"/>
        <s v="bridget5@adventure-works.com"/>
        <s v="tracy8@adventure-works.com"/>
        <s v="allen18@adventure-works.com"/>
        <s v="alberto14@adventure-works.com"/>
        <s v="leah10@adventure-works.com"/>
        <s v="connor22@adventure-works.com"/>
        <s v="kristine15@adventure-works.com"/>
        <s v="nicole66@adventure-works.com"/>
        <s v="nicolas0@adventure-works.com"/>
        <s v="colin21@adventure-works.com"/>
        <s v="colleen17@adventure-works.com"/>
        <s v="alvin12@adventure-works.com"/>
        <s v="randall10@adventure-works.com"/>
        <s v="gerald9@adventure-works.com"/>
        <s v="chad19@adventure-works.com"/>
        <s v="tanya16@adventure-works.com"/>
        <s v="cedric37@adventure-works.com"/>
        <s v="franklin21@adventure-works.com"/>
        <s v="geoffrey1@adventure-works.com"/>
        <s v="leah5@adventure-works.com"/>
        <s v="shawna12@adventure-works.com"/>
        <s v="isaiah15@adventure-works.com"/>
        <s v="deanna29@adventure-works.com"/>
        <s v="kendra20@adventure-works.com"/>
        <s v="stephanie64@adventure-works.com"/>
        <s v="zoe9@adventure-works.com"/>
        <s v="jill12@adventure-works.com"/>
        <s v="seth71@adventure-works.com"/>
        <s v="linda29@adventure-works.com"/>
        <s v="kristopher19@adventure-works.com"/>
        <s v="diana8@adventure-works.com"/>
        <s v="kristopher6@adventure-works.com"/>
        <s v="rachel23@adventure-works.com"/>
        <s v="jacquelyn0@adventure-works.com"/>
        <s v="terrance12@adventure-works.com"/>
        <s v="valerie1@adventure-works.com"/>
        <s v="jake11@adventure-works.com"/>
        <s v="tommy10@adventure-works.com"/>
        <s v="luis33@adventure-works.com"/>
        <s v="nathan72@adventure-works.com"/>
        <s v="grant5@adventure-works.com"/>
        <s v="holly4@adventure-works.com"/>
        <s v="leonard14@adventure-works.com"/>
        <s v="crystal10@adventure-works.com"/>
        <s v="brandi11@adventure-works.com"/>
        <s v="ricky6@adventure-works.com"/>
        <s v="diana4@adventure-works.com"/>
        <s v="armando5@adventure-works.com"/>
        <s v="kari10@adventure-works.com"/>
        <s v="madison46@adventure-works.com"/>
        <s v="alisha6@adventure-works.com"/>
        <s v="jake21@adventure-works.com"/>
        <s v="casey11@adventure-works.com"/>
        <s v="tracy10@adventure-works.com"/>
        <s v="mayra2@adventure-works.com"/>
        <s v="pedro2@adventure-works.com"/>
        <s v="kathleen13@adventure-works.com"/>
        <s v="alejandro13@adventure-works.com"/>
        <s v="jeffery4@adventure-works.com"/>
        <s v="kari33@adventure-works.com"/>
        <s v="darryl9@adventure-works.com"/>
        <s v="sydney69@adventure-works.com"/>
        <s v="bridget15@adventure-works.com"/>
        <s v="kathleen6@adventure-works.com"/>
        <s v="theodore22@adventure-works.com"/>
        <s v="jaime3@adventure-works.com"/>
        <s v="eduardo7@adventure-works.com"/>
        <s v="ebony18@adventure-works.com"/>
        <s v="robin17@adventure-works.com"/>
        <s v="alejandro21@adventure-works.com"/>
        <s v="robyn6@adventure-works.com"/>
        <s v="shannon17@adventure-works.com"/>
        <s v="erick6@adventure-works.com"/>
        <s v="renee3@adventure-works.com"/>
        <s v="melody12@adventure-works.com"/>
        <s v="carlos46@adventure-works.com"/>
        <s v="omar27@adventure-works.com"/>
        <s v="philip19@adventure-works.com"/>
        <s v="raquel3@adventure-works.com"/>
        <s v="josue2@adventure-works.com"/>
        <s v="frederick8@adventure-works.com"/>
        <s v="stacy5@adventure-works.com"/>
        <s v="casey18@adventure-works.com"/>
        <s v="jay39@adventure-works.com"/>
        <s v="michele12@adventure-works.com"/>
        <s v="ronnie14@adventure-works.com"/>
        <s v="kathryn12@adventure-works.com"/>
        <s v="felicia10@adventure-works.com"/>
        <s v="dale6@adventure-works.com"/>
        <s v="arthur13@adventure-works.com"/>
        <s v="emma26@adventure-works.com"/>
        <s v="marvin14@adventure-works.com"/>
        <s v="michelle18@adventure-works.com"/>
        <s v="ramon13@adventure-works.com"/>
        <s v="mario10@adventure-works.com"/>
        <s v="clayton3@adventure-works.com"/>
        <s v="paige37@adventure-works.com"/>
        <s v="maria29@adventure-works.com"/>
        <s v="valerie10@adventure-works.com"/>
        <s v="audrey12@adventure-works.com"/>
        <s v="carlos43@adventure-works.com"/>
        <s v="noah6@adventure-works.com"/>
        <s v="cameron26@adventure-works.com"/>
        <s v="monique15@adventure-works.com"/>
        <s v="michele47@adventure-works.com"/>
        <s v="francisco23@adventure-works.com"/>
        <s v="jacquelyn18@adventure-works.com"/>
        <s v="mayra15@adventure-works.com"/>
        <s v="jill23@adventure-works.com"/>
        <s v="christine11@adventure-works.com"/>
        <s v="larry5@adventure-works.com"/>
        <s v="walter3@adventure-works.com"/>
        <s v="isaiah11@adventure-works.com"/>
        <s v="kelli33@adventure-works.com"/>
        <s v="martha21@adventure-works.com"/>
        <s v="ebony25@adventure-works.com"/>
        <s v="alejandro39@adventure-works.com"/>
        <s v="logan54@adventure-works.com"/>
        <s v="jaime30@adventure-works.com"/>
        <s v="wesley18@adventure-works.com"/>
        <s v="alvin24@adventure-works.com"/>
        <s v="warren0@adventure-works.com"/>
        <s v="lindsey11@adventure-works.com"/>
        <s v="ernest2@adventure-works.com"/>
        <s v="shannon23@adventure-works.com"/>
        <s v="ronald19@adventure-works.com"/>
        <s v="roger45@adventure-works.com"/>
        <s v="albert2@adventure-works.com"/>
        <s v="dalton48@adventure-works.com"/>
        <s v="wyatt37@adventure-works.com"/>
        <s v="noah19@adventure-works.com"/>
        <s v="melanie40@adventure-works.com"/>
        <s v="aaron40@adventure-works.com"/>
        <s v="bailey15@adventure-works.com"/>
        <s v="emily18@adventure-works.com"/>
        <s v="blake50@adventure-works.com"/>
        <s v="jack43@adventure-works.com"/>
        <s v="stephanie4@adventure-works.com"/>
        <s v="richard95@adventure-works.com"/>
        <s v="henry15@adventure-works.com"/>
        <s v="melissa19@adventure-works.com"/>
        <s v="sydney33@adventure-works.com"/>
        <s v="robert65@adventure-works.com"/>
        <s v="alejandro26@adventure-works.com"/>
        <s v="natasha5@adventure-works.com"/>
        <s v="tommy19@adventure-works.com"/>
        <s v="fernando12@adventure-works.com"/>
        <s v="danny16@adventure-works.com"/>
        <s v="gabrielle21@adventure-works.com"/>
        <s v="seth81@adventure-works.com"/>
        <s v="sydney87@adventure-works.com"/>
        <s v="tamara32@adventure-works.com"/>
        <s v="drew1@adventure-works.com"/>
        <s v="lori21@adventure-works.com"/>
        <s v="mayra10@adventure-works.com"/>
        <s v="julio19@adventure-works.com"/>
        <s v="bianca15@adventure-works.com"/>
        <s v="joel7@adventure-works.com"/>
        <s v="mandy5@adventure-works.com"/>
        <s v="blake8@adventure-works.com"/>
        <s v="derrick5@adventure-works.com"/>
        <s v="sharon15@adventure-works.com"/>
        <s v="ronnie10@adventure-works.com"/>
        <s v="omar38@adventure-works.com"/>
        <s v="hailey35@adventure-works.com"/>
        <s v="allen11@adventure-works.com"/>
        <s v="renee10@adventure-works.com"/>
        <s v="darrell16@adventure-works.com"/>
        <s v="janet26@adventure-works.com"/>
        <s v="theresa3@adventure-works.com"/>
        <s v="victoria0@adventure-works.com"/>
        <s v="keith6@adventure-works.com"/>
        <s v="ruth21@adventure-works.com"/>
        <s v="bethany6@adventure-works.com"/>
        <s v="gina12@adventure-works.com"/>
        <s v="calvin7@adventure-works.com"/>
        <s v="jonathon11@adventure-works.com"/>
        <s v="priscilla5@adventure-works.com"/>
        <s v="warren22@adventure-works.com"/>
        <s v="joanna20@adventure-works.com"/>
        <s v="dustin17@adventure-works.com"/>
        <s v="pedro19@adventure-works.com"/>
        <s v="louis2@adventure-works.com"/>
        <s v="lacey39@adventure-works.com"/>
        <s v="phillip1@adventure-works.com"/>
        <s v="aimee3@adventure-works.com"/>
        <s v="tracy5@adventure-works.com"/>
        <s v="cristina12@adventure-works.com"/>
        <s v="suzanne23@adventure-works.com"/>
        <s v="bruce26@adventure-works.com"/>
        <s v="bradley9@adventure-works.com"/>
        <s v="karen12@adventure-works.com"/>
        <s v="shane13@adventure-works.com"/>
        <s v="cory3@adventure-works.com"/>
        <s v="shawna9@adventure-works.com"/>
        <s v="bradley23@adventure-works.com"/>
        <s v="carolyn38@adventure-works.com"/>
        <s v="douglas6@adventure-works.com"/>
        <s v="terrence1@adventure-works.com"/>
        <s v="alfredo22@adventure-works.com"/>
        <s v="chelsea9@adventure-works.com"/>
        <s v="jeffery11@adventure-works.com"/>
        <s v="barry9@adventure-works.com"/>
        <s v="virginia11@adventure-works.com"/>
        <s v="nelson12@adventure-works.com"/>
        <s v="misty13@adventure-works.com"/>
        <s v="tonya1@adventure-works.com"/>
        <s v="heidi3@adventure-works.com"/>
        <s v="ruben37@adventure-works.com"/>
        <s v="kelli1@adventure-works.com"/>
        <s v="tommy3@adventure-works.com"/>
        <s v="david39@adventure-works.com"/>
        <s v="steven10@adventure-works.com"/>
        <s v="joe32@adventure-works.com"/>
        <s v="riley36@adventure-works.com"/>
        <s v="julio22@adventure-works.com"/>
        <s v="jocelyn14@adventure-works.com"/>
        <s v="erick8@adventure-works.com"/>
        <s v="cheryl17@adventure-works.com"/>
        <s v="sophia10@adventure-works.com"/>
        <s v="alberto21@adventure-works.com"/>
        <s v="frederick4@adventure-works.com"/>
        <s v="brendan18@adventure-works.com"/>
        <s v="latoya12@adventure-works.com"/>
        <s v="shelby4@adventure-works.com"/>
        <s v="ronnie8@adventure-works.com"/>
        <s v="jaime0@adventure-works.com"/>
        <s v="misty8@adventure-works.com"/>
        <s v="ricardo8@adventure-works.com"/>
        <s v="ebony8@adventure-works.com"/>
        <s v="marie21@adventure-works.com"/>
        <s v="meghan15@adventure-works.com"/>
        <s v="colin9@adventure-works.com"/>
        <s v="natalie46@adventure-works.com"/>
        <s v="darren2@adventure-works.com"/>
        <s v="warren5@adventure-works.com"/>
        <s v="kellie9@adventure-works.com"/>
        <s v="cassandra20@adventure-works.com"/>
        <s v="nina20@adventure-works.com"/>
        <s v="jeffery3@adventure-works.com"/>
        <s v="erick17@adventure-works.com"/>
        <s v="mayra20@adventure-works.com"/>
        <s v="alisha16@adventure-works.com"/>
        <s v="johnathan18@adventure-works.com"/>
        <s v="kate11@adventure-works.com"/>
        <s v="candace5@adventure-works.com"/>
        <s v="daisy13@adventure-works.com"/>
        <s v="valerie24@adventure-works.com"/>
        <s v="armando3@adventure-works.com"/>
        <s v="lisa11@adventure-works.com"/>
        <s v="paige10@adventure-works.com"/>
        <s v="fernando36@adventure-works.com"/>
        <s v="francisco15@adventure-works.com"/>
        <s v="carol22@adventure-works.com"/>
        <s v="barbara43@adventure-works.com"/>
        <s v="cedric12@adventure-works.com"/>
        <s v="monica5@adventure-works.com"/>
        <s v="cara9@adventure-works.com"/>
        <s v="alfredo4@adventure-works.com"/>
        <s v="tiffany13@adventure-works.com"/>
        <s v="kristina3@adventure-works.com"/>
        <s v="richard82@adventure-works.com"/>
        <s v="sandra23@adventure-works.com"/>
        <s v="richard42@adventure-works.com"/>
        <s v="bradley7@adventure-works.com"/>
        <s v="sabrina3@adventure-works.com"/>
        <s v="cedric39@adventure-works.com"/>
        <s v="april7@adventure-works.com"/>
        <s v="tammy4@adventure-works.com"/>
        <s v="byron5@adventure-works.com"/>
        <s v="ramon21@adventure-works.com"/>
        <s v="ross0@adventure-works.com"/>
        <s v="gina10@adventure-works.com"/>
        <s v="edwin37@adventure-works.com"/>
        <s v="tonya2@adventure-works.com"/>
        <s v="renee15@adventure-works.com"/>
        <s v="franklin33@adventure-works.com"/>
        <s v="michele55@adventure-works.com"/>
        <s v="deanna9@adventure-works.com"/>
        <s v="deanna13@adventure-works.com"/>
        <s v="clarence26@adventure-works.com"/>
        <s v="frank31@adventure-works.com"/>
        <s v="karen24@adventure-works.com"/>
        <s v="kathleen9@adventure-works.com"/>
        <s v="wayne6@adventure-works.com"/>
        <s v="haley43@adventure-works.com"/>
        <s v="tiffany4@adventure-works.com"/>
        <s v="kurt10@adventure-works.com"/>
        <s v="peter10@adventure-works.com"/>
        <s v="yolanda20@adventure-works.com"/>
        <s v="armando2@adventure-works.com"/>
        <s v="trisha17@adventure-works.com"/>
        <s v="victor6@adventure-works.com"/>
        <s v="terrence22@adventure-works.com"/>
        <s v="nancy6@adventure-works.com"/>
        <s v="benjamin13@adventure-works.com"/>
        <s v="alisha19@adventure-works.com"/>
        <s v="alexia17@adventure-works.com"/>
        <s v="jessie25@adventure-works.com"/>
        <s v="carmen8@adventure-works.com"/>
        <s v="victor12@adventure-works.com"/>
        <s v="shawna4@adventure-works.com"/>
        <s v="cassie19@adventure-works.com"/>
        <s v="evelyn3@adventure-works.com"/>
        <s v="ethan34@adventure-works.com"/>
        <s v="karen10@adventure-works.com"/>
        <s v="bruce20@adventure-works.com"/>
        <s v="bruce14@adventure-works.com"/>
        <s v="kelli30@adventure-works.com"/>
        <s v="logan71@adventure-works.com"/>
        <s v="curtis4@adventure-works.com"/>
        <s v="sheena3@adventure-works.com"/>
        <s v="stanley9@adventure-works.com"/>
        <s v="katie17@adventure-works.com"/>
        <s v="kendra18@adventure-works.com"/>
        <s v="toni6@adventure-works.com"/>
        <s v="terry14@adventure-works.com"/>
        <s v="latasha4@adventure-works.com"/>
        <s v="alisha13@adventure-works.com"/>
        <s v="patrick6@adventure-works.com"/>
        <s v="sara19@adventure-works.com"/>
        <s v="caroline2@adventure-works.com"/>
        <s v="maria65@adventure-works.com"/>
        <s v="stefanie5@adventure-works.com"/>
        <s v="jake20@adventure-works.com"/>
        <s v="trevor22@adventure-works.com"/>
        <s v="haley20@adventure-works.com"/>
        <s v="logan16@adventure-works.com"/>
        <s v="riley8@adventure-works.com"/>
        <s v="bailey29@adventure-works.com"/>
        <s v="sara36@adventure-works.com"/>
        <s v="jesse16@adventure-works.com"/>
        <s v="dylan40@adventure-works.com"/>
        <s v="alexandria34@adventure-works.com"/>
        <s v="catherine14@adventure-works.com"/>
        <s v="julia26@adventure-works.com"/>
        <s v="steve21@adventure-works.com"/>
        <s v="jackson49@adventure-works.com"/>
        <s v="ethan51@adventure-works.com"/>
        <s v="elijah41@adventure-works.com"/>
        <s v="alyssa17@adventure-works.com"/>
        <s v="katelyn29@adventure-works.com"/>
        <s v="maria55@adventure-works.com"/>
        <s v="robert37@adventure-works.com"/>
        <s v="julia45@adventure-works.com"/>
        <s v="courtney12@adventure-works.com"/>
        <s v="andre14@adventure-works.com"/>
        <s v="philip1@adventure-works.com"/>
        <s v="ruben9@adventure-works.com"/>
        <s v="victoria15@adventure-works.com"/>
        <s v="paige33@adventure-works.com"/>
        <s v="amanda51@adventure-works.com"/>
        <s v="steven27@adventure-works.com"/>
        <s v="osarumwense0@adventure-works.com"/>
        <s v="jessica46@adventure-works.com"/>
        <s v="christy36@adventure-works.com"/>
        <s v="jaclyn23@adventure-works.com"/>
        <s v="marcus59@adventure-works.com"/>
        <s v="seth91@adventure-works.com"/>
        <s v="melanie4@adventure-works.com"/>
        <s v="lucas13@adventure-works.com"/>
        <s v="chase14@adventure-works.com"/>
        <s v="eduardo31@adventure-works.com"/>
        <s v="grace0@adventure-works.com"/>
        <s v="roy28@adventure-works.com"/>
        <s v="thomas44@adventure-works.com"/>
        <s v="ariana2@adventure-works.com"/>
        <s v="sydney0@adventure-works.com"/>
        <s v="edward44@adventure-works.com"/>
        <s v="marcus47@adventure-works.com"/>
        <s v="kyle22@adventure-works.com"/>
        <s v="bailey26@adventure-works.com"/>
        <s v="nicholas1@adventure-works.com"/>
        <s v="chelsea20@adventure-works.com"/>
        <s v="taylor31@adventure-works.com"/>
        <s v="destiny45@adventure-works.com"/>
        <s v="carson18@adventure-works.com"/>
        <s v="laura22@adventure-works.com"/>
        <s v="colin16@adventure-works.com"/>
        <s v="samuel37@adventure-works.com"/>
        <s v="austin23@adventure-works.com"/>
        <s v="timothy20@adventure-works.com"/>
        <s v="sophia7@adventure-works.com"/>
        <s v="abigail67@adventure-works.com"/>
        <s v="alexandria16@adventure-works.com"/>
        <s v="richard19@adventure-works.com"/>
        <s v="thomas29@adventure-works.com"/>
        <s v="fernando56@adventure-works.com"/>
        <s v="megan31@adventure-works.com"/>
        <s v="shawn20@adventure-works.com"/>
        <s v="isabella70@adventure-works.com"/>
        <s v="madeline22@adventure-works.com"/>
        <s v="justin8@adventure-works.com"/>
        <s v="emily36@adventure-works.com"/>
        <s v="calvin14@adventure-works.com"/>
        <s v="leah17@adventure-works.com"/>
        <s v="larry24@adventure-works.com"/>
        <s v="franklin16@adventure-works.com"/>
        <s v="roberto17@adventure-works.com"/>
        <s v="elizabeth24@adventure-works.com"/>
        <s v="kaitlyn9@adventure-works.com"/>
        <s v="ann10@adventure-works.com"/>
        <s v="adrienne12@adventure-works.com"/>
        <s v="karen8@adventure-works.com"/>
        <s v="melody9@adventure-works.com"/>
        <s v="blake69@adventure-works.com"/>
        <s v="carl3@adventure-works.com"/>
        <s v="gabriel25@adventure-works.com"/>
        <s v="walter21@adventure-works.com"/>
        <s v="jennifer86@adventure-works.com"/>
        <s v="anthony20@adventure-works.com"/>
        <s v="deanna5@adventure-works.com"/>
        <s v="riley1@adventure-works.com"/>
        <s v="chad3@adventure-works.com"/>
        <s v="katie18@adventure-works.com"/>
        <s v="david25@adventure-works.com"/>
        <s v="eugene5@adventure-works.com"/>
        <s v="katrina5@adventure-works.com"/>
        <s v="jaclyn6@adventure-works.com"/>
        <s v="rebekah35@adventure-works.com"/>
        <s v="mitchell1@adventure-works.com"/>
        <s v="brendan0@adventure-works.com"/>
        <s v="bryant0@adventure-works.com"/>
        <s v="karen25@adventure-works.com"/>
        <s v="calvin0@adventure-works.com"/>
        <s v="arianna35@adventure-works.com"/>
        <s v="trisha18@adventure-works.com"/>
        <s v="isabella80@adventure-works.com"/>
        <s v="jeremiah36@adventure-works.com"/>
        <s v="jaime18@adventure-works.com"/>
        <s v="bryan17@adventure-works.com"/>
        <s v="tanya17@adventure-works.com"/>
        <s v="misty14@adventure-works.com"/>
        <s v="gabriel20@adventure-works.com"/>
        <s v="alisha1@adventure-works.com"/>
        <s v="randall15@adventure-works.com"/>
        <s v="julian3@adventure-works.com"/>
        <s v="raul13@adventure-works.com"/>
        <s v="pedro40@adventure-works.com"/>
        <s v="alisha17@adventure-works.com"/>
        <s v="adam33@adventure-works.com"/>
        <s v="alejandro25@adventure-works.com"/>
        <s v="willie39@adventure-works.com"/>
        <s v="brent0@adventure-works.com"/>
        <s v="jill15@adventure-works.com"/>
        <s v="carrie3@adventure-works.com"/>
        <s v="bradley10@adventure-works.com"/>
        <s v="reginald5@adventure-works.com"/>
        <s v="tracy18@adventure-works.com"/>
        <s v="chelsea5@adventure-works.com"/>
        <s v="juan21@adventure-works.com"/>
        <s v="neil4@adventure-works.com"/>
        <s v="kristi26@adventure-works.com"/>
        <s v="meagan10@adventure-works.com"/>
        <s v="leonard16@adventure-works.com"/>
        <s v="laura12@adventure-works.com"/>
        <s v="lori6@adventure-works.com"/>
        <s v="dennis16@adventure-works.com"/>
        <s v="jeffery1@adventure-works.com"/>
        <s v="nancy17@adventure-works.com"/>
        <s v="danny3@adventure-works.com"/>
        <s v="julie14@adventure-works.com"/>
        <s v="max4@adventure-works.com"/>
        <s v="louis24@adventure-works.com"/>
        <s v="yolanda7@adventure-works.com"/>
        <s v="walter13@adventure-works.com"/>
        <s v="ivan7@adventure-works.com"/>
        <s v="jenny30@adventure-works.com"/>
        <s v="cedric27@adventure-works.com"/>
        <s v="brandy13@adventure-works.com"/>
        <s v="alfredo2@adventure-works.com"/>
        <s v="karla3@adventure-works.com"/>
        <s v="erika11@adventure-works.com"/>
        <s v="louis25@adventure-works.com"/>
        <s v="tiffany22@adventure-works.com"/>
        <s v="lindsey21@adventure-works.com"/>
        <s v="bruce6@adventure-works.com"/>
        <s v="phillip20@adventure-works.com"/>
        <s v="latoya15@adventure-works.com"/>
        <s v="ann7@adventure-works.com"/>
        <s v="katie11@adventure-works.com"/>
        <s v="jaclyn14@adventure-works.com"/>
        <s v="marc21@adventure-works.com"/>
        <s v="sheena20@adventure-works.com"/>
        <s v="ronald2@adventure-works.com"/>
        <s v="ashley9@adventure-works.com"/>
        <s v="susan10@adventure-works.com"/>
        <s v="danny9@adventure-works.com"/>
        <s v="thomas10@adventure-works.com"/>
        <s v="felicia1@adventure-works.com"/>
        <s v="brent5@adventure-works.com"/>
        <s v="marc8@adventure-works.com"/>
        <s v="carolyn40@adventure-works.com"/>
        <s v="noah66@adventure-works.com"/>
        <s v="vanessa8@adventure-works.com"/>
        <s v="paige7@adventure-works.com"/>
        <s v="joseph30@adventure-works.com"/>
        <s v="miranda22@adventure-works.com"/>
        <s v="adam29@adventure-works.com"/>
        <s v="gabriella10@adventure-works.com"/>
        <s v="brianna53@adventure-works.com"/>
        <s v="janet16@adventure-works.com"/>
        <s v="sophia1@adventure-works.com"/>
        <s v="mackenzie14@adventure-works.com"/>
        <s v="alexandria20@adventure-works.com"/>
        <s v="vincent17@adventure-works.com"/>
        <s v="andrew16@adventure-works.com"/>
        <s v="nicole69@adventure-works.com"/>
        <s v="eduardo12@adventure-works.com"/>
        <s v="alisha14@adventure-works.com"/>
        <s v="arthur10@adventure-works.com"/>
        <s v="tony12@adventure-works.com"/>
        <s v="christine7@adventure-works.com"/>
        <s v="cesar4@adventure-works.com"/>
        <s v="lindsay15@adventure-works.com"/>
        <s v="misty21@adventure-works.com"/>
        <s v="terrence14@adventure-works.com"/>
        <s v="donna18@adventure-works.com"/>
        <s v="pedro27@adventure-works.com"/>
        <s v="alison16@adventure-works.com"/>
        <s v="jeremiah12@adventure-works.com"/>
        <s v="ricky21@adventure-works.com"/>
        <s v="alvin13@adventure-works.com"/>
        <s v="trisha12@adventure-works.com"/>
        <s v="larry1@adventure-works.com"/>
        <s v="rachel69@adventure-works.com"/>
        <s v="gilbert19@adventure-works.com"/>
        <s v="krista6@adventure-works.com"/>
        <s v="cassie14@adventure-works.com"/>
        <s v="bailey10@adventure-works.com"/>
        <s v="jodi9@adventure-works.com"/>
        <s v="stacy18@adventure-works.com"/>
        <s v="evelyn12@adventure-works.com"/>
        <s v="karla12@adventure-works.com"/>
        <s v="jeffery15@adventure-works.com"/>
        <s v="trisha16@adventure-works.com"/>
        <s v="mandy7@adventure-works.com"/>
        <s v="brad11@adventure-works.com"/>
        <s v="preston2@adventure-works.com"/>
        <s v="wendy11@adventure-works.com"/>
        <s v="rachael11@adventure-works.com"/>
        <s v="darrell15@adventure-works.com"/>
        <s v="autumn7@adventure-works.com"/>
        <s v="natalie75@adventure-works.com"/>
        <s v="carla23@adventure-works.com"/>
        <s v="heather4@adventure-works.com"/>
        <s v="alexa13@adventure-works.com"/>
        <s v="terry12@adventure-works.com"/>
        <s v="lucas58@adventure-works.com"/>
        <s v="rachael0@adventure-works.com"/>
        <s v="jimmy11@adventure-works.com"/>
        <s v="jaclyn3@adventure-works.com"/>
        <s v="candace0@adventure-works.com"/>
        <s v="mallory1@adventure-works.com"/>
        <s v="carl1@adventure-works.com"/>
        <s v="roberto9@adventure-works.com"/>
        <s v="holly3@adventure-works.com"/>
        <s v="heather21@adventure-works.com"/>
        <s v="daisy14@adventure-works.com"/>
        <s v="jaclyn43@adventure-works.com"/>
        <s v="audrey5@adventure-works.com"/>
        <s v="jennifer25@adventure-works.com"/>
        <s v="louis21@adventure-works.com"/>
        <s v="austin10@adventure-works.com"/>
        <s v="denise11@adventure-works.com"/>
        <s v="ajay1@adventure-works.com"/>
        <s v="trisha21@adventure-works.com"/>
        <s v="gloria6@adventure-works.com"/>
        <s v="geoffrey5@adventure-works.com"/>
        <s v="colin24@adventure-works.com"/>
        <s v="diane22@adventure-works.com"/>
        <s v="julie9@adventure-works.com"/>
        <s v="wayne4@adventure-works.com"/>
        <s v="shannon37@adventure-works.com"/>
        <s v="yolanda0@adventure-works.com"/>
        <s v="kelvin30@adventure-works.com"/>
        <s v="margaret14@adventure-works.com"/>
        <s v="amy9@adventure-works.com"/>
        <s v="erica2@adventure-works.com"/>
        <s v="mandy8@adventure-works.com"/>
        <s v="lance9@adventure-works.com"/>
        <s v="jennifer13@adventure-works.com"/>
        <s v="miguel7@adventure-works.com"/>
        <s v="arianna14@adventure-works.com"/>
        <s v="eric16@adventure-works.com"/>
        <s v="melody13@adventure-works.com"/>
        <s v="justin25@adventure-works.com"/>
        <s v="samantha4@adventure-works.com"/>
        <s v="benjamin12@adventure-works.com"/>
        <s v="aimee9@adventure-works.com"/>
        <s v="luis32@adventure-works.com"/>
        <s v="sebastian20@adventure-works.com"/>
        <s v="antonio4@adventure-works.com"/>
        <s v="jeremy5@adventure-works.com"/>
        <s v="jackson16@adventure-works.com"/>
        <s v="colleen12@adventure-works.com"/>
        <s v="jay15@adventure-works.com"/>
        <s v="jon5@adventure-works.com"/>
        <s v="alvin38@adventure-works.com"/>
        <s v="marcus92@adventure-works.com"/>
        <s v="kellie3@adventure-works.com"/>
        <s v="jerry16@adventure-works.com"/>
        <s v="emmanuel4@adventure-works.com"/>
        <s v="meredith1@adventure-works.com"/>
        <s v="edwin10@adventure-works.com"/>
        <s v="ricky3@adventure-works.com"/>
        <s v="carla21@adventure-works.com"/>
        <s v="audrey18@adventure-works.com"/>
        <s v="nina13@adventure-works.com"/>
        <s v="donna16@adventure-works.com"/>
        <s v="arianna30@adventure-works.com"/>
        <s v="russell22@adventure-works.com"/>
        <s v="victoria44@adventure-works.com"/>
        <s v="dalton30@adventure-works.com"/>
        <s v="caleb34@adventure-works.com"/>
        <s v="samantha40@adventure-works.com"/>
        <s v="anna37@adventure-works.com"/>
        <s v="alyssa19@adventure-works.com"/>
        <s v="katelyn27@adventure-works.com"/>
        <s v="jacob14@adventure-works.com"/>
        <s v="emma50@adventure-works.com"/>
        <s v="alexander2@adventure-works.com"/>
        <s v="noah51@adventure-works.com"/>
        <s v="robert68@adventure-works.com"/>
        <s v="alvin37@adventure-works.com"/>
        <s v="edward64@adventure-works.com"/>
        <s v="alexander9@adventure-works.com"/>
        <s v="trinity17@adventure-works.com"/>
        <s v="oscar14@adventure-works.com"/>
        <s v="alexandria18@adventure-works.com"/>
        <s v="eric34@adventure-works.com"/>
        <s v="marcus65@adventure-works.com"/>
        <s v="erin16@adventure-works.com"/>
        <s v="lucas75@adventure-works.com"/>
        <s v="eduardo74@adventure-works.com"/>
        <s v="daniel12@adventure-works.com"/>
        <s v="alexandria31@adventure-works.com"/>
        <s v="edwin7@adventure-works.com"/>
        <s v="austin7@adventure-works.com"/>
        <s v="mandy20@adventure-works.com"/>
        <s v="tristan13@adventure-works.com"/>
        <s v="jessica6@adventure-works.com"/>
        <s v="jeremiah3@adventure-works.com"/>
        <s v="stephanie53@adventure-works.com"/>
        <s v="logan45@adventure-works.com"/>
        <s v="michelle19@adventure-works.com"/>
        <s v="abigail1@adventure-works.com"/>
        <s v="madison19@adventure-works.com"/>
        <s v="dalton62@adventure-works.com"/>
        <s v="abigail59@adventure-works.com"/>
        <s v="kaitlyn66@adventure-works.com"/>
        <s v="katherine16@adventure-works.com"/>
        <s v="isabella72@adventure-works.com"/>
        <s v="natalie16@adventure-works.com"/>
        <s v="nicole2@adventure-works.com"/>
        <s v="miguel34@adventure-works.com"/>
        <s v="kevin34@adventure-works.com"/>
        <s v="carlos44@adventure-works.com"/>
        <s v="julia86@adventure-works.com"/>
        <s v="marcus81@adventure-works.com"/>
        <s v="blake15@adventure-works.com"/>
        <s v="jacqueline20@adventure-works.com"/>
        <s v="jasmine56@adventure-works.com"/>
        <s v="angela6@adventure-works.com"/>
        <s v="sean52@adventure-works.com"/>
        <s v="xavier78@adventure-works.com"/>
        <s v="luke31@adventure-works.com"/>
        <s v="louis37@adventure-works.com"/>
        <s v="geoffrey18@adventure-works.com"/>
        <s v="sara14@adventure-works.com"/>
        <s v="jeremiah4@adventure-works.com"/>
        <s v="joshua5@adventure-works.com"/>
        <s v="kimberly5@adventure-works.com"/>
        <s v="madeline5@adventure-works.com"/>
        <s v="alicia17@adventure-works.com"/>
        <s v="sheila11@adventure-works.com"/>
        <s v="zachary2@adventure-works.com"/>
        <s v="maria42@adventure-works.com"/>
        <s v="cody1@adventure-works.com"/>
        <s v="olivia59@adventure-works.com"/>
        <s v="joshua7@adventure-works.com"/>
        <s v="jack9@adventure-works.com"/>
        <s v="mary20@adventure-works.com"/>
        <s v="samuel68@adventure-works.com"/>
        <s v="gabrielle43@adventure-works.com"/>
        <s v="summer12@adventure-works.com"/>
        <s v="emma41@adventure-works.com"/>
        <s v="jonathan33@adventure-works.com"/>
        <s v="dawn15@adventure-works.com"/>
        <s v="rachel3@adventure-works.com"/>
        <s v="riley40@adventure-works.com"/>
        <s v="megan33@adventure-works.com"/>
        <s v="taylor50@adventure-works.com"/>
        <s v="christian34@adventure-works.com"/>
        <s v="samuel60@adventure-works.com"/>
        <s v="garrett5@adventure-works.com"/>
        <s v="luke6@adventure-works.com"/>
        <s v="justin19@adventure-works.com"/>
        <s v="alexis27@adventure-works.com"/>
        <s v="faith16@adventure-works.com"/>
        <s v="victoria30@adventure-works.com"/>
        <s v="cameron18@adventure-works.com"/>
        <s v="jordan50@adventure-works.com"/>
        <s v="seth52@adventure-works.com"/>
        <s v="clayton22@adventure-works.com"/>
        <s v="maria49@adventure-works.com"/>
        <s v="richard41@adventure-works.com"/>
        <s v="isabella24@adventure-works.com"/>
        <s v="sheila18@adventure-works.com"/>
        <s v="angela8@adventure-works.com"/>
        <s v="joe28@adventure-works.com"/>
        <s v="tabitha27@adventure-works.com"/>
        <s v="mason34@adventure-works.com"/>
        <s v="ross16@adventure-works.com"/>
        <s v="shannon2@adventure-works.com"/>
        <s v="colin3@adventure-works.com"/>
        <s v="larry20@adventure-works.com"/>
        <s v="renee20@adventure-works.com"/>
        <s v="jennifer61@adventure-works.com"/>
        <s v="derrick16@adventure-works.com"/>
        <s v="willie22@adventure-works.com"/>
        <s v="dale9@adventure-works.com"/>
        <s v="bruce17@adventure-works.com"/>
        <s v="caroline11@adventure-works.com"/>
        <s v="george28@adventure-works.com"/>
        <s v="alejandro9@adventure-works.com"/>
        <s v="timothy17@adventure-works.com"/>
        <s v="olivia12@adventure-works.com"/>
        <s v="gregory5@adventure-works.com"/>
        <s v="toni5@adventure-works.com"/>
        <s v="faith13@adventure-works.com"/>
        <s v="tina19@adventure-works.com"/>
        <s v="clarence7@adventure-works.com"/>
        <s v="adriana0@adventure-works.com"/>
        <s v="toni0@adventure-works.com"/>
        <s v="jamie7@adventure-works.com"/>
        <s v="joy12@adventure-works.com"/>
        <s v="darren34@adventure-works.com"/>
        <s v="joel19@adventure-works.com"/>
        <s v="robyn17@adventure-works.com"/>
        <s v="jennifer37@adventure-works.com"/>
        <s v="paige47@adventure-works.com"/>
        <s v="hannah27@adventure-works.com"/>
        <s v="nathaniel21@adventure-works.com"/>
        <s v="james75@adventure-works.com"/>
        <s v="natalie72@adventure-works.com"/>
        <s v="brooke17@adventure-works.com"/>
        <s v="angelica11@adventure-works.com"/>
        <s v="eduardo37@adventure-works.com"/>
        <s v="stacey2@adventure-works.com"/>
        <s v="heidi2@adventure-works.com"/>
        <s v="tanya5@adventure-works.com"/>
        <s v="sharon22@adventure-works.com"/>
        <s v="byron8@adventure-works.com"/>
        <s v="dustin9@adventure-works.com"/>
        <s v="devin31@adventure-works.com"/>
        <s v="kari32@adventure-works.com"/>
        <s v="tasha19@adventure-works.com"/>
        <s v="clayton11@adventure-works.com"/>
        <s v="johnny18@adventure-works.com"/>
        <s v="brad18@adventure-works.com"/>
        <s v="michele32@adventure-works.com"/>
        <s v="tamara22@adventure-works.com"/>
        <s v="kaitlin14@adventure-works.com"/>
        <s v="marcus27@adventure-works.com"/>
        <s v="jeremy16@adventure-works.com"/>
        <s v="vincent19@adventure-works.com"/>
        <s v="fernando41@adventure-works.com"/>
        <s v="zachary18@adventure-works.com"/>
        <s v="darren20@adventure-works.com"/>
        <s v="jose61@adventure-works.com"/>
        <s v="alexandra32@adventure-works.com"/>
        <s v="pamela10@adventure-works.com"/>
        <s v="timothy6@adventure-works.com"/>
        <s v="angel37@adventure-works.com"/>
        <s v="carol14@adventure-works.com"/>
        <s v="evan15@adventure-works.com"/>
        <s v="edward9@adventure-works.com"/>
        <s v="michele16@adventure-works.com"/>
        <s v="xavier56@adventure-works.com"/>
        <s v="samuel12@adventure-works.com"/>
        <s v="mya9@adventure-works.com"/>
        <s v="alex7@adventure-works.com"/>
        <s v="edwin27@adventure-works.com"/>
        <s v="anne10@adventure-works.com"/>
        <s v="gabrielle33@adventure-works.com"/>
        <s v="juan11@adventure-works.com"/>
        <s v="tristan21@adventure-works.com"/>
        <s v="stephanie58@adventure-works.com"/>
        <s v="alex25@adventure-works.com"/>
        <s v="rafael6@adventure-works.com"/>
        <s v="meghan20@adventure-works.com"/>
        <s v="jeremiah24@adventure-works.com"/>
        <s v="samuel15@adventure-works.com"/>
        <s v="edward67@adventure-works.com"/>
        <s v="jack30@adventure-works.com"/>
        <s v="kevin56@adventure-works.com"/>
        <s v="jonathan45@adventure-works.com"/>
        <s v="john54@adventure-works.com"/>
        <s v="albert18@adventure-works.com"/>
        <s v="wyatt46@adventure-works.com"/>
        <s v="thomas17@adventure-works.com"/>
        <s v="marcus69@adventure-works.com"/>
        <s v="lucas31@adventure-works.com"/>
        <s v="hunter31@adventure-works.com"/>
        <s v="donald3@adventure-works.com"/>
        <s v="hailey27@adventure-works.com"/>
        <s v="kathryn13@adventure-works.com"/>
        <s v="ian33@adventure-works.com"/>
        <s v="riley17@adventure-works.com"/>
        <s v="victoria55@adventure-works.com"/>
        <s v="kayla3@adventure-works.com"/>
        <s v="dustin0@adventure-works.com"/>
        <s v="dalton6@adventure-works.com"/>
        <s v="riley11@adventure-works.com"/>
        <s v="ian17@adventure-works.com"/>
        <s v="pieter0@adventure-works.com"/>
        <s v="ethan30@adventure-works.com"/>
        <s v="jordan5@adventure-works.com"/>
        <s v="sierra2@adventure-works.com"/>
        <s v="julia87@adventure-works.com"/>
        <s v="chloe21@adventure-works.com"/>
        <s v="kelsey18@adventure-works.com"/>
        <s v="alex32@adventure-works.com"/>
        <s v="isabelle4@adventure-works.com"/>
        <s v="muniraju0@adventure-works.com"/>
        <s v="ruben22@adventure-works.com"/>
        <s v="bailey41@adventure-works.com"/>
        <s v="alexandra23@adventure-works.com"/>
        <s v="lucas47@adventure-works.com"/>
        <s v="anna67@adventure-works.com"/>
        <s v="carol10@adventure-works.com"/>
        <s v="mary33@adventure-works.com"/>
        <s v="evan19@adventure-works.com"/>
        <s v="john45@adventure-works.com"/>
        <s v="dalton64@adventure-works.com"/>
        <s v="bryce5@adventure-works.com"/>
        <s v="madison38@adventure-works.com"/>
        <s v="mya3@adventure-works.com"/>
        <s v="emma64@adventure-works.com"/>
        <s v="mason6@adventure-works.com"/>
        <s v="cameron24@adventure-works.com"/>
        <s v="danielle3@adventure-works.com"/>
        <s v="andrea31@adventure-works.com"/>
        <s v="kaitlyn31@adventure-works.com"/>
        <s v="erin26@adventure-works.com"/>
        <s v="emily30@adventure-works.com"/>
        <s v="isabelle12@adventure-works.com"/>
        <s v="patrick24@adventure-works.com"/>
        <s v="william20@adventure-works.com"/>
        <s v="emma9@adventure-works.com"/>
        <s v="melinda8@adventure-works.com"/>
        <s v="bryan13@adventure-works.com"/>
        <s v="luis28@adventure-works.com"/>
        <s v="haley42@adventure-works.com"/>
        <s v="katherine9@adventure-works.com"/>
        <s v="benjamin11@adventure-works.com"/>
        <s v="monica7@adventure-works.com"/>
        <s v="isabella84@adventure-works.com"/>
        <s v="anna2@adventure-works.com"/>
        <s v="valerie15@adventure-works.com"/>
        <s v="eduardo33@adventure-works.com"/>
        <s v="mackenzie22@adventure-works.com"/>
        <s v="sydney79@adventure-works.com"/>
        <s v="kristi32@adventure-works.com"/>
        <s v="marcus28@adventure-works.com"/>
        <s v="gabriella16@adventure-works.com"/>
        <s v="isabel8@adventure-works.com"/>
        <s v="norimichi0@adventure-works.com"/>
        <s v="kyle10@adventure-works.com"/>
        <s v="ashley44@adventure-works.com"/>
        <s v="cynthia20@adventure-works.com"/>
        <s v="patrick13@adventure-works.com"/>
        <s v="gabrielle27@adventure-works.com"/>
        <s v="paige18@adventure-works.com"/>
        <s v="david35@adventure-works.com"/>
        <s v="wyatt34@adventure-works.com"/>
        <s v="katherine79@adventure-works.com"/>
        <s v="ian36@adventure-works.com"/>
        <s v="alyssa29@adventure-works.com"/>
        <s v="bailey14@adventure-works.com"/>
        <s v="taylor40@adventure-works.com"/>
        <s v="alyssa58@adventure-works.com"/>
        <s v="cody15@adventure-works.com"/>
        <s v="seth28@adventure-works.com"/>
        <s v="charles53@adventure-works.com"/>
        <s v="spencer16@adventure-works.com"/>
        <s v="carlos41@adventure-works.com"/>
        <s v="mitchell15@adventure-works.com"/>
        <s v="dominic14@adventure-works.com"/>
        <s v="randall11@adventure-works.com"/>
        <s v="cassandra10@adventure-works.com"/>
        <s v="byron15@adventure-works.com"/>
        <s v="anne13@adventure-works.com"/>
        <s v="jay28@adventure-works.com"/>
        <s v="derrick6@adventure-works.com"/>
        <s v="tony15@adventure-works.com"/>
        <s v="kristine2@adventure-works.com"/>
        <s v="suzanne6@adventure-works.com"/>
        <s v="martin13@adventure-works.com"/>
        <s v="priscilla0@adventure-works.com"/>
        <s v="carly10@adventure-works.com"/>
        <s v="russell8@adventure-works.com"/>
        <s v="adam4@adventure-works.com"/>
        <s v="veronica7@adventure-works.com"/>
        <s v="toni18@adventure-works.com"/>
        <s v="edgar2@adventure-works.com"/>
        <s v="thomas33@adventure-works.com"/>
        <s v="alyssa15@adventure-works.com"/>
        <s v="maria56@adventure-works.com"/>
        <s v="isaac7@adventure-works.com"/>
        <s v="cameron34@adventure-works.com"/>
        <s v="brianna14@adventure-works.com"/>
        <s v="joshua12@adventure-works.com"/>
        <s v="carrie1@adventure-works.com"/>
        <s v="jordan15@adventure-works.com"/>
        <s v="blake33@adventure-works.com"/>
        <s v="christy5@adventure-works.com"/>
        <s v="hailey13@adventure-works.com"/>
        <s v="jackson13@adventure-works.com"/>
        <s v="kyle7@adventure-works.com"/>
        <s v="isaiah35@adventure-works.com"/>
        <s v="meredith25@adventure-works.com"/>
        <s v="emmanuel7@adventure-works.com"/>
        <s v="thomas57@adventure-works.com"/>
        <s v="eric29@adventure-works.com"/>
        <s v="charles23@adventure-works.com"/>
        <s v="alex17@adventure-works.com"/>
        <s v="dalton39@adventure-works.com"/>
        <s v="jasmine13@adventure-works.com"/>
        <s v="cristina19@adventure-works.com"/>
        <s v="daniel14@adventure-works.com"/>
        <s v="kyle26@adventure-works.com"/>
        <s v="jason9@adventure-works.com"/>
        <s v="robert23@adventure-works.com"/>
        <s v="olivia45@adventure-works.com"/>
        <s v="jordyn4@adventure-works.com"/>
        <s v="kelli17@adventure-works.com"/>
        <s v="brian15@adventure-works.com"/>
        <s v="adam17@adventure-works.com"/>
        <s v="melanie5@adventure-works.com"/>
        <s v="melanie13@adventure-works.com"/>
        <s v="anthony7@adventure-works.com"/>
        <s v="james63@adventure-works.com"/>
        <s v="isabelle1@adventure-works.com"/>
        <s v="abigail55@adventure-works.com"/>
        <s v="jesse41@adventure-works.com"/>
        <s v="logan4@adventure-works.com"/>
        <s v="sean7@adventure-works.com"/>
        <s v="seth50@adventure-works.com"/>
        <s v="david62@adventure-works.com"/>
        <s v="jacqueline21@adventure-works.com"/>
        <s v="emily26@adventure-works.com"/>
        <s v="robert83@adventure-works.com"/>
        <s v="makayla0@adventure-works.com"/>
        <s v="sean27@adventure-works.com"/>
        <s v="logan8@adventure-works.com"/>
        <s v="olivia0@adventure-works.com"/>
        <s v="antonio3@adventure-works.com"/>
        <s v="miguel5@adventure-works.com"/>
        <s v="carlos19@adventure-works.com"/>
        <s v="claudia17@adventure-works.com"/>
        <s v="preston13@adventure-works.com"/>
        <s v="ann18@adventure-works.com"/>
        <s v="derrick1@adventure-works.com"/>
        <s v="aaron21@adventure-works.com"/>
        <s v="mindy25@adventure-works.com"/>
        <s v="tara8@adventure-works.com"/>
        <s v="jaclyn38@adventure-works.com"/>
        <s v="blake68@adventure-works.com"/>
        <s v="ernest10@adventure-works.com"/>
        <s v="kenneth8@adventure-works.com"/>
        <s v="adriana9@adventure-works.com"/>
        <s v="vincent6@adventure-works.com"/>
        <s v="lacey8@adventure-works.com"/>
        <s v="karl20@adventure-works.com"/>
        <s v="darryl19@adventure-works.com"/>
        <s v="marshall21@adventure-works.com"/>
        <s v="micah21@adventure-works.com"/>
        <s v="darren25@adventure-works.com"/>
        <s v="ricardo3@adventure-works.com"/>
        <s v="emma67@adventure-works.com"/>
        <s v="glenn19@adventure-works.com"/>
        <s v="rosa5@adventure-works.com"/>
        <s v="francisco18@adventure-works.com"/>
        <s v="rafael41@adventure-works.com"/>
        <s v="seth43@adventure-works.com"/>
        <s v="cassandra0@adventure-works.com"/>
        <s v="susan13@adventure-works.com"/>
        <s v="alberto18@adventure-works.com"/>
        <s v="taylor53@adventure-works.com"/>
        <s v="andy6@adventure-works.com"/>
        <s v="jonathon7@adventure-works.com"/>
        <s v="lacey28@adventure-works.com"/>
        <s v="denise16@adventure-works.com"/>
        <s v="denise4@adventure-works.com"/>
        <s v="katrina21@adventure-works.com"/>
        <s v="hailey58@adventure-works.com"/>
        <s v="roger33@adventure-works.com"/>
        <s v="evan23@adventure-works.com"/>
        <s v="johnathan8@adventure-works.com"/>
        <s v="brett4@adventure-works.com"/>
        <s v="zachary1@adventure-works.com"/>
        <s v="rafael16@adventure-works.com"/>
        <s v="barbara50@adventure-works.com"/>
        <s v="latasha6@adventure-works.com"/>
        <s v="ashley37@adventure-works.com"/>
        <s v="ricky1@adventure-works.com"/>
        <s v="tamara17@adventure-works.com"/>
        <s v="christy29@adventure-works.com"/>
        <s v="adam43@adventure-works.com"/>
        <s v="edgar18@adventure-works.com"/>
        <s v="don6@adventure-works.com"/>
        <s v="glenn13@adventure-works.com"/>
        <s v="april12@adventure-works.com"/>
        <s v="brooke8@adventure-works.com"/>
        <s v="reginald12@adventure-works.com"/>
        <s v="jacquelyn3@adventure-works.com"/>
        <s v="gabrielle0@adventure-works.com"/>
        <s v="olivia24@adventure-works.com"/>
        <s v="alexandra31@adventure-works.com"/>
        <s v="kari11@adventure-works.com"/>
        <s v="samantha24@adventure-works.com"/>
        <s v="james73@adventure-works.com"/>
        <s v="isabella41@adventure-works.com"/>
        <s v="christopher21@adventure-works.com"/>
        <s v="isabella71@adventure-works.com"/>
        <s v="frederick7@adventure-works.com"/>
        <s v="devin66@adventure-works.com"/>
        <s v="devin38@adventure-works.com"/>
        <s v="morgan72@adventure-works.com"/>
        <s v="luis51@adventure-works.com"/>
        <s v="arthur44@adventure-works.com"/>
        <s v="julie20@adventure-works.com"/>
        <s v="natalie56@adventure-works.com"/>
        <s v="noah25@adventure-works.com"/>
        <s v="francisco6@adventure-works.com"/>
        <s v="gary19@adventure-works.com"/>
        <s v="dalton15@adventure-works.com"/>
        <s v="theresa9@adventure-works.com"/>
        <s v="aaron50@adventure-works.com"/>
        <s v="robert55@adventure-works.com"/>
        <s v="julia19@adventure-works.com"/>
        <s v="cassidy0@adventure-works.com"/>
        <s v="justin9@adventure-works.com"/>
        <s v="andrea15@adventure-works.com"/>
        <s v="connor50@adventure-works.com"/>
        <s v="richard13@adventure-works.com"/>
        <s v="miguel59@adventure-works.com"/>
        <s v="jose48@adventure-works.com"/>
        <s v="evan35@adventure-works.com"/>
        <s v="hunter54@adventure-works.com"/>
        <s v="patrick25@adventure-works.com"/>
        <s v="michael46@adventure-works.com"/>
        <s v="trinity1@adventure-works.com"/>
        <s v="sara18@adventure-works.com"/>
        <s v="dustin15@adventure-works.com"/>
        <s v="mya4@adventure-works.com"/>
        <s v="madison16@adventure-works.com"/>
        <s v="seth17@adventure-works.com"/>
        <s v="julia36@adventure-works.com"/>
        <s v="megan34@adventure-works.com"/>
        <s v="gabriella2@adventure-works.com"/>
        <s v="angel10@adventure-works.com"/>
        <s v="andrew14@adventure-works.com"/>
        <s v="nathan15@adventure-works.com"/>
        <s v="marvin2@adventure-works.com"/>
        <s v="evan16@adventure-works.com"/>
        <s v="andrea45@adventure-works.com"/>
        <s v="jacob17@adventure-works.com"/>
        <s v="jennifer8@adventure-works.com"/>
        <s v="dawn30@adventure-works.com"/>
        <s v="mario1@adventure-works.com"/>
        <s v="cedric19@adventure-works.com"/>
        <s v="aaron16@adventure-works.com"/>
        <s v="tracy4@adventure-works.com"/>
        <s v="kaitlyn60@adventure-works.com"/>
        <s v="spencer2@adventure-works.com"/>
        <s v="gabrielle55@adventure-works.com"/>
        <s v="jason47@adventure-works.com"/>
        <s v="casey36@adventure-works.com"/>
        <s v="samuel6@adventure-works.com"/>
        <s v="kyle45@adventure-works.com"/>
        <s v="kristy4@adventure-works.com"/>
        <s v="evan39@adventure-works.com"/>
        <s v="abigail5@adventure-works.com"/>
        <s v="taylor47@adventure-works.com"/>
        <s v="brittany18@adventure-works.com"/>
        <s v="lucas76@adventure-works.com"/>
        <s v="miranda1@adventure-works.com"/>
        <s v="alexandria42@adventure-works.com"/>
        <s v="juan23@adventure-works.com"/>
        <s v="gregory26@adventure-works.com"/>
        <s v="russell9@adventure-works.com"/>
        <s v="elijah31@adventure-works.com"/>
        <s v="brandon37@adventure-works.com"/>
        <s v="allison24@adventure-works.com"/>
        <s v="carmen15@adventure-works.com"/>
        <s v="morgan17@adventure-works.com"/>
        <s v="jackson17@adventure-works.com"/>
        <s v="kristine22@adventure-works.com"/>
        <s v="andy8@adventure-works.com"/>
        <s v="dylan42@adventure-works.com"/>
        <s v="morgan13@adventure-works.com"/>
        <s v="ana15@adventure-works.com"/>
        <s v="isabelle6@adventure-works.com"/>
        <s v="nicole35@adventure-works.com"/>
        <s v="amanda61@adventure-works.com"/>
        <s v="natalie2@adventure-works.com"/>
        <s v="don4@adventure-works.com"/>
        <s v="alexandria3@adventure-works.com"/>
        <s v="gabriella29@adventure-works.com"/>
        <s v="james58@adventure-works.com"/>
        <s v="luis36@adventure-works.com"/>
        <s v="dalton25@adventure-works.com"/>
        <s v="katherine37@adventure-works.com"/>
        <s v="deb8@adventure-works.com"/>
        <s v="ariana8@adventure-works.com"/>
        <s v="christian49@adventure-works.com"/>
        <s v="faith11@adventure-works.com"/>
        <s v="ethan8@adventure-works.com"/>
        <s v="dalton83@adventure-works.com"/>
        <s v="allison2@adventure-works.com"/>
        <s v="jacqueline30@adventure-works.com"/>
        <s v="hunter34@adventure-works.com"/>
        <s v="robert35@adventure-works.com"/>
        <s v="thomas50@adventure-works.com"/>
        <s v="sebastian3@adventure-works.com"/>
        <s v="miguel42@adventure-works.com"/>
        <s v="olivia50@adventure-works.com"/>
        <s v="sydney38@adventure-works.com"/>
        <s v="ashley28@adventure-works.com"/>
        <s v="luke13@adventure-works.com"/>
        <s v="charles33@adventure-works.com"/>
        <s v="elijah13@adventure-works.com"/>
        <s v="ashley50@adventure-works.com"/>
        <s v="miguel30@adventure-works.com"/>
        <s v="thomas9@adventure-works.com"/>
        <s v="adam7@adventure-works.com"/>
        <s v="ashley39@adventure-works.com"/>
        <s v="ana3@adventure-works.com"/>
        <s v="ruben0@adventure-works.com"/>
        <s v="miguel71@adventure-works.com"/>
        <s v="austin35@adventure-works.com"/>
        <s v="julia11@adventure-works.com"/>
        <s v="devin62@adventure-works.com"/>
        <s v="luke15@adventure-works.com"/>
        <s v="evan47@adventure-works.com"/>
        <s v="mallory4@adventure-works.com"/>
        <s v="garrett17@adventure-works.com"/>
        <s v="jarrod19@adventure-works.com"/>
        <s v="kimberly11@adventure-works.com"/>
        <s v="dalton68@adventure-works.com"/>
        <s v="jonathan70@adventure-works.com"/>
        <s v="bryan21@adventure-works.com"/>
        <s v="cara11@adventure-works.com"/>
        <s v="donald7@adventure-works.com"/>
        <s v="kari24@adventure-works.com"/>
        <s v="devin47@adventure-works.com"/>
        <s v="katelyn14@adventure-works.com"/>
        <s v="lauren5@adventure-works.com"/>
        <s v="megan45@adventure-works.com"/>
        <s v="chase11@adventure-works.com"/>
        <s v="devin11@adventure-works.com"/>
        <s v="eric62@adventure-works.com"/>
        <s v="marco8@adventure-works.com"/>
        <s v="jonathan19@adventure-works.com"/>
        <s v="russell23@adventure-works.com"/>
        <s v="monica2@adventure-works.com"/>
        <s v="glenn5@adventure-works.com"/>
        <s v="mathew7@adventure-works.com"/>
        <s v="connor26@adventure-works.com"/>
        <s v="steve6@adventure-works.com"/>
        <s v="louis16@adventure-works.com"/>
        <s v="emma10@adventure-works.com"/>
        <s v="samuel44@adventure-works.com"/>
        <s v="adrienne7@adventure-works.com"/>
        <s v="priscilla15@adventure-works.com"/>
        <s v="krystal13@adventure-works.com"/>
        <s v="jodi15@adventure-works.com"/>
        <s v="marco20@adventure-works.com"/>
        <s v="elijah47@adventure-works.com"/>
        <s v="tyler6@adventure-works.com"/>
        <s v="jesse26@adventure-works.com"/>
        <s v="felicia2@adventure-works.com"/>
        <s v="sydney58@adventure-works.com"/>
        <s v="christian41@adventure-works.com"/>
        <s v="jonathan38@adventure-works.com"/>
        <s v="jacqueline4@adventure-works.com"/>
        <s v="eduardo26@adventure-works.com"/>
        <s v="jonathan47@adventure-works.com"/>
        <s v="rachel36@adventure-works.com"/>
        <s v="madeline8@adventure-works.com"/>
        <s v="cassandra1@adventure-works.com"/>
        <s v="rachel4@adventure-works.com"/>
        <s v="haley40@adventure-works.com"/>
        <s v="alexandre1@adventure-works.com"/>
        <s v="arianna32@adventure-works.com"/>
        <s v="carmen12@adventure-works.com"/>
        <s v="donald16@adventure-works.com"/>
        <s v="katelyn8@adventure-works.com"/>
        <s v="rosa23@adventure-works.com"/>
        <s v="carl14@adventure-works.com"/>
        <s v="kelli6@adventure-works.com"/>
        <s v="jeremiah1@adventure-works.com"/>
        <s v="jasmine47@adventure-works.com"/>
        <s v="morgan2@adventure-works.com"/>
        <s v="ian87@adventure-works.com"/>
        <s v="lucas44@adventure-works.com"/>
        <s v="hunter6@adventure-works.com"/>
        <s v="seth85@adventure-works.com"/>
        <s v="philip12@adventure-works.com"/>
        <s v="billy22@adventure-works.com"/>
        <s v="kaitlyn21@adventure-works.com"/>
        <s v="marcus9@adventure-works.com"/>
        <s v="marcus86@adventure-works.com"/>
        <s v="brandon12@adventure-works.com"/>
        <s v="devin55@adventure-works.com"/>
        <s v="sydney9@adventure-works.com"/>
        <s v="jackson52@adventure-works.com"/>
        <s v="lauren65@adventure-works.com"/>
        <s v="dalton3@adventure-works.com"/>
        <s v="chloe16@adventure-works.com"/>
        <s v="mya12@adventure-works.com"/>
        <s v="dalton24@adventure-works.com"/>
        <s v="justin34@adventure-works.com"/>
        <s v="sara12@adventure-works.com"/>
        <s v="mackenzie42@adventure-works.com"/>
        <s v="natalie1@adventure-works.com"/>
        <s v="seth89@adventure-works.com"/>
        <s v="marcus1@adventure-works.com"/>
        <s v="jeremiah28@adventure-works.com"/>
        <s v="seth44@adventure-works.com"/>
        <s v="amber2@adventure-works.com"/>
        <s v="thomas45@adventure-works.com"/>
        <s v="richard33@adventure-works.com"/>
        <s v="carly15@adventure-works.com"/>
        <s v="xavier17@adventure-works.com"/>
        <s v="isaiah36@adventure-works.com"/>
        <s v="anna15@adventure-works.com"/>
        <s v="jason34@adventure-works.com"/>
        <s v="wyatt8@adventure-works.com"/>
        <s v="benjamin15@adventure-works.com"/>
        <s v="kate5@adventure-works.com"/>
        <s v="james93@adventure-works.com"/>
        <s v="samuel17@adventure-works.com"/>
        <s v="garrett16@adventure-works.com"/>
        <s v="jackson26@adventure-works.com"/>
        <s v="isaiah12@adventure-works.com"/>
        <s v="noah49@adventure-works.com"/>
        <s v="sophia16@adventure-works.com"/>
        <s v="savannah7@adventure-works.com"/>
        <s v="kyle46@adventure-works.com"/>
        <s v="destiny48@adventure-works.com"/>
        <s v="shelby17@adventure-works.com"/>
        <s v="paige40@adventure-works.com"/>
        <s v="robert47@adventure-works.com"/>
        <s v="hunter40@adventure-works.com"/>
        <s v="courtney13@adventure-works.com"/>
        <s v="cindy1@adventure-works.com"/>
        <s v="amanda26@adventure-works.com"/>
        <s v="evan22@adventure-works.com"/>
        <s v="david40@adventure-works.com"/>
        <s v="kevin8@adventure-works.com"/>
        <s v="jackson46@adventure-works.com"/>
        <s v="melissa28@adventure-works.com"/>
        <s v="katherine53@adventure-works.com"/>
        <s v="eric59@adventure-works.com"/>
        <s v="aidan1@adventure-works.com"/>
        <s v="mackenzie7@adventure-works.com"/>
        <s v="makayla12@adventure-works.com"/>
        <s v="fernando4@adventure-works.com"/>
        <s v="alexis13@adventure-works.com"/>
        <s v="jared24@adventure-works.com"/>
        <s v="ian86@adventure-works.com"/>
        <s v="lauren15@adventure-works.com"/>
        <s v="leslie0@adventure-works.com"/>
        <s v="mackenzie26@adventure-works.com"/>
        <s v="hailey6@adventure-works.com"/>
        <s v="arianna21@adventure-works.com"/>
        <s v="naomi21@adventure-works.com"/>
        <s v="maria5@adventure-works.com"/>
        <s v="oscar4@adventure-works.com"/>
        <s v="amanda49@adventure-works.com"/>
        <s v="jonathan48@adventure-works.com"/>
        <s v="thomas23@adventure-works.com"/>
        <s v="sierra17@adventure-works.com"/>
        <s v="zoe1@adventure-works.com"/>
        <s v="nicole41@adventure-works.com"/>
        <s v="jackson19@adventure-works.com"/>
        <s v="jack12@adventure-works.com"/>
        <s v="melissa15@adventure-works.com"/>
        <s v="samantha27@adventure-works.com"/>
        <s v="arianna8@adventure-works.com"/>
        <s v="dalton66@adventure-works.com"/>
        <s v="aaron37@adventure-works.com"/>
        <s v="logan23@adventure-works.com"/>
        <s v="mayra7@adventure-works.com"/>
        <s v="cedric1@adventure-works.com"/>
        <s v="alicia11@adventure-works.com"/>
        <s v="marco7@adventure-works.com"/>
        <s v="regina20@adventure-works.com"/>
        <s v="katrina11@adventure-works.com"/>
        <s v="omar7@adventure-works.com"/>
        <s v="tabitha22@adventure-works.com"/>
        <s v="stanley11@adventure-works.com"/>
        <s v="allen9@adventure-works.com"/>
        <s v="marshall1@adventure-works.com"/>
        <s v="joe7@adventure-works.com"/>
        <s v="melvin10@adventure-works.com"/>
        <s v="eugene17@adventure-works.com"/>
        <s v="autumn19@adventure-works.com"/>
        <s v="ronnie18@adventure-works.com"/>
        <s v="jessica50@adventure-works.com"/>
        <s v="cesar10@adventure-works.com"/>
        <s v="ross18@adventure-works.com"/>
        <s v="shawna15@adventure-works.com"/>
        <s v="sydney85@adventure-works.com"/>
        <s v="bryant11@adventure-works.com"/>
        <s v="craig12@adventure-works.com"/>
        <s v="joel1@adventure-works.com"/>
        <s v="taylor30@adventure-works.com"/>
        <s v="kristi17@adventure-works.com"/>
        <s v="gerald30@adventure-works.com"/>
        <s v="arthur32@adventure-works.com"/>
        <s v="garrett20@adventure-works.com"/>
        <s v="carla7@adventure-works.com"/>
        <s v="joanna16@adventure-works.com"/>
        <s v="shawn21@adventure-works.com"/>
        <s v="george26@adventure-works.com"/>
        <s v="stephanie3@adventure-works.com"/>
        <s v="heather14@adventure-works.com"/>
        <s v="erica8@adventure-works.com"/>
        <s v="gabrielle20@adventure-works.com"/>
        <s v="veronica8@adventure-works.com"/>
        <s v="michele62@adventure-works.com"/>
        <s v="dylan29@adventure-works.com"/>
        <s v="misty7@adventure-works.com"/>
        <s v="alma1@adventure-works.com"/>
        <s v="thomas84@adventure-works.com"/>
        <s v="kristopher13@adventure-works.com"/>
        <s v="joe29@adventure-works.com"/>
        <s v="tamara1@adventure-works.com"/>
        <s v="lolan1@adventure-works.com"/>
        <s v="colleen26@adventure-works.com"/>
        <s v="brent6@adventure-works.com"/>
        <s v="jaclyn36@adventure-works.com"/>
        <s v="pedro9@adventure-works.com"/>
        <s v="misty1@adventure-works.com"/>
        <s v="brett16@adventure-works.com"/>
        <s v="ross3@adventure-works.com"/>
        <s v="leslie21@adventure-works.com"/>
        <s v="alvin1@adventure-works.com"/>
        <s v="steven26@adventure-works.com"/>
        <s v="colleen37@adventure-works.com"/>
        <s v="shawna8@adventure-works.com"/>
        <s v="tommy12@adventure-works.com"/>
        <s v="erica15@adventure-works.com"/>
        <s v="rafael31@adventure-works.com"/>
        <s v="regina6@adventure-works.com"/>
        <s v="marshall36@adventure-works.com"/>
        <s v="warren15@adventure-works.com"/>
        <s v="eric51@adventure-works.com"/>
        <s v="tara23@adventure-works.com"/>
        <s v="todd6@adventure-works.com"/>
        <s v="meredith17@adventure-works.com"/>
        <s v="douglas4@adventure-works.com"/>
        <s v="mindy17@adventure-works.com"/>
        <s v="xavier40@adventure-works.com"/>
        <s v="sheena1@adventure-works.com"/>
        <s v="bradley20@adventure-works.com"/>
        <s v="susan32@adventure-works.com"/>
        <s v="claudia8@adventure-works.com"/>
        <s v="johnathan14@adventure-works.com"/>
        <s v="mariah32@adventure-works.com"/>
        <s v="stacy13@adventure-works.com"/>
        <s v="terrance4@adventure-works.com"/>
        <s v="franklin4@adventure-works.com"/>
        <s v="haley0@adventure-works.com"/>
        <s v="jade0@adventure-works.com"/>
        <s v="jesse2@adventure-works.com"/>
        <s v="mariah2@adventure-works.com"/>
        <s v="victoria59@adventure-works.com"/>
        <s v="aaron9@adventure-works.com"/>
        <s v="natalie12@adventure-works.com"/>
        <s v="bailey24@adventure-works.com"/>
        <s v="logan20@adventure-works.com"/>
        <s v="kaitlyn73@adventure-works.com"/>
        <s v="ian11@adventure-works.com"/>
        <s v="connor10@adventure-works.com"/>
        <s v="caleb26@adventure-works.com"/>
        <s v="kaitlyn52@adventure-works.com"/>
        <s v="abigail66@adventure-works.com"/>
        <s v="emma59@adventure-works.com"/>
        <s v="cody16@adventure-works.com"/>
        <s v="cameron15@adventure-works.com"/>
        <s v="kristopher1@adventure-works.com"/>
        <s v="alexa22@adventure-works.com"/>
        <s v="madison12@adventure-works.com"/>
        <s v="carson14@adventure-works.com"/>
        <s v="madeline15@adventure-works.com"/>
        <s v="mason13@adventure-works.com"/>
        <s v="benjamin14@adventure-works.com"/>
        <s v="logan69@adventure-works.com"/>
        <s v="sierra18@adventure-works.com"/>
        <s v="logan53@adventure-works.com"/>
        <s v="richard94@adventure-works.com"/>
        <s v="eric27@adventure-works.com"/>
        <s v="eric14@adventure-works.com"/>
        <s v="oscar23@adventure-works.com"/>
        <s v="melanie44@adventure-works.com"/>
        <s v="samuel56@adventure-works.com"/>
        <s v="dalton59@adventure-works.com"/>
        <s v="lauren57@adventure-works.com"/>
        <s v="edwin19@adventure-works.com"/>
        <s v="adriana5@adventure-works.com"/>
        <s v="mariah38@adventure-works.com"/>
        <s v="edward33@adventure-works.com"/>
        <s v="cody7@adventure-works.com"/>
        <s v="sean30@adventure-works.com"/>
        <s v="maria9@adventure-works.com"/>
        <s v="ian75@adventure-works.com"/>
        <s v="jonathan77@adventure-works.com"/>
        <s v="dylan20@adventure-works.com"/>
        <s v="william5@adventure-works.com"/>
        <s v="caroline13@adventure-works.com"/>
        <s v="julia73@adventure-works.com"/>
        <s v="eduardo14@adventure-works.com"/>
        <s v="destiny67@adventure-works.com"/>
        <s v="richard28@adventure-works.com"/>
        <s v="sara38@adventure-works.com"/>
        <s v="jeremiah31@adventure-works.com"/>
        <s v="peter26@adventure-works.com"/>
        <s v="riley35@adventure-works.com"/>
        <s v="danielle25@adventure-works.com"/>
        <s v="miranda20@adventure-works.com"/>
        <s v="olivia52@adventure-works.com"/>
        <s v="caitlin19@adventure-works.com"/>
        <s v="nathan25@adventure-works.com"/>
        <s v="arianna16@adventure-works.com"/>
        <s v="luis39@adventure-works.com"/>
        <s v="melanie29@adventure-works.com"/>
        <s v="calvin6@adventure-works.com"/>
        <s v="kelli31@adventure-works.com"/>
        <s v="katelyn10@adventure-works.com"/>
        <s v="wayne11@adventure-works.com"/>
        <s v="ebony36@adventure-works.com"/>
        <s v="donna14@adventure-works.com"/>
        <s v="sarah8@adventure-works.com"/>
        <s v="gloria20@adventure-works.com"/>
        <s v="joan16@adventure-works.com"/>
        <s v="chad14@adventure-works.com"/>
        <s v="lance12@adventure-works.com"/>
        <s v="edwin36@adventure-works.com"/>
        <s v="emily48@adventure-works.com"/>
        <s v="jacqueline3@adventure-works.com"/>
        <s v="bob7@adventure-works.com"/>
        <s v="karl13@adventure-works.com"/>
        <s v="dalton9@adventure-works.com"/>
        <s v="morgan70@adventure-works.com"/>
        <s v="carl2@adventure-works.com"/>
        <s v="keith18@adventure-works.com"/>
        <s v="erika1@adventure-works.com"/>
        <s v="omar28@adventure-works.com"/>
        <s v="cesar14@adventure-works.com"/>
        <s v="darren31@adventure-works.com"/>
        <s v="april0@adventure-works.com"/>
        <s v="briana17@adventure-works.com"/>
        <s v="melissa24@adventure-works.com"/>
        <s v="david75@adventure-works.com"/>
        <s v="luke23@adventure-works.com"/>
        <s v="charles48@adventure-works.com"/>
        <s v="brianna21@adventure-works.com"/>
        <s v="darren32@adventure-works.com"/>
        <s v="sydney44@adventure-works.com"/>
        <s v="james23@adventure-works.com"/>
        <s v="destiny34@adventure-works.com"/>
        <s v="jeremiah21@adventure-works.com"/>
        <s v="angelica21@adventure-works.com"/>
        <s v="alexandra51@adventure-works.com"/>
        <s v="alexis22@adventure-works.com"/>
        <s v="anna60@adventure-works.com"/>
        <s v="brianna18@adventure-works.com"/>
        <s v="amanda36@adventure-works.com"/>
        <s v="cassidy9@adventure-works.com"/>
        <s v="edward46@adventure-works.com"/>
        <s v="gabriel51@adventure-works.com"/>
        <s v="jose45@adventure-works.com"/>
        <s v="nathaniel2@adventure-works.com"/>
        <s v="mary13@adventure-works.com"/>
        <s v="mariah44@adventure-works.com"/>
        <s v="kaitlyn25@adventure-works.com"/>
        <s v="jordan75@adventure-works.com"/>
        <s v="jacqueline46@adventure-works.com"/>
        <s v="stephanie32@adventure-works.com"/>
        <s v="jeremy32@adventure-works.com"/>
        <s v="neil17@adventure-works.com"/>
        <s v="logan35@adventure-works.com"/>
        <s v="morgan64@adventure-works.com"/>
        <s v="david81@adventure-works.com"/>
        <s v="joy7@adventure-works.com"/>
        <s v="meghan13@adventure-works.com"/>
        <s v="candice10@adventure-works.com"/>
        <s v="omar33@adventure-works.com"/>
        <s v="micah7@adventure-works.com"/>
        <s v="kayla25@adventure-works.com"/>
        <s v="chloe3@adventure-works.com"/>
        <s v="kristy1@adventure-works.com"/>
        <s v="isabella7@adventure-works.com"/>
        <s v="jeremy31@adventure-works.com"/>
        <s v="theresa2@adventure-works.com"/>
        <s v="diane17@adventure-works.com"/>
        <s v="devin30@adventure-works.com"/>
        <s v="james83@adventure-works.com"/>
        <s v="sebastian4@adventure-works.com"/>
        <s v="isaiah43@adventure-works.com"/>
        <s v="carlos34@adventure-works.com"/>
        <s v="michele31@adventure-works.com"/>
        <s v="sheena19@adventure-works.com"/>
        <s v="chad15@adventure-works.com"/>
        <s v="lacey19@adventure-works.com"/>
        <s v="brett5@adventure-works.com"/>
        <s v="jasmine38@adventure-works.com"/>
        <s v="gabrielle26@adventure-works.com"/>
        <s v="anibal1@adventure-works.com"/>
        <s v="terrance7@adventure-works.com"/>
        <s v="abigail46@adventure-works.com"/>
        <s v="dana21@adventure-works.com"/>
        <s v="douglas18@adventure-works.com"/>
        <s v="barbara17@adventure-works.com"/>
        <s v="latoya8@adventure-works.com"/>
        <s v="heather6@adventure-works.com"/>
        <s v="kari20@adventure-works.com"/>
        <s v="nina15@adventure-works.com"/>
        <s v="kristopher17@adventure-works.com"/>
        <s v="dale19@adventure-works.com"/>
        <s v="grant7@adventure-works.com"/>
        <s v="marshall34@adventure-works.com"/>
        <s v="alyssa39@adventure-works.com"/>
        <s v="kathleen12@adventure-works.com"/>
        <s v="shawn4@adventure-works.com"/>
        <s v="kristopher14@adventure-works.com"/>
        <s v="shaun14@adventure-works.com"/>
        <s v="natalie27@adventure-works.com"/>
        <s v="karen14@adventure-works.com"/>
        <s v="gregory21@adventure-works.com"/>
        <s v="ruben6@adventure-works.com"/>
        <s v="billy7@adventure-works.com"/>
        <s v="willie11@adventure-works.com"/>
        <s v="omar25@adventure-works.com"/>
        <s v="darrell2@adventure-works.com"/>
        <s v="mallory5@adventure-works.com"/>
        <s v="hailey23@adventure-works.com"/>
        <s v="adrian4@adventure-works.com"/>
        <s v="briana9@adventure-works.com"/>
        <s v="jacqueline35@adventure-works.com"/>
        <s v="kaitlyn81@adventure-works.com"/>
        <s v="shane6@adventure-works.com"/>
        <s v="candice9@adventure-works.com"/>
        <s v="johnathan4@adventure-works.com"/>
        <s v="sergio10@adventure-works.com"/>
        <s v="colleen7@adventure-works.com"/>
        <s v="micah18@adventure-works.com"/>
        <s v="chloe62@adventure-works.com"/>
        <s v="stanley16@adventure-works.com"/>
        <s v="katelyn38@adventure-works.com"/>
        <s v="jake17@adventure-works.com"/>
        <s v="cedric25@adventure-works.com"/>
        <s v="priscilla11@adventure-works.com"/>
        <s v="carrie14@adventure-works.com"/>
        <s v="clarence13@adventure-works.com"/>
        <s v="jamie6@adventure-works.com"/>
        <s v="brad3@adventure-works.com"/>
        <s v="sylvia1@adventure-works.com"/>
        <s v="sara35@adventure-works.com"/>
        <s v="gabriella41@adventure-works.com"/>
        <s v="candace19@adventure-works.com"/>
        <s v="micheal3@adventure-works.com"/>
        <s v="casey19@adventure-works.com"/>
        <s v="frank27@adventure-works.com"/>
        <s v="evelyn13@adventure-works.com"/>
        <s v="dana14@adventure-works.com"/>
        <s v="valerie21@adventure-works.com"/>
        <s v="charles36@adventure-works.com"/>
        <s v="alvin41@adventure-works.com"/>
        <s v="devon7@adventure-works.com"/>
        <s v="raymond10@adventure-works.com"/>
        <s v="sara40@adventure-works.com"/>
        <s v="jamie35@adventure-works.com"/>
        <s v="darryl17@adventure-works.com"/>
        <s v="bethany5@adventure-works.com"/>
        <s v="clifford4@adventure-works.com"/>
        <s v="gerald17@adventure-works.com"/>
        <s v="jeremy45@adventure-works.com"/>
        <s v="tanya12@adventure-works.com"/>
        <s v="kelli2@adventure-works.com"/>
        <s v="marcus19@adventure-works.com"/>
        <s v="candace17@adventure-works.com"/>
        <s v="shawn7@adventure-works.com"/>
        <s v="nancy11@adventure-works.com"/>
        <s v="johnny3@adventure-works.com"/>
        <s v="jessie26@adventure-works.com"/>
        <s v="kelvin19@adventure-works.com"/>
        <s v="candace4@adventure-works.com"/>
        <s v="katherine64@adventure-works.com"/>
        <s v="cedric10@adventure-works.com"/>
        <s v="ricardo13@adventure-works.com"/>
        <s v="bonnie11@adventure-works.com"/>
        <s v="paula15@adventure-works.com"/>
        <s v="lance1@adventure-works.com"/>
        <s v="renee12@adventure-works.com"/>
        <s v="clarence1@adventure-works.com"/>
        <s v="aimee16@adventure-works.com"/>
        <s v="louis3@adventure-works.com"/>
        <s v="mandy17@adventure-works.com"/>
        <s v="kaitlin9@adventure-works.com"/>
        <s v="donna1@adventure-works.com"/>
        <s v="alvin10@adventure-works.com"/>
        <s v="ebony12@adventure-works.com"/>
        <s v="warren13@adventure-works.com"/>
        <s v="bethany3@adventure-works.com"/>
        <s v="edgar4@adventure-works.com"/>
        <s v="arturo2@adventure-works.com"/>
        <s v="desiree10@adventure-works.com"/>
        <s v="abby6@adventure-works.com"/>
        <s v="danny8@adventure-works.com"/>
        <s v="francis19@adventure-works.com"/>
        <s v="ryan15@adventure-works.com"/>
        <s v="jonathan17@adventure-works.com"/>
        <s v="roberto12@adventure-works.com"/>
        <s v="joanna2@adventure-works.com"/>
        <s v="stacey14@adventure-works.com"/>
        <s v="karl15@adventure-works.com"/>
        <s v="regina11@adventure-works.com"/>
        <s v="alejandro41@adventure-works.com"/>
        <s v="wayne12@adventure-works.com"/>
        <s v="christy38@adventure-works.com"/>
        <s v="johnathan17@adventure-works.com"/>
        <s v="lindsay22@adventure-works.com"/>
        <s v="clifford0@adventure-works.com"/>
        <s v="gilbert4@adventure-works.com"/>
        <s v="roy14@adventure-works.com"/>
        <s v="cassidy10@adventure-works.com"/>
        <s v="rebekah0@adventure-works.com"/>
        <s v="paula7@adventure-works.com"/>
        <s v="omar43@adventure-works.com"/>
        <s v="paige2@adventure-works.com"/>
        <s v="dominic3@adventure-works.com"/>
        <s v="lucas18@adventure-works.com"/>
        <s v="crystal18@adventure-works.com"/>
        <s v="marshall27@adventure-works.com"/>
        <s v="brandi9@adventure-works.com"/>
        <s v="jerry11@adventure-works.com"/>
        <s v="roger46@adventure-works.com"/>
        <s v="gilbert37@adventure-works.com"/>
        <s v="alisha8@adventure-works.com"/>
        <s v="allen16@adventure-works.com"/>
        <s v="ruth15@adventure-works.com"/>
        <s v="alberto1@adventure-works.com"/>
        <s v="terrence20@adventure-works.com"/>
        <s v="terrance19@adventure-works.com"/>
        <s v="sergio11@adventure-works.com"/>
        <s v="sergio1@adventure-works.com"/>
        <s v="miguel9@adventure-works.com"/>
        <s v="henry23@adventure-works.com"/>
        <s v="austin20@adventure-works.com"/>
        <s v="tammy10@adventure-works.com"/>
        <s v="terry5@adventure-works.com"/>
        <s v="dylan16@adventure-works.com"/>
        <s v="anthony13@adventure-works.com"/>
        <s v="gavin21@adventure-works.com"/>
        <s v="kyle48@adventure-works.com"/>
        <s v="jeremiah17@adventure-works.com"/>
        <s v="morgan51@adventure-works.com"/>
        <s v="nicole8@adventure-works.com"/>
        <s v="abigail47@adventure-works.com"/>
        <s v="brooke4@adventure-works.com"/>
        <s v="sarah32@adventure-works.com"/>
        <s v="taylor12@adventure-works.com"/>
        <s v="savannah46@adventure-works.com"/>
        <s v="chloe13@adventure-works.com"/>
        <s v="sarah43@adventure-works.com"/>
        <s v="jaime38@adventure-works.com"/>
        <s v="xavier68@adventure-works.com"/>
        <s v="alexis9@adventure-works.com"/>
        <s v="devin42@adventure-works.com"/>
        <s v="caitlin16@adventure-works.com"/>
        <s v="alexis39@adventure-works.com"/>
        <s v="nathan64@adventure-works.com"/>
        <s v="allison38@adventure-works.com"/>
        <s v="stanley13@adventure-works.com"/>
        <s v="jay18@adventure-works.com"/>
        <s v="paula14@adventure-works.com"/>
        <s v="maria23@adventure-works.com"/>
        <s v="terrance6@adventure-works.com"/>
        <s v="arturo11@adventure-works.com"/>
        <s v="brian34@adventure-works.com"/>
        <s v="troy18@adventure-works.com"/>
        <s v="eric47@adventure-works.com"/>
        <s v="jared4@adventure-works.com"/>
        <s v="sharon25@adventure-works.com"/>
        <s v="bonnie5@adventure-works.com"/>
        <s v="armando13@adventure-works.com"/>
        <s v="bridget16@adventure-works.com"/>
        <s v="geoffrey6@adventure-works.com"/>
        <s v="benjamin52@adventure-works.com"/>
        <s v="gregory15@adventure-works.com"/>
        <s v="kelsey16@adventure-works.com"/>
        <s v="shannon19@adventure-works.com"/>
        <s v="franklin11@adventure-works.com"/>
        <s v="alicia7@adventure-works.com"/>
        <s v="dale0@adventure-works.com"/>
        <s v="connor43@adventure-works.com"/>
        <s v="dominic12@adventure-works.com"/>
        <s v="kayla11@adventure-works.com"/>
        <s v="emma14@adventure-works.com"/>
        <s v="bridget20@adventure-works.com"/>
        <s v="yolanda2@adventure-works.com"/>
        <s v="meagan15@adventure-works.com"/>
        <s v="nuan4@adventure-works.com"/>
        <s v="keith11@adventure-works.com"/>
        <s v="pedro10@adventure-works.com"/>
        <s v="jacob9@adventure-works.com"/>
        <s v="veronica12@adventure-works.com"/>
        <s v="roger37@adventure-works.com"/>
        <s v="jack38@adventure-works.com"/>
        <s v="jesse27@adventure-works.com"/>
        <s v="jennifer30@adventure-works.com"/>
        <s v="tyrone14@adventure-works.com"/>
        <s v="katie9@adventure-works.com"/>
        <s v="arthur26@adventure-works.com"/>
        <s v="nichole10@adventure-works.com"/>
        <s v="paige27@adventure-works.com"/>
        <s v="cassandra2@adventure-works.com"/>
        <s v="tyrone8@adventure-works.com"/>
        <s v="sierra14@adventure-works.com"/>
        <s v="morgan18@adventure-works.com"/>
        <s v="krista5@adventure-works.com"/>
        <s v="ramon7@adventure-works.com"/>
        <s v="valerie23@adventure-works.com"/>
        <s v="kelli10@adventure-works.com"/>
        <s v="bryant17@adventure-works.com"/>
        <s v="heidi12@adventure-works.com"/>
        <s v="roger42@adventure-works.com"/>
        <s v="jenny29@adventure-works.com"/>
        <s v="mandy11@adventure-works.com"/>
        <s v="sarah12@adventure-works.com"/>
        <s v="lance21@adventure-works.com"/>
        <s v="tasha20@adventure-works.com"/>
        <s v="jessica18@adventure-works.com"/>
        <s v="lisa25@adventure-works.com"/>
        <s v="darren42@adventure-works.com"/>
        <s v="andy25@adventure-works.com"/>
        <s v="michele50@adventure-works.com"/>
        <s v="willie15@adventure-works.com"/>
        <s v="raul9@adventure-works.com"/>
        <s v="melanie15@adventure-works.com"/>
        <s v="dwayne10@adventure-works.com"/>
        <s v="jamie10@adventure-works.com"/>
        <s v="alexandra33@adventure-works.com"/>
        <s v="kristina9@adventure-works.com"/>
        <s v="stanley10@adventure-works.com"/>
        <s v="andres10@adventure-works.com"/>
        <s v="karla11@adventure-works.com"/>
        <s v="sergio18@adventure-works.com"/>
        <s v="francis11@adventure-works.com"/>
        <s v="edgar14@adventure-works.com"/>
        <s v="raul1@adventure-works.com"/>
        <s v="christy1@adventure-works.com"/>
        <s v="shawn22@adventure-works.com"/>
        <s v="russell13@adventure-works.com"/>
        <s v="allison22@adventure-works.com"/>
        <s v="felicia17@adventure-works.com"/>
        <s v="bridget7@adventure-works.com"/>
        <s v="dominic15@adventure-works.com"/>
        <s v="gilbert21@adventure-works.com"/>
        <s v="candice13@adventure-works.com"/>
        <s v="raul3@adventure-works.com"/>
        <s v="troy12@adventure-works.com"/>
        <s v="nancy5@adventure-works.com"/>
        <s v="renee11@adventure-works.com"/>
        <s v="marcus78@adventure-works.com"/>
        <s v="marco1@adventure-works.com"/>
        <s v="jessie21@adventure-works.com"/>
        <s v="kari19@adventure-works.com"/>
        <s v="nancy18@adventure-works.com"/>
        <s v="kaitlyn88@adventure-works.com"/>
        <s v="max2@adventure-works.com"/>
        <s v="clifford7@adventure-works.com"/>
        <s v="bianca10@adventure-works.com"/>
        <s v="kari27@adventure-works.com"/>
        <s v="jaime14@adventure-works.com"/>
        <s v="christian23@adventure-works.com"/>
        <s v="brittney4@adventure-works.com"/>
        <s v="denise7@adventure-works.com"/>
        <s v="hannah34@adventure-works.com"/>
        <s v="angela35@adventure-works.com"/>
        <s v="gabriel47@adventure-works.com"/>
        <s v="bailey42@adventure-works.com"/>
        <s v="bailey28@adventure-works.com"/>
        <s v="lisa20@adventure-works.com"/>
        <s v="john40@adventure-works.com"/>
        <s v="victoria5@adventure-works.com"/>
        <s v="vanessa10@adventure-works.com"/>
        <s v="adrian6@adventure-works.com"/>
        <s v="alex40@adventure-works.com"/>
        <s v="brooke15@adventure-works.com"/>
        <s v="michelle3@adventure-works.com"/>
        <s v="connor49@adventure-works.com"/>
        <s v="latoya20@adventure-works.com"/>
        <s v="jade7@adventure-works.com"/>
        <s v="alexandra12@adventure-works.com"/>
        <s v="robert88@adventure-works.com"/>
        <s v="evan4@adventure-works.com"/>
        <s v="katherine25@adventure-works.com"/>
        <s v="garrett4@adventure-works.com"/>
        <s v="angel29@adventure-works.com"/>
        <s v="lauren58@adventure-works.com"/>
        <s v="kaitlyn58@adventure-works.com"/>
        <s v="kevin33@adventure-works.com"/>
        <s v="lucas4@adventure-works.com"/>
        <s v="samuel18@adventure-works.com"/>
        <s v="margaret20@adventure-works.com"/>
        <s v="karen11@adventure-works.com"/>
        <s v="emmanuel11@adventure-works.com"/>
        <s v="alejandro6@adventure-works.com"/>
        <s v="shawna14@adventure-works.com"/>
        <s v="bridget1@adventure-works.com"/>
        <s v="gloria22@adventure-works.com"/>
        <s v="cedric21@adventure-works.com"/>
        <s v="randall1@adventure-works.com"/>
        <s v="orlando16@adventure-works.com"/>
        <s v="leah14@adventure-works.com"/>
        <s v="robin3@adventure-works.com"/>
        <s v="lawrence9@adventure-works.com"/>
        <s v="patricia14@adventure-works.com"/>
        <s v="ruben11@adventure-works.com"/>
        <s v="barbara29@adventure-works.com"/>
        <s v="candice19@adventure-works.com"/>
        <s v="kellie10@adventure-works.com"/>
        <s v="kristy9@adventure-works.com"/>
        <s v="sydney65@adventure-works.com"/>
        <s v="melissa38@adventure-works.com"/>
        <s v="deanna47@adventure-works.com"/>
        <s v="michele51@adventure-works.com"/>
        <s v="marco3@adventure-works.com"/>
        <s v="mackenzie33@adventure-works.com"/>
        <s v="martin5@adventure-works.com"/>
        <s v="max19@adventure-works.com"/>
        <s v="dawn21@adventure-works.com"/>
        <s v="eddie20@adventure-works.com"/>
        <s v="todd15@adventure-works.com"/>
        <s v="bethany9@adventure-works.com"/>
        <s v="jake3@adventure-works.com"/>
        <s v="terrance18@adventure-works.com"/>
        <s v="kristi33@adventure-works.com"/>
        <s v="alvin32@adventure-works.com"/>
        <s v="alyssa14@adventure-works.com"/>
        <s v="raymond14@adventure-works.com"/>
        <s v="jake6@adventure-works.com"/>
        <s v="martin18@adventure-works.com"/>
        <s v="derek19@adventure-works.com"/>
        <s v="tara5@adventure-works.com"/>
        <s v="carla13@adventure-works.com"/>
        <s v="suzanne5@adventure-works.com"/>
        <s v="carl20@adventure-works.com"/>
        <s v="allen14@adventure-works.com"/>
        <s v="jay29@adventure-works.com"/>
        <s v="kaitlyn75@adventure-works.com"/>
        <s v="alvin33@adventure-works.com"/>
        <s v="lacey3@adventure-works.com"/>
        <s v="alfredo20@adventure-works.com"/>
        <s v="stanley8@adventure-works.com"/>
        <s v="tabitha23@adventure-works.com"/>
        <s v="wendy14@adventure-works.com"/>
        <s v="brad10@adventure-works.com"/>
        <s v="gabriel30@adventure-works.com"/>
        <s v="troy14@adventure-works.com"/>
        <s v="harold6@adventure-works.com"/>
        <s v="kari18@adventure-works.com"/>
        <s v="deborah17@adventure-works.com"/>
        <s v="meagan9@adventure-works.com"/>
        <s v="marvin20@adventure-works.com"/>
        <s v="ruben16@adventure-works.com"/>
        <s v="wyatt2@adventure-works.com"/>
        <s v="franklin12@adventure-works.com"/>
        <s v="stefanie8@adventure-works.com"/>
        <s v="keith22@adventure-works.com"/>
        <s v="ross26@adventure-works.com"/>
        <s v="eduardo85@adventure-works.com"/>
        <s v="andy19@adventure-works.com"/>
        <s v="mariah7@adventure-works.com"/>
        <s v="roger34@adventure-works.com"/>
        <s v="cristina4@adventure-works.com"/>
        <s v="wesley14@adventure-works.com"/>
        <s v="ivan15@adventure-works.com"/>
        <s v="bradley24@adventure-works.com"/>
        <s v="kari36@adventure-works.com"/>
        <s v="holly17@adventure-works.com"/>
        <s v="theresa14@adventure-works.com"/>
        <s v="jodi14@adventure-works.com"/>
        <s v="timothy37@adventure-works.com"/>
        <s v="lawrence13@adventure-works.com"/>
        <s v="destiny41@adventure-works.com"/>
        <s v="gregory22@adventure-works.com"/>
        <s v="dawn34@adventure-works.com"/>
        <s v="jessica70@adventure-works.com"/>
        <s v="eduardo54@adventure-works.com"/>
        <s v="kimberly8@adventure-works.com"/>
        <s v="victor14@adventure-works.com"/>
        <s v="richard17@adventure-works.com"/>
        <s v="richard37@adventure-works.com"/>
        <s v="kaylee20@adventure-works.com"/>
        <s v="jacqueline24@adventure-works.com"/>
        <s v="gloria14@adventure-works.com"/>
        <s v="carlos22@adventure-works.com"/>
        <s v="ian20@adventure-works.com"/>
        <s v="hailey20@adventure-works.com"/>
        <s v="lauren42@adventure-works.com"/>
        <s v="elizabeth18@adventure-works.com"/>
        <s v="sabrina14@adventure-works.com"/>
        <s v="jarrod20@adventure-works.com"/>
        <s v="douglas23@adventure-works.com"/>
        <s v="tina20@adventure-works.com"/>
        <s v="richard74@adventure-works.com"/>
        <s v="cindy24@adventure-works.com"/>
        <s v="sydney14@adventure-works.com"/>
        <s v="emily46@adventure-works.com"/>
        <s v="dylan19@adventure-works.com"/>
        <s v="wyatt19@adventure-works.com"/>
        <s v="devin27@adventure-works.com"/>
        <s v="nathaniel11@adventure-works.com"/>
        <s v="lauren56@adventure-works.com"/>
        <s v="alex46@adventure-works.com"/>
        <s v="ethan15@adventure-works.com"/>
        <s v="eduardo61@adventure-works.com"/>
        <s v="hailey39@adventure-works.com"/>
        <s v="billy18@adventure-works.com"/>
        <s v="erick2@adventure-works.com"/>
        <s v="hailey61@adventure-works.com"/>
        <s v="erik11@adventure-works.com"/>
        <s v="michael37@adventure-works.com"/>
        <s v="rosa11@adventure-works.com"/>
        <s v="mathew6@adventure-works.com"/>
        <s v="casey1@adventure-works.com"/>
        <s v="dwayne13@adventure-works.com"/>
        <s v="diana10@adventure-works.com"/>
        <s v="dylan30@adventure-works.com"/>
        <s v="martin3@adventure-works.com"/>
        <s v="erick11@adventure-works.com"/>
        <s v="jan16@adventure-works.com"/>
        <s v="morgan16@adventure-works.com"/>
        <s v="eric36@adventure-works.com"/>
        <s v="marcus45@adventure-works.com"/>
        <s v="alexandra86@adventure-works.com"/>
        <s v="brandy17@adventure-works.com"/>
        <s v="charles30@adventure-works.com"/>
        <s v="connor2@adventure-works.com"/>
        <s v="timothy33@adventure-works.com"/>
        <s v="elizabeth45@adventure-works.com"/>
        <s v="robert71@adventure-works.com"/>
        <s v="gabriella8@adventure-works.com"/>
        <s v="aaron34@adventure-works.com"/>
        <s v="kayla40@adventure-works.com"/>
        <s v="stephanie57@adventure-works.com"/>
        <s v="angel31@adventure-works.com"/>
        <s v="adam8@adventure-works.com"/>
        <s v="isabella13@adventure-works.com"/>
        <s v="stephanie30@adventure-works.com"/>
        <s v="stephanie23@adventure-works.com"/>
        <s v="gabriel52@adventure-works.com"/>
        <s v="arianna2@adventure-works.com"/>
        <s v="edward70@adventure-works.com"/>
        <s v="katelyn40@adventure-works.com"/>
        <s v="nathan32@adventure-works.com"/>
        <s v="anna36@adventure-works.com"/>
        <s v="benjamin23@adventure-works.com"/>
        <s v="cole10@adventure-works.com"/>
        <s v="april5@adventure-works.com"/>
        <s v="christian50@adventure-works.com"/>
        <s v="arianna15@adventure-works.com"/>
        <s v="devin76@adventure-works.com"/>
        <s v="eric48@adventure-works.com"/>
        <s v="morgan46@adventure-works.com"/>
        <s v="angela2@adventure-works.com"/>
        <s v="elijah28@adventure-works.com"/>
        <s v="logan66@adventure-works.com"/>
        <s v="edward5@adventure-works.com"/>
        <s v="taylor39@adventure-works.com"/>
        <s v="hunter42@adventure-works.com"/>
        <s v="kaitlyn4@adventure-works.com"/>
        <s v="noah71@adventure-works.com"/>
        <s v="dalton87@adventure-works.com"/>
        <s v="olivia65@adventure-works.com"/>
        <s v="bryce17@adventure-works.com"/>
        <s v="alexandria30@adventure-works.com"/>
        <s v="javier14@adventure-works.com"/>
        <s v="natasha14@adventure-works.com"/>
        <s v="wyatt47@adventure-works.com"/>
        <s v="nicole59@adventure-works.com"/>
        <s v="ricardo19@adventure-works.com"/>
        <s v="jonathan53@adventure-works.com"/>
        <s v="kyle41@adventure-works.com"/>
        <s v="caitlin0@adventure-works.com"/>
        <s v="natalie80@adventure-works.com"/>
        <s v="mackenzie19@adventure-works.com"/>
        <s v="rachel45@adventure-works.com"/>
        <s v="erin11@adventure-works.com"/>
        <s v="henry19@adventure-works.com"/>
        <s v="lucas57@adventure-works.com"/>
        <s v="connie2@adventure-works.com"/>
        <s v="maría10@adventure-works.com"/>
        <s v="alexia16@adventure-works.com"/>
        <s v="holly10@adventure-works.com"/>
        <s v="tamara10@adventure-works.com"/>
        <s v="kayla39@adventure-works.com"/>
        <s v="stephanie27@adventure-works.com"/>
        <s v="louis33@adventure-works.com"/>
        <s v="cory7@adventure-works.com"/>
        <s v="natalie79@adventure-works.com"/>
        <s v="miguel58@adventure-works.com"/>
        <s v="kaylee45@adventure-works.com"/>
        <s v="ebony7@adventure-works.com"/>
        <s v="lisa18@adventure-works.com"/>
        <s v="francisco12@adventure-works.com"/>
        <s v="lauren62@adventure-works.com"/>
        <s v="nicolas4@adventure-works.com"/>
        <s v="allison45@adventure-works.com"/>
        <s v="alex50@adventure-works.com"/>
        <s v="sydney25@adventure-works.com"/>
        <s v="sydney42@adventure-works.com"/>
        <s v="alan14@adventure-works.com"/>
        <s v="warren30@adventure-works.com"/>
        <s v="roger16@adventure-works.com"/>
        <s v="wayne14@adventure-works.com"/>
        <s v="ruben3@adventure-works.com"/>
        <s v="edwin8@adventure-works.com"/>
        <s v="ross34@adventure-works.com"/>
        <s v="christopher12@adventure-works.com"/>
        <s v="andrea5@adventure-works.com"/>
        <s v="rosa16@adventure-works.com"/>
        <s v="tasha12@adventure-works.com"/>
        <s v="hector12@adventure-works.com"/>
        <s v="ricky11@adventure-works.com"/>
        <s v="brianna4@adventure-works.com"/>
        <s v="alisha22@adventure-works.com"/>
        <s v="judith6@adventure-works.com"/>
        <s v="jonathan64@adventure-works.com"/>
        <s v="isabella60@adventure-works.com"/>
        <s v="emily41@adventure-works.com"/>
        <s v="brianna11@adventure-works.com"/>
        <s v="alexis36@adventure-works.com"/>
        <s v="derek9@adventure-works.com"/>
        <s v="tony10@adventure-works.com"/>
        <s v="christy4@adventure-works.com"/>
        <s v="olivia42@adventure-works.com"/>
        <s v="robin14@adventure-works.com"/>
        <s v="alex42@adventure-works.com"/>
        <s v="kristen17@adventure-works.com"/>
        <s v="gloria7@adventure-works.com"/>
        <s v="amy14@adventure-works.com"/>
        <s v="warren24@adventure-works.com"/>
        <s v="cristina15@adventure-works.com"/>
        <s v="tina10@adventure-works.com"/>
        <s v="danny23@adventure-works.com"/>
        <s v="casey33@adventure-works.com"/>
        <s v="marshall24@adventure-works.com"/>
        <s v="clarence40@adventure-works.com"/>
        <s v="bianca12@adventure-works.com"/>
        <s v="austin46@adventure-works.com"/>
        <s v="lauren31@adventure-works.com"/>
        <s v="john56@adventure-works.com"/>
        <s v="sara8@adventure-works.com"/>
        <s v="jermaine12@adventure-works.com"/>
        <s v="cameron11@adventure-works.com"/>
        <s v="mariah19@adventure-works.com"/>
        <s v="nancy24@adventure-works.com"/>
        <s v="shannon11@adventure-works.com"/>
        <s v="brooke2@adventure-works.com"/>
        <s v="eric38@adventure-works.com"/>
        <s v="oscar17@adventure-works.com"/>
        <s v="evan42@adventure-works.com"/>
        <s v="sydney6@adventure-works.com"/>
        <s v="rebecca14@adventure-works.com"/>
        <s v="blake61@adventure-works.com"/>
        <s v="christian51@adventure-works.com"/>
        <s v="lucas17@adventure-works.com"/>
        <s v="morgan82@adventure-works.com"/>
        <s v="brianna8@adventure-works.com"/>
        <s v="andrew13@adventure-works.com"/>
        <s v="alexandra29@adventure-works.com"/>
        <s v="tabitha35@adventure-works.com"/>
        <s v="carlos42@adventure-works.com"/>
        <s v="abigail41@adventure-works.com"/>
        <s v="jordan4@adventure-works.com"/>
        <s v="gilbert42@adventure-works.com"/>
        <s v="clarence6@adventure-works.com"/>
        <s v="justin32@adventure-works.com"/>
        <s v="madison7@adventure-works.com"/>
        <s v="lucas3@adventure-works.com"/>
        <s v="gabrielle32@adventure-works.com"/>
        <s v="charles34@adventure-works.com"/>
        <s v="sheila4@adventure-works.com"/>
        <s v="michelle4@adventure-works.com"/>
        <s v="johnny10@adventure-works.com"/>
        <s v="jordan52@adventure-works.com"/>
        <s v="kevin35@adventure-works.com"/>
        <s v="philip5@adventure-works.com"/>
        <s v="jared10@adventure-works.com"/>
        <s v="carly6@adventure-works.com"/>
        <s v="jessica20@adventure-works.com"/>
        <s v="alexandria7@adventure-works.com"/>
        <s v="katherine54@adventure-works.com"/>
        <s v="connor23@adventure-works.com"/>
        <s v="emma32@adventure-works.com"/>
        <s v="fernando24@adventure-works.com"/>
        <s v="seth58@adventure-works.com"/>
        <s v="brendan20@adventure-works.com"/>
        <s v="bryant5@adventure-works.com"/>
        <s v="jorge8@adventure-works.com"/>
        <s v="jeremiah16@adventure-works.com"/>
        <s v="louis28@adventure-works.com"/>
        <s v="eric52@adventure-works.com"/>
        <s v="ricky18@adventure-works.com"/>
        <s v="katherine95@adventure-works.com"/>
        <s v="john37@adventure-works.com"/>
        <s v="tammy8@adventure-works.com"/>
        <s v="megan30@adventure-works.com"/>
        <s v="jenna2@adventure-works.com"/>
        <s v="lisa14@adventure-works.com"/>
        <s v="sara44@adventure-works.com"/>
        <s v="caroline9@adventure-works.com"/>
        <s v="emily14@adventure-works.com"/>
        <s v="paige9@adventure-works.com"/>
        <s v="isaiah1@adventure-works.com"/>
        <s v="hailey34@adventure-works.com"/>
        <s v="martin8@adventure-works.com"/>
        <s v="juan28@adventure-works.com"/>
        <s v="kyle2@adventure-works.com"/>
        <s v="carol23@adventure-works.com"/>
        <s v="james87@adventure-works.com"/>
        <s v="bryce16@adventure-works.com"/>
        <s v="faith15@adventure-works.com"/>
        <s v="dylan41@adventure-works.com"/>
        <s v="sara21@adventure-works.com"/>
        <s v="patrick5@adventure-works.com"/>
        <s v="nathan31@adventure-works.com"/>
        <s v="steve22@adventure-works.com"/>
        <s v="morgan34@adventure-works.com"/>
        <s v="ian29@adventure-works.com"/>
        <s v="emma49@adventure-works.com"/>
        <s v="aidan10@adventure-works.com"/>
        <s v="richard34@adventure-works.com"/>
        <s v="kevin53@adventure-works.com"/>
        <s v="james31@adventure-works.com"/>
        <s v="isaac27@adventure-works.com"/>
        <s v="marcus64@adventure-works.com"/>
        <s v="olivia22@adventure-works.com"/>
        <s v="carson12@adventure-works.com"/>
        <s v="catherine4@adventure-works.com"/>
        <s v="lee2@adventure-works.com"/>
        <s v="jennifer58@adventure-works.com"/>
        <s v="richard35@adventure-works.com"/>
        <s v="evan32@adventure-works.com"/>
        <s v="elijah4@adventure-works.com"/>
        <s v="ricky5@adventure-works.com"/>
        <s v="kaitlyn33@adventure-works.com"/>
        <s v="gabriella32@adventure-works.com"/>
        <s v="desiree13@adventure-works.com"/>
        <s v="marcus85@adventure-works.com"/>
        <s v="zoe8@adventure-works.com"/>
        <s v="ronald12@adventure-works.com"/>
        <s v="johnny13@adventure-works.com"/>
        <s v="marcus37@adventure-works.com"/>
        <s v="jasmine34@adventure-works.com"/>
        <s v="chelsea17@adventure-works.com"/>
        <s v="armando7@adventure-works.com"/>
        <s v="bruce25@adventure-works.com"/>
        <s v="pamela12@adventure-works.com"/>
        <s v="geoffrey2@adventure-works.com"/>
        <s v="orlando21@adventure-works.com"/>
        <s v="valerie3@adventure-works.com"/>
        <s v="tara3@adventure-works.com"/>
        <s v="jennifer14@adventure-works.com"/>
        <s v="willie14@adventure-works.com"/>
        <s v="claudia10@adventure-works.com"/>
        <s v="katie6@adventure-works.com"/>
        <s v="jenny38@adventure-works.com"/>
        <s v="joy9@adventure-works.com"/>
        <s v="rebekah25@adventure-works.com"/>
        <s v="meredith20@adventure-works.com"/>
        <s v="cara17@adventure-works.com"/>
        <s v="nancy22@adventure-works.com"/>
        <s v="joe12@adventure-works.com"/>
        <s v="douglas25@adventure-works.com"/>
        <s v="madison42@adventure-works.com"/>
        <s v="alexandria22@adventure-works.com"/>
        <s v="ruben17@adventure-works.com"/>
        <s v="jaime22@adventure-works.com"/>
        <s v="dale13@adventure-works.com"/>
        <s v="tony7@adventure-works.com"/>
        <s v="darryl12@adventure-works.com"/>
        <s v="javier13@adventure-works.com"/>
        <s v="nichole1@adventure-works.com"/>
        <s v="neil14@adventure-works.com"/>
        <s v="clinton7@adventure-works.com"/>
        <s v="corey5@adventure-works.com"/>
        <s v="jimmy3@adventure-works.com"/>
        <s v="chelsea3@adventure-works.com"/>
        <s v="alvin2@adventure-works.com"/>
        <s v="rosa10@adventure-works.com"/>
        <s v="cedric16@adventure-works.com"/>
        <s v="armando10@adventure-works.com"/>
        <s v="walter11@adventure-works.com"/>
        <s v="jonathon15@adventure-works.com"/>
        <s v="phillip16@adventure-works.com"/>
        <s v="tamara25@adventure-works.com"/>
        <s v="darryl4@adventure-works.com"/>
        <s v="lacey33@adventure-works.com"/>
        <s v="niñia0@adventure-works.com"/>
        <s v="ronnie9@adventure-works.com"/>
        <s v="roy27@adventure-works.com"/>
        <s v="adrienne0@adventure-works.com"/>
        <s v="darrell17@adventure-works.com"/>
        <s v="jose36@adventure-works.com"/>
        <s v="jake13@adventure-works.com"/>
        <s v="susan34@adventure-works.com"/>
        <s v="arthur16@adventure-works.com"/>
        <s v="erika6@adventure-works.com"/>
        <s v="tabitha26@adventure-works.com"/>
        <s v="phil0@adventure-works.com"/>
        <s v="kristin2@adventure-works.com"/>
        <s v="dominic9@adventure-works.com"/>
        <s v="geoffrey13@adventure-works.com"/>
        <s v="gloria8@adventure-works.com"/>
        <s v="jay23@adventure-works.com"/>
        <s v="abby17@adventure-works.com"/>
        <s v="devon0@adventure-works.com"/>
        <s v="katrina13@adventure-works.com"/>
        <s v="jake15@adventure-works.com"/>
        <s v="tanya1@adventure-works.com"/>
        <s v="jeffery12@adventure-works.com"/>
        <s v="lindsay16@adventure-works.com"/>
        <s v="colin15@adventure-works.com"/>
        <s v="george22@adventure-works.com"/>
        <s v="brittney0@adventure-works.com"/>
        <s v="tamara2@adventure-works.com"/>
        <s v="kristine14@adventure-works.com"/>
        <s v="marshall28@adventure-works.com"/>
        <s v="janet21@adventure-works.com"/>
        <s v="alexandra52@adventure-works.com"/>
        <s v="kelly24@adventure-works.com"/>
        <s v="charles59@adventure-works.com"/>
        <s v="michael49@adventure-works.com"/>
        <s v="sara20@adventure-works.com"/>
        <s v="tamara5@adventure-works.com"/>
        <s v="jamie8@adventure-works.com"/>
        <s v="taylor55@adventure-works.com"/>
        <s v="jordan6@adventure-works.com"/>
        <s v="ethan49@adventure-works.com"/>
        <s v="peter22@adventure-works.com"/>
        <s v="jacob10@adventure-works.com"/>
        <s v="stephanie66@adventure-works.com"/>
        <s v="nathan16@adventure-works.com"/>
        <s v="madeline17@adventure-works.com"/>
        <s v="jordyn16@adventure-works.com"/>
        <s v="grant2@adventure-works.com"/>
        <s v="beth16@adventure-works.com"/>
        <s v="laura11@adventure-works.com"/>
        <s v="danielle4@adventure-works.com"/>
        <s v="elijah23@adventure-works.com"/>
        <s v="jordan41@adventure-works.com"/>
        <s v="elizabeth16@adventure-works.com"/>
        <s v="dalton33@adventure-works.com"/>
        <s v="kaitlin20@adventure-works.com"/>
        <s v="kevin26@adventure-works.com"/>
        <s v="grace27@adventure-works.com"/>
        <s v="ashley46@adventure-works.com"/>
        <s v="jack16@adventure-works.com"/>
        <s v="noah70@adventure-works.com"/>
        <s v="jackson40@adventure-works.com"/>
        <s v="eduardo70@adventure-works.com"/>
        <s v="jessica66@adventure-works.com"/>
        <s v="jocelyn12@adventure-works.com"/>
        <s v="anne17@adventure-works.com"/>
        <s v="jenna18@adventure-works.com"/>
        <s v="katherine23@adventure-works.com"/>
        <s v="anna24@adventure-works.com"/>
        <s v="lauren16@adventure-works.com"/>
        <s v="brittany20@adventure-works.com"/>
        <s v="jacqueline17@adventure-works.com"/>
        <s v="alexander5@adventure-works.com"/>
        <s v="arthur1@adventure-works.com"/>
        <s v="edward60@adventure-works.com"/>
        <s v="fernando6@adventure-works.com"/>
        <s v="bryce13@adventure-works.com"/>
        <s v="jasmine29@adventure-works.com"/>
        <s v="danielle17@adventure-works.com"/>
        <s v="angela15@adventure-works.com"/>
        <s v="jan10@adventure-works.com"/>
        <s v="alexander17@adventure-works.com"/>
        <s v="devin61@adventure-works.com"/>
        <s v="marcus24@adventure-works.com"/>
        <s v="carlos32@adventure-works.com"/>
        <s v="wyatt43@adventure-works.com"/>
        <s v="cesar15@adventure-works.com"/>
        <s v="kate3@adventure-works.com"/>
        <s v="alyssa25@adventure-works.com"/>
        <s v="taylor25@adventure-works.com"/>
        <s v="stephanie50@adventure-works.com"/>
        <s v="victoria34@adventure-works.com"/>
        <s v="joe45@adventure-works.com"/>
        <s v="brad2@adventure-works.com"/>
        <s v="brent19@adventure-works.com"/>
        <s v="jillian12@adventure-works.com"/>
        <s v="andres1@adventure-works.com"/>
        <s v="peter8@adventure-works.com"/>
        <s v="ronnie5@adventure-works.com"/>
        <s v="virginia10@adventure-works.com"/>
        <s v="colleen38@adventure-works.com"/>
        <s v="adriana10@adventure-works.com"/>
        <s v="linda28@adventure-works.com"/>
        <s v="theodore2@adventure-works.com"/>
        <s v="jessie10@adventure-works.com"/>
        <s v="clarence31@adventure-works.com"/>
        <s v="ruben25@adventure-works.com"/>
        <s v="johnny1@adventure-works.com"/>
        <s v="ramon8@adventure-works.com"/>
        <s v="roger8@adventure-works.com"/>
        <s v="madison25@adventure-works.com"/>
        <s v="kayla12@adventure-works.com"/>
        <s v="sharon24@adventure-works.com"/>
        <s v="russell17@adventure-works.com"/>
        <s v="kristy20@adventure-works.com"/>
        <s v="whitney8@adventure-works.com"/>
        <s v="grant10@adventure-works.com"/>
        <s v="marcus13@adventure-works.com"/>
        <s v="destiny15@adventure-works.com"/>
        <s v="alexandria28@adventure-works.com"/>
        <s v="jessica47@adventure-works.com"/>
        <s v="richard99@adventure-works.com"/>
        <s v="sean38@adventure-works.com"/>
        <s v="kaitlyn40@adventure-works.com"/>
        <s v="melissa30@adventure-works.com"/>
        <s v="preston6@adventure-works.com"/>
        <s v="aaron55@adventure-works.com"/>
        <s v="beth17@adventure-works.com"/>
        <s v="aidan6@adventure-works.com"/>
        <s v="jose65@adventure-works.com"/>
        <s v="alexandra72@adventure-works.com"/>
        <s v="maria1@adventure-works.com"/>
        <s v="jerry3@adventure-works.com"/>
        <s v="caroline7@adventure-works.com"/>
        <s v="terry11@adventure-works.com"/>
        <s v="alex30@adventure-works.com"/>
        <s v="jessica55@adventure-works.com"/>
        <s v="jeremiah38@adventure-works.com"/>
        <s v="seth79@adventure-works.com"/>
        <s v="jose63@adventure-works.com"/>
        <s v="luis7@adventure-works.com"/>
        <s v="blake46@adventure-works.com"/>
        <s v="andrea23@adventure-works.com"/>
        <s v="ethan26@adventure-works.com"/>
        <s v="megan22@adventure-works.com"/>
        <s v="lindsey16@adventure-works.com"/>
        <s v="ana11@adventure-works.com"/>
        <s v="jonathan27@adventure-works.com"/>
        <s v="brittany19@adventure-works.com"/>
        <s v="alexis18@adventure-works.com"/>
        <s v="devon2@adventure-works.com"/>
        <s v="jesse0@adventure-works.com"/>
        <s v="devin60@adventure-works.com"/>
        <s v="arianna7@adventure-works.com"/>
        <s v="william13@adventure-works.com"/>
        <s v="louis6@adventure-works.com"/>
        <s v="alexis8@adventure-works.com"/>
        <s v="amber22@adventure-works.com"/>
        <s v="danielle21@adventure-works.com"/>
        <s v="glenn16@adventure-works.com"/>
        <s v="katelyn25@adventure-works.com"/>
        <s v="austin3@adventure-works.com"/>
        <s v="brittney13@adventure-works.com"/>
        <s v="shelby8@adventure-works.com"/>
        <s v="christina13@adventure-works.com"/>
        <s v="joseph22@adventure-works.com"/>
        <s v="megan6@adventure-works.com"/>
        <s v="hannah39@adventure-works.com"/>
        <s v="brandon4@adventure-works.com"/>
        <s v="jacqueline5@adventure-works.com"/>
        <s v="carlos48@adventure-works.com"/>
        <s v="fernando54@adventure-works.com"/>
        <s v="dylan13@adventure-works.com"/>
        <s v="jeremy44@adventure-works.com"/>
        <s v="aaron41@adventure-works.com"/>
        <s v="natalie28@adventure-works.com"/>
        <s v="natalie86@adventure-works.com"/>
        <s v="seth37@adventure-works.com"/>
        <s v="carlos5@adventure-works.com"/>
        <s v="ian7@adventure-works.com"/>
        <s v="nicole25@adventure-works.com"/>
        <s v="jordan63@adventure-works.com"/>
        <s v="carolyn31@adventure-works.com"/>
        <s v="jenny26@adventure-works.com"/>
        <s v="jorge4@adventure-works.com"/>
        <s v="franklin10@adventure-works.com"/>
        <s v="grace47@adventure-works.com"/>
        <s v="bonnie13@adventure-works.com"/>
        <s v="jarrod15@adventure-works.com"/>
        <s v="kendra6@adventure-works.com"/>
        <s v="connor48@adventure-works.com"/>
        <s v="joe33@adventure-works.com"/>
        <s v="angelica12@adventure-works.com"/>
        <s v="lydia15@adventure-works.com"/>
        <s v="jimmy23@adventure-works.com"/>
        <s v="roger12@adventure-works.com"/>
        <s v="fernando20@adventure-works.com"/>
        <s v="mackenzie43@adventure-works.com"/>
        <s v="tabitha38@adventure-works.com"/>
        <s v="terry21@adventure-works.com"/>
        <s v="heidi9@adventure-works.com"/>
        <s v="gary30@adventure-works.com"/>
        <s v="jamie21@adventure-works.com"/>
        <s v="rafael23@adventure-works.com"/>
        <s v="diane25@adventure-works.com"/>
        <s v="raul6@adventure-works.com"/>
        <s v="jay22@adventure-works.com"/>
        <s v="jay14@adventure-works.com"/>
        <s v="riley39@adventure-works.com"/>
        <s v="rodney11@adventure-works.com"/>
        <s v="ernest14@adventure-works.com"/>
        <s v="george21@adventure-works.com"/>
        <s v="albert20@adventure-works.com"/>
        <s v="kelsey17@adventure-works.com"/>
        <s v="krystal0@adventure-works.com"/>
        <s v="carolann0@adventure-works.com"/>
        <s v="kristina14@adventure-works.com"/>
        <s v="monique7@adventure-works.com"/>
        <s v="joe40@adventure-works.com"/>
        <s v="jessie35@adventure-works.com"/>
        <s v="garrett11@adventure-works.com"/>
        <s v="jerome0@adventure-works.com"/>
        <s v="bailey39@adventure-works.com"/>
        <s v="kelli16@adventure-works.com"/>
        <s v="dennis12@adventure-works.com"/>
        <s v="douglas22@adventure-works.com"/>
        <s v="alisha11@adventure-works.com"/>
        <s v="antonio19@adventure-works.com"/>
        <s v="kelvin23@adventure-works.com"/>
        <s v="deborah22@adventure-works.com"/>
        <s v="denise5@adventure-works.com"/>
        <s v="amanda20@adventure-works.com"/>
        <s v="catherine2@adventure-works.com"/>
        <s v="isabelle0@adventure-works.com"/>
        <s v="sophia21@adventure-works.com"/>
        <s v="jessica12@adventure-works.com"/>
        <s v="xavier75@adventure-works.com"/>
        <s v="connor21@adventure-works.com"/>
        <s v="robert61@adventure-works.com"/>
        <s v="kimberly3@adventure-works.com"/>
        <s v="grace23@adventure-works.com"/>
        <s v="angela46@adventure-works.com"/>
        <s v="chad18@adventure-works.com"/>
        <s v="amber6@adventure-works.com"/>
        <s v="alyssa40@adventure-works.com"/>
        <s v="connor36@adventure-works.com"/>
        <s v="blake6@adventure-works.com"/>
        <s v="cameron2@adventure-works.com"/>
        <s v="olivia1@adventure-works.com"/>
        <s v="sierra0@adventure-works.com"/>
        <s v="hailey4@adventure-works.com"/>
        <s v="noah14@adventure-works.com"/>
        <s v="chloe24@adventure-works.com"/>
        <s v="alexandra66@adventure-works.com"/>
        <s v="roy35@adventure-works.com"/>
        <s v="renee16@adventure-works.com"/>
        <s v="bryce9@adventure-works.com"/>
        <s v="olivia31@adventure-works.com"/>
        <s v="angel15@adventure-works.com"/>
        <s v="austin19@adventure-works.com"/>
        <s v="andrea30@adventure-works.com"/>
        <s v="stephanie36@adventure-works.com"/>
        <s v="scott10@adventure-works.com"/>
        <s v="krista9@adventure-works.com"/>
        <s v="gina13@adventure-works.com"/>
        <s v="trisha22@adventure-works.com"/>
        <s v="ioannis0@adventure-works.com"/>
        <s v="shawn17@adventure-works.com"/>
        <s v="valerie2@adventure-works.com"/>
        <s v="drew3@adventure-works.com"/>
        <s v="colleen19@adventure-works.com"/>
        <s v="wendy17@adventure-works.com"/>
        <s v="kaylee2@adventure-works.com"/>
        <s v="melissa35@adventure-works.com"/>
        <s v="terrance3@adventure-works.com"/>
        <s v="lawrence12@adventure-works.com"/>
        <s v="sharon23@adventure-works.com"/>
        <s v="valerie25@adventure-works.com"/>
        <s v="louis38@adventure-works.com"/>
        <s v="raymond8@adventure-works.com"/>
        <s v="austin38@adventure-works.com"/>
        <s v="gary18@adventure-works.com"/>
        <s v="kelvin28@adventure-works.com"/>
        <s v="franklin32@adventure-works.com"/>
        <s v="jenny36@adventure-works.com"/>
        <s v="gerald1@adventure-works.com"/>
        <s v="kenneth2@adventure-works.com"/>
        <s v="cesar2@adventure-works.com"/>
        <s v="hunter22@adventure-works.com"/>
        <s v="anna22@adventure-works.com"/>
        <s v="jill30@adventure-works.com"/>
        <s v="beth23@adventure-works.com"/>
        <s v="cesar13@adventure-works.com"/>
        <s v="christopher11@adventure-works.com"/>
        <s v="tamara40@adventure-works.com"/>
        <s v="dawn45@adventure-works.com"/>
        <s v="darren7@adventure-works.com"/>
        <s v="mindy9@adventure-works.com"/>
        <s v="kristina17@adventure-works.com"/>
        <s v="gina19@adventure-works.com"/>
        <s v="tasha8@adventure-works.com"/>
        <s v="charles20@adventure-works.com"/>
        <s v="luis26@adventure-works.com"/>
        <s v="darrell3@adventure-works.com"/>
        <s v="veronica1@adventure-works.com"/>
        <s v="dana3@adventure-works.com"/>
        <s v="stephanie47@adventure-works.com"/>
        <s v="javier11@adventure-works.com"/>
        <s v="roy38@adventure-works.com"/>
        <s v="katelyn11@adventure-works.com"/>
        <s v="jenny35@adventure-works.com"/>
        <s v="ethan31@adventure-works.com"/>
        <s v="mariah41@adventure-works.com"/>
        <s v="brett9@adventure-works.com"/>
        <s v="steve12@adventure-works.com"/>
        <s v="jay48@adventure-works.com"/>
        <s v="clarence10@adventure-works.com"/>
        <s v="summer16@adventure-works.com"/>
        <s v="monica15@adventure-works.com"/>
        <s v="jorge21@adventure-works.com"/>
        <s v="hunter13@adventure-works.com"/>
        <s v="kevin43@adventure-works.com"/>
        <s v="barry16@adventure-works.com"/>
        <s v="seth72@adventure-works.com"/>
        <s v="katherine85@adventure-works.com"/>
        <s v="brent1@adventure-works.com"/>
        <s v="angela28@adventure-works.com"/>
        <s v="haley1@adventure-works.com"/>
        <s v="mary35@adventure-works.com"/>
        <s v="alisha36@adventure-works.com"/>
        <s v="trevor4@adventure-works.com"/>
        <s v="joshua15@adventure-works.com"/>
        <s v="karl3@adventure-works.com"/>
        <s v="trisha7@adventure-works.com"/>
        <s v="katie5@adventure-works.com"/>
        <s v="deanna10@adventure-works.com"/>
        <s v="aaron18@adventure-works.com"/>
        <s v="stacey7@adventure-works.com"/>
        <s v="destiny63@adventure-works.com"/>
        <s v="jeremiah23@adventure-works.com"/>
        <s v="jada4@adventure-works.com"/>
        <s v="austin11@adventure-works.com"/>
        <s v="alexis20@adventure-works.com"/>
        <s v="katherine29@adventure-works.com"/>
        <s v="rachel14@adventure-works.com"/>
        <s v="julia27@adventure-works.com"/>
        <s v="christopher4@adventure-works.com"/>
        <s v="morgan91@adventure-works.com"/>
        <s v="valerie8@adventure-works.com"/>
        <s v="edgar7@adventure-works.com"/>
        <s v="megan32@adventure-works.com"/>
        <s v="xavier14@adventure-works.com"/>
        <s v="gloria16@adventure-works.com"/>
        <s v="tasha14@adventure-works.com"/>
        <s v="bryce12@adventure-works.com"/>
        <s v="jesse25@adventure-works.com"/>
        <s v="caleb0@adventure-works.com"/>
        <s v="mary30@adventure-works.com"/>
        <s v="natalie7@adventure-works.com"/>
        <s v="pieter1@adventure-works.com"/>
        <s v="cristina9@adventure-works.com"/>
        <s v="timothy8@adventure-works.com"/>
        <s v="cole14@adventure-works.com"/>
        <s v="ryan57@adventure-works.com"/>
        <s v="oscar10@adventure-works.com"/>
        <s v="russell5@adventure-works.com"/>
        <s v="devin74@adventure-works.com"/>
        <s v="suzanne1@adventure-works.com"/>
        <s v="alex45@adventure-works.com"/>
        <s v="amanda48@adventure-works.com"/>
        <s v="dylan18@adventure-works.com"/>
        <s v="mindy23@adventure-works.com"/>
        <s v="colleen2@adventure-works.com"/>
        <s v="rachel49@adventure-works.com"/>
        <s v="justin2@adventure-works.com"/>
        <s v="ashley21@adventure-works.com"/>
        <s v="charles5@adventure-works.com"/>
        <s v="paige3@adventure-works.com"/>
        <s v="sophia11@adventure-works.com"/>
        <s v="sierra10@adventure-works.com"/>
        <s v="jose21@adventure-works.com"/>
        <s v="nathan69@adventure-works.com"/>
        <s v="jeremy40@adventure-works.com"/>
        <s v="danny11@adventure-works.com"/>
        <s v="abigail69@adventure-works.com"/>
        <s v="jeremiah20@adventure-works.com"/>
        <s v="adam14@adventure-works.com"/>
        <s v="ian24@adventure-works.com"/>
        <s v="xavier21@adventure-works.com"/>
        <s v="anna21@adventure-works.com"/>
        <s v="kaitlyn78@adventure-works.com"/>
        <s v="makayla2@adventure-works.com"/>
        <s v="tyler3@adventure-works.com"/>
        <s v="aimee8@adventure-works.com"/>
        <s v="sierra12@adventure-works.com"/>
        <s v="ashlee6@adventure-works.com"/>
        <s v="regina16@adventure-works.com"/>
        <s v="angelica13@adventure-works.com"/>
        <s v="savannah26@adventure-works.com"/>
        <s v="chloe0@adventure-works.com"/>
        <s v="nicole14@adventure-works.com"/>
        <s v="isabella37@adventure-works.com"/>
        <s v="maria51@adventure-works.com"/>
        <s v="melissa11@adventure-works.com"/>
        <s v="allison28@adventure-works.com"/>
        <s v="austin41@adventure-works.com"/>
        <s v="melanie31@adventure-works.com"/>
        <s v="louis5@adventure-works.com"/>
        <s v="julian1@adventure-works.com"/>
        <s v="brian26@adventure-works.com"/>
        <s v="rachel34@adventure-works.com"/>
        <s v="brianna65@adventure-works.com"/>
        <s v="jonathon3@adventure-works.com"/>
        <s v="seth35@adventure-works.com"/>
        <s v="alexander6@adventure-works.com"/>
        <s v="anna49@adventure-works.com"/>
        <s v="isaac37@adventure-works.com"/>
        <s v="marcus58@adventure-works.com"/>
        <s v="jessica57@adventure-works.com"/>
        <s v="thomas73@adventure-works.com"/>
        <s v="trevor2@adventure-works.com"/>
        <s v="blake26@adventure-works.com"/>
        <s v="grace64@adventure-works.com"/>
        <s v="kaitlyn1@adventure-works.com"/>
        <s v="morgan25@adventure-works.com"/>
        <s v="fernando31@adventure-works.com"/>
        <s v="olivia53@adventure-works.com"/>
        <s v="destiny19@adventure-works.com"/>
        <s v="brian32@adventure-works.com"/>
        <s v="nathan29@adventure-works.com"/>
        <s v="brittney2@adventure-works.com"/>
        <s v="catherine18@adventure-works.com"/>
        <s v="blake49@adventure-works.com"/>
        <s v="jack53@adventure-works.com"/>
        <s v="richard20@adventure-works.com"/>
        <s v="luis41@adventure-works.com"/>
        <s v="jason8@adventure-works.com"/>
        <s v="anna45@adventure-works.com"/>
        <s v="jordan70@adventure-works.com"/>
        <s v="natasha13@adventure-works.com"/>
        <s v="lee7@adventure-works.com"/>
        <s v="ross35@adventure-works.com"/>
        <s v="meghan16@adventure-works.com"/>
        <s v="destiny42@adventure-works.com"/>
        <s v="kaitlyn35@adventure-works.com"/>
        <s v="emma60@adventure-works.com"/>
        <s v="katherine5@adventure-works.com"/>
        <s v="jason12@adventure-works.com"/>
        <s v="isaiah5@adventure-works.com"/>
        <s v="jordan31@adventure-works.com"/>
        <s v="benjamin57@adventure-works.com"/>
        <s v="sydney27@adventure-works.com"/>
        <s v="hannah30@adventure-works.com"/>
        <s v="vincent16@adventure-works.com"/>
        <s v="mitchell8@adventure-works.com"/>
        <s v="jorge6@adventure-works.com"/>
        <s v="isaiah30@adventure-works.com"/>
        <s v="felicia6@adventure-works.com"/>
        <s v="kristopher4@adventure-works.com"/>
        <s v="isaac13@adventure-works.com"/>
        <s v="sophia22@adventure-works.com"/>
        <s v="richard52@adventure-works.com"/>
        <s v="cole0@adventure-works.com"/>
        <s v="david70@adventure-works.com"/>
        <s v="taylor34@adventure-works.com"/>
        <s v="amanda6@adventure-works.com"/>
        <s v="evelyn6@adventure-works.com"/>
        <s v="dale17@adventure-works.com"/>
        <s v="bruce35@adventure-works.com"/>
        <s v="joe38@adventure-works.com"/>
        <s v="billy11@adventure-works.com"/>
        <s v="evelyn15@adventure-works.com"/>
        <s v="victoria65@adventure-works.com"/>
        <s v="maria20@adventure-works.com"/>
        <s v="alicia15@adventure-works.com"/>
        <s v="marie32@adventure-works.com"/>
        <s v="sabrina7@adventure-works.com"/>
        <s v="johnathan20@adventure-works.com"/>
        <s v="mario12@adventure-works.com"/>
        <s v="brent15@adventure-works.com"/>
        <s v="curtis11@adventure-works.com"/>
        <s v="maurice23@adventure-works.com"/>
        <s v="corey12@adventure-works.com"/>
        <s v="juan13@adventure-works.com"/>
        <s v="chloe42@adventure-works.com"/>
        <s v="nathan27@adventure-works.com"/>
        <s v="natalie57@adventure-works.com"/>
        <s v="anna27@adventure-works.com"/>
        <s v="gabriella9@adventure-works.com"/>
        <s v="robert56@adventure-works.com"/>
        <s v="chloe48@adventure-works.com"/>
        <s v="alexandra34@adventure-works.com"/>
        <s v="abigail30@adventure-works.com"/>
        <s v="jorge3@adventure-works.com"/>
        <s v="adrian12@adventure-works.com"/>
        <s v="cara18@adventure-works.com"/>
        <s v="barbara32@adventure-works.com"/>
        <s v="clayton35@adventure-works.com"/>
        <s v="jodi20@adventure-works.com"/>
        <s v="jésus14@adventure-works.com"/>
        <s v="rachel26@adventure-works.com"/>
        <s v="edwin26@adventure-works.com"/>
        <s v="kelli45@adventure-works.com"/>
        <s v="kelli26@adventure-works.com"/>
        <s v="bryant7@adventure-works.com"/>
        <s v="fernando15@adventure-works.com"/>
        <s v="bruce36@adventure-works.com"/>
        <s v="alfredo18@adventure-works.com"/>
        <s v="alexandra3@adventure-works.com"/>
        <s v="erick12@adventure-works.com"/>
        <s v="maria26@adventure-works.com"/>
        <s v="wesley22@adventure-works.com"/>
        <s v="mackenzie31@adventure-works.com"/>
        <s v="haley50@adventure-works.com"/>
        <s v="jasmine57@adventure-works.com"/>
        <s v="amy18@adventure-works.com"/>
        <s v="isabel5@adventure-works.com"/>
        <s v="benjamin34@adventure-works.com"/>
        <s v="gabrielle23@adventure-works.com"/>
        <s v="olivia35@adventure-works.com"/>
        <s v="manuel0@adventure-works.com"/>
        <s v="melissa12@adventure-works.com"/>
        <s v="carlos36@adventure-works.com"/>
        <s v="edward54@adventure-works.com"/>
        <s v="mason15@adventure-works.com"/>
        <s v="edward16@adventure-works.com"/>
        <s v="blake17@adventure-works.com"/>
        <s v="destiny58@adventure-works.com"/>
        <s v="brandon10@adventure-works.com"/>
        <s v="jonathan58@adventure-works.com"/>
        <s v="andrew21@adventure-works.com"/>
        <s v="carlos12@adventure-works.com"/>
        <s v="jordan55@adventure-works.com"/>
        <s v="gina3@adventure-works.com"/>
        <s v="austin25@adventure-works.com"/>
        <s v="gabriella20@adventure-works.com"/>
        <s v="richard101@adventure-works.com"/>
        <s v="jack14@adventure-works.com"/>
        <s v="alexander16@adventure-works.com"/>
        <s v="cassidy17@adventure-works.com"/>
        <s v="jacob5@adventure-works.com"/>
        <s v="kaylee25@adventure-works.com"/>
        <s v="dakota6@adventure-works.com"/>
        <s v="madison15@adventure-works.com"/>
        <s v="matthew17@adventure-works.com"/>
        <s v="jesse5@adventure-works.com"/>
        <s v="wesley1@adventure-works.com"/>
        <s v="jada17@adventure-works.com"/>
        <s v="francisco0@adventure-works.com"/>
        <s v="miguel41@adventure-works.com"/>
        <s v="christian33@adventure-works.com"/>
        <s v="morgan84@adventure-works.com"/>
        <s v="morgan7@adventure-works.com"/>
        <s v="john51@adventure-works.com"/>
        <s v="tony14@adventure-works.com"/>
        <s v="rakesh0@adventure-works.com"/>
        <s v="alexa8@adventure-works.com"/>
        <s v="paige1@adventure-works.com"/>
        <s v="joshua11@adventure-works.com"/>
        <s v="logan70@adventure-works.com"/>
        <s v="alexandria37@adventure-works.com"/>
        <s v="caitlin8@adventure-works.com"/>
        <s v="matthew14@adventure-works.com"/>
        <s v="sydney50@adventure-works.com"/>
        <s v="joseph6@adventure-works.com"/>
        <s v="hannah42@adventure-works.com"/>
        <s v="jenna1@adventure-works.com"/>
        <s v="gabriel17@adventure-works.com"/>
        <s v="amber1@adventure-works.com"/>
        <s v="desiree16@adventure-works.com"/>
        <s v="trevor21@adventure-works.com"/>
        <s v="cassandra9@adventure-works.com"/>
        <s v="gina18@adventure-works.com"/>
        <s v="kevin36@adventure-works.com"/>
        <s v="emma38@adventure-works.com"/>
        <s v="angelica6@adventure-works.com"/>
        <s v="james44@adventure-works.com"/>
        <s v="brittany17@adventure-works.com"/>
        <s v="sydney76@adventure-works.com"/>
        <s v="mason35@adventure-works.com"/>
        <s v="destiny11@adventure-works.com"/>
        <s v="mariah11@adventure-works.com"/>
        <s v="james67@adventure-works.com"/>
        <s v="joan10@adventure-works.com"/>
        <s v="luis6@adventure-works.com"/>
        <s v="dalton27@adventure-works.com"/>
        <s v="riley23@adventure-works.com"/>
        <s v="taylor18@adventure-works.com"/>
        <s v="thomas37@adventure-works.com"/>
        <s v="hailey22@adventure-works.com"/>
        <s v="luis40@adventure-works.com"/>
        <s v="jasmine51@adventure-works.com"/>
        <s v="allison41@adventure-works.com"/>
        <s v="hailey54@adventure-works.com"/>
        <s v="seth6@adventure-works.com"/>
        <s v="dalton23@adventure-works.com"/>
        <s v="vanessa15@adventure-works.com"/>
        <s v="ruth20@adventure-works.com"/>
        <s v="ethan22@adventure-works.com"/>
        <s v="phillip21@adventure-works.com"/>
        <s v="jennifer54@adventure-works.com"/>
        <s v="mohamed1@adventure-works.com"/>
        <s v="daisy10@adventure-works.com"/>
        <s v="heather16@adventure-works.com"/>
        <s v="damien20@adventure-works.com"/>
        <s v="donna4@adventure-works.com"/>
        <s v="kelvin10@adventure-works.com"/>
        <s v="glenn14@adventure-works.com"/>
        <s v="lindsay8@adventure-works.com"/>
        <s v="brianna24@adventure-works.com"/>
        <s v="isabella32@adventure-works.com"/>
        <s v="mindy26@adventure-works.com"/>
        <s v="willie4@adventure-works.com"/>
        <s v="jim4@adventure-works.com"/>
        <s v="kendra15@adventure-works.com"/>
        <s v="jessie19@adventure-works.com"/>
        <s v="tasha7@adventure-works.com"/>
        <s v="george20@adventure-works.com"/>
        <s v="nicolas20@adventure-works.com"/>
        <s v="dustin21@adventure-works.com"/>
        <s v="patricia8@adventure-works.com"/>
        <s v="george24@adventure-works.com"/>
        <s v="allison4@adventure-works.com"/>
        <s v="caroline23@adventure-works.com"/>
        <s v="megan40@adventure-works.com"/>
        <s v="brett2@adventure-works.com"/>
        <s v="stacey22@adventure-works.com"/>
        <s v="johnathan2@adventure-works.com"/>
        <s v="sheila9@adventure-works.com"/>
        <s v="martin7@adventure-works.com"/>
        <s v="alexandra60@adventure-works.com"/>
        <s v="ernest5@adventure-works.com"/>
        <s v="ruth24@adventure-works.com"/>
        <s v="desiree12@adventure-works.com"/>
        <s v="kristen1@adventure-works.com"/>
        <s v="molly10@adventure-works.com"/>
        <s v="emily22@adventure-works.com"/>
        <s v="clayton9@adventure-works.com"/>
        <s v="shannon27@adventure-works.com"/>
        <s v="nancy15@adventure-works.com"/>
        <s v="mackenzie18@adventure-works.com"/>
        <s v="todd2@adventure-works.com"/>
        <s v="kara4@adventure-works.com"/>
        <s v="jorge5@adventure-works.com"/>
        <s v="joel0@adventure-works.com"/>
        <s v="arthur36@adventure-works.com"/>
        <s v="karla14@adventure-works.com"/>
        <s v="janet23@adventure-works.com"/>
        <s v="carly18@adventure-works.com"/>
        <s v="jackson11@adventure-works.com"/>
        <s v="kyle20@adventure-works.com"/>
        <s v="dennis22@adventure-works.com"/>
        <s v="carrie7@adventure-works.com"/>
        <s v="casey30@adventure-works.com"/>
        <s v="henry14@adventure-works.com"/>
        <s v="harold15@adventure-works.com"/>
        <s v="kevin30@adventure-works.com"/>
        <s v="jocelyn6@adventure-works.com"/>
        <s v="donna12@adventure-works.com"/>
        <s v="cara16@adventure-works.com"/>
        <s v="fernando59@adventure-works.com"/>
        <s v="jessie13@adventure-works.com"/>
        <s v="carla15@adventure-works.com"/>
        <s v="colin5@adventure-works.com"/>
        <s v="lindsay14@adventure-works.com"/>
        <s v="gregory13@adventure-works.com"/>
        <s v="laura13@adventure-works.com"/>
        <s v="kristi12@adventure-works.com"/>
        <s v="chloe35@adventure-works.com"/>
        <s v="marie45@adventure-works.com"/>
        <s v="maurice22@adventure-works.com"/>
        <s v="victoria29@adventure-works.com"/>
        <s v="meredith31@adventure-works.com"/>
        <s v="jerome18@adventure-works.com"/>
        <s v="ruth19@adventure-works.com"/>
        <s v="deborah15@adventure-works.com"/>
        <s v="rafael30@adventure-works.com"/>
        <s v="jarrod10@adventure-works.com"/>
        <s v="theresa7@adventure-works.com"/>
        <s v="rodney7@adventure-works.com"/>
        <s v="bonnie20@adventure-works.com"/>
        <s v="diane13@adventure-works.com"/>
        <s v="gerald21@adventure-works.com"/>
        <s v="marcus96@adventure-works.com"/>
        <s v="luke34@adventure-works.com"/>
        <s v="stephanie45@adventure-works.com"/>
        <s v="nathan47@adventure-works.com"/>
        <s v="olivia56@adventure-works.com"/>
        <s v="john42@adventure-works.com"/>
        <s v="thomas39@adventure-works.com"/>
        <s v="emily29@adventure-works.com"/>
        <s v="noah32@adventure-works.com"/>
        <s v="isabella74@adventure-works.com"/>
        <s v="patricia13@adventure-works.com"/>
        <s v="abigail65@adventure-works.com"/>
        <s v="patrick7@adventure-works.com"/>
        <s v="xavier84@adventure-works.com"/>
        <s v="ryan29@adventure-works.com"/>
        <s v="jared17@adventure-works.com"/>
        <s v="jordan65@adventure-works.com"/>
        <s v="natalie19@adventure-works.com"/>
        <s v="bryan8@adventure-works.com"/>
        <s v="timothy10@adventure-works.com"/>
        <s v="amanda56@adventure-works.com"/>
        <s v="jessica60@adventure-works.com"/>
        <s v="taylor8@adventure-works.com"/>
        <s v="edward63@adventure-works.com"/>
        <s v="marcus57@adventure-works.com"/>
        <s v="blake67@adventure-works.com"/>
        <s v="kaylee28@adventure-works.com"/>
        <s v="xavier30@adventure-works.com"/>
        <s v="christina8@adventure-works.com"/>
        <s v="taylor46@adventure-works.com"/>
        <s v="taylor33@adventure-works.com"/>
        <s v="kaitlyn47@adventure-works.com"/>
        <s v="isaiah0@adventure-works.com"/>
        <s v="james50@adventure-works.com"/>
        <s v="lacey7@adventure-works.com"/>
        <s v="jodi12@adventure-works.com"/>
        <s v="eric9@adventure-works.com"/>
        <s v="rachel51@adventure-works.com"/>
        <s v="julia55@adventure-works.com"/>
        <s v="ronald23@adventure-works.com"/>
        <s v="fernando48@adventure-works.com"/>
        <s v="dylan12@adventure-works.com"/>
        <s v="samuel13@adventure-works.com"/>
        <s v="natalie82@adventure-works.com"/>
        <s v="carlos25@adventure-works.com"/>
        <s v="trinity14@adventure-works.com"/>
        <s v="martha7@adventure-works.com"/>
        <s v="dakota5@adventure-works.com"/>
        <s v="ashley10@adventure-works.com"/>
        <s v="walter19@adventure-works.com"/>
        <s v="john44@adventure-works.com"/>
        <s v="amanda54@adventure-works.com"/>
        <s v="olivia21@adventure-works.com"/>
        <s v="mariah13@adventure-works.com"/>
        <s v="lucas1@adventure-works.com"/>
        <s v="rebecca9@adventure-works.com"/>
        <s v="steven17@adventure-works.com"/>
        <s v="connor41@adventure-works.com"/>
        <s v="nathaniel5@adventure-works.com"/>
        <s v="eduardo0@adventure-works.com"/>
        <s v="john55@adventure-works.com"/>
        <s v="zachary6@adventure-works.com"/>
        <s v="daniel7@adventure-works.com"/>
        <s v="joshua6@adventure-works.com"/>
        <s v="ethan13@adventure-works.com"/>
        <s v="stefanie7@adventure-works.com"/>
        <s v="darren4@adventure-works.com"/>
        <s v="hunter19@adventure-works.com"/>
        <s v="marcus32@adventure-works.com"/>
        <s v="liz0@adventure-works.com"/>
        <s v="oscar12@adventure-works.com"/>
        <s v="seth13@adventure-works.com"/>
        <s v="shane22@adventure-works.com"/>
        <s v="kevin41@adventure-works.com"/>
        <s v="haley48@adventure-works.com"/>
        <s v="danielle26@adventure-works.com"/>
        <s v="devin14@adventure-works.com"/>
        <s v="samuel31@adventure-works.com"/>
        <s v="andres11@adventure-works.com"/>
        <s v="ebony41@adventure-works.com"/>
        <s v="colin6@adventure-works.com"/>
        <s v="kathleen15@adventure-works.com"/>
        <s v="christine15@adventure-works.com"/>
        <s v="henry3@adventure-works.com"/>
        <s v="kristina7@adventure-works.com"/>
        <s v="chelsea12@adventure-works.com"/>
        <s v="ricky2@adventure-works.com"/>
        <s v="lawrence2@adventure-works.com"/>
        <s v="regina12@adventure-works.com"/>
        <s v="hailey29@adventure-works.com"/>
        <s v="kellie15@adventure-works.com"/>
        <s v="cedric13@adventure-works.com"/>
        <s v="ebony3@adventure-works.com"/>
        <s v="linda24@adventure-works.com"/>
        <s v="beth11@adventure-works.com"/>
        <s v="arturo10@adventure-works.com"/>
        <s v="cedric33@adventure-works.com"/>
        <s v="aimee7@adventure-works.com"/>
        <s v="aaron31@adventure-works.com"/>
        <s v="andre4@adventure-works.com"/>
        <s v="joshua25@adventure-works.com"/>
        <s v="sheena5@adventure-works.com"/>
        <s v="luis38@adventure-works.com"/>
        <s v="caitlin15@adventure-works.com"/>
        <s v="alexandra15@adventure-works.com"/>
        <s v="victoria67@adventure-works.com"/>
        <s v="alex5@adventure-works.com"/>
        <s v="kaitlyn8@adventure-works.com"/>
        <s v="kathryn8@adventure-works.com"/>
        <s v="jocelyn15@adventure-works.com"/>
        <s v="isabella81@adventure-works.com"/>
        <s v="arianna33@adventure-works.com"/>
        <s v="amanda24@adventure-works.com"/>
        <s v="mariah4@adventure-works.com"/>
        <s v="christina11@adventure-works.com"/>
        <s v="melody15@adventure-works.com"/>
        <s v="stephanie24@adventure-works.com"/>
        <s v="joan11@adventure-works.com"/>
        <s v="katherine67@adventure-works.com"/>
        <s v="jermaine5@adventure-works.com"/>
        <s v="christian2@adventure-works.com"/>
        <s v="taylor23@adventure-works.com"/>
        <s v="ian6@adventure-works.com"/>
        <s v="alex41@adventure-works.com"/>
        <s v="marcus70@adventure-works.com"/>
        <s v="alexia8@adventure-works.com"/>
        <s v="jesse3@adventure-works.com"/>
        <s v="teresa17@adventure-works.com"/>
        <s v="thomas21@adventure-works.com"/>
        <s v="jonathan13@adventure-works.com"/>
        <s v="jennifer22@adventure-works.com"/>
        <s v="lucas2@adventure-works.com"/>
        <s v="christian43@adventure-works.com"/>
        <s v="wyatt31@adventure-works.com"/>
        <s v="charles61@adventure-works.com"/>
        <s v="rachel13@adventure-works.com"/>
        <s v="marshall37@adventure-works.com"/>
        <s v="michelle5@adventure-works.com"/>
        <s v="carlos40@adventure-works.com"/>
        <s v="madeline1@adventure-works.com"/>
        <s v="samantha18@adventure-works.com"/>
        <s v="natalie87@adventure-works.com"/>
        <s v="anthony15@adventure-works.com"/>
        <s v="bruce30@adventure-works.com"/>
        <s v="haley28@adventure-works.com"/>
        <s v="carly9@adventure-works.com"/>
        <s v="seth80@adventure-works.com"/>
        <s v="maria41@adventure-works.com"/>
        <s v="michael44@adventure-works.com"/>
        <s v="kayla21@adventure-works.com"/>
        <s v="alan13@adventure-works.com"/>
        <s v="amanda46@adventure-works.com"/>
        <s v="eduardo22@adventure-works.com"/>
        <s v="isabella64@adventure-works.com"/>
        <s v="marcus40@adventure-works.com"/>
        <s v="bridget14@adventure-works.com"/>
        <s v="sara34@adventure-works.com"/>
        <s v="miguel1@adventure-works.com"/>
        <s v="kayla14@adventure-works.com"/>
        <s v="ryan13@adventure-works.com"/>
        <s v="hailey8@adventure-works.com"/>
        <s v="gary10@adventure-works.com"/>
        <s v="brenda15@adventure-works.com"/>
        <s v="emmanuel12@adventure-works.com"/>
        <s v="claudia15@adventure-works.com"/>
        <s v="dawn22@adventure-works.com"/>
        <s v="mathew3@adventure-works.com"/>
        <s v="peter19@adventure-works.com"/>
        <s v="connor3@adventure-works.com"/>
        <s v="ronald4@adventure-works.com"/>
        <s v="jon22@adventure-works.com"/>
        <s v="nicole20@adventure-works.com"/>
        <s v="katelyn12@adventure-works.com"/>
        <s v="brandon40@adventure-works.com"/>
        <s v="james69@adventure-works.com"/>
        <s v="jordan13@adventure-works.com"/>
        <s v="julie16@adventure-works.com"/>
        <s v="benjamin44@adventure-works.com"/>
        <s v="brittney17@adventure-works.com"/>
        <s v="calvin10@adventure-works.com"/>
        <s v="preston8@adventure-works.com"/>
        <s v="michael22@adventure-works.com"/>
        <s v="margaret17@adventure-works.com"/>
        <s v="tracy12@adventure-works.com"/>
        <s v="connor0@adventure-works.com"/>
        <s v="geoffrey17@adventure-works.com"/>
        <s v="rachel56@adventure-works.com"/>
        <s v="raymond9@adventure-works.com"/>
        <s v="kathleen20@adventure-works.com"/>
        <s v="hany0@adventure-works.com"/>
        <s v="shannon24@adventure-works.com"/>
        <s v="troy19@adventure-works.com"/>
        <s v="derek5@adventure-works.com"/>
        <s v="pamela4@adventure-works.com"/>
        <s v="jillian13@adventure-works.com"/>
        <s v="jillian21@adventure-works.com"/>
        <s v="jaclyn34@adventure-works.com"/>
        <s v="andy7@adventure-works.com"/>
        <s v="whitney16@adventure-works.com"/>
        <s v="drew5@adventure-works.com"/>
        <s v="kelvin1@adventure-works.com"/>
        <s v="douglas9@adventure-works.com"/>
        <s v="brenda5@adventure-works.com"/>
        <s v="ruben34@adventure-works.com"/>
        <s v="stanley2@adventure-works.com"/>
        <s v="jimmy25@adventure-works.com"/>
        <s v="chloe37@adventure-works.com"/>
        <s v="courtney17@adventure-works.com"/>
        <s v="alison2@adventure-works.com"/>
        <s v="jésus7@adventure-works.com"/>
        <s v="tyrone6@adventure-works.com"/>
        <s v="jose25@adventure-works.com"/>
        <s v="nicolas10@adventure-works.com"/>
        <s v="barry5@adventure-works.com"/>
        <s v="lee6@adventure-works.com"/>
        <s v="kyle44@adventure-works.com"/>
        <s v="vincent4@adventure-works.com"/>
        <s v="faith12@adventure-works.com"/>
        <s v="lance10@adventure-works.com"/>
        <s v="frank28@adventure-works.com"/>
        <s v="yolanda13@adventure-works.com"/>
        <s v="jarrod11@adventure-works.com"/>
        <s v="kara19@adventure-works.com"/>
        <s v="abigail29@adventure-works.com"/>
        <s v="tiffany21@adventure-works.com"/>
        <s v="jerry21@adventure-works.com"/>
        <s v="damien17@adventure-works.com"/>
        <s v="roy29@adventure-works.com"/>
        <s v="preston15@adventure-works.com"/>
        <s v="nicolas15@adventure-works.com"/>
        <s v="marshall25@adventure-works.com"/>
        <s v="erica12@adventure-works.com"/>
        <s v="grace37@adventure-works.com"/>
        <s v="luis2@adventure-works.com"/>
        <s v="david76@adventure-works.com"/>
        <s v="noah57@adventure-works.com"/>
        <s v="misty12@adventure-works.com"/>
        <s v="david80@adventure-works.com"/>
        <s v="jaime7@adventure-works.com"/>
        <s v="adriana7@adventure-works.com"/>
        <s v="theodore7@adventure-works.com"/>
        <s v="joel12@adventure-works.com"/>
        <s v="edwin31@adventure-works.com"/>
        <s v="julia79@adventure-works.com"/>
        <s v="jackson21@adventure-works.com"/>
        <s v="richard60@adventure-works.com"/>
        <s v="erika19@adventure-works.com"/>
        <s v="pamela23@adventure-works.com"/>
        <s v="isabella23@adventure-works.com"/>
        <s v="wendy9@adventure-works.com"/>
        <s v="sabrina13@adventure-works.com"/>
        <s v="latoya16@adventure-works.com"/>
        <s v="darren43@adventure-works.com"/>
        <s v="terry6@adventure-works.com"/>
        <s v="bruce11@adventure-works.com"/>
        <s v="damien2@adventure-works.com"/>
        <s v="clayton32@adventure-works.com"/>
        <s v="manuel2@adventure-works.com"/>
        <s v="clayton40@adventure-works.com"/>
        <s v="darrell10@adventure-works.com"/>
        <s v="henry11@adventure-works.com"/>
        <s v="robert89@adventure-works.com"/>
        <s v="alyssa10@adventure-works.com"/>
        <s v="ruben29@adventure-works.com"/>
        <s v="arthur8@adventure-works.com"/>
        <s v="mayra5@adventure-works.com"/>
        <s v="grant24@adventure-works.com"/>
        <s v="angela47@adventure-works.com"/>
        <s v="natalie42@adventure-works.com"/>
        <s v="chad6@adventure-works.com"/>
        <s v="shane16@adventure-works.com"/>
        <s v="robyn2@adventure-works.com"/>
        <s v="ebony23@adventure-works.com"/>
        <s v="jessie5@adventure-works.com"/>
        <s v="briana2@adventure-works.com"/>
        <s v="terrence10@adventure-works.com"/>
        <s v="wyatt66@adventure-works.com"/>
        <s v="kelly3@adventure-works.com"/>
        <s v="carolyn5@adventure-works.com"/>
        <s v="katrina12@adventure-works.com"/>
        <s v="christy18@adventure-works.com"/>
        <s v="wesley4@adventure-works.com"/>
        <s v="gilbert20@adventure-works.com"/>
        <s v="latasha18@adventure-works.com"/>
        <s v="kathleen19@adventure-works.com"/>
        <s v="tonya4@adventure-works.com"/>
        <s v="neil16@adventure-works.com"/>
        <s v="gretchen0@adventure-works.com"/>
        <s v="jaclyn41@adventure-works.com"/>
        <s v="melinda13@adventure-works.com"/>
        <s v="clayton1@adventure-works.com"/>
        <s v="isabella19@adventure-works.com"/>
        <s v="alberto19@adventure-works.com"/>
        <s v="kristin7@adventure-works.com"/>
        <s v="jeffery17@adventure-works.com"/>
        <s v="tammy18@adventure-works.com"/>
        <s v="raymond3@adventure-works.com"/>
        <s v="darryl21@adventure-works.com"/>
        <s v="drew16@adventure-works.com"/>
        <s v="brian29@adventure-works.com"/>
        <s v="cole3@adventure-works.com"/>
        <s v="laura10@adventure-works.com"/>
        <s v="haley59@adventure-works.com"/>
        <s v="desiree1@adventure-works.com"/>
        <s v="christy19@adventure-works.com"/>
        <s v="natalie70@adventure-works.com"/>
        <s v="carolyn42@adventure-works.com"/>
        <s v="joshua3@adventure-works.com"/>
        <s v="jillian20@adventure-works.com"/>
        <s v="arturo19@adventure-works.com"/>
        <s v="tasha10@adventure-works.com"/>
        <s v="brett10@adventure-works.com"/>
        <s v="rebecca19@adventure-works.com"/>
        <s v="roger31@adventure-works.com"/>
        <s v="abby1@adventure-works.com"/>
        <s v="marie28@adventure-works.com"/>
        <s v="xavier10@adventure-works.com"/>
        <s v="sandra24@adventure-works.com"/>
        <s v="albert19@adventure-works.com"/>
        <s v="darrell19@adventure-works.com"/>
        <s v="micah20@adventure-works.com"/>
        <s v="neil20@adventure-works.com"/>
        <s v="nathan12@adventure-works.com"/>
        <s v="dawn36@adventure-works.com"/>
        <s v="kristy8@adventure-works.com"/>
        <s v="darren3@adventure-works.com"/>
        <s v="gerald16@adventure-works.com"/>
        <s v="ruben7@adventure-works.com"/>
        <s v="darrell8@adventure-works.com"/>
        <s v="keith23@adventure-works.com"/>
        <s v="sharon9@adventure-works.com"/>
        <s v="teresa13@adventure-works.com"/>
        <s v="emily39@adventure-works.com"/>
        <s v="cynthia18@adventure-works.com"/>
        <s v="virginia9@adventure-works.com"/>
        <s v="casey25@adventure-works.com"/>
        <s v="arturo31@adventure-works.com"/>
        <s v="ashley43@adventure-works.com"/>
        <s v="isaiah8@adventure-works.com"/>
        <s v="preston0@adventure-works.com"/>
        <s v="francisco5@adventure-works.com"/>
        <s v="april11@adventure-works.com"/>
        <s v="george19@adventure-works.com"/>
        <s v="jerry14@adventure-works.com"/>
        <s v="jaclyn31@adventure-works.com"/>
        <s v="mario11@adventure-works.com"/>
        <s v="bruce7@adventure-works.com"/>
        <s v="diane10@adventure-works.com"/>
        <s v="matthew12@adventure-works.com"/>
        <s v="craig10@adventure-works.com"/>
        <s v="arthur29@adventure-works.com"/>
        <s v="meredith2@adventure-works.com"/>
        <s v="sabrina15@adventure-works.com"/>
        <s v="autumn4@adventure-works.com"/>
        <s v="brandi15@adventure-works.com"/>
        <s v="marshall20@adventure-works.com"/>
        <s v="anna52@adventure-works.com"/>
        <s v="cassandra11@adventure-works.com"/>
        <s v="mayra12@adventure-works.com"/>
        <s v="frederick5@adventure-works.com"/>
        <s v="julio17@adventure-works.com"/>
        <s v="mitchell3@adventure-works.com"/>
        <s v="autumn15@adventure-works.com"/>
        <s v="danny20@adventure-works.com"/>
        <s v="keith13@adventure-works.com"/>
        <s v="joanna3@adventure-works.com"/>
        <s v="eugene26@adventure-works.com"/>
        <s v="carolyn14@adventure-works.com"/>
        <s v="geoffrey19@adventure-works.com"/>
        <s v="clinton8@adventure-works.com"/>
        <s v="carolyn19@adventure-works.com"/>
        <s v="jimmy6@adventure-works.com"/>
        <s v="kaitlyn5@adventure-works.com"/>
        <s v="barbara23@adventure-works.com"/>
        <s v="sydney89@adventure-works.com"/>
        <s v="nuan2@adventure-works.com"/>
        <s v="melody18@adventure-works.com"/>
        <s v="clinton16@adventure-works.com"/>
        <s v="ruben33@adventure-works.com"/>
        <s v="aimee1@adventure-works.com"/>
        <s v="marie8@adventure-works.com"/>
        <s v="connor38@adventure-works.com"/>
        <s v="diana17@adventure-works.com"/>
        <s v="diane8@adventure-works.com"/>
        <s v="michele56@adventure-works.com"/>
        <s v="leslie10@adventure-works.com"/>
        <s v="sheila15@adventure-works.com"/>
        <s v="monica10@adventure-works.com"/>
        <s v="omar9@adventure-works.com"/>
        <s v="gary27@adventure-works.com"/>
        <s v="bianca5@adventure-works.com"/>
        <s v="cara1@adventure-works.com"/>
        <s v="lori8@adventure-works.com"/>
        <s v="cedric7@adventure-works.com"/>
        <s v="clifford14@adventure-works.com"/>
        <s v="luke41@adventure-works.com"/>
        <s v="joe4@adventure-works.com"/>
        <s v="kristi40@adventure-works.com"/>
        <s v="lindsay5@adventure-works.com"/>
        <s v="cassie0@adventure-works.com"/>
        <s v="brendan8@adventure-works.com"/>
        <s v="preston12@adventure-works.com"/>
        <s v="jacqueline26@adventure-works.com"/>
        <s v="roy20@adventure-works.com"/>
        <s v="ruben27@adventure-works.com"/>
        <s v="bruce5@adventure-works.com"/>
        <s v="pedro16@adventure-works.com"/>
        <s v="jill25@adventure-works.com"/>
        <s v="chad7@adventure-works.com"/>
        <s v="eddie16@adventure-works.com"/>
        <s v="jon37@adventure-works.com"/>
        <s v="johnathan16@adventure-works.com"/>
        <s v="franklin17@adventure-works.com"/>
        <s v="evelyn10@adventure-works.com"/>
        <s v="terrance0@adventure-works.com"/>
        <s v="sheena11@adventure-works.com"/>
        <s v="karen26@adventure-works.com"/>
        <s v="james46@adventure-works.com"/>
        <s v="alan25@adventure-works.com"/>
        <s v="sabrina5@adventure-works.com"/>
        <s v="sheena4@adventure-works.com"/>
        <s v="jamie36@adventure-works.com"/>
        <s v="keith14@adventure-works.com"/>
        <s v="kristi14@adventure-works.com"/>
        <s v="walter20@adventure-works.com"/>
        <s v="elizabeth43@adventure-works.com"/>
        <s v="meredith0@adventure-works.com"/>
        <s v="misty16@adventure-works.com"/>
        <s v="jaclyn27@adventure-works.com"/>
        <s v="desiree15@adventure-works.com"/>
        <s v="miranda3@adventure-works.com"/>
        <s v="louis41@adventure-works.com"/>
        <s v="colleen13@adventure-works.com"/>
        <s v="robert74@adventure-works.com"/>
        <s v="ebony6@adventure-works.com"/>
        <s v="frank36@adventure-works.com"/>
        <s v="lawrence3@adventure-works.com"/>
        <s v="colin12@adventure-works.com"/>
        <s v="latoya6@adventure-works.com"/>
        <s v="lindsey13@adventure-works.com"/>
        <s v="dominic21@adventure-works.com"/>
        <s v="catherine3@adventure-works.com"/>
        <s v="diane23@adventure-works.com"/>
        <s v="manuel10@adventure-works.com"/>
        <s v="terrence19@adventure-works.com"/>
        <s v="rachel44@adventure-works.com"/>
        <s v="grace41@adventure-works.com"/>
        <s v="lee17@adventure-works.com"/>
        <s v="ebony17@adventure-works.com"/>
        <s v="xavier0@adventure-works.com"/>
        <s v="jason31@adventure-works.com"/>
        <s v="trisha20@adventure-works.com"/>
        <s v="clarence17@adventure-works.com"/>
        <s v="leslie15@adventure-works.com"/>
        <s v="katelyn13@adventure-works.com"/>
        <s v="rebecca15@adventure-works.com"/>
        <s v="alvin43@adventure-works.com"/>
        <s v="yiroyuki0@adventure-works.com"/>
        <s v="thomas78@adventure-works.com"/>
        <s v="ashley33@adventure-works.com"/>
        <s v="gina11@adventure-works.com"/>
        <s v="jacquelyn19@adventure-works.com"/>
        <s v="alison9@adventure-works.com"/>
        <s v="lance7@adventure-works.com"/>
        <s v="jon27@adventure-works.com"/>
        <s v="gary12@adventure-works.com"/>
        <s v="steve18@adventure-works.com"/>
        <s v="sandra10@adventure-works.com"/>
        <s v="sandra6@adventure-works.com"/>
        <s v="meagan19@adventure-works.com"/>
        <s v="willie18@adventure-works.com"/>
        <s v="francis1@adventure-works.com"/>
        <s v="robin7@adventure-works.com"/>
        <s v="cory8@adventure-works.com"/>
        <s v="katie12@adventure-works.com"/>
        <s v="kaitlin18@adventure-works.com"/>
        <s v="kristine1@adventure-works.com"/>
        <s v="katie15@adventure-works.com"/>
        <s v="brent20@adventure-works.com"/>
        <s v="ricardo1@adventure-works.com"/>
        <s v="johnathan11@adventure-works.com"/>
        <s v="laura27@adventure-works.com"/>
        <s v="savannah14@adventure-works.com"/>
        <s v="bobby8@adventure-works.com"/>
        <s v="carson19@adventure-works.com"/>
        <s v="bryant9@adventure-works.com"/>
        <s v="lisa23@adventure-works.com"/>
        <s v="edward18@adventure-works.com"/>
        <s v="roger7@adventure-works.com"/>
        <s v="garrett25@adventure-works.com"/>
        <s v="julie7@adventure-works.com"/>
        <s v="carl5@adventure-works.com"/>
        <s v="mallory12@adventure-works.com"/>
        <s v="bruce10@adventure-works.com"/>
        <s v="kaitlin17@adventure-works.com"/>
        <s v="crystal20@adventure-works.com"/>
        <s v="kenneth11@adventure-works.com"/>
        <s v="rafael1@adventure-works.com"/>
        <s v="mackenzie10@adventure-works.com"/>
        <s v="gilbert38@adventure-works.com"/>
        <s v="jeffery20@adventure-works.com"/>
        <s v="april6@adventure-works.com"/>
        <s v="bob5@adventure-works.com"/>
        <s v="raul19@adventure-works.com"/>
        <s v="natasha18@adventure-works.com"/>
        <s v="steve7@adventure-works.com"/>
        <s v="kaylee27@adventure-works.com"/>
        <s v="alex43@adventure-works.com"/>
        <s v="byron2@adventure-works.com"/>
        <s v="omar3@adventure-works.com"/>
        <s v="mason3@adventure-works.com"/>
        <s v="allison29@adventure-works.com"/>
        <s v="lucas81@adventure-works.com"/>
        <s v="mindy13@adventure-works.com"/>
        <s v="robert67@adventure-works.com"/>
        <s v="angel18@adventure-works.com"/>
        <s v="brianna62@adventure-works.com"/>
        <s v="miguel68@adventure-works.com"/>
        <s v="alyssa41@adventure-works.com"/>
        <s v="aaron39@adventure-works.com"/>
        <s v="amanda65@adventure-works.com"/>
        <s v="james88@adventure-works.com"/>
        <s v="michael51@adventure-works.com"/>
        <s v="jeremiah32@adventure-works.com"/>
        <s v="maria62@adventure-works.com"/>
        <s v="robert21@adventure-works.com"/>
        <s v="trevor10@adventure-works.com"/>
        <s v="kaitlyn43@adventure-works.com"/>
        <s v="april3@adventure-works.com"/>
        <s v="megan4@adventure-works.com"/>
        <s v="brooke22@adventure-works.com"/>
        <s v="william18@adventure-works.com"/>
        <s v="troy13@adventure-works.com"/>
        <s v="sheila1@adventure-works.com"/>
        <s v="tamara18@adventure-works.com"/>
        <s v="kara18@adventure-works.com"/>
        <s v="clifford2@adventure-works.com"/>
        <s v="nancy10@adventure-works.com"/>
        <s v="edwin14@adventure-works.com"/>
        <s v="christopher9@adventure-works.com"/>
        <s v="francisco22@adventure-works.com"/>
        <s v="chad8@adventure-works.com"/>
        <s v="andre8@adventure-works.com"/>
        <s v="armando1@adventure-works.com"/>
        <s v="raul12@adventure-works.com"/>
        <s v="kara16@adventure-works.com"/>
        <s v="jillian11@adventure-works.com"/>
        <s v="jaclyn9@adventure-works.com"/>
        <s v="katherine38@adventure-works.com"/>
        <s v="summer11@adventure-works.com"/>
        <s v="lori12@adventure-works.com"/>
        <s v="hector4@adventure-works.com"/>
        <s v="harold16@adventure-works.com"/>
        <s v="gilbert32@adventure-works.com"/>
        <s v="randall16@adventure-works.com"/>
        <s v="darrell14@adventure-works.com"/>
        <s v="clifford19@adventure-works.com"/>
        <s v="desiree17@adventure-works.com"/>
        <s v="pablo0@adventure-works.com"/>
        <s v="willie9@adventure-works.com"/>
        <s v="regina5@adventure-works.com"/>
        <s v="philip3@adventure-works.com"/>
        <s v="tara17@adventure-works.com"/>
        <s v="rafael28@adventure-works.com"/>
        <s v="kathleen10@adventure-works.com"/>
        <s v="sheena10@adventure-works.com"/>
        <s v="madison2@adventure-works.com"/>
        <s v="ruth16@adventure-works.com"/>
        <s v="alison7@adventure-works.com"/>
        <s v="anna5@adventure-works.com"/>
        <s v="theresa8@adventure-works.com"/>
        <s v="mary36@adventure-works.com"/>
        <s v="candice17@adventure-works.com"/>
        <s v="denise6@adventure-works.com"/>
        <s v="roberto6@adventure-works.com"/>
        <s v="vincent3@adventure-works.com"/>
        <s v="olivia66@adventure-works.com"/>
        <s v="randall7@adventure-works.com"/>
        <s v="colin29@adventure-works.com"/>
        <s v="louis13@adventure-works.com"/>
        <s v="nicolas6@adventure-works.com"/>
        <s v="peter25@adventure-works.com"/>
        <s v="corey0@adventure-works.com"/>
        <s v="tiffany5@adventure-works.com"/>
        <s v="larry18@adventure-works.com"/>
        <s v="casey3@adventure-works.com"/>
        <s v="wyatt21@adventure-works.com"/>
        <s v="candice20@adventure-works.com"/>
        <s v="meghan9@adventure-works.com"/>
        <s v="martin11@adventure-works.com"/>
        <s v="kelvin2@adventure-works.com"/>
        <s v="evelyn0@adventure-works.com"/>
        <s v="jamie28@adventure-works.com"/>
        <s v="michele11@adventure-works.com"/>
        <s v="dale14@adventure-works.com"/>
        <s v="melanie39@adventure-works.com"/>
        <s v="cassidy5@adventure-works.com"/>
        <s v="latoya10@adventure-works.com"/>
        <s v="carla22@adventure-works.com"/>
        <s v="christine14@adventure-works.com"/>
        <s v="levi14@adventure-works.com"/>
        <s v="christopher24@adventure-works.com"/>
        <s v="brianna34@adventure-works.com"/>
        <s v="stephanie63@adventure-works.com"/>
        <s v="adrian7@adventure-works.com"/>
        <s v="luke2@adventure-works.com"/>
        <s v="carl4@adventure-works.com"/>
        <s v="christy15@adventure-works.com"/>
        <s v="aaron6@adventure-works.com"/>
        <s v="carson20@adventure-works.com"/>
        <s v="morgan80@adventure-works.com"/>
        <s v="juan26@adventure-works.com"/>
        <s v="allison12@adventure-works.com"/>
        <s v="samantha21@adventure-works.com"/>
        <s v="samuel39@adventure-works.com"/>
        <s v="alex6@adventure-works.com"/>
        <s v="ramon2@adventure-works.com"/>
        <s v="alvin27@adventure-works.com"/>
        <s v="fernando49@adventure-works.com"/>
        <s v="erika10@adventure-works.com"/>
        <s v="luis25@adventure-works.com"/>
        <s v="victoria3@adventure-works.com"/>
        <s v="tonya20@adventure-works.com"/>
        <s v="martha11@adventure-works.com"/>
        <s v="meghan11@adventure-works.com"/>
        <s v="evelyn14@adventure-works.com"/>
        <s v="alfredo17@adventure-works.com"/>
        <s v="curtis18@adventure-works.com"/>
        <s v="ariana10@adventure-works.com"/>
        <s v="jessica23@adventure-works.com"/>
        <s v="sara26@adventure-works.com"/>
        <s v="gail6@adventure-works.com"/>
        <s v="caleb11@adventure-works.com"/>
        <s v="richard102@adventure-works.com"/>
        <s v="taylor38@adventure-works.com"/>
        <s v="charles43@adventure-works.com"/>
        <s v="elizabeth25@adventure-works.com"/>
        <s v="blake19@adventure-works.com"/>
        <s v="daniel16@adventure-works.com"/>
        <s v="thomas27@adventure-works.com"/>
        <s v="nicole39@adventure-works.com"/>
        <s v="jennifer39@adventure-works.com"/>
        <s v="seth31@adventure-works.com"/>
        <s v="abigail15@adventure-works.com"/>
        <s v="ian46@adventure-works.com"/>
        <s v="lucas29@adventure-works.com"/>
        <s v="julia16@adventure-works.com"/>
        <s v="linda10@adventure-works.com"/>
        <s v="justin51@adventure-works.com"/>
        <s v="andrea35@adventure-works.com"/>
        <s v="julia22@adventure-works.com"/>
        <s v="orlando6@adventure-works.com"/>
        <s v="cody22@adventure-works.com"/>
        <s v="mackenzie15@adventure-works.com"/>
        <s v="luke0@adventure-works.com"/>
        <s v="kendra5@adventure-works.com"/>
        <s v="hunter58@adventure-works.com"/>
        <s v="warren18@adventure-works.com"/>
        <s v="angel3@adventure-works.com"/>
        <s v="rachel29@adventure-works.com"/>
        <s v="austin33@adventure-works.com"/>
        <s v="ashley17@adventure-works.com"/>
        <s v="david49@adventure-works.com"/>
        <s v="benjamin45@adventure-works.com"/>
        <s v="luis53@adventure-works.com"/>
        <s v="melanie41@adventure-works.com"/>
        <s v="noah29@adventure-works.com"/>
        <s v="hannah38@adventure-works.com"/>
        <s v="kaylee19@adventure-works.com"/>
        <s v="sierra8@adventure-works.com"/>
        <s v="logan17@adventure-works.com"/>
        <s v="sydney29@adventure-works.com"/>
        <s v="jada9@adventure-works.com"/>
        <s v="hunter48@adventure-works.com"/>
        <s v="jackson10@adventure-works.com"/>
        <s v="olivia3@adventure-works.com"/>
        <s v="kayla17@adventure-works.com"/>
        <s v="julia32@adventure-works.com"/>
        <s v="mariah27@adventure-works.com"/>
        <s v="jennifer69@adventure-works.com"/>
        <s v="connor42@adventure-works.com"/>
        <s v="beth5@adventure-works.com"/>
        <s v="devin49@adventure-works.com"/>
        <s v="audrey22@adventure-works.com"/>
        <s v="john53@adventure-works.com"/>
        <s v="lauren8@adventure-works.com"/>
        <s v="devin77@adventure-works.com"/>
        <s v="zachary29@adventure-works.com"/>
        <s v="hannah29@adventure-works.com"/>
        <s v="jon7@adventure-works.com"/>
        <s v="carlos8@adventure-works.com"/>
        <s v="robert70@adventure-works.com"/>
        <s v="chloe14@adventure-works.com"/>
        <s v="angela25@adventure-works.com"/>
        <s v="andrea36@adventure-works.com"/>
        <s v="connor8@adventure-works.com"/>
        <s v="xavier32@adventure-works.com"/>
        <s v="wyatt4@adventure-works.com"/>
        <s v="isabella75@adventure-works.com"/>
        <s v="timothy9@adventure-works.com"/>
        <s v="bailey30@adventure-works.com"/>
        <s v="mackenzie44@adventure-works.com"/>
        <s v="mason30@adventure-works.com"/>
        <s v="ana6@adventure-works.com"/>
        <s v="angel25@adventure-works.com"/>
        <s v="jennifer28@adventure-works.com"/>
        <s v="victoria48@adventure-works.com"/>
        <s v="haley22@adventure-works.com"/>
        <s v="adam21@adventure-works.com"/>
        <s v="louis42@adventure-works.com"/>
        <s v="tonya3@adventure-works.com"/>
        <s v="colin22@adventure-works.com"/>
        <s v="trevor7@adventure-works.com"/>
        <s v="kristina18@adventure-works.com"/>
        <s v="christian39@adventure-works.com"/>
        <s v="alisha46@adventure-works.com"/>
        <s v="alexis33@adventure-works.com"/>
        <s v="bryan5@adventure-works.com"/>
        <s v="mindy14@adventure-works.com"/>
        <s v="james21@adventure-works.com"/>
        <s v="morgan79@adventure-works.com"/>
        <s v="karen16@adventure-works.com"/>
        <s v="morgan54@adventure-works.com"/>
        <s v="mya0@adventure-works.com"/>
        <s v="gabriella21@adventure-works.com"/>
        <s v="jada21@adventure-works.com"/>
        <s v="cody20@adventure-works.com"/>
        <s v="johnny6@adventure-works.com"/>
        <s v="orlando13@adventure-works.com"/>
        <s v="ricky9@adventure-works.com"/>
        <s v="angel22@adventure-works.com"/>
        <s v="tammy7@adventure-works.com"/>
        <s v="charles54@adventure-works.com"/>
        <s v="gloria18@adventure-works.com"/>
        <s v="kelvin9@adventure-works.com"/>
        <s v="cindy11@adventure-works.com"/>
        <s v="mason23@adventure-works.com"/>
        <s v="sarah22@adventure-works.com"/>
        <s v="emmanuel16@adventure-works.com"/>
        <s v="ann8@adventure-works.com"/>
        <s v="wayne16@adventure-works.com"/>
        <s v="clayton4@adventure-works.com"/>
        <s v="stacey9@adventure-works.com"/>
        <s v="carl9@adventure-works.com"/>
        <s v="paula19@adventure-works.com"/>
        <s v="allison15@adventure-works.com"/>
        <s v="rebekah23@adventure-works.com"/>
        <s v="colleen6@adventure-works.com"/>
        <s v="candace10@adventure-works.com"/>
        <s v="francis21@adventure-works.com"/>
        <s v="brad16@adventure-works.com"/>
        <s v="ricardo21@adventure-works.com"/>
        <s v="ronnie7@adventure-works.com"/>
        <s v="nicole40@adventure-works.com"/>
        <s v="abigail27@adventure-works.com"/>
        <s v="nelson3@adventure-works.com"/>
        <s v="nicole22@adventure-works.com"/>
        <s v="jamie16@adventure-works.com"/>
        <s v="grant22@adventure-works.com"/>
        <s v="dawn27@adventure-works.com"/>
        <s v="kelli8@adventure-works.com"/>
        <s v="candace6@adventure-works.com"/>
        <s v="gabriella30@adventure-works.com"/>
        <s v="alexia9@adventure-works.com"/>
        <s v="megan20@adventure-works.com"/>
        <s v="mason11@adventure-works.com"/>
        <s v="ethan18@adventure-works.com"/>
        <s v="ian52@adventure-works.com"/>
        <s v="adam37@adventure-works.com"/>
        <s v="eric17@adventure-works.com"/>
        <s v="kevin57@adventure-works.com"/>
        <s v="lisa0@adventure-works.com"/>
        <s v="julio21@adventure-works.com"/>
        <s v="bonnie7@adventure-works.com"/>
        <s v="troy2@adventure-works.com"/>
        <s v="wesley8@adventure-works.com"/>
        <s v="autumn2@adventure-works.com"/>
        <s v="johnny2@adventure-works.com"/>
        <s v="eric31@adventure-works.com"/>
        <s v="maria21@adventure-works.com"/>
        <s v="jordan16@adventure-works.com"/>
        <s v="dalton17@adventure-works.com"/>
        <s v="aaron13@adventure-works.com"/>
        <s v="sydney1@adventure-works.com"/>
        <s v="ryan17@adventure-works.com"/>
        <s v="gabrielle13@adventure-works.com"/>
        <s v="alicia13@adventure-works.com"/>
        <s v="gilbert13@adventure-works.com"/>
        <s v="isabella40@adventure-works.com"/>
        <s v="ashley30@adventure-works.com"/>
        <s v="karen35@adventure-works.com"/>
        <s v="connor44@adventure-works.com"/>
        <s v="emily44@adventure-works.com"/>
        <s v="carlos50@adventure-works.com"/>
        <s v="jon10@adventure-works.com"/>
        <s v="kelly21@adventure-works.com"/>
        <s v="jada0@adventure-works.com"/>
        <s v="isabella10@adventure-works.com"/>
        <s v="savannah20@adventure-works.com"/>
        <s v="preston1@adventure-works.com"/>
        <s v="melanie38@adventure-works.com"/>
        <s v="gerald3@adventure-works.com"/>
        <s v="isabella57@adventure-works.com"/>
        <s v="connor13@adventure-works.com"/>
        <s v="brandi16@adventure-works.com"/>
        <s v="whitney9@adventure-works.com"/>
        <s v="edward49@adventure-works.com"/>
        <s v="thomas59@adventure-works.com"/>
        <s v="ian80@adventure-works.com"/>
        <s v="edward11@adventure-works.com"/>
        <s v="savannah19@adventure-works.com"/>
        <s v="zoe21@adventure-works.com"/>
        <s v="blake29@adventure-works.com"/>
        <s v="madeline0@adventure-works.com"/>
        <s v="jeremy24@adventure-works.com"/>
        <s v="anthony21@adventure-works.com"/>
        <s v="jenna9@adventure-works.com"/>
        <s v="devon15@adventure-works.com"/>
        <s v="nathan14@adventure-works.com"/>
        <s v="jocelyn4@adventure-works.com"/>
        <s v="seth87@adventure-works.com"/>
        <s v="wayne2@adventure-works.com"/>
        <s v="alvin40@adventure-works.com"/>
        <s v="samuel28@adventure-works.com"/>
        <s v="dalton63@adventure-works.com"/>
        <s v="jamie38@adventure-works.com"/>
        <s v="carson0@adventure-works.com"/>
        <s v="luis18@adventure-works.com"/>
        <s v="jack46@adventure-works.com"/>
        <s v="elizabeth44@adventure-works.com"/>
        <s v="katelyn32@adventure-works.com"/>
        <s v="logan30@adventure-works.com"/>
        <s v="miguel67@adventure-works.com"/>
        <s v="austin28@adventure-works.com"/>
        <s v="austin42@adventure-works.com"/>
        <s v="david72@adventure-works.com"/>
        <s v="ethan23@adventure-works.com"/>
        <s v="caitlin11@adventure-works.com"/>
        <s v="stephanie34@adventure-works.com"/>
        <s v="marcus38@adventure-works.com"/>
        <s v="patrick17@adventure-works.com"/>
        <s v="stacy21@adventure-works.com"/>
        <s v="lucas78@adventure-works.com"/>
        <s v="cassidy20@adventure-works.com"/>
        <s v="hunter3@adventure-works.com"/>
        <s v="katelyn7@adventure-works.com"/>
        <s v="abigail6@adventure-works.com"/>
        <s v="noah13@adventure-works.com"/>
        <s v="alfredo1@adventure-works.com"/>
        <s v="jose16@adventure-works.com"/>
        <s v="haley31@adventure-works.com"/>
        <s v="michelle16@adventure-works.com"/>
        <s v="abigail31@adventure-works.com"/>
        <s v="brandon49@adventure-works.com"/>
        <s v="suzanne16@adventure-works.com"/>
        <s v="jacqueline31@adventure-works.com"/>
        <s v="madison40@adventure-works.com"/>
        <s v="neil10@adventure-works.com"/>
        <s v="cole5@adventure-works.com"/>
        <s v="joseph28@adventure-works.com"/>
        <s v="robert43@adventure-works.com"/>
        <s v="carson4@adventure-works.com"/>
        <s v="kayla41@adventure-works.com"/>
        <s v="james27@adventure-works.com"/>
        <s v="nichole17@adventure-works.com"/>
        <s v="patrick15@adventure-works.com"/>
        <s v="cameron47@adventure-works.com"/>
        <s v="bailey5@adventure-works.com"/>
        <s v="devin48@adventure-works.com"/>
        <s v="deb9@adventure-works.com"/>
        <s v="morgan40@adventure-works.com"/>
        <s v="melanie25@adventure-works.com"/>
        <s v="chloe59@adventure-works.com"/>
        <s v="ronald21@adventure-works.com"/>
        <s v="randall12@adventure-works.com"/>
        <s v="hunter59@adventure-works.com"/>
        <s v="suzanne4@adventure-works.com"/>
        <s v="michele30@adventure-works.com"/>
        <s v="carol20@adventure-works.com"/>
        <s v="richard83@adventure-works.com"/>
        <s v="emma65@adventure-works.com"/>
        <s v="stacey13@adventure-works.com"/>
        <s v="krystal14@adventure-works.com"/>
        <s v="barbara38@adventure-works.com"/>
        <s v="larry19@adventure-works.com"/>
        <s v="gerald43@adventure-works.com"/>
        <s v="ruben8@adventure-works.com"/>
        <s v="franklin37@adventure-works.com"/>
        <s v="seth34@adventure-works.com"/>
        <s v="joanna8@adventure-works.com"/>
        <s v="morgan87@adventure-works.com"/>
        <s v="timothy40@adventure-works.com"/>
        <s v="faith2@adventure-works.com"/>
        <s v="victoria38@adventure-works.com"/>
        <s v="jonathon4@adventure-works.com"/>
        <s v="sergio3@adventure-works.com"/>
        <s v="jay35@adventure-works.com"/>
        <s v="kristi35@adventure-works.com"/>
        <s v="toni12@adventure-works.com"/>
        <s v="kari5@adventure-works.com"/>
        <s v="sierra4@adventure-works.com"/>
        <s v="gilbert25@adventure-works.com"/>
        <s v="warren7@adventure-works.com"/>
        <s v="alfredo21@adventure-works.com"/>
        <s v="billy21@adventure-works.com"/>
        <s v="gloria10@adventure-works.com"/>
        <s v="tara6@adventure-works.com"/>
        <s v="phillip13@adventure-works.com"/>
        <s v="ross39@adventure-works.com"/>
        <s v="daisy7@adventure-works.com"/>
        <s v="patricia9@adventure-works.com"/>
        <s v="naomi9@adventure-works.com"/>
        <s v="gary17@adventure-works.com"/>
        <s v="michele25@adventure-works.com"/>
        <s v="cory13@adventure-works.com"/>
        <s v="brad14@adventure-works.com"/>
        <s v="christy33@adventure-works.com"/>
        <s v="jerome2@adventure-works.com"/>
        <s v="kara2@adventure-works.com"/>
        <s v="elijah18@adventure-works.com"/>
        <s v="francis2@adventure-works.com"/>
        <s v="allen0@adventure-works.com"/>
        <s v="molly11@adventure-works.com"/>
        <s v="jarrod7@adventure-works.com"/>
        <s v="gloria17@adventure-works.com"/>
        <s v="kate7@adventure-works.com"/>
        <s v="nicole54@adventure-works.com"/>
        <s v="pedro5@adventure-works.com"/>
        <s v="kristopher15@adventure-works.com"/>
        <s v="albert12@adventure-works.com"/>
        <s v="drew12@adventure-works.com"/>
        <s v="carla16@adventure-works.com"/>
        <s v="erica3@adventure-works.com"/>
        <s v="sheena8@adventure-works.com"/>
        <s v="jermaine13@adventure-works.com"/>
        <s v="candace18@adventure-works.com"/>
        <s v="jacquelyn4@adventure-works.com"/>
        <s v="brendan15@adventure-works.com"/>
        <s v="barry4@adventure-works.com"/>
        <s v="darryl5@adventure-works.com"/>
        <s v="randall19@adventure-works.com"/>
        <s v="jimmy10@adventure-works.com"/>
        <s v="fernando19@adventure-works.com"/>
        <s v="justin13@adventure-works.com"/>
        <s v="benjamin18@adventure-works.com"/>
        <s v="tiffany16@adventure-works.com"/>
        <s v="jordan68@adventure-works.com"/>
        <s v="wyatt12@adventure-works.com"/>
        <s v="mariah37@adventure-works.com"/>
        <s v="rachel68@adventure-works.com"/>
        <s v="amber3@adventure-works.com"/>
        <s v="jaclyn32@adventure-works.com"/>
        <s v="gavin16@adventure-works.com"/>
        <s v="trinity5@adventure-works.com"/>
        <s v="stephanie43@adventure-works.com"/>
        <s v="jenna3@adventure-works.com"/>
        <s v="theodore0@adventure-works.com"/>
        <s v="vanessa6@adventure-works.com"/>
        <s v="taylor41@adventure-works.com"/>
        <s v="clayton37@adventure-works.com"/>
        <s v="christina19@adventure-works.com"/>
        <s v="marcus41@adventure-works.com"/>
        <s v="brianna6@adventure-works.com"/>
        <s v="juan22@adventure-works.com"/>
        <s v="luke50@adventure-works.com"/>
        <s v="jose59@adventure-works.com"/>
        <s v="chloe9@adventure-works.com"/>
        <s v="sara48@adventure-works.com"/>
        <s v="alexa12@adventure-works.com"/>
        <s v="jacqueline38@adventure-works.com"/>
        <s v="manuel3@adventure-works.com"/>
        <s v="seth51@adventure-works.com"/>
        <s v="melanie37@adventure-works.com"/>
        <s v="brittney8@adventure-works.com"/>
        <s v="connor33@adventure-works.com"/>
        <s v="bryce4@adventure-works.com"/>
        <s v="david54@adventure-works.com"/>
        <s v="tabitha36@adventure-works.com"/>
        <s v="caleb30@adventure-works.com"/>
        <s v="ethan40@adventure-works.com"/>
        <s v="spencer18@adventure-works.com"/>
        <s v="caleb5@adventure-works.com"/>
        <s v="william26@adventure-works.com"/>
        <s v="grace39@adventure-works.com"/>
        <s v="carson1@adventure-works.com"/>
        <s v="jennifer34@adventure-works.com"/>
        <s v="elijah38@adventure-works.com"/>
        <s v="angela13@adventure-works.com"/>
        <s v="mariah1@adventure-works.com"/>
        <s v="jordan53@adventure-works.com"/>
        <s v="ethan21@adventure-works.com"/>
        <s v="connor16@adventure-works.com"/>
        <s v="faith1@adventure-works.com"/>
        <s v="jennifer51@adventure-works.com"/>
        <s v="brianna15@adventure-works.com"/>
        <s v="bailey25@adventure-works.com"/>
        <s v="kelli28@adventure-works.com"/>
        <s v="thomas72@adventure-works.com"/>
        <s v="faith6@adventure-works.com"/>
        <s v="martin4@adventure-works.com"/>
        <s v="jaclyn18@adventure-works.com"/>
        <s v="cameron19@adventure-works.com"/>
        <s v="arianna43@adventure-works.com"/>
        <s v="christian40@adventure-works.com"/>
        <s v="katherine11@adventure-works.com"/>
        <s v="richard15@adventure-works.com"/>
        <s v="olivia13@adventure-works.com"/>
        <s v="anthony16@adventure-works.com"/>
        <s v="charles57@adventure-works.com"/>
        <s v="kaylee34@adventure-works.com"/>
        <s v="alexandra84@adventure-works.com"/>
        <s v="wyatt50@adventure-works.com"/>
        <s v="sydney12@adventure-works.com"/>
        <s v="spencer21@adventure-works.com"/>
        <s v="luis17@adventure-works.com"/>
        <s v="blake3@adventure-works.com"/>
        <s v="ronnie11@adventure-works.com"/>
        <s v="keith20@adventure-works.com"/>
        <s v="cedric22@adventure-works.com"/>
        <s v="sean16@adventure-works.com"/>
        <s v="julia51@adventure-works.com"/>
        <s v="jose71@adventure-works.com"/>
        <s v="aidan3@adventure-works.com"/>
        <s v="zachary16@adventure-works.com"/>
        <s v="hannah44@adventure-works.com"/>
        <s v="sara41@adventure-works.com"/>
        <s v="jocelyn9@adventure-works.com"/>
        <s v="gabrielle29@adventure-works.com"/>
        <s v="allison7@adventure-works.com"/>
        <s v="terry17@adventure-works.com"/>
        <s v="orlando7@adventure-works.com"/>
        <s v="kenneth16@adventure-works.com"/>
        <s v="edwin29@adventure-works.com"/>
        <s v="karl12@adventure-works.com"/>
        <s v="leslie6@adventure-works.com"/>
        <s v="crystal2@adventure-works.com"/>
        <s v="christina18@adventure-works.com"/>
        <s v="jessica68@adventure-works.com"/>
        <s v="benjamin31@adventure-works.com"/>
        <s v="nicolas9@adventure-works.com"/>
        <s v="craig3@adventure-works.com"/>
        <s v="jésus12@adventure-works.com"/>
        <s v="jada10@adventure-works.com"/>
        <s v="adriana12@adventure-works.com"/>
        <s v="valerie19@adventure-works.com"/>
        <s v="cedric34@adventure-works.com"/>
        <s v="alvin26@adventure-works.com"/>
        <s v="drew7@adventure-works.com"/>
        <s v="ricky12@adventure-works.com"/>
        <s v="casey46@adventure-works.com"/>
        <s v="katrina18@adventure-works.com"/>
        <s v="henry2@adventure-works.com"/>
        <s v="mariah5@adventure-works.com"/>
        <s v="bailey34@adventure-works.com"/>
        <s v="albert22@adventure-works.com"/>
        <s v="sarah6@adventure-works.com"/>
        <s v="jesse19@adventure-works.com"/>
        <s v="olivia60@adventure-works.com"/>
        <s v="samantha12@adventure-works.com"/>
        <s v="brandon35@adventure-works.com"/>
        <s v="savannah11@adventure-works.com"/>
        <s v="alyssa9@adventure-works.com"/>
        <s v="bobby4@adventure-works.com"/>
        <s v="ethan38@adventure-works.com"/>
        <s v="gabrielle18@adventure-works.com"/>
        <s v="dalton54@adventure-works.com"/>
        <s v="tracy2@adventure-works.com"/>
        <s v="logan3@adventure-works.com"/>
        <s v="juan17@adventure-works.com"/>
        <s v="abigail24@adventure-works.com"/>
        <s v="paige16@adventure-works.com"/>
        <s v="paige38@adventure-works.com"/>
        <s v="charles21@adventure-works.com"/>
        <s v="warren40@adventure-works.com"/>
        <s v="haley6@adventure-works.com"/>
        <s v="cassidy16@adventure-works.com"/>
        <s v="andrea2@adventure-works.com"/>
        <s v="katherine17@adventure-works.com"/>
        <s v="brittany15@adventure-works.com"/>
        <s v="hailey15@adventure-works.com"/>
        <s v="megan54@adventure-works.com"/>
        <s v="jose37@adventure-works.com"/>
        <s v="carmen7@adventure-works.com"/>
        <s v="jonathan3@adventure-works.com"/>
        <s v="gerald40@adventure-works.com"/>
        <s v="angel41@adventure-works.com"/>
        <s v="devin36@adventure-works.com"/>
        <s v="morgan61@adventure-works.com"/>
        <s v="raul10@adventure-works.com"/>
        <s v="sara32@adventure-works.com"/>
        <s v="spencer3@adventure-works.com"/>
        <s v="tiffany6@adventure-works.com"/>
        <s v="mandy6@adventure-works.com"/>
        <s v="gabrielle50@adventure-works.com"/>
        <s v="morgan45@adventure-works.com"/>
        <s v="arianna10@adventure-works.com"/>
        <s v="madison14@adventure-works.com"/>
        <s v="alexandria35@adventure-works.com"/>
        <s v="noah34@adventure-works.com"/>
        <s v="alexandra43@adventure-works.com"/>
        <s v="ian2@adventure-works.com"/>
        <s v="ian55@adventure-works.com"/>
        <s v="grace16@adventure-works.com"/>
        <s v="grace68@adventure-works.com"/>
        <s v="thomas77@adventure-works.com"/>
        <s v="timothy18@adventure-works.com"/>
        <s v="francis5@adventure-works.com"/>
        <s v="dale15@adventure-works.com"/>
        <s v="taylor69@adventure-works.com"/>
        <s v="alexa3@adventure-works.com"/>
        <s v="katelyn9@adventure-works.com"/>
        <s v="theresa17@adventure-works.com"/>
        <s v="emma54@adventure-works.com"/>
        <s v="isabel15@adventure-works.com"/>
        <s v="xavier24@adventure-works.com"/>
        <s v="derrick7@adventure-works.com"/>
        <s v="wyatt14@adventure-works.com"/>
        <s v="ashley2@adventure-works.com"/>
        <s v="carlos23@adventure-works.com"/>
        <s v="logan63@adventure-works.com"/>
        <s v="rafael3@adventure-works.com"/>
        <s v="morgan39@adventure-works.com"/>
        <s v="kaitlyn19@adventure-works.com"/>
        <s v="lucas26@adventure-works.com"/>
        <s v="allison33@adventure-works.com"/>
        <s v="elijah26@adventure-works.com"/>
        <s v="patricia10@adventure-works.com"/>
        <s v="jennifer36@adventure-works.com"/>
        <s v="margaret28@adventure-works.com"/>
        <s v="makayla3@adventure-works.com"/>
        <s v="andrea40@adventure-works.com"/>
        <s v="madison4@adventure-works.com"/>
        <s v="nathan54@adventure-works.com"/>
        <s v="nathaniel3@adventure-works.com"/>
        <s v="jesse32@adventure-works.com"/>
        <s v="mariah31@adventure-works.com"/>
        <s v="cole1@adventure-works.com"/>
        <s v="michele54@adventure-works.com"/>
        <s v="brandon31@adventure-works.com"/>
        <s v="sheena2@adventure-works.com"/>
        <s v="sarah35@adventure-works.com"/>
        <s v="alyssa27@adventure-works.com"/>
        <s v="brian11@adventure-works.com"/>
        <s v="sean14@adventure-works.com"/>
        <s v="daniel5@adventure-works.com"/>
        <s v="emily42@adventure-works.com"/>
        <s v="louis19@adventure-works.com"/>
        <s v="maurice21@adventure-works.com"/>
        <s v="pedro18@adventure-works.com"/>
        <s v="jared18@adventure-works.com"/>
        <s v="blake14@adventure-works.com"/>
        <s v="kate16@adventure-works.com"/>
        <s v="mackenzie39@adventure-works.com"/>
        <s v="tabitha16@adventure-works.com"/>
        <s v="alexis23@adventure-works.com"/>
        <s v="rebecca24@adventure-works.com"/>
        <s v="spencer4@adventure-works.com"/>
        <s v="lauren67@adventure-works.com"/>
        <s v="james37@adventure-works.com"/>
        <s v="richard56@adventure-works.com"/>
        <s v="cassidy15@adventure-works.com"/>
        <s v="kaylee36@adventure-works.com"/>
        <s v="alyssa42@adventure-works.com"/>
        <s v="tristan1@adventure-works.com"/>
        <s v="emma39@adventure-works.com"/>
        <s v="kelvin33@adventure-works.com"/>
        <s v="jade2@adventure-works.com"/>
        <s v="angel20@adventure-works.com"/>
        <s v="heidi14@adventure-works.com"/>
        <s v="kaylee14@adventure-works.com"/>
        <s v="lucas5@adventure-works.com"/>
        <s v="emily11@adventure-works.com"/>
        <s v="brooke19@adventure-works.com"/>
        <s v="lucas67@adventure-works.com"/>
        <s v="kelvin0@adventure-works.com"/>
        <s v="amanda50@adventure-works.com"/>
        <s v="amanda57@adventure-works.com"/>
        <s v="sydney77@adventure-works.com"/>
        <s v="justin37@adventure-works.com"/>
        <s v="olivia2@adventure-works.com"/>
        <s v="adrian16@adventure-works.com"/>
        <s v="dalton4@adventure-works.com"/>
        <s v="noah28@adventure-works.com"/>
        <s v="gabrielle57@adventure-works.com"/>
        <s v="jackson34@adventure-works.com"/>
        <s v="jerome17@adventure-works.com"/>
        <s v="willie35@adventure-works.com"/>
        <s v="chloe57@adventure-works.com"/>
        <s v="priscilla17@adventure-works.com"/>
        <s v="clayton24@adventure-works.com"/>
        <s v="gregory11@adventure-works.com"/>
        <s v="lacey36@adventure-works.com"/>
        <s v="warren36@adventure-works.com"/>
        <s v="randy10@adventure-works.com"/>
        <s v="abigail45@adventure-works.com"/>
        <s v="mallory18@adventure-works.com"/>
        <s v="megan65@adventure-works.com"/>
        <s v="carolyn10@adventure-works.com"/>
        <s v="briana8@adventure-works.com"/>
        <s v="yolanda21@adventure-works.com"/>
        <s v="pedro34@adventure-works.com"/>
        <s v="terrance16@adventure-works.com"/>
        <s v="jillian14@adventure-works.com"/>
        <s v="susan23@adventure-works.com"/>
        <s v="kristi29@adventure-works.com"/>
        <s v="megan66@adventure-works.com"/>
        <s v="gerald10@adventure-works.com"/>
        <s v="billy4@adventure-works.com"/>
        <s v="stacey17@adventure-works.com"/>
        <s v="lindsay18@adventure-works.com"/>
        <s v="neil9@adventure-works.com"/>
        <s v="erica17@adventure-works.com"/>
        <s v="james25@adventure-works.com"/>
        <s v="cameron46@adventure-works.com"/>
        <s v="kevin13@adventure-works.com"/>
        <s v="dominic7@adventure-works.com"/>
        <s v="jerry15@adventure-works.com"/>
        <s v="todd4@adventure-works.com"/>
        <s v="bruce12@adventure-works.com"/>
        <s v="stuart3@adventure-works.com"/>
        <s v="eduardo1@adventure-works.com"/>
        <s v="stacy11@adventure-works.com"/>
        <s v="theresa16@adventure-works.com"/>
        <s v="paula3@adventure-works.com"/>
        <s v="emmanuel18@adventure-works.com"/>
        <s v="jay42@adventure-works.com"/>
        <s v="curtis7@adventure-works.com"/>
        <s v="monica1@adventure-works.com"/>
        <s v="jacquelyn14@adventure-works.com"/>
        <s v="kari29@adventure-works.com"/>
        <s v="michele24@adventure-works.com"/>
        <s v="shawna21@adventure-works.com"/>
        <s v="martin21@adventure-works.com"/>
        <s v="kathryn11@adventure-works.com"/>
        <s v="shannon13@adventure-works.com"/>
        <s v="michael23@adventure-works.com"/>
        <s v="aimee11@adventure-works.com"/>
        <s v="tina11@adventure-works.com"/>
        <s v="jenny44@adventure-works.com"/>
        <s v="devin29@adventure-works.com"/>
        <s v="alisha33@adventure-works.com"/>
        <s v="kellie8@adventure-works.com"/>
        <s v="brandi18@adventure-works.com"/>
        <s v="cedric35@adventure-works.com"/>
        <s v="philip20@adventure-works.com"/>
        <s v="clarence19@adventure-works.com"/>
        <s v="bryant10@adventure-works.com"/>
        <s v="louis10@adventure-works.com"/>
        <s v="marc4@adventure-works.com"/>
        <s v="nicole21@adventure-works.com"/>
        <s v="jay47@adventure-works.com"/>
        <s v="patricia6@adventure-works.com"/>
        <s v="tabitha31@adventure-works.com"/>
        <s v="rafael13@adventure-works.com"/>
        <s v="jill26@adventure-works.com"/>
        <s v="ashley13@adventure-works.com"/>
        <s v="evan25@adventure-works.com"/>
        <s v="sheila10@adventure-works.com"/>
        <s v="tiffany23@adventure-works.com"/>
        <s v="dawn41@adventure-works.com"/>
        <s v="joan15@adventure-works.com"/>
        <s v="brandi4@adventure-works.com"/>
        <s v="david58@adventure-works.com"/>
        <s v="kaylee30@adventure-works.com"/>
        <s v="roy13@adventure-works.com"/>
        <s v="francisco14@adventure-works.com"/>
        <s v="devon18@adventure-works.com"/>
        <s v="marie38@adventure-works.com"/>
        <s v="robert87@adventure-works.com"/>
        <s v="elizabeth13@adventure-works.com"/>
        <s v="natalie20@adventure-works.com"/>
        <s v="fernando50@adventure-works.com"/>
        <s v="chase4@adventure-works.com"/>
        <s v="pedro24@adventure-works.com"/>
        <s v="miranda15@adventure-works.com"/>
        <s v="jordan51@adventure-works.com"/>
        <s v="isabel21@adventure-works.com"/>
        <s v="allison11@adventure-works.com"/>
        <s v="rebekah19@adventure-works.com"/>
        <s v="joan8@adventure-works.com"/>
        <s v="colleen32@adventure-works.com"/>
        <s v="arthur40@adventure-works.com"/>
        <s v="emily4@adventure-works.com"/>
        <s v="tristan2@adventure-works.com"/>
        <s v="jesse24@adventure-works.com"/>
        <s v="dalton1@adventure-works.com"/>
        <s v="carol11@adventure-works.com"/>
        <s v="melissa33@adventure-works.com"/>
        <s v="destiny49@adventure-works.com"/>
        <s v="lucas12@adventure-works.com"/>
        <s v="bailey9@adventure-works.com"/>
        <s v="justin33@adventure-works.com"/>
        <s v="eduardo88@adventure-works.com"/>
        <s v="tabitha33@adventure-works.com"/>
        <s v="melanie20@adventure-works.com"/>
        <s v="meredith39@adventure-works.com"/>
        <s v="karl6@adventure-works.com"/>
        <s v="karen36@adventure-works.com"/>
        <s v="marissa5@adventure-works.com"/>
        <s v="marcus51@adventure-works.com"/>
        <s v="leonard9@adventure-works.com"/>
        <s v="nicole15@adventure-works.com"/>
        <s v="jennifer64@adventure-works.com"/>
        <s v="victoria62@adventure-works.com"/>
        <s v="emma28@adventure-works.com"/>
        <s v="morgan73@adventure-works.com"/>
        <s v="savannah45@adventure-works.com"/>
        <s v="thomas41@adventure-works.com"/>
        <s v="alejandro36@adventure-works.com"/>
        <s v="gail3@adventure-works.com"/>
        <s v="julia10@adventure-works.com"/>
        <s v="cindy14@adventure-works.com"/>
        <s v="daisy2@adventure-works.com"/>
        <s v="pearlie0@adventure-works.com"/>
        <s v="michele1@adventure-works.com"/>
        <s v="diane14@adventure-works.com"/>
        <s v="ann13@adventure-works.com"/>
        <s v="clayton33@adventure-works.com"/>
        <s v="armando4@adventure-works.com"/>
        <s v="orlando4@adventure-works.com"/>
        <s v="latasha14@adventure-works.com"/>
        <s v="marvin15@adventure-works.com"/>
        <s v="yolanda12@adventure-works.com"/>
        <s v="jenny45@adventure-works.com"/>
        <s v="jay7@adventure-works.com"/>
        <s v="kathryn2@adventure-works.com"/>
        <s v="mallory2@adventure-works.com"/>
        <s v="jimmy16@adventure-works.com"/>
        <s v="dawn5@adventure-works.com"/>
        <s v="chelsea16@adventure-works.com"/>
        <s v="kristi25@adventure-works.com"/>
        <s v="jacquelyn17@adventure-works.com"/>
        <s v="devon14@adventure-works.com"/>
        <s v="bethany21@adventure-works.com"/>
        <s v="ross5@adventure-works.com"/>
        <s v="charles50@adventure-works.com"/>
        <s v="jaime25@adventure-works.com"/>
        <s v="latoya1@adventure-works.com"/>
        <s v="jada8@adventure-works.com"/>
        <s v="warren41@adventure-works.com"/>
        <s v="mandy24@adventure-works.com"/>
        <s v="janet20@adventure-works.com"/>
        <s v="whitney0@adventure-works.com"/>
        <s v="alfredo3@adventure-works.com"/>
        <s v="jacqueline28@adventure-works.com"/>
        <s v="phillip5@adventure-works.com"/>
        <s v="tracy3@adventure-works.com"/>
        <s v="philip11@adventure-works.com"/>
        <s v="beth9@adventure-works.com"/>
        <s v="isabella16@adventure-works.com"/>
        <s v="deborah13@adventure-works.com"/>
        <s v="glenn18@adventure-works.com"/>
        <s v="kristy17@adventure-works.com"/>
        <s v="eddie12@adventure-works.com"/>
        <s v="kristi18@adventure-works.com"/>
        <s v="theodore13@adventure-works.com"/>
        <s v="alisha10@adventure-works.com"/>
        <s v="erik7@adventure-works.com"/>
        <s v="alejandro42@adventure-works.com"/>
        <s v="teresa14@adventure-works.com"/>
        <s v="alejandro2@adventure-works.com"/>
        <s v="craig19@adventure-works.com"/>
        <s v="natasha2@adventure-works.com"/>
        <s v="kathryn19@adventure-works.com"/>
        <s v="amy21@adventure-works.com"/>
        <s v="dennis13@adventure-works.com"/>
        <s v="erik5@adventure-works.com"/>
        <s v="julia69@adventure-works.com"/>
        <s v="cynthia6@adventure-works.com"/>
        <s v="gregory19@adventure-works.com"/>
        <s v="kristen2@adventure-works.com"/>
        <s v="jill17@adventure-works.com"/>
        <s v="meghan21@adventure-works.com"/>
        <s v="pamela17@adventure-works.com"/>
        <s v="jon13@adventure-works.com"/>
        <s v="kaylee41@adventure-works.com"/>
        <s v="alisha9@adventure-works.com"/>
        <s v="ross25@adventure-works.com"/>
        <s v="henry18@adventure-works.com"/>
        <s v="richard65@adventure-works.com"/>
        <s v="regina4@adventure-works.com"/>
        <s v="marcus56@adventure-works.com"/>
        <s v="jose11@adventure-works.com"/>
        <s v="mary18@adventure-works.com"/>
        <s v="terrence13@adventure-works.com"/>
        <s v="sharon6@adventure-works.com"/>
        <s v="todd12@adventure-works.com"/>
        <s v="rachel66@adventure-works.com"/>
        <s v="jaime32@adventure-works.com"/>
        <s v="ethan46@adventure-works.com"/>
        <s v="christopher5@adventure-works.com"/>
        <s v="rafael2@adventure-works.com"/>
        <s v="samuel24@adventure-works.com"/>
        <s v="riley24@adventure-works.com"/>
        <s v="bridget10@adventure-works.com"/>
        <s v="franklin24@adventure-works.com"/>
        <s v="jodi2@adventure-works.com"/>
        <s v="laura20@adventure-works.com"/>
        <s v="barbara33@adventure-works.com"/>
        <s v="jorge24@adventure-works.com"/>
        <s v="ivan12@adventure-works.com"/>
        <s v="marshall9@adventure-works.com"/>
        <s v="seth18@adventure-works.com"/>
        <s v="ryan46@adventure-works.com"/>
        <s v="gabriella45@adventure-works.com"/>
        <s v="angela20@adventure-works.com"/>
        <s v="isabella67@adventure-works.com"/>
        <s v="marissa12@adventure-works.com"/>
        <s v="devin4@adventure-works.com"/>
        <s v="paige43@adventure-works.com"/>
        <s v="abigail43@adventure-works.com"/>
        <s v="trinity10@adventure-works.com"/>
        <s v="connor46@adventure-works.com"/>
        <s v="cameron21@adventure-works.com"/>
        <s v="jasmine40@adventure-works.com"/>
        <s v="david50@adventure-works.com"/>
        <s v="grace61@adventure-works.com"/>
        <s v="allen3@adventure-works.com"/>
        <s v="richard97@adventure-works.com"/>
        <s v="lauren1@adventure-works.com"/>
        <s v="zachary13@adventure-works.com"/>
        <s v="jaime42@adventure-works.com"/>
        <s v="russell24@adventure-works.com"/>
        <s v="hannah17@adventure-works.com"/>
        <s v="alex15@adventure-works.com"/>
        <s v="kyle0@adventure-works.com"/>
        <s v="jake22@adventure-works.com"/>
        <s v="jonathan61@adventure-works.com"/>
        <s v="evan38@adventure-works.com"/>
        <s v="jenny42@adventure-works.com"/>
        <s v="cameron7@adventure-works.com"/>
        <s v="joanna18@adventure-works.com"/>
        <s v="lawrence17@adventure-works.com"/>
        <s v="roy22@adventure-works.com"/>
        <s v="paula10@adventure-works.com"/>
        <s v="julia34@adventure-works.com"/>
        <s v="sean15@adventure-works.com"/>
        <s v="bailey18@adventure-works.com"/>
        <s v="eduardo3@adventure-works.com"/>
        <s v="gabriel41@adventure-works.com"/>
        <s v="devin57@adventure-works.com"/>
        <s v="timothy5@adventure-works.com"/>
        <s v="richard68@adventure-works.com"/>
        <s v="pedro3@adventure-works.com"/>
        <s v="nelson13@adventure-works.com"/>
        <s v="marvin21@adventure-works.com"/>
        <s v="william10@adventure-works.com"/>
        <s v="katherine60@adventure-works.com"/>
        <s v="caitlin21@adventure-works.com"/>
        <s v="olivia18@adventure-works.com"/>
        <s v="lucas52@adventure-works.com"/>
        <s v="david45@adventure-works.com"/>
        <s v="francis20@adventure-works.com"/>
        <s v="toni14@adventure-works.com"/>
        <s v="chelsea22@adventure-works.com"/>
        <s v="joan4@adventure-works.com"/>
        <s v="hannah43@adventure-works.com"/>
        <s v="mason7@adventure-works.com"/>
        <s v="alexandra69@adventure-works.com"/>
        <s v="kayla45@adventure-works.com"/>
        <s v="andrea39@adventure-works.com"/>
        <s v="sydney57@adventure-works.com"/>
        <s v="jared2@adventure-works.com"/>
        <s v="brandon5@adventure-works.com"/>
        <s v="bryce7@adventure-works.com"/>
        <s v="david68@adventure-works.com"/>
        <s v="katherine22@adventure-works.com"/>
        <s v="joel9@adventure-works.com"/>
        <s v="fernando22@adventure-works.com"/>
        <s v="carol18@adventure-works.com"/>
        <s v="eduardo79@adventure-works.com"/>
        <s v="alexandra59@adventure-works.com"/>
        <s v="richard26@adventure-works.com"/>
        <s v="taylor11@adventure-works.com"/>
        <s v="olivia55@adventure-works.com"/>
        <s v="michael35@adventure-works.com"/>
        <s v="eduardo53@adventure-works.com"/>
        <s v="jonathan40@adventure-works.com"/>
        <s v="eduardo27@adventure-works.com"/>
        <s v="gabriella43@adventure-works.com"/>
        <s v="paige45@adventure-works.com"/>
        <s v="katherine87@adventure-works.com"/>
        <s v="lucas28@adventure-works.com"/>
        <s v="dalton91@adventure-works.com"/>
        <s v="robert76@adventure-works.com"/>
        <s v="sydney53@adventure-works.com"/>
        <s v="jennifer10@adventure-works.com"/>
        <s v="hailey32@adventure-works.com"/>
        <s v="jennifer82@adventure-works.com"/>
        <s v="jackson7@adventure-works.com"/>
        <s v="rachel62@adventure-works.com"/>
        <s v="isabella90@adventure-works.com"/>
        <s v="desiree4@adventure-works.com"/>
        <s v="zachary47@adventure-works.com"/>
        <s v="rachel41@adventure-works.com"/>
        <s v="marcus16@adventure-works.com"/>
        <s v="melissa2@adventure-works.com"/>
        <s v="chloe33@adventure-works.com"/>
        <s v="xavier58@adventure-works.com"/>
        <s v="jessica5@adventure-works.com"/>
        <s v="rachael13@adventure-works.com"/>
        <s v="xavier29@adventure-works.com"/>
        <s v="leonard23@adventure-works.com"/>
        <s v="julia15@adventure-works.com"/>
        <s v="devin41@adventure-works.com"/>
        <s v="elizabeth49@adventure-works.com"/>
        <s v="alexandra21@adventure-works.com"/>
        <s v="jaime34@adventure-works.com"/>
        <s v="makayla19@adventure-works.com"/>
        <s v="jesse35@adventure-works.com"/>
        <s v="nelson7@adventure-works.com"/>
        <s v="summer8@adventure-works.com"/>
        <s v="zachary23@adventure-works.com"/>
        <s v="eduardo69@adventure-works.com"/>
        <s v="benjamin27@adventure-works.com"/>
        <s v="brett0@adventure-works.com"/>
        <s v="candace9@adventure-works.com"/>
        <s v="gregory6@adventure-works.com"/>
        <s v="damien13@adventure-works.com"/>
        <s v="neil6@adventure-works.com"/>
        <s v="marcus29@adventure-works.com"/>
        <s v="alyssa45@adventure-works.com"/>
        <s v="yolanda6@adventure-works.com"/>
        <s v="steve24@adventure-works.com"/>
        <s v="jamie23@adventure-works.com"/>
        <s v="maria12@adventure-works.com"/>
        <s v="amber5@adventure-works.com"/>
        <s v="david78@adventure-works.com"/>
        <s v="alex13@adventure-works.com"/>
        <s v="rachel22@adventure-works.com"/>
        <s v="brad6@adventure-works.com"/>
        <s v="morgan10@adventure-works.com"/>
        <s v="destiny25@adventure-works.com"/>
        <s v="aaron36@adventure-works.com"/>
        <s v="katherine18@adventure-works.com"/>
        <s v="colleen5@adventure-works.com"/>
        <s v="erica1@adventure-works.com"/>
        <s v="jenny5@adventure-works.com"/>
        <s v="cynthia23@adventure-works.com"/>
        <s v="meredith18@adventure-works.com"/>
        <s v="cesar9@adventure-works.com"/>
        <s v="bianca18@adventure-works.com"/>
        <s v="micah22@adventure-works.com"/>
        <s v="joy14@adventure-works.com"/>
        <s v="alejandro7@adventure-works.com"/>
        <s v="meghan18@adventure-works.com"/>
        <s v="jessica7@adventure-works.com"/>
        <s v="abby11@adventure-works.com"/>
        <s v="joe11@adventure-works.com"/>
        <s v="gary20@adventure-works.com"/>
        <s v="madeline7@adventure-works.com"/>
        <s v="benjamin35@adventure-works.com"/>
        <s v="jeremy13@adventure-works.com"/>
        <s v="connor1@adventure-works.com"/>
        <s v="jonathan15@adventure-works.com"/>
        <s v="hannah41@adventure-works.com"/>
        <s v="sarah28@adventure-works.com"/>
        <s v="linda18@adventure-works.com"/>
        <s v="carlos11@adventure-works.com"/>
        <s v="jack52@adventure-works.com"/>
        <s v="henry1@adventure-works.com"/>
        <s v="toni15@adventure-works.com"/>
        <s v="bruce4@adventure-works.com"/>
        <s v="philip9@adventure-works.com"/>
        <s v="francis6@adventure-works.com"/>
        <s v="larry15@adventure-works.com"/>
        <s v="frank34@adventure-works.com"/>
        <s v="david85@adventure-works.com"/>
        <s v="martha9@adventure-works.com"/>
        <s v="lindsey6@adventure-works.com"/>
        <s v="roberto2@adventure-works.com"/>
        <s v="alisha20@adventure-works.com"/>
        <s v="dustin3@adventure-works.com"/>
        <s v="bobby6@adventure-works.com"/>
        <s v="cynthia25@adventure-works.com"/>
        <s v="nancy23@adventure-works.com"/>
        <s v="candice0@adventure-works.com"/>
        <s v="cedric24@adventure-works.com"/>
        <s v="martha4@adventure-works.com"/>
        <s v="richard87@adventure-works.com"/>
        <s v="kara5@adventure-works.com"/>
        <s v="jay9@adventure-works.com"/>
        <s v="sabrina17@adventure-works.com"/>
        <s v="samuel26@adventure-works.com"/>
        <s v="marcus87@adventure-works.com"/>
        <s v="dylan7@adventure-works.com"/>
        <s v="christian5@adventure-works.com"/>
        <s v="juha-pekka0@adventure-works.com"/>
        <s v="brandon27@adventure-works.com"/>
        <s v="benjamin30@adventure-works.com"/>
        <s v="angel36@adventure-works.com"/>
        <s v="gabrielle51@adventure-works.com"/>
        <s v="katherine45@adventure-works.com"/>
        <s v="jessica8@adventure-works.com"/>
        <s v="morgan69@adventure-works.com"/>
        <s v="barbara30@adventure-works.com"/>
        <s v="katelyn31@adventure-works.com"/>
        <s v="wyatt59@adventure-works.com"/>
        <s v="jordyn0@adventure-works.com"/>
        <s v="grace45@adventure-works.com"/>
        <s v="paige24@adventure-works.com"/>
        <s v="xavier12@adventure-works.com"/>
        <s v="katherine65@adventure-works.com"/>
        <s v="sebastian6@adventure-works.com"/>
        <s v="jose44@adventure-works.com"/>
        <s v="angel17@adventure-works.com"/>
        <s v="alex19@adventure-works.com"/>
        <s v="jesse22@adventure-works.com"/>
        <s v="miguel55@adventure-works.com"/>
        <s v="alexandria13@adventure-works.com"/>
        <s v="cameron41@adventure-works.com"/>
        <s v="emma20@adventure-works.com"/>
        <s v="shelby12@adventure-works.com"/>
        <s v="evan37@adventure-works.com"/>
        <s v="jacqueline34@adventure-works.com"/>
        <s v="ryan41@adventure-works.com"/>
        <s v="gary28@adventure-works.com"/>
        <s v="kevin28@adventure-works.com"/>
        <s v="michael39@adventure-works.com"/>
        <s v="martha22@adventure-works.com"/>
        <s v="makayla1@adventure-works.com"/>
        <s v="stephanie7@adventure-works.com"/>
        <s v="fernando29@adventure-works.com"/>
        <s v="nicole28@adventure-works.com"/>
        <s v="edwin12@adventure-works.com"/>
        <s v="carrie9@adventure-works.com"/>
        <s v="jessica4@adventure-works.com"/>
        <s v="dalton36@adventure-works.com"/>
        <s v="courtney19@adventure-works.com"/>
        <s v="isaac40@adventure-works.com"/>
        <s v="marcus48@adventure-works.com"/>
        <s v="patrick19@adventure-works.com"/>
        <s v="stephanie33@adventure-works.com"/>
        <s v="jeremiah45@adventure-works.com"/>
        <s v="rachel46@adventure-works.com"/>
        <s v="brianna19@adventure-works.com"/>
        <s v="alexandra26@adventure-works.com"/>
        <s v="caleb23@adventure-works.com"/>
        <s v="antonio17@adventure-works.com"/>
        <s v="connor39@adventure-works.com"/>
        <s v="isabella9@adventure-works.com"/>
        <s v="patricia21@adventure-works.com"/>
        <s v="adam22@adventure-works.com"/>
        <s v="ian83@adventure-works.com"/>
        <s v="gabriella3@adventure-works.com"/>
        <s v="arianna25@adventure-works.com"/>
        <s v="mariah30@adventure-works.com"/>
        <s v="riley22@adventure-works.com"/>
        <s v="luis45@adventure-works.com"/>
        <s v="alexia18@adventure-works.com"/>
        <s v="jonathan11@adventure-works.com"/>
        <s v="eduardo4@adventure-works.com"/>
        <s v="kristy18@adventure-works.com"/>
        <s v="meredith29@adventure-works.com"/>
        <s v="gabriel8@adventure-works.com"/>
        <s v="megan68@adventure-works.com"/>
        <s v="isabel11@adventure-works.com"/>
        <s v="thomas11@adventure-works.com"/>
        <s v="jocelyn7@adventure-works.com"/>
        <s v="carlos21@adventure-works.com"/>
        <s v="stacy2@adventure-works.com"/>
        <s v="jasmine1@adventure-works.com"/>
        <s v="rachel6@adventure-works.com"/>
        <s v="jade10@adventure-works.com"/>
        <s v="benjamin47@adventure-works.com"/>
        <s v="jasmine14@adventure-works.com"/>
        <s v="marcus2@adventure-works.com"/>
        <s v="richard96@adventure-works.com"/>
        <s v="kaitlyn68@adventure-works.com"/>
        <s v="abigail61@adventure-works.com"/>
        <s v="clayton16@adventure-works.com"/>
        <s v="philip8@adventure-works.com"/>
        <s v="jaime16@adventure-works.com"/>
        <s v="anne20@adventure-works.com"/>
        <s v="ivan1@adventure-works.com"/>
        <s v="sarah29@adventure-works.com"/>
        <s v="cassandra18@adventure-works.com"/>
        <s v="leah6@adventure-works.com"/>
        <s v="christina2@adventure-works.com"/>
        <s v="bruce9@adventure-works.com"/>
        <s v="kristi31@adventure-works.com"/>
        <s v="jarrod16@adventure-works.com"/>
        <s v="brandy21@adventure-works.com"/>
        <s v="darren15@adventure-works.com"/>
        <s v="deanna14@adventure-works.com"/>
        <s v="karla19@adventure-works.com"/>
        <s v="ramon12@adventure-works.com"/>
        <s v="jorge10@adventure-works.com"/>
        <s v="danny14@adventure-works.com"/>
        <s v="alan26@adventure-works.com"/>
        <s v="roger15@adventure-works.com"/>
        <s v="erica16@adventure-works.com"/>
        <s v="kari34@adventure-works.com"/>
        <s v="noah67@adventure-works.com"/>
        <s v="riley31@adventure-works.com"/>
        <s v="jake19@adventure-works.com"/>
        <s v="grace9@adventure-works.com"/>
        <s v="grace40@adventure-works.com"/>
        <s v="jose66@adventure-works.com"/>
        <s v="michele7@adventure-works.com"/>
        <s v="brittany1@adventure-works.com"/>
        <s v="gabriella6@adventure-works.com"/>
        <s v="juan4@adventure-works.com"/>
        <s v="anthony18@adventure-works.com"/>
        <s v="frank14@adventure-works.com"/>
        <s v="haley25@adventure-works.com"/>
        <s v="thomas22@adventure-works.com"/>
        <s v="richard29@adventure-works.com"/>
        <s v="isaac39@adventure-works.com"/>
        <s v="tristan14@adventure-works.com"/>
        <s v="jon4@adventure-works.com"/>
        <s v="brittany7@adventure-works.com"/>
        <s v="krystal5@adventure-works.com"/>
        <s v="amanda17@adventure-works.com"/>
        <s v="catherine10@adventure-works.com"/>
        <s v="abigail34@adventure-works.com"/>
        <s v="zoe11@adventure-works.com"/>
        <s v="mason17@adventure-works.com"/>
        <s v="riley6@adventure-works.com"/>
        <s v="sarah7@adventure-works.com"/>
        <s v="elizabeth12@adventure-works.com"/>
        <s v="amanda67@adventure-works.com"/>
        <s v="sara46@adventure-works.com"/>
        <s v="logan52@adventure-works.com"/>
        <s v="charles51@adventure-works.com"/>
        <s v="justin26@adventure-works.com"/>
        <s v="sydney36@adventure-works.com"/>
        <s v="ethan50@adventure-works.com"/>
        <s v="caleb31@adventure-works.com"/>
        <s v="nathan70@adventure-works.com"/>
        <s v="austin16@adventure-works.com"/>
        <s v="faith21@adventure-works.com"/>
        <s v="katherine32@adventure-works.com"/>
        <s v="sebastian10@adventure-works.com"/>
        <s v="logan7@adventure-works.com"/>
        <s v="jasmine60@adventure-works.com"/>
        <s v="edward52@adventure-works.com"/>
        <s v="louis18@adventure-works.com"/>
        <s v="carol25@adventure-works.com"/>
        <s v="blake56@adventure-works.com"/>
        <s v="melanie23@adventure-works.com"/>
        <s v="gabrielle6@adventure-works.com"/>
        <s v="luke29@adventure-works.com"/>
        <s v="jasmine2@adventure-works.com"/>
        <s v="marcus15@adventure-works.com"/>
        <s v="roger26@adventure-works.com"/>
        <s v="rebekah5@adventure-works.com"/>
        <s v="fernando64@adventure-works.com"/>
        <s v="brendan16@adventure-works.com"/>
        <s v="hunter7@adventure-works.com"/>
        <s v="bethany8@adventure-works.com"/>
        <s v="devin45@adventure-works.com"/>
        <s v="paige42@adventure-works.com"/>
        <s v="misty10@adventure-works.com"/>
        <s v="jerome12@adventure-works.com"/>
        <s v="audrey10@adventure-works.com"/>
        <s v="bradley22@adventure-works.com"/>
        <s v="edwin28@adventure-works.com"/>
        <s v="kelvin38@adventure-works.com"/>
        <s v="angela26@adventure-works.com"/>
        <s v="bailey4@adventure-works.com"/>
        <s v="chelsea23@adventure-works.com"/>
        <s v="meagan0@adventure-works.com"/>
        <s v="jermaine2@adventure-works.com"/>
        <s v="rebekah3@adventure-works.com"/>
        <s v="marie7@adventure-works.com"/>
        <s v="sheila6@adventure-works.com"/>
        <s v="arthur18@adventure-works.com"/>
        <s v="ruben23@adventure-works.com"/>
        <s v="ian40@adventure-works.com"/>
        <s v="clarence18@adventure-works.com"/>
        <s v="cedric38@adventure-works.com"/>
        <s v="margaret18@adventure-works.com"/>
        <s v="leonard22@adventure-works.com"/>
        <s v="kelvin44@adventure-works.com"/>
        <s v="carolyn18@adventure-works.com"/>
        <s v="clarence25@adventure-works.com"/>
        <s v="candace7@adventure-works.com"/>
        <s v="cassandra7@adventure-works.com"/>
        <s v="amy25@adventure-works.com"/>
        <s v="drew14@adventure-works.com"/>
        <s v="kristi43@adventure-works.com"/>
        <s v="eugene11@adventure-works.com"/>
        <s v="natalie49@adventure-works.com"/>
        <s v="tabitha29@adventure-works.com"/>
        <s v="shaun19@adventure-works.com"/>
        <s v="jacob1@adventure-works.com"/>
        <s v="damien22@adventure-works.com"/>
        <s v="richard48@adventure-works.com"/>
        <s v="barbara41@adventure-works.com"/>
        <s v="nichole20@adventure-works.com"/>
        <s v="byron3@adventure-works.com"/>
        <s v="edwin40@adventure-works.com"/>
        <s v="roy39@adventure-works.com"/>
        <s v="heather13@adventure-works.com"/>
        <s v="willie28@adventure-works.com"/>
        <s v="destiny0@adventure-works.com"/>
        <s v="jesse21@adventure-works.com"/>
        <s v="brad15@adventure-works.com"/>
        <s v="marie36@adventure-works.com"/>
        <s v="bridget4@adventure-works.com"/>
        <s v="miguel29@adventure-works.com"/>
        <s v="billy20@adventure-works.com"/>
        <s v="ross28@adventure-works.com"/>
        <s v="roger49@adventure-works.com"/>
        <s v="trisha14@adventure-works.com"/>
        <s v="casey29@adventure-works.com"/>
        <s v="tracy20@adventure-works.com"/>
        <s v="robyn16@adventure-works.com"/>
        <s v="andrea14@adventure-works.com"/>
        <s v="trisha8@adventure-works.com"/>
        <s v="marvin19@adventure-works.com"/>
        <s v="colin26@adventure-works.com"/>
        <s v="diane24@adventure-works.com"/>
        <s v="jake7@adventure-works.com"/>
        <s v="tara10@adventure-works.com"/>
        <s v="cindy4@adventure-works.com"/>
        <s v="heather17@adventure-works.com"/>
        <s v="audrey6@adventure-works.com"/>
        <s v="barbara46@adventure-works.com"/>
        <s v="carly0@adventure-works.com"/>
        <s v="dakota8@adventure-works.com"/>
        <s v="rebekah11@adventure-works.com"/>
        <s v="roy1@adventure-works.com"/>
        <s v="brittney16@adventure-works.com"/>
        <s v="kimberly12@adventure-works.com"/>
        <s v="kendra14@adventure-works.com"/>
        <s v="johnny5@adventure-works.com"/>
        <s v="julio12@adventure-works.com"/>
        <s v="arturo30@adventure-works.com"/>
        <s v="lydia1@adventure-works.com"/>
        <s v="raymond4@adventure-works.com"/>
        <s v="erik20@adventure-works.com"/>
        <s v="arturo35@adventure-works.com"/>
        <s v="raul4@adventure-works.com"/>
        <s v="neil5@adventure-works.com"/>
        <s v="ruben19@adventure-works.com"/>
        <s v="sabrina4@adventure-works.com"/>
        <s v="carly3@adventure-works.com"/>
        <s v="joel16@adventure-works.com"/>
        <s v="bridget11@adventure-works.com"/>
        <s v="clifford3@adventure-works.com"/>
        <s v="leah11@adventure-works.com"/>
        <s v="heidi13@adventure-works.com"/>
        <s v="shane20@adventure-works.com"/>
        <s v="kevin24@adventure-works.com"/>
        <s v="carolyn36@adventure-works.com"/>
        <s v="tammy5@adventure-works.com"/>
        <s v="abby16@adventure-works.com"/>
        <s v="erik22@adventure-works.com"/>
        <s v="cassidy7@adventure-works.com"/>
        <s v="lee16@adventure-works.com"/>
        <s v="kristy2@adventure-works.com"/>
        <s v="andy23@adventure-works.com"/>
        <s v="jimmy4@adventure-works.com"/>
        <s v="jonathon10@adventure-works.com"/>
        <s v="frederick2@adventure-works.com"/>
        <s v="roger30@adventure-works.com"/>
        <s v="desiree11@adventure-works.com"/>
        <s v="jerry18@adventure-works.com"/>
        <s v="jorge25@adventure-works.com"/>
        <s v="dwayne18@adventure-works.com"/>
        <s v="jon9@adventure-works.com"/>
        <s v="andy21@adventure-works.com"/>
        <s v="christina1@adventure-works.com"/>
        <s v="casey24@adventure-works.com"/>
        <s v="pedro26@adventure-works.com"/>
        <s v="dawn10@adventure-works.com"/>
        <s v="brent10@adventure-works.com"/>
        <s v="colin10@adventure-works.com"/>
        <s v="grace5@adventure-works.com"/>
        <s v="sandra17@adventure-works.com"/>
        <s v="arturo43@adventure-works.com"/>
        <s v="julie6@adventure-works.com"/>
        <s v="brenda13@adventure-works.com"/>
        <s v="louis39@adventure-works.com"/>
        <s v="jon25@adventure-works.com"/>
        <s v="lacey6@adventure-works.com"/>
        <s v="lori15@adventure-works.com"/>
        <s v="wendy18@adventure-works.com"/>
        <s v="meagan14@adventure-works.com"/>
        <s v="kenneth18@adventure-works.com"/>
        <s v="marvin6@adventure-works.com"/>
        <s v="alexa17@adventure-works.com"/>
        <s v="adrienne17@adventure-works.com"/>
        <s v="luis48@adventure-works.com"/>
        <s v="jillian6@adventure-works.com"/>
        <s v="logan14@adventure-works.com"/>
        <s v="rodney8@adventure-works.com"/>
        <s v="christina15@adventure-works.com"/>
        <s v="benjamin24@adventure-works.com"/>
        <s v="jon32@adventure-works.com"/>
        <s v="michele38@adventure-works.com"/>
        <s v="julio11@adventure-works.com"/>
        <s v="jamie30@adventure-works.com"/>
        <s v="rachel60@adventure-works.com"/>
        <s v="jaime17@adventure-works.com"/>
        <s v="ross12@adventure-works.com"/>
        <s v="kelli34@adventure-works.com"/>
        <s v="tiffany8@adventure-works.com"/>
        <s v="ryan50@adventure-works.com"/>
        <s v="jake4@adventure-works.com"/>
        <s v="suzanne18@adventure-works.com"/>
        <s v="rachael9@adventure-works.com"/>
        <s v="brianna27@adventure-works.com"/>
        <s v="xavier48@adventure-works.com"/>
        <s v="bianca1@adventure-works.com"/>
        <s v="randall22@adventure-works.com"/>
        <s v="latasha17@adventure-works.com"/>
        <s v="stefanie15@adventure-works.com"/>
        <s v="teresa5@adventure-works.com"/>
        <s v="jeremy17@adventure-works.com"/>
        <s v="maria44@adventure-works.com"/>
        <s v="brittany16@adventure-works.com"/>
        <s v="nicholas5@adventure-works.com"/>
        <s v="elijah16@adventure-works.com"/>
        <s v="angela27@adventure-works.com"/>
        <s v="isabel19@adventure-works.com"/>
        <s v="kristopher10@adventure-works.com"/>
        <s v="andy24@adventure-works.com"/>
        <s v="andrea0@adventure-works.com"/>
        <s v="melinda10@adventure-works.com"/>
        <s v="gilbert26@adventure-works.com"/>
        <s v="ethan42@adventure-works.com"/>
        <s v="oscar7@adventure-works.com"/>
        <s v="jason41@adventure-works.com"/>
        <s v="ernest9@adventure-works.com"/>
        <s v="stacy15@adventure-works.com"/>
        <s v="casey12@adventure-works.com"/>
        <s v="katie19@adventure-works.com"/>
        <s v="kelli3@adventure-works.com"/>
        <s v="darren6@adventure-works.com"/>
        <s v="autumn12@adventure-works.com"/>
        <s v="brenda16@adventure-works.com"/>
        <s v="damien28@adventure-works.com"/>
        <s v="glenn15@adventure-works.com"/>
        <s v="autumn6@adventure-works.com"/>
        <s v="johnny21@adventure-works.com"/>
        <s v="jackson0@adventure-works.com"/>
        <s v="armando15@adventure-works.com"/>
        <s v="karen30@adventure-works.com"/>
        <s v="lance20@adventure-works.com"/>
        <s v="randy22@adventure-works.com"/>
        <s v="orlando15@adventure-works.com"/>
        <s v="tony8@adventure-works.com"/>
        <s v="bryant6@adventure-works.com"/>
        <s v="juan3@adventure-works.com"/>
        <s v="kara9@adventure-works.com"/>
        <s v="alexis32@adventure-works.com"/>
        <s v="theresa10@adventure-works.com"/>
        <s v="evelyn8@adventure-works.com"/>
        <s v="troy11@adventure-works.com"/>
        <s v="meagan16@adventure-works.com"/>
        <s v="kelvin37@adventure-works.com"/>
        <s v="derek2@adventure-works.com"/>
        <s v="gina8@adventure-works.com"/>
        <s v="teresa1@adventure-works.com"/>
        <s v="cynthia4@adventure-works.com"/>
        <s v="oscar19@adventure-works.com"/>
        <s v="jon17@adventure-works.com"/>
        <s v="lindsey22@adventure-works.com"/>
        <s v="thomas61@adventure-works.com"/>
        <s v="gabriella5@adventure-works.com"/>
        <s v="nicolas1@adventure-works.com"/>
        <s v="omar11@adventure-works.com"/>
        <s v="rachael2@adventure-works.com"/>
        <s v="donald22@adventure-works.com"/>
        <s v="philip14@adventure-works.com"/>
        <s v="maurice8@adventure-works.com"/>
        <s v="aimee10@adventure-works.com"/>
        <s v="kelli36@adventure-works.com"/>
        <s v="autumn18@adventure-works.com"/>
        <s v="wyatt65@adventure-works.com"/>
        <s v="derrick18@adventure-works.com"/>
        <s v="alfredo5@adventure-works.com"/>
        <s v="whitney17@adventure-works.com"/>
        <s v="arthur31@adventure-works.com"/>
        <s v="clarence14@adventure-works.com"/>
        <s v="brent2@adventure-works.com"/>
        <s v="chad2@adventure-works.com"/>
        <s v="franklin6@adventure-works.com"/>
        <s v="dale5@adventure-works.com"/>
        <s v="tommy7@adventure-works.com"/>
        <s v="misty6@adventure-works.com"/>
        <s v="jake0@adventure-works.com"/>
        <s v="andres15@adventure-works.com"/>
        <s v="rosa21@adventure-works.com"/>
        <s v="robin1@adventure-works.com"/>
        <s v="stefanie0@adventure-works.com"/>
        <s v="xavier5@adventure-works.com"/>
        <s v="neil19@adventure-works.com"/>
        <s v="jamie41@adventure-works.com"/>
        <s v="sandra13@adventure-works.com"/>
        <s v="meagan3@adventure-works.com"/>
        <s v="arturo46@adventure-works.com"/>
        <s v="shawna10@adventure-works.com"/>
        <s v="marshall10@adventure-works.com"/>
        <s v="matthew25@adventure-works.com"/>
        <s v="roger11@adventure-works.com"/>
        <s v="theodore17@adventure-works.com"/>
        <s v="tabitha18@adventure-works.com"/>
        <s v="claudia9@adventure-works.com"/>
        <s v="giraldo0@adventure-works.com"/>
        <s v="kristi0@adventure-works.com"/>
        <s v="stacey15@adventure-works.com"/>
        <s v="ana17@adventure-works.com"/>
        <s v="kristi6@adventure-works.com"/>
        <s v="lori10@adventure-works.com"/>
        <s v="caleb22@adventure-works.com"/>
        <s v="abigail70@adventure-works.com"/>
        <s v="garrett21@adventure-works.com"/>
        <s v="brenda4@adventure-works.com"/>
        <s v="marc26@adventure-works.com"/>
        <s v="isabella89@adventure-works.com"/>
        <s v="cara19@adventure-works.com"/>
        <s v="taylor64@adventure-works.com"/>
        <s v="kaitlin8@adventure-works.com"/>
        <s v="corey4@adventure-works.com"/>
        <s v="kristina0@adventure-works.com"/>
        <s v="frederick9@adventure-works.com"/>
        <s v="gilbert31@adventure-works.com"/>
        <s v="carolyn33@adventure-works.com"/>
        <s v="orlando9@adventure-works.com"/>
        <s v="lucas40@adventure-works.com"/>
        <s v="willie38@adventure-works.com"/>
        <s v="clinton15@adventure-works.com"/>
        <s v="devin19@adventure-works.com"/>
        <s v="shawna6@adventure-works.com"/>
        <s v="monica16@adventure-works.com"/>
        <s v="tracy9@adventure-works.com"/>
        <s v="tyrone17@adventure-works.com"/>
        <s v="terrence2@adventure-works.com"/>
        <s v="dawn6@adventure-works.com"/>
        <s v="orlando3@adventure-works.com"/>
        <s v="mayra8@adventure-works.com"/>
        <s v="roy11@adventure-works.com"/>
        <s v="adrienne3@adventure-works.com"/>
        <s v="lindsay21@adventure-works.com"/>
        <s v="erika17@adventure-works.com"/>
        <s v="wyatt29@adventure-works.com"/>
        <s v="crystal9@adventure-works.com"/>
        <s v="andy18@adventure-works.com"/>
        <s v="troy10@adventure-works.com"/>
        <s v="alexandra65@adventure-works.com"/>
        <s v="stefanie1@adventure-works.com"/>
        <s v="reginald4@adventure-works.com"/>
        <s v="sydney84@adventure-works.com"/>
        <s v="derrick12@adventure-works.com"/>
        <s v="lee18@adventure-works.com"/>
        <s v="tristan3@adventure-works.com"/>
        <s v="willie25@adventure-works.com"/>
        <s v="david79@adventure-works.com"/>
        <s v="lauren9@adventure-works.com"/>
        <s v="barbara25@adventure-works.com"/>
        <s v="wayne24@adventure-works.com"/>
        <s v="javier2@adventure-works.com"/>
        <s v="seth39@adventure-works.com"/>
        <s v="gilbert17@adventure-works.com"/>
        <s v="kurt5@adventure-works.com"/>
        <s v="gerald42@adventure-works.com"/>
        <s v="paula11@adventure-works.com"/>
        <s v="darryl14@adventure-works.com"/>
        <s v="molly2@adventure-works.com"/>
        <s v="darren22@adventure-works.com"/>
        <s v="kari35@adventure-works.com"/>
        <s v="harold7@adventure-works.com"/>
        <s v="bradley15@adventure-works.com"/>
        <s v="clarence29@adventure-works.com"/>
        <s v="gina17@adventure-works.com"/>
        <s v="anne11@adventure-works.com"/>
        <s v="patricia20@adventure-works.com"/>
        <s v="melvin20@adventure-works.com"/>
        <s v="bethany17@adventure-works.com"/>
        <s v="adriana1@adventure-works.com"/>
        <s v="andy2@adventure-works.com"/>
        <s v="haley39@adventure-works.com"/>
        <s v="anne3@adventure-works.com"/>
        <s v="tamara4@adventure-works.com"/>
        <s v="trisha5@adventure-works.com"/>
        <s v="isaiah44@adventure-works.com"/>
        <s v="monique5@adventure-works.com"/>
        <s v="joseph12@adventure-works.com"/>
        <s v="angelica18@adventure-works.com"/>
        <s v="marcus74@adventure-works.com"/>
        <s v="caleb39@adventure-works.com"/>
        <s v="nicole44@adventure-works.com"/>
        <s v="zachary14@adventure-works.com"/>
        <s v="jesse1@adventure-works.com"/>
        <s v="jonathan18@adventure-works.com"/>
        <s v="colleen8@adventure-works.com"/>
        <s v="tina17@adventure-works.com"/>
        <s v="alexander14@adventure-works.com"/>
        <s v="noah27@adventure-works.com"/>
        <s v="richard72@adventure-works.com"/>
        <s v="anna4@adventure-works.com"/>
        <s v="jodi0@adventure-works.com"/>
        <s v="arianna18@adventure-works.com"/>
        <s v="seth36@adventure-works.com"/>
        <s v="timothy29@adventure-works.com"/>
        <s v="brandon2@adventure-works.com"/>
        <s v="sean37@adventure-works.com"/>
        <s v="alexandria8@adventure-works.com"/>
        <s v="maria57@adventure-works.com"/>
        <s v="katherine74@adventure-works.com"/>
        <s v="katherine8@adventure-works.com"/>
        <s v="heidi8@adventure-works.com"/>
        <s v="haley41@adventure-works.com"/>
        <s v="destiny18@adventure-works.com"/>
        <s v="kimberly20@adventure-works.com"/>
        <s v="darryl18@adventure-works.com"/>
        <s v="nathan37@adventure-works.com"/>
        <s v="kaylee11@adventure-works.com"/>
        <s v="edward3@adventure-works.com"/>
        <s v="alexandria10@adventure-works.com"/>
        <s v="erica0@adventure-works.com"/>
        <s v="brianna16@adventure-works.com"/>
        <s v="adam36@adventure-works.com"/>
        <s v="miranda10@adventure-works.com"/>
        <s v="jesse33@adventure-works.com"/>
        <s v="samuel64@adventure-works.com"/>
        <s v="daniel22@adventure-works.com"/>
        <s v="hailey5@adventure-works.com"/>
        <s v="robert28@adventure-works.com"/>
        <s v="christian35@adventure-works.com"/>
        <s v="jon15@adventure-works.com"/>
        <s v="savannah3@adventure-works.com"/>
        <s v="katherine82@adventure-works.com"/>
        <s v="julia60@adventure-works.com"/>
        <s v="hunter20@adventure-works.com"/>
        <s v="eduardo44@adventure-works.com"/>
        <s v="melissa17@adventure-works.com"/>
        <s v="rebecca11@adventure-works.com"/>
        <s v="chase2@adventure-works.com"/>
        <s v="luis35@adventure-works.com"/>
        <s v="cassidy24@adventure-works.com"/>
        <s v="luis50@adventure-works.com"/>
        <s v="aaron23@adventure-works.com"/>
        <s v="benjamin51@adventure-works.com"/>
        <s v="chloe51@adventure-works.com"/>
        <s v="mason40@adventure-works.com"/>
        <s v="erin4@adventure-works.com"/>
        <s v="autumn0@adventure-works.com"/>
        <s v="caleb15@adventure-works.com"/>
        <s v="madison18@adventure-works.com"/>
        <s v="julia74@adventure-works.com"/>
        <s v="tyler12@adventure-works.com"/>
        <s v="monique9@adventure-works.com"/>
        <s v="lance2@adventure-works.com"/>
        <s v="jennifer55@adventure-works.com"/>
        <s v="hunter5@adventure-works.com"/>
        <s v="dakota1@adventure-works.com"/>
        <s v="isaac38@adventure-works.com"/>
        <s v="nicholas12@adventure-works.com"/>
        <s v="oscar16@adventure-works.com"/>
        <s v="wyatt67@adventure-works.com"/>
        <s v="andrea28@adventure-works.com"/>
        <s v="jordan3@adventure-works.com"/>
        <s v="richard49@adventure-works.com"/>
        <s v="luke37@adventure-works.com"/>
        <s v="taylor32@adventure-works.com"/>
        <s v="thomas47@adventure-works.com"/>
        <s v="antonio6@adventure-works.com"/>
        <s v="kelli24@adventure-works.com"/>
        <s v="tara7@adventure-works.com"/>
        <s v="brad19@adventure-works.com"/>
        <s v="leonard1@adventure-works.com"/>
        <s v="heidi18@adventure-works.com"/>
        <s v="riley16@adventure-works.com"/>
        <s v="dwayne4@adventure-works.com"/>
        <s v="alicia12@adventure-works.com"/>
        <s v="ann9@adventure-works.com"/>
        <s v="marshall31@adventure-works.com"/>
        <s v="kelly19@adventure-works.com"/>
        <s v="cristina16@adventure-works.com"/>
        <s v="crystal14@adventure-works.com"/>
        <s v="cindy15@adventure-works.com"/>
        <s v="ebony0@adventure-works.com"/>
        <s v="martin15@adventure-works.com"/>
        <s v="nathaniel19@adventure-works.com"/>
        <s v="brent21@adventure-works.com"/>
        <s v="destiny61@adventure-works.com"/>
        <s v="jerry1@adventure-works.com"/>
        <s v="edwin30@adventure-works.com"/>
        <s v="margaret8@adventure-works.com"/>
        <s v="erica20@adventure-works.com"/>
        <s v="calvin17@adventure-works.com"/>
        <s v="janet7@adventure-works.com"/>
        <s v="daisy1@adventure-works.com"/>
        <s v="alex38@adventure-works.com"/>
        <s v="wendy7@adventure-works.com"/>
        <s v="devin8@adventure-works.com"/>
        <s v="isabel18@adventure-works.com"/>
        <s v="april14@adventure-works.com"/>
        <s v="kelli22@adventure-works.com"/>
        <s v="christian7@adventure-works.com"/>
        <s v="clayton14@adventure-works.com"/>
        <s v="francisco1@adventure-works.com"/>
        <s v="chelsea2@adventure-works.com"/>
        <s v="lee10@adventure-works.com"/>
        <s v="victor3@adventure-works.com"/>
        <s v="martin23@adventure-works.com"/>
        <s v="bruce8@adventure-works.com"/>
        <s v="darryl8@adventure-works.com"/>
        <s v="alan28@adventure-works.com"/>
        <s v="michele61@adventure-works.com"/>
        <s v="sergio2@adventure-works.com"/>
        <s v="cedric36@adventure-works.com"/>
        <s v="brandy10@adventure-works.com"/>
        <s v="dominic13@adventure-works.com"/>
        <s v="douglas21@adventure-works.com"/>
        <s v="michele17@adventure-works.com"/>
        <s v="tiffany11@adventure-works.com"/>
        <s v="marie11@adventure-works.com"/>
        <s v="jake2@adventure-works.com"/>
        <s v="frank18@adventure-works.com"/>
        <s v="jaclyn2@adventure-works.com"/>
        <s v="peter18@adventure-works.com"/>
        <s v="kristopher0@adventure-works.com"/>
        <s v="devon4@adventure-works.com"/>
        <s v="kaylee21@adventure-works.com"/>
        <s v="billy10@adventure-works.com"/>
        <s v="tasha13@adventure-works.com"/>
        <s v="ebony14@adventure-works.com"/>
        <s v="summer4@adventure-works.com"/>
        <s v="lance18@adventure-works.com"/>
        <s v="julio9@adventure-works.com"/>
        <s v="deborah8@adventure-works.com"/>
        <s v="arianna24@adventure-works.com"/>
        <s v="cedric29@adventure-works.com"/>
        <s v="devin50@adventure-works.com"/>
        <s v="derrick10@adventure-works.com"/>
        <s v="hunter69@adventure-works.com"/>
        <s v="mason43@adventure-works.com"/>
        <s v="stephanie67@adventure-works.com"/>
        <s v="william11@adventure-works.com"/>
        <s v="max3@adventure-works.com"/>
        <s v="ernest13@adventure-works.com"/>
        <s v="rafael12@adventure-works.com"/>
        <s v="barbara12@adventure-works.com"/>
        <s v="david38@adventure-works.com"/>
        <s v="sara17@adventure-works.com"/>
        <s v="robert86@adventure-works.com"/>
        <s v="drew23@adventure-works.com"/>
        <s v="robert31@adventure-works.com"/>
        <s v="jenna6@adventure-works.com"/>
        <s v="xavier61@adventure-works.com"/>
        <s v="angelica3@adventure-works.com"/>
        <s v="jocelyn19@adventure-works.com"/>
        <s v="ashley14@adventure-works.com"/>
        <s v="wyatt18@adventure-works.com"/>
        <s v="charles6@adventure-works.com"/>
        <s v="xavier80@adventure-works.com"/>
        <s v="danielle11@adventure-works.com"/>
        <s v="caleb1@adventure-works.com"/>
        <s v="andrea41@adventure-works.com"/>
        <s v="mason10@adventure-works.com"/>
        <s v="abigail64@adventure-works.com"/>
        <s v="julia75@adventure-works.com"/>
        <s v="alexis21@adventure-works.com"/>
        <s v="andrea33@adventure-works.com"/>
        <s v="timothy36@adventure-works.com"/>
        <s v="chloe39@adventure-works.com"/>
        <s v="danielle9@adventure-works.com"/>
        <s v="eduardo36@adventure-works.com"/>
        <s v="logan57@adventure-works.com"/>
        <s v="arianna28@adventure-works.com"/>
        <s v="melanie0@adventure-works.com"/>
        <s v="charles38@adventure-works.com"/>
        <s v="hunter21@adventure-works.com"/>
        <s v="katherine2@adventure-works.com"/>
        <s v="pedro8@adventure-works.com"/>
        <s v="hailey0@adventure-works.com"/>
        <s v="mitchell2@adventure-works.com"/>
        <s v="joe13@adventure-works.com"/>
        <s v="jessie4@adventure-works.com"/>
        <s v="barry6@adventure-works.com"/>
        <s v="eddie22@adventure-works.com"/>
        <s v="tommy16@adventure-works.com"/>
        <s v="latoya3@adventure-works.com"/>
        <s v="gregory17@adventure-works.com"/>
        <s v="mallory14@adventure-works.com"/>
        <s v="valerie13@adventure-works.com"/>
        <s v="faith27@adventure-works.com"/>
        <s v="carly1@adventure-works.com"/>
        <s v="raquel6@adventure-works.com"/>
        <s v="maurice0@adventure-works.com"/>
        <s v="calvin11@adventure-works.com"/>
        <s v="stanley12@adventure-works.com"/>
        <s v="calvin12@adventure-works.com"/>
        <s v="kelsey1@adventure-works.com"/>
        <s v="heidi20@adventure-works.com"/>
        <s v="mason33@adventure-works.com"/>
        <s v="marie22@adventure-works.com"/>
        <s v="karla2@adventure-works.com"/>
        <s v="keith9@adventure-works.com"/>
        <s v="jon38@adventure-works.com"/>
        <s v="natalie52@adventure-works.com"/>
        <s v="isabella62@adventure-works.com"/>
        <s v="brett11@adventure-works.com"/>
        <s v="logan50@adventure-works.com"/>
        <s v="maurice12@adventure-works.com"/>
        <s v="kelli38@adventure-works.com"/>
        <s v="tonya7@adventure-works.com"/>
        <s v="tamara13@adventure-works.com"/>
        <s v="jill10@adventure-works.com"/>
        <s v="jose52@adventure-works.com"/>
        <s v="hector13@adventure-works.com"/>
        <s v="rebekah7@adventure-works.com"/>
        <s v="briana4@adventure-works.com"/>
        <s v="destiny32@adventure-works.com"/>
        <s v="brittney22@adventure-works.com"/>
        <s v="timothy24@adventure-works.com"/>
        <s v="jodi8@adventure-works.com"/>
        <s v="linda35@adventure-works.com"/>
        <s v="bryant1@adventure-works.com"/>
        <s v="danielle15@adventure-works.com"/>
        <s v="lucas6@adventure-works.com"/>
        <s v="gavin13@adventure-works.com"/>
        <s v="nicole37@adventure-works.com"/>
        <s v="chelsea15@adventure-works.com"/>
        <s v="luke39@adventure-works.com"/>
        <s v="barbara26@adventure-works.com"/>
        <s v="justin43@adventure-works.com"/>
        <s v="leslie19@adventure-works.com"/>
        <s v="randy20@adventure-works.com"/>
        <s v="nicole5@adventure-works.com"/>
        <s v="brandy12@adventure-works.com"/>
        <s v="julie11@adventure-works.com"/>
        <s v="douglas8@adventure-works.com"/>
        <s v="nina0@adventure-works.com"/>
        <s v="casey23@adventure-works.com"/>
        <s v="willie7@adventure-works.com"/>
        <s v="eric30@adventure-works.com"/>
        <s v="carrie0@adventure-works.com"/>
        <s v="jodi16@adventure-works.com"/>
        <s v="rachel2@adventure-works.com"/>
        <s v="logan38@adventure-works.com"/>
        <s v="taylor62@adventure-works.com"/>
        <s v="mary19@adventure-works.com"/>
        <s v="morgan59@adventure-works.com"/>
        <s v="bailey6@adventure-works.com"/>
        <s v="alan11@adventure-works.com"/>
        <s v="erika12@adventure-works.com"/>
        <s v="courtney2@adventure-works.com"/>
        <s v="eric23@adventure-works.com"/>
        <s v="ian51@adventure-works.com"/>
        <s v="devon9@adventure-works.com"/>
        <s v="theodore4@adventure-works.com"/>
        <s v="oscar21@adventure-works.com"/>
        <s v="amanda33@adventure-works.com"/>
        <s v="madison6@adventure-works.com"/>
        <s v="maria24@adventure-works.com"/>
        <s v="cameron36@adventure-works.com"/>
        <s v="hailey48@adventure-works.com"/>
        <s v="carly11@adventure-works.com"/>
        <s v="jerome11@adventure-works.com"/>
        <s v="patricia11@adventure-works.com"/>
        <s v="megan63@adventure-works.com"/>
        <s v="alyssa24@adventure-works.com"/>
        <s v="morgan76@adventure-works.com"/>
        <s v="austin24@adventure-works.com"/>
        <s v="xavier85@adventure-works.com"/>
        <s v="chloe22@adventure-works.com"/>
        <s v="isabella28@adventure-works.com"/>
        <s v="jordan1@adventure-works.com"/>
        <s v="lucas15@adventure-works.com"/>
        <s v="lauren60@adventure-works.com"/>
        <s v="jackson43@adventure-works.com"/>
        <s v="victoria52@adventure-works.com"/>
        <s v="julio7@adventure-works.com"/>
        <s v="arthur27@adventure-works.com"/>
        <s v="ashley19@adventure-works.com"/>
        <s v="raymond16@adventure-works.com"/>
        <s v="luke19@adventure-works.com"/>
        <s v="seth21@adventure-works.com"/>
        <s v="isaac17@adventure-works.com"/>
        <s v="sheena0@adventure-works.com"/>
        <s v="dalton10@adventure-works.com"/>
        <s v="seth83@adventure-works.com"/>
        <s v="isaiah16@adventure-works.com"/>
        <s v="mathew14@adventure-works.com"/>
        <s v="louis43@adventure-works.com"/>
        <s v="cassandra15@adventure-works.com"/>
        <s v="juan27@adventure-works.com"/>
        <s v="victoria56@adventure-works.com"/>
        <s v="alison18@adventure-works.com"/>
        <s v="richard53@adventure-works.com"/>
        <s v="emma15@adventure-works.com"/>
        <s v="hannah4@adventure-works.com"/>
        <s v="stefanie11@adventure-works.com"/>
        <s v="jocelyn1@adventure-works.com"/>
        <s v="naomi15@adventure-works.com"/>
        <s v="emma4@adventure-works.com"/>
        <s v="richard91@adventure-works.com"/>
        <s v="jessica3@adventure-works.com"/>
        <s v="fernando62@adventure-works.com"/>
        <s v="anna69@adventure-works.com"/>
        <s v="ian44@adventure-works.com"/>
        <s v="aidan7@adventure-works.com"/>
        <s v="brooke20@adventure-works.com"/>
        <s v="jesse23@adventure-works.com"/>
        <s v="alex33@adventure-works.com"/>
        <s v="melanie34@adventure-works.com"/>
        <s v="maria14@adventure-works.com"/>
        <s v="caleb44@adventure-works.com"/>
        <s v="lucas51@adventure-works.com"/>
        <s v="sydney4@adventure-works.com"/>
        <s v="wyatt33@adventure-works.com"/>
        <s v="seth84@adventure-works.com"/>
        <s v="natalie84@adventure-works.com"/>
        <s v="riley3@adventure-works.com"/>
        <s v="katherine78@adventure-works.com"/>
        <s v="aidan11@adventure-works.com"/>
        <s v="gabriel7@adventure-works.com"/>
        <s v="pamela8@adventure-works.com"/>
        <s v="valerie14@adventure-works.com"/>
        <s v="isabella21@adventure-works.com"/>
        <s v="gina7@adventure-works.com"/>
        <s v="jack57@adventure-works.com"/>
        <s v="jesse40@adventure-works.com"/>
        <s v="steven32@adventure-works.com"/>
        <s v="anna11@adventure-works.com"/>
        <s v="david66@adventure-works.com"/>
        <s v="seth70@adventure-works.com"/>
        <s v="alyssa54@adventure-works.com"/>
        <s v="caitlin7@adventure-works.com"/>
        <s v="michelle17@adventure-works.com"/>
        <s v="spencer1@adventure-works.com"/>
        <s v="isabella20@adventure-works.com"/>
        <s v="jeremiah40@adventure-works.com"/>
        <s v="natalie4@adventure-works.com"/>
        <s v="jennifer43@adventure-works.com"/>
        <s v="alexander8@adventure-works.com"/>
        <s v="derek16@adventure-works.com"/>
        <s v="austin26@adventure-works.com"/>
        <s v="kelli35@adventure-works.com"/>
        <s v="ryan34@adventure-works.com"/>
        <s v="anna19@adventure-works.com"/>
        <s v="natalie90@adventure-works.com"/>
        <s v="haley36@adventure-works.com"/>
        <s v="toni8@adventure-works.com"/>
        <s v="christian8@adventure-works.com"/>
        <s v="megan61@adventure-works.com"/>
        <s v="rebekah40@adventure-works.com"/>
        <s v="adrian3@adventure-works.com"/>
        <s v="marvin4@adventure-works.com"/>
        <s v="julio3@adventure-works.com"/>
        <s v="justine0@adventure-works.com"/>
        <s v="jocelyn3@adventure-works.com"/>
        <s v="brandon6@adventure-works.com"/>
        <s v="jonathan63@adventure-works.com"/>
        <s v="samuel57@adventure-works.com"/>
        <s v="christian17@adventure-works.com"/>
        <s v="ross13@adventure-works.com"/>
        <s v="tracy7@adventure-works.com"/>
        <s v="clifford16@adventure-works.com"/>
        <s v="wesley20@adventure-works.com"/>
        <s v="lucas37@adventure-works.com"/>
        <s v="christopher22@adventure-works.com"/>
        <s v="richard86@adventure-works.com"/>
        <s v="gabrielle19@adventure-works.com"/>
        <s v="nathan30@adventure-works.com"/>
        <s v="carolyn34@adventure-works.com"/>
        <s v="gerald32@adventure-works.com"/>
        <s v="ashlee0@adventure-works.com"/>
        <s v="tony21@adventure-works.com"/>
        <s v="pedro41@adventure-works.com"/>
        <s v="kristi15@adventure-works.com"/>
        <s v="christy31@adventure-works.com"/>
        <s v="barbara40@adventure-works.com"/>
        <s v="barbara31@adventure-works.com"/>
        <s v="dwayne5@adventure-works.com"/>
        <s v="isabelle8@adventure-works.com"/>
        <s v="karl14@adventure-works.com"/>
        <s v="kathryn6@adventure-works.com"/>
        <s v="michele8@adventure-works.com"/>
        <s v="savannah43@adventure-works.com"/>
        <s v="lauren59@adventure-works.com"/>
        <s v="mackenzie30@adventure-works.com"/>
        <s v="sara47@adventure-works.com"/>
        <s v="james30@adventure-works.com"/>
        <s v="elijah12@adventure-works.com"/>
        <s v="caroline14@adventure-works.com"/>
        <s v="stephanie56@adventure-works.com"/>
        <s v="jerome13@adventure-works.com"/>
        <s v="bruce41@adventure-works.com"/>
        <s v="monique2@adventure-works.com"/>
        <s v="gilbert8@adventure-works.com"/>
        <s v="javier10@adventure-works.com"/>
        <s v="danny18@adventure-works.com"/>
        <s v="colleen9@adventure-works.com"/>
        <s v="zoe2@adventure-works.com"/>
        <s v="cameron20@adventure-works.com"/>
        <s v="madeline13@adventure-works.com"/>
        <s v="carolyn4@adventure-works.com"/>
        <s v="haley30@adventure-works.com"/>
        <s v="dylan31@adventure-works.com"/>
        <s v="misty24@adventure-works.com"/>
        <s v="lauren66@adventure-works.com"/>
        <s v="caitlin4@adventure-works.com"/>
        <s v="anthony8@adventure-works.com"/>
        <s v="alexis11@adventure-works.com"/>
        <s v="alyssa18@adventure-works.com"/>
        <s v="dylan49@adventure-works.com"/>
        <s v="stephanie20@adventure-works.com"/>
        <s v="chloe65@adventure-works.com"/>
        <s v="angela31@adventure-works.com"/>
        <s v="christian13@adventure-works.com"/>
        <s v="tyler22@adventure-works.com"/>
        <s v="katherine35@adventure-works.com"/>
        <s v="cara3@adventure-works.com"/>
        <s v="jada18@adventure-works.com"/>
        <s v="zachary17@adventure-works.com"/>
        <s v="nichole3@adventure-works.com"/>
        <s v="sarah21@adventure-works.com"/>
        <s v="wyatt0@adventure-works.com"/>
        <s v="nathan0@adventure-works.com"/>
        <s v="brandi20@adventure-works.com"/>
        <s v="gabriella46@adventure-works.com"/>
        <s v="michael36@adventure-works.com"/>
        <s v="michelle12@adventure-works.com"/>
        <s v="jenna12@adventure-works.com"/>
        <s v="connor35@adventure-works.com"/>
        <s v="victoria23@adventure-works.com"/>
        <s v="samantha28@adventure-works.com"/>
        <s v="valerie17@adventure-works.com"/>
        <s v="ana10@adventure-works.com"/>
        <s v="dalton40@adventure-works.com"/>
        <s v="aimee5@adventure-works.com"/>
        <s v="samuel46@adventure-works.com"/>
        <s v="sarah37@adventure-works.com"/>
        <s v="madison39@adventure-works.com"/>
        <s v="kyle13@adventure-works.com"/>
        <s v="natalie54@adventure-works.com"/>
        <s v="cody4@adventure-works.com"/>
        <s v="hailey28@adventure-works.com"/>
        <s v="mya1@adventure-works.com"/>
        <s v="corey11@adventure-works.com"/>
        <s v="aaron32@adventure-works.com"/>
        <s v="ethan17@adventure-works.com"/>
        <s v="alexandra74@adventure-works.com"/>
        <s v="nathan56@adventure-works.com"/>
        <s v="gloria24@adventure-works.com"/>
        <s v="melanie28@adventure-works.com"/>
        <s v="jesse12@adventure-works.com"/>
        <s v="savannah8@adventure-works.com"/>
        <s v="dalton90@adventure-works.com"/>
        <s v="jordan60@adventure-works.com"/>
        <s v="olivia29@adventure-works.com"/>
        <s v="evan24@adventure-works.com"/>
        <s v="savannah16@adventure-works.com"/>
        <s v="megan8@adventure-works.com"/>
        <s v="hailey51@adventure-works.com"/>
        <s v="fernando42@adventure-works.com"/>
        <s v="jordan72@adventure-works.com"/>
        <s v="andy11@adventure-works.com"/>
        <s v="austin29@adventure-works.com"/>
        <s v="megan11@adventure-works.com"/>
        <s v="nathaniel8@adventure-works.com"/>
        <s v="gilbert41@adventure-works.com"/>
        <s v="emily17@adventure-works.com"/>
        <s v="alexis35@adventure-works.com"/>
        <s v="shelby21@adventure-works.com"/>
        <s v="xavier86@adventure-works.com"/>
        <s v="carlos31@adventure-works.com"/>
        <s v="cole22@adventure-works.com"/>
        <s v="jacqueline27@adventure-works.com"/>
        <s v="brandon19@adventure-works.com"/>
        <s v="grace19@adventure-works.com"/>
        <s v="alyssa60@adventure-works.com"/>
        <s v="terrance2@adventure-works.com"/>
        <s v="dalton52@adventure-works.com"/>
        <s v="katherine59@adventure-works.com"/>
        <s v="katherine24@adventure-works.com"/>
        <s v="jackson2@adventure-works.com"/>
        <s v="dalton32@adventure-works.com"/>
        <s v="janet28@adventure-works.com"/>
        <s v="lucas35@adventure-works.com"/>
        <s v="timothy7@adventure-works.com"/>
        <s v="rebekah4@adventure-works.com"/>
        <s v="james78@adventure-works.com"/>
        <s v="noah40@adventure-works.com"/>
        <s v="kaylee5@adventure-works.com"/>
        <s v="juan19@adventure-works.com"/>
        <s v="kevin59@adventure-works.com"/>
        <s v="michelle22@adventure-works.com"/>
        <s v="alisha15@adventure-works.com"/>
        <s v="alyssa59@adventure-works.com"/>
        <s v="roy5@adventure-works.com"/>
        <s v="leonard19@adventure-works.com"/>
        <s v="kristen6@adventure-works.com"/>
        <s v="angel11@adventure-works.com"/>
        <s v="jonathan44@adventure-works.com"/>
        <s v="heidi5@adventure-works.com"/>
        <s v="leonard4@adventure-works.com"/>
        <s v="anne9@adventure-works.com"/>
        <s v="candice1@adventure-works.com"/>
        <s v="deborah18@adventure-works.com"/>
        <s v="mya16@adventure-works.com"/>
        <s v="dylan35@adventure-works.com"/>
        <s v="frank24@adventure-works.com"/>
        <s v="bradley12@adventure-works.com"/>
        <s v="brent11@adventure-works.com"/>
        <s v="cedric32@adventure-works.com"/>
        <s v="nichole7@adventure-works.com"/>
        <s v="caleb46@adventure-works.com"/>
        <s v="thomas80@adventure-works.com"/>
        <s v="curtis6@adventure-works.com"/>
        <s v="phillip3@adventure-works.com"/>
        <s v="armando12@adventure-works.com"/>
        <s v="andrew23@adventure-works.com"/>
        <s v="jasmine23@adventure-works.com"/>
        <s v="alexandra16@adventure-works.com"/>
        <s v="morgan65@adventure-works.com"/>
        <s v="renee13@adventure-works.com"/>
        <s v="alexander20@adventure-works.com"/>
        <s v="bailey3@adventure-works.com"/>
        <s v="tasha17@adventure-works.com"/>
        <s v="ashley23@adventure-works.com"/>
        <s v="evan40@adventure-works.com"/>
        <s v="alexia2@adventure-works.com"/>
        <s v="brooke12@adventure-works.com"/>
        <s v="jack44@adventure-works.com"/>
        <s v="xavier1@adventure-works.com"/>
        <s v="mario13@adventure-works.com"/>
        <s v="charles70@adventure-works.com"/>
        <s v="megan46@adventure-works.com"/>
        <s v="john46@adventure-works.com"/>
        <s v="edwin42@adventure-works.com"/>
        <s v="jada2@adventure-works.com"/>
        <s v="sydney21@adventure-works.com"/>
        <s v="angel35@adventure-works.com"/>
        <s v="warren33@adventure-works.com"/>
        <s v="savannah6@adventure-works.com"/>
        <s v="jessica21@adventure-works.com"/>
        <s v="juan9@adventure-works.com"/>
        <s v="katelyn18@adventure-works.com"/>
        <s v="taylor45@adventure-works.com"/>
        <s v="anna70@adventure-works.com"/>
        <s v="alexandra83@adventure-works.com"/>
        <s v="tristan22@adventure-works.com"/>
        <s v="benjamin10@adventure-works.com"/>
        <s v="ethan45@adventure-works.com"/>
        <s v="miguel11@adventure-works.com"/>
        <s v="vincent8@adventure-works.com"/>
        <s v="isaiah3@adventure-works.com"/>
        <s v="chloe79@adventure-works.com"/>
        <s v="edward23@adventure-works.com"/>
        <s v="hannah40@adventure-works.com"/>
        <s v="megan16@adventure-works.com"/>
        <s v="ariana7@adventure-works.com"/>
        <s v="haley14@adventure-works.com"/>
        <s v="wyatt57@adventure-works.com"/>
        <s v="latoya5@adventure-works.com"/>
        <s v="taylor7@adventure-works.com"/>
        <s v="juan12@adventure-works.com"/>
        <s v="eduardo42@adventure-works.com"/>
        <s v="justin46@adventure-works.com"/>
        <s v="angelica0@adventure-works.com"/>
        <s v="timothy25@adventure-works.com"/>
        <s v="jose14@adventure-works.com"/>
        <s v="kaylee3@adventure-works.com"/>
        <s v="suzanne3@adventure-works.com"/>
        <s v="jaime13@adventure-works.com"/>
        <s v="molly13@adventure-works.com"/>
        <s v="tyrone0@adventure-works.com"/>
        <s v="robert77@adventure-works.com"/>
        <s v="kristy6@adventure-works.com"/>
        <s v="julia71@adventure-works.com"/>
        <s v="noah50@adventure-works.com"/>
        <s v="fernando21@adventure-works.com"/>
        <s v="connor24@adventure-works.com"/>
        <s v="jordan12@adventure-works.com"/>
        <s v="robyn10@adventure-works.com"/>
        <s v="byron16@adventure-works.com"/>
        <s v="meredith41@adventure-works.com"/>
        <s v="madison43@adventure-works.com"/>
        <s v="latoya13@adventure-works.com"/>
        <s v="sydney24@adventure-works.com"/>
        <s v="veronica20@adventure-works.com"/>
        <s v="sheena7@adventure-works.com"/>
        <s v="corey8@adventure-works.com"/>
        <s v="alfredo8@adventure-works.com"/>
        <s v="carmen6@adventure-works.com"/>
        <s v="billy16@adventure-works.com"/>
        <s v="beth2@adventure-works.com"/>
        <s v="patrick18@adventure-works.com"/>
        <s v="luis47@adventure-works.com"/>
        <s v="kendra1@adventure-works.com"/>
        <s v="karl5@adventure-works.com"/>
        <s v="wesley3@adventure-works.com"/>
        <s v="alfredo9@adventure-works.com"/>
        <s v="deborah5@adventure-works.com"/>
        <s v="tiffany20@adventure-works.com"/>
        <s v="tiffany9@adventure-works.com"/>
        <s v="madison8@adventure-works.com"/>
        <s v="julian16@adventure-works.com"/>
        <s v="sharon26@adventure-works.com"/>
        <s v="julian15@adventure-works.com"/>
        <s v="jeremiah42@adventure-works.com"/>
        <s v="martin19@adventure-works.com"/>
        <s v="steve16@adventure-works.com"/>
        <s v="brandon46@adventure-works.com"/>
        <s v="james91@adventure-works.com"/>
        <s v="jocelyn17@adventure-works.com"/>
        <s v="isaiah40@adventure-works.com"/>
        <s v="lucas56@adventure-works.com"/>
        <s v="zoe19@adventure-works.com"/>
        <s v="mackenzie24@adventure-works.com"/>
        <s v="kelvin22@adventure-works.com"/>
        <s v="cristina0@adventure-works.com"/>
        <s v="bruce42@adventure-works.com"/>
        <s v="sharon11@adventure-works.com"/>
        <s v="mario6@adventure-works.com"/>
        <s v="carly19@adventure-works.com"/>
        <s v="eddie18@adventure-works.com"/>
        <s v="tiffany2@adventure-works.com"/>
        <s v="lauren19@adventure-works.com"/>
        <s v="natalie78@adventure-works.com"/>
        <s v="lucas88@adventure-works.com"/>
        <s v="kevin49@adventure-works.com"/>
        <s v="sophia13@adventure-works.com"/>
        <s v="eddie2@adventure-works.com"/>
        <s v="lance16@adventure-works.com"/>
        <s v="grace38@adventure-works.com"/>
        <s v="micah15@adventure-works.com"/>
        <s v="alberto6@adventure-works.com"/>
        <s v="dalton65@adventure-works.com"/>
        <s v="marcus8@adventure-works.com"/>
        <s v="chloe19@adventure-works.com"/>
        <s v="nicholas15@adventure-works.com"/>
        <s v="david53@adventure-works.com"/>
        <s v="natalie67@adventure-works.com"/>
        <s v="vanessa13@adventure-works.com"/>
        <s v="fernando40@adventure-works.com"/>
        <s v="haley16@adventure-works.com"/>
        <s v="cassidy13@adventure-works.com"/>
        <s v="morgan83@adventure-works.com"/>
        <s v="mya19@adventure-works.com"/>
        <s v="katherine52@adventure-works.com"/>
        <s v="jack22@adventure-works.com"/>
        <s v="gabrielle7@adventure-works.com"/>
        <s v="emma42@adventure-works.com"/>
        <s v="christian10@adventure-works.com"/>
        <s v="zachary11@adventure-works.com"/>
        <s v="samantha45@adventure-works.com"/>
        <s v="jackson36@adventure-works.com"/>
        <s v="riley29@adventure-works.com"/>
        <s v="gabriel37@adventure-works.com"/>
        <s v="bianca17@adventure-works.com"/>
        <s v="xavier44@adventure-works.com"/>
        <s v="caleb51@adventure-works.com"/>
        <s v="taylor54@adventure-works.com"/>
        <s v="isaac1@adventure-works.com"/>
        <s v="jose70@adventure-works.com"/>
        <s v="xavier49@adventure-works.com"/>
        <s v="ana5@adventure-works.com"/>
        <s v="jack8@adventure-works.com"/>
        <s v="dakota10@adventure-works.com"/>
        <s v="joanna5@adventure-works.com"/>
        <s v="adrienne9@adventure-works.com"/>
        <s v="jennifer38@adventure-works.com"/>
        <s v="anna9@adventure-works.com"/>
        <s v="ryan53@adventure-works.com"/>
        <s v="kaitlyn76@adventure-works.com"/>
        <s v="isabelle16@adventure-works.com"/>
        <s v="karl16@adventure-works.com"/>
        <s v="keith15@adventure-works.com"/>
        <s v="andrew29@adventure-works.com"/>
        <s v="evan1@adventure-works.com"/>
        <s v="melissa32@adventure-works.com"/>
        <s v="justin5@adventure-works.com"/>
        <s v="amanda14@adventure-works.com"/>
        <s v="kari8@adventure-works.com"/>
        <s v="frederick17@adventure-works.com"/>
        <s v="lauren34@adventure-works.com"/>
        <s v="ivan17@adventure-works.com"/>
        <s v="brad22@adventure-works.com"/>
        <s v="carrie4@adventure-works.com"/>
        <s v="cesar8@adventure-works.com"/>
        <s v="dalton51@adventure-works.com"/>
        <s v="max20@adventure-works.com"/>
        <s v="damien5@adventure-works.com"/>
        <s v="kristi2@adventure-works.com"/>
        <s v="kristin11@adventure-works.com"/>
        <s v="emmanuel5@adventure-works.com"/>
        <s v="brittney5@adventure-works.com"/>
        <s v="shawna5@adventure-works.com"/>
        <s v="mario15@adventure-works.com"/>
        <s v="willie26@adventure-works.com"/>
        <s v="casey32@adventure-works.com"/>
        <s v="adam6@adventure-works.com"/>
        <s v="adriana14@adventure-works.com"/>
        <s v="rachael15@adventure-works.com"/>
        <s v="mathew4@adventure-works.com"/>
        <s v="jay12@adventure-works.com"/>
        <s v="savannah15@adventure-works.com"/>
        <s v="jenny31@adventure-works.com"/>
        <s v="savannah27@adventure-works.com"/>
        <s v="margaret24@adventure-works.com"/>
        <s v="jordan58@adventure-works.com"/>
        <s v="pedro28@adventure-works.com"/>
        <s v="katie21@adventure-works.com"/>
        <s v="rosa2@adventure-works.com"/>
        <s v="tanya3@adventure-works.com"/>
        <s v="briana7@adventure-works.com"/>
        <s v="toni3@adventure-works.com"/>
        <s v="ramon18@adventure-works.com"/>
        <s v="nancy9@adventure-works.com"/>
        <s v="rafael0@adventure-works.com"/>
        <s v="todd20@adventure-works.com"/>
        <s v="elijah6@adventure-works.com"/>
        <s v="aidan14@adventure-works.com"/>
        <s v="andy22@adventure-works.com"/>
        <s v="nina16@adventure-works.com"/>
        <s v="jermaine3@adventure-works.com"/>
        <s v="abigail19@adventure-works.com"/>
        <s v="steven15@adventure-works.com"/>
        <s v="alex23@adventure-works.com"/>
        <s v="taylor20@adventure-works.com"/>
        <s v="eduardo67@adventure-works.com"/>
        <s v="maurice1@adventure-works.com"/>
        <s v="ryan28@adventure-works.com"/>
        <s v="jonathan41@adventure-works.com"/>
        <s v="aidan16@adventure-works.com"/>
        <s v="nicole34@adventure-works.com"/>
        <s v="mackenzie23@adventure-works.com"/>
        <s v="mason5@adventure-works.com"/>
        <s v="javier12@adventure-works.com"/>
        <s v="rachael8@adventure-works.com"/>
        <s v="seth3@adventure-works.com"/>
        <s v="sean46@adventure-works.com"/>
        <s v="devin37@adventure-works.com"/>
        <s v="grace66@adventure-works.com"/>
        <s v="alyssa5@adventure-works.com"/>
        <s v="nicole49@adventure-works.com"/>
        <s v="sean36@adventure-works.com"/>
        <s v="christina4@adventure-works.com"/>
        <s v="samuel47@adventure-works.com"/>
        <s v="jeremy11@adventure-works.com"/>
        <s v="alyssa20@adventure-works.com"/>
        <s v="jesse8@adventure-works.com"/>
        <s v="julia24@adventure-works.com"/>
        <s v="richard55@adventure-works.com"/>
        <s v="charles28@adventure-works.com"/>
        <s v="marcus43@adventure-works.com"/>
        <s v="hailey9@adventure-works.com"/>
        <s v="fernando16@adventure-works.com"/>
        <s v="sydney28@adventure-works.com"/>
        <s v="dustin4@adventure-works.com"/>
        <s v="zoe5@adventure-works.com"/>
        <s v="david63@adventure-works.com"/>
        <s v="jenna22@adventure-works.com"/>
        <s v="isabella78@adventure-works.com"/>
        <s v="benjamin7@adventure-works.com"/>
        <s v="gabriel31@adventure-works.com"/>
        <s v="luis42@adventure-works.com"/>
        <s v="autumn5@adventure-works.com"/>
        <s v="nicholas8@adventure-works.com"/>
        <s v="miguel8@adventure-works.com"/>
        <s v="jamie37@adventure-works.com"/>
        <s v="thomas70@adventure-works.com"/>
        <s v="nicole65@adventure-works.com"/>
        <s v="james47@adventure-works.com"/>
        <s v="nicholas14@adventure-works.com"/>
        <s v="olivia63@adventure-works.com"/>
        <s v="james76@adventure-works.com"/>
        <s v="spencer15@adventure-works.com"/>
        <s v="adriana16@adventure-works.com"/>
        <s v="isabelle7@adventure-works.com"/>
        <s v="logan46@adventure-works.com"/>
        <s v="dalton75@adventure-works.com"/>
        <s v="george17@adventure-works.com"/>
        <s v="connor25@adventure-works.com"/>
        <s v="jesse31@adventure-works.com"/>
        <s v="rachel52@adventure-works.com"/>
        <s v="blake2@adventure-works.com"/>
        <s v="faith8@adventure-works.com"/>
        <s v="morgan56@adventure-works.com"/>
        <s v="joshua22@adventure-works.com"/>
        <s v="zachary3@adventure-works.com"/>
        <s v="erin6@adventure-works.com"/>
        <s v="chloe52@adventure-works.com"/>
        <s v="zachary30@adventure-works.com"/>
        <s v="ashley6@adventure-works.com"/>
        <s v="ronald20@adventure-works.com"/>
        <s v="katherine63@adventure-works.com"/>
        <s v="jacqueline10@adventure-works.com"/>
        <s v="richard47@adventure-works.com"/>
        <s v="alexis40@adventure-works.com"/>
        <s v="sydney55@adventure-works.com"/>
        <s v="steve8@adventure-works.com"/>
        <s v="ronnie4@adventure-works.com"/>
        <s v="derrick19@adventure-works.com"/>
        <s v="cara8@adventure-works.com"/>
        <s v="alison5@adventure-works.com"/>
        <s v="jaime45@adventure-works.com"/>
        <s v="kendra7@adventure-works.com"/>
        <s v="ivan5@adventure-works.com"/>
        <s v="alexis31@adventure-works.com"/>
        <s v="brett17@adventure-works.com"/>
        <s v="rafael42@adventure-works.com"/>
        <s v="ashlee13@adventure-works.com"/>
        <s v="dawn43@adventure-works.com"/>
        <s v="savannah38@adventure-works.com"/>
        <s v="victor5@adventure-works.com"/>
        <s v="carlos26@adventure-works.com"/>
        <s v="darren29@adventure-works.com"/>
        <s v="bruce16@adventure-works.com"/>
        <s v="dana12@adventure-works.com"/>
        <s v="justin42@adventure-works.com"/>
        <s v="michele33@adventure-works.com"/>
        <s v="misty15@adventure-works.com"/>
        <s v="lacey16@adventure-works.com"/>
        <s v="kathryn10@adventure-works.com"/>
        <s v="francis14@adventure-works.com"/>
        <s v="haley2@adventure-works.com"/>
        <s v="george11@adventure-works.com"/>
        <s v="jennifer57@adventure-works.com"/>
        <s v="mason36@adventure-works.com"/>
        <s v="caleb16@adventure-works.com"/>
        <s v="jasmine8@adventure-works.com"/>
        <s v="joan2@adventure-works.com"/>
        <s v="andres12@adventure-works.com"/>
        <s v="kristi3@adventure-works.com"/>
        <s v="victoria60@adventure-works.com"/>
        <s v="dakota2@adventure-works.com"/>
        <s v="jocelyn11@adventure-works.com"/>
        <s v="jacqueline13@adventure-works.com"/>
        <s v="jose58@adventure-works.com"/>
        <s v="warren14@adventure-works.com"/>
        <s v="kurt15@adventure-works.com"/>
        <s v="jessica14@adventure-works.com"/>
        <s v="julia58@adventure-works.com"/>
        <s v="benjamin33@adventure-works.com"/>
        <s v="xavier28@adventure-works.com"/>
        <s v="paige21@adventure-works.com"/>
        <s v="vanessa1@adventure-works.com"/>
        <s v="deanna35@adventure-works.com"/>
        <s v="alisha18@adventure-works.com"/>
        <s v="donna11@adventure-works.com"/>
        <s v="jorge17@adventure-works.com"/>
        <s v="ebony26@adventure-works.com"/>
        <s v="bobby7@adventure-works.com"/>
        <s v="ann15@adventure-works.com"/>
        <s v="julia67@adventure-works.com"/>
        <s v="eric37@adventure-works.com"/>
        <s v="jared11@adventure-works.com"/>
        <s v="ryan42@adventure-works.com"/>
        <s v="jan13@adventure-works.com"/>
        <s v="stephanie42@adventure-works.com"/>
        <s v="brianna13@adventure-works.com"/>
        <s v="jason30@adventure-works.com"/>
        <s v="kaitlyn30@adventure-works.com"/>
        <s v="madison41@adventure-works.com"/>
        <s v="hailey57@adventure-works.com"/>
        <s v="ryan14@adventure-works.com"/>
        <s v="amanda59@adventure-works.com"/>
        <s v="austin43@adventure-works.com"/>
        <s v="justin1@adventure-works.com"/>
        <s v="joseph18@adventure-works.com"/>
        <s v="krystal8@adventure-works.com"/>
        <s v="paula5@adventure-works.com"/>
        <s v="carrie18@adventure-works.com"/>
        <s v="katherine28@adventure-works.com"/>
        <s v="meredith21@adventure-works.com"/>
        <s v="linda32@adventure-works.com"/>
        <s v="mackenzie27@adventure-works.com"/>
        <s v="peter15@adventure-works.com"/>
        <s v="kari28@adventure-works.com"/>
        <s v="andrea43@adventure-works.com"/>
        <s v="shane8@adventure-works.com"/>
        <s v="troy4@adventure-works.com"/>
        <s v="deanna2@adventure-works.com"/>
        <s v="kenneth12@adventure-works.com"/>
        <s v="wayne1@adventure-works.com"/>
        <s v="jessie34@adventure-works.com"/>
        <s v="clarence39@adventure-works.com"/>
        <s v="cory17@adventure-works.com"/>
        <s v="dave2@adventure-works.com"/>
        <s v="rosa4@adventure-works.com"/>
        <s v="clayton10@adventure-works.com"/>
        <s v="rachel32@adventure-works.com"/>
        <s v="kendra19@adventure-works.com"/>
        <s v="karen7@adventure-works.com"/>
        <s v="kara1@adventure-works.com"/>
        <s v="dale8@adventure-works.com"/>
        <s v="ricardo4@adventure-works.com"/>
        <s v="roy7@adventure-works.com"/>
        <s v="felicia11@adventure-works.com"/>
        <s v="darren28@adventure-works.com"/>
        <s v="jocelyn20@adventure-works.com"/>
        <s v="jillian5@adventure-works.com"/>
        <s v="micheal5@adventure-works.com"/>
        <s v="ross14@adventure-works.com"/>
        <s v="adrienne6@adventure-works.com"/>
        <s v="kara3@adventure-works.com"/>
        <s v="alfredo15@adventure-works.com"/>
        <s v="dominic16@adventure-works.com"/>
        <s v="colin1@adventure-works.com"/>
        <s v="kristen7@adventure-works.com"/>
        <s v="deborah19@adventure-works.com"/>
        <s v="ernest3@adventure-works.com"/>
        <s v="alvin28@adventure-works.com"/>
        <s v="rachael17@adventure-works.com"/>
        <s v="yolanda10@adventure-works.com"/>
        <s v="nelson2@adventure-works.com"/>
        <s v="christy16@adventure-works.com"/>
        <s v="bruce28@adventure-works.com"/>
        <s v="megan29@adventure-works.com"/>
        <s v="anne12@adventure-works.com"/>
        <s v="erica18@adventure-works.com"/>
        <s v="allison40@adventure-works.com"/>
        <s v="curtis16@adventure-works.com"/>
        <s v="jamie14@adventure-works.com"/>
        <s v="wayne3@adventure-works.com"/>
        <s v="karla17@adventure-works.com"/>
        <s v="naomi2@adventure-works.com"/>
        <s v="carolyn35@adventure-works.com"/>
        <s v="marvin5@adventure-works.com"/>
        <s v="roger47@adventure-works.com"/>
        <s v="devin39@adventure-works.com"/>
        <s v="alisha7@adventure-works.com"/>
        <s v="grace31@adventure-works.com"/>
        <s v="naomi18@adventure-works.com"/>
        <s v="alison11@adventure-works.com"/>
        <s v="ross6@adventure-works.com"/>
        <s v="drew11@adventure-works.com"/>
        <s v="christy23@adventure-works.com"/>
        <s v="abigail38@adventure-works.com"/>
        <s v="cynthia26@adventure-works.com"/>
        <s v="neil12@adventure-works.com"/>
        <s v="sandra25@adventure-works.com"/>
        <s v="crystal7@adventure-works.com"/>
        <s v="olivia9@adventure-works.com"/>
        <s v="harold4@adventure-works.com"/>
        <s v="jessica36@adventure-works.com"/>
        <s v="sean11@adventure-works.com"/>
        <s v="mya7@adventure-works.com"/>
        <s v="fernando10@adventure-works.com"/>
        <s v="abigail37@adventure-works.com"/>
        <s v="kayla6@adventure-works.com"/>
        <s v="jeremiah11@adventure-works.com"/>
        <s v="emmanuel9@adventure-works.com"/>
        <s v="brandon18@adventure-works.com"/>
        <s v="charles25@adventure-works.com"/>
        <s v="kelly26@adventure-works.com"/>
        <s v="jacob12@adventure-works.com"/>
        <s v="anna33@adventure-works.com"/>
        <s v="jordan14@adventure-works.com"/>
        <s v="natalie81@adventure-works.com"/>
        <s v="dana24@adventure-works.com"/>
        <s v="jasmine17@adventure-works.com"/>
        <s v="alexa19@adventure-works.com"/>
        <s v="rachel35@adventure-works.com"/>
        <s v="melissa7@adventure-works.com"/>
        <s v="olivia10@adventure-works.com"/>
        <s v="kayla23@adventure-works.com"/>
        <s v="angel7@adventure-works.com"/>
        <s v="karen29@adventure-works.com"/>
        <s v="isaac41@adventure-works.com"/>
        <s v="jacqueline7@adventure-works.com"/>
        <s v="brian13@adventure-works.com"/>
        <s v="elijah9@adventure-works.com"/>
        <s v="autumn3@adventure-works.com"/>
        <s v="cody2@adventure-works.com"/>
        <s v="melissa23@adventure-works.com"/>
        <s v="nicholas3@adventure-works.com"/>
        <s v="katelyn41@adventure-works.com"/>
        <s v="marissa1@adventure-works.com"/>
        <s v="eduardo66@adventure-works.com"/>
        <s v="jacqueline42@adventure-works.com"/>
        <s v="christopher8@adventure-works.com"/>
        <s v="jeremy30@adventure-works.com"/>
        <s v="mackenzie16@adventure-works.com"/>
        <s v="william25@adventure-works.com"/>
        <s v="victoria53@adventure-works.com"/>
        <s v="devin46@adventure-works.com"/>
        <s v="anna3@adventure-works.com"/>
        <s v="fernando63@adventure-works.com"/>
        <s v="riley34@adventure-works.com"/>
        <s v="arianna12@adventure-works.com"/>
        <s v="joseph8@adventure-works.com"/>
        <s v="isabel12@adventure-works.com"/>
        <s v="kyle47@adventure-works.com"/>
        <s v="aidan22@adventure-works.com"/>
        <s v="nelson14@adventure-works.com"/>
        <s v="marcus73@adventure-works.com"/>
        <s v="anna66@adventure-works.com"/>
        <s v="john43@adventure-works.com"/>
        <s v="andrea34@adventure-works.com"/>
        <s v="jose43@adventure-works.com"/>
        <s v="gabrielle34@adventure-works.com"/>
        <s v="dennis0@adventure-works.com"/>
        <s v="darrell13@adventure-works.com"/>
        <s v="bruce37@adventure-works.com"/>
        <s v="paige25@adventure-works.com"/>
        <s v="marcus26@adventure-works.com"/>
        <s v="morgan41@adventure-works.com"/>
        <s v="jose77@adventure-works.com"/>
        <s v="xavier43@adventure-works.com"/>
        <s v="natasha1@adventure-works.com"/>
        <s v="melanie17@adventure-works.com"/>
        <s v="amanda34@adventure-works.com"/>
        <s v="sydney10@adventure-works.com"/>
        <s v="elena0@adventure-works.com"/>
        <s v="julian2@adventure-works.com"/>
        <s v="virginia2@adventure-works.com"/>
        <s v="noah52@adventure-works.com"/>
        <s v="dana1@adventure-works.com"/>
        <s v="morgan58@adventure-works.com"/>
        <s v="terrence5@adventure-works.com"/>
        <s v="barry10@adventure-works.com"/>
        <s v="dana7@adventure-works.com"/>
        <s v="lane1@adventure-works.com"/>
        <s v="theodore9@adventure-works.com"/>
        <s v="yolanda11@adventure-works.com"/>
        <s v="brandi5@adventure-works.com"/>
        <s v="tanya13@adventure-works.com"/>
        <s v="lacey43@adventure-works.com"/>
        <s v="devin71@adventure-works.com"/>
        <s v="arthur12@adventure-works.com"/>
        <s v="cassie18@adventure-works.com"/>
        <s v="louis45@adventure-works.com"/>
        <s v="omar31@adventure-works.com"/>
        <s v="james53@adventure-works.com"/>
        <s v="virginia6@adventure-works.com"/>
        <s v="clinton5@adventure-works.com"/>
        <s v="nina10@adventure-works.com"/>
        <s v="tonya11@adventure-works.com"/>
        <s v="ruben40@adventure-works.com"/>
        <s v="micheal4@adventure-works.com"/>
        <s v="alisha4@adventure-works.com"/>
        <s v="kelly4@adventure-works.com"/>
        <s v="cassandra19@adventure-works.com"/>
        <s v="arianna1@adventure-works.com"/>
        <s v="joshua18@adventure-works.com"/>
        <s v="natasha12@adventure-works.com"/>
        <s v="jamie40@adventure-works.com"/>
        <s v="julio0@adventure-works.com"/>
        <s v="cory10@adventure-works.com"/>
        <s v="jon41@adventure-works.com"/>
        <s v="reginald18@adventure-works.com"/>
        <s v="cedric31@adventure-works.com"/>
        <s v="cristina6@adventure-works.com"/>
        <s v="candice8@adventure-works.com"/>
        <s v="louis44@adventure-works.com"/>
        <s v="deanna39@adventure-works.com"/>
        <s v="mason24@adventure-works.com"/>
        <s v="jordyn3@adventure-works.com"/>
        <s v="edward66@adventure-works.com"/>
        <s v="zachary40@adventure-works.com"/>
        <s v="preston5@adventure-works.com"/>
        <s v="taylor61@adventure-works.com"/>
        <s v="carrie15@adventure-works.com"/>
        <s v="adrian5@adventure-works.com"/>
        <s v="michael33@adventure-works.com"/>
        <s v="ryan59@adventure-works.com"/>
        <s v="isabella59@adventure-works.com"/>
        <s v="aaron20@adventure-works.com"/>
        <s v="jessie12@adventure-works.com"/>
        <s v="ryan32@adventure-works.com"/>
        <s v="abigail33@adventure-works.com"/>
        <s v="lauren26@adventure-works.com"/>
        <s v="miguel25@adventure-works.com"/>
        <s v="nathan40@adventure-works.com"/>
        <s v="julia64@adventure-works.com"/>
        <s v="carolyn3@adventure-works.com"/>
        <s v="kaylee8@adventure-works.com"/>
        <s v="taylor27@adventure-works.com"/>
        <s v="emily47@adventure-works.com"/>
        <s v="bernard1@adventure-works.com"/>
        <s v="kristen14@adventure-works.com"/>
        <s v="luke12@adventure-works.com"/>
        <s v="olivia61@adventure-works.com"/>
        <s v="carson10@adventure-works.com"/>
        <s v="spencer9@adventure-works.com"/>
        <s v="danielle27@adventure-works.com"/>
        <s v="sarah24@adventure-works.com"/>
        <s v="ethan5@adventure-works.com"/>
        <s v="cameron9@adventure-works.com"/>
        <s v="hannah24@adventure-works.com"/>
        <s v="angela19@adventure-works.com"/>
        <s v="julia57@adventure-works.com"/>
        <s v="natalie69@adventure-works.com"/>
        <s v="kaitlyn53@adventure-works.com"/>
        <s v="cassidy18@adventure-works.com"/>
        <s v="vanessa14@adventure-works.com"/>
        <s v="isabelle20@adventure-works.com"/>
        <s v="jordan25@adventure-works.com"/>
        <s v="sierra6@adventure-works.com"/>
        <s v="samuel63@adventure-works.com"/>
        <s v="edward12@adventure-works.com"/>
        <s v="katherine31@adventure-works.com"/>
        <s v="dalton49@adventure-works.com"/>
        <s v="wyatt25@adventure-works.com"/>
        <s v="carolyn39@adventure-works.com"/>
        <s v="anthony6@adventure-works.com"/>
        <s v="cameron31@adventure-works.com"/>
        <s v="colleen35@adventure-works.com"/>
        <s v="alexandra18@adventure-works.com"/>
        <s v="kevin19@adventure-works.com"/>
        <s v="ethan6@adventure-works.com"/>
        <s v="marcus12@adventure-works.com"/>
        <s v="chloe7@adventure-works.com"/>
        <s v="jonathan25@adventure-works.com"/>
        <s v="ariana18@adventure-works.com"/>
        <s v="savannah10@adventure-works.com"/>
        <s v="mason12@adventure-works.com"/>
        <s v="sydney48@adventure-works.com"/>
        <s v="connor12@adventure-works.com"/>
        <s v="marcus60@adventure-works.com"/>
        <s v="alexandra38@adventure-works.com"/>
        <s v="madeline4@adventure-works.com"/>
        <s v="aidan23@adventure-works.com"/>
        <s v="chad11@adventure-works.com"/>
        <s v="pamela9@adventure-works.com"/>
        <s v="alexis38@adventure-works.com"/>
        <s v="anna61@adventure-works.com"/>
        <s v="mariah42@adventure-works.com"/>
        <s v="desiree8@adventure-works.com"/>
        <s v="isaac26@adventure-works.com"/>
        <s v="megan41@adventure-works.com"/>
        <s v="carlos2@adventure-works.com"/>
        <s v="sarah11@adventure-works.com"/>
        <s v="alexandra73@adventure-works.com"/>
        <s v="jonathan8@adventure-works.com"/>
        <s v="megan13@adventure-works.com"/>
        <s v="eric18@adventure-works.com"/>
        <s v="keith26@adventure-works.com"/>
        <s v="rebekah1@adventure-works.com"/>
        <s v="christian32@adventure-works.com"/>
        <s v="chloe44@adventure-works.com"/>
        <s v="lori20@adventure-works.com"/>
        <s v="xavier52@adventure-works.com"/>
        <s v="sarah30@adventure-works.com"/>
        <s v="abigail74@adventure-works.com"/>
        <s v="wayne19@adventure-works.com"/>
        <s v="elijah8@adventure-works.com"/>
        <s v="bailey7@adventure-works.com"/>
        <s v="matthew21@adventure-works.com"/>
        <s v="nicole6@adventure-works.com"/>
        <s v="abigail7@adventure-works.com"/>
        <s v="sean48@adventure-works.com"/>
        <s v="david37@adventure-works.com"/>
        <s v="katherine4@adventure-works.com"/>
        <s v="chloe68@adventure-works.com"/>
        <s v="amber8@adventure-works.com"/>
        <s v="noah7@adventure-works.com"/>
        <s v="joshua19@adventure-works.com"/>
        <s v="alexia12@adventure-works.com"/>
        <s v="jackson22@adventure-works.com"/>
        <s v="ethan0@adventure-works.com"/>
        <s v="angela44@adventure-works.com"/>
        <s v="sean34@adventure-works.com"/>
        <s v="mason31@adventure-works.com"/>
        <s v="edward41@adventure-works.com"/>
        <s v="sean42@adventure-works.com"/>
        <s v="haley11@adventure-works.com"/>
        <s v="jack7@adventure-works.com"/>
        <s v="olivia32@adventure-works.com"/>
        <s v="zachary50@adventure-works.com"/>
        <s v="bryan9@adventure-works.com"/>
        <s v="nicole57@adventure-works.com"/>
        <s v="megan42@adventure-works.com"/>
        <s v="katrina14@adventure-works.com"/>
        <s v="shawna17@adventure-works.com"/>
        <s v="lindsey18@adventure-works.com"/>
        <s v="rafael5@adventure-works.com"/>
        <s v="max11@adventure-works.com"/>
        <s v="julie12@adventure-works.com"/>
        <s v="harold10@adventure-works.com"/>
        <s v="haley32@adventure-works.com"/>
        <s v="jose18@adventure-works.com"/>
        <s v="alan19@adventure-works.com"/>
        <s v="hector8@adventure-works.com"/>
        <s v="max18@adventure-works.com"/>
        <s v="todd8@adventure-works.com"/>
        <s v="gabriel4@adventure-works.com"/>
        <s v="priscilla9@adventure-works.com"/>
        <s v="arthur21@adventure-works.com"/>
        <s v="riley28@adventure-works.com"/>
        <s v="tonya9@adventure-works.com"/>
        <s v="lawrence15@adventure-works.com"/>
        <s v="ruben39@adventure-works.com"/>
        <s v="carrie16@adventure-works.com"/>
        <s v="kendra10@adventure-works.com"/>
        <s v="jordan36@adventure-works.com"/>
        <s v="arthur25@adventure-works.com"/>
        <s v="charles26@adventure-works.com"/>
        <s v="cody10@adventure-works.com"/>
        <s v="alejandro16@adventure-works.com"/>
        <s v="amber20@adventure-works.com"/>
        <s v="marie35@adventure-works.com"/>
        <s v="lydia3@adventure-works.com"/>
        <s v="seth47@adventure-works.com"/>
        <s v="jaclyn10@adventure-works.com"/>
        <s v="kristin5@adventure-works.com"/>
        <s v="meagan7@adventure-works.com"/>
        <s v="reginald10@adventure-works.com"/>
        <s v="carrie5@adventure-works.com"/>
        <s v="sabrina12@adventure-works.com"/>
        <s v="bonnie19@adventure-works.com"/>
        <s v="alexis25@adventure-works.com"/>
        <s v="monique11@adventure-works.com"/>
        <s v="eddie3@adventure-works.com"/>
        <s v="harold5@adventure-works.com"/>
        <s v="jodi17@adventure-works.com"/>
        <s v="dominic22@adventure-works.com"/>
        <s v="eduardo8@adventure-works.com"/>
        <s v="rafael43@adventure-works.com"/>
        <s v="cindy13@adventure-works.com"/>
        <s v="jenny9@adventure-works.com"/>
        <s v="nicolas18@adventure-works.com"/>
        <s v="kelli29@adventure-works.com"/>
        <s v="autumn16@adventure-works.com"/>
        <s v="katelyn16@adventure-works.com"/>
        <s v="kelvin43@adventure-works.com"/>
        <s v="roger13@adventure-works.com"/>
        <s v="lindsay20@adventure-works.com"/>
        <s v="nelson11@adventure-works.com"/>
        <s v="shane17@adventure-works.com"/>
        <s v="jonathon12@adventure-works.com"/>
        <s v="lucas84@adventure-works.com"/>
        <s v="morgan75@adventure-works.com"/>
        <s v="louis14@adventure-works.com"/>
        <s v="amy15@adventure-works.com"/>
        <s v="amber7@adventure-works.com"/>
        <s v="eugene24@adventure-works.com"/>
        <s v="karen15@adventure-works.com"/>
        <s v="sandra11@adventure-works.com"/>
        <s v="gerald13@adventure-works.com"/>
        <s v="arturo42@adventure-works.com"/>
        <s v="dustin10@adventure-works.com"/>
        <s v="grant11@adventure-works.com"/>
        <s v="veronica0@adventure-works.com"/>
        <s v="caleb37@adventure-works.com"/>
        <s v="cole4@adventure-works.com"/>
        <s v="rebekah15@adventure-works.com"/>
        <s v="lindsey12@adventure-works.com"/>
        <s v="clarence9@adventure-works.com"/>
        <s v="zachary8@adventure-works.com"/>
        <s v="susan15@adventure-works.com"/>
        <s v="frank23@adventure-works.com"/>
        <s v="rachael6@adventure-works.com"/>
        <s v="gail4@adventure-works.com"/>
        <s v="philip21@adventure-works.com"/>
        <s v="damien1@adventure-works.com"/>
        <s v="sergio15@adventure-works.com"/>
        <s v="cesar17@adventure-works.com"/>
        <s v="adam18@adventure-works.com"/>
        <s v="taylor4@adventure-works.com"/>
        <s v="kelsey7@adventure-works.com"/>
        <s v="janet17@adventure-works.com"/>
        <s v="tanya8@adventure-works.com"/>
        <s v="dawn33@adventure-works.com"/>
        <s v="cesar20@adventure-works.com"/>
        <s v="damien35@adventure-works.com"/>
        <s v="claudia5@adventure-works.com"/>
        <s v="todd9@adventure-works.com"/>
        <s v="bonnie21@adventure-works.com"/>
        <s v="rachael14@adventure-works.com"/>
        <s v="raymond15@adventure-works.com"/>
        <s v="bradley18@adventure-works.com"/>
        <s v="richard16@adventure-works.com"/>
        <s v="kristopher8@adventure-works.com"/>
        <s v="arturo45@adventure-works.com"/>
        <s v="gilbert2@adventure-works.com"/>
        <s v="randy6@adventure-works.com"/>
        <s v="arthur14@adventure-works.com"/>
        <s v="thomas75@adventure-works.com"/>
        <s v="warren16@adventure-works.com"/>
        <s v="césar11@adventure-works.com"/>
        <s v="julio5@adventure-works.com"/>
        <s v="peter9@adventure-works.com"/>
        <s v="randy7@adventure-works.com"/>
        <s v="monique3@adventure-works.com"/>
        <s v="alison23@adventure-works.com"/>
        <s v="walter17@adventure-works.com"/>
        <s v="morgan37@adventure-works.com"/>
        <s v="james94@adventure-works.com"/>
        <s v="jay31@adventure-works.com"/>
        <s v="geoffrey4@adventure-works.com"/>
        <s v="jenna21@adventure-works.com"/>
        <s v="karla10@adventure-works.com"/>
        <s v="rebekah16@adventure-works.com"/>
        <s v="barbara24@adventure-works.com"/>
        <s v="barbara49@adventure-works.com"/>
        <s v="francisco13@adventure-works.com"/>
        <s v="clinton4@adventure-works.com"/>
        <s v="dale18@adventure-works.com"/>
        <s v="bonnie22@adventure-works.com"/>
        <s v="marie9@adventure-works.com"/>
        <s v="eugene25@adventure-works.com"/>
        <s v="jill24@adventure-works.com"/>
        <s v="omar24@adventure-works.com"/>
        <s v="adam19@adventure-works.com"/>
        <s v="haley12@adventure-works.com"/>
        <s v="deb6@adventure-works.com"/>
        <s v="tammy1@adventure-works.com"/>
        <s v="micah3@adventure-works.com"/>
        <s v="katherine6@adventure-works.com"/>
        <s v="pedro22@adventure-works.com"/>
        <s v="jaclyn7@adventure-works.com"/>
        <s v="jay44@adventure-works.com"/>
        <s v="ramon15@adventure-works.com"/>
        <s v="evan29@adventure-works.com"/>
        <s v="cassie3@adventure-works.com"/>
        <s v="jennifer59@adventure-works.com"/>
        <s v="chad5@adventure-works.com"/>
        <s v="zachary43@adventure-works.com"/>
        <s v="charles49@adventure-works.com"/>
        <s v="arturo32@adventure-works.com"/>
        <s v="shannon22@adventure-works.com"/>
        <s v="cristina14@adventure-works.com"/>
        <s v="clarence21@adventure-works.com"/>
        <s v="gregory8@adventure-works.com"/>
        <s v="byron1@adventure-works.com"/>
        <s v="clarence33@adventure-works.com"/>
        <s v="colleen41@adventure-works.com"/>
        <s v="priscilla18@adventure-works.com"/>
        <s v="jose82@adventure-works.com"/>
        <s v="gerald12@adventure-works.com"/>
        <s v="louis35@adventure-works.com"/>
        <s v="tamara38@adventure-works.com"/>
        <s v="ricky4@adventure-works.com"/>
        <s v="alvin31@adventure-works.com"/>
        <s v="tabitha30@adventure-works.com"/>
        <s v="bonnie6@adventure-works.com"/>
        <s v="kelvin3@adventure-works.com"/>
        <s v="crystal0@adventure-works.com"/>
        <s v="micheal15@adventure-works.com"/>
        <s v="stanley17@adventure-works.com"/>
        <s v="lori13@adventure-works.com"/>
        <s v="brittney1@adventure-works.com"/>
        <s v="carolyn11@adventure-works.com"/>
        <s v="edwin5@adventure-works.com"/>
        <s v="jessie8@adventure-works.com"/>
        <s v="cameron27@adventure-works.com"/>
        <s v="victor19@adventure-works.com"/>
        <s v="randy21@adventure-works.com"/>
        <s v="grace8@adventure-works.com"/>
        <s v="grace65@adventure-works.com"/>
        <s v="peter5@adventure-works.com"/>
        <s v="casey27@adventure-works.com"/>
        <s v="tony20@adventure-works.com"/>
        <s v="neil1@adventure-works.com"/>
        <s v="andre12@adventure-works.com"/>
        <s v="billy17@adventure-works.com"/>
        <s v="alexis34@adventure-works.com"/>
        <s v="regina18@adventure-works.com"/>
        <s v="max7@adventure-works.com"/>
        <s v="jonathon2@adventure-works.com"/>
        <s v="autumn14@adventure-works.com"/>
        <s v="dakota13@adventure-works.com"/>
        <s v="hannah7@adventure-works.com"/>
        <s v="damien14@adventure-works.com"/>
        <s v="dustin6@adventure-works.com"/>
        <s v="cassandra22@adventure-works.com"/>
        <s v="dwayne6@adventure-works.com"/>
        <s v="jillian19@adventure-works.com"/>
        <s v="claudia16@adventure-works.com"/>
        <s v="julio2@adventure-works.com"/>
        <s v="julie18@adventure-works.com"/>
        <s v="diana14@adventure-works.com"/>
        <s v="francisco17@adventure-works.com"/>
        <s v="olivia37@adventure-works.com"/>
        <s v="sarah2@adventure-works.com"/>
        <s v="jenny20@adventure-works.com"/>
        <s v="kaitlyn32@adventure-works.com"/>
        <s v="andy16@adventure-works.com"/>
        <s v="billy14@adventure-works.com"/>
        <s v="robyn18@adventure-works.com"/>
        <s v="carolyn20@adventure-works.com"/>
        <s v="kelvin7@adventure-works.com"/>
        <s v="jonathan6@adventure-works.com"/>
        <s v="tonya8@adventure-works.com"/>
        <s v="eddie19@adventure-works.com"/>
        <s v="kaylee0@adventure-works.com"/>
        <s v="cameron4@adventure-works.com"/>
        <s v="mary41@adventure-works.com"/>
        <s v="stephanie59@adventure-works.com"/>
        <s v="kristin9@adventure-works.com"/>
        <s v="gary29@adventure-works.com"/>
        <s v="pedro17@adventure-works.com"/>
        <s v="shannon35@adventure-works.com"/>
        <s v="donna13@adventure-works.com"/>
        <s v="emmanuel1@adventure-works.com"/>
        <s v="kaitlyn22@adventure-works.com"/>
        <s v="valerie5@adventure-works.com"/>
        <s v="michele49@adventure-works.com"/>
        <s v="heather19@adventure-works.com"/>
        <s v="erik15@adventure-works.com"/>
        <s v="tiffany12@adventure-works.com"/>
        <s v="pedro14@adventure-works.com"/>
        <s v="james29@adventure-works.com"/>
        <s v="kimberly10@adventure-works.com"/>
        <s v="jamie33@adventure-works.com"/>
        <s v="tanya6@adventure-works.com"/>
        <s v="felicia19@adventure-works.com"/>
        <s v="devon3@adventure-works.com"/>
        <s v="carla6@adventure-works.com"/>
        <s v="edgar1@adventure-works.com"/>
        <s v="martin22@adventure-works.com"/>
        <s v="alisha21@adventure-works.com"/>
        <s v="tara9@adventure-works.com"/>
        <s v="kristy10@adventure-works.com"/>
        <s v="andrew11@adventure-works.com"/>
        <s v="alvin8@adventure-works.com"/>
        <s v="misty20@adventure-works.com"/>
        <s v="christian36@adventure-works.com"/>
        <s v="stanley15@adventure-works.com"/>
        <s v="gerald6@adventure-works.com"/>
        <s v="cheryl19@adventure-works.com"/>
        <s v="craig18@adventure-works.com"/>
        <s v="kathleen5@adventure-works.com"/>
        <s v="brittney7@adventure-works.com"/>
        <s v="richard70@adventure-works.com"/>
        <s v="jack42@adventure-works.com"/>
        <s v="jon6@adventure-works.com"/>
        <s v="casey45@adventure-works.com"/>
        <s v="seth54@adventure-works.com"/>
        <s v="orlando17@adventure-works.com"/>
        <s v="tracy13@adventure-works.com"/>
        <s v="wesley9@adventure-works.com"/>
        <s v="marie14@adventure-works.com"/>
        <s v="omar23@adventure-works.com"/>
        <s v="christine3@adventure-works.com"/>
        <s v="carl6@adventure-works.com"/>
        <s v="luke17@adventure-works.com"/>
        <s v="grant16@adventure-works.com"/>
        <s v="micah5@adventure-works.com"/>
        <s v="teresa2@adventure-works.com"/>
        <s v="gilbert12@adventure-works.com"/>
        <s v="renee7@adventure-works.com"/>
        <s v="lacey26@adventure-works.com"/>
        <s v="manuel7@adventure-works.com"/>
        <s v="lydia16@adventure-works.com"/>
        <s v="jaime4@adventure-works.com"/>
        <s v="jarrod2@adventure-works.com"/>
        <s v="jessie1@adventure-works.com"/>
        <s v="lacey13@adventure-works.com"/>
        <s v="keith19@adventure-works.com"/>
        <s v="lacey40@adventure-works.com"/>
        <s v="marie29@adventure-works.com"/>
        <s v="gina14@adventure-works.com"/>
        <s v="clifford10@adventure-works.com"/>
        <s v="robyn12@adventure-works.com"/>
        <s v="arturo36@adventure-works.com"/>
        <s v="edwin41@adventure-works.com"/>
        <s v="nancy20@adventure-works.com"/>
        <s v="ruth25@adventure-works.com"/>
        <s v="alexandra75@adventure-works.com"/>
        <s v="tara0@adventure-works.com"/>
        <s v="theodore8@adventure-works.com"/>
        <s v="daisy11@adventure-works.com"/>
        <s v="charles41@adventure-works.com"/>
        <s v="andre0@adventure-works.com"/>
        <s v="austin22@adventure-works.com"/>
        <s v="marshall17@adventure-works.com"/>
        <s v="regina8@adventure-works.com"/>
        <s v="louis36@adventure-works.com"/>
        <s v="armando0@adventure-works.com"/>
        <s v="dawn12@adventure-works.com"/>
        <s v="armando14@adventure-works.com"/>
        <s v="whitney13@adventure-works.com"/>
        <s v="chelsea8@adventure-works.com"/>
        <s v="veronica10@adventure-works.com"/>
        <s v="grant13@adventure-works.com"/>
        <s v="olivia62@adventure-works.com"/>
        <s v="tamara30@adventure-works.com"/>
        <s v="keith5@adventure-works.com"/>
        <s v="darren19@adventure-works.com"/>
        <s v="katherine80@adventure-works.com"/>
        <s v="marie31@adventure-works.com"/>
        <s v="stacey19@adventure-works.com"/>
        <s v="sabrina0@adventure-works.com"/>
        <s v="chelsea1@adventure-works.com"/>
        <s v="ricardo10@adventure-works.com"/>
        <s v="sharon17@adventure-works.com"/>
        <s v="tony16@adventure-works.com"/>
        <s v="martin16@adventure-works.com"/>
        <s v="michele42@adventure-works.com"/>
        <s v="lisa16@adventure-works.com"/>
        <s v="tara21@adventure-works.com"/>
        <s v="lauren4@adventure-works.com"/>
        <s v="bryant16@adventure-works.com"/>
        <s v="tina18@adventure-works.com"/>
        <s v="hunter30@adventure-works.com"/>
        <s v="heidi24@adventure-works.com"/>
        <s v="sierra13@adventure-works.com"/>
        <s v="abigail44@adventure-works.com"/>
        <s v="nicole56@adventure-works.com"/>
        <s v="jeffery5@adventure-works.com"/>
        <s v="brian30@adventure-works.com"/>
        <s v="sara31@adventure-works.com"/>
        <s v="terry8@adventure-works.com"/>
        <s v="pedro1@adventure-works.com"/>
        <s v="andres6@adventure-works.com"/>
        <s v="makayla9@adventure-works.com"/>
        <s v="ryan40@adventure-works.com"/>
        <s v="jada20@adventure-works.com"/>
        <s v="eduardo16@adventure-works.com"/>
        <s v="jill7@adventure-works.com"/>
        <s v="isabella39@adventure-works.com"/>
        <s v="chloe71@adventure-works.com"/>
        <s v="sean17@adventure-works.com"/>
        <s v="miguel26@adventure-works.com"/>
        <s v="edwin21@adventure-works.com"/>
        <s v="colin11@adventure-works.com"/>
        <s v="amy29@adventure-works.com"/>
        <s v="karen17@adventure-works.com"/>
        <s v="anne18@adventure-works.com"/>
        <s v="omar16@adventure-works.com"/>
        <s v="victor17@adventure-works.com"/>
        <s v="george16@adventure-works.com"/>
        <s v="jake8@adventure-works.com"/>
        <s v="jesse11@adventure-works.com"/>
        <s v="carmen4@adventure-works.com"/>
        <s v="jay45@adventure-works.com"/>
        <s v="jaclyn13@adventure-works.com"/>
        <s v="fernando46@adventure-works.com"/>
        <s v="emily38@adventure-works.com"/>
        <s v="chloe31@adventure-works.com"/>
        <s v="kayla27@adventure-works.com"/>
        <s v="alan3@adventure-works.com"/>
        <s v="hailey44@adventure-works.com"/>
        <s v="gavin0@adventure-works.com"/>
        <s v="blake55@adventure-works.com"/>
        <s v="emma2@adventure-works.com"/>
        <s v="daniel11@adventure-works.com"/>
        <s v="brooke1@adventure-works.com"/>
        <s v="richard64@adventure-works.com"/>
        <s v="seth29@adventure-works.com"/>
        <s v="melvin14@adventure-works.com"/>
        <s v="jésus4@adventure-works.com"/>
        <s v="meredith37@adventure-works.com"/>
        <s v="todd10@adventure-works.com"/>
        <s v="latasha22@adventure-works.com"/>
        <s v="leonard3@adventure-works.com"/>
        <s v="martha1@adventure-works.com"/>
        <s v="monique16@adventure-works.com"/>
        <s v="shaun11@adventure-works.com"/>
        <s v="lucas80@adventure-works.com"/>
        <s v="kaitlyn7@adventure-works.com"/>
        <s v="donald6@adventure-works.com"/>
        <s v="cedric11@adventure-works.com"/>
        <s v="angel32@adventure-works.com"/>
        <s v="peter16@adventure-works.com"/>
        <s v="marie4@adventure-works.com"/>
        <s v="damien36@adventure-works.com"/>
        <s v="aimee14@adventure-works.com"/>
        <s v="melissa26@adventure-works.com"/>
        <s v="jesse10@adventure-works.com"/>
        <s v="kelvin16@adventure-works.com"/>
        <s v="john36@adventure-works.com"/>
        <s v="pedro21@adventure-works.com"/>
        <s v="robert51@adventure-works.com"/>
        <s v="zoe12@adventure-works.com"/>
        <s v="eduardo15@adventure-works.com"/>
        <s v="mackenzie0@adventure-works.com"/>
        <s v="anna12@adventure-works.com"/>
        <s v="luis27@adventure-works.com"/>
        <s v="natalie25@adventure-works.com"/>
        <s v="amanda60@adventure-works.com"/>
        <s v="victoria37@adventure-works.com"/>
        <s v="robert39@adventure-works.com"/>
        <s v="andrea6@adventure-works.com"/>
        <s v="naomi1@adventure-works.com"/>
        <s v="tasha18@adventure-works.com"/>
        <s v="cesar1@adventure-works.com"/>
        <s v="megan69@adventure-works.com"/>
        <s v="beth19@adventure-works.com"/>
        <s v="warren19@adventure-works.com"/>
        <s v="molly3@adventure-works.com"/>
        <s v="tina12@adventure-works.com"/>
        <s v="destiny47@adventure-works.com"/>
        <s v="ethan32@adventure-works.com"/>
        <s v="gabrielle14@adventure-works.com"/>
        <s v="geoffrey3@adventure-works.com"/>
        <s v="austin30@adventure-works.com"/>
        <s v="taylor22@adventure-works.com"/>
        <s v="bryan12@adventure-works.com"/>
        <s v="edward6@adventure-works.com"/>
        <s v="rachel70@adventure-works.com"/>
        <s v="devin9@adventure-works.com"/>
        <s v="luis8@adventure-works.com"/>
        <s v="benjamin56@adventure-works.com"/>
        <s v="joshua14@adventure-works.com"/>
        <s v="gabriel43@adventure-works.com"/>
        <s v="alexandra44@adventure-works.com"/>
        <s v="janet35@adventure-works.com"/>
        <s v="jennifer56@adventure-works.com"/>
        <s v="jason5@adventure-works.com"/>
        <s v="adam15@adventure-works.com"/>
        <s v="evan20@adventure-works.com"/>
        <s v="melissa10@adventure-works.com"/>
        <s v="abigail13@adventure-works.com"/>
        <s v="jessica25@adventure-works.com"/>
        <s v="carson7@adventure-works.com"/>
        <s v="abigail56@adventure-works.com"/>
        <s v="ann14@adventure-works.com"/>
        <s v="alexa6@adventure-works.com"/>
        <s v="richard22@adventure-works.com"/>
        <s v="gabrielle62@adventure-works.com"/>
        <s v="noah16@adventure-works.com"/>
        <s v="shannon21@adventure-works.com"/>
        <s v="jennifer75@adventure-works.com"/>
        <s v="chloe29@adventure-works.com"/>
        <s v="wyatt3@adventure-works.com"/>
        <s v="evan31@adventure-works.com"/>
        <s v="tyler2@adventure-works.com"/>
        <s v="wayne18@adventure-works.com"/>
        <s v="riley30@adventure-works.com"/>
        <s v="giorgio0@adventure-works.com"/>
        <s v="tina9@adventure-works.com"/>
        <s v="ruben24@adventure-works.com"/>
        <s v="jill33@adventure-works.com"/>
        <s v="eduardo59@adventure-works.com"/>
        <s v="brandon24@adventure-works.com"/>
        <s v="natalie13@adventure-works.com"/>
        <s v="andrea7@adventure-works.com"/>
        <s v="bailey19@adventure-works.com"/>
        <s v="jennifer29@adventure-works.com"/>
        <s v="wesley0@adventure-works.com"/>
        <s v="eric50@adventure-works.com"/>
        <s v="kevin52@adventure-works.com"/>
        <s v="zachary0@adventure-works.com"/>
        <s v="carolyn25@adventure-works.com"/>
        <s v="francisco21@adventure-works.com"/>
        <s v="marc18@adventure-works.com"/>
        <s v="amanda27@adventure-works.com"/>
        <s v="henry10@adventure-works.com"/>
        <s v="mallory17@adventure-works.com"/>
        <s v="melvin6@adventure-works.com"/>
        <s v="ross10@adventure-works.com"/>
        <s v="ebony9@adventure-works.com"/>
        <s v="chelsea18@adventure-works.com"/>
        <s v="nathan9@adventure-works.com"/>
        <s v="leslie11@adventure-works.com"/>
        <s v="teresa6@adventure-works.com"/>
        <s v="steven30@adventure-works.com"/>
        <s v="eugene20@adventure-works.com"/>
        <s v="pamela13@adventure-works.com"/>
        <s v="tommy17@adventure-works.com"/>
        <s v="richard58@adventure-works.com"/>
        <s v="brandi6@adventure-works.com"/>
        <s v="noah3@adventure-works.com"/>
        <s v="maurice7@adventure-works.com"/>
        <s v="danny17@adventure-works.com"/>
        <s v="patrick22@adventure-works.com"/>
        <s v="ronald11@adventure-works.com"/>
        <s v="kenneth10@adventure-works.com"/>
        <s v="summer19@adventure-works.com"/>
        <s v="isabella79@adventure-works.com"/>
        <s v="elijah39@adventure-works.com"/>
        <s v="maria50@adventure-works.com"/>
        <s v="xavier33@adventure-works.com"/>
        <s v="carolyn9@adventure-works.com"/>
        <s v="marissa10@adventure-works.com"/>
        <s v="molly9@adventure-works.com"/>
        <s v="joseph7@adventure-works.com"/>
        <s v="drew22@adventure-works.com"/>
        <s v="alison22@adventure-works.com"/>
        <s v="robyn8@adventure-works.com"/>
        <s v="henry13@adventure-works.com"/>
        <s v="brandon43@adventure-works.com"/>
        <s v="katherine3@adventure-works.com"/>
        <s v="kaitlyn6@adventure-works.com"/>
        <s v="douglas15@adventure-works.com"/>
        <s v="devin56@adventure-works.com"/>
        <s v="gabriel48@adventure-works.com"/>
        <s v="bryant2@adventure-works.com"/>
        <s v="tara18@adventure-works.com"/>
        <s v="reginald0@adventure-works.com"/>
        <s v="makayla5@adventure-works.com"/>
        <s v="jordan19@adventure-works.com"/>
        <s v="jackson50@adventure-works.com"/>
        <s v="sara4@adventure-works.com"/>
        <s v="johnathan19@adventure-works.com"/>
        <s v="angelica10@adventure-works.com"/>
        <s v="nathan57@adventure-works.com"/>
        <s v="adam31@adventure-works.com"/>
        <s v="kaylee9@adventure-works.com"/>
        <s v="oscar15@adventure-works.com"/>
        <s v="christopher14@adventure-works.com"/>
        <s v="brandon39@adventure-works.com"/>
        <s v="kaylee13@adventure-works.com"/>
        <s v="marcus49@adventure-works.com"/>
        <s v="seth75@adventure-works.com"/>
        <s v="thomas32@adventure-works.com"/>
        <s v="alyssa13@adventure-works.com"/>
        <s v="morgan89@adventure-works.com"/>
        <s v="chloe58@adventure-works.com"/>
        <s v="jordan17@adventure-works.com"/>
        <s v="evelyn16@adventure-works.com"/>
        <s v="hailey21@adventure-works.com"/>
        <s v="isabelle10@adventure-works.com"/>
        <s v="dalton55@adventure-works.com"/>
        <s v="abigail8@adventure-works.com"/>
        <s v="dalton92@adventure-works.com"/>
        <s v="luis14@adventure-works.com"/>
        <s v="jordan11@adventure-works.com"/>
        <s v="mariah16@adventure-works.com"/>
        <s v="jennifer21@adventure-works.com"/>
        <s v="nicole31@adventure-works.com"/>
        <s v="xavier16@adventure-works.com"/>
        <s v="xavier66@adventure-works.com"/>
        <s v="jordyn11@adventure-works.com"/>
        <s v="tristan18@adventure-works.com"/>
        <s v="briana10@adventure-works.com"/>
        <s v="edgar0@adventure-works.com"/>
        <s v="elijah22@adventure-works.com"/>
        <s v="lauren44@adventure-works.com"/>
        <s v="brianna17@adventure-works.com"/>
        <s v="cody13@adventure-works.com"/>
        <s v="amanda64@adventure-works.com"/>
        <s v="melanie2@adventure-works.com"/>
        <s v="isabel10@adventure-works.com"/>
        <s v="bailey20@adventure-works.com"/>
        <s v="megan56@adventure-works.com"/>
        <s v="cassie5@adventure-works.com"/>
        <s v="carol27@adventure-works.com"/>
        <s v="alejandro40@adventure-works.com"/>
        <s v="danny2@adventure-works.com"/>
        <s v="meghan8@adventure-works.com"/>
        <s v="frederick16@adventure-works.com"/>
        <s v="kristin15@adventure-works.com"/>
        <s v="willie36@adventure-works.com"/>
        <s v="ruth10@adventure-works.com"/>
        <s v="donald17@adventure-works.com"/>
        <s v="kristen16@adventure-works.com"/>
        <s v="joanna10@adventure-works.com"/>
        <s v="tara13@adventure-works.com"/>
        <s v="alexa11@adventure-works.com"/>
        <s v="susan29@adventure-works.com"/>
        <s v="whitney3@adventure-works.com"/>
        <s v="roger40@adventure-works.com"/>
        <s v="clarence23@adventure-works.com"/>
        <s v="ricardo15@adventure-works.com"/>
        <s v="jake16@adventure-works.com"/>
        <s v="marco12@adventure-works.com"/>
        <s v="rosa17@adventure-works.com"/>
        <s v="gilbert6@adventure-works.com"/>
        <s v="jared3@adventure-works.com"/>
        <s v="warren35@adventure-works.com"/>
        <s v="lindsay9@adventure-works.com"/>
        <s v="desirée2@adventure-works.com"/>
        <s v="kelli4@adventure-works.com"/>
        <s v="dennis14@adventure-works.com"/>
        <s v="roy37@adventure-works.com"/>
        <s v="arthur3@adventure-works.com"/>
        <s v="chad22@adventure-works.com"/>
        <s v="franklin15@adventure-works.com"/>
        <s v="rafael22@adventure-works.com"/>
        <s v="samantha15@adventure-works.com"/>
        <s v="gavin15@adventure-works.com"/>
        <s v="shelby15@adventure-works.com"/>
        <s v="dwayne17@adventure-works.com"/>
        <s v="kaitlyn87@adventure-works.com"/>
        <s v="devin26@adventure-works.com"/>
        <s v="seth49@adventure-works.com"/>
        <s v="rafael9@adventure-works.com"/>
        <s v="kellie19@adventure-works.com"/>
        <s v="katelyn34@adventure-works.com"/>
        <s v="abigail21@adventure-works.com"/>
        <s v="angela16@adventure-works.com"/>
        <s v="olivia20@adventure-works.com"/>
        <s v="seth1@adventure-works.com"/>
        <s v="victoria17@adventure-works.com"/>
        <s v="deb7@adventure-works.com"/>
        <s v="laura21@adventure-works.com"/>
        <s v="eddie10@adventure-works.com"/>
        <s v="clifford17@adventure-works.com"/>
        <s v="jaime8@adventure-works.com"/>
        <s v="madison17@adventure-works.com"/>
        <s v="alex34@adventure-works.com"/>
        <s v="emma55@adventure-works.com"/>
        <s v="christian53@adventure-works.com"/>
        <s v="logan49@adventure-works.com"/>
        <s v="adrienne5@adventure-works.com"/>
        <s v="alejandro27@adventure-works.com"/>
        <s v="jesse30@adventure-works.com"/>
        <s v="ian4@adventure-works.com"/>
        <s v="rachel10@adventure-works.com"/>
        <s v="brandon34@adventure-works.com"/>
        <s v="stephanie68@adventure-works.com"/>
        <s v="carlos47@adventure-works.com"/>
        <s v="joseph13@adventure-works.com"/>
        <s v="jordyn1@adventure-works.com"/>
        <s v="alex31@adventure-works.com"/>
        <s v="mariah10@adventure-works.com"/>
        <s v="megan24@adventure-works.com"/>
        <s v="james59@adventure-works.com"/>
        <s v="julian4@adventure-works.com"/>
        <s v="gavin5@adventure-works.com"/>
        <s v="katherine66@adventure-works.com"/>
        <s v="jillian18@adventure-works.com"/>
        <s v="franklin19@adventure-works.com"/>
        <s v="andres2@adventure-works.com"/>
        <s v="phillip22@adventure-works.com"/>
        <s v="blake57@adventure-works.com"/>
        <s v="alisha30@adventure-works.com"/>
        <s v="david23@adventure-works.com"/>
        <s v="cynthia27@adventure-works.com"/>
        <s v="cynthia15@adventure-works.com"/>
        <s v="latasha3@adventure-works.com"/>
        <s v="colin20@adventure-works.com"/>
        <s v="janet5@adventure-works.com"/>
        <s v="janet3@adventure-works.com"/>
        <s v="arturo18@adventure-works.com"/>
        <s v="arthur30@adventure-works.com"/>
        <s v="kellie7@adventure-works.com"/>
        <s v="douglas16@adventure-works.com"/>
        <s v="adam9@adventure-works.com"/>
        <s v="dana17@adventure-works.com"/>
        <s v="crystal6@adventure-works.com"/>
        <s v="darryl3@adventure-works.com"/>
        <s v="randy18@adventure-works.com"/>
        <s v="molly5@adventure-works.com"/>
        <s v="ross36@adventure-works.com"/>
        <s v="michele23@adventure-works.com"/>
        <s v="deanna19@adventure-works.com"/>
        <s v="lacey5@adventure-works.com"/>
        <s v="claudia4@adventure-works.com"/>
        <s v="franklin7@adventure-works.com"/>
        <s v="savannah0@adventure-works.com"/>
        <s v="adrienne15@adventure-works.com"/>
        <s v="veronica17@adventure-works.com"/>
        <s v="megan2@adventure-works.com"/>
        <s v="ricky22@adventure-works.com"/>
        <s v="adriana20@adventure-works.com"/>
        <s v="johnny14@adventure-works.com"/>
        <s v="theodore10@adventure-works.com"/>
        <s v="kara14@adventure-works.com"/>
        <s v="alison0@adventure-works.com"/>
        <s v="jose47@adventure-works.com"/>
        <s v="bob10@adventure-works.com"/>
        <s v="karen27@adventure-works.com"/>
        <s v="roberto10@adventure-works.com"/>
        <s v="carolyn17@adventure-works.com"/>
        <s v="colin40@adventure-works.com"/>
        <s v="alison6@adventure-works.com"/>
        <s v="arturo15@adventure-works.com"/>
        <s v="jake18@adventure-works.com"/>
        <s v="gilbert29@adventure-works.com"/>
        <s v="meredith16@adventure-works.com"/>
        <s v="trevor19@adventure-works.com"/>
        <s v="wesley10@adventure-works.com"/>
        <s v="reginald11@adventure-works.com"/>
        <s v="marie10@adventure-works.com"/>
        <s v="roy2@adventure-works.com"/>
        <s v="ronnie15@adventure-works.com"/>
        <s v="harold1@adventure-works.com"/>
        <s v="jerry6@adventure-works.com"/>
        <s v="suzanne14@adventure-works.com"/>
        <s v="kathryn18@adventure-works.com"/>
        <s v="laura17@adventure-works.com"/>
        <s v="diana7@adventure-works.com"/>
        <s v="derek11@adventure-works.com"/>
        <s v="jay24@adventure-works.com"/>
        <s v="destiny44@adventure-works.com"/>
        <s v="franklin25@adventure-works.com"/>
        <s v="kelvin26@adventure-works.com"/>
        <s v="heather9@adventure-works.com"/>
        <s v="lee11@adventure-works.com"/>
        <s v="irma0@adventure-works.com"/>
        <s v="virginia17@adventure-works.com"/>
        <s v="lisa6@adventure-works.com"/>
        <s v="natasha6@adventure-works.com"/>
        <s v="preston14@adventure-works.com"/>
        <s v="jake12@adventure-works.com"/>
        <s v="melvin16@adventure-works.com"/>
        <s v="roger6@adventure-works.com"/>
        <s v="cassie17@adventure-works.com"/>
        <s v="kristine3@adventure-works.com"/>
        <s v="katrina15@adventure-works.com"/>
        <s v="jenny2@adventure-works.com"/>
        <s v="troy1@adventure-works.com"/>
        <s v="pedro39@adventure-works.com"/>
        <s v="devon13@adventure-works.com"/>
        <s v="stacy17@adventure-works.com"/>
        <s v="lindsey15@adventure-works.com"/>
        <s v="dwayne20@adventure-works.com"/>
        <s v="zoe20@adventure-works.com"/>
        <s v="kelsey0@adventure-works.com"/>
        <s v="brett18@adventure-works.com"/>
        <s v="shelby2@adventure-works.com"/>
        <s v="olivia30@adventure-works.com"/>
        <s v="chad12@adventure-works.com"/>
        <s v="blake24@adventure-works.com"/>
        <s v="beth14@adventure-works.com"/>
        <s v="allison14@adventure-works.com"/>
        <s v="yolanda17@adventure-works.com"/>
        <s v="seth66@adventure-works.com"/>
        <s v="eric43@adventure-works.com"/>
        <s v="david86@adventure-works.com"/>
        <s v="seth55@adventure-works.com"/>
        <s v="brianna38@adventure-works.com"/>
        <s v="hannah31@adventure-works.com"/>
        <s v="catherine7@adventure-works.com"/>
        <s v="xavier79@adventure-works.com"/>
        <s v="crystal19@adventure-works.com"/>
        <s v="gabrielle2@adventure-works.com"/>
        <s v="anna17@adventure-works.com"/>
        <s v="nathan8@adventure-works.com"/>
        <s v="julia18@adventure-works.com"/>
        <s v="ian9@adventure-works.com"/>
        <s v="lisa8@adventure-works.com"/>
        <s v="sarah33@adventure-works.com"/>
        <s v="edward68@adventure-works.com"/>
        <s v="jada19@adventure-works.com"/>
        <s v="samuel59@adventure-works.com"/>
        <s v="bryce14@adventure-works.com"/>
        <s v="juan25@adventure-works.com"/>
        <s v="jose9@adventure-works.com"/>
        <s v="amanda62@adventure-works.com"/>
        <s v="aaron12@adventure-works.com"/>
        <s v="julia13@adventure-works.com"/>
        <s v="dakota15@adventure-works.com"/>
        <s v="luke3@adventure-works.com"/>
        <s v="victoria51@adventure-works.com"/>
        <s v="paige14@adventure-works.com"/>
        <s v="taylor24@adventure-works.com"/>
        <s v="julia30@adventure-works.com"/>
        <s v="alyssa44@adventure-works.com"/>
        <s v="jenna11@adventure-works.com"/>
        <s v="kaitlyn20@adventure-works.com"/>
        <s v="anna32@adventure-works.com"/>
        <s v="madison3@adventure-works.com"/>
        <s v="arianna0@adventure-works.com"/>
        <s v="ebony16@adventure-works.com"/>
        <s v="ian54@adventure-works.com"/>
        <s v="angela39@adventure-works.com"/>
        <s v="hannah15@adventure-works.com"/>
        <s v="chloe87@adventure-works.com"/>
        <s v="katrina4@adventure-works.com"/>
        <s v="xavier39@adventure-works.com"/>
        <s v="alexandria4@adventure-works.com"/>
        <s v="christian22@adventure-works.com"/>
        <s v="jeremy41@adventure-works.com"/>
        <s v="paige34@adventure-works.com"/>
        <s v="dylan27@adventure-works.com"/>
        <s v="jackson39@adventure-works.com"/>
        <s v="jeremy15@adventure-works.com"/>
        <s v="blake22@adventure-works.com"/>
        <s v="nathan5@adventure-works.com"/>
        <s v="wyatt28@adventure-works.com"/>
        <s v="thomas14@adventure-works.com"/>
        <s v="arianna37@adventure-works.com"/>
        <s v="faith35@adventure-works.com"/>
        <s v="shannon29@adventure-works.com"/>
        <s v="charles18@adventure-works.com"/>
        <s v="jordan24@adventure-works.com"/>
        <s v="melissa37@adventure-works.com"/>
        <s v="joan5@adventure-works.com"/>
        <s v="ashley36@adventure-works.com"/>
        <s v="sandra16@adventure-works.com"/>
        <s v="christian24@adventure-works.com"/>
        <s v="meredith42@adventure-works.com"/>
        <s v="laura24@adventure-works.com"/>
        <s v="alexandra8@adventure-works.com"/>
        <s v="theodore19@adventure-works.com"/>
        <s v="omar8@adventure-works.com"/>
        <s v="tasha3@adventure-works.com"/>
        <s v="manuel17@adventure-works.com"/>
        <s v="blake37@adventure-works.com"/>
        <s v="rebekah41@adventure-works.com"/>
        <s v="gary15@adventure-works.com"/>
        <s v="marco16@adventure-works.com"/>
        <s v="kari38@adventure-works.com"/>
        <s v="jonathan66@adventure-works.com"/>
        <s v="allen8@adventure-works.com"/>
        <s v="daniel1@adventure-works.com"/>
        <s v="virginia13@adventure-works.com"/>
        <s v="shaun13@adventure-works.com"/>
        <s v="corey14@adventure-works.com"/>
        <s v="nancy12@adventure-works.com"/>
        <s v="brandy0@adventure-works.com"/>
        <s v="rebekah24@adventure-works.com"/>
        <s v="carly7@adventure-works.com"/>
        <s v="jeremy33@adventure-works.com"/>
        <s v="whitney18@adventure-works.com"/>
        <s v="kelli41@adventure-works.com"/>
        <s v="colin4@adventure-works.com"/>
        <s v="damien37@adventure-works.com"/>
        <s v="terrence21@adventure-works.com"/>
        <s v="susan30@adventure-works.com"/>
        <s v="deanna30@adventure-works.com"/>
        <s v="mandy21@adventure-works.com"/>
        <s v="hunter0@adventure-works.com"/>
        <s v="shawna13@adventure-works.com"/>
        <s v="alfredo12@adventure-works.com"/>
        <s v="bailey37@adventure-works.com"/>
        <s v="marissa8@adventure-works.com"/>
        <s v="mallory13@adventure-works.com"/>
        <s v="julia88@adventure-works.com"/>
        <s v="chase15@adventure-works.com"/>
        <s v="anthony17@adventure-works.com"/>
        <s v="evan36@adventure-works.com"/>
        <s v="wyatt5@adventure-works.com"/>
        <s v="luke1@adventure-works.com"/>
        <s v="jack40@adventure-works.com"/>
        <s v="madison44@adventure-works.com"/>
        <s v="savannah5@adventure-works.com"/>
        <s v="angela42@adventure-works.com"/>
        <s v="hannah6@adventure-works.com"/>
        <s v="dalton73@adventure-works.com"/>
        <s v="shelby9@adventure-works.com"/>
        <s v="brittany6@adventure-works.com"/>
        <s v="rachel43@adventure-works.com"/>
        <s v="chloe72@adventure-works.com"/>
        <s v="brendan5@adventure-works.com"/>
        <s v="jennifer66@adventure-works.com"/>
        <s v="ian60@adventure-works.com"/>
        <s v="dakota7@adventure-works.com"/>
        <s v="jose40@adventure-works.com"/>
        <s v="marshall16@adventure-works.com"/>
        <s v="destiny51@adventure-works.com"/>
        <s v="angela37@adventure-works.com"/>
        <s v="cameron30@adventure-works.com"/>
        <s v="eduardo51@adventure-works.com"/>
        <s v="haley8@adventure-works.com"/>
        <s v="sean44@adventure-works.com"/>
        <s v="carlos16@adventure-works.com"/>
        <s v="alisha24@adventure-works.com"/>
        <s v="gabriella39@adventure-works.com"/>
        <s v="brooke21@adventure-works.com"/>
        <s v="julian7@adventure-works.com"/>
        <s v="lawrence20@adventure-works.com"/>
        <s v="warren28@adventure-works.com"/>
        <s v="fernando28@adventure-works.com"/>
        <s v="abigail36@adventure-works.com"/>
        <s v="morgan88@adventure-works.com"/>
        <s v="christian48@adventure-works.com"/>
        <s v="lauren30@adventure-works.com"/>
        <s v="jordan0@adventure-works.com"/>
        <s v="brendan7@adventure-works.com"/>
        <s v="isaac43@adventure-works.com"/>
        <s v="samuel70@adventure-works.com"/>
        <s v="greg7@adventure-works.com"/>
        <s v="grace25@adventure-works.com"/>
        <s v="xavier57@adventure-works.com"/>
        <s v="alexandra40@adventure-works.com"/>
        <s v="samantha33@adventure-works.com"/>
        <s v="eric57@adventure-works.com"/>
        <s v="sean39@adventure-works.com"/>
        <s v="morgan43@adventure-works.com"/>
        <s v="courtney18@adventure-works.com"/>
        <s v="carmen0@adventure-works.com"/>
        <s v="nicole27@adventure-works.com"/>
        <s v="barry13@adventure-works.com"/>
        <s v="megan48@adventure-works.com"/>
        <s v="cody18@adventure-works.com"/>
        <s v="haley52@adventure-works.com"/>
        <s v="andrea9@adventure-works.com"/>
        <s v="ashley27@adventure-works.com"/>
        <s v="tamara9@adventure-works.com"/>
        <s v="rebekah30@adventure-works.com"/>
        <s v="teresa21@adventure-works.com"/>
        <s v="clifford5@adventure-works.com"/>
        <s v="cole13@adventure-works.com"/>
        <s v="cody17@adventure-works.com"/>
        <s v="alexandra85@adventure-works.com"/>
        <s v="jessica39@adventure-works.com"/>
        <s v="dylan11@adventure-works.com"/>
        <s v="lawrence4@adventure-works.com"/>
        <s v="byron14@adventure-works.com"/>
        <s v="eduardo25@adventure-works.com"/>
        <s v="chase16@adventure-works.com"/>
        <s v="timothy41@adventure-works.com"/>
        <s v="anna47@adventure-works.com"/>
        <s v="tonya21@adventure-works.com"/>
        <s v="donna5@adventure-works.com"/>
        <s v="faith19@adventure-works.com"/>
        <s v="anne7@adventure-works.com"/>
        <s v="eric45@adventure-works.com"/>
        <s v="alyssa7@adventure-works.com"/>
        <s v="alyssa36@adventure-works.com"/>
        <s v="trinity6@adventure-works.com"/>
        <s v="johnathan7@adventure-works.com"/>
        <s v="armando20@adventure-works.com"/>
        <s v="gabriel10@adventure-works.com"/>
        <s v="victoria18@adventure-works.com"/>
        <s v="lauren55@adventure-works.com"/>
        <s v="victoria36@adventure-works.com"/>
        <s v="diane26@adventure-works.com"/>
        <s v="jack32@adventure-works.com"/>
        <s v="david82@adventure-works.com"/>
        <s v="melissa14@adventure-works.com"/>
        <s v="paige46@adventure-works.com"/>
        <s v="vincent10@adventure-works.com"/>
        <s v="alexandria2@adventure-works.com"/>
        <s v="zoe3@adventure-works.com"/>
        <s v="richard63@adventure-works.com"/>
        <s v="alexander21@adventure-works.com"/>
        <s v="brooke18@adventure-works.com"/>
        <s v="ethan7@adventure-works.com"/>
        <s v="alexandra14@adventure-works.com"/>
        <s v="jackson23@adventure-works.com"/>
        <s v="morgan36@adventure-works.com"/>
        <s v="deanna27@adventure-works.com"/>
        <s v="bethany14@adventure-works.com"/>
        <s v="angel13@adventure-works.com"/>
        <s v="taylor65@adventure-works.com"/>
        <s v="wyatt22@adventure-works.com"/>
        <s v="elijah42@adventure-works.com"/>
        <s v="tamara29@adventure-works.com"/>
        <s v="marco6@adventure-works.com"/>
        <s v="andres8@adventure-works.com"/>
        <s v="monique4@adventure-works.com"/>
        <s v="bryant12@adventure-works.com"/>
        <s v="maria15@adventure-works.com"/>
        <s v="tyrone5@adventure-works.com"/>
        <s v="naomi10@adventure-works.com"/>
        <s v="tonya18@adventure-works.com"/>
        <s v="jeffery9@adventure-works.com"/>
        <s v="brianna39@adventure-works.com"/>
        <s v="emmanuel19@adventure-works.com"/>
        <s v="leslie22@adventure-works.com"/>
        <s v="carla20@adventure-works.com"/>
        <s v="miguel56@adventure-works.com"/>
        <s v="emma53@adventure-works.com"/>
        <s v="kaylee43@adventure-works.com"/>
        <s v="candice12@adventure-works.com"/>
        <s v="anna29@adventure-works.com"/>
        <s v="calvin3@adventure-works.com"/>
        <s v="cesar5@adventure-works.com"/>
        <s v="douglas19@adventure-works.com"/>
        <s v="evelyn4@adventure-works.com"/>
        <s v="tamara39@adventure-works.com"/>
        <s v="wesley13@adventure-works.com"/>
        <s v="jeffery13@adventure-works.com"/>
        <s v="ashley48@adventure-works.com"/>
        <s v="alejandro43@adventure-works.com"/>
        <s v="beth21@adventure-works.com"/>
        <s v="darryl20@adventure-works.com"/>
        <s v="misty0@adventure-works.com"/>
        <s v="taylor6@adventure-works.com"/>
        <s v="kelsey5@adventure-works.com"/>
        <s v="alisha38@adventure-works.com"/>
        <s v="alisha3@adventure-works.com"/>
        <s v="wendy6@adventure-works.com"/>
        <s v="darryl0@adventure-works.com"/>
        <s v="jarrod13@adventure-works.com"/>
        <s v="mandy12@adventure-works.com"/>
        <s v="sandra7@adventure-works.com"/>
        <s v="desiree3@adventure-works.com"/>
        <s v="summer2@adventure-works.com"/>
        <s v="tasha22@adventure-works.com"/>
        <s v="meredith7@adventure-works.com"/>
        <s v="stacey8@adventure-works.com"/>
        <s v="michele29@adventure-works.com"/>
        <s v="corey3@adventure-works.com"/>
        <s v="joy10@adventure-works.com"/>
        <s v="micah0@adventure-works.com"/>
        <s v="roy9@adventure-works.com"/>
        <s v="kelli23@adventure-works.com"/>
        <s v="brenda7@adventure-works.com"/>
        <s v="bianca2@adventure-works.com"/>
        <s v="arthur28@adventure-works.com"/>
        <s v="alvin36@adventure-works.com"/>
        <s v="jaime33@adventure-works.com"/>
        <s v="dalton50@adventure-works.com"/>
        <s v="kendra17@adventure-works.com"/>
        <s v="glenn21@adventure-works.com"/>
        <s v="mallory9@adventure-works.com"/>
        <s v="vincent13@adventure-works.com"/>
        <s v="ebony21@adventure-works.com"/>
        <s v="clarence16@adventure-works.com"/>
        <s v="jill31@adventure-works.com"/>
        <s v="tracy19@adventure-works.com"/>
        <s v="jaclyn30@adventure-works.com"/>
        <s v="kelsey15@adventure-works.com"/>
        <s v="donna19@adventure-works.com"/>
        <s v="megan50@adventure-works.com"/>
        <s v="marc19@adventure-works.com"/>
        <s v="grant8@adventure-works.com"/>
        <s v="terrance5@adventure-works.com"/>
        <s v="martin12@adventure-works.com"/>
        <s v="krystal3@adventure-works.com"/>
        <s v="kelsey8@adventure-works.com"/>
        <s v="heather8@adventure-works.com"/>
        <s v="stanley3@adventure-works.com"/>
        <s v="kara11@adventure-works.com"/>
        <s v="arthur24@adventure-works.com"/>
        <s v="warren34@adventure-works.com"/>
        <s v="carl10@adventure-works.com"/>
        <s v="amy28@adventure-works.com"/>
        <s v="curtis15@adventure-works.com"/>
        <s v="naomi5@adventure-works.com"/>
        <s v="ebony10@adventure-works.com"/>
        <s v="richard50@adventure-works.com"/>
        <s v="erick21@adventure-works.com"/>
        <s v="eric46@adventure-works.com"/>
        <s v="kaitlyn36@adventure-works.com"/>
        <s v="timothy43@adventure-works.com"/>
        <s v="lucas87@adventure-works.com"/>
        <s v="abigail62@adventure-works.com"/>
        <s v="brianna5@adventure-works.com"/>
        <s v="richard43@adventure-works.com"/>
        <s v="regina19@adventure-works.com"/>
        <s v="lindsay4@adventure-works.com"/>
        <s v="james38@adventure-works.com"/>
        <s v="caleb42@adventure-works.com"/>
        <s v="jordan29@adventure-works.com"/>
        <s v="julia39@adventure-works.com"/>
        <s v="elizabeth32@adventure-works.com"/>
        <s v="fernando13@adventure-works.com"/>
        <s v="wyatt17@adventure-works.com"/>
        <s v="steven9@adventure-works.com"/>
        <s v="darrell5@adventure-works.com"/>
        <s v="whitney14@adventure-works.com"/>
        <s v="logan65@adventure-works.com"/>
        <s v="sarah36@adventure-works.com"/>
        <s v="aaron38@adventure-works.com"/>
        <s v="nathan38@adventure-works.com"/>
        <s v="devin79@adventure-works.com"/>
        <s v="stephanie46@adventure-works.com"/>
        <s v="jeremy34@adventure-works.com"/>
        <s v="amanda31@adventure-works.com"/>
        <s v="aaron47@adventure-works.com"/>
        <s v="jonathan9@adventure-works.com"/>
        <s v="donald23@adventure-works.com"/>
        <s v="ariana11@adventure-works.com"/>
        <s v="anna16@adventure-works.com"/>
        <s v="tamara16@adventure-works.com"/>
        <s v="kristy14@adventure-works.com"/>
        <s v="brianna42@adventure-works.com"/>
        <s v="alexandra24@adventure-works.com"/>
        <s v="jonathan29@adventure-works.com"/>
        <s v="erica10@adventure-works.com"/>
        <s v="samantha11@adventure-works.com"/>
        <s v="justin20@adventure-works.com"/>
        <s v="jade6@adventure-works.com"/>
        <s v="jasmine24@adventure-works.com"/>
        <s v="dalton7@adventure-works.com"/>
        <s v="vanessa18@adventure-works.com"/>
        <s v="blake28@adventure-works.com"/>
        <s v="brittney6@adventure-works.com"/>
        <s v="edward39@adventure-works.com"/>
        <s v="arianna39@adventure-works.com"/>
        <s v="eduardo34@adventure-works.com"/>
        <s v="julia61@adventure-works.com"/>
        <s v="stephanie14@adventure-works.com"/>
        <s v="sophia14@adventure-works.com"/>
        <s v="kaylee23@adventure-works.com"/>
        <s v="jada25@adventure-works.com"/>
        <s v="savannah28@adventure-works.com"/>
        <s v="jose62@adventure-works.com"/>
        <s v="devin25@adventure-works.com"/>
        <s v="morgan90@adventure-works.com"/>
        <s v="william23@adventure-works.com"/>
        <s v="jenna5@adventure-works.com"/>
        <s v="isabelle19@adventure-works.com"/>
        <s v="kristopher2@adventure-works.com"/>
        <s v="kayla46@adventure-works.com"/>
        <s v="arianna26@adventure-works.com"/>
        <s v="timothy27@adventure-works.com"/>
        <s v="luke7@adventure-works.com"/>
        <s v="faith17@adventure-works.com"/>
        <s v="marvin22@adventure-works.com"/>
        <s v="lauren46@adventure-works.com"/>
        <s v="melissa27@adventure-works.com"/>
        <s v="dylan33@adventure-works.com"/>
        <s v="melvin8@adventure-works.com"/>
        <s v="olivia16@adventure-works.com"/>
        <s v="shaun12@adventure-works.com"/>
        <s v="allison27@adventure-works.com"/>
        <s v="clayton25@adventure-works.com"/>
        <s v="logan28@adventure-works.com"/>
        <s v="tristan20@adventure-works.com"/>
        <s v="samuel67@adventure-works.com"/>
        <s v="brianna2@adventure-works.com"/>
        <s v="bailey12@adventure-works.com"/>
        <s v="alyssa46@adventure-works.com"/>
        <s v="haley26@adventure-works.com"/>
        <s v="natasha7@adventure-works.com"/>
        <s v="misty9@adventure-works.com"/>
        <s v="taylor60@adventure-works.com"/>
        <s v="craig2@adventure-works.com"/>
        <s v="mitchell0@adventure-works.com"/>
        <s v="juan30@adventure-works.com"/>
        <s v="jacqueline44@adventure-works.com"/>
        <s v="elijah17@adventure-works.com"/>
        <s v="cristina5@adventure-works.com"/>
        <s v="lucas32@adventure-works.com"/>
        <s v="misty3@adventure-works.com"/>
        <s v="walter22@adventure-works.com"/>
        <s v="edwin32@adventure-works.com"/>
        <s v="patricia22@adventure-works.com"/>
        <s v="carolyn41@adventure-works.com"/>
        <s v="brad24@adventure-works.com"/>
        <s v="spencer20@adventure-works.com"/>
        <s v="mitchell12@adventure-works.com"/>
        <s v="meredith13@adventure-works.com"/>
        <s v="brenda22@adventure-works.com"/>
        <s v="alberto5@adventure-works.com"/>
        <s v="jessie15@adventure-works.com"/>
        <s v="kristina5@adventure-works.com"/>
        <s v="meredith10@adventure-works.com"/>
        <s v="omar13@adventure-works.com"/>
        <s v="anne1@adventure-works.com"/>
        <s v="mandy9@adventure-works.com"/>
        <s v="jenny12@adventure-works.com"/>
        <s v="terrence18@adventure-works.com"/>
        <s v="isabella54@adventure-works.com"/>
        <s v="alexis16@adventure-works.com"/>
        <s v="julian9@adventure-works.com"/>
        <s v="hunter35@adventure-works.com"/>
        <s v="arif0@adventure-works.com"/>
        <s v="damien34@adventure-works.com"/>
        <s v="emma33@adventure-works.com"/>
        <s v="paige19@adventure-works.com"/>
        <s v="caleb6@adventure-works.com"/>
        <s v="trevor9@adventure-works.com"/>
        <s v="yolanda8@adventure-works.com"/>
        <s v="candice15@adventure-works.com"/>
        <s v="darryl2@adventure-works.com"/>
        <s v="suzanne22@adventure-works.com"/>
        <s v="sandra14@adventure-works.com"/>
        <s v="colin36@adventure-works.com"/>
        <s v="sheila8@adventure-works.com"/>
        <s v="erik10@adventure-works.com"/>
        <s v="wayne22@adventure-works.com"/>
        <s v="jerome1@adventure-works.com"/>
        <s v="corey18@adventure-works.com"/>
        <s v="sean20@adventure-works.com"/>
        <s v="noah64@adventure-works.com"/>
        <s v="julia77@adventure-works.com"/>
        <s v="kaitlyn23@adventure-works.com"/>
        <s v="dylan37@adventure-works.com"/>
        <s v="james86@adventure-works.com"/>
        <s v="thomas6@adventure-works.com"/>
        <s v="charles22@adventure-works.com"/>
        <s v="melanie1@adventure-works.com"/>
        <s v="robert42@adventure-works.com"/>
        <s v="lori22@adventure-works.com"/>
        <s v="melody5@adventure-works.com"/>
        <s v="natalie22@adventure-works.com"/>
        <s v="alyssa32@adventure-works.com"/>
        <s v="shelby23@adventure-works.com"/>
        <s v="samantha13@adventure-works.com"/>
        <s v="samantha17@adventure-works.com"/>
        <s v="nicole55@adventure-works.com"/>
        <s v="wyatt20@adventure-works.com"/>
        <s v="james22@adventure-works.com"/>
        <s v="riley5@adventure-works.com"/>
        <s v="marissa7@adventure-works.com"/>
        <s v="melanie43@adventure-works.com"/>
        <s v="william12@adventure-works.com"/>
        <s v="omar14@adventure-works.com"/>
        <s v="dalton69@adventure-works.com"/>
        <s v="lucas90@adventure-works.com"/>
        <s v="jasmine30@adventure-works.com"/>
        <s v="wyatt27@adventure-works.com"/>
        <s v="victoria28@adventure-works.com"/>
        <s v="christy22@adventure-works.com"/>
        <s v="ivan6@adventure-works.com"/>
        <s v="jessie28@adventure-works.com"/>
        <s v="emily12@adventure-works.com"/>
        <s v="madison33@adventure-works.com"/>
        <s v="charles14@adventure-works.com"/>
        <s v="adam28@adventure-works.com"/>
        <s v="victoria49@adventure-works.com"/>
        <s v="fernando58@adventure-works.com"/>
        <s v="logan12@adventure-works.com"/>
        <s v="melanie10@adventure-works.com"/>
        <s v="kristen5@adventure-works.com"/>
        <s v="wyatt36@adventure-works.com"/>
        <s v="stephanie26@adventure-works.com"/>
        <s v="shelby1@adventure-works.com"/>
        <s v="natalie51@adventure-works.com"/>
        <s v="warren6@adventure-works.com"/>
        <s v="micah2@adventure-works.com"/>
        <s v="mason8@adventure-works.com"/>
        <s v="gary24@adventure-works.com"/>
        <s v="devin75@adventure-works.com"/>
        <s v="tabitha40@adventure-works.com"/>
        <s v="drew17@adventure-works.com"/>
        <s v="suzanne15@adventure-works.com"/>
        <s v="randy17@adventure-works.com"/>
        <s v="donald12@adventure-works.com"/>
        <s v="raymond13@adventure-works.com"/>
        <s v="phillip11@adventure-works.com"/>
        <s v="mindy15@adventure-works.com"/>
        <s v="gerald11@adventure-works.com"/>
        <s v="deanna20@adventure-works.com"/>
        <s v="heidi22@adventure-works.com"/>
        <s v="clarence41@adventure-works.com"/>
        <s v="susan20@adventure-works.com"/>
        <s v="sharon8@adventure-works.com"/>
        <s v="keith7@adventure-works.com"/>
        <s v="randy3@adventure-works.com"/>
        <s v="shane4@adventure-works.com"/>
        <s v="priscilla1@adventure-works.com"/>
        <s v="clifford6@adventure-works.com"/>
        <s v="allen10@adventure-works.com"/>
        <s v="micah16@adventure-works.com"/>
        <s v="gerald31@adventure-works.com"/>
        <s v="lindsey3@adventure-works.com"/>
        <s v="kristine12@adventure-works.com"/>
        <s v="brett19@adventure-works.com"/>
        <s v="kelvin29@adventure-works.com"/>
        <s v="ruben26@adventure-works.com"/>
        <s v="nina14@adventure-works.com"/>
        <s v="seth68@adventure-works.com"/>
        <s v="carlos0@adventure-works.com"/>
        <s v="toni17@adventure-works.com"/>
        <s v="walter4@adventure-works.com"/>
        <s v="regina10@adventure-works.com"/>
        <s v="destiny53@adventure-works.com"/>
        <s v="johnathan15@adventure-works.com"/>
        <s v="clayton5@adventure-works.com"/>
        <s v="carson16@adventure-works.com"/>
        <s v="samantha5@adventure-works.com"/>
        <s v="ryan18@adventure-works.com"/>
        <s v="samantha43@adventure-works.com"/>
        <s v="xavier3@adventure-works.com"/>
        <s v="jasmine52@adventure-works.com"/>
        <s v="maria22@adventure-works.com"/>
        <s v="ryan8@adventure-works.com"/>
        <s v="clinton13@adventure-works.com"/>
        <s v="theresa5@adventure-works.com"/>
        <s v="catherine5@adventure-works.com"/>
        <s v="destiny6@adventure-works.com"/>
        <s v="stephanie37@adventure-works.com"/>
        <s v="katelyn17@adventure-works.com"/>
        <s v="mackenzie25@adventure-works.com"/>
        <s v="isabella22@adventure-works.com"/>
        <s v="bryan19@adventure-works.com"/>
        <s v="natalie43@adventure-works.com"/>
        <s v="isaac22@adventure-works.com"/>
        <s v="ashley4@adventure-works.com"/>
        <s v="miguel53@adventure-works.com"/>
        <s v="elijah15@adventure-works.com"/>
        <s v="micheal0@adventure-works.com"/>
        <s v="angel4@adventure-works.com"/>
        <s v="logan56@adventure-works.com"/>
        <s v="christopher20@adventure-works.com"/>
        <s v="evan6@adventure-works.com"/>
        <s v="melissa44@adventure-works.com"/>
        <s v="monica9@adventure-works.com"/>
        <s v="nathan22@adventure-works.com"/>
        <s v="edward61@adventure-works.com"/>
        <s v="alberto2@adventure-works.com"/>
        <s v="jasmine39@adventure-works.com"/>
        <s v="miguel15@adventure-works.com"/>
        <s v="ana14@adventure-works.com"/>
        <s v="jesse4@adventure-works.com"/>
        <s v="natalie37@adventure-works.com"/>
        <s v="michael43@adventure-works.com"/>
        <s v="peter11@adventure-works.com"/>
        <s v="jade16@adventure-works.com"/>
        <s v="angelica5@adventure-works.com"/>
        <s v="sydney54@adventure-works.com"/>
        <s v="kevin29@adventure-works.com"/>
        <s v="aidan24@adventure-works.com"/>
        <s v="allison18@adventure-works.com"/>
        <s v="austin13@adventure-works.com"/>
        <s v="janet19@adventure-works.com"/>
        <s v="stephanie17@adventure-works.com"/>
        <s v="jada5@adventure-works.com"/>
        <s v="alexandra70@adventure-works.com"/>
        <s v="aaron27@adventure-works.com"/>
        <s v="kyle3@adventure-works.com"/>
        <s v="michelle8@adventure-works.com"/>
        <s v="kyle16@adventure-works.com"/>
        <s v="nathan60@adventure-works.com"/>
        <s v="hunter37@adventure-works.com"/>
        <s v="jonathan49@adventure-works.com"/>
        <s v="caroline4@adventure-works.com"/>
        <s v="kelly7@adventure-works.com"/>
        <s v="john41@adventure-works.com"/>
        <s v="ryan21@adventure-works.com"/>
        <s v="destiny8@adventure-works.com"/>
        <s v="daniel6@adventure-works.com"/>
        <s v="emma22@adventure-works.com"/>
        <s v="kathryn4@adventure-works.com"/>
        <s v="diane16@adventure-works.com"/>
        <s v="alberto3@adventure-works.com"/>
        <s v="cheryl13@adventure-works.com"/>
        <s v="roger43@adventure-works.com"/>
        <s v="natalie60@adventure-works.com"/>
        <s v="rachael12@adventure-works.com"/>
        <s v="byron0@adventure-works.com"/>
        <s v="christy11@adventure-works.com"/>
        <s v="karla9@adventure-works.com"/>
        <s v="emily10@adventure-works.com"/>
        <s v="erica14@adventure-works.com"/>
        <s v="tamara19@adventure-works.com"/>
        <s v="armando22@adventure-works.com"/>
        <s v="keith10@adventure-works.com"/>
        <s v="alicia5@adventure-works.com"/>
        <s v="robert40@adventure-works.com"/>
        <s v="jaime49@adventure-works.com"/>
        <s v="brad23@adventure-works.com"/>
        <s v="autumn8@adventure-works.com"/>
        <s v="sophia9@adventure-works.com"/>
        <s v="olivia7@adventure-works.com"/>
        <s v="kellie14@adventure-works.com"/>
        <s v="nathaniel13@adventure-works.com"/>
        <s v="monica3@adventure-works.com"/>
        <s v="monique8@adventure-works.com"/>
        <s v="lance0@adventure-works.com"/>
        <s v="roger18@adventure-works.com"/>
        <s v="kristopher7@adventure-works.com"/>
        <s v="isabella14@adventure-works.com"/>
        <s v="ross11@adventure-works.com"/>
        <s v="aaron8@adventure-works.com"/>
        <s v="susan31@adventure-works.com"/>
        <s v="tonya17@adventure-works.com"/>
        <s v="jay10@adventure-works.com"/>
        <s v="francis8@adventure-works.com"/>
        <s v="warren39@adventure-works.com"/>
        <s v="lindsay17@adventure-works.com"/>
        <s v="denise9@adventure-works.com"/>
        <s v="alexandra20@adventure-works.com"/>
        <s v="anthony9@adventure-works.com"/>
        <s v="toni20@adventure-works.com"/>
        <s v="warren17@adventure-works.com"/>
        <s v="ryan45@adventure-works.com"/>
        <s v="krystal23@adventure-works.com"/>
        <s v="logan2@adventure-works.com"/>
        <s v="eric54@adventure-works.com"/>
        <s v="harold17@adventure-works.com"/>
        <s v="micheal10@adventure-works.com"/>
        <s v="ethan44@adventure-works.com"/>
        <s v="dalton82@adventure-works.com"/>
        <s v="eduardo39@adventure-works.com"/>
        <s v="andre2@adventure-works.com"/>
        <s v="audrey20@adventure-works.com"/>
        <s v="wyatt68@adventure-works.com"/>
        <s v="hannah1@adventure-works.com"/>
        <s v="kari2@adventure-works.com"/>
        <s v="arthur7@adventure-works.com"/>
        <s v="jaime35@adventure-works.com"/>
        <s v="tabitha19@adventure-works.com"/>
        <s v="gloria5@adventure-works.com"/>
        <s v="mario8@adventure-works.com"/>
        <s v="edwin13@adventure-works.com"/>
        <s v="karl18@adventure-works.com"/>
        <s v="samantha30@adventure-works.com"/>
        <s v="christina0@adventure-works.com"/>
        <s v="mackenzie8@adventure-works.com"/>
        <s v="jermaine14@adventure-works.com"/>
        <s v="brianna59@adventure-works.com"/>
        <s v="jordyn2@adventure-works.com"/>
        <s v="emily25@adventure-works.com"/>
        <s v="jeremy7@adventure-works.com"/>
        <s v="gabriel33@adventure-works.com"/>
        <s v="caitlin9@adventure-works.com"/>
        <s v="allison34@adventure-works.com"/>
        <s v="noah58@adventure-works.com"/>
        <s v="zachary7@adventure-works.com"/>
        <s v="paige26@adventure-works.com"/>
        <s v="jordyn12@adventure-works.com"/>
        <s v="amanda5@adventure-works.com"/>
        <s v="jackson41@adventure-works.com"/>
        <s v="marissa16@adventure-works.com"/>
        <s v="eduardo30@adventure-works.com"/>
        <s v="eric24@adventure-works.com"/>
        <s v="sharon16@adventure-works.com"/>
        <s v="chad16@adventure-works.com"/>
        <s v="christina21@adventure-works.com"/>
        <s v="devon8@adventure-works.com"/>
        <s v="cedric18@adventure-works.com"/>
        <s v="hector7@adventure-works.com"/>
        <s v="jamie32@adventure-works.com"/>
        <s v="raul18@adventure-works.com"/>
        <s v="manuel12@adventure-works.com"/>
        <s v="jeremiah13@adventure-works.com"/>
        <s v="ruben41@adventure-works.com"/>
        <s v="ivan16@adventure-works.com"/>
        <s v="glenn23@adventure-works.com"/>
        <s v="daisy0@adventure-works.com"/>
        <s v="lindsey4@adventure-works.com"/>
        <s v="karen18@adventure-works.com"/>
        <s v="janelle1@adventure-works.com"/>
        <s v="laura7@adventure-works.com"/>
        <s v="erik18@adventure-works.com"/>
        <s v="trevor5@adventure-works.com"/>
        <s v="charles62@adventure-works.com"/>
        <s v="cole12@adventure-works.com"/>
        <s v="ronnie12@adventure-works.com"/>
        <s v="erick14@adventure-works.com"/>
        <s v="dennis2@adventure-works.com"/>
        <s v="ruben2@adventure-works.com"/>
        <s v="shannon25@adventure-works.com"/>
        <s v="francis17@adventure-works.com"/>
        <s v="tina23@adventure-works.com"/>
        <s v="lance3@adventure-works.com"/>
        <s v="bethany16@adventure-works.com"/>
        <s v="wyatt45@adventure-works.com"/>
        <s v="hunter41@adventure-works.com"/>
        <s v="adam13@adventure-works.com"/>
        <s v="rachel47@adventure-works.com"/>
        <s v="jacquelyn6@adventure-works.com"/>
        <s v="madison29@adventure-works.com"/>
        <s v="james85@adventure-works.com"/>
        <s v="jackson20@adventure-works.com"/>
        <s v="robert19@adventure-works.com"/>
        <s v="marcus67@adventure-works.com"/>
        <s v="cesar19@adventure-works.com"/>
        <s v="chase22@adventure-works.com"/>
        <s v="megan62@adventure-works.com"/>
        <s v="jason33@adventure-works.com"/>
        <s v="adrian17@adventure-works.com"/>
        <s v="adrian1@adventure-works.com"/>
        <s v="kaitlyn51@adventure-works.com"/>
        <s v="seth30@adventure-works.com"/>
        <s v="carol21@adventure-works.com"/>
        <s v="thomas52@adventure-works.com"/>
        <s v="olivia54@adventure-works.com"/>
        <s v="ian32@adventure-works.com"/>
        <s v="judith5@adventure-works.com"/>
        <s v="angela4@adventure-works.com"/>
        <s v="jose29@adventure-works.com"/>
        <s v="alberto9@adventure-works.com"/>
        <s v="jordan34@adventure-works.com"/>
        <s v="brandon44@adventure-works.com"/>
        <s v="caitlin20@adventure-works.com"/>
        <s v="kevin14@adventure-works.com"/>
        <s v="richard40@adventure-works.com"/>
        <s v="jonathan56@adventure-works.com"/>
        <s v="marcus66@adventure-works.com"/>
        <s v="jade3@adventure-works.com"/>
        <s v="alex47@adventure-works.com"/>
        <s v="mason9@adventure-works.com"/>
        <s v="haley23@adventure-works.com"/>
        <s v="makayla13@adventure-works.com"/>
        <s v="alexandria29@adventure-works.com"/>
        <s v="isaac19@adventure-works.com"/>
        <s v="gabrielle30@adventure-works.com"/>
        <s v="eduardo83@adventure-works.com"/>
        <s v="abigail18@adventure-works.com"/>
        <s v="blake34@adventure-works.com"/>
        <s v="evan11@adventure-works.com"/>
        <s v="erin20@adventure-works.com"/>
        <s v="renee1@adventure-works.com"/>
        <s v="carrie11@adventure-works.com"/>
        <s v="nichole14@adventure-works.com"/>
        <s v="ana8@adventure-works.com"/>
        <s v="carson11@adventure-works.com"/>
        <s v="alexis44@adventure-works.com"/>
        <s v="lauren28@adventure-works.com"/>
        <s v="gabriella37@adventure-works.com"/>
        <s v="hailey63@adventure-works.com"/>
        <s v="seth65@adventure-works.com"/>
        <s v="dylan26@adventure-works.com"/>
        <s v="richard66@adventure-works.com"/>
        <s v="nathan59@adventure-works.com"/>
        <s v="maria11@adventure-works.com"/>
        <s v="destiny39@adventure-works.com"/>
        <s v="alexis30@adventure-works.com"/>
        <s v="stephanie25@adventure-works.com"/>
        <s v="ernest19@adventure-works.com"/>
        <s v="wendy19@adventure-works.com"/>
        <s v="samantha34@adventure-works.com"/>
        <s v="morgan53@adventure-works.com"/>
        <s v="joseph14@adventure-works.com"/>
        <s v="lucas82@adventure-works.com"/>
        <s v="anthony2@adventure-works.com"/>
        <s v="paige11@adventure-works.com"/>
        <s v="xavier73@adventure-works.com"/>
        <s v="lucas50@adventure-works.com"/>
        <s v="thomas63@adventure-works.com"/>
        <s v="jorge0@adventure-works.com"/>
        <s v="kyle28@adventure-works.com"/>
        <s v="gabriel46@adventure-works.com"/>
        <s v="maria34@adventure-works.com"/>
        <s v="jasmine16@adventure-works.com"/>
        <s v="josé60@adventure-works.com"/>
        <s v="brandon21@adventure-works.com"/>
        <s v="casey14@adventure-works.com"/>
        <s v="tony24@adventure-works.com"/>
        <s v="karen20@adventure-works.com"/>
        <s v="theodore11@adventure-works.com"/>
        <s v="kaitlyn59@adventure-works.com"/>
        <s v="riley10@adventure-works.com"/>
        <s v="michael34@adventure-works.com"/>
        <s v="zoe15@adventure-works.com"/>
        <s v="grace32@adventure-works.com"/>
        <s v="aaron33@adventure-works.com"/>
        <s v="jack6@adventure-works.com"/>
        <s v="savannah13@adventure-works.com"/>
        <s v="alexia19@adventure-works.com"/>
        <s v="hunter43@adventure-works.com"/>
        <s v="jordan42@adventure-works.com"/>
        <s v="marcus22@adventure-works.com"/>
        <s v="elijah46@adventure-works.com"/>
        <s v="jake9@adventure-works.com"/>
        <s v="ian35@adventure-works.com"/>
        <s v="zachary20@adventure-works.com"/>
        <s v="tristan16@adventure-works.com"/>
        <s v="omar21@adventure-works.com"/>
        <s v="victoria54@adventure-works.com"/>
        <s v="candace11@adventure-works.com"/>
        <s v="alyssa23@adventure-works.com"/>
        <s v="ann25@adventure-works.com"/>
        <s v="kellie1@adventure-works.com"/>
        <s v="zachary26@adventure-works.com"/>
        <s v="gabriel44@adventure-works.com"/>
        <s v="jennifer7@adventure-works.com"/>
        <s v="destiny52@adventure-works.com"/>
        <s v="adam11@adventure-works.com"/>
        <s v="lauren6@adventure-works.com"/>
        <s v="janelle6@adventure-works.com"/>
        <s v="andre18@adventure-works.com"/>
        <s v="isabella3@adventure-works.com"/>
        <s v="melvin18@adventure-works.com"/>
        <s v="stacey6@adventure-works.com"/>
        <s v="meagan17@adventure-works.com"/>
        <s v="grace28@adventure-works.com"/>
        <s v="kristina15@adventure-works.com"/>
        <s v="marshall15@adventure-works.com"/>
        <s v="erick10@adventure-works.com"/>
        <s v="marvin13@adventure-works.com"/>
        <s v="darrell12@adventure-works.com"/>
        <s v="geoffrey11@adventure-works.com"/>
        <s v="erica6@adventure-works.com"/>
        <s v="drew0@adventure-works.com"/>
        <s v="terry3@adventure-works.com"/>
        <s v="jorge22@adventure-works.com"/>
        <s v="kelvin40@adventure-works.com"/>
        <s v="darren8@adventure-works.com"/>
        <s v="bruce13@adventure-works.com"/>
        <s v="ronald6@adventure-works.com"/>
        <s v="alisha37@adventure-works.com"/>
        <s v="fernando43@adventure-works.com"/>
        <s v="angel5@adventure-works.com"/>
        <s v="miguel18@adventure-works.com"/>
        <s v="jose67@adventure-works.com"/>
        <s v="mariah26@adventure-works.com"/>
        <s v="janet34@adventure-works.com"/>
        <s v="troy8@adventure-works.com"/>
        <s v="krista18@adventure-works.com"/>
        <s v="martha6@adventure-works.com"/>
        <s v="darren40@adventure-works.com"/>
        <s v="spencer5@adventure-works.com"/>
        <s v="don5@adventure-works.com"/>
        <s v="kristin17@adventure-works.com"/>
        <s v="jimmy5@adventure-works.com"/>
        <s v="destiny14@adventure-works.com"/>
        <s v="karen19@adventure-works.com"/>
        <s v="holly11@adventure-works.com"/>
        <s v="jennifer87@adventure-works.com"/>
        <s v="bobby12@adventure-works.com"/>
        <s v="miguel10@adventure-works.com"/>
        <s v="lucas25@adventure-works.com"/>
        <s v="donald19@adventure-works.com"/>
        <s v="dennis17@adventure-works.com"/>
        <s v="bailey40@adventure-works.com"/>
        <s v="roberto19@adventure-works.com"/>
        <s v="edgar20@adventure-works.com"/>
        <s v="allison19@adventure-works.com"/>
        <s v="dawn11@adventure-works.com"/>
        <s v="brad4@adventure-works.com"/>
        <s v="alvin17@adventure-works.com"/>
        <s v="krystal12@adventure-works.com"/>
        <s v="gabriella25@adventure-works.com"/>
        <s v="hunter29@adventure-works.com"/>
        <s v="lee3@adventure-works.com"/>
        <s v="sheena6@adventure-works.com"/>
        <s v="regina9@adventure-works.com"/>
        <s v="marcus79@adventure-works.com"/>
        <s v="shane5@adventure-works.com"/>
        <s v="meredith9@adventure-works.com"/>
        <s v="janelle13@adventure-works.com"/>
        <s v="shawn13@adventure-works.com"/>
        <s v="carmen5@adventure-works.com"/>
        <s v="richard24@adventure-works.com"/>
        <s v="calvin4@adventure-works.com"/>
        <s v="curtis8@adventure-works.com"/>
        <s v="cristina18@adventure-works.com"/>
        <s v="suzanne19@adventure-works.com"/>
        <s v="melissa43@adventure-works.com"/>
        <s v="lucas70@adventure-works.com"/>
        <s v="grant9@adventure-works.com"/>
        <s v="chelsea7@adventure-works.com"/>
        <s v="devin18@adventure-works.com"/>
        <s v="grace22@adventure-works.com"/>
        <s v="dominic18@adventure-works.com"/>
        <s v="tara1@adventure-works.com"/>
        <s v="cheryl5@adventure-works.com"/>
        <s v="christina20@adventure-works.com"/>
        <s v="oscar1@adventure-works.com"/>
        <s v="margaret19@adventure-works.com"/>
        <s v="candice6@adventure-works.com"/>
        <s v="douglas24@adventure-works.com"/>
        <s v="casey22@adventure-works.com"/>
        <s v="nathan73@adventure-works.com"/>
        <s v="shaun22@adventure-works.com"/>
        <s v="heidi10@adventure-works.com"/>
        <s v="armando21@adventure-works.com"/>
        <s v="robert85@adventure-works.com"/>
        <s v="alexandria14@adventure-works.com"/>
        <s v="jared5@adventure-works.com"/>
        <s v="gerald2@adventure-works.com"/>
        <s v="ebony2@adventure-works.com"/>
        <s v="warren8@adventure-works.com"/>
        <s v="suzanne7@adventure-works.com"/>
        <s v="casey44@adventure-works.com"/>
        <s v="brandi10@adventure-works.com"/>
        <s v="rebekah6@adventure-works.com"/>
        <s v="nathan35@adventure-works.com"/>
        <s v="andy10@adventure-works.com"/>
        <s v="mathew18@adventure-works.com"/>
        <s v="rodney4@adventure-works.com"/>
        <s v="gary14@adventure-works.com"/>
        <s v="gerald19@adventure-works.com"/>
        <s v="ramon1@adventure-works.com"/>
        <s v="sergio16@adventure-works.com"/>
        <s v="kelly14@adventure-works.com"/>
        <s v="brianna3@adventure-works.com"/>
        <s v="carla3@adventure-works.com"/>
        <s v="colleen31@adventure-works.com"/>
        <s v="mallory19@adventure-works.com"/>
        <s v="krista8@adventure-works.com"/>
        <s v="ross30@adventure-works.com"/>
        <s v="riley32@adventure-works.com"/>
        <s v="brett8@adventure-works.com"/>
        <s v="jermaine20@adventure-works.com"/>
        <s v="trisha6@adventure-works.com"/>
        <s v="joan19@adventure-works.com"/>
        <s v="tyrone9@adventure-works.com"/>
        <s v="zachary36@adventure-works.com"/>
        <s v="troy22@adventure-works.com"/>
        <s v="daisy9@adventure-works.com"/>
        <s v="micah10@adventure-works.com"/>
        <s v="bonnie15@adventure-works.com"/>
        <s v="natasha16@adventure-works.com"/>
        <s v="fernando34@adventure-works.com"/>
        <s v="kevin40@adventure-works.com"/>
        <s v="kristine11@adventure-works.com"/>
        <s v="dennis21@adventure-works.com"/>
        <s v="christy6@adventure-works.com"/>
        <s v="jésus5@adventure-works.com"/>
        <s v="robyn9@adventure-works.com"/>
        <s v="richard23@adventure-works.com"/>
        <s v="allen17@adventure-works.com"/>
        <s v="rosa9@adventure-works.com"/>
        <s v="bradley16@adventure-works.com"/>
        <s v="elijah35@adventure-works.com"/>
        <s v="deborah4@adventure-works.com"/>
        <s v="elijah44@adventure-works.com"/>
        <s v="sabrina16@adventure-works.com"/>
        <s v="bobby5@adventure-works.com"/>
        <s v="amber23@adventure-works.com"/>
        <s v="kayla42@adventure-works.com"/>
        <s v="leonard7@adventure-works.com"/>
        <s v="carolyn6@adventure-works.com"/>
        <s v="dominique0@adventure-works.com"/>
        <s v="brent12@adventure-works.com"/>
        <s v="molly12@adventure-works.com"/>
        <s v="isaiah42@adventure-works.com"/>
        <s v="jerry13@adventure-works.com"/>
        <s v="lydia19@adventure-works.com"/>
        <s v="naomi14@adventure-works.com"/>
        <s v="preston10@adventure-works.com"/>
        <s v="kendra22@adventure-works.com"/>
        <s v="micheal9@adventure-works.com"/>
        <s v="cindy5@adventure-works.com"/>
        <s v="larry3@adventure-works.com"/>
        <s v="cheryl8@adventure-works.com"/>
        <s v="alan27@adventure-works.com"/>
        <s v="kendra2@adventure-works.com"/>
        <s v="aaron19@adventure-works.com"/>
        <s v="derek20@adventure-works.com"/>
        <s v="grace29@adventure-works.com"/>
        <s v="jermaine8@adventure-works.com"/>
        <s v="dawn19@adventure-works.com"/>
        <s v="martin9@adventure-works.com"/>
        <s v="abby3@adventure-works.com"/>
        <s v="meredith15@adventure-works.com"/>
        <s v="sharon21@adventure-works.com"/>
        <s v="sandra29@adventure-works.com"/>
        <s v="jaime2@adventure-works.com"/>
        <s v="brittney9@adventure-works.com"/>
        <s v="deanna23@adventure-works.com"/>
        <s v="clinton17@adventure-works.com"/>
        <s v="erik3@adventure-works.com"/>
        <s v="deanna16@adventure-works.com"/>
        <s v="destiny22@adventure-works.com"/>
        <s v="jésus20@adventure-works.com"/>
        <s v="leonard11@adventure-works.com"/>
        <s v="albert6@adventure-works.com"/>
        <s v="rafael45@adventure-works.com"/>
        <s v="alejandro14@adventure-works.com"/>
        <s v="brandon9@adventure-works.com"/>
        <s v="mary26@adventure-works.com"/>
        <s v="maria52@adventure-works.com"/>
        <s v="mary27@adventure-works.com"/>
        <s v="krystal21@adventure-works.com"/>
        <s v="janet8@adventure-works.com"/>
        <s v="joe42@adventure-works.com"/>
        <s v="jessie32@adventure-works.com"/>
        <s v="micheal12@adventure-works.com"/>
        <s v="mandy23@adventure-works.com"/>
        <s v="julie5@adventure-works.com"/>
        <s v="lee4@adventure-works.com"/>
        <s v="tara4@adventure-works.com"/>
        <s v="lydia6@adventure-works.com"/>
        <s v="warren26@adventure-works.com"/>
        <s v="tommy18@adventure-works.com"/>
        <s v="raquel4@adventure-works.com"/>
        <s v="dale3@adventure-works.com"/>
        <s v="russell11@adventure-works.com"/>
        <s v="candice16@adventure-works.com"/>
        <s v="dana13@adventure-works.com"/>
        <s v="jon14@adventure-works.com"/>
        <s v="sergio7@adventure-works.com"/>
        <s v="andrew28@adventure-works.com"/>
        <s v="tommy0@adventure-works.com"/>
        <s v="randall13@adventure-works.com"/>
        <s v="kaitlyn16@adventure-works.com"/>
        <s v="michele52@adventure-works.com"/>
        <s v="trinity19@adventure-works.com"/>
        <s v="jillian9@adventure-works.com"/>
        <s v="alvin29@adventure-works.com"/>
        <s v="rachael10@adventure-works.com"/>
        <s v="alan18@adventure-works.com"/>
        <s v="carla8@adventure-works.com"/>
        <s v="virginia8@adventure-works.com"/>
        <s v="brenda24@adventure-works.com"/>
        <s v="tammy19@adventure-works.com"/>
        <s v="ricky13@adventure-works.com"/>
        <s v="lee8@adventure-works.com"/>
        <s v="warren1@adventure-works.com"/>
        <s v="manuel4@adventure-works.com"/>
        <s v="andre1@adventure-works.com"/>
        <s v="masato0@adventure-works.com"/>
        <s v="jon40@adventure-works.com"/>
        <s v="theresa6@adventure-works.com"/>
        <s v="micheal2@adventure-works.com"/>
        <s v="jaclyn16@adventure-works.com"/>
        <s v="carolyn16@adventure-works.com"/>
        <s v="stacy22@adventure-works.com"/>
        <s v="ariana1@adventure-works.com"/>
        <s v="brett6@adventure-works.com"/>
        <s v="janelle10@adventure-works.com"/>
        <s v="isaiah28@adventure-works.com"/>
        <s v="reginald17@adventure-works.com"/>
        <s v="joe39@adventure-works.com"/>
        <s v="mackenzie34@adventure-works.com"/>
        <s v="veronica18@adventure-works.com"/>
        <s v="erica4@adventure-works.com"/>
        <s v="meredith19@adventure-works.com"/>
        <s v="manuel11@adventure-works.com"/>
        <s v="melinda11@adventure-works.com"/>
        <s v="cheryl20@adventure-works.com"/>
        <s v="ebony24@adventure-works.com"/>
        <s v="jermaine19@adventure-works.com"/>
        <s v="barbara14@adventure-works.com"/>
        <s v="naomi3@adventure-works.com"/>
        <s v="jade17@adventure-works.com"/>
        <s v="patrick23@adventure-works.com"/>
        <s v="andrea32@adventure-works.com"/>
        <s v="theodore5@adventure-works.com"/>
        <s v="mitchell17@adventure-works.com"/>
        <s v="kelvin4@adventure-works.com"/>
        <s v="brandy9@adventure-works.com"/>
        <s v="dawn38@adventure-works.com"/>
        <s v="kristine16@adventure-works.com"/>
        <s v="damien23@adventure-works.com"/>
        <s v="miguel13@adventure-works.com"/>
        <s v="ariana13@adventure-works.com"/>
        <s v="marcus76@adventure-works.com"/>
        <s v="faith5@adventure-works.com"/>
        <s v="francisco16@adventure-works.com"/>
        <s v="evelyn17@adventure-works.com"/>
        <s v="summer9@adventure-works.com"/>
        <s v="seth86@adventure-works.com"/>
        <s v="levi8@adventure-works.com"/>
        <s v="francisco8@adventure-works.com"/>
        <s v="louis30@adventure-works.com"/>
        <s v="misty11@adventure-works.com"/>
        <s v="savannah44@adventure-works.com"/>
        <s v="diana13@adventure-works.com"/>
        <s v="mario5@adventure-works.com"/>
        <s v="brent18@adventure-works.com"/>
        <s v="latasha13@adventure-works.com"/>
        <s v="darren33@adventure-works.com"/>
        <s v="tabitha8@adventure-works.com"/>
        <s v="edwin16@adventure-works.com"/>
        <s v="ernest17@adventure-works.com"/>
        <s v="terrance15@adventure-works.com"/>
        <s v="kristine4@adventure-works.com"/>
        <s v="ronald17@adventure-works.com"/>
        <s v="april13@adventure-works.com"/>
        <s v="noah38@adventure-works.com"/>
        <s v="kate13@adventure-works.com"/>
        <s v="tabitha13@adventure-works.com"/>
        <s v="chad10@adventure-works.com"/>
        <s v="brendan1@adventure-works.com"/>
        <s v="cheryl14@adventure-works.com"/>
        <s v="nelson8@adventure-works.com"/>
        <s v="tabitha1@adventure-works.com"/>
        <s v="isabelle14@adventure-works.com"/>
        <s v="colleen28@adventure-works.com"/>
        <s v="joanna19@adventure-works.com"/>
        <s v="joanna14@adventure-works.com"/>
        <s v="alvin18@adventure-works.com"/>
        <s v="suzanne8@adventure-works.com"/>
        <s v="darrell11@adventure-works.com"/>
        <s v="marshall3@adventure-works.com"/>
        <s v="jacquelyn2@adventure-works.com"/>
        <s v="cory16@adventure-works.com"/>
        <s v="kellie6@adventure-works.com"/>
        <s v="tabitha4@adventure-works.com"/>
        <s v="tamara8@adventure-works.com"/>
        <s v="alvin5@adventure-works.com"/>
        <s v="gabriel18@adventure-works.com"/>
        <s v="mayra6@adventure-works.com"/>
        <s v="lindsay2@adventure-works.com"/>
        <s v="marshall11@adventure-works.com"/>
        <s v="kayla38@adventure-works.com"/>
        <s v="ashlee2@adventure-works.com"/>
        <s v="francis13@adventure-works.com"/>
        <s v="gina5@adventure-works.com"/>
        <s v="christy7@adventure-works.com"/>
        <s v="nichole8@adventure-works.com"/>
        <s v="calvin9@adventure-works.com"/>
        <s v="jeffery6@adventure-works.com"/>
        <s v="cassandra5@adventure-works.com"/>
        <s v="jeffery7@adventure-works.com"/>
        <s v="leslie12@adventure-works.com"/>
        <s v="savannah1@adventure-works.com"/>
        <s v="natalie41@adventure-works.com"/>
        <s v="shish0@adventure-works.com"/>
        <s v="stefanie13@adventure-works.com"/>
        <s v="hannah2@adventure-works.com"/>
        <s v="alexandria0@adventure-works.com"/>
        <s v="natalie21@adventure-works.com"/>
        <s v="allison1@adventure-works.com"/>
        <s v="bailey32@adventure-works.com"/>
        <s v="tyrone1@adventure-works.com"/>
        <s v="gerald28@adventure-works.com"/>
        <s v="reginald1@adventure-works.com"/>
        <s v="gabriella15@adventure-works.com"/>
        <s v="harold19@adventure-works.com"/>
        <s v="jack15@adventure-works.com"/>
        <s v="corey10@adventure-works.com"/>
        <s v="marie6@adventure-works.com"/>
        <s v="damien6@adventure-works.com"/>
        <s v="stephanie41@adventure-works.com"/>
        <s v="larry2@adventure-works.com"/>
        <s v="marshall19@adventure-works.com"/>
        <s v="dana6@adventure-works.com"/>
        <s v="alejandro29@adventure-works.com"/>
        <s v="marshall14@adventure-works.com"/>
        <s v="omar12@adventure-works.com"/>
        <s v="damien30@adventure-works.com"/>
        <s v="jackson31@adventure-works.com"/>
        <s v="cheryl11@adventure-works.com"/>
        <s v="lee15@adventure-works.com"/>
        <s v="nichole6@adventure-works.com"/>
        <s v="julia9@adventure-works.com"/>
        <s v="cameron5@adventure-works.com"/>
        <s v="seth64@adventure-works.com"/>
        <s v="alyssa62@adventure-works.com"/>
        <s v="ann16@adventure-works.com"/>
        <s v="kristin6@adventure-works.com"/>
        <s v="marie25@adventure-works.com"/>
        <s v="kelvin8@adventure-works.com"/>
        <s v="max12@adventure-works.com"/>
        <s v="christian20@adventure-works.com"/>
        <s v="arianna29@adventure-works.com"/>
        <s v="sheena17@adventure-works.com"/>
        <s v="colin44@adventure-works.com"/>
        <s v="clayton17@adventure-works.com"/>
        <s v="gregory9@adventure-works.com"/>
        <s v="nelson10@adventure-works.com"/>
        <s v="melody1@adventure-works.com"/>
        <s v="dwayne12@adventure-works.com"/>
        <s v="kaitlin15@adventure-works.com"/>
        <s v="janet24@adventure-works.com"/>
        <s v="nicholas4@adventure-works.com"/>
        <s v="jimmy24@adventure-works.com"/>
        <s v="miguel28@adventure-works.com"/>
        <s v="donna8@adventure-works.com"/>
        <s v="isaac42@adventure-works.com"/>
        <s v="krystal22@adventure-works.com"/>
        <s v="jacquelyn9@adventure-works.com"/>
        <s v="teresa10@adventure-works.com"/>
        <s v="isaac28@adventure-works.com"/>
        <s v="aaron46@adventure-works.com"/>
        <s v="carlos15@adventure-works.com"/>
        <s v="adam30@adventure-works.com"/>
        <s v="krystal15@adventure-works.com"/>
        <s v="julio10@adventure-works.com"/>
        <s v="jaime27@adventure-works.com"/>
        <s v="terry15@adventure-works.com"/>
        <s v="tammy16@adventure-works.com"/>
        <s v="nathaniel1@adventure-works.com"/>
        <s v="karla18@adventure-works.com"/>
        <s v="ronald9@adventure-works.com"/>
        <s v="toni2@adventure-works.com"/>
        <s v="louis34@adventure-works.com"/>
        <s v="sebastian5@adventure-works.com"/>
        <s v="shawn6@adventure-works.com"/>
        <s v="sabrina1@adventure-works.com"/>
        <s v="jeremy20@adventure-works.com"/>
        <s v="destiny60@adventure-works.com"/>
        <s v="jaime29@adventure-works.com"/>
        <s v="timothy23@adventure-works.com"/>
        <s v="makayla16@adventure-works.com"/>
        <s v="connor5@adventure-works.com"/>
        <s v="karla13@adventure-works.com"/>
        <s v="lindsey20@adventure-works.com"/>
        <s v="cole2@adventure-works.com"/>
        <s v="hunter32@adventure-works.com"/>
        <s v="riley12@adventure-works.com"/>
        <s v="timothy32@adventure-works.com"/>
        <s v="faith33@adventure-works.com"/>
        <s v="destiny4@adventure-works.com"/>
        <s v="samuel58@adventure-works.com"/>
        <s v="danielle20@adventure-works.com"/>
        <s v="jared19@adventure-works.com"/>
        <s v="seth61@adventure-works.com"/>
        <s v="amanda22@adventure-works.com"/>
        <s v="chloe1@adventure-works.com"/>
        <s v="jordan21@adventure-works.com"/>
        <s v="dylan21@adventure-works.com"/>
        <s v="benjamin32@adventure-works.com"/>
        <s v="abigail75@adventure-works.com"/>
        <s v="mariah22@adventure-works.com"/>
        <s v="mackenzie3@adventure-works.com"/>
        <s v="justin30@adventure-works.com"/>
        <s v="garrett13@adventure-works.com"/>
        <s v="jared15@adventure-works.com"/>
        <s v="sydney61@adventure-works.com"/>
        <s v="petr0@adventure-works.com"/>
        <s v="tristan15@adventure-works.com"/>
        <s v="tristan8@adventure-works.com"/>
        <s v="carlos38@adventure-works.com"/>
        <s v="jessica69@adventure-works.com"/>
        <s v="lucas9@adventure-works.com"/>
        <s v="edward65@adventure-works.com"/>
        <s v="jason38@adventure-works.com"/>
        <s v="melanie19@adventure-works.com"/>
        <s v="isaiah2@adventure-works.com"/>
        <s v="jessica72@adventure-works.com"/>
        <s v="jocelyn0@adventure-works.com"/>
        <s v="noah46@adventure-works.com"/>
        <s v="alyssa47@adventure-works.com"/>
        <s v="brianna60@adventure-works.com"/>
        <s v="alyssa48@adventure-works.com"/>
        <s v="jackson1@adventure-works.com"/>
        <s v="jennifer46@adventure-works.com"/>
        <s v="edward15@adventure-works.com"/>
        <s v="luis43@adventure-works.com"/>
        <s v="elijah29@adventure-works.com"/>
        <s v="hailey33@adventure-works.com"/>
        <s v="rachel30@adventure-works.com"/>
        <s v="jack37@adventure-works.com"/>
        <s v="morgan1@adventure-works.com"/>
        <s v="reginald14@adventure-works.com"/>
        <s v="chloe38@adventure-works.com"/>
        <s v="brandon38@adventure-works.com"/>
        <s v="stephanie28@adventure-works.com"/>
        <s v="alexia15@adventure-works.com"/>
        <s v="steve25@adventure-works.com"/>
        <s v="jesse9@adventure-works.com"/>
        <s v="marissa4@adventure-works.com"/>
        <s v="kimberly18@adventure-works.com"/>
        <s v="brittney20@adventure-works.com"/>
        <s v="caitlin17@adventure-works.com"/>
        <s v="haley19@adventure-works.com"/>
        <s v="lucas27@adventure-works.com"/>
        <s v="cameron22@adventure-works.com"/>
        <s v="marshall38@adventure-works.com"/>
        <s v="ian39@adventure-works.com"/>
        <s v="nathan19@adventure-works.com"/>
        <s v="crystal11@adventure-works.com"/>
        <s v="kelli25@adventure-works.com"/>
        <s v="melissa4@adventure-works.com"/>
        <s v="chase0@adventure-works.com"/>
        <s v="natalie73@adventure-works.com"/>
        <s v="alexandra22@adventure-works.com"/>
        <s v="walter14@adventure-works.com"/>
        <s v="beth25@adventure-works.com"/>
        <s v="seth59@adventure-works.com"/>
        <s v="paige17@adventure-works.com"/>
        <s v="naomi17@adventure-works.com"/>
        <s v="kyle4@adventure-works.com"/>
        <s v="carly20@adventure-works.com"/>
        <s v="dana10@adventure-works.com"/>
        <s v="orlando10@adventure-works.com"/>
        <s v="colin33@adventure-works.com"/>
        <s v="veronica5@adventure-works.com"/>
        <s v="mason20@adventure-works.com"/>
        <s v="hannah16@adventure-works.com"/>
        <s v="brianna35@adventure-works.com"/>
        <s v="larry13@adventure-works.com"/>
        <s v="tiffany18@adventure-works.com"/>
        <s v="mario7@adventure-works.com"/>
        <s v="alexandra17@adventure-works.com"/>
        <s v="ethan47@adventure-works.com"/>
        <s v="ryan7@adventure-works.com"/>
        <s v="marcus21@adventure-works.com"/>
        <s v="dalton88@adventure-works.com"/>
        <s v="luke49@adventure-works.com"/>
        <s v="april4@adventure-works.com"/>
        <s v="deanna46@adventure-works.com"/>
        <s v="jon47@adventure-works.com"/>
        <s v="marvin11@adventure-works.com"/>
        <s v="willie23@adventure-works.com"/>
        <s v="gerald36@adventure-works.com"/>
        <s v="molly20@adventure-works.com"/>
        <s v="brianna45@adventure-works.com"/>
        <s v="brianna55@adventure-works.com"/>
        <s v="ronald24@adventure-works.com"/>
        <s v="brent17@adventure-works.com"/>
        <s v="britta1@adventure-works.com"/>
        <s v="sam3@adventure-works.com"/>
        <s v="christine1@adventure-works.com"/>
        <s v="summer10@adventure-works.com"/>
        <s v="kyle24@adventure-works.com"/>
        <s v="anthony19@adventure-works.com"/>
        <s v="jon18@adventure-works.com"/>
        <s v="hunter11@adventure-works.com"/>
        <s v="noah37@adventure-works.com"/>
        <s v="anna56@adventure-works.com"/>
        <s v="charles55@adventure-works.com"/>
        <s v="stephanie40@adventure-works.com"/>
        <s v="alfredo23@adventure-works.com"/>
        <s v="katherine96@adventure-works.com"/>
        <s v="willie19@adventure-works.com"/>
        <s v="ricardo18@adventure-works.com"/>
        <s v="jordyn6@adventure-works.com"/>
        <s v="charles66@adventure-works.com"/>
        <s v="christopher26@adventure-works.com"/>
        <s v="andrea29@adventure-works.com"/>
        <s v="alex3@adventure-works.com"/>
        <s v="alexis14@adventure-works.com"/>
        <s v="benjamin9@adventure-works.com"/>
        <s v="jason29@adventure-works.com"/>
        <s v="hailey17@adventure-works.com"/>
        <s v="savannah40@adventure-works.com"/>
        <s v="jocelyn5@adventure-works.com"/>
        <s v="mariah25@adventure-works.com"/>
        <s v="noah26@adventure-works.com"/>
        <s v="ebony33@adventure-works.com"/>
        <s v="hunter2@adventure-works.com"/>
        <s v="jenna20@adventure-works.com"/>
        <s v="morgan9@adventure-works.com"/>
        <s v="miguel44@adventure-works.com"/>
        <s v="julia25@adventure-works.com"/>
        <s v="isaiah10@adventure-works.com"/>
        <s v="rebecca8@adventure-works.com"/>
        <s v="jack19@adventure-works.com"/>
        <s v="isabella51@adventure-works.com"/>
        <s v="justin41@adventure-works.com"/>
        <s v="isabel17@adventure-works.com"/>
        <s v="hunter23@adventure-works.com"/>
        <s v="victor9@adventure-works.com"/>
        <s v="jeremy21@adventure-works.com"/>
        <s v="jenna7@adventure-works.com"/>
        <s v="arianna20@adventure-works.com"/>
        <s v="stephanie39@adventure-works.com"/>
        <s v="heidi4@adventure-works.com"/>
        <s v="richard10@adventure-works.com"/>
        <s v="jack41@adventure-works.com"/>
        <s v="faith32@adventure-works.com"/>
        <s v="katherine68@adventure-works.com"/>
        <s v="richard89@adventure-works.com"/>
        <s v="joshua17@adventure-works.com"/>
        <s v="connor40@adventure-works.com"/>
        <s v="nicholas2@adventure-works.com"/>
        <s v="samuel72@adventure-works.com"/>
        <s v="denise14@adventure-works.com"/>
        <s v="arthur45@adventure-works.com"/>
        <s v="elizabeth23@adventure-works.com"/>
        <s v="garrett10@adventure-works.com"/>
        <s v="jesse13@adventure-works.com"/>
        <s v="jennifer90@adventure-works.com"/>
        <s v="luis15@adventure-works.com"/>
        <s v="morgan5@adventure-works.com"/>
        <s v="daisuke0@adventure-works.com"/>
        <s v="mark8@adventure-works.com"/>
        <s v="victoria10@adventure-works.com"/>
        <s v="olivia39@adventure-works.com"/>
        <s v="gabriel22@adventure-works.com"/>
        <s v="fernando25@adventure-works.com"/>
        <s v="derrick8@adventure-works.com"/>
        <s v="zachary46@adventure-works.com"/>
        <s v="luis54@adventure-works.com"/>
        <s v="barry17@adventure-works.com"/>
        <s v="meghan10@adventure-works.com"/>
        <s v="jamie18@adventure-works.com"/>
        <s v="crystal8@adventure-works.com"/>
        <s v="jill18@adventure-works.com"/>
        <s v="aimee0@adventure-works.com"/>
        <s v="cindy8@adventure-works.com"/>
        <s v="michele6@adventure-works.com"/>
        <s v="brandy11@adventure-works.com"/>
        <s v="roy34@adventure-works.com"/>
        <s v="rebekah12@adventure-works.com"/>
        <s v="katrina7@adventure-works.com"/>
        <s v="leslie2@adventure-works.com"/>
        <s v="danny15@adventure-works.com"/>
        <s v="rosa14@adventure-works.com"/>
        <s v="shannon36@adventure-works.com"/>
        <s v="haley54@adventure-works.com"/>
        <s v="erik13@adventure-works.com"/>
        <s v="nicole61@adventure-works.com"/>
        <s v="robert75@adventure-works.com"/>
        <s v="ana13@adventure-works.com"/>
        <s v="gloria12@adventure-works.com"/>
        <s v="devin58@adventure-works.com"/>
        <s v="jodi21@adventure-works.com"/>
        <s v="gavin11@adventure-works.com"/>
        <s v="samuel5@adventure-works.com"/>
        <s v="kara8@adventure-works.com"/>
        <s v="ashley25@adventure-works.com"/>
        <s v="brad12@adventure-works.com"/>
        <s v="christopher13@adventure-works.com"/>
        <s v="clarence5@adventure-works.com"/>
        <s v="joshua4@adventure-works.com"/>
        <s v="carolyn12@adventure-works.com"/>
        <s v="austin47@adventure-works.com"/>
        <s v="dylan52@adventure-works.com"/>
        <s v="ethan12@adventure-works.com"/>
        <s v="karen31@adventure-works.com"/>
        <s v="barry14@adventure-works.com"/>
        <s v="faith38@adventure-works.com"/>
        <s v="andrew19@adventure-works.com"/>
        <s v="kyle31@adventure-works.com"/>
        <s v="connor9@adventure-works.com"/>
        <s v="chad21@adventure-works.com"/>
        <s v="wesley11@adventure-works.com"/>
        <s v="logan40@adventure-works.com"/>
        <s v="chloe75@adventure-works.com"/>
        <s v="elizabeth21@adventure-works.com"/>
        <s v="erin17@adventure-works.com"/>
        <s v="dylan9@adventure-works.com"/>
        <s v="jessica40@adventure-works.com"/>
        <s v="elijah14@adventure-works.com"/>
        <s v="brittany4@adventure-works.com"/>
        <s v="kelli0@adventure-works.com"/>
        <s v="julia12@adventure-works.com"/>
        <s v="isaac20@adventure-works.com"/>
        <s v="jessica71@adventure-works.com"/>
        <s v="kelly8@adventure-works.com"/>
        <s v="isaac25@adventure-works.com"/>
        <s v="alberto13@adventure-works.com"/>
        <s v="ryan54@adventure-works.com"/>
        <s v="sydney47@adventure-works.com"/>
        <s v="edward7@adventure-works.com"/>
        <s v="christian31@adventure-works.com"/>
        <s v="alyssa0@adventure-works.com"/>
        <s v="luke25@adventure-works.com"/>
        <s v="ian49@adventure-works.com"/>
        <s v="sean18@adventure-works.com"/>
        <s v="ashley26@adventure-works.com"/>
        <s v="ethan4@adventure-works.com"/>
        <s v="terry20@adventure-works.com"/>
        <s v="mathew2@adventure-works.com"/>
        <s v="chloe67@adventure-works.com"/>
        <s v="devin80@adventure-works.com"/>
        <s v="nicole62@adventure-works.com"/>
        <s v="sarah39@adventure-works.com"/>
        <s v="trinity2@adventure-works.com"/>
        <s v="kevin55@adventure-works.com"/>
        <s v="robert25@adventure-works.com"/>
        <s v="daniel13@adventure-works.com"/>
        <s v="christina12@adventure-works.com"/>
        <s v="james49@adventure-works.com"/>
        <s v="phillip9@adventure-works.com"/>
        <s v="ana2@adventure-works.com"/>
        <s v="jack28@adventure-works.com"/>
        <s v="timothy26@adventure-works.com"/>
        <s v="morgan86@adventure-works.com"/>
        <s v="connor47@adventure-works.com"/>
        <s v="alexis10@adventure-works.com"/>
        <s v="dylan45@adventure-works.com"/>
        <s v="dalton19@adventure-works.com"/>
        <s v="james34@adventure-works.com"/>
        <s v="sarah31@adventure-works.com"/>
        <s v="luke26@adventure-works.com"/>
        <s v="caitlin14@adventure-works.com"/>
        <s v="isaac4@adventure-works.com"/>
        <s v="savannah33@adventure-works.com"/>
        <s v="ashley15@adventure-works.com"/>
        <s v="samuel50@adventure-works.com"/>
        <s v="ashley41@adventure-works.com"/>
        <s v="danielle8@adventure-works.com"/>
        <s v="miguel21@adventure-works.com"/>
        <s v="madeline9@adventure-works.com"/>
        <s v="lauren63@adventure-works.com"/>
        <s v="isabella44@adventure-works.com"/>
        <s v="riley27@adventure-works.com"/>
        <s v="sara30@adventure-works.com"/>
        <s v="alexandra7@adventure-works.com"/>
        <s v="terry18@adventure-works.com"/>
        <s v="samuel36@adventure-works.com"/>
        <s v="jodi22@adventure-works.com"/>
        <s v="ronnie3@adventure-works.com"/>
        <s v="lawrence18@adventure-works.com"/>
        <s v="shelby13@adventure-works.com"/>
        <s v="jesse46@adventure-works.com"/>
        <s v="bridget21@adventure-works.com"/>
        <s v="erica13@adventure-works.com"/>
        <s v="tabitha15@adventure-works.com"/>
        <s v="joshua21@adventure-works.com"/>
        <s v="latoya14@adventure-works.com"/>
        <s v="derek15@adventure-works.com"/>
        <s v="emily34@adventure-works.com"/>
        <s v="jorge16@adventure-works.com"/>
        <s v="micheal8@adventure-works.com"/>
        <s v="michele27@adventure-works.com"/>
        <s v="cassidy21@adventure-works.com"/>
        <s v="calvin2@adventure-works.com"/>
        <s v="laura8@adventure-works.com"/>
        <s v="ivan9@adventure-works.com"/>
        <s v="michael47@adventure-works.com"/>
        <s v="casey16@adventure-works.com"/>
        <s v="nancy14@adventure-works.com"/>
        <s v="austin37@adventure-works.com"/>
        <s v="jaime15@adventure-works.com"/>
        <s v="rebecca5@adventure-works.com"/>
        <s v="cory6@adventure-works.com"/>
        <s v="chad4@adventure-works.com"/>
        <s v="shannon20@adventure-works.com"/>
        <s v="brad5@adventure-works.com"/>
        <s v="lisa10@adventure-works.com"/>
        <s v="virginia14@adventure-works.com"/>
        <s v="leonard10@adventure-works.com"/>
        <s v="wayne23@adventure-works.com"/>
        <s v="toni4@adventure-works.com"/>
        <s v="autumn20@adventure-works.com"/>
        <s v="krista14@adventure-works.com"/>
        <s v="alexandra35@adventure-works.com"/>
        <s v="brett3@adventure-works.com"/>
        <s v="jaclyn11@adventure-works.com"/>
        <s v="ian37@adventure-works.com"/>
        <s v="alexandra76@adventure-works.com"/>
        <s v="jeremiah29@adventure-works.com"/>
        <s v="randall3@adventure-works.com"/>
        <s v="madeline16@adventure-works.com"/>
        <s v="ariana15@adventure-works.com"/>
        <s v="isaac36@adventure-works.com"/>
        <s v="jose34@adventure-works.com"/>
        <s v="jason20@adventure-works.com"/>
        <s v="nicole64@adventure-works.com"/>
        <s v="paige0@adventure-works.com"/>
        <s v="ruth23@adventure-works.com"/>
        <s v="jonathan14@adventure-works.com"/>
        <s v="lucas53@adventure-works.com"/>
        <s v="brittney15@adventure-works.com"/>
        <s v="allen6@adventure-works.com"/>
        <s v="louis26@adventure-works.com"/>
        <s v="kaylee37@adventure-works.com"/>
        <s v="joanna12@adventure-works.com"/>
        <s v="hector11@adventure-works.com"/>
        <s v="geoffrey8@adventure-works.com"/>
        <s v="pedro37@adventure-works.com"/>
        <s v="arthur2@adventure-works.com"/>
        <s v="jon20@adventure-works.com"/>
        <s v="noah39@adventure-works.com"/>
        <s v="luis34@adventure-works.com"/>
        <s v="miguel3@adventure-works.com"/>
        <s v="alyssa34@adventure-works.com"/>
        <s v="gavin19@adventure-works.com"/>
        <s v="marcus31@adventure-works.com"/>
        <s v="alyssa8@adventure-works.com"/>
        <s v="matthew18@adventure-works.com"/>
        <s v="ian31@adventure-works.com"/>
        <s v="dalton70@adventure-works.com"/>
        <s v="haley34@adventure-works.com"/>
        <s v="nicole24@adventure-works.com"/>
        <s v="christy13@adventure-works.com"/>
        <s v="julio4@adventure-works.com"/>
        <s v="kurt0@adventure-works.com"/>
        <s v="kelvin41@adventure-works.com"/>
        <s v="sharon27@adventure-works.com"/>
        <s v="jan7@adventure-works.com"/>
        <s v="clinton10@adventure-works.com"/>
        <s v="bridget8@adventure-works.com"/>
        <s v="summer15@adventure-works.com"/>
        <s v="grant15@adventure-works.com"/>
        <s v="christy32@adventure-works.com"/>
        <s v="grant12@adventure-works.com"/>
        <s v="ebony13@adventure-works.com"/>
        <s v="pedro36@adventure-works.com"/>
        <s v="barry3@adventure-works.com"/>
        <s v="summer0@adventure-works.com"/>
        <s v="jonathan67@adventure-works.com"/>
        <s v="kari4@adventure-works.com"/>
        <s v="carolyn7@adventure-works.com"/>
        <s v="dominic6@adventure-works.com"/>
        <s v="henry20@adventure-works.com"/>
        <s v="sergio9@adventure-works.com"/>
        <s v="michele13@adventure-works.com"/>
        <s v="joe34@adventure-works.com"/>
        <s v="carolyn21@adventure-works.com"/>
        <s v="cara6@adventure-works.com"/>
        <s v="natasha17@adventure-works.com"/>
        <s v="maurice17@adventure-works.com"/>
        <s v="jay30@adventure-works.com"/>
        <s v="cristina13@adventure-works.com"/>
        <s v="antonio7@adventure-works.com"/>
        <s v="michelle2@adventure-works.com"/>
        <s v="isabella33@adventure-works.com"/>
        <s v="grace14@adventure-works.com"/>
        <s v="julia82@adventure-works.com"/>
        <s v="kaitlyn3@adventure-works.com"/>
        <s v="katelyn22@adventure-works.com"/>
        <s v="james45@adventure-works.com"/>
        <s v="isabella77@adventure-works.com"/>
        <s v="fernando33@adventure-works.com"/>
        <s v="jordan8@adventure-works.com"/>
        <s v="devin82@adventure-works.com"/>
        <s v="jade11@adventure-works.com"/>
        <s v="sophia3@adventure-works.com"/>
        <s v="thomas79@adventure-works.com"/>
        <s v="thomas5@adventure-works.com"/>
        <s v="miguel61@adventure-works.com"/>
        <s v="cedric6@adventure-works.com"/>
        <s v="morgan38@adventure-works.com"/>
        <s v="dalton26@adventure-works.com"/>
        <s v="seth53@adventure-works.com"/>
        <s v="cameron14@adventure-works.com"/>
        <s v="ronald13@adventure-works.com"/>
        <s v="hector3@adventure-works.com"/>
        <s v="angelica8@adventure-works.com"/>
        <s v="hunter15@adventure-works.com"/>
        <s v="ryan51@adventure-works.com"/>
        <s v="brooke0@adventure-works.com"/>
        <s v="hannah13@adventure-works.com"/>
        <s v="kaitlyn2@adventure-works.com"/>
        <s v="elijah3@adventure-works.com"/>
        <s v="tammy17@adventure-works.com"/>
        <s v="brent14@adventure-works.com"/>
        <s v="matthew20@adventure-works.com"/>
        <s v="jonathon6@adventure-works.com"/>
        <s v="chloe41@adventure-works.com"/>
        <s v="hailey7@adventure-works.com"/>
        <s v="bailey36@adventure-works.com"/>
        <s v="kelly16@adventure-works.com"/>
        <s v="chelsea0@adventure-works.com"/>
        <s v="jennifer77@adventure-works.com"/>
        <s v="miguel0@adventure-works.com"/>
        <s v="heather5@adventure-works.com"/>
        <s v="jacqueline12@adventure-works.com"/>
        <s v="jon26@adventure-works.com"/>
        <s v="trinity20@adventure-works.com"/>
        <s v="jackson9@adventure-works.com"/>
        <s v="ian59@adventure-works.com"/>
        <s v="leonard12@adventure-works.com"/>
        <s v="jeremiah37@adventure-works.com"/>
        <s v="garrett8@adventure-works.com"/>
        <s v="kayla47@adventure-works.com"/>
        <s v="evan30@adventure-works.com"/>
        <s v="elijah36@adventure-works.com"/>
        <s v="alexandra41@adventure-works.com"/>
        <s v="samuel14@adventure-works.com"/>
        <s v="noah22@adventure-works.com"/>
        <s v="blake23@adventure-works.com"/>
        <s v="marty0@adventure-works.com"/>
        <s v="casey42@adventure-works.com"/>
        <s v="andrew10@adventure-works.com"/>
        <s v="toni1@adventure-works.com"/>
        <s v="grace63@adventure-works.com"/>
        <s v="jeremiah15@adventure-works.com"/>
        <s v="jasmine33@adventure-works.com"/>
        <s v="y0@adventure-works.com"/>
        <s v="audrey24@adventure-works.com"/>
        <s v="isaiah46@adventure-works.com"/>
        <s v="james84@adventure-works.com"/>
        <s v="devon10@adventure-works.com"/>
        <s v="anna59@adventure-works.com"/>
        <s v="julia49@adventure-works.com"/>
        <s v="kyle6@adventure-works.com"/>
        <s v="alexander11@adventure-works.com"/>
        <s v="sara3@adventure-works.com"/>
        <s v="julian10@adventure-works.com"/>
        <s v="kaitlyn39@adventure-works.com"/>
        <s v="brenda23@adventure-works.com"/>
        <s v="elizabeth31@adventure-works.com"/>
        <s v="dalton61@adventure-works.com"/>
        <s v="angel14@adventure-works.com"/>
        <s v="taylor17@adventure-works.com"/>
        <s v="stephanie38@adventure-works.com"/>
        <s v="amanda63@adventure-works.com"/>
        <s v="caleb28@adventure-works.com"/>
        <s v="dylan47@adventure-works.com"/>
        <s v="brianna67@adventure-works.com"/>
        <s v="randall17@adventure-works.com"/>
        <s v="justin21@adventure-works.com"/>
        <s v="dwayne2@adventure-works.com"/>
        <s v="faith23@adventure-works.com"/>
        <s v="tyler16@adventure-works.com"/>
        <s v="trevor13@adventure-works.com"/>
        <s v="jack33@adventure-works.com"/>
        <s v="edward32@adventure-works.com"/>
        <s v="angelica17@adventure-works.com"/>
        <s v="marcus71@adventure-works.com"/>
        <s v="melanie24@adventure-works.com"/>
        <s v="aaron44@adventure-works.com"/>
        <s v="alexandria19@adventure-works.com"/>
        <s v="ross33@adventure-works.com"/>
        <s v="april10@adventure-works.com"/>
        <s v="noah61@adventure-works.com"/>
        <s v="jennifer20@adventure-works.com"/>
        <s v="anna30@adventure-works.com"/>
        <s v="cindy26@adventure-works.com"/>
        <s v="melissa41@adventure-works.com"/>
        <s v="olivia8@adventure-works.com"/>
        <s v="eduardo64@adventure-works.com"/>
        <s v="mariah18@adventure-works.com"/>
        <s v="natalie34@adventure-works.com"/>
        <s v="connor37@adventure-works.com"/>
        <s v="emmanuel0@adventure-works.com"/>
        <s v="alvin42@adventure-works.com"/>
        <s v="logan59@adventure-works.com"/>
        <s v="adam42@adventure-works.com"/>
        <s v="gabrielle61@adventure-works.com"/>
        <s v="emma7@adventure-works.com"/>
        <s v="cynthia21@adventure-works.com"/>
        <s v="holly6@adventure-works.com"/>
        <s v="nelson15@adventure-works.com"/>
        <s v="darren10@adventure-works.com"/>
        <s v="timothy12@adventure-works.com"/>
        <s v="sergio19@adventure-works.com"/>
        <s v="mason29@adventure-works.com"/>
        <s v="george18@adventure-works.com"/>
        <s v="max15@adventure-works.com"/>
        <s v="ebony40@adventure-works.com"/>
        <s v="joy13@adventure-works.com"/>
        <s v="larry7@adventure-works.com"/>
        <s v="gabriella36@adventure-works.com"/>
        <s v="phillip17@adventure-works.com"/>
        <s v="johnathan12@adventure-works.com"/>
        <s v="omar30@adventure-works.com"/>
        <s v="bharat0@adventure-works.com"/>
        <s v="kate15@adventure-works.com"/>
        <s v="maria39@adventure-works.com"/>
        <s v="cassandra16@adventure-works.com"/>
        <s v="marie39@adventure-works.com"/>
        <s v="mariah43@adventure-works.com"/>
        <s v="bradley14@adventure-works.com"/>
        <s v="shannon41@adventure-works.com"/>
        <s v="anthony3@adventure-works.com"/>
        <s v="isabelle15@adventure-works.com"/>
        <s v="colin37@adventure-works.com"/>
        <s v="cindy18@adventure-works.com"/>
        <s v="ricardo5@adventure-works.com"/>
        <s v="shannon30@adventure-works.com"/>
        <s v="dale4@adventure-works.com"/>
        <s v="ronnie17@adventure-works.com"/>
        <s v="jon34@adventure-works.com"/>
        <s v="javier3@adventure-works.com"/>
        <s v="kelli11@adventure-works.com"/>
        <s v="dalton38@adventure-works.com"/>
        <s v="wayne13@adventure-works.com"/>
        <s v="candice14@adventure-works.com"/>
        <s v="ivan10@adventure-works.com"/>
        <s v="dominique6@adventure-works.com"/>
        <s v="kelli40@adventure-works.com"/>
        <s v="donald13@adventure-works.com"/>
        <s v="martha13@adventure-works.com"/>
        <s v="daisy8@adventure-works.com"/>
        <s v="terry22@adventure-works.com"/>
        <s v="micheal7@adventure-works.com"/>
        <s v="ian65@adventure-works.com"/>
        <s v="erick18@adventure-works.com"/>
        <s v="jade5@adventure-works.com"/>
        <s v="natalie36@adventure-works.com"/>
        <s v="jamie3@adventure-works.com"/>
        <s v="philip10@adventure-works.com"/>
        <s v="trisha1@adventure-works.com"/>
        <s v="naomi16@adventure-works.com"/>
        <s v="haley55@adventure-works.com"/>
        <s v="ashley5@adventure-works.com"/>
        <s v="martha5@adventure-works.com"/>
        <s v="christy37@adventure-works.com"/>
        <s v="franklin36@adventure-works.com"/>
        <s v="mario4@adventure-works.com"/>
        <s v="kate12@adventure-works.com"/>
        <s v="rebekah29@adventure-works.com"/>
        <s v="george9@adventure-works.com"/>
        <s v="latoya7@adventure-works.com"/>
        <s v="amy17@adventure-works.com"/>
        <s v="dustin18@adventure-works.com"/>
        <s v="rafael39@adventure-works.com"/>
        <s v="geoffrey0@adventure-works.com"/>
        <s v="bob4@adventure-works.com"/>
        <s v="allison3@adventure-works.com"/>
        <s v="pedro0@adventure-works.com"/>
        <s v="hector9@adventure-works.com"/>
        <s v="kayla13@adventure-works.com"/>
        <s v="janelle4@adventure-works.com"/>
        <s v="heidi7@adventure-works.com"/>
        <s v="alicia2@adventure-works.com"/>
        <s v="colin17@adventure-works.com"/>
        <s v="reginald7@adventure-works.com"/>
        <s v="paula21@adventure-works.com"/>
        <s v="shaun18@adventure-works.com"/>
        <s v="isabel14@adventure-works.com"/>
        <s v="nelson20@adventure-works.com"/>
        <s v="mallory16@adventure-works.com"/>
        <s v="yolanda18@adventure-works.com"/>
        <s v="briana15@adventure-works.com"/>
        <s v="tiffany14@adventure-works.com"/>
        <s v="alisha26@adventure-works.com"/>
        <s v="isaac18@adventure-works.com"/>
        <s v="devin28@adventure-works.com"/>
        <s v="randy13@adventure-works.com"/>
        <s v="barbara15@adventure-works.com"/>
        <s v="kathryn0@adventure-works.com"/>
        <s v="pamela20@adventure-works.com"/>
        <s v="aidan17@adventure-works.com"/>
        <s v="jamie31@adventure-works.com"/>
        <s v="noah17@adventure-works.com"/>
        <s v="kara7@adventure-works.com"/>
        <s v="jared9@adventure-works.com"/>
        <s v="lauren17@adventure-works.com"/>
        <s v="mariah12@adventure-works.com"/>
        <s v="james90@adventure-works.com"/>
        <s v="cole7@adventure-works.com"/>
        <s v="sebastian11@adventure-works.com"/>
        <s v="samuel40@adventure-works.com"/>
        <s v="xavier71@adventure-works.com"/>
        <s v="sydney72@adventure-works.com"/>
        <s v="ryan47@adventure-works.com"/>
        <s v="angelica22@adventure-works.com"/>
        <s v="gabriella19@adventure-works.com"/>
        <s v="brooke10@adventure-works.com"/>
        <s v="lauren45@adventure-works.com"/>
        <s v="alexa18@adventure-works.com"/>
        <s v="alexandria21@adventure-works.com"/>
        <s v="andrea24@adventure-works.com"/>
        <s v="kevin42@adventure-works.com"/>
        <s v="nicole45@adventure-works.com"/>
        <s v="alyssa3@adventure-works.com"/>
        <s v="joy5@adventure-works.com"/>
        <s v="marcus84@adventure-works.com"/>
        <s v="edward14@adventure-works.com"/>
        <s v="david44@adventure-works.com"/>
        <s v="anna26@adventure-works.com"/>
        <s v="mackenzie17@adventure-works.com"/>
        <s v="isabella48@adventure-works.com"/>
        <s v="jordan28@adventure-works.com"/>
        <s v="joel10@adventure-works.com"/>
        <s v="sara27@adventure-works.com"/>
        <s v="katherine7@adventure-works.com"/>
        <s v="jacqueline11@adventure-works.com"/>
        <s v="luke48@adventure-works.com"/>
        <s v="sydney63@adventure-works.com"/>
        <s v="taylor15@adventure-works.com"/>
        <s v="fernando53@adventure-works.com"/>
        <s v="jason15@adventure-works.com"/>
        <s v="andrea21@adventure-works.com"/>
        <s v="vincent15@adventure-works.com"/>
        <s v="julia41@adventure-works.com"/>
        <s v="jordan56@adventure-works.com"/>
        <s v="antonio15@adventure-works.com"/>
        <s v="riley37@adventure-works.com"/>
        <s v="ryan56@adventure-works.com"/>
        <s v="lawrence16@adventure-works.com"/>
        <s v="nicholas13@adventure-works.com"/>
        <s v="allison39@adventure-works.com"/>
        <s v="cassidy22@adventure-works.com"/>
        <s v="karen33@adventure-works.com"/>
        <s v="ethan19@adventure-works.com"/>
        <s v="renee2@adventure-works.com"/>
        <s v="billy3@adventure-works.com"/>
        <s v="allison30@adventure-works.com"/>
        <s v="taylor51@adventure-works.com"/>
        <s v="jeremiah41@adventure-works.com"/>
        <s v="jennifer45@adventure-works.com"/>
        <s v="jennifer23@adventure-works.com"/>
        <s v="ruth13@adventure-works.com"/>
        <s v="abhijit0@adventure-works.com"/>
        <s v="marcus53@adventure-works.com"/>
        <s v="seth9@adventure-works.com"/>
        <s v="jack50@adventure-works.com"/>
        <s v="charles16@adventure-works.com"/>
        <s v="christina16@adventure-works.com"/>
        <s v="stacy7@adventure-works.com"/>
        <s v="cameron3@adventure-works.com"/>
        <s v="zoe0@adventure-works.com"/>
        <s v="jill32@adventure-works.com"/>
        <s v="melanie8@adventure-works.com"/>
        <s v="marcus23@adventure-works.com"/>
        <s v="brianna49@adventure-works.com"/>
        <s v="chloe61@adventure-works.com"/>
        <s v="nathan67@adventure-works.com"/>
        <s v="logan67@adventure-works.com"/>
        <s v="casey21@adventure-works.com"/>
        <s v="anthony4@adventure-works.com"/>
        <s v="jeremy42@adventure-works.com"/>
        <s v="blake53@adventure-works.com"/>
        <s v="oscar8@adventure-works.com"/>
        <s v="samuel55@adventure-works.com"/>
        <s v="jasmine5@adventure-works.com"/>
        <s v="riley33@adventure-works.com"/>
        <s v="jeremy46@adventure-works.com"/>
        <s v="angela5@adventure-works.com"/>
        <s v="xavier34@adventure-works.com"/>
        <s v="fernando1@adventure-works.com"/>
        <s v="kelly12@adventure-works.com"/>
        <s v="katherine81@adventure-works.com"/>
        <s v="wyatt41@adventure-works.com"/>
        <s v="warren10@adventure-works.com"/>
        <s v="faith22@adventure-works.com"/>
        <s v="jada16@adventure-works.com"/>
        <s v="alexis37@adventure-works.com"/>
        <s v="jamie34@adventure-works.com"/>
        <s v="susan28@adventure-works.com"/>
        <s v="riley26@adventure-works.com"/>
        <s v="taylor29@adventure-works.com"/>
        <s v="miguel47@adventure-works.com"/>
        <s v="barbara48@adventure-works.com"/>
        <s v="casey43@adventure-works.com"/>
        <s v="jamie42@adventure-works.com"/>
        <s v="alex22@adventure-works.com"/>
        <s v="noah47@adventure-works.com"/>
        <s v="judith2@adventure-works.com"/>
        <s v="kayla32@adventure-works.com"/>
        <s v="michael48@adventure-works.com"/>
        <s v="jeremy25@adventure-works.com"/>
        <s v="jeremy38@adventure-works.com"/>
        <s v="katelyn21@adventure-works.com"/>
        <s v="holly14@adventure-works.com"/>
        <s v="marshall8@adventure-works.com"/>
        <s v="lindsey2@adventure-works.com"/>
        <s v="hannah19@adventure-works.com"/>
        <s v="edward29@adventure-works.com"/>
        <s v="keith2@adventure-works.com"/>
        <s v="franklin2@adventure-works.com"/>
        <s v="gabriel42@adventure-works.com"/>
        <s v="crystal4@adventure-works.com"/>
        <s v="michele18@adventure-works.com"/>
        <s v="nancy8@adventure-works.com"/>
        <s v="michelle24@adventure-works.com"/>
        <s v="hunter14@adventure-works.com"/>
        <s v="lacey2@adventure-works.com"/>
        <s v="jessica44@adventure-works.com"/>
        <s v="samantha20@adventure-works.com"/>
        <s v="jordan76@adventure-works.com"/>
        <s v="toni19@adventure-works.com"/>
        <s v="kaitlyn41@adventure-works.com"/>
        <s v="cindy20@adventure-works.com"/>
        <s v="jeremy3@adventure-works.com"/>
        <s v="hunter18@adventure-works.com"/>
        <s v="paige30@adventure-works.com"/>
        <s v="mariah15@adventure-works.com"/>
        <s v="fernando8@adventure-works.com"/>
        <s v="james26@adventure-works.com"/>
        <s v="benjamin20@adventure-works.com"/>
        <s v="alejandro15@adventure-works.com"/>
        <s v="alexandra58@adventure-works.com"/>
        <s v="mario9@adventure-works.com"/>
        <s v="dustin12@adventure-works.com"/>
        <s v="julie8@adventure-works.com"/>
        <s v="jorge20@adventure-works.com"/>
        <s v="aimee2@adventure-works.com"/>
        <s v="brenda20@adventure-works.com"/>
        <s v="eduardo40@adventure-works.com"/>
        <s v="melissa21@adventure-works.com"/>
        <s v="alyssa33@adventure-works.com"/>
        <s v="antonio23@adventure-works.com"/>
        <s v="madison21@adventure-works.com"/>
        <s v="charles35@adventure-works.com"/>
        <s v="allison20@adventure-works.com"/>
        <s v="michelle7@adventure-works.com"/>
        <s v="kyle38@adventure-works.com"/>
        <s v="noah23@adventure-works.com"/>
        <s v="sheila2@adventure-works.com"/>
        <s v="elizabeth42@adventure-works.com"/>
        <s v="brandon13@adventure-works.com"/>
        <s v="hannah12@adventure-works.com"/>
        <s v="natalie31@adventure-works.com"/>
        <s v="aaron42@adventure-works.com"/>
        <s v="abigail23@adventure-works.com"/>
        <s v="mary25@adventure-works.com"/>
        <s v="kayla29@adventure-works.com"/>
        <s v="janet14@adventure-works.com"/>
        <s v="priscilla8@adventure-works.com"/>
        <s v="richard12@adventure-works.com"/>
        <s v="david41@adventure-works.com"/>
        <s v="colin42@adventure-works.com"/>
        <s v="isaiah4@adventure-works.com"/>
        <s v="amanda1@adventure-works.com"/>
        <s v="thomas49@adventure-works.com"/>
        <s v="isabella45@adventure-works.com"/>
        <s v="sarah27@adventure-works.com"/>
        <s v="jan9@adventure-works.com"/>
        <s v="alexandra27@adventure-works.com"/>
        <s v="elizabeth48@adventure-works.com"/>
        <s v="lauren50@adventure-works.com"/>
        <s v="dalton8@adventure-works.com"/>
        <s v="jose13@adventure-works.com"/>
        <s v="lucas36@adventure-works.com"/>
        <s v="miranda0@adventure-works.com"/>
        <s v="vanessa9@adventure-works.com"/>
        <s v="isaiah25@adventure-works.com"/>
        <s v="isabella63@adventure-works.com"/>
        <s v="gabrielle12@adventure-works.com"/>
        <s v="devin20@adventure-works.com"/>
        <s v="jasmine12@adventure-works.com"/>
        <s v="miguel23@adventure-works.com"/>
        <s v="thomas58@adventure-works.com"/>
        <s v="olivia58@adventure-works.com"/>
        <s v="riley18@adventure-works.com"/>
        <s v="eduardo28@adventure-works.com"/>
        <s v="arturo27@adventure-works.com"/>
        <s v="gabrielle45@adventure-works.com"/>
        <s v="benjamin40@adventure-works.com"/>
        <s v="jenna17@adventure-works.com"/>
        <s v="morgan57@adventure-works.com"/>
        <s v="jordyn7@adventure-works.com"/>
        <s v="jasmine54@adventure-works.com"/>
        <s v="riley38@adventure-works.com"/>
        <s v="emily32@adventure-works.com"/>
        <s v="kevin39@adventure-works.com"/>
        <s v="gregory20@adventure-works.com"/>
        <s v="bruce29@adventure-works.com"/>
        <s v="kaylee46@adventure-works.com"/>
        <s v="kathleen7@adventure-works.com"/>
        <s v="kelvin6@adventure-works.com"/>
        <s v="amanda66@adventure-works.com"/>
        <s v="lucas59@adventure-works.com"/>
        <s v="darryl16@adventure-works.com"/>
        <s v="katrina6@adventure-works.com"/>
        <s v="kern0@adventure-works.com"/>
        <s v="dawn16@adventure-works.com"/>
        <s v="lori7@adventure-works.com"/>
        <s v="joanna15@adventure-works.com"/>
        <s v="amy20@adventure-works.com"/>
        <s v="jésus13@adventure-works.com"/>
        <s v="ashlee4@adventure-works.com"/>
        <s v="jillian3@adventure-works.com"/>
        <s v="toni7@adventure-works.com"/>
        <s v="curtis19@adventure-works.com"/>
        <s v="jerry12@adventure-works.com"/>
        <s v="arthur5@adventure-works.com"/>
        <s v="kelli32@adventure-works.com"/>
        <s v="austin15@adventure-works.com"/>
        <s v="ashley12@adventure-works.com"/>
        <s v="natalie62@adventure-works.com"/>
        <s v="emily31@adventure-works.com"/>
        <s v="william17@adventure-works.com"/>
        <s v="miranda11@adventure-works.com"/>
        <s v="noah4@adventure-works.com"/>
        <s v="melissa3@adventure-works.com"/>
        <s v="zachary42@adventure-works.com"/>
        <s v="richard77@adventure-works.com"/>
        <s v="mariah20@adventure-works.com"/>
        <s v="dustin13@adventure-works.com"/>
        <s v="noah43@adventure-works.com"/>
        <s v="christian28@adventure-works.com"/>
        <s v="marshall26@adventure-works.com"/>
        <s v="brittney11@adventure-works.com"/>
        <s v="arthur38@adventure-works.com"/>
        <s v="alexia1@adventure-works.com"/>
        <s v="tina2@adventure-works.com"/>
        <s v="isabella61@adventure-works.com"/>
        <s v="charles40@adventure-works.com"/>
        <s v="aaron10@adventure-works.com"/>
        <s v="jocelyn21@adventure-works.com"/>
        <s v="robyn15@adventure-works.com"/>
        <s v="manuel5@adventure-works.com"/>
        <s v="brooke14@adventure-works.com"/>
        <s v="joan20@adventure-works.com"/>
        <s v="sydney17@adventure-works.com"/>
        <s v="katherine70@adventure-works.com"/>
        <s v="cynthia11@adventure-works.com"/>
        <s v="wyatt6@adventure-works.com"/>
        <s v="frank35@adventure-works.com"/>
        <s v="eric15@adventure-works.com"/>
        <s v="bailey31@adventure-works.com"/>
        <s v="sydney20@adventure-works.com"/>
        <s v="katherine39@adventure-works.com"/>
        <s v="mary32@adventure-works.com"/>
        <s v="jan14@adventure-works.com"/>
        <s v="mya18@adventure-works.com"/>
        <s v="ashley7@adventure-works.com"/>
        <s v="stephanie51@adventure-works.com"/>
        <s v="angela12@adventure-works.com"/>
        <s v="gabriella12@adventure-works.com"/>
        <s v="megan3@adventure-works.com"/>
        <s v="david24@adventure-works.com"/>
        <s v="richard67@adventure-works.com"/>
        <s v="tamara34@adventure-works.com"/>
        <s v="seth73@adventure-works.com"/>
        <s v="paula8@adventure-works.com"/>
        <s v="alexandra81@adventure-works.com"/>
        <s v="devin64@adventure-works.com"/>
        <s v="sydney45@adventure-works.com"/>
        <s v="alexis0@adventure-works.com"/>
        <s v="danielle19@adventure-works.com"/>
        <s v="jose80@adventure-works.com"/>
        <s v="elijah33@adventure-works.com"/>
        <s v="brian18@adventure-works.com"/>
        <s v="rachel28@adventure-works.com"/>
        <s v="ethan36@adventure-works.com"/>
        <s v="martin2@adventure-works.com"/>
        <s v="benjamin46@adventure-works.com"/>
        <s v="morgan78@adventure-works.com"/>
        <s v="grace12@adventure-works.com"/>
        <s v="lacey24@adventure-works.com"/>
        <s v="katherine98@adventure-works.com"/>
        <s v="katherine41@adventure-works.com"/>
        <s v="corey2@adventure-works.com"/>
        <s v="donald18@adventure-works.com"/>
        <s v="nichole12@adventure-works.com"/>
        <s v="james52@adventure-works.com"/>
        <s v="derek13@adventure-works.com"/>
        <s v="mitchell6@adventure-works.com"/>
        <s v="valerie7@adventure-works.com"/>
        <s v="amber16@adventure-works.com"/>
        <s v="candice5@adventure-works.com"/>
        <s v="stacey24@adventure-works.com"/>
        <s v="rafael14@adventure-works.com"/>
        <s v="randall6@adventure-works.com"/>
        <s v="mallory3@adventure-works.com"/>
        <s v="henry22@adventure-works.com"/>
        <s v="summer3@adventure-works.com"/>
        <s v="candice3@adventure-works.com"/>
        <s v="brendan9@adventure-works.com"/>
        <s v="brooke6@adventure-works.com"/>
        <s v="evan18@adventure-works.com"/>
        <s v="damien0@adventure-works.com"/>
        <s v="hailey62@adventure-works.com"/>
        <s v="katherine40@adventure-works.com"/>
        <s v="tabitha7@adventure-works.com"/>
        <s v="rachael20@adventure-works.com"/>
        <s v="grant4@adventure-works.com"/>
        <s v="alvin4@adventure-works.com"/>
        <s v="dominique2@adventure-works.com"/>
        <s v="jodi13@adventure-works.com"/>
        <s v="alisha44@adventure-works.com"/>
        <s v="cristina2@adventure-works.com"/>
        <s v="holly7@adventure-works.com"/>
        <s v="katie24@adventure-works.com"/>
        <s v="eric39@adventure-works.com"/>
        <s v="jamie24@adventure-works.com"/>
        <s v="meghan0@adventure-works.com"/>
        <s v="arianna4@adventure-works.com"/>
        <s v="riley15@adventure-works.com"/>
        <s v="jenny19@adventure-works.com"/>
        <s v="andrew26@adventure-works.com"/>
        <s v="sierra11@adventure-works.com"/>
        <s v="alexandra28@adventure-works.com"/>
        <s v="julia80@adventure-works.com"/>
        <s v="jan8@adventure-works.com"/>
        <s v="seth20@adventure-works.com"/>
        <s v="juan14@adventure-works.com"/>
        <s v="walter5@adventure-works.com"/>
        <s v="raul11@adventure-works.com"/>
        <s v="seth0@adventure-works.com"/>
        <s v="austin45@adventure-works.com"/>
        <s v="destiny37@adventure-works.com"/>
        <s v="chase19@adventure-works.com"/>
        <s v="chloe50@adventure-works.com"/>
        <s v="kelvin15@adventure-works.com"/>
        <s v="casey35@adventure-works.com"/>
        <s v="jesse34@adventure-works.com"/>
        <s v="michele46@adventure-works.com"/>
        <s v="elijah5@adventure-works.com"/>
        <s v="warren12@adventure-works.com"/>
        <s v="marshall18@adventure-works.com"/>
        <s v="jeremiah7@adventure-works.com"/>
        <s v="ryan23@adventure-works.com"/>
        <s v="lauren39@adventure-works.com"/>
        <s v="wyatt63@adventure-works.com"/>
        <s v="lucas74@adventure-works.com"/>
        <s v="xavier64@adventure-works.com"/>
        <s v="trinity3@adventure-works.com"/>
        <s v="alexandria41@adventure-works.com"/>
        <s v="caleb41@adventure-works.com"/>
        <s v="angel43@adventure-works.com"/>
        <s v="kimberly15@adventure-works.com"/>
        <s v="julia50@adventure-works.com"/>
        <s v="melanie46@adventure-works.com"/>
        <s v="rachael19@adventure-works.com"/>
        <s v="james68@adventure-works.com"/>
        <s v="xavier62@adventure-works.com"/>
        <s v="alex49@adventure-works.com"/>
        <s v="erin15@adventure-works.com"/>
        <s v="ronnie6@adventure-works.com"/>
        <s v="melvin21@adventure-works.com"/>
        <s v="eduardo50@adventure-works.com"/>
        <s v="devin34@adventure-works.com"/>
        <s v="carol9@adventure-works.com"/>
        <s v="tamara7@adventure-works.com"/>
        <s v="cindy17@adventure-works.com"/>
        <s v="kaitlin12@adventure-works.com"/>
        <s v="theresa11@adventure-works.com"/>
        <s v="jamie29@adventure-works.com"/>
        <s v="kendra9@adventure-works.com"/>
        <s v="renee19@adventure-works.com"/>
        <s v="stephanie13@adventure-works.com"/>
        <s v="morgan0@adventure-works.com"/>
        <s v="levi19@adventure-works.com"/>
        <s v="drew15@adventure-works.com"/>
        <s v="kate2@adventure-works.com"/>
        <s v="kelvin14@adventure-works.com"/>
        <s v="teresa9@adventure-works.com"/>
        <s v="kyle35@adventure-works.com"/>
        <s v="hector1@adventure-works.com"/>
        <s v="albert3@adventure-works.com"/>
        <s v="cassie9@adventure-works.com"/>
        <s v="jeremy12@adventure-works.com"/>
        <s v="eric35@adventure-works.com"/>
        <s v="roberto5@adventure-works.com"/>
        <s v="felicia7@adventure-works.com"/>
        <s v="noah35@adventure-works.com"/>
        <s v="erin13@adventure-works.com"/>
        <s v="theodore23@adventure-works.com"/>
        <s v="dustin7@adventure-works.com"/>
        <s v="brent4@adventure-works.com"/>
        <s v="alisha42@adventure-works.com"/>
        <s v="billy1@adventure-works.com"/>
        <s v="terry9@adventure-works.com"/>
        <s v="diane9@adventure-works.com"/>
        <s v="karen32@adventure-works.com"/>
        <s v="shane14@adventure-works.com"/>
        <s v="jonathan22@adventure-works.com"/>
        <s v="carla18@adventure-works.com"/>
        <s v="jessica22@adventure-works.com"/>
        <s v="willie41@adventure-works.com"/>
        <s v="samuel51@adventure-works.com"/>
        <s v="darrell20@adventure-works.com"/>
        <s v="olivia5@adventure-works.com"/>
        <s v="bruce32@adventure-works.com"/>
        <s v="tina5@adventure-works.com"/>
        <s v="alvin3@adventure-works.com"/>
        <s v="christine2@adventure-works.com"/>
        <s v="tabitha14@adventure-works.com"/>
        <s v="jada27@adventure-works.com"/>
        <s v="danny10@adventure-works.com"/>
        <s v="lydia11@adventure-works.com"/>
        <s v="anne0@adventure-works.com"/>
        <s v="jill21@adventure-works.com"/>
        <s v="justin22@adventure-works.com"/>
        <s v="wyatt61@adventure-works.com"/>
        <s v="ann5@adventure-works.com"/>
        <s v="jorge1@adventure-works.com"/>
        <s v="bobby13@adventure-works.com"/>
        <s v="holly16@adventure-works.com"/>
        <s v="damien33@adventure-works.com"/>
        <s v="madeline3@adventure-works.com"/>
        <s v="shannon8@adventure-works.com"/>
        <s v="heather11@adventure-works.com"/>
        <s v="regina15@adventure-works.com"/>
        <s v="mayra19@adventure-works.com"/>
        <s v="shelby14@adventure-works.com"/>
        <s v="paige31@adventure-works.com"/>
        <s v="victor1@adventure-works.com"/>
        <s v="jasmine15@adventure-works.com"/>
        <s v="janelle16@adventure-works.com"/>
        <s v="bruce15@adventure-works.com"/>
        <s v="natasha11@adventure-works.com"/>
        <s v="bryan20@adventure-works.com"/>
        <s v="arturo0@adventure-works.com"/>
        <s v="cody19@adventure-works.com"/>
        <s v="sharon7@adventure-works.com"/>
        <s v="lindsey19@adventure-works.com"/>
        <s v="christine5@adventure-works.com"/>
        <s v="michele60@adventure-works.com"/>
        <s v="katrina2@adventure-works.com"/>
        <s v="ashley42@adventure-works.com"/>
        <s v="rachael4@adventure-works.com"/>
        <s v="rosa13@adventure-works.com"/>
        <s v="louis32@adventure-works.com"/>
        <s v="clifford12@adventure-works.com"/>
        <s v="rafael29@adventure-works.com"/>
        <s v="judith3@adventure-works.com"/>
        <s v="kari37@adventure-works.com"/>
        <s v="darrell6@adventure-works.com"/>
        <s v="dana4@adventure-works.com"/>
        <s v="glenn20@adventure-works.com"/>
        <s v="christine13@adventure-works.com"/>
        <s v="kristina4@adventure-works.com"/>
        <s v="kristi41@adventure-works.com"/>
        <s v="denise20@adventure-works.com"/>
        <s v="harold14@adventure-works.com"/>
        <s v="cindy9@adventure-works.com"/>
        <s v="peter14@adventure-works.com"/>
        <s v="mackenzie40@adventure-works.com"/>
        <s v="roberto13@adventure-works.com"/>
        <s v="krista4@adventure-works.com"/>
        <s v="ramon16@adventure-works.com"/>
        <s v="jon21@adventure-works.com"/>
        <s v="cynthia8@adventure-works.com"/>
        <s v="trevor8@adventure-works.com"/>
        <s v="krystal9@adventure-works.com"/>
        <s v="erica21@adventure-works.com"/>
        <s v="dominic11@adventure-works.com"/>
        <s v="sergio14@adventure-works.com"/>
        <s v="jill20@adventure-works.com"/>
        <s v="roger44@adventure-works.com"/>
        <s v="maurice13@adventure-works.com"/>
        <s v="sharon18@adventure-works.com"/>
        <s v="edward4@adventure-works.com"/>
        <s v="kristina12@adventure-works.com"/>
        <s v="jessie39@adventure-works.com"/>
        <s v="kelli39@adventure-works.com"/>
        <s v="gabriel11@adventure-works.com"/>
        <s v="jaclyn20@adventure-works.com"/>
        <s v="audrey11@adventure-works.com"/>
        <s v="maurice2@adventure-works.com"/>
        <s v="craig5@adventure-works.com"/>
        <s v="franklin22@adventure-works.com"/>
        <s v="gerald23@adventure-works.com"/>
        <s v="tanya4@adventure-works.com"/>
        <s v="ashlee10@adventure-works.com"/>
        <s v="drew18@adventure-works.com"/>
        <s v="katelyn36@adventure-works.com"/>
        <s v="andre7@adventure-works.com"/>
        <s v="suzanne17@adventure-works.com"/>
        <s v="abby12@adventure-works.com"/>
        <s v="lindsey17@adventure-works.com"/>
        <s v="dominic1@adventure-works.com"/>
        <s v="trisha15@adventure-works.com"/>
        <s v="mircea0@adventure-works.com"/>
        <s v="roy41@adventure-works.com"/>
        <s v="gerald20@adventure-works.com"/>
        <s v="carlos24@adventure-works.com"/>
        <s v="kristin13@adventure-works.com"/>
        <s v="kristina6@adventure-works.com"/>
        <s v="jerry5@adventure-works.com"/>
        <s v="alisha41@adventure-works.com"/>
        <s v="jose72@adventure-works.com"/>
        <s v="carly14@adventure-works.com"/>
        <s v="francis4@adventure-works.com"/>
        <s v="meredith5@adventure-works.com"/>
        <s v="kelli27@adventure-works.com"/>
        <s v="jordan38@adventure-works.com"/>
        <s v="cedric0@adventure-works.com"/>
        <s v="edwin3@adventure-works.com"/>
        <s v="henry21@adventure-works.com"/>
        <s v="cedric20@adventure-works.com"/>
        <s v="kara15@adventure-works.com"/>
        <s v="douglas11@adventure-works.com"/>
        <s v="kristopher9@adventure-works.com"/>
        <s v="alberto20@adventure-works.com"/>
        <s v="philip18@adventure-works.com"/>
        <s v="janet29@adventure-works.com"/>
        <s v="erik17@adventure-works.com"/>
        <s v="barry8@adventure-works.com"/>
        <s v="cassie8@adventure-works.com"/>
        <s v="christy28@adventure-works.com"/>
        <s v="marc23@adventure-works.com"/>
        <s v="audrey21@adventure-works.com"/>
        <s v="jose35@adventure-works.com"/>
        <s v="adriana4@adventure-works.com"/>
        <s v="manuel8@adventure-works.com"/>
        <s v="jésus3@adventure-works.com"/>
        <s v="riley20@adventure-works.com"/>
        <s v="roy17@adventure-works.com"/>
        <s v="brandy4@adventure-works.com"/>
        <s v="mason27@adventure-works.com"/>
        <s v="darren5@adventure-works.com"/>
        <s v="rodney16@adventure-works.com"/>
        <s v="brad13@adventure-works.com"/>
        <s v="julio14@adventure-works.com"/>
        <s v="erika9@adventure-works.com"/>
        <s v="caleb10@adventure-works.com"/>
        <s v="natasha22@adventure-works.com"/>
        <s v="katie23@adventure-works.com"/>
        <s v="fernando51@adventure-works.com"/>
        <s v="samuel62@adventure-works.com"/>
        <s v="brandi12@adventure-works.com"/>
        <s v="carla4@adventure-works.com"/>
        <s v="kelvin42@adventure-works.com"/>
        <s v="roger38@adventure-works.com"/>
        <s v="philip6@adventure-works.com"/>
        <s v="susan17@adventure-works.com"/>
        <s v="shane11@adventure-works.com"/>
        <s v="joe21@adventure-works.com"/>
        <s v="oscar11@adventure-works.com"/>
        <s v="erica11@adventure-works.com"/>
        <s v="jordyn10@adventure-works.com"/>
        <s v="kevin11@adventure-works.com"/>
        <s v="anne6@adventure-works.com"/>
        <s v="alisha31@adventure-works.com"/>
        <s v="luke30@adventure-works.com"/>
        <s v="jessica16@adventure-works.com"/>
        <s v="lauren2@adventure-works.com"/>
        <s v="jonathan69@adventure-works.com"/>
        <s v="blake48@adventure-works.com"/>
        <s v="victoria13@adventure-works.com"/>
        <s v="rachel55@adventure-works.com"/>
        <s v="victoria41@adventure-works.com"/>
        <s v="anthony10@adventure-works.com"/>
        <s v="emily40@adventure-works.com"/>
        <s v="austin6@adventure-works.com"/>
        <s v="jasmine28@adventure-works.com"/>
        <s v="jonathan7@adventure-works.com"/>
        <s v="jennifer41@adventure-works.com"/>
        <s v="sarah20@adventure-works.com"/>
        <s v="elizabeth41@adventure-works.com"/>
        <s v="jan5@adventure-works.com"/>
        <s v="jessica64@adventure-works.com"/>
        <s v="miguel16@adventure-works.com"/>
        <s v="ernest18@adventure-works.com"/>
        <s v="corey15@adventure-works.com"/>
        <s v="ana9@adventure-works.com"/>
        <s v="hunter63@adventure-works.com"/>
        <s v="lauren38@adventure-works.com"/>
        <s v="eduardo87@adventure-works.com"/>
        <s v="jonathan75@adventure-works.com"/>
        <s v="paul5@adventure-works.com"/>
        <s v="edward22@adventure-works.com"/>
        <s v="noah31@adventure-works.com"/>
        <s v="dalton86@adventure-works.com"/>
        <s v="carol6@adventure-works.com"/>
        <s v="angel0@adventure-works.com"/>
        <s v="allison10@adventure-works.com"/>
        <s v="yolanda16@adventure-works.com"/>
        <s v="melanie11@adventure-works.com"/>
        <s v="faith34@adventure-works.com"/>
        <s v="chloe2@adventure-works.com"/>
        <s v="charles7@adventure-works.com"/>
        <s v="jada7@adventure-works.com"/>
        <s v="steven31@adventure-works.com"/>
        <s v="shawn11@adventure-works.com"/>
        <s v="isabella82@adventure-works.com"/>
        <s v="mackenzie6@adventure-works.com"/>
        <s v="brooke16@adventure-works.com"/>
        <s v="nathan10@adventure-works.com"/>
        <s v="hunter4@adventure-works.com"/>
        <s v="lucas55@adventure-works.com"/>
        <s v="gabrielle56@adventure-works.com"/>
        <s v="edward36@adventure-works.com"/>
        <s v="taylor37@adventure-works.com"/>
        <s v="barbara44@adventure-works.com"/>
        <s v="jordan74@adventure-works.com"/>
        <s v="cole15@adventure-works.com"/>
        <s v="jennifer47@adventure-works.com"/>
        <s v="jade1@adventure-works.com"/>
        <s v="gabriella35@adventure-works.com"/>
        <s v="nathan63@adventure-works.com"/>
        <s v="anthony5@adventure-works.com"/>
        <s v="alex36@adventure-works.com"/>
        <s v="sydney22@adventure-works.com"/>
        <s v="kristi38@adventure-works.com"/>
        <s v="jackson27@adventure-works.com"/>
        <s v="dakota16@adventure-works.com"/>
        <s v="robert18@adventure-works.com"/>
        <s v="chloe11@adventure-works.com"/>
        <s v="natalie88@adventure-works.com"/>
        <s v="nathan36@adventure-works.com"/>
        <s v="jason2@adventure-works.com"/>
        <s v="zachary38@adventure-works.com"/>
        <s v="kevin10@adventure-works.com"/>
        <s v="fernando61@adventure-works.com"/>
        <s v="christian37@adventure-works.com"/>
        <s v="lauren12@adventure-works.com"/>
        <s v="justin47@adventure-works.com"/>
        <s v="tristan11@adventure-works.com"/>
        <s v="janelle11@adventure-works.com"/>
        <s v="elizabeth8@adventure-works.com"/>
        <s v="miguel14@adventure-works.com"/>
        <s v="marissa2@adventure-works.com"/>
        <s v="alexandra78@adventure-works.com"/>
        <s v="sean9@adventure-works.com"/>
        <s v="spencer14@adventure-works.com"/>
        <s v="chase1@adventure-works.com"/>
        <s v="kaitlyn84@adventure-works.com"/>
        <s v="sarah9@adventure-works.com"/>
        <s v="zachary32@adventure-works.com"/>
        <s v="hunter56@adventure-works.com"/>
        <s v="eduardo81@adventure-works.com"/>
        <s v="katherine76@adventure-works.com"/>
        <s v="chloe63@adventure-works.com"/>
        <s v="randy16@adventure-works.com"/>
        <s v="sean35@adventure-works.com"/>
        <s v="jennifer26@adventure-works.com"/>
        <s v="alexa21@adventure-works.com"/>
        <s v="rachel18@adventure-works.com"/>
        <s v="mandy22@adventure-works.com"/>
        <s v="andrew15@adventure-works.com"/>
        <s v="gabriel9@adventure-works.com"/>
        <s v="caleb13@adventure-works.com"/>
        <s v="ashley49@adventure-works.com"/>
        <s v="alexander19@adventure-works.com"/>
        <s v="kristi5@adventure-works.com"/>
        <s v="regina17@adventure-works.com"/>
        <s v="jermaine7@adventure-works.com"/>
        <s v="tina3@adventure-works.com"/>
        <s v="mayra18@adventure-works.com"/>
        <s v="clarence22@adventure-works.com"/>
        <s v="teresa20@adventure-works.com"/>
        <s v="ernest16@adventure-works.com"/>
        <s v="jaclyn26@adventure-works.com"/>
        <s v="raymond5@adventure-works.com"/>
        <s v="albert13@adventure-works.com"/>
        <s v="derek8@adventure-works.com"/>
        <s v="misty22@adventure-works.com"/>
        <s v="heather20@adventure-works.com"/>
        <s v="mindy8@adventure-works.com"/>
        <s v="eric41@adventure-works.com"/>
        <s v="edgar8@adventure-works.com"/>
        <s v="eduardo32@adventure-works.com"/>
        <s v="phillip7@adventure-works.com"/>
        <s v="glenn3@adventure-works.com"/>
        <s v="david73@adventure-works.com"/>
        <s v="isabella17@adventure-works.com"/>
        <s v="cindy16@adventure-works.com"/>
        <s v="veronica11@adventure-works.com"/>
        <s v="jon23@adventure-works.com"/>
        <s v="roger24@adventure-works.com"/>
        <s v="tonya22@adventure-works.com"/>
        <s v="lindsay13@adventure-works.com"/>
        <s v="alvin23@adventure-works.com"/>
        <s v="franklin20@adventure-works.com"/>
        <s v="pamela5@adventure-works.com"/>
        <s v="danny4@adventure-works.com"/>
        <s v="melvin15@adventure-works.com"/>
        <s v="edwin15@adventure-works.com"/>
        <s v="jeffery23@adventure-works.com"/>
        <s v="lacey11@adventure-works.com"/>
        <s v="carrie6@adventure-works.com"/>
        <s v="dawn2@adventure-works.com"/>
        <s v="gina2@adventure-works.com"/>
        <s v="holly8@adventure-works.com"/>
        <s v="eric61@adventure-works.com"/>
        <s v="makayla17@adventure-works.com"/>
        <s v="raul5@adventure-works.com"/>
        <s v="lucas16@adventure-works.com"/>
        <s v="veronica21@adventure-works.com"/>
        <s v="brandi14@adventure-works.com"/>
        <s v="reginald21@adventure-works.com"/>
        <s v="phillip8@adventure-works.com"/>
        <s v="wayne7@adventure-works.com"/>
        <s v="micheal14@adventure-works.com"/>
        <s v="bruce3@adventure-works.com"/>
        <s v="trisha4@adventure-works.com"/>
        <s v="tanya11@adventure-works.com"/>
        <s v="donald9@adventure-works.com"/>
        <s v="louis22@adventure-works.com"/>
        <s v="douglas14@adventure-works.com"/>
        <s v="kristi9@adventure-works.com"/>
        <s v="jessie24@adventure-works.com"/>
        <s v="suzanne11@adventure-works.com"/>
        <s v="fernando45@adventure-works.com"/>
        <s v="marshall41@adventure-works.com"/>
        <s v="erik1@adventure-works.com"/>
        <s v="henry7@adventure-works.com"/>
        <s v="terrance11@adventure-works.com"/>
        <s v="jamie43@adventure-works.com"/>
        <s v="joe26@adventure-works.com"/>
        <s v="rafael24@adventure-works.com"/>
        <s v="jarrod8@adventure-works.com"/>
        <s v="geoffrey12@adventure-works.com"/>
        <s v="donald14@adventure-works.com"/>
        <s v="haley49@adventure-works.com"/>
        <s v="lindsay10@adventure-works.com"/>
        <s v="lucas69@adventure-works.com"/>
        <s v="claudia20@adventure-works.com"/>
        <s v="elizabeth50@adventure-works.com"/>
        <s v="shelby20@adventure-works.com"/>
        <s v="david77@adventure-works.com"/>
        <s v="angelica16@adventure-works.com"/>
        <s v="daniel24@adventure-works.com"/>
        <s v="chase8@adventure-works.com"/>
        <s v="robert46@adventure-works.com"/>
        <s v="lauren36@adventure-works.com"/>
        <s v="isaiah13@adventure-works.com"/>
        <s v="jocelyn13@adventure-works.com"/>
        <s v="jesse45@adventure-works.com"/>
        <s v="anna53@adventure-works.com"/>
        <s v="jose69@adventure-works.com"/>
        <s v="james71@adventure-works.com"/>
        <s v="jennifer53@adventure-works.com"/>
        <s v="devin21@adventure-works.com"/>
        <s v="erin19@adventure-works.com"/>
        <s v="marcus39@adventure-works.com"/>
        <s v="taylor2@adventure-works.com"/>
        <s v="david57@adventure-works.com"/>
        <s v="erick19@adventure-works.com"/>
        <s v="hunter9@adventure-works.com"/>
        <s v="isaiah27@adventure-works.com"/>
        <s v="sophia2@adventure-works.com"/>
        <s v="julia42@adventure-works.com"/>
        <s v="bianca0@adventure-works.com"/>
        <s v="samantha37@adventure-works.com"/>
        <s v="ana20@adventure-works.com"/>
        <s v="julia44@adventure-works.com"/>
        <s v="bailey43@adventure-works.com"/>
        <s v="benjamin29@adventure-works.com"/>
        <s v="jackson12@adventure-works.com"/>
        <s v="matthew9@adventure-works.com"/>
        <s v="virginia7@adventure-works.com"/>
        <s v="jeremy9@adventure-works.com"/>
        <s v="jessica45@adventure-works.com"/>
        <s v="isaac14@adventure-works.com"/>
        <s v="christian11@adventure-works.com"/>
        <s v="emily43@adventure-works.com"/>
        <s v="amanda68@adventure-works.com"/>
        <s v="zachary22@adventure-works.com"/>
        <s v="hunter66@adventure-works.com"/>
        <s v="tyrone16@adventure-works.com"/>
        <s v="ram1@adventure-works.com"/>
        <s v="seth77@adventure-works.com"/>
        <s v="gabriel3@adventure-works.com"/>
        <s v="robert38@adventure-works.com"/>
        <s v="nicole68@adventure-works.com"/>
        <s v="jasmine35@adventure-works.com"/>
        <s v="jesse44@adventure-works.com"/>
        <s v="noah12@adventure-works.com"/>
        <s v="dalton79@adventure-works.com"/>
        <s v="oscar22@adventure-works.com"/>
        <s v="hunter17@adventure-works.com"/>
        <s v="mariah40@adventure-works.com"/>
        <s v="arianna23@adventure-works.com"/>
        <s v="lauren21@adventure-works.com"/>
        <s v="aaron54@adventure-works.com"/>
        <s v="blake59@adventure-works.com"/>
        <s v="kayla9@adventure-works.com"/>
        <s v="emma37@adventure-works.com"/>
        <s v="virginia5@adventure-works.com"/>
        <s v="jessica37@adventure-works.com"/>
        <s v="andrea27@adventure-works.com"/>
        <s v="connor27@adventure-works.com"/>
        <s v="theodore6@adventure-works.com"/>
        <s v="xavier74@adventure-works.com"/>
        <s v="caleb49@adventure-works.com"/>
        <s v="rebekah10@adventure-works.com"/>
        <s v="christian27@adventure-works.com"/>
        <s v="angela24@adventure-works.com"/>
        <s v="candice22@adventure-works.com"/>
        <s v="omar35@adventure-works.com"/>
        <s v="courtney10@adventure-works.com"/>
        <s v="aaron28@adventure-works.com"/>
        <s v="jacob15@adventure-works.com"/>
        <s v="isabella66@adventure-works.com"/>
        <s v="riley14@adventure-works.com"/>
        <s v="emily5@adventure-works.com"/>
        <s v="latasha16@adventure-works.com"/>
        <s v="victoria21@adventure-works.com"/>
        <s v="connor31@adventure-works.com"/>
        <s v="anna6@adventure-works.com"/>
        <s v="elijah27@adventure-works.com"/>
        <s v="marcus6@adventure-works.com"/>
        <s v="marcus93@adventure-works.com"/>
        <s v="aidan9@adventure-works.com"/>
        <s v="faith18@adventure-works.com"/>
        <s v="jeremy23@adventure-works.com"/>
        <s v="brian33@adventure-works.com"/>
        <s v="katelyn0@adventure-works.com"/>
        <s v="naomi11@adventure-works.com"/>
        <s v="jenny41@adventure-works.com"/>
        <s v="barry20@adventure-works.com"/>
        <s v="jamie27@adventure-works.com"/>
        <s v="danielle18@adventure-works.com"/>
        <s v="zachary33@adventure-works.com"/>
        <s v="shawn14@adventure-works.com"/>
        <s v="samuel43@adventure-works.com"/>
        <s v="destiny35@adventure-works.com"/>
        <s v="anna34@adventure-works.com"/>
        <s v="marcus46@adventure-works.com"/>
        <s v="bobby10@adventure-works.com"/>
        <s v="julia2@adventure-works.com"/>
        <s v="kaitlyn34@adventure-works.com"/>
        <s v="ana1@adventure-works.com"/>
        <s v="wyatt9@adventure-works.com"/>
        <s v="rodrigo0@adventure-works.com"/>
        <s v="ashley32@adventure-works.com"/>
        <s v="jennifer80@adventure-works.com"/>
        <s v="micheal6@adventure-works.com"/>
        <s v="robert58@adventure-works.com"/>
        <s v="clarence4@adventure-works.com"/>
        <s v="charles3@adventure-works.com"/>
        <s v="arturo5@adventure-works.com"/>
        <s v="alexandra82@adventure-works.com"/>
        <s v="terry19@adventure-works.com"/>
        <s v="tony22@adventure-works.com"/>
        <s v="andre9@adventure-works.com"/>
        <s v="marie13@adventure-works.com"/>
        <s v="tony4@adventure-works.com"/>
        <s v="isabella53@adventure-works.com"/>
        <s v="jenna15@adventure-works.com"/>
        <s v="sandra20@adventure-works.com"/>
        <s v="diane11@adventure-works.com"/>
        <s v="jarrod6@adventure-works.com"/>
        <s v="james61@adventure-works.com"/>
        <s v="jarrod5@adventure-works.com"/>
        <s v="raymond17@adventure-works.com"/>
        <s v="james33@adventure-works.com"/>
        <s v="ian58@adventure-works.com"/>
        <s v="jose49@adventure-works.com"/>
        <s v="dylan23@adventure-works.com"/>
        <s v="derrick14@adventure-works.com"/>
        <s v="michele10@adventure-works.com"/>
        <s v="candice18@adventure-works.com"/>
        <s v="todd16@adventure-works.com"/>
        <s v="ashlee3@adventure-works.com"/>
        <s v="melody10@adventure-works.com"/>
        <s v="edgar9@adventure-works.com"/>
        <s v="gloria15@adventure-works.com"/>
        <s v="brendan14@adventure-works.com"/>
        <s v="julia54@adventure-works.com"/>
        <s v="tony23@adventure-works.com"/>
        <s v="kathryn5@adventure-works.com"/>
        <s v="corey6@adventure-works.com"/>
        <s v="ricardo20@adventure-works.com"/>
        <s v="george6@adventure-works.com"/>
        <s v="julia20@adventure-works.com"/>
        <s v="virginia19@adventure-works.com"/>
        <s v="ann11@adventure-works.com"/>
        <s v="francis16@adventure-works.com"/>
        <s v="kari41@adventure-works.com"/>
        <s v="henry12@adventure-works.com"/>
        <s v="dale16@adventure-works.com"/>
        <s v="hector18@adventure-works.com"/>
        <s v="darrell18@adventure-works.com"/>
        <s v="leslie13@adventure-works.com"/>
        <s v="jeffery8@adventure-works.com"/>
        <s v="clayton7@adventure-works.com"/>
        <s v="sheila3@adventure-works.com"/>
        <s v="arthur15@adventure-works.com"/>
        <s v="jenny18@adventure-works.com"/>
        <s v="douglas17@adventure-works.com"/>
        <s v="gilbert34@adventure-works.com"/>
        <s v="deanna6@adventure-works.com"/>
        <s v="nelson18@adventure-works.com"/>
        <s v="mayra16@adventure-works.com"/>
        <s v="victor11@adventure-works.com"/>
        <s v="devon1@adventure-works.com"/>
        <s v="morgan28@adventure-works.com"/>
        <s v="kurt7@adventure-works.com"/>
        <s v="valerie6@adventure-works.com"/>
        <s v="alex12@adventure-works.com"/>
        <s v="tara11@adventure-works.com"/>
        <s v="cedric3@adventure-works.com"/>
        <s v="jimmy8@adventure-works.com"/>
        <s v="bob6@adventure-works.com"/>
        <s v="sydney56@adventure-works.com"/>
        <s v="brandy15@adventure-works.com"/>
        <s v="pamela15@adventure-works.com"/>
        <s v="stephanie10@adventure-works.com"/>
        <s v="carolyn8@adventure-works.com"/>
        <s v="andre5@adventure-works.com"/>
        <s v="eduardo76@adventure-works.com"/>
        <s v="robert49@adventure-works.com"/>
        <s v="nicole7@adventure-works.com"/>
        <s v="courtney6@adventure-works.com"/>
        <s v="melanie6@adventure-works.com"/>
        <s v="samantha23@adventure-works.com"/>
        <s v="isabel4@adventure-works.com"/>
        <s v="eric56@adventure-works.com"/>
        <s v="miguel70@adventure-works.com"/>
        <s v="kaitlin2@adventure-works.com"/>
        <s v="jay33@adventure-works.com"/>
        <s v="eric19@adventure-works.com"/>
        <s v="jonathon13@adventure-works.com"/>
        <s v="james89@adventure-works.com"/>
        <s v="noah10@adventure-works.com"/>
        <s v="xavier77@adventure-works.com"/>
        <s v="lucas54@adventure-works.com"/>
        <s v="leah18@adventure-works.com"/>
        <s v="logan43@adventure-works.com"/>
        <s v="felicia8@adventure-works.com"/>
        <s v="sierra16@adventure-works.com"/>
        <s v="kyle14@adventure-works.com"/>
        <s v="jenny13@adventure-works.com"/>
        <s v="adrian20@adventure-works.com"/>
        <s v="alex11@adventure-works.com"/>
        <s v="alexis19@adventure-works.com"/>
        <s v="thomas36@adventure-works.com"/>
        <s v="miguel52@adventure-works.com"/>
        <s v="micah6@adventure-works.com"/>
        <s v="adam40@adventure-works.com"/>
        <s v="dylan4@adventure-works.com"/>
        <s v="maria54@adventure-works.com"/>
        <s v="jackson4@adventure-works.com"/>
        <s v="richard98@adventure-works.com"/>
        <s v="faith20@adventure-works.com"/>
        <s v="tabitha17@adventure-works.com"/>
        <s v="preston7@adventure-works.com"/>
        <s v="brianna56@adventure-works.com"/>
        <s v="mason1@adventure-works.com"/>
        <s v="miguel46@adventure-works.com"/>
        <s v="kaitlyn50@adventure-works.com"/>
        <s v="julia21@adventure-works.com"/>
        <s v="trevor14@adventure-works.com"/>
        <s v="jeremiah46@adventure-works.com"/>
        <s v="edwin22@adventure-works.com"/>
        <s v="mya8@adventure-works.com"/>
        <s v="rebekah13@adventure-works.com"/>
        <s v="samuel35@adventure-works.com"/>
        <s v="mindy20@adventure-works.com"/>
        <s v="evan33@adventure-works.com"/>
        <s v="dakota11@adventure-works.com"/>
        <s v="luis44@adventure-works.com"/>
        <s v="steven28@adventure-works.com"/>
        <s v="evan27@adventure-works.com"/>
        <s v="mason39@adventure-works.com"/>
        <s v="paige15@adventure-works.com"/>
        <s v="stephanie18@adventure-works.com"/>
        <s v="stephanie69@adventure-works.com"/>
        <s v="ethan3@adventure-works.com"/>
        <s v="craig4@adventure-works.com"/>
        <s v="barry15@adventure-works.com"/>
        <s v="david43@adventure-works.com"/>
        <s v="alexandra64@adventure-works.com"/>
        <s v="carmen17@adventure-works.com"/>
        <s v="gabriella18@adventure-works.com"/>
        <s v="alejandro37@adventure-works.com"/>
        <s v="chase7@adventure-works.com"/>
        <s v="trinity11@adventure-works.com"/>
        <s v="jose27@adventure-works.com"/>
        <s v="janelle9@adventure-works.com"/>
        <s v="jessica59@adventure-works.com"/>
        <s v="kayla18@adventure-works.com"/>
        <s v="shaun5@adventure-works.com"/>
        <s v="tyler8@adventure-works.com"/>
        <s v="miranda23@adventure-works.com"/>
        <s v="marc13@adventure-works.com"/>
        <s v="bryan11@adventure-works.com"/>
        <s v="abigail72@adventure-works.com"/>
        <s v="thomas15@adventure-works.com"/>
        <s v="evan0@adventure-works.com"/>
        <s v="carson3@adventure-works.com"/>
        <s v="benjamin26@adventure-works.com"/>
        <s v="brianna52@adventure-works.com"/>
        <s v="jackson14@adventure-works.com"/>
        <s v="elizabeth27@adventure-works.com"/>
        <s v="roger21@adventure-works.com"/>
        <s v="kevin31@adventure-works.com"/>
        <s v="grant21@adventure-works.com"/>
        <s v="arianna6@adventure-works.com"/>
        <s v="xavier18@adventure-works.com"/>
        <s v="rachel33@adventure-works.com"/>
        <s v="jacquelyn12@adventure-works.com"/>
        <s v="seth16@adventure-works.com"/>
        <s v="abigail10@adventure-works.com"/>
        <s v="jackson8@adventure-works.com"/>
        <s v="robert22@adventure-works.com"/>
        <s v="anne15@adventure-works.com"/>
        <s v="raquel9@adventure-works.com"/>
        <s v="susan25@adventure-works.com"/>
        <s v="mindy19@adventure-works.com"/>
        <s v="gabriel26@adventure-works.com"/>
        <s v="alexandria23@adventure-works.com"/>
        <s v="alexa14@adventure-works.com"/>
        <s v="alexis42@adventure-works.com"/>
        <s v="hunter46@adventure-works.com"/>
        <s v="sheila5@adventure-works.com"/>
        <s v="kaitlyn67@adventure-works.com"/>
        <s v="chloe5@adventure-works.com"/>
        <s v="oscar3@adventure-works.com"/>
        <s v="gary13@adventure-works.com"/>
        <s v="thomas34@adventure-works.com"/>
        <s v="kristen0@adventure-works.com"/>
        <s v="nina4@adventure-works.com"/>
        <s v="mathew9@adventure-works.com"/>
        <s v="cedric17@adventure-works.com"/>
        <s v="sheila7@adventure-works.com"/>
        <s v="haley57@adventure-works.com"/>
        <s v="natasha0@adventure-works.com"/>
        <s v="maurice6@adventure-works.com"/>
        <s v="clayton6@adventure-works.com"/>
        <s v="barbara28@adventure-works.com"/>
        <s v="virginia23@adventure-works.com"/>
        <s v="nina6@adventure-works.com"/>
        <s v="stanley1@adventure-works.com"/>
        <s v="johnathan13@adventure-works.com"/>
        <s v="marie26@adventure-works.com"/>
        <s v="barbara39@adventure-works.com"/>
        <s v="luis46@adventure-works.com"/>
        <s v="darren30@adventure-works.com"/>
        <s v="tyler7@adventure-works.com"/>
        <s v="warren37@adventure-works.com"/>
        <s v="rebecca22@adventure-works.com"/>
        <s v="bonnie3@adventure-works.com"/>
        <s v="carla11@adventure-works.com"/>
        <s v="valerie4@adventure-works.com"/>
        <s v="james51@adventure-works.com"/>
        <s v="zachary31@adventure-works.com"/>
        <s v="cole16@adventure-works.com"/>
        <s v="bethany0@adventure-works.com"/>
        <s v="joe19@adventure-works.com"/>
        <s v="cara15@adventure-works.com"/>
        <s v="daisy6@adventure-works.com"/>
        <s v="keith24@adventure-works.com"/>
        <s v="charles63@adventure-works.com"/>
        <s v="jessie17@adventure-works.com"/>
        <s v="stefanie18@adventure-works.com"/>
        <s v="alejandro5@adventure-works.com"/>
        <s v="francis7@adventure-works.com"/>
        <s v="gabriel13@adventure-works.com"/>
        <s v="madeline10@adventure-works.com"/>
        <s v="kayla15@adventure-works.com"/>
        <s v="denise3@adventure-works.com"/>
        <s v="ariana3@adventure-works.com"/>
        <s v="ramon14@adventure-works.com"/>
        <s v="tina22@adventure-works.com"/>
        <s v="jade18@adventure-works.com"/>
        <s v="rachel15@adventure-works.com"/>
        <s v="maria27@adventure-works.com"/>
        <s v="abigail11@adventure-works.com"/>
        <s v="kaitlyn79@adventure-works.com"/>
        <s v="allison35@adventure-works.com"/>
        <s v="candace1@adventure-works.com"/>
        <s v="ian79@adventure-works.com"/>
        <s v="victoria8@adventure-works.com"/>
        <s v="amanda39@adventure-works.com"/>
        <s v="josé73@adventure-works.com"/>
        <s v="samuel69@adventure-works.com"/>
        <s v="jacqueline15@adventure-works.com"/>
        <s v="samantha16@adventure-works.com"/>
        <s v="jessica10@adventure-works.com"/>
        <s v="katherine47@adventure-works.com"/>
        <s v="marissa18@adventure-works.com"/>
        <s v="lucas30@adventure-works.com"/>
        <s v="jackson6@adventure-works.com"/>
        <s v="kevin51@adventure-works.com"/>
        <s v="mason37@adventure-works.com"/>
        <s v="hunter60@adventure-works.com"/>
        <s v="marcus90@adventure-works.com"/>
        <s v="antonio9@adventure-works.com"/>
        <s v="shannon16@adventure-works.com"/>
        <s v="julia65@adventure-works.com"/>
        <s v="jordyn13@adventure-works.com"/>
        <s v="isabella29@adventure-works.com"/>
        <s v="amanda10@adventure-works.com"/>
        <s v="richard51@adventure-works.com"/>
        <s v="caleb24@adventure-works.com"/>
        <s v="emily21@adventure-works.com"/>
        <s v="grace58@adventure-works.com"/>
        <s v="kimberly4@adventure-works.com"/>
        <s v="haley7@adventure-works.com"/>
        <s v="devin67@adventure-works.com"/>
        <s v="kevin32@adventure-works.com"/>
        <s v="kayla26@adventure-works.com"/>
        <s v="tristan10@adventure-works.com"/>
        <s v="miranda16@adventure-works.com"/>
        <s v="miguel43@adventure-works.com"/>
        <s v="jocelyn2@adventure-works.com"/>
        <s v="natasha9@adventure-works.com"/>
        <s v="shannon14@adventure-works.com"/>
        <s v="isaiah34@adventure-works.com"/>
        <s v="hunter24@adventure-works.com"/>
        <s v="madeline19@adventure-works.com"/>
        <s v="emma6@adventure-works.com"/>
        <s v="caroline18@adventure-works.com"/>
        <s v="patrick26@adventure-works.com"/>
        <s v="courtney8@adventure-works.com"/>
        <s v="bruce40@adventure-works.com"/>
        <s v="krista15@adventure-works.com"/>
        <s v="phillip2@adventure-works.com"/>
        <s v="latoya17@adventure-works.com"/>
        <s v="calvin5@adventure-works.com"/>
        <s v="tina6@adventure-works.com"/>
        <s v="candace13@adventure-works.com"/>
        <s v="jenny25@adventure-works.com"/>
        <s v="cara2@adventure-works.com"/>
        <s v="virginia3@adventure-works.com"/>
        <s v="derek6@adventure-works.com"/>
        <s v="dominic17@adventure-works.com"/>
        <s v="gerald24@adventure-works.com"/>
        <s v="hector0@adventure-works.com"/>
        <s v="jorge9@adventure-works.com"/>
        <s v="nicolas11@adventure-works.com"/>
        <s v="jamie9@adventure-works.com"/>
        <s v="edgar13@adventure-works.com"/>
        <s v="carl11@adventure-works.com"/>
        <s v="marco19@adventure-works.com"/>
        <s v="cory11@adventure-works.com"/>
        <s v="destiny24@adventure-works.com"/>
        <s v="sydney3@adventure-works.com"/>
        <s v="wyatt44@adventure-works.com"/>
        <s v="mya5@adventure-works.com"/>
        <s v="richard81@adventure-works.com"/>
        <s v="miguel17@adventure-works.com"/>
        <s v="courtney1@adventure-works.com"/>
        <s v="joshua16@adventure-works.com"/>
        <s v="hector2@adventure-works.com"/>
        <s v="audrey9@adventure-works.com"/>
        <s v="jeremy28@adventure-works.com"/>
        <s v="jack36@adventure-works.com"/>
        <s v="lucas45@adventure-works.com"/>
        <s v="alexia11@adventure-works.com"/>
        <s v="warren25@adventure-works.com"/>
        <s v="maria28@adventure-works.com"/>
        <s v="emma3@adventure-works.com"/>
        <s v="morgan4@adventure-works.com"/>
        <s v="melanie9@adventure-works.com"/>
        <s v="joseph29@adventure-works.com"/>
        <s v="nicole60@adventure-works.com"/>
        <s v="edward26@adventure-works.com"/>
        <s v="lucas20@adventure-works.com"/>
        <s v="christian47@adventure-works.com"/>
        <s v="connor14@adventure-works.com"/>
        <s v="alexandria11@adventure-works.com"/>
        <s v="connor17@adventure-works.com"/>
        <s v="jason25@adventure-works.com"/>
        <s v="jasmine50@adventure-works.com"/>
        <s v="jose12@adventure-works.com"/>
        <s v="xavier47@adventure-works.com"/>
        <s v="gabriella28@adventure-works.com"/>
        <s v="sheila20@adventure-works.com"/>
        <s v="richard75@adventure-works.com"/>
        <s v="jacqueline33@adventure-works.com"/>
        <s v="grace55@adventure-works.com"/>
        <s v="paige39@adventure-works.com"/>
        <s v="gabrielle4@adventure-works.com"/>
        <s v="marcus75@adventure-works.com"/>
        <s v="emma48@adventure-works.com"/>
        <s v="lauren29@adventure-works.com"/>
        <s v="miranda19@adventure-works.com"/>
        <s v="kayla1@adventure-works.com"/>
        <s v="austin0@adventure-works.com"/>
        <s v="alexandria44@adventure-works.com"/>
        <s v="colin45@adventure-works.com"/>
        <s v="jackson28@adventure-works.com"/>
        <s v="daniel3@adventure-works.com"/>
        <s v="chase20@adventure-works.com"/>
        <s v="evan17@adventure-works.com"/>
        <s v="richard76@adventure-works.com"/>
        <s v="jeremy43@adventure-works.com"/>
        <s v="miguel62@adventure-works.com"/>
        <s v="kellie18@adventure-works.com"/>
        <s v="carrie2@adventure-works.com"/>
        <s v="melinda1@adventure-works.com"/>
        <s v="gabriel15@adventure-works.com"/>
        <s v="frederick1@adventure-works.com"/>
        <s v="cole8@adventure-works.com"/>
        <s v="jesse38@adventure-works.com"/>
        <s v="gerald26@adventure-works.com"/>
        <s v="christopher17@adventure-works.com"/>
        <s v="bianca16@adventure-works.com"/>
        <s v="aaron35@adventure-works.com"/>
        <s v="luis37@adventure-works.com"/>
        <s v="miguel57@adventure-works.com"/>
        <s v="alyssa16@adventure-works.com"/>
        <s v="jessica1@adventure-works.com"/>
        <s v="kevin46@adventure-works.com"/>
        <s v="katelyn47@adventure-works.com"/>
        <s v="kayla33@adventure-works.com"/>
        <s v="jeremiah8@adventure-works.com"/>
        <s v="justin35@adventure-works.com"/>
        <s v="jennifer27@adventure-works.com"/>
        <s v="gabrielle8@adventure-works.com"/>
        <s v="arianna36@adventure-works.com"/>
        <s v="trevor12@adventure-works.com"/>
        <s v="marissa6@adventure-works.com"/>
        <s v="angel33@adventure-works.com"/>
        <s v="kayla22@adventure-works.com"/>
        <s v="benjamin17@adventure-works.com"/>
        <s v="olivia11@adventure-works.com"/>
        <s v="jennifer73@adventure-works.com"/>
        <s v="alexandra4@adventure-works.com"/>
        <s v="emma52@adventure-works.com"/>
        <s v="alfredo13@adventure-works.com"/>
        <s v="vincent1@adventure-works.com"/>
        <s v="brandy3@adventure-works.com"/>
        <s v="arthur42@adventure-works.com"/>
        <s v="seth22@adventure-works.com"/>
        <s v="jaime11@adventure-works.com"/>
        <s v="marshall39@adventure-works.com"/>
        <s v="isaac34@adventure-works.com"/>
        <s v="tyrone4@adventure-works.com"/>
        <s v="lee12@adventure-works.com"/>
        <s v="leslie16@adventure-works.com"/>
        <s v="ruben12@adventure-works.com"/>
        <s v="melvin17@adventure-works.com"/>
        <s v="isabella88@adventure-works.com"/>
        <s v="rebecca7@adventure-works.com"/>
        <s v="barry7@adventure-works.com"/>
        <s v="joel6@adventure-works.com"/>
        <s v="darryl11@adventure-works.com"/>
        <s v="meredith33@adventure-works.com"/>
        <s v="jimmy12@adventure-works.com"/>
        <s v="roger39@adventure-works.com"/>
        <s v="brianna58@adventure-works.com"/>
        <s v="colleen44@adventure-works.com"/>
        <s v="katie22@adventure-works.com"/>
        <s v="clifford15@adventure-works.com"/>
        <s v="sean23@adventure-works.com"/>
        <s v="barbara35@adventure-works.com"/>
        <s v="teresa7@adventure-works.com"/>
        <s v="lacey23@adventure-works.com"/>
        <s v="omar32@adventure-works.com"/>
        <s v="mya6@adventure-works.com"/>
        <s v="albert17@adventure-works.com"/>
        <s v="ebony32@adventure-works.com"/>
        <s v="franklin28@adventure-works.com"/>
        <s v="nathan46@adventure-works.com"/>
        <s v="arturo1@adventure-works.com"/>
        <s v="clayton30@adventure-works.com"/>
        <s v="melvin9@adventure-works.com"/>
        <s v="ruth17@adventure-works.com"/>
        <s v="tyler5@adventure-works.com"/>
        <s v="samuel27@adventure-works.com"/>
        <s v="sophia20@adventure-works.com"/>
        <s v="chloe20@adventure-works.com"/>
        <s v="colleen25@adventure-works.com"/>
        <s v="sophia4@adventure-works.com"/>
        <s v="isabella0@adventure-works.com"/>
        <s v="gabriel28@adventure-works.com"/>
        <s v="katherine83@adventure-works.com"/>
        <s v="ronald15@adventure-works.com"/>
        <s v="aaron53@adventure-works.com"/>
        <s v="shelby3@adventure-works.com"/>
        <s v="mackenzie38@adventure-works.com"/>
        <s v="brandon29@adventure-works.com"/>
        <s v="kaylee29@adventure-works.com"/>
        <s v="marie30@adventure-works.com"/>
        <s v="jodi19@adventure-works.com"/>
        <s v="gabrielle38@adventure-works.com"/>
        <s v="devin3@adventure-works.com"/>
        <s v="stefanie12@adventure-works.com"/>
        <s v="gilbert33@adventure-works.com"/>
        <s v="levi18@adventure-works.com"/>
        <s v="dale11@adventure-works.com"/>
        <s v="edward53@adventure-works.com"/>
        <s v="luis9@adventure-works.com"/>
        <s v="alexis4@adventure-works.com"/>
        <s v="carlos33@adventure-works.com"/>
        <s v="zoe16@adventure-works.com"/>
        <s v="christian29@adventure-works.com"/>
        <s v="steven22@adventure-works.com"/>
        <s v="marcus36@adventure-works.com"/>
        <s v="alyssa53@adventure-works.com"/>
        <s v="angela38@adventure-works.com"/>
        <s v="bobby3@adventure-works.com"/>
        <s v="sara11@adventure-works.com"/>
        <s v="alexandria25@adventure-works.com"/>
        <s v="latasha15@adventure-works.com"/>
        <s v="monica8@adventure-works.com"/>
        <s v="shawn9@adventure-works.com"/>
        <s v="stephanie65@adventure-works.com"/>
        <s v="jaclyn42@adventure-works.com"/>
        <s v="jerry4@adventure-works.com"/>
        <s v="joel3@adventure-works.com"/>
        <s v="brandy2@adventure-works.com"/>
        <s v="deanna11@adventure-works.com"/>
        <s v="marie12@adventure-works.com"/>
        <s v="autumn9@adventure-works.com"/>
        <s v="terrance10@adventure-works.com"/>
        <s v="darrell7@adventure-works.com"/>
        <s v="alan7@adventure-works.com"/>
        <s v="marc11@adventure-works.com"/>
        <s v="nina2@adventure-works.com"/>
        <s v="audrey2@adventure-works.com"/>
        <s v="jarred0@adventure-works.com"/>
        <s v="tabitha12@adventure-works.com"/>
        <s v="jordan10@adventure-works.com"/>
        <s v="christy30@adventure-works.com"/>
        <s v="allen5@adventure-works.com"/>
        <s v="mason41@adventure-works.com"/>
        <s v="isabel1@adventure-works.com"/>
        <s v="shane10@adventure-works.com"/>
        <s v="sebastian14@adventure-works.com"/>
        <s v="cynthia17@adventure-works.com"/>
        <s v="gerald25@adventure-works.com"/>
        <s v="brent7@adventure-works.com"/>
        <s v="nicolas17@adventure-works.com"/>
        <s v="molly8@adventure-works.com"/>
        <s v="shawna1@adventure-works.com"/>
        <s v="jacquelyn8@adventure-works.com"/>
        <s v="mitchell9@adventure-works.com"/>
        <s v="dawn31@adventure-works.com"/>
        <s v="holly5@adventure-works.com"/>
        <s v="jarrod3@adventure-works.com"/>
        <s v="melvin1@adventure-works.com"/>
        <s v="brandon15@adventure-works.com"/>
        <s v="bryce1@adventure-works.com"/>
        <s v="regina0@adventure-works.com"/>
        <s v="kaitlyn56@adventure-works.com"/>
        <s v="robyn7@adventure-works.com"/>
        <s v="theresa15@adventure-works.com"/>
        <s v="shaun6@adventure-works.com"/>
        <s v="barbara19@adventure-works.com"/>
        <s v="krista19@adventure-works.com"/>
        <s v="shaun8@adventure-works.com"/>
        <s v="christopher19@adventure-works.com"/>
        <s v="arianna40@adventure-works.com"/>
        <s v="meghan7@adventure-works.com"/>
        <s v="darren37@adventure-works.com"/>
        <s v="alison8@adventure-works.com"/>
        <s v="roy4@adventure-works.com"/>
        <s v="katrina9@adventure-works.com"/>
        <s v="jamie4@adventure-works.com"/>
        <s v="erick1@adventure-works.com"/>
        <s v="sandra28@adventure-works.com"/>
        <s v="candice4@adventure-works.com"/>
        <s v="michele35@adventure-works.com"/>
        <s v="joel2@adventure-works.com"/>
        <s v="leonard2@adventure-works.com"/>
        <s v="jerry9@adventure-works.com"/>
        <s v="joan18@adventure-works.com"/>
        <s v="michele41@adventure-works.com"/>
        <s v="christy0@adventure-works.com"/>
        <s v="nicolas3@adventure-works.com"/>
        <s v="meagan5@adventure-works.com"/>
        <s v="ernest15@adventure-works.com"/>
        <s v="jorge2@adventure-works.com"/>
        <s v="caleb50@adventure-works.com"/>
        <s v="clinton11@adventure-works.com"/>
        <s v="margaret3@adventure-works.com"/>
        <s v="dawn13@adventure-works.com"/>
        <s v="diana18@adventure-works.com"/>
        <s v="darren23@adventure-works.com"/>
        <s v="pedro30@adventure-works.com"/>
        <s v="kelsey11@adventure-works.com"/>
        <s v="janelle5@adventure-works.com"/>
        <s v="susan12@adventure-works.com"/>
        <s v="john38@adventure-works.com"/>
        <s v="gerald33@adventure-works.com"/>
        <s v="evelyn7@adventure-works.com"/>
        <s v="gerald18@adventure-works.com"/>
        <s v="arturo3@adventure-works.com"/>
        <s v="angel42@adventure-works.com"/>
        <s v="albert21@adventure-works.com"/>
        <s v="kristina11@adventure-works.com"/>
        <s v="fernando37@adventure-works.com"/>
        <s v="dalton31@adventure-works.com"/>
        <s v="jason43@adventure-works.com"/>
        <s v="diana0@adventure-works.com"/>
        <s v="jamie39@adventure-works.com"/>
        <s v="amy26@adventure-works.com"/>
        <s v="marc25@adventure-works.com"/>
        <s v="lisa13@adventure-works.com"/>
        <s v="bonnie9@adventure-works.com"/>
        <s v="brandi7@adventure-works.com"/>
        <s v="anders0@adventure-works.com"/>
        <s v="danny19@adventure-works.com"/>
        <s v="hector20@adventure-works.com"/>
        <s v="karen28@adventure-works.com"/>
        <s v="joanna7@adventure-works.com"/>
        <s v="carolyn24@adventure-works.com"/>
        <s v="shaun7@adventure-works.com"/>
        <s v="destiny62@adventure-works.com"/>
        <s v="sergio12@adventure-works.com"/>
        <s v="alberto15@adventure-works.com"/>
        <s v="jessie40@adventure-works.com"/>
        <s v="shawna11@adventure-works.com"/>
        <s v="ryan44@adventure-works.com"/>
        <s v="faith37@adventure-works.com"/>
        <s v="ivan14@adventure-works.com"/>
        <s v="dawn14@adventure-works.com"/>
        <s v="randy12@adventure-works.com"/>
        <s v="pamela6@adventure-works.com"/>
        <s v="willie21@adventure-works.com"/>
        <s v="rebekah33@adventure-works.com"/>
        <s v="dennis20@adventure-works.com"/>
        <s v="kelvin12@adventure-works.com"/>
        <s v="curtis17@adventure-works.com"/>
        <s v="raul16@adventure-works.com"/>
        <s v="franklin18@adventure-works.com"/>
        <s v="marc7@adventure-works.com"/>
        <s v="jill16@adventure-works.com"/>
        <s v="marvin12@adventure-works.com"/>
        <s v="denise19@adventure-works.com"/>
        <s v="eugene4@adventure-works.com"/>
        <s v="tina21@adventure-works.com"/>
        <s v="jodi3@adventure-works.com"/>
        <s v="kyle30@adventure-works.com"/>
        <s v="carlos13@adventure-works.com"/>
        <s v="isabella26@adventure-works.com"/>
        <s v="clinton2@adventure-works.com"/>
        <s v="gerald35@adventure-works.com"/>
        <s v="colin35@adventure-works.com"/>
        <s v="orlando11@adventure-works.com"/>
        <s v="robin4@adventure-works.com"/>
        <s v="trinity12@adventure-works.com"/>
        <s v="mandy14@adventure-works.com"/>
        <s v="toni9@adventure-works.com"/>
        <s v="mariah33@adventure-works.com"/>
        <s v="carolyn29@adventure-works.com"/>
        <s v="janelle0@adventure-works.com"/>
        <s v="andre11@adventure-works.com"/>
        <s v="mario19@adventure-works.com"/>
        <s v="gilbert1@adventure-works.com"/>
        <s v="michael41@adventure-works.com"/>
        <s v="adriana21@adventure-works.com"/>
        <s v="mayra11@adventure-works.com"/>
        <s v="arturo9@adventure-works.com"/>
        <s v="robert66@adventure-works.com"/>
        <s v="caitlin5@adventure-works.com"/>
        <s v="brittney18@adventure-works.com"/>
        <s v="jasmine55@adventure-works.com"/>
        <s v="jordan43@adventure-works.com"/>
        <s v="aaron43@adventure-works.com"/>
        <s v="andrea4@adventure-works.com"/>
        <s v="samantha29@adventure-works.com"/>
        <s v="ryan33@adventure-works.com"/>
        <s v="mary39@adventure-works.com"/>
        <s v="sydney32@adventure-works.com"/>
        <s v="isabella50@adventure-works.com"/>
        <s v="douglas10@adventure-works.com"/>
        <s v="jeffery18@adventure-works.com"/>
        <s v="adam12@adventure-works.com"/>
        <s v="eduardo35@adventure-works.com"/>
        <s v="omar10@adventure-works.com"/>
        <s v="dianne0@adventure-works.com"/>
        <s v="ross7@adventure-works.com"/>
        <s v="clarence24@adventure-works.com"/>
        <s v="tabitha2@adventure-works.com"/>
        <s v="leslie3@adventure-works.com"/>
        <s v="amber0@adventure-works.com"/>
        <s v="lanna0@adventure-works.com"/>
        <s v="johnny17@adventure-works.com"/>
        <s v="bruce22@adventure-works.com"/>
        <s v="kristine6@adventure-works.com"/>
        <s v="ricky17@adventure-works.com"/>
        <s v="lawrence8@adventure-works.com"/>
        <s v="ross37@adventure-works.com"/>
        <s v="margaret9@adventure-works.com"/>
        <s v="marvin3@adventure-works.com"/>
        <s v="sabrina2@adventure-works.com"/>
        <s v="dalton85@adventure-works.com"/>
        <s v="christine8@adventure-works.com"/>
        <s v="katie14@adventure-works.com"/>
        <s v="alison13@adventure-works.com"/>
        <s v="cathy0@adventure-works.com"/>
        <s v="jason17@adventure-works.com"/>
        <s v="shannon40@adventure-works.com"/>
        <s v="roy31@adventure-works.com"/>
        <s v="roy21@adventure-works.com"/>
        <s v="marie16@adventure-works.com"/>
        <s v="brenda14@adventure-works.com"/>
        <s v="ramon6@adventure-works.com"/>
        <s v="terrence11@adventure-works.com"/>
        <s v="tabitha0@adventure-works.com"/>
        <s v="marcus20@adventure-works.com"/>
        <s v="armando17@adventure-works.com"/>
        <s v="randall9@adventure-works.com"/>
        <s v="alejandro22@adventure-works.com"/>
        <s v="rebekah20@adventure-works.com"/>
        <s v="kendra12@adventure-works.com"/>
        <s v="alicia8@adventure-works.com"/>
        <s v="meredith23@adventure-works.com"/>
        <s v="jenny4@adventure-works.com"/>
        <s v="stefanie2@adventure-works.com"/>
        <s v="roger32@adventure-works.com"/>
        <s v="bryant3@adventure-works.com"/>
        <s v="willie32@adventure-works.com"/>
        <s v="jodi11@adventure-works.com"/>
        <s v="leonard0@adventure-works.com"/>
        <s v="randall18@adventure-works.com"/>
        <s v="dustin2@adventure-works.com"/>
        <s v="jay43@adventure-works.com"/>
        <s v="dominique16@adventure-works.com"/>
        <s v="jerome6@adventure-works.com"/>
        <s v="barbara37@adventure-works.com"/>
        <s v="ramon20@adventure-works.com"/>
        <s v="crystal21@adventure-works.com"/>
        <s v="aimee15@adventure-works.com"/>
        <s v="cesar21@adventure-works.com"/>
        <s v="ruben43@adventure-works.com"/>
        <s v="rebekah37@adventure-works.com"/>
        <s v="michele2@adventure-works.com"/>
        <s v="henry6@adventure-works.com"/>
        <s v="wyatt58@adventure-works.com"/>
        <s v="dylan3@adventure-works.com"/>
        <s v="joseph17@adventure-works.com"/>
        <s v="katherine86@adventure-works.com"/>
        <s v="natalie10@adventure-works.com"/>
        <s v="dylan36@adventure-works.com"/>
        <s v="hunter65@adventure-works.com"/>
        <s v="jodi18@adventure-works.com"/>
        <s v="carlos29@adventure-works.com"/>
        <s v="angela21@adventure-works.com"/>
        <s v="lydia4@adventure-works.com"/>
        <s v="ethan39@adventure-works.com"/>
        <s v="nathan28@adventure-works.com"/>
        <s v="rebecca6@adventure-works.com"/>
        <s v="sydney82@adventure-works.com"/>
        <s v="christy25@adventure-works.com"/>
        <s v="julia47@adventure-works.com"/>
        <s v="andrea25@adventure-works.com"/>
        <s v="amber24@adventure-works.com"/>
        <s v="seth78@adventure-works.com"/>
        <s v="clayton8@adventure-works.com"/>
        <s v="jada26@adventure-works.com"/>
        <s v="arianna11@adventure-works.com"/>
        <s v="justin6@adventure-works.com"/>
        <s v="andrew8@adventure-works.com"/>
        <s v="ian88@adventure-works.com"/>
        <s v="james81@adventure-works.com"/>
        <s v="rachel21@adventure-works.com"/>
        <s v="christian12@adventure-works.com"/>
        <s v="cody3@adventure-works.com"/>
        <s v="christopher15@adventure-works.com"/>
        <s v="rachel64@adventure-works.com"/>
        <s v="melissa29@adventure-works.com"/>
        <s v="lucas68@adventure-works.com"/>
        <s v="katherine57@adventure-works.com"/>
        <s v="jason48@adventure-works.com"/>
        <s v="andrea8@adventure-works.com"/>
        <s v="miguel54@adventure-works.com"/>
        <s v="mya20@adventure-works.com"/>
        <s v="paige4@adventure-works.com"/>
        <s v="destiny59@adventure-works.com"/>
        <s v="elijah49@adventure-works.com"/>
        <s v="seth48@adventure-works.com"/>
        <s v="jason37@adventure-works.com"/>
        <s v="kari30@adventure-works.com"/>
        <s v="grace53@adventure-works.com"/>
        <s v="gavin6@adventure-works.com"/>
        <s v="gabriella24@adventure-works.com"/>
        <s v="gabriella38@adventure-works.com"/>
        <s v="jonathan16@adventure-works.com"/>
        <s v="jeremiah34@adventure-works.com"/>
        <s v="philip0@adventure-works.com"/>
        <s v="xavier19@adventure-works.com"/>
        <s v="jack47@adventure-works.com"/>
        <s v="rebecca21@adventure-works.com"/>
        <s v="joseph10@adventure-works.com"/>
        <s v="gabrielle65@adventure-works.com"/>
        <s v="jimmy13@adventure-works.com"/>
        <s v="zachary41@adventure-works.com"/>
        <s v="michelle20@adventure-works.com"/>
        <s v="jay27@adventure-works.com"/>
        <s v="samuel7@adventure-works.com"/>
        <s v="xavier53@adventure-works.com"/>
        <s v="isaiah22@adventure-works.com"/>
        <s v="thomas53@adventure-works.com"/>
        <s v="franklin3@adventure-works.com"/>
        <s v="jared13@adventure-works.com"/>
        <s v="carol7@adventure-works.com"/>
        <s v="brooke5@adventure-works.com"/>
        <s v="alex9@adventure-works.com"/>
        <s v="rachel12@adventure-works.com"/>
        <s v="jaime5@adventure-works.com"/>
        <s v="bradley4@adventure-works.com"/>
        <s v="blake20@adventure-works.com"/>
        <s v="kyle49@adventure-works.com"/>
        <s v="xavier36@adventure-works.com"/>
        <s v="gabrielle49@adventure-works.com"/>
        <s v="tamara28@adventure-works.com"/>
        <s v="carrie12@adventure-works.com"/>
        <s v="justin40@adventure-works.com"/>
        <s v="olivia48@adventure-works.com"/>
        <s v="amanda23@adventure-works.com"/>
        <s v="jacob2@adventure-works.com"/>
        <s v="ian85@adventure-works.com"/>
        <s v="trevor3@adventure-works.com"/>
        <s v="alyssa26@adventure-works.com"/>
        <s v="mackenzie35@adventure-works.com"/>
        <s v="justin36@adventure-works.com"/>
        <s v="edward25@adventure-works.com"/>
        <s v="logan51@adventure-works.com"/>
        <s v="sarah4@adventure-works.com"/>
        <s v="jack54@adventure-works.com"/>
        <s v="haley45@adventure-works.com"/>
        <s v="isabella4@adventure-works.com"/>
        <s v="paige23@adventure-works.com"/>
        <s v="nathaniel6@adventure-works.com"/>
        <s v="kaitlyn83@adventure-works.com"/>
        <s v="cameron35@adventure-works.com"/>
        <s v="jeremiah22@adventure-works.com"/>
        <s v="bridget22@adventure-works.com"/>
        <s v="maria37@adventure-works.com"/>
        <s v="marshall30@adventure-works.com"/>
        <s v="xavier38@adventure-works.com"/>
        <s v="edward45@adventure-works.com"/>
        <s v="valerie18@adventure-works.com"/>
        <s v="morgan20@adventure-works.com"/>
        <s v="brad7@adventure-works.com"/>
        <s v="melanie30@adventure-works.com"/>
        <s v="natalie40@adventure-works.com"/>
        <s v="alexandra1@adventure-works.com"/>
        <s v="jennifer78@adventure-works.com"/>
        <s v="roger19@adventure-works.com"/>
        <s v="jesse29@adventure-works.com"/>
        <s v="kimberly9@adventure-works.com"/>
        <s v="timothy15@adventure-works.com"/>
        <s v="arturo25@adventure-works.com"/>
        <s v="pedro20@adventure-works.com"/>
        <s v="hannah3@adventure-works.com"/>
        <s v="hannah14@adventure-works.com"/>
        <s v="chloe36@adventure-works.com"/>
        <s v="tara2@adventure-works.com"/>
        <s v="roger9@adventure-works.com"/>
        <s v="leonard5@adventure-works.com"/>
        <s v="cassandra6@adventure-works.com"/>
        <s v="jon19@adventure-works.com"/>
        <s v="savannah21@adventure-works.com"/>
        <s v="amanda30@adventure-works.com"/>
        <s v="jared12@adventure-works.com"/>
        <s v="deanna31@adventure-works.com"/>
        <s v="sabrina8@adventure-works.com"/>
        <s v="craig14@adventure-works.com"/>
        <s v="briana5@adventure-works.com"/>
        <s v="curtis12@adventure-works.com"/>
        <s v="pedro25@adventure-works.com"/>
        <s v="julia40@adventure-works.com"/>
        <s v="gabriel50@adventure-works.com"/>
        <s v="daisy17@adventure-works.com"/>
        <s v="mackenzie1@adventure-works.com"/>
        <s v="dalton11@adventure-works.com"/>
        <s v="anna62@adventure-works.com"/>
        <s v="fernando44@adventure-works.com"/>
        <s v="jeremiah10@adventure-works.com"/>
        <s v="justin18@adventure-works.com"/>
        <s v="joshua10@adventure-works.com"/>
        <s v="todd13@adventure-works.com"/>
        <s v="clinton6@adventure-works.com"/>
        <s v="willie5@adventure-works.com"/>
        <s v="terrance8@adventure-works.com"/>
        <s v="carla10@adventure-works.com"/>
        <s v="kelli37@adventure-works.com"/>
        <s v="kristi34@adventure-works.com"/>
        <s v="marvin18@adventure-works.com"/>
        <s v="carrie10@adventure-works.com"/>
        <s v="gilbert28@adventure-works.com"/>
        <s v="joseph25@adventure-works.com"/>
        <s v="willie6@adventure-works.com"/>
        <s v="samuel38@adventure-works.com"/>
        <s v="noah33@adventure-works.com"/>
        <s v="brandon41@adventure-works.com"/>
        <s v="gavin12@adventure-works.com"/>
        <s v="omar41@adventure-works.com"/>
        <s v="jon30@adventure-works.com"/>
        <s v="william22@adventure-works.com"/>
        <s v="connor20@adventure-works.com"/>
        <s v="katherine94@adventure-works.com"/>
        <s v="ian74@adventure-works.com"/>
        <s v="mackenzie11@adventure-works.com"/>
        <s v="katherine36@adventure-works.com"/>
        <s v="taylor21@adventure-works.com"/>
        <s v="gabrielle64@adventure-works.com"/>
        <s v="elijah30@adventure-works.com"/>
        <s v="clarence20@adventure-works.com"/>
        <s v="tamara35@adventure-works.com"/>
        <s v="melanie45@adventure-works.com"/>
        <s v="jessica32@adventure-works.com"/>
        <s v="bruce43@adventure-works.com"/>
        <s v="rachel61@adventure-works.com"/>
        <s v="gabrielle28@adventure-works.com"/>
        <s v="alexa15@adventure-works.com"/>
        <s v="cassidy6@adventure-works.com"/>
        <s v="samuel10@adventure-works.com"/>
        <s v="jacqueline36@adventure-works.com"/>
        <s v="lucas85@adventure-works.com"/>
        <s v="isabella58@adventure-works.com"/>
        <s v="aidan5@adventure-works.com"/>
        <s v="charles11@adventure-works.com"/>
        <s v="timothy42@adventure-works.com"/>
        <s v="marco13@adventure-works.com"/>
        <s v="clifford11@adventure-works.com"/>
        <s v="natalie47@adventure-works.com"/>
        <s v="cameron0@adventure-works.com"/>
        <s v="katherine20@adventure-works.com"/>
        <s v="billy6@adventure-works.com"/>
        <s v="jerry17@adventure-works.com"/>
        <s v="katherine91@adventure-works.com"/>
        <s v="fernando38@adventure-works.com"/>
        <s v="nicole38@adventure-works.com"/>
        <s v="madison32@adventure-works.com"/>
        <s v="eric26@adventure-works.com"/>
        <s v="jenny3@adventure-works.com"/>
        <s v="aaron25@adventure-works.com"/>
        <s v="kayla24@adventure-works.com"/>
        <s v="james36@adventure-works.com"/>
        <s v="kimberly22@adventure-works.com"/>
        <s v="mya11@adventure-works.com"/>
        <s v="abigail3@adventure-works.com"/>
        <s v="taylor52@adventure-works.com"/>
        <s v="lydia13@adventure-works.com"/>
        <s v="kellie0@adventure-works.com"/>
        <s v="timothy11@adventure-works.com"/>
        <s v="kayla19@adventure-works.com"/>
        <s v="jared16@adventure-works.com"/>
        <s v="alyssa2@adventure-works.com"/>
        <s v="morgan74@adventure-works.com"/>
        <s v="tyler15@adventure-works.com"/>
        <s v="maria60@adventure-works.com"/>
        <s v="victor2@adventure-works.com"/>
        <s v="peter12@adventure-works.com"/>
        <s v="carolyn13@adventure-works.com"/>
        <s v="angelica9@adventure-works.com"/>
        <s v="larry8@adventure-works.com"/>
        <s v="karen23@adventure-works.com"/>
        <s v="krista17@adventure-works.com"/>
        <s v="meghan4@adventure-works.com"/>
        <s v="randall21@adventure-works.com"/>
        <s v="melody4@adventure-works.com"/>
        <s v="jared14@adventure-works.com"/>
        <s v="hailey59@adventure-works.com"/>
        <s v="priscilla2@adventure-works.com"/>
        <s v="adrienne14@adventure-works.com"/>
        <s v="kristy16@adventure-works.com"/>
        <s v="denise8@adventure-works.com"/>
        <s v="chad20@adventure-works.com"/>
        <s v="kelsey4@adventure-works.com"/>
        <s v="isabella76@adventure-works.com"/>
        <s v="eduardo20@adventure-works.com"/>
        <s v="jessica52@adventure-works.com"/>
        <s v="spencer6@adventure-works.com"/>
        <s v="robert17@adventure-works.com"/>
        <s v="sebastian8@adventure-works.com"/>
        <s v="caleb21@adventure-works.com"/>
        <s v="gloria23@adventure-works.com"/>
        <s v="samantha8@adventure-works.com"/>
        <s v="stephanie9@adventure-works.com"/>
        <s v="james24@adventure-works.com"/>
        <s v="gavin18@adventure-works.com"/>
        <s v="patrick14@adventure-works.com"/>
        <s v="jack45@adventure-works.com"/>
        <s v="cole20@adventure-works.com"/>
        <s v="isabel20@adventure-works.com"/>
        <s v="hailey36@adventure-works.com"/>
        <s v="dalton58@adventure-works.com"/>
        <s v="richard88@adventure-works.com"/>
        <s v="eduardo18@adventure-works.com"/>
        <s v="charles31@adventure-works.com"/>
        <s v="madison26@adventure-works.com"/>
        <s v="marcus88@adventure-works.com"/>
        <s v="samantha6@adventure-works.com"/>
        <s v="gavin4@adventure-works.com"/>
        <s v="alexa5@adventure-works.com"/>
        <s v="jonathan46@adventure-works.com"/>
        <s v="eric55@adventure-works.com"/>
        <s v="julia8@adventure-works.com"/>
        <s v="tyrone11@adventure-works.com"/>
        <s v="joe44@adventure-works.com"/>
        <s v="sydney8@adventure-works.com"/>
        <s v="jeremiah18@adventure-works.com"/>
        <s v="jacqueline25@adventure-works.com"/>
        <s v="robert79@adventure-works.com"/>
        <s v="colin43@adventure-works.com"/>
        <s v="zachary45@adventure-works.com"/>
        <s v="destiny65@adventure-works.com"/>
        <s v="samuel41@adventure-works.com"/>
        <s v="hunter33@adventure-works.com"/>
        <s v="stephanie48@adventure-works.com"/>
        <s v="destiny68@adventure-works.com"/>
        <s v="jonathan76@adventure-works.com"/>
        <s v="nicole71@adventure-works.com"/>
        <s v="shirleen0@adventure-works.com"/>
        <s v="wyatt62@adventure-works.com"/>
        <s v="jordan46@adventure-works.com"/>
        <s v="jordan35@adventure-works.com"/>
        <s v="alexandra56@adventure-works.com"/>
        <s v="samuel8@adventure-works.com"/>
        <s v="sean40@adventure-works.com"/>
        <s v="hunter27@adventure-works.com"/>
        <s v="madeline11@adventure-works.com"/>
        <s v="william15@adventure-works.com"/>
        <s v="ian78@adventure-works.com"/>
        <s v="christy21@adventure-works.com"/>
        <s v="katrina0@adventure-works.com"/>
        <s v="jaime43@adventure-works.com"/>
        <s v="spencer17@adventure-works.com"/>
        <s v="tristan9@adventure-works.com"/>
        <s v="juan20@adventure-works.com"/>
        <s v="cindy27@adventure-works.com"/>
        <s v="rachel57@adventure-works.com"/>
        <s v="bailey1@adventure-works.com"/>
        <s v="savannah42@adventure-works.com"/>
        <s v="destiny66@adventure-works.com"/>
        <s v="lauren48@adventure-works.com"/>
        <s v="marco9@adventure-works.com"/>
        <s v="jack17@adventure-works.com"/>
        <s v="ian66@adventure-works.com"/>
        <s v="david64@adventure-works.com"/>
        <s v="alexandra92@adventure-works.com"/>
        <s v="shelby11@adventure-works.com"/>
        <s v="alexis29@adventure-works.com"/>
        <s v="wyatt48@adventure-works.com"/>
        <s v="thomas16@adventure-works.com"/>
        <s v="gabrielle46@adventure-works.com"/>
        <s v="maria45@adventure-works.com"/>
        <s v="jonathan28@adventure-works.com"/>
        <s v="abigail26@adventure-works.com"/>
        <s v="jasmine49@adventure-works.com"/>
        <s v="caroline12@adventure-works.com"/>
        <s v="justin49@adventure-works.com"/>
        <s v="colleen23@adventure-works.com"/>
        <s v="patricia19@adventure-works.com"/>
        <s v="elizabeth38@adventure-works.com"/>
        <s v="morgan63@adventure-works.com"/>
        <s v="hector14@adventure-works.com"/>
        <s v="julie13@adventure-works.com"/>
        <s v="ross19@adventure-works.com"/>
        <s v="terry16@adventure-works.com"/>
        <s v="joy6@adventure-works.com"/>
        <s v="brett21@adventure-works.com"/>
        <s v="dwayne8@adventure-works.com"/>
        <s v="stacy9@adventure-works.com"/>
        <s v="jaime1@adventure-works.com"/>
        <s v="ivan2@adventure-works.com"/>
        <s v="grace21@adventure-works.com"/>
        <s v="ashlee7@adventure-works.com"/>
        <s v="janet15@adventure-works.com"/>
        <s v="arturo7@adventure-works.com"/>
        <s v="willie3@adventure-works.com"/>
        <s v="nathan66@adventure-works.com"/>
        <s v="jésus1@adventure-works.com"/>
        <s v="drew9@adventure-works.com"/>
        <s v="carla19@adventure-works.com"/>
        <s v="tabitha37@adventure-works.com"/>
        <s v="kyle42@adventure-works.com"/>
        <s v="marcus63@adventure-works.com"/>
        <s v="charles64@adventure-works.com"/>
        <s v="colleen43@adventure-works.com"/>
        <s v="ryan16@adventure-works.com"/>
        <s v="jaime6@adventure-works.com"/>
        <s v="marco21@adventure-works.com"/>
        <s v="rebekah8@adventure-works.com"/>
        <s v="edward37@adventure-works.com"/>
        <s v="melissa20@adventure-works.com"/>
        <s v="kristi20@adventure-works.com"/>
        <s v="sean32@adventure-works.com"/>
        <s v="lucas62@adventure-works.com"/>
        <s v="jeremy1@adventure-works.com"/>
        <s v="brianna32@adventure-works.com"/>
        <s v="shelby22@adventure-works.com"/>
        <s v="alvin14@adventure-works.com"/>
        <s v="diana15@adventure-works.com"/>
        <s v="eduardo63@adventure-works.com"/>
        <s v="latoya21@adventure-works.com"/>
        <s v="nichole11@adventure-works.com"/>
        <s v="kristi10@adventure-works.com"/>
        <s v="alisha35@adventure-works.com"/>
        <s v="donald21@adventure-works.com"/>
        <s v="meghan19@adventure-works.com"/>
        <s v="summer1@adventure-works.com"/>
        <s v="ian8@adventure-works.com"/>
        <s v="carlos9@adventure-works.com"/>
        <s v="blake35@adventure-works.com"/>
        <s v="danielle13@adventure-works.com"/>
        <s v="austin4@adventure-works.com"/>
        <s v="madison10@adventure-works.com"/>
        <s v="isaiah38@adventure-works.com"/>
        <s v="kayla7@adventure-works.com"/>
        <s v="kaylee24@adventure-works.com"/>
        <s v="savannah12@adventure-works.com"/>
        <s v="alison17@adventure-works.com"/>
        <s v="stacey11@adventure-works.com"/>
        <s v="dalton78@adventure-works.com"/>
        <s v="jerome5@adventure-works.com"/>
        <s v="fernando57@adventure-works.com"/>
        <s v="carolyn27@adventure-works.com"/>
        <s v="eddie11@adventure-works.com"/>
        <s v="mandy18@adventure-works.com"/>
        <s v="vincent20@adventure-works.com"/>
        <s v="shane19@adventure-works.com"/>
        <s v="ruben4@adventure-works.com"/>
        <s v="kathleen4@adventure-works.com"/>
        <s v="eugene6@adventure-works.com"/>
        <s v="walter15@adventure-works.com"/>
        <s v="sara29@adventure-works.com"/>
        <s v="edgar12@adventure-works.com"/>
        <s v="lindsay19@adventure-works.com"/>
        <s v="cedric26@adventure-works.com"/>
        <s v="roberto20@adventure-works.com"/>
        <s v="lacey21@adventure-works.com"/>
        <s v="tamara14@adventure-works.com"/>
        <s v="cassie1@adventure-works.com"/>
        <s v="sergio13@adventure-works.com"/>
        <s v="roberto4@adventure-works.com"/>
        <s v="sheila19@adventure-works.com"/>
        <s v="rachael16@adventure-works.com"/>
        <s v="frederick0@adventure-works.com"/>
        <s v="monique1@adventure-works.com"/>
        <s v="luke45@adventure-works.com"/>
        <s v="ramon17@adventure-works.com"/>
        <s v="alisha0@adventure-works.com"/>
        <s v="shannon34@adventure-works.com"/>
        <s v="rebekah27@adventure-works.com"/>
        <s v="cynthia16@adventure-works.com"/>
        <s v="shawn10@adventure-works.com"/>
        <s v="dale1@adventure-works.com"/>
        <s v="cedric40@adventure-works.com"/>
        <s v="maria40@adventure-works.com"/>
        <s v="kristin10@adventure-works.com"/>
        <s v="jaclyn33@adventure-works.com"/>
        <s v="whitney11@adventure-works.com"/>
        <s v="erick4@adventure-works.com"/>
        <s v="gerald38@adventure-works.com"/>
        <s v="emma5@adventure-works.com"/>
        <s v="tasha9@adventure-works.com"/>
        <s v="bonnie23@adventure-works.com"/>
        <s v="cheryl16@adventure-works.com"/>
        <s v="jay26@adventure-works.com"/>
        <s v="walter8@adventure-works.com"/>
        <s v="dalton16@adventure-works.com"/>
        <s v="bradley8@adventure-works.com"/>
        <s v="melissa42@adventure-works.com"/>
        <s v="roger48@adventure-works.com"/>
        <s v="ashlee15@adventure-works.com"/>
        <s v="kelli15@adventure-works.com"/>
        <s v="cheryl22@adventure-works.com"/>
        <s v="tracy15@adventure-works.com"/>
        <s v="monica18@adventure-works.com"/>
        <s v="joy8@adventure-works.com"/>
        <s v="victor22@adventure-works.com"/>
        <s v="neil8@adventure-works.com"/>
        <s v="gilbert36@adventure-works.com"/>
        <s v="melvin3@adventure-works.com"/>
        <s v="yolanda1@adventure-works.com"/>
        <s v="ebony27@adventure-works.com"/>
        <s v="devin81@adventure-works.com"/>
        <s v="armando19@adventure-works.com"/>
        <s v="tyrone19@adventure-works.com"/>
        <s v="bruce39@adventure-works.com"/>
        <s v="deborah6@adventure-works.com"/>
        <s v="brian10@adventure-works.com"/>
        <s v="edwin4@adventure-works.com"/>
        <s v="derrick17@adventure-works.com"/>
        <s v="mary10@adventure-works.com"/>
        <s v="heidi23@adventure-works.com"/>
        <s v="olivia41@adventure-works.com"/>
        <s v="allison5@adventure-works.com"/>
        <s v="peter23@adventure-works.com"/>
        <s v="phillip10@adventure-works.com"/>
        <s v="alfredo14@adventure-works.com"/>
        <s v="pedro6@adventure-works.com"/>
        <s v="shaun2@adventure-works.com"/>
        <s v="mayra13@adventure-works.com"/>
        <s v="dalton22@adventure-works.com"/>
        <s v="katherine55@adventure-works.com"/>
        <s v="jarred1@adventure-works.com"/>
        <s v="nelson0@adventure-works.com"/>
        <s v="nichole15@adventure-works.com"/>
        <s v="alexandra91@adventure-works.com"/>
        <s v="valerie9@adventure-works.com"/>
        <s v="shawna2@adventure-works.com"/>
        <s v="raymond12@adventure-works.com"/>
        <s v="todd11@adventure-works.com"/>
        <s v="bruce18@adventure-works.com"/>
        <s v="casey0@adventure-works.com"/>
        <s v="dana23@adventure-works.com"/>
        <s v="nathan4@adventure-works.com"/>
        <s v="joe36@adventure-works.com"/>
        <s v="kendra16@adventure-works.com"/>
        <s v="emmanuel6@adventure-works.com"/>
        <s v="eddie4@adventure-works.com"/>
        <s v="wendy15@adventure-works.com"/>
        <s v="marco2@adventure-works.com"/>
        <s v="tasha4@adventure-works.com"/>
        <s v="melody11@adventure-works.com"/>
        <s v="morgan11@adventure-works.com"/>
        <s v="tamara15@adventure-works.com"/>
        <s v="phillip14@adventure-works.com"/>
        <s v="kellie16@adventure-works.com"/>
        <s v="bruce19@adventure-works.com"/>
        <s v="terrence17@adventure-works.com"/>
        <s v="bruce38@adventure-works.com"/>
        <s v="bradley5@adventure-works.com"/>
        <s v="kenneth4@adventure-works.com"/>
        <s v="riley7@adventure-works.com"/>
        <s v="marvin1@adventure-works.com"/>
        <s v="arthur39@adventure-works.com"/>
        <s v="kristine7@adventure-works.com"/>
        <s v="jaime24@adventure-works.com"/>
        <s v="tara14@adventure-works.com"/>
        <s v="harold9@adventure-works.com"/>
        <s v="bianca6@adventure-works.com"/>
        <s v="rebekah2@adventure-works.com"/>
        <s v="gerald22@adventure-works.com"/>
        <s v="reginald19@adventure-works.com"/>
        <s v="jeffery14@adventure-works.com"/>
        <s v="krista16@adventure-works.com"/>
        <s v="cassie10@adventure-works.com"/>
        <s v="bethany7@adventure-works.com"/>
        <s v="morgan30@adventure-works.com"/>
        <s v="ross17@adventure-works.com"/>
        <s v="catherine19@adventure-works.com"/>
        <s v="adam27@adventure-works.com"/>
        <s v="alvin6@adventure-works.com"/>
        <s v="tabitha21@adventure-works.com"/>
        <s v="lydia7@adventure-works.com"/>
        <s v="jermaine17@adventure-works.com"/>
        <s v="gerald7@adventure-works.com"/>
        <s v="dominique1@adventure-works.com"/>
        <s v="jay50@adventure-works.com"/>
        <s v="reginald9@adventure-works.com"/>
        <s v="barbara34@adventure-works.com"/>
        <s v="ruth14@adventure-works.com"/>
        <s v="deanna3@adventure-works.com"/>
        <s v="jaime10@adventure-works.com"/>
        <s v="audrey4@adventure-works.com"/>
        <s v="gregory16@adventure-works.com"/>
        <s v="chase17@adventure-works.com"/>
        <s v="dwayne7@adventure-works.com"/>
        <s v="molly14@adventure-works.com"/>
        <s v="lisa5@adventure-works.com"/>
        <s v="tony11@adventure-works.com"/>
        <s v="vincent7@adventure-works.com"/>
        <s v="troy20@adventure-works.com"/>
        <s v="tammy21@adventure-works.com"/>
        <s v="jésus16@adventure-works.com"/>
        <s v="susan27@adventure-works.com"/>
        <s v="bradley6@adventure-works.com"/>
        <s v="rosa15@adventure-works.com"/>
        <s v="charles46@adventure-works.com"/>
        <s v="paula16@adventure-works.com"/>
        <s v="dominic20@adventure-works.com"/>
        <s v="luke16@adventure-works.com"/>
        <s v="dwayne19@adventure-works.com"/>
        <s v="tasha15@adventure-works.com"/>
        <s v="tara15@adventure-works.com"/>
        <s v="gavin8@adventure-works.com"/>
        <s v="jared22@adventure-works.com"/>
        <s v="tony6@adventure-works.com"/>
        <s v="clayton12@adventure-works.com"/>
        <s v="sabrina6@adventure-works.com"/>
        <s v="leslie9@adventure-works.com"/>
        <s v="martha17@adventure-works.com"/>
        <s v="christian9@adventure-works.com"/>
        <s v="jerome19@adventure-works.com"/>
        <s v="barbara18@adventure-works.com"/>
        <s v="leah0@adventure-works.com"/>
        <s v="isabella42@adventure-works.com"/>
        <s v="martha10@adventure-works.com"/>
        <s v="roger14@adventure-works.com"/>
        <s v="nicolas8@adventure-works.com"/>
        <s v="micheal13@adventure-works.com"/>
        <s v="alisha12@adventure-works.com"/>
        <s v="april2@adventure-works.com"/>
        <s v="krista20@adventure-works.com"/>
        <s v="lydia12@adventure-works.com"/>
        <s v="wayne15@adventure-works.com"/>
        <s v="warren11@adventure-works.com"/>
        <s v="holly12@adventure-works.com"/>
        <s v="sabrina10@adventure-works.com"/>
        <s v="natalie24@adventure-works.com"/>
        <s v="monique13@adventure-works.com"/>
        <s v="isabel16@adventure-works.com"/>
        <s v="casey28@adventure-works.com"/>
        <s v="dawn24@adventure-works.com"/>
        <s v="billy12@adventure-works.com"/>
        <s v="peggy1@adventure-works.com"/>
        <s v="carlos4@adventure-works.com"/>
        <s v="phillip19@adventure-works.com"/>
        <s v="dennis23@adventure-works.com"/>
        <s v="alisha25@adventure-works.com"/>
        <s v="james74@adventure-works.com"/>
        <s v="colin14@adventure-works.com"/>
        <s v="ann6@adventure-works.com"/>
        <s v="daisy4@adventure-works.com"/>
        <s v="dustin11@adventure-works.com"/>
        <s v="jenna4@adventure-works.com"/>
        <s v="anna18@adventure-works.com"/>
        <s v="jeffery10@adventure-works.com"/>
        <s v="tyrone12@adventure-works.com"/>
        <s v="kayla36@adventure-works.com"/>
        <s v="linda26@adventure-works.com"/>
        <s v="sunil5@adventure-works.com"/>
        <s v="austin49@adventure-works.com"/>
        <s v="zoe18@adventure-works.com"/>
        <s v="grace51@adventure-works.com"/>
        <s v="aimee4@adventure-works.com"/>
        <s v="allison23@adventure-works.com"/>
        <s v="olivia23@adventure-works.com"/>
        <s v="ryan12@adventure-works.com"/>
        <s v="rolando0@adventure-works.com"/>
        <s v="julian19@adventure-works.com"/>
        <s v="gabriel19@adventure-works.com"/>
        <s v="xavier11@adventure-works.com"/>
        <s v="emma66@adventure-works.com"/>
        <s v="john57@adventure-works.com"/>
        <s v="gabriel29@adventure-works.com"/>
        <s v="mary16@adventure-works.com"/>
        <s v="alyssa1@adventure-works.com"/>
        <s v="faith26@adventure-works.com"/>
        <s v="sydney11@adventure-works.com"/>
        <s v="xavier65@adventure-works.com"/>
        <s v="haley33@adventure-works.com"/>
        <s v="brianna12@adventure-works.com"/>
        <s v="wyatt69@adventure-works.com"/>
        <s v="stephanie35@adventure-works.com"/>
        <s v="destiny17@adventure-works.com"/>
        <s v="christian4@adventure-works.com"/>
        <s v="isabella87@adventure-works.com"/>
        <s v="brian25@adventure-works.com"/>
        <s v="allison6@adventure-works.com"/>
        <s v="caleb2@adventure-works.com"/>
        <s v="joshua9@adventure-works.com"/>
        <s v="hunter25@adventure-works.com"/>
        <s v="brian21@adventure-works.com"/>
        <s v="jose75@adventure-works.com"/>
        <s v="jacqueline40@adventure-works.com"/>
        <s v="christian6@adventure-works.com"/>
        <s v="gabriel34@adventure-works.com"/>
        <s v="james56@adventure-works.com"/>
        <s v="luis5@adventure-works.com"/>
        <s v="jonathan12@adventure-works.com"/>
        <s v="sarah16@adventure-works.com"/>
        <s v="noah62@adventure-works.com"/>
        <s v="katelyn15@adventure-works.com"/>
        <s v="brianna33@adventure-works.com"/>
        <s v="cole11@adventure-works.com"/>
        <s v="kristen4@adventure-works.com"/>
        <s v="julia53@adventure-works.com"/>
        <s v="marcus42@adventure-works.com"/>
        <s v="carson5@adventure-works.com"/>
        <s v="logan21@adventure-works.com"/>
        <s v="bailey38@adventure-works.com"/>
        <s v="edward21@adventure-works.com"/>
        <s v="courtney3@adventure-works.com"/>
        <s v="cynthia12@adventure-works.com"/>
        <s v="jack24@adventure-works.com"/>
        <s v="isaiah29@adventure-works.com"/>
        <s v="kathryn16@adventure-works.com"/>
        <s v="christina9@adventure-works.com"/>
        <s v="nathan39@adventure-works.com"/>
        <s v="levi16@adventure-works.com"/>
        <s v="victoria64@adventure-works.com"/>
        <s v="brandon52@adventure-works.com"/>
        <s v="alexandra79@adventure-works.com"/>
        <s v="jacqueline37@adventure-works.com"/>
        <s v="bryce20@adventure-works.com"/>
        <s v="brittany12@adventure-works.com"/>
        <s v="lauren13@adventure-works.com"/>
        <s v="xavier72@adventure-works.com"/>
        <s v="martha2@adventure-works.com"/>
        <s v="martin20@adventure-works.com"/>
        <s v="alexis7@adventure-works.com"/>
        <s v="hannah37@adventure-works.com"/>
        <s v="dylan43@adventure-works.com"/>
        <s v="nathan51@adventure-works.com"/>
        <s v="jessica67@adventure-works.com"/>
        <s v="lauren22@adventure-works.com"/>
        <s v="mariah39@adventure-works.com"/>
        <s v="grace1@adventure-works.com"/>
        <s v="miguel35@adventure-works.com"/>
        <s v="devin0@adventure-works.com"/>
        <s v="lucas86@adventure-works.com"/>
        <s v="ryan26@adventure-works.com"/>
        <s v="jasmine27@adventure-works.com"/>
        <s v="vanessa16@adventure-works.com"/>
        <s v="justin29@adventure-works.com"/>
        <s v="dalton74@adventure-works.com"/>
        <s v="isaiah14@adventure-works.com"/>
        <s v="marcus55@adventure-works.com"/>
        <s v="ashlee16@adventure-works.com"/>
        <s v="donna20@adventure-works.com"/>
        <s v="kelvin32@adventure-works.com"/>
        <s v="devin2@adventure-works.com"/>
        <s v="jeremy18@adventure-works.com"/>
        <s v="jordan64@adventure-works.com"/>
        <s v="julia83@adventure-works.com"/>
        <s v="gabrielle42@adventure-works.com"/>
        <s v="blake0@adventure-works.com"/>
        <s v="arianna42@adventure-works.com"/>
        <s v="nathan24@adventure-works.com"/>
        <s v="angel34@adventure-works.com"/>
        <s v="alex20@adventure-works.com"/>
        <s v="damien21@adventure-works.com"/>
        <s v="ben2@adventure-works.com"/>
        <s v="julian17@adventure-works.com"/>
        <s v="hannah5@adventure-works.com"/>
        <s v="victoria2@adventure-works.com"/>
        <s v="cassidy8@adventure-works.com"/>
        <s v="mallory15@adventure-works.com"/>
        <s v="kristi16@adventure-works.com"/>
        <s v="marshall13@adventure-works.com"/>
        <s v="sheena9@adventure-works.com"/>
        <s v="javier5@adventure-works.com"/>
        <s v="margaret16@adventure-works.com"/>
        <s v="kelvin20@adventure-works.com"/>
        <s v="cory20@adventure-works.com"/>
        <s v="alejandro38@adventure-works.com"/>
        <s v="kristi42@adventure-works.com"/>
        <s v="tamara26@adventure-works.com"/>
        <s v="larry21@adventure-works.com"/>
        <s v="mario20@adventure-works.com"/>
        <s v="robin6@adventure-works.com"/>
        <s v="raquel7@adventure-works.com"/>
        <s v="kristina8@adventure-works.com"/>
        <s v="leah8@adventure-works.com"/>
        <s v="summer13@adventure-works.com"/>
        <s v="felicia13@adventure-works.com"/>
        <s v="danny0@adventure-works.com"/>
        <s v="felicia18@adventure-works.com"/>
        <s v="roy23@adventure-works.com"/>
        <s v="ashley35@adventure-works.com"/>
        <s v="reginald15@adventure-works.com"/>
        <s v="sharon19@adventure-works.com"/>
        <s v="darryl13@adventure-works.com"/>
        <s v="stefanie16@adventure-works.com"/>
        <s v="tyrone13@adventure-works.com"/>
        <s v="rebekah32@adventure-works.com"/>
        <s v="gregory23@adventure-works.com"/>
        <s v="franklin35@adventure-works.com"/>
        <s v="arturo16@adventure-works.com"/>
        <s v="maria38@adventure-works.com"/>
        <s v="darren16@adventure-works.com"/>
        <s v="calvin21@adventure-works.com"/>
        <s v="cassandra13@adventure-works.com"/>
        <s v="neil13@adventure-works.com"/>
        <s v="candice11@adventure-works.com"/>
        <s v="jaclyn8@adventure-works.com"/>
        <s v="carmen11@adventure-works.com"/>
        <s v="ryan31@adventure-works.com"/>
        <s v="marvin10@adventure-works.com"/>
        <s v="edward55@adventure-works.com"/>
        <s v="kelli18@adventure-works.com"/>
        <s v="brett7@adventure-works.com"/>
        <s v="dylan8@adventure-works.com"/>
        <s v="heather12@adventure-works.com"/>
        <s v="nicole18@adventure-works.com"/>
        <s v="jermaine11@adventure-works.com"/>
        <s v="bianca4@adventure-works.com"/>
        <s v="diana16@adventure-works.com"/>
        <s v="briana6@adventure-works.com"/>
        <s v="kimberly23@adventure-works.com"/>
        <s v="paula13@adventure-works.com"/>
        <s v="eugene12@adventure-works.com"/>
        <s v="lori11@adventure-works.com"/>
        <s v="mya10@adventure-works.com"/>
        <s v="alisha47@adventure-works.com"/>
        <s v="bruce34@adventure-works.com"/>
        <s v="erick3@adventure-works.com"/>
        <s v="kelly6@adventure-works.com"/>
        <s v="jenny28@adventure-works.com"/>
        <s v="geoffrey9@adventure-works.com"/>
        <s v="juan0@adventure-works.com"/>
        <s v="arthur19@adventure-works.com"/>
        <s v="kelly18@adventure-works.com"/>
        <s v="franklin8@adventure-works.com"/>
        <s v="andy13@adventure-works.com"/>
        <s v="joe18@adventure-works.com"/>
        <s v="andre13@adventure-works.com"/>
        <s v="kristine19@adventure-works.com"/>
        <s v="chad17@adventure-works.com"/>
        <s v="raymond19@adventure-works.com"/>
        <s v="stacey20@adventure-works.com"/>
        <s v="ronald22@adventure-works.com"/>
        <s v="troy21@adventure-works.com"/>
        <s v="melissa39@adventure-works.com"/>
        <s v="lucas38@adventure-works.com"/>
        <s v="robert50@adventure-works.com"/>
        <s v="aaron4@adventure-works.com"/>
        <s v="mohamed0@adventure-works.com"/>
        <s v="frank29@adventure-works.com"/>
        <s v="abigail42@adventure-works.com"/>
        <s v="joe31@adventure-works.com"/>
        <s v="gilbert18@adventure-works.com"/>
        <s v="emmanuel17@adventure-works.com"/>
        <s v="brianna61@adventure-works.com"/>
        <s v="sebastian0@adventure-works.com"/>
        <s v="katherine46@adventure-works.com"/>
        <s v="eric20@adventure-works.com"/>
        <s v="gerald34@adventure-works.com"/>
        <s v="latasha2@adventure-works.com"/>
        <s v="morgan32@adventure-works.com"/>
        <s v="abigail4@adventure-works.com"/>
        <s v="brittany2@adventure-works.com"/>
        <s v="maurice10@adventure-works.com"/>
        <s v="morgan50@adventure-works.com"/>
        <s v="melissa16@adventure-works.com"/>
        <s v="alex29@adventure-works.com"/>
        <s v="cody12@adventure-works.com"/>
        <s v="makayla14@adventure-works.com"/>
        <s v="briana1@adventure-works.com"/>
        <s v="jose10@adventure-works.com"/>
        <s v="erick9@adventure-works.com"/>
        <s v="gabrielle24@adventure-works.com"/>
        <s v="dominique15@adventure-works.com"/>
        <s v="elijah25@adventure-works.com"/>
        <s v="seth82@adventure-works.com"/>
        <s v="richard62@adventure-works.com"/>
        <s v="henry9@adventure-works.com"/>
        <s v="alexander15@adventure-works.com"/>
        <s v="juan18@adventure-works.com"/>
        <s v="jesse42@adventure-works.com"/>
        <s v="cameron1@adventure-works.com"/>
        <s v="alexandra25@adventure-works.com"/>
        <s v="timothy31@adventure-works.com"/>
        <s v="amber9@adventure-works.com"/>
        <s v="mason16@adventure-works.com"/>
        <s v="katelyn46@adventure-works.com"/>
        <s v="allison32@adventure-works.com"/>
        <s v="gabriella22@adventure-works.com"/>
        <s v="wyatt26@adventure-works.com"/>
        <s v="marissa20@adventure-works.com"/>
        <s v="randall5@adventure-works.com"/>
        <s v="maria13@adventure-works.com"/>
        <s v="trinity0@adventure-works.com"/>
        <s v="isaac8@adventure-works.com"/>
        <s v="kaylee10@adventure-works.com"/>
        <s v="caleb35@adventure-works.com"/>
        <s v="brianna44@adventure-works.com"/>
        <s v="cameron8@adventure-works.com"/>
        <s v="anna39@adventure-works.com"/>
        <s v="lauren18@adventure-works.com"/>
        <s v="jessica13@adventure-works.com"/>
        <s v="james95@adventure-works.com"/>
        <s v="dwayne3@adventure-works.com"/>
        <s v="grace48@adventure-works.com"/>
        <s v="naomi4@adventure-works.com"/>
        <s v="blake11@adventure-works.com"/>
        <s v="amanda40@adventure-works.com"/>
        <s v="xavier4@adventure-works.com"/>
        <s v="brandon14@adventure-works.com"/>
        <s v="caleb45@adventure-works.com"/>
        <s v="jack31@adventure-works.com"/>
        <s v="joshua20@adventure-works.com"/>
        <s v="andrea16@adventure-works.com"/>
        <s v="robert29@adventure-works.com"/>
        <s v="matthew6@adventure-works.com"/>
        <s v="elizabeth17@adventure-works.com"/>
        <s v="joseph27@adventure-works.com"/>
        <s v="abigail54@adventure-works.com"/>
        <s v="natalie65@adventure-works.com"/>
        <s v="elijah34@adventure-works.com"/>
        <s v="lauren3@adventure-works.com"/>
        <s v="victoria19@adventure-works.com"/>
        <s v="jasmine44@adventure-works.com"/>
        <s v="connor28@adventure-works.com"/>
        <s v="valerie20@adventure-works.com"/>
        <s v="samuel16@adventure-works.com"/>
        <s v="nicole33@adventure-works.com"/>
        <s v="chloe66@adventure-works.com"/>
        <s v="emma34@adventure-works.com"/>
        <s v="kaitlyn82@adventure-works.com"/>
        <s v="cynthia22@adventure-works.com"/>
        <s v="carly4@adventure-works.com"/>
        <s v="justin11@adventure-works.com"/>
        <s v="garrett19@adventure-works.com"/>
        <s v="nelson4@adventure-works.com"/>
        <s v="miguel37@adventure-works.com"/>
        <s v="mariah0@adventure-works.com"/>
        <s v="miguel4@adventure-works.com"/>
        <s v="morgan44@adventure-works.com"/>
        <s v="alexandra54@adventure-works.com"/>
        <s v="luke14@adventure-works.com"/>
        <s v="matthew7@adventure-works.com"/>
        <s v="aidan12@adventure-works.com"/>
        <s v="micah9@adventure-works.com"/>
        <s v="ian10@adventure-works.com"/>
        <s v="alexandra87@adventure-works.com"/>
        <s v="catherine6@adventure-works.com"/>
        <s v="allison13@adventure-works.com"/>
        <s v="natalie8@adventure-works.com"/>
        <s v="alex24@adventure-works.com"/>
        <s v="aaron48@adventure-works.com"/>
        <s v="natalie85@adventure-works.com"/>
        <s v="jason23@adventure-works.com"/>
        <s v="isabella1@adventure-works.com"/>
        <s v="brian12@adventure-works.com"/>
        <s v="jasmine37@adventure-works.com"/>
        <s v="kelli19@adventure-works.com"/>
        <s v="roger28@adventure-works.com"/>
        <s v="alexa1@adventure-works.com"/>
        <s v="denise2@adventure-works.com"/>
        <s v="austin32@adventure-works.com"/>
        <s v="joe8@adventure-works.com"/>
        <s v="alvin16@adventure-works.com"/>
        <s v="edwin25@adventure-works.com"/>
        <s v="felicia9@adventure-works.com"/>
        <s v="allen1@adventure-works.com"/>
        <s v="tasha2@adventure-works.com"/>
        <s v="eddie9@adventure-works.com"/>
        <s v="sheila17@adventure-works.com"/>
        <s v="kelvin18@adventure-works.com"/>
        <s v="franklin29@adventure-works.com"/>
        <s v="casey40@adventure-works.com"/>
        <s v="casey9@adventure-works.com"/>
        <s v="alison21@adventure-works.com"/>
        <s v="jaclyn17@adventure-works.com"/>
        <s v="jasmine0@adventure-works.com"/>
        <s v="marissa15@adventure-works.com"/>
        <s v="jessie30@adventure-works.com"/>
        <s v="maurice5@adventure-works.com"/>
        <s v="mitchell5@adventure-works.com"/>
        <s v="edward27@adventure-works.com"/>
        <s v="jennifer79@adventure-works.com"/>
        <s v="melanie26@adventure-works.com"/>
        <s v="alejandro47@adventure-works.com"/>
        <s v="jasmine41@adventure-works.com"/>
        <s v="martha18@adventure-works.com"/>
        <s v="suzanne24@adventure-works.com"/>
        <s v="kara6@adventure-works.com"/>
        <s v="ian53@adventure-works.com"/>
        <s v="katherine10@adventure-works.com"/>
        <s v="steve15@adventure-works.com"/>
        <s v="blake54@adventure-works.com"/>
        <s v="dominique5@adventure-works.com"/>
        <s v="tommy11@adventure-works.com"/>
        <s v="melody0@adventure-works.com"/>
        <s v="levi17@adventure-works.com"/>
        <s v="alejandro17@adventure-works.com"/>
        <s v="krista3@adventure-works.com"/>
        <s v="alicia14@adventure-works.com"/>
        <s v="johnny7@adventure-works.com"/>
        <s v="kathryn9@adventure-works.com"/>
        <s v="sandra15@adventure-works.com"/>
        <s v="gina16@adventure-works.com"/>
        <s v="krystal1@adventure-works.com"/>
        <s v="renée4@adventure-works.com"/>
        <s v="corey1@adventure-works.com"/>
        <s v="brent9@adventure-works.com"/>
        <s v="roberto3@adventure-works.com"/>
        <s v="sydney35@adventure-works.com"/>
        <s v="warren27@adventure-works.com"/>
        <s v="danny21@adventure-works.com"/>
        <s v="jermaine9@adventure-works.com"/>
        <s v="margaret13@adventure-works.com"/>
        <s v="marie17@adventure-works.com"/>
        <s v="jarrod1@adventure-works.com"/>
        <s v="darren27@adventure-works.com"/>
        <s v="marshall42@adventure-works.com"/>
        <s v="colleen40@adventure-works.com"/>
        <s v="ricardo16@adventure-works.com"/>
        <s v="eddie6@adventure-works.com"/>
        <s v="karla15@adventure-works.com"/>
        <s v="tommy15@adventure-works.com"/>
        <s v="sarah10@adventure-works.com"/>
        <s v="ronald18@adventure-works.com"/>
        <s v="kristine17@adventure-works.com"/>
        <s v="deanna32@adventure-works.com"/>
        <s v="frederick11@adventure-works.com"/>
        <s v="arthur23@adventure-works.com"/>
        <s v="whitney5@adventure-works.com"/>
        <s v="rafael32@adventure-works.com"/>
        <s v="john47@adventure-works.com"/>
        <s v="grant20@adventure-works.com"/>
        <s v="valerie11@adventure-works.com"/>
        <s v="lance17@adventure-works.com"/>
        <s v="carl8@adventure-works.com"/>
        <s v="monica19@adventure-works.com"/>
        <s v="arturo6@adventure-works.com"/>
        <s v="trisha9@adventure-works.com"/>
        <s v="omar19@adventure-works.com"/>
        <s v="emmanuel14@adventure-works.com"/>
        <s v="colleen29@adventure-works.com"/>
        <s v="kate4@adventure-works.com"/>
        <s v="randy19@adventure-works.com"/>
        <s v="jimmy7@adventure-works.com"/>
        <s v="jacquelyn15@adventure-works.com"/>
        <s v="mathew13@adventure-works.com"/>
        <s v="stanley18@adventure-works.com"/>
        <s v="ross9@adventure-works.com"/>
        <s v="trevor16@adventure-works.com"/>
        <s v="trinity15@adventure-works.com"/>
        <s v="martha3@adventure-works.com"/>
        <s v="jessica2@adventure-works.com"/>
        <s v="marcus89@adventure-works.com"/>
        <s v="eduardo57@adventure-works.com"/>
        <s v="danielle7@adventure-works.com"/>
        <s v="jason28@adventure-works.com"/>
        <s v="taylor26@adventure-works.com"/>
        <s v="bryan10@adventure-works.com"/>
        <s v="kelly27@adventure-works.com"/>
        <s v="walter7@adventure-works.com"/>
        <s v="christina3@adventure-works.com"/>
        <s v="carlos37@adventure-works.com"/>
        <s v="alexandria24@adventure-works.com"/>
        <s v="matthew8@adventure-works.com"/>
        <s v="alyssa43@adventure-works.com"/>
        <s v="luke21@adventure-works.com"/>
        <s v="sydney19@adventure-works.com"/>
        <s v="sean45@adventure-works.com"/>
        <s v="katherine14@adventure-works.com"/>
        <s v="andrew18@adventure-works.com"/>
        <s v="caleb47@adventure-works.com"/>
        <s v="jessica61@adventure-works.com"/>
        <s v="harold18@adventure-works.com"/>
        <s v="angela36@adventure-works.com"/>
        <s v="ann17@adventure-works.com"/>
        <s v="timothy13@adventure-works.com"/>
        <s v="darren17@adventure-works.com"/>
        <s v="destiny56@adventure-works.com"/>
        <s v="noah20@adventure-works.com"/>
        <s v="alexandra61@adventure-works.com"/>
        <s v="rachel37@adventure-works.com"/>
        <s v="hector16@adventure-works.com"/>
        <s v="kristina19@adventure-works.com"/>
        <s v="edward40@adventure-works.com"/>
        <s v="nathan44@adventure-works.com"/>
        <s v="carl17@adventure-works.com"/>
        <s v="hannah21@adventure-works.com"/>
        <s v="veronica23@adventure-works.com"/>
        <s v="andrew20@adventure-works.com"/>
        <s v="cameron12@adventure-works.com"/>
        <s v="christian14@adventure-works.com"/>
        <s v="elijah11@adventure-works.com"/>
        <s v="andres3@adventure-works.com"/>
        <s v="stanley7@adventure-works.com"/>
        <s v="jennifer83@adventure-works.com"/>
        <s v="allison26@adventure-works.com"/>
        <s v="jeremiah2@adventure-works.com"/>
        <s v="emma23@adventure-works.com"/>
        <s v="ryan11@adventure-works.com"/>
        <s v="trinity13@adventure-works.com"/>
        <s v="jackson33@adventure-works.com"/>
        <s v="gabriel6@adventure-works.com"/>
        <s v="drew6@adventure-works.com"/>
        <s v="isaiah18@adventure-works.com"/>
        <s v="jackson48@adventure-works.com"/>
        <s v="william14@adventure-works.com"/>
        <s v="sydney43@adventure-works.com"/>
        <s v="dalton41@adventure-works.com"/>
        <s v="deanna42@adventure-works.com"/>
        <s v="miguel69@adventure-works.com"/>
        <s v="sydney52@adventure-works.com"/>
        <s v="jacob19@adventure-works.com"/>
        <s v="samuel30@adventure-works.com"/>
        <s v="marcus50@adventure-works.com"/>
        <s v="jeremy10@adventure-works.com"/>
        <s v="brandon22@adventure-works.com"/>
        <s v="taylor19@adventure-works.com"/>
        <s v="natalie11@adventure-works.com"/>
        <s v="jonathan10@adventure-works.com"/>
        <s v="elijah40@adventure-works.com"/>
        <s v="rebecca18@adventure-works.com"/>
        <s v="brandon51@adventure-works.com"/>
        <s v="vanessa12@adventure-works.com"/>
        <s v="xavier63@adventure-works.com"/>
        <s v="colleen4@adventure-works.com"/>
        <s v="charles45@adventure-works.com"/>
        <s v="edward34@adventure-works.com"/>
        <s v="luke8@adventure-works.com"/>
        <s v="olivia6@adventure-works.com"/>
        <s v="anna64@adventure-works.com"/>
        <s v="gabriella7@adventure-works.com"/>
        <s v="jack48@adventure-works.com"/>
        <s v="william9@adventure-works.com"/>
        <s v="kelly20@adventure-works.com"/>
        <s v="jack20@adventure-works.com"/>
        <s v="michele0@adventure-works.com"/>
        <s v="ian71@adventure-works.com"/>
        <s v="nelson1@adventure-works.com"/>
        <s v="abby0@adventure-works.com"/>
        <s v="monica6@adventure-works.com"/>
        <s v="angelica20@adventure-works.com"/>
        <s v="latoya11@adventure-works.com"/>
        <s v="olivia28@adventure-works.com"/>
        <s v="jocelyn8@adventure-works.com"/>
        <s v="david46@adventure-works.com"/>
        <s v="jaime31@adventure-works.com"/>
        <s v="dennis5@adventure-works.com"/>
        <s v="alan20@adventure-works.com"/>
        <s v="jose8@adventure-works.com"/>
        <s v="pamela22@adventure-works.com"/>
        <s v="ricky20@adventure-works.com"/>
        <s v="russell18@adventure-works.com"/>
        <s v="cassandra8@adventure-works.com"/>
        <s v="clarence3@adventure-works.com"/>
        <s v="arianna13@adventure-works.com"/>
        <s v="megan14@adventure-works.com"/>
        <s v="emma43@adventure-works.com"/>
        <s v="melanie18@adventure-works.com"/>
        <s v="joan9@adventure-works.com"/>
        <s v="jack56@adventure-works.com"/>
        <s v="megan9@adventure-works.com"/>
        <s v="blake52@adventure-works.com"/>
        <s v="victoria47@adventure-works.com"/>
        <s v="brian31@adventure-works.com"/>
        <s v="yolanda15@adventure-works.com"/>
        <s v="darren18@adventure-works.com"/>
        <s v="sabrina11@adventure-works.com"/>
        <s v="toni13@adventure-works.com"/>
        <s v="beth6@adventure-works.com"/>
        <s v="brad20@adventure-works.com"/>
        <s v="frank33@adventure-works.com"/>
        <s v="steve13@adventure-works.com"/>
        <s v="tamara31@adventure-works.com"/>
        <s v="noah1@adventure-works.com"/>
        <s v="lacey22@adventure-works.com"/>
        <s v="mallory11@adventure-works.com"/>
        <s v="jessie20@adventure-works.com"/>
        <s v="erik16@adventure-works.com"/>
        <s v="jessie23@adventure-works.com"/>
        <s v="jaime47@adventure-works.com"/>
        <s v="margaret6@adventure-works.com"/>
        <s v="bonnie26@adventure-works.com"/>
        <s v="jimmy17@adventure-works.com"/>
        <s v="tony5@adventure-works.com"/>
        <s v="vanessa22@adventure-works.com"/>
        <s v="monique17@adventure-works.com"/>
        <s v="marie15@adventure-works.com"/>
        <s v="karl21@adventure-works.com"/>
        <s v="nathan20@adventure-works.com"/>
        <s v="martha15@adventure-works.com"/>
        <s v="calvin19@adventure-works.com"/>
        <s v="tonya6@adventure-works.com"/>
        <s v="seth45@adventure-works.com"/>
        <s v="elizabeth10@adventure-works.com"/>
        <s v="sydney64@adventure-works.com"/>
        <s v="dale20@adventure-works.com"/>
        <s v="edward57@adventure-works.com"/>
        <s v="alícia18@adventure-works.com"/>
        <s v="levi11@adventure-works.com"/>
        <s v="jacquelyn7@adventure-works.com"/>
        <s v="janelle3@adventure-works.com"/>
        <s v="glenn24@adventure-works.com"/>
        <s v="noah18@adventure-works.com"/>
        <s v="lee20@adventure-works.com"/>
        <s v="kaitlyn27@adventure-works.com"/>
        <s v="julie10@adventure-works.com"/>
        <s v="shannon28@adventure-works.com"/>
        <s v="tonya19@adventure-works.com"/>
        <s v="angel23@adventure-works.com"/>
        <s v="andrea20@adventure-works.com"/>
        <s v="chloe56@adventure-works.com"/>
        <s v="bryan15@adventure-works.com"/>
        <s v="alyssa28@adventure-works.com"/>
        <s v="timothy2@adventure-works.com"/>
        <s v="hannah35@adventure-works.com"/>
        <s v="brandon3@adventure-works.com"/>
        <s v="brianna29@adventure-works.com"/>
        <s v="sydney60@adventure-works.com"/>
        <s v="pedro33@adventure-works.com"/>
        <s v="adam52@adventure-works.com"/>
        <s v="caroline19@adventure-works.com"/>
        <s v="jack58@adventure-works.com"/>
        <s v="eduardo46@adventure-works.com"/>
        <s v="riley4@adventure-works.com"/>
        <s v="richard84@adventure-works.com"/>
        <s v="suzanne2@adventure-works.com"/>
        <s v="ashley0@adventure-works.com"/>
        <s v="grace54@adventure-works.com"/>
        <s v="brandon20@adventure-works.com"/>
        <s v="shelby6@adventure-works.com"/>
        <s v="ian45@adventure-works.com"/>
        <s v="mary17@adventure-works.com"/>
        <s v="gabriella13@adventure-works.com"/>
        <s v="ariana12@adventure-works.com"/>
        <s v="wyatt49@adventure-works.com"/>
        <s v="caroline10@adventure-works.com"/>
        <s v="steven13@adventure-works.com"/>
        <s v="pedro7@adventure-works.com"/>
        <s v="eduardo45@adventure-works.com"/>
        <s v="gabriella0@adventure-works.com"/>
        <s v="ashley29@adventure-works.com"/>
        <s v="seth56@adventure-works.com"/>
        <s v="ian38@adventure-works.com"/>
        <s v="emma30@adventure-works.com"/>
        <s v="logan41@adventure-works.com"/>
        <s v="thomas81@adventure-works.com"/>
        <s v="xavier82@adventure-works.com"/>
        <s v="mason14@adventure-works.com"/>
        <s v="jennifer70@adventure-works.com"/>
        <s v="benjamin8@adventure-works.com"/>
        <s v="jaime46@adventure-works.com"/>
        <s v="dawn26@adventure-works.com"/>
        <s v="derrick9@adventure-works.com"/>
        <s v="victoria33@adventure-works.com"/>
        <s v="alexandra57@adventure-works.com"/>
        <s v="jay34@adventure-works.com"/>
        <s v="arturo41@adventure-works.com"/>
        <s v="richard57@adventure-works.com"/>
        <s v="richard36@adventure-works.com"/>
        <s v="sean24@adventure-works.com"/>
        <s v="luke32@adventure-works.com"/>
        <s v="frank30@adventure-works.com"/>
        <s v="candice7@adventure-works.com"/>
        <s v="patricia17@adventure-works.com"/>
        <s v="erik2@adventure-works.com"/>
        <s v="melinda14@adventure-works.com"/>
        <s v="wesley12@adventure-works.com"/>
        <s v="gabrielle37@adventure-works.com"/>
        <s v="kristi24@adventure-works.com"/>
        <s v="warren20@adventure-works.com"/>
        <s v="mathew12@adventure-works.com"/>
        <s v="jerome16@adventure-works.com"/>
        <s v="colin31@adventure-works.com"/>
        <s v="roy32@adventure-works.com"/>
        <s v="kaitlin0@adventure-works.com"/>
        <s v="chelsea4@adventure-works.com"/>
        <s v="jessica19@adventure-works.com"/>
        <s v="alejandro20@adventure-works.com"/>
        <s v="grace56@adventure-works.com"/>
        <s v="barbara22@adventure-works.com"/>
        <s v="darren39@adventure-works.com"/>
        <s v="morgan27@adventure-works.com"/>
        <s v="faith28@adventure-works.com"/>
        <s v="james72@adventure-works.com"/>
        <s v="jackson32@adventure-works.com"/>
        <s v="kara10@adventure-works.com"/>
        <s v="jerry8@adventure-works.com"/>
        <s v="laura26@adventure-works.com"/>
        <s v="austin27@adventure-works.com"/>
        <s v="david42@adventure-works.com"/>
        <s v="nicholas11@adventure-works.com"/>
        <s v="katelyn6@adventure-works.com"/>
        <s v="amber21@adventure-works.com"/>
        <s v="jordan54@adventure-works.com"/>
        <s v="devin72@adventure-works.com"/>
        <s v="stephanie31@adventure-works.com"/>
        <s v="jocelyn16@adventure-works.com"/>
        <s v="jodi6@adventure-works.com"/>
        <s v="joseph24@adventure-works.com"/>
        <s v="abigail71@adventure-works.com"/>
        <s v="antonio2@adventure-works.com"/>
        <s v="alexis6@adventure-works.com"/>
        <s v="brandon47@adventure-works.com"/>
        <s v="darren9@adventure-works.com"/>
        <s v="melinda12@adventure-works.com"/>
        <s v="kelly5@adventure-works.com"/>
        <s v="evan28@adventure-works.com"/>
        <s v="angel28@adventure-works.com"/>
        <s v="kaylee12@adventure-works.com"/>
        <s v="matthew26@adventure-works.com"/>
        <s v="katherine93@adventure-works.com"/>
        <s v="levi2@adventure-works.com"/>
        <s v="courtney4@adventure-works.com"/>
        <s v="lance6@adventure-works.com"/>
        <s v="kaitlyn89@adventure-works.com"/>
        <s v="brittany13@adventure-works.com"/>
        <s v="samantha38@adventure-works.com"/>
        <s v="caitlin3@adventure-works.com"/>
        <s v="kevin58@adventure-works.com"/>
        <s v="isaiah19@adventure-works.com"/>
        <s v="eric58@adventure-works.com"/>
        <s v="jennifer81@adventure-works.com"/>
        <s v="xavier50@adventure-works.com"/>
        <s v="samantha7@adventure-works.com"/>
        <s v="madeline21@adventure-works.com"/>
        <s v="sophia0@adventure-works.com"/>
        <s v="blake10@adventure-works.com"/>
        <s v="jared7@adventure-works.com"/>
        <s v="eric12@adventure-works.com"/>
        <s v="angel26@adventure-works.com"/>
        <s v="thomas62@adventure-works.com"/>
        <s v="sara6@adventure-works.com"/>
        <s v="jonathan68@adventure-works.com"/>
        <s v="austin5@adventure-works.com"/>
        <s v="anthony11@adventure-works.com"/>
        <s v="mandy10@adventure-works.com"/>
        <s v="alex26@adventure-works.com"/>
        <s v="savannah37@adventure-works.com"/>
        <s v="erin27@adventure-works.com"/>
        <s v="kyle8@adventure-works.com"/>
        <s v="noah55@adventure-works.com"/>
        <s v="jeremiah35@adventure-works.com"/>
        <s v="makayla8@adventure-works.com"/>
        <s v="jonathan55@adventure-works.com"/>
        <s v="ricky19@adventure-works.com"/>
        <s v="robert48@adventure-works.com"/>
        <s v="cassie12@adventure-works.com"/>
        <s v="nathan23@adventure-works.com"/>
        <s v="riley21@adventure-works.com"/>
        <s v="marissa17@adventure-works.com"/>
        <s v="lucas23@adventure-works.com"/>
        <s v="jordan40@adventure-works.com"/>
        <s v="marcus11@adventure-works.com"/>
        <s v="vanessa21@adventure-works.com"/>
        <s v="carlos45@adventure-works.com"/>
        <s v="antonio5@adventure-works.com"/>
        <s v="alex48@adventure-works.com"/>
        <s v="timothy38@adventure-works.com"/>
        <s v="miguel31@adventure-works.com"/>
        <s v="taylor58@adventure-works.com"/>
        <s v="sydney34@adventure-works.com"/>
        <s v="samantha9@adventure-works.com"/>
        <s v="janet33@adventure-works.com"/>
        <s v="hailey47@adventure-works.com"/>
        <s v="erin25@adventure-works.com"/>
        <s v="charles13@adventure-works.com"/>
        <s v="taylor59@adventure-works.com"/>
        <s v="jeff4@adventure-works.com"/>
        <s v="riley9@adventure-works.com"/>
        <s v="thomas51@adventure-works.com"/>
        <s v="rodney0@adventure-works.com"/>
        <s v="suzanne9@adventure-works.com"/>
        <s v="glenn8@adventure-works.com"/>
        <s v="devon11@adventure-works.com"/>
        <s v="troy16@adventure-works.com"/>
        <s v="nancy16@adventure-works.com"/>
        <s v="diana12@adventure-works.com"/>
        <s v="nuan1@adventure-works.com"/>
        <s v="allison17@adventure-works.com"/>
        <s v="glenn4@adventure-works.com"/>
        <s v="nichole5@adventure-works.com"/>
        <s v="nina12@adventure-works.com"/>
        <s v="diana5@adventure-works.com"/>
        <s v="bethany11@adventure-works.com"/>
        <s v="joe10@adventure-works.com"/>
        <s v="alvin39@adventure-works.com"/>
        <s v="carolyn15@adventure-works.com"/>
        <s v="arturo37@adventure-works.com"/>
        <s v="willie2@adventure-works.com"/>
        <s v="beth7@adventure-works.com"/>
        <s v="rafael46@adventure-works.com"/>
        <s v="ross4@adventure-works.com"/>
        <s v="phillip4@adventure-works.com"/>
        <s v="rodney6@adventure-works.com"/>
        <s v="armando11@adventure-works.com"/>
        <s v="marie42@adventure-works.com"/>
        <s v="colleen24@adventure-works.com"/>
        <s v="jésus19@adventure-works.com"/>
        <s v="meredith3@adventure-works.com"/>
        <s v="jill8@adventure-works.com"/>
        <s v="max9@adventure-works.com"/>
        <s v="james64@adventure-works.com"/>
        <s v="edgar22@adventure-works.com"/>
        <s v="alvin34@adventure-works.com"/>
        <s v="wesley6@adventure-works.com"/>
        <s v="roger23@adventure-works.com"/>
        <s v="gavin17@adventure-works.com"/>
        <s v="andrea17@adventure-works.com"/>
        <s v="kayla2@adventure-works.com"/>
        <s v="cameron29@adventure-works.com"/>
        <s v="victoria68@adventure-works.com"/>
        <s v="allen2@adventure-works.com"/>
        <s v="jason16@adventure-works.com"/>
        <s v="lucas8@adventure-works.com"/>
        <s v="alexa10@adventure-works.com"/>
        <s v="melvin7@adventure-works.com"/>
        <s v="shawna18@adventure-works.com"/>
        <s v="abby15@adventure-works.com"/>
        <s v="paige35@adventure-works.com"/>
        <s v="justin15@adventure-works.com"/>
        <s v="nathaniel17@adventure-works.com"/>
        <s v="hector21@adventure-works.com"/>
        <s v="bridget12@adventure-works.com"/>
        <s v="brandon23@adventure-works.com"/>
        <s v="rachel39@adventure-works.com"/>
        <s v="lucas92@adventure-works.com"/>
        <s v="cassie20@adventure-works.com"/>
        <s v="glenn7@adventure-works.com"/>
        <s v="gilbert7@adventure-works.com"/>
        <s v="randall4@adventure-works.com"/>
        <s v="briana18@adventure-works.com"/>
        <s v="jonathan31@adventure-works.com"/>
        <s v="miguel64@adventure-works.com"/>
        <s v="gabrielle40@adventure-works.com"/>
        <s v="julia37@adventure-works.com"/>
        <s v="jason49@adventure-works.com"/>
        <s v="lydia17@adventure-works.com"/>
        <s v="orlando2@adventure-works.com"/>
        <s v="isaiah23@adventure-works.com"/>
        <s v="virginia18@adventure-works.com"/>
        <s v="casey26@adventure-works.com"/>
        <s v="richard44@adventure-works.com"/>
        <s v="priscilla13@adventure-works.com"/>
        <s v="harold13@adventure-works.com"/>
        <s v="bryant18@adventure-works.com"/>
        <s v="sheena15@adventure-works.com"/>
        <s v="emmanuel2@adventure-works.com"/>
        <s v="cristina11@adventure-works.com"/>
        <s v="lee19@adventure-works.com"/>
        <s v="cheryl21@adventure-works.com"/>
        <s v="dominic4@adventure-works.com"/>
        <s v="randy11@adventure-works.com"/>
        <s v="jermaine0@adventure-works.com"/>
        <s v="arturo20@adventure-works.com"/>
        <s v="mason4@adventure-works.com"/>
        <s v="matthew27@adventure-works.com"/>
        <s v="daisy15@adventure-works.com"/>
        <s v="bobby9@adventure-works.com"/>
        <s v="shane9@adventure-works.com"/>
        <s v="sergio5@adventure-works.com"/>
        <s v="matthew23@adventure-works.com"/>
        <s v="rebekah38@adventure-works.com"/>
        <s v="dominic5@adventure-works.com"/>
        <s v="craig13@adventure-works.com"/>
        <s v="teresa16@adventure-works.com"/>
        <s v="melvin2@adventure-works.com"/>
        <s v="karla1@adventure-works.com"/>
        <s v="kaitlin4@adventure-works.com"/>
        <s v="latasha20@adventure-works.com"/>
        <s v="don8@adventure-works.com"/>
        <s v="franklin1@adventure-works.com"/>
        <s v="jenny23@adventure-works.com"/>
        <s v="calvin8@adventure-works.com"/>
        <s v="thomas43@adventure-works.com"/>
        <s v="summer17@adventure-works.com"/>
        <s v="ebony1@adventure-works.com"/>
        <s v="tamara24@adventure-works.com"/>
        <s v="sheena16@adventure-works.com"/>
        <s v="raquel8@adventure-works.com"/>
        <s v="lydia10@adventure-works.com"/>
        <s v="arturo24@adventure-works.com"/>
        <s v="walter10@adventure-works.com"/>
        <s v="bruce0@adventure-works.com"/>
        <s v="janet6@adventure-works.com"/>
        <s v="marvin16@adventure-works.com"/>
        <s v="jésus2@adventure-works.com"/>
        <s v="damien29@adventure-works.com"/>
        <s v="erik9@adventure-works.com"/>
        <s v="chloe70@adventure-works.com"/>
        <s v="meagan4@adventure-works.com"/>
        <s v="melissa34@adventure-works.com"/>
        <s v="samantha1@adventure-works.com"/>
        <s v="heather2@adventure-works.com"/>
        <s v="kelsey12@adventure-works.com"/>
        <s v="lucas49@adventure-works.com"/>
        <s v="cara4@adventure-works.com"/>
        <s v="melinda6@adventure-works.com"/>
        <s v="arthur17@adventure-works.com"/>
        <s v="lydia2@adventure-works.com"/>
        <s v="oscar20@adventure-works.com"/>
        <s v="pedro38@adventure-works.com"/>
        <s v="kellie13@adventure-works.com"/>
        <s v="lindsey10@adventure-works.com"/>
        <s v="carrie13@adventure-works.com"/>
        <s v="linda27@adventure-works.com"/>
        <s v="blake1@adventure-works.com"/>
        <s v="ian30@adventure-works.com"/>
        <s v="tony9@adventure-works.com"/>
        <s v="erik14@adventure-works.com"/>
        <s v="tommy1@adventure-works.com"/>
        <s v="neil2@adventure-works.com"/>
        <s v="wesley2@adventure-works.com"/>
        <s v="kristopher20@adventure-works.com"/>
        <s v="marie43@adventure-works.com"/>
        <s v="donna17@adventure-works.com"/>
        <s v="marie34@adventure-works.com"/>
        <s v="gabrielle48@adventure-works.com"/>
        <s v="thomas55@adventure-works.com"/>
        <s v="donna6@adventure-works.com"/>
        <s v="stanley21@adventure-works.com"/>
        <s v="adriana13@adventure-works.com"/>
        <s v="haley5@adventure-works.com"/>
        <s v="terrance13@adventure-works.com"/>
        <s v="laura19@adventure-works.com"/>
        <s v="rafael21@adventure-works.com"/>
        <s v="adriana3@adventure-works.com"/>
        <s v="damien24@adventure-works.com"/>
        <s v="gabriel36@adventure-works.com"/>
        <s v="beth18@adventure-works.com"/>
        <s v="bonnie14@adventure-works.com"/>
        <s v="jamie19@adventure-works.com"/>
        <s v="lindsay1@adventure-works.com"/>
        <s v="lindsey7@adventure-works.com"/>
        <s v="laura9@adventure-works.com"/>
        <s v="bradley17@adventure-works.com"/>
        <s v="geoffrey14@adventure-works.com"/>
        <s v="meredith32@adventure-works.com"/>
        <s v="victor15@adventure-works.com"/>
        <s v="victoria31@adventure-works.com"/>
        <s v="dawn23@adventure-works.com"/>
        <s v="lindsay0@adventure-works.com"/>
        <s v="cynthia5@adventure-works.com"/>
        <s v="danny7@adventure-works.com"/>
        <s v="marco5@adventure-works.com"/>
        <s v="andres13@adventure-works.com"/>
        <s v="colin28@adventure-works.com"/>
        <s v="clinton0@adventure-works.com"/>
        <s v="lucas65@adventure-works.com"/>
        <s v="eugene19@adventure-works.com"/>
        <s v="roy33@adventure-works.com"/>
        <s v="lance5@adventure-works.com"/>
        <s v="monica14@adventure-works.com"/>
        <s v="jacqueline43@adventure-works.com"/>
        <s v="dominique8@adventure-works.com"/>
        <s v="nathan33@adventure-works.com"/>
        <s v="dana15@adventure-works.com"/>
        <s v="lacey44@adventure-works.com"/>
        <s v="carmen16@adventure-works.com"/>
        <s v="jaime36@adventure-works.com"/>
        <s v="jared6@adventure-works.com"/>
        <s v="elizabeth30@adventure-works.com"/>
        <s v="neil3@adventure-works.com"/>
        <s v="darren41@adventure-works.com"/>
        <s v="tommy2@adventure-works.com"/>
        <s v="nina21@adventure-works.com"/>
        <s v="ivan0@adventure-works.com"/>
        <s v="clayton0@adventure-works.com"/>
        <s v="jésus9@adventure-works.com"/>
      </sharedItems>
    </cacheField>
    <cacheField name="[Customers].[BirthDate].[BirthDate]" caption="BirthDate" numFmtId="0" hierarchy="16" level="1">
      <sharedItems containsSemiMixedTypes="0" containsNonDate="0" containsDate="1" containsString="0" minDate="1910-08-13T00:00:00" maxDate="1980-12-27T00:00:00" count="8252">
        <d v="1966-04-08T00:00:00"/>
        <d v="1965-05-14T00:00:00"/>
        <d v="1965-08-12T00:00:00"/>
        <d v="1968-02-15T00:00:00"/>
        <d v="1968-08-08T00:00:00"/>
        <d v="1965-08-05T00:00:00"/>
        <d v="1965-12-06T00:00:00"/>
        <d v="1964-05-09T00:00:00"/>
        <d v="1964-07-07T00:00:00"/>
        <d v="1964-04-01T00:00:00"/>
        <d v="1964-02-06T00:00:00"/>
        <d v="1963-11-04T00:00:00"/>
        <d v="1968-01-18T00:00:00"/>
        <d v="1968-08-06T00:00:00"/>
        <d v="1968-05-09T00:00:00"/>
        <d v="1979-02-27T00:00:00"/>
        <d v="1979-04-28T00:00:00"/>
        <d v="1944-06-26T00:00:00"/>
        <d v="1944-10-09T00:00:00"/>
        <d v="1978-03-07T00:00:00"/>
        <d v="1978-09-20T00:00:00"/>
        <d v="1978-09-03T00:00:00"/>
        <d v="1978-10-12T00:00:00"/>
        <d v="1978-10-11T00:00:00"/>
        <d v="1978-09-17T00:00:00"/>
        <d v="1945-12-23T00:00:00"/>
        <d v="1946-04-03T00:00:00"/>
        <d v="1946-12-07T00:00:00"/>
        <d v="1946-04-11T00:00:00"/>
        <d v="1946-12-21T00:00:00"/>
        <d v="1947-02-22T00:00:00"/>
        <d v="1947-08-22T00:00:00"/>
        <d v="1947-06-11T00:00:00"/>
        <d v="1947-09-23T00:00:00"/>
        <d v="1947-06-19T00:00:00"/>
        <d v="1948-02-24T00:00:00"/>
        <d v="1978-12-18T00:00:00"/>
        <d v="1977-11-27T00:00:00"/>
        <d v="1948-03-23T00:00:00"/>
        <d v="1948-12-17T00:00:00"/>
        <d v="1977-08-01T00:00:00"/>
        <d v="1977-10-16T00:00:00"/>
        <d v="1977-06-13T00:00:00"/>
        <d v="1976-02-24T00:00:00"/>
        <d v="1949-05-24T00:00:00"/>
        <d v="1950-05-19T00:00:00"/>
        <d v="1950-03-22T00:00:00"/>
        <d v="1950-02-27T00:00:00"/>
        <d v="1950-11-22T00:00:00"/>
        <d v="1980-07-18T00:00:00"/>
        <d v="1951-09-07T00:00:00"/>
        <d v="1951-08-04T00:00:00"/>
        <d v="1951-08-07T00:00:00"/>
        <d v="1980-08-20T00:00:00"/>
        <d v="1952-03-10T00:00:00"/>
        <d v="1952-03-05T00:00:00"/>
        <d v="1953-04-03T00:00:00"/>
        <d v="1953-10-12T00:00:00"/>
        <d v="1954-04-27T00:00:00"/>
        <d v="1954-04-01T00:00:00"/>
        <d v="1954-03-17T00:00:00"/>
        <d v="1954-02-27T00:00:00"/>
        <d v="1975-09-02T00:00:00"/>
        <d v="1975-04-07T00:00:00"/>
        <d v="1975-12-07T00:00:00"/>
        <d v="1973-10-09T00:00:00"/>
        <d v="1973-11-27T00:00:00"/>
        <d v="1976-09-25T00:00:00"/>
        <d v="1955-09-23T00:00:00"/>
        <d v="1955-09-21T00:00:00"/>
        <d v="1955-04-05T00:00:00"/>
        <d v="1955-06-26T00:00:00"/>
        <d v="1955-02-06T00:00:00"/>
        <d v="1956-08-14T00:00:00"/>
        <d v="1956-08-28T00:00:00"/>
        <d v="1957-11-16T00:00:00"/>
        <d v="1957-07-13T00:00:00"/>
        <d v="1957-09-19T00:00:00"/>
        <d v="1974-01-10T00:00:00"/>
        <d v="1959-03-11T00:00:00"/>
        <d v="1959-07-17T00:00:00"/>
        <d v="1966-07-24T00:00:00"/>
        <d v="1966-08-04T00:00:00"/>
        <d v="1966-03-15T00:00:00"/>
        <d v="1957-09-12T00:00:00"/>
        <d v="1957-07-19T00:00:00"/>
        <d v="1957-12-23T00:00:00"/>
        <d v="1957-10-03T00:00:00"/>
        <d v="1957-11-25T00:00:00"/>
        <d v="1957-02-05T00:00:00"/>
        <d v="1957-12-17T00:00:00"/>
        <d v="1957-04-04T00:00:00"/>
        <d v="1967-05-06T00:00:00"/>
        <d v="1967-09-10T00:00:00"/>
        <d v="1962-04-01T00:00:00"/>
        <d v="1962-09-01T00:00:00"/>
        <d v="1962-08-10T00:00:00"/>
        <d v="1961-10-27T00:00:00"/>
        <d v="1961-05-01T00:00:00"/>
        <d v="1961-03-08T00:00:00"/>
        <d v="1960-09-15T00:00:00"/>
        <d v="1965-05-08T00:00:00"/>
        <d v="1965-04-21T00:00:00"/>
        <d v="1964-10-17T00:00:00"/>
        <d v="1964-03-11T00:00:00"/>
        <d v="1964-12-28T00:00:00"/>
        <d v="1964-09-11T00:00:00"/>
        <d v="1959-09-09T00:00:00"/>
        <d v="1963-07-14T00:00:00"/>
        <d v="1963-11-05T00:00:00"/>
        <d v="1962-06-06T00:00:00"/>
        <d v="1962-02-23T00:00:00"/>
        <d v="1962-09-09T00:00:00"/>
        <d v="1962-02-21T00:00:00"/>
        <d v="1962-05-28T00:00:00"/>
        <d v="1962-02-12T00:00:00"/>
        <d v="1962-10-07T00:00:00"/>
        <d v="1961-02-21T00:00:00"/>
        <d v="1957-07-03T00:00:00"/>
        <d v="1935-04-10T00:00:00"/>
        <d v="1936-08-09T00:00:00"/>
        <d v="1960-11-18T00:00:00"/>
        <d v="1960-04-02T00:00:00"/>
        <d v="1960-06-20T00:00:00"/>
        <d v="1957-07-27T00:00:00"/>
        <d v="1956-04-08T00:00:00"/>
        <d v="1949-04-07T00:00:00"/>
        <d v="1975-10-21T00:00:00"/>
        <d v="1975-12-05T00:00:00"/>
        <d v="1975-08-05T00:00:00"/>
        <d v="1980-01-06T00:00:00"/>
        <d v="1980-03-12T00:00:00"/>
        <d v="1980-10-26T00:00:00"/>
        <d v="1980-09-08T00:00:00"/>
        <d v="1946-02-26T00:00:00"/>
        <d v="1979-11-03T00:00:00"/>
        <d v="1978-10-26T00:00:00"/>
        <d v="1978-07-20T00:00:00"/>
        <d v="1978-09-15T00:00:00"/>
        <d v="1938-11-09T00:00:00"/>
        <d v="1977-02-11T00:00:00"/>
        <d v="1977-06-21T00:00:00"/>
        <d v="1977-08-14T00:00:00"/>
        <d v="1977-02-04T00:00:00"/>
        <d v="1979-09-09T00:00:00"/>
        <d v="1979-12-08T00:00:00"/>
        <d v="1939-08-26T00:00:00"/>
        <d v="1939-02-05T00:00:00"/>
        <d v="1941-08-16T00:00:00"/>
        <d v="1941-04-20T00:00:00"/>
        <d v="1941-03-15T00:00:00"/>
        <d v="1942-02-25T00:00:00"/>
        <d v="1976-01-10T00:00:00"/>
        <d v="1976-06-23T00:00:00"/>
        <d v="1976-08-21T00:00:00"/>
        <d v="1976-01-26T00:00:00"/>
        <d v="1976-02-07T00:00:00"/>
        <d v="1975-06-11T00:00:00"/>
        <d v="1975-10-08T00:00:00"/>
        <d v="1975-09-17T00:00:00"/>
        <d v="1974-01-08T00:00:00"/>
        <d v="1974-04-22T00:00:00"/>
        <d v="1974-03-05T00:00:00"/>
        <d v="1974-12-20T00:00:00"/>
        <d v="1974-05-05T00:00:00"/>
        <d v="1973-07-18T00:00:00"/>
        <d v="1972-04-24T00:00:00"/>
        <d v="1972-08-01T00:00:00"/>
        <d v="1968-05-15T00:00:00"/>
        <d v="1968-06-22T00:00:00"/>
        <d v="1968-02-05T00:00:00"/>
        <d v="1967-10-09T00:00:00"/>
        <d v="1967-11-21T00:00:00"/>
        <d v="1967-09-01T00:00:00"/>
        <d v="1967-07-13T00:00:00"/>
        <d v="1963-03-05T00:00:00"/>
        <d v="1968-01-25T00:00:00"/>
        <d v="1942-07-04T00:00:00"/>
        <d v="1943-08-24T00:00:00"/>
        <d v="1943-06-14T00:00:00"/>
        <d v="1943-01-02T00:00:00"/>
        <d v="1943-08-08T00:00:00"/>
        <d v="1944-08-25T00:00:00"/>
        <d v="1944-07-15T00:00:00"/>
        <d v="1944-11-16T00:00:00"/>
        <d v="1944-10-08T00:00:00"/>
        <d v="1944-05-21T00:00:00"/>
        <d v="1944-02-22T00:00:00"/>
        <d v="1944-09-06T00:00:00"/>
        <d v="1944-06-22T00:00:00"/>
        <d v="1945-12-18T00:00:00"/>
        <d v="1945-09-13T00:00:00"/>
        <d v="1945-02-13T00:00:00"/>
        <d v="1945-06-10T00:00:00"/>
        <d v="1946-02-10T00:00:00"/>
        <d v="1946-06-07T00:00:00"/>
        <d v="1946-06-18T00:00:00"/>
        <d v="1946-11-26T00:00:00"/>
        <d v="1946-11-06T00:00:00"/>
        <d v="1947-11-22T00:00:00"/>
        <d v="1947-08-18T00:00:00"/>
        <d v="1947-08-26T00:00:00"/>
        <d v="1948-08-21T00:00:00"/>
        <d v="1948-06-01T00:00:00"/>
        <d v="1948-07-24T00:00:00"/>
        <d v="1948-09-24T00:00:00"/>
        <d v="1948-07-19T00:00:00"/>
        <d v="1948-02-04T00:00:00"/>
        <d v="1948-01-13T00:00:00"/>
        <d v="1948-06-08T00:00:00"/>
        <d v="1949-10-12T00:00:00"/>
        <d v="1949-11-05T00:00:00"/>
        <d v="1949-05-14T00:00:00"/>
        <d v="1949-11-07T00:00:00"/>
        <d v="1950-06-21T00:00:00"/>
        <d v="1950-05-20T00:00:00"/>
        <d v="1950-02-11T00:00:00"/>
        <d v="1950-09-11T00:00:00"/>
        <d v="1950-12-02T00:00:00"/>
        <d v="1950-02-23T00:00:00"/>
        <d v="1950-06-10T00:00:00"/>
        <d v="1950-08-17T00:00:00"/>
        <d v="1951-09-16T00:00:00"/>
        <d v="1951-09-06T00:00:00"/>
        <d v="1951-02-16T00:00:00"/>
        <d v="1951-09-27T00:00:00"/>
        <d v="1951-08-12T00:00:00"/>
        <d v="1951-04-19T00:00:00"/>
        <d v="1951-12-03T00:00:00"/>
        <d v="1951-04-03T00:00:00"/>
        <d v="1952-11-14T00:00:00"/>
        <d v="1952-09-27T00:00:00"/>
        <d v="1952-09-09T00:00:00"/>
        <d v="1952-11-19T00:00:00"/>
        <d v="1952-02-08T00:00:00"/>
        <d v="1958-09-23T00:00:00"/>
        <d v="1958-08-10T00:00:00"/>
        <d v="1958-10-06T00:00:00"/>
        <d v="1958-12-11T00:00:00"/>
        <d v="1957-10-11T00:00:00"/>
        <d v="1957-11-11T00:00:00"/>
        <d v="1957-10-09T00:00:00"/>
        <d v="1957-11-26T00:00:00"/>
        <d v="1956-10-27T00:00:00"/>
        <d v="1956-10-09T00:00:00"/>
        <d v="1956-06-06T00:00:00"/>
        <d v="1955-03-26T00:00:00"/>
        <d v="1955-07-13T00:00:00"/>
        <d v="1955-03-12T00:00:00"/>
        <d v="1932-07-04T00:00:00"/>
        <d v="1932-06-07T00:00:00"/>
        <d v="1933-02-28T00:00:00"/>
        <d v="1933-03-03T00:00:00"/>
        <d v="1933-04-04T00:00:00"/>
        <d v="1933-09-20T00:00:00"/>
        <d v="1933-01-06T00:00:00"/>
        <d v="1933-06-28T00:00:00"/>
        <d v="1965-03-27T00:00:00"/>
        <d v="1965-04-12T00:00:00"/>
        <d v="1965-04-24T00:00:00"/>
        <d v="1964-05-04T00:00:00"/>
        <d v="1964-06-17T00:00:00"/>
        <d v="1964-07-13T00:00:00"/>
        <d v="1964-05-05T00:00:00"/>
        <d v="1964-10-02T00:00:00"/>
        <d v="1964-05-03T00:00:00"/>
        <d v="1964-10-13T00:00:00"/>
        <d v="1964-06-05T00:00:00"/>
        <d v="1956-11-10T00:00:00"/>
        <d v="1956-10-01T00:00:00"/>
        <d v="1934-04-12T00:00:00"/>
        <d v="1934-01-18T00:00:00"/>
        <d v="1963-09-19T00:00:00"/>
        <d v="1963-06-10T00:00:00"/>
        <d v="1963-08-20T00:00:00"/>
        <d v="1963-09-12T00:00:00"/>
        <d v="1963-08-21T00:00:00"/>
        <d v="1963-10-10T00:00:00"/>
        <d v="1962-01-16T00:00:00"/>
        <d v="1962-10-26T00:00:00"/>
        <d v="1962-03-27T00:00:00"/>
        <d v="1962-03-19T00:00:00"/>
        <d v="1962-03-03T00:00:00"/>
        <d v="1961-01-16T00:00:00"/>
        <d v="1961-09-16T00:00:00"/>
        <d v="1961-03-07T00:00:00"/>
        <d v="1961-08-18T00:00:00"/>
        <d v="1961-05-05T00:00:00"/>
        <d v="1961-11-05T00:00:00"/>
        <d v="1955-05-27T00:00:00"/>
        <d v="1955-09-03T00:00:00"/>
        <d v="1954-05-16T00:00:00"/>
        <d v="1935-10-07T00:00:00"/>
        <d v="1935-02-02T00:00:00"/>
        <d v="1935-03-03T00:00:00"/>
        <d v="1936-04-01T00:00:00"/>
        <d v="1960-03-03T00:00:00"/>
        <d v="1960-06-09T00:00:00"/>
        <d v="1960-12-12T00:00:00"/>
        <d v="1960-10-11T00:00:00"/>
        <d v="1960-03-17T00:00:00"/>
        <d v="1960-06-19T00:00:00"/>
        <d v="1960-06-22T00:00:00"/>
        <d v="1954-11-04T00:00:00"/>
        <d v="1954-03-05T00:00:00"/>
        <d v="1954-06-12T00:00:00"/>
        <d v="1953-07-09T00:00:00"/>
        <d v="1953-08-24T00:00:00"/>
        <d v="1953-02-27T00:00:00"/>
        <d v="1953-12-21T00:00:00"/>
        <d v="1953-10-01T00:00:00"/>
        <d v="1953-11-17T00:00:00"/>
        <d v="1952-09-17T00:00:00"/>
        <d v="1952-10-26T00:00:00"/>
        <d v="1937-04-27T00:00:00"/>
        <d v="1937-06-26T00:00:00"/>
        <d v="1938-07-08T00:00:00"/>
        <d v="1938-03-15T00:00:00"/>
        <d v="1938-06-20T00:00:00"/>
        <d v="1939-05-14T00:00:00"/>
        <d v="1939-07-02T00:00:00"/>
        <d v="1939-06-26T00:00:00"/>
        <d v="1940-03-04T00:00:00"/>
        <d v="1940-01-01T00:00:00"/>
        <d v="1940-07-25T00:00:00"/>
        <d v="1940-05-13T00:00:00"/>
        <d v="1968-07-06T00:00:00"/>
        <d v="1962-10-04T00:00:00"/>
        <d v="1962-07-10T00:00:00"/>
        <d v="1961-03-22T00:00:00"/>
        <d v="1961-06-24T00:00:00"/>
        <d v="1962-03-12T00:00:00"/>
        <d v="1961-09-21T00:00:00"/>
        <d v="1961-08-10T00:00:00"/>
        <d v="1961-07-08T00:00:00"/>
        <d v="1936-04-06T00:00:00"/>
        <d v="1936-08-21T00:00:00"/>
        <d v="1962-03-11T00:00:00"/>
        <d v="1958-09-13T00:00:00"/>
        <d v="1957-07-24T00:00:00"/>
        <d v="1957-03-12T00:00:00"/>
        <d v="1955-05-22T00:00:00"/>
        <d v="1955-12-23T00:00:00"/>
        <d v="1955-09-22T00:00:00"/>
        <d v="1954-09-03T00:00:00"/>
        <d v="1937-01-14T00:00:00"/>
        <d v="1939-04-06T00:00:00"/>
        <d v="1940-03-07T00:00:00"/>
        <d v="1941-06-11T00:00:00"/>
        <d v="1942-02-23T00:00:00"/>
        <d v="1942-12-28T00:00:00"/>
        <d v="1980-05-27T00:00:00"/>
        <d v="1979-03-23T00:00:00"/>
        <d v="1978-11-11T00:00:00"/>
        <d v="1978-09-04T00:00:00"/>
        <d v="1978-08-02T00:00:00"/>
        <d v="1977-04-28T00:00:00"/>
        <d v="1977-11-11T00:00:00"/>
        <d v="1977-10-20T00:00:00"/>
        <d v="1979-09-23T00:00:00"/>
        <d v="1979-06-09T00:00:00"/>
        <d v="1979-10-25T00:00:00"/>
        <d v="1979-02-22T00:00:00"/>
        <d v="1978-11-25T00:00:00"/>
        <d v="1978-08-04T00:00:00"/>
        <d v="1978-04-01T00:00:00"/>
        <d v="1978-05-27T00:00:00"/>
        <d v="1978-05-15T00:00:00"/>
        <d v="1943-09-20T00:00:00"/>
        <d v="1943-06-28T00:00:00"/>
        <d v="1943-05-09T00:00:00"/>
        <d v="1943-06-10T00:00:00"/>
        <d v="1961-02-23T00:00:00"/>
        <d v="1960-05-22T00:00:00"/>
        <d v="1959-11-18T00:00:00"/>
        <d v="1959-03-02T00:00:00"/>
        <d v="1959-08-22T00:00:00"/>
        <d v="1958-01-19T00:00:00"/>
        <d v="1960-08-28T00:00:00"/>
        <d v="1960-10-16T00:00:00"/>
        <d v="1960-08-11T00:00:00"/>
        <d v="1960-11-05T00:00:00"/>
        <d v="1959-06-02T00:00:00"/>
        <d v="1959-07-24T00:00:00"/>
        <d v="1970-04-24T00:00:00"/>
        <d v="1970-10-19T00:00:00"/>
        <d v="1970-12-27T00:00:00"/>
        <d v="1970-02-07T00:00:00"/>
        <d v="1969-01-17T00:00:00"/>
        <d v="1969-10-23T00:00:00"/>
        <d v="1970-10-18T00:00:00"/>
        <d v="1969-10-05T00:00:00"/>
        <d v="1969-06-04T00:00:00"/>
        <d v="1969-09-09T00:00:00"/>
        <d v="1969-08-04T00:00:00"/>
        <d v="1969-04-19T00:00:00"/>
        <d v="1969-08-26T00:00:00"/>
        <d v="1969-11-20T00:00:00"/>
        <d v="1969-01-09T00:00:00"/>
        <d v="1952-01-01T00:00:00"/>
        <d v="1952-02-17T00:00:00"/>
        <d v="1952-07-03T00:00:00"/>
        <d v="1952-04-02T00:00:00"/>
        <d v="1953-05-14T00:00:00"/>
        <d v="1968-03-05T00:00:00"/>
        <d v="1968-08-25T00:00:00"/>
        <d v="1954-02-12T00:00:00"/>
        <d v="1954-04-09T00:00:00"/>
        <d v="1954-04-15T00:00:00"/>
        <d v="1954-03-18T00:00:00"/>
        <d v="1944-06-05T00:00:00"/>
        <d v="1945-03-19T00:00:00"/>
        <d v="1945-02-26T00:00:00"/>
        <d v="1945-02-09T00:00:00"/>
        <d v="1945-02-18T00:00:00"/>
        <d v="1946-07-12T00:00:00"/>
        <d v="1946-07-19T00:00:00"/>
        <d v="1946-09-01T00:00:00"/>
        <d v="1954-11-05T00:00:00"/>
        <d v="1953-12-07T00:00:00"/>
        <d v="1954-08-06T00:00:00"/>
        <d v="1953-10-02T00:00:00"/>
        <d v="1953-12-18T00:00:00"/>
        <d v="1953-08-22T00:00:00"/>
        <d v="1952-07-16T00:00:00"/>
        <d v="1952-03-24T00:00:00"/>
        <d v="1952-10-27T00:00:00"/>
        <d v="1951-09-11T00:00:00"/>
        <d v="1951-09-02T00:00:00"/>
        <d v="1951-05-06T00:00:00"/>
        <d v="1950-03-06T00:00:00"/>
        <d v="1950-09-18T00:00:00"/>
        <d v="1949-12-17T00:00:00"/>
        <d v="1949-10-14T00:00:00"/>
        <d v="1948-05-17T00:00:00"/>
        <d v="1947-09-27T00:00:00"/>
        <d v="1947-06-12T00:00:00"/>
        <d v="1947-11-14T00:00:00"/>
        <d v="1976-05-22T00:00:00"/>
        <d v="1976-04-28T00:00:00"/>
        <d v="1974-07-21T00:00:00"/>
        <d v="1974-08-12T00:00:00"/>
        <d v="1974-08-16T00:00:00"/>
        <d v="1975-04-28T00:00:00"/>
        <d v="1975-02-02T00:00:00"/>
        <d v="1975-11-12T00:00:00"/>
        <d v="1974-11-09T00:00:00"/>
        <d v="1973-11-05T00:00:00"/>
        <d v="1973-08-21T00:00:00"/>
        <d v="1974-04-21T00:00:00"/>
        <d v="1974-07-08T00:00:00"/>
        <d v="1973-05-21T00:00:00"/>
        <d v="1973-04-05T00:00:00"/>
        <d v="1972-10-13T00:00:00"/>
        <d v="1972-10-07T00:00:00"/>
        <d v="1972-03-25T00:00:00"/>
        <d v="1972-01-19T00:00:00"/>
        <d v="1972-03-12T00:00:00"/>
        <d v="1971-11-16T00:00:00"/>
        <d v="1971-02-19T00:00:00"/>
        <d v="1971-08-03T00:00:00"/>
        <d v="1969-10-07T00:00:00"/>
        <d v="1975-06-18T00:00:00"/>
        <d v="1973-04-16T00:00:00"/>
        <d v="1973-09-25T00:00:00"/>
        <d v="1963-04-03T00:00:00"/>
        <d v="1980-08-02T00:00:00"/>
        <d v="1980-02-22T00:00:00"/>
        <d v="1978-10-09T00:00:00"/>
        <d v="1974-11-17T00:00:00"/>
        <d v="1973-06-25T00:00:00"/>
        <d v="1973-02-25T00:00:00"/>
        <d v="1973-04-22T00:00:00"/>
        <d v="1973-03-11T00:00:00"/>
        <d v="1973-05-23T00:00:00"/>
        <d v="1972-07-19T00:00:00"/>
        <d v="1972-05-22T00:00:00"/>
        <d v="1972-03-06T00:00:00"/>
        <d v="1972-08-07T00:00:00"/>
        <d v="1971-05-25T00:00:00"/>
        <d v="1971-07-09T00:00:00"/>
        <d v="1971-09-21T00:00:00"/>
        <d v="1971-03-07T00:00:00"/>
        <d v="1971-01-06T00:00:00"/>
        <d v="1971-04-06T00:00:00"/>
        <d v="1971-11-19T00:00:00"/>
        <d v="1970-12-02T00:00:00"/>
        <d v="1970-07-28T00:00:00"/>
        <d v="1971-09-04T00:00:00"/>
        <d v="1970-10-17T00:00:00"/>
        <d v="1970-11-26T00:00:00"/>
        <d v="1974-01-15T00:00:00"/>
        <d v="1974-11-14T00:00:00"/>
        <d v="1974-09-18T00:00:00"/>
        <d v="1975-07-07T00:00:00"/>
        <d v="1975-03-07T00:00:00"/>
        <d v="1930-10-13T00:00:00"/>
        <d v="1931-04-20T00:00:00"/>
        <d v="1966-07-07T00:00:00"/>
        <d v="1966-05-17T00:00:00"/>
        <d v="1966-11-20T00:00:00"/>
        <d v="1953-07-26T00:00:00"/>
        <d v="1953-07-13T00:00:00"/>
        <d v="1953-06-14T00:00:00"/>
        <d v="1954-08-13T00:00:00"/>
        <d v="1954-09-27T00:00:00"/>
        <d v="1954-04-20T00:00:00"/>
        <d v="1954-02-25T00:00:00"/>
        <d v="1954-10-21T00:00:00"/>
        <d v="1954-06-20T00:00:00"/>
        <d v="1955-05-10T00:00:00"/>
        <d v="1955-03-17T00:00:00"/>
        <d v="1955-04-11T00:00:00"/>
        <d v="1955-12-09T00:00:00"/>
        <d v="1956-08-10T00:00:00"/>
        <d v="1956-01-23T00:00:00"/>
        <d v="1956-01-09T00:00:00"/>
        <d v="1956-08-06T00:00:00"/>
        <d v="1956-06-04T00:00:00"/>
        <d v="1957-08-19T00:00:00"/>
        <d v="1957-07-26T00:00:00"/>
        <d v="1957-01-07T00:00:00"/>
        <d v="1957-02-26T00:00:00"/>
        <d v="1957-07-21T00:00:00"/>
        <d v="1958-11-13T00:00:00"/>
        <d v="1958-07-03T00:00:00"/>
        <d v="1958-04-17T00:00:00"/>
        <d v="1958-03-24T00:00:00"/>
        <d v="1959-08-28T00:00:00"/>
        <d v="1959-01-28T00:00:00"/>
        <d v="1959-04-12T00:00:00"/>
        <d v="1968-09-10T00:00:00"/>
        <d v="1968-02-17T00:00:00"/>
        <d v="1968-05-07T00:00:00"/>
        <d v="1968-03-25T00:00:00"/>
        <d v="1968-03-14T00:00:00"/>
        <d v="1968-03-08T00:00:00"/>
        <d v="1968-10-12T00:00:00"/>
        <d v="1968-09-06T00:00:00"/>
        <d v="1967-05-25T00:00:00"/>
        <d v="1967-05-27T00:00:00"/>
        <d v="1967-09-09T00:00:00"/>
        <d v="1926-09-28T00:00:00"/>
        <d v="1926-07-08T00:00:00"/>
        <d v="1967-05-14T00:00:00"/>
        <d v="1967-01-15T00:00:00"/>
        <d v="1967-08-22T00:00:00"/>
        <d v="1967-12-16T00:00:00"/>
        <d v="1967-08-13T00:00:00"/>
        <d v="1966-04-19T00:00:00"/>
        <d v="1966-02-01T00:00:00"/>
        <d v="1966-07-12T00:00:00"/>
        <d v="1966-07-02T00:00:00"/>
        <d v="1967-09-02T00:00:00"/>
        <d v="1967-09-23T00:00:00"/>
        <d v="1966-10-23T00:00:00"/>
        <d v="1966-05-10T00:00:00"/>
        <d v="1966-01-22T00:00:00"/>
        <d v="1966-05-18T00:00:00"/>
        <d v="1965-11-15T00:00:00"/>
        <d v="1965-07-17T00:00:00"/>
        <d v="1965-02-10T00:00:00"/>
        <d v="1965-10-22T00:00:00"/>
        <d v="1964-11-08T00:00:00"/>
        <d v="1964-08-20T00:00:00"/>
        <d v="1933-09-12T00:00:00"/>
        <d v="1966-09-04T00:00:00"/>
        <d v="1963-04-13T00:00:00"/>
        <d v="1965-09-26T00:00:00"/>
        <d v="1965-11-22T00:00:00"/>
        <d v="1965-03-08T00:00:00"/>
        <d v="1965-12-15T00:00:00"/>
        <d v="1964-10-21T00:00:00"/>
        <d v="1964-07-14T00:00:00"/>
        <d v="1963-10-18T00:00:00"/>
        <d v="1963-05-16T00:00:00"/>
        <d v="1977-03-25T00:00:00"/>
        <d v="1979-11-04T00:00:00"/>
        <d v="1979-07-02T00:00:00"/>
        <d v="1963-09-03T00:00:00"/>
        <d v="1978-02-06T00:00:00"/>
        <d v="1978-07-02T00:00:00"/>
        <d v="1977-09-16T00:00:00"/>
        <d v="1977-04-07T00:00:00"/>
        <d v="1977-08-21T00:00:00"/>
        <d v="1977-04-13T00:00:00"/>
        <d v="1977-02-06T00:00:00"/>
        <d v="1977-06-03T00:00:00"/>
        <d v="1976-11-20T00:00:00"/>
        <d v="1975-02-03T00:00:00"/>
        <d v="1975-05-09T00:00:00"/>
        <d v="1976-03-04T00:00:00"/>
        <d v="1976-06-26T00:00:00"/>
        <d v="1975-04-23T00:00:00"/>
        <d v="1974-02-27T00:00:00"/>
        <d v="1974-10-11T00:00:00"/>
        <d v="1975-11-03T00:00:00"/>
        <d v="1975-08-17T00:00:00"/>
        <d v="1975-11-21T00:00:00"/>
        <d v="1975-03-09T00:00:00"/>
        <d v="1959-04-04T00:00:00"/>
        <d v="1959-04-24T00:00:00"/>
        <d v="1973-05-01T00:00:00"/>
        <d v="1973-04-20T00:00:00"/>
        <d v="1973-02-19T00:00:00"/>
        <d v="1973-12-17T00:00:00"/>
        <d v="1973-06-27T00:00:00"/>
        <d v="1973-03-23T00:00:00"/>
        <d v="1973-01-19T00:00:00"/>
        <d v="1973-06-14T00:00:00"/>
        <d v="1973-02-27T00:00:00"/>
        <d v="1972-05-17T00:00:00"/>
        <d v="1971-02-08T00:00:00"/>
        <d v="1971-12-25T00:00:00"/>
        <d v="1971-02-13T00:00:00"/>
        <d v="1971-05-06T00:00:00"/>
        <d v="1972-05-26T00:00:00"/>
        <d v="1972-06-12T00:00:00"/>
        <d v="1972-08-14T00:00:00"/>
        <d v="1972-12-22T00:00:00"/>
        <d v="1972-12-23T00:00:00"/>
        <d v="1970-05-03T00:00:00"/>
        <d v="1970-08-12T00:00:00"/>
        <d v="1970-12-26T00:00:00"/>
        <d v="1970-07-27T00:00:00"/>
        <d v="1969-10-19T00:00:00"/>
        <d v="1969-03-19T00:00:00"/>
        <d v="1969-09-22T00:00:00"/>
        <d v="1969-04-16T00:00:00"/>
        <d v="1969-01-26T00:00:00"/>
        <d v="1969-07-26T00:00:00"/>
        <d v="1971-12-17T00:00:00"/>
        <d v="1971-05-05T00:00:00"/>
        <d v="1971-06-08T00:00:00"/>
        <d v="1971-09-19T00:00:00"/>
        <d v="1971-04-01T00:00:00"/>
        <d v="1971-09-20T00:00:00"/>
        <d v="1971-05-04T00:00:00"/>
        <d v="1969-02-07T00:00:00"/>
        <d v="1969-04-22T00:00:00"/>
        <d v="1969-01-22T00:00:00"/>
        <d v="1970-01-07T00:00:00"/>
        <d v="1970-07-04T00:00:00"/>
        <d v="1970-02-25T00:00:00"/>
        <d v="1970-02-09T00:00:00"/>
        <d v="1970-12-13T00:00:00"/>
        <d v="1970-12-17T00:00:00"/>
        <d v="1967-06-21T00:00:00"/>
        <d v="1967-09-07T00:00:00"/>
        <d v="1967-10-21T00:00:00"/>
        <d v="1967-10-17T00:00:00"/>
        <d v="1966-09-21T00:00:00"/>
        <d v="1966-02-07T00:00:00"/>
        <d v="1966-08-18T00:00:00"/>
        <d v="1966-02-02T00:00:00"/>
        <d v="1966-02-13T00:00:00"/>
        <d v="1969-10-14T00:00:00"/>
        <d v="1969-01-28T00:00:00"/>
        <d v="1969-05-08T00:00:00"/>
        <d v="1969-09-04T00:00:00"/>
        <d v="1969-08-07T00:00:00"/>
        <d v="1969-03-16T00:00:00"/>
        <d v="1969-01-05T00:00:00"/>
        <d v="1965-10-01T00:00:00"/>
        <d v="1965-02-07T00:00:00"/>
        <d v="1965-04-13T00:00:00"/>
        <d v="1965-07-13T00:00:00"/>
        <d v="1965-12-25T00:00:00"/>
        <d v="1965-09-06T00:00:00"/>
        <d v="1965-01-13T00:00:00"/>
        <d v="1964-01-03T00:00:00"/>
        <d v="1964-06-19T00:00:00"/>
        <d v="1964-09-24T00:00:00"/>
        <d v="1964-03-24T00:00:00"/>
        <d v="1964-01-11T00:00:00"/>
        <d v="1964-04-05T00:00:00"/>
        <d v="1964-06-24T00:00:00"/>
        <d v="1964-11-25T00:00:00"/>
        <d v="1963-03-16T00:00:00"/>
        <d v="1963-11-25T00:00:00"/>
        <d v="1963-08-24T00:00:00"/>
        <d v="1963-10-17T00:00:00"/>
        <d v="1968-06-24T00:00:00"/>
        <d v="1968-06-01T00:00:00"/>
        <d v="1968-05-21T00:00:00"/>
        <d v="1963-02-14T00:00:00"/>
        <d v="1963-12-22T00:00:00"/>
        <d v="1963-02-19T00:00:00"/>
        <d v="1962-03-20T00:00:00"/>
        <d v="1962-12-08T00:00:00"/>
        <d v="1962-11-03T00:00:00"/>
        <d v="1962-10-18T00:00:00"/>
        <d v="1962-09-21T00:00:00"/>
        <d v="1961-10-21T00:00:00"/>
        <d v="1961-09-02T00:00:00"/>
        <d v="1961-11-14T00:00:00"/>
        <d v="1960-05-08T00:00:00"/>
        <d v="1960-03-26T00:00:00"/>
        <d v="1960-01-22T00:00:00"/>
        <d v="1960-07-02T00:00:00"/>
        <d v="1967-08-21T00:00:00"/>
        <d v="1967-04-15T00:00:00"/>
        <d v="1967-09-17T00:00:00"/>
        <d v="1967-07-17T00:00:00"/>
        <d v="1967-07-09T00:00:00"/>
        <d v="1960-01-07T00:00:00"/>
        <d v="1960-05-06T00:00:00"/>
        <d v="1960-10-02T00:00:00"/>
        <d v="1960-08-19T00:00:00"/>
        <d v="1959-02-08T00:00:00"/>
        <d v="1959-07-27T00:00:00"/>
        <d v="1959-08-25T00:00:00"/>
        <d v="1959-01-22T00:00:00"/>
        <d v="1959-09-25T00:00:00"/>
        <d v="1959-10-09T00:00:00"/>
        <d v="1959-05-14T00:00:00"/>
        <d v="1959-07-26T00:00:00"/>
        <d v="1958-11-02T00:00:00"/>
        <d v="1958-03-16T00:00:00"/>
        <d v="1958-09-07T00:00:00"/>
        <d v="1958-10-13T00:00:00"/>
        <d v="1958-12-01T00:00:00"/>
        <d v="1958-02-09T00:00:00"/>
        <d v="1958-07-18T00:00:00"/>
        <d v="1969-09-13T00:00:00"/>
        <d v="1968-03-24T00:00:00"/>
        <d v="1970-07-17T00:00:00"/>
        <d v="1970-05-07T00:00:00"/>
        <d v="1970-03-18T00:00:00"/>
        <d v="1970-07-08T00:00:00"/>
        <d v="1968-09-13T00:00:00"/>
        <d v="1968-05-14T00:00:00"/>
        <d v="1968-12-22T00:00:00"/>
        <d v="1969-11-22T00:00:00"/>
        <d v="1967-10-27T00:00:00"/>
        <d v="1967-04-19T00:00:00"/>
        <d v="1967-08-24T00:00:00"/>
        <d v="1967-02-11T00:00:00"/>
        <d v="1966-10-11T00:00:00"/>
        <d v="1966-07-04T00:00:00"/>
        <d v="1966-05-24T00:00:00"/>
        <d v="1966-10-08T00:00:00"/>
        <d v="1973-08-17T00:00:00"/>
        <d v="1973-08-23T00:00:00"/>
        <d v="1973-10-08T00:00:00"/>
        <d v="1973-01-24T00:00:00"/>
        <d v="1973-07-06T00:00:00"/>
        <d v="1973-04-12T00:00:00"/>
        <d v="1973-05-25T00:00:00"/>
        <d v="1973-07-03T00:00:00"/>
        <d v="1972-07-24T00:00:00"/>
        <d v="1971-03-21T00:00:00"/>
        <d v="1971-07-19T00:00:00"/>
        <d v="1971-11-20T00:00:00"/>
        <d v="1971-03-10T00:00:00"/>
        <d v="1971-03-17T00:00:00"/>
        <d v="1971-11-17T00:00:00"/>
        <d v="1972-12-19T00:00:00"/>
        <d v="1972-02-25T00:00:00"/>
        <d v="1972-09-13T00:00:00"/>
        <d v="1972-09-05T00:00:00"/>
        <d v="1972-02-19T00:00:00"/>
        <d v="1970-02-20T00:00:00"/>
        <d v="1970-05-21T00:00:00"/>
        <d v="1970-04-21T00:00:00"/>
        <d v="1969-05-27T00:00:00"/>
        <d v="1969-03-20T00:00:00"/>
        <d v="1969-11-01T00:00:00"/>
        <d v="1969-02-15T00:00:00"/>
        <d v="1969-03-07T00:00:00"/>
        <d v="1969-02-12T00:00:00"/>
        <d v="1969-11-07T00:00:00"/>
        <d v="1969-09-16T00:00:00"/>
        <d v="1971-08-09T00:00:00"/>
        <d v="1971-09-12T00:00:00"/>
        <d v="1971-04-18T00:00:00"/>
        <d v="1971-03-12T00:00:00"/>
        <d v="1971-08-10T00:00:00"/>
        <d v="1969-04-12T00:00:00"/>
        <d v="1968-01-02T00:00:00"/>
        <d v="1967-01-07T00:00:00"/>
        <d v="1967-06-15T00:00:00"/>
        <d v="1967-09-22T00:00:00"/>
        <d v="1967-11-12T00:00:00"/>
        <d v="1970-10-23T00:00:00"/>
        <d v="1970-11-27T00:00:00"/>
        <d v="1970-04-22T00:00:00"/>
        <d v="1967-10-10T00:00:00"/>
        <d v="1966-08-26T00:00:00"/>
        <d v="1966-04-15T00:00:00"/>
        <d v="1966-06-13T00:00:00"/>
        <d v="1966-10-24T00:00:00"/>
        <d v="1966-10-07T00:00:00"/>
        <d v="1966-02-15T00:00:00"/>
        <d v="1969-09-20T00:00:00"/>
        <d v="1969-06-08T00:00:00"/>
        <d v="1969-11-02T00:00:00"/>
        <d v="1969-01-15T00:00:00"/>
        <d v="1969-11-24T00:00:00"/>
        <d v="1965-04-05T00:00:00"/>
        <d v="1965-07-23T00:00:00"/>
        <d v="1965-10-25T00:00:00"/>
        <d v="1965-06-19T00:00:00"/>
        <d v="1965-04-27T00:00:00"/>
        <d v="1965-08-09T00:00:00"/>
        <d v="1965-02-09T00:00:00"/>
        <d v="1965-07-25T00:00:00"/>
        <d v="1965-05-17T00:00:00"/>
        <d v="1964-03-16T00:00:00"/>
        <d v="1964-10-04T00:00:00"/>
        <d v="1964-11-11T00:00:00"/>
        <d v="1964-04-08T00:00:00"/>
        <d v="1924-08-18T00:00:00"/>
        <d v="1964-06-15T00:00:00"/>
        <d v="1964-12-01T00:00:00"/>
        <d v="1964-02-28T00:00:00"/>
        <d v="1964-09-13T00:00:00"/>
        <d v="1964-03-23T00:00:00"/>
        <d v="1963-09-08T00:00:00"/>
        <d v="1963-10-25T00:00:00"/>
        <d v="1968-11-18T00:00:00"/>
        <d v="1968-04-18T00:00:00"/>
        <d v="1963-08-13T00:00:00"/>
        <d v="1963-08-17T00:00:00"/>
        <d v="1963-03-12T00:00:00"/>
        <d v="1962-12-07T00:00:00"/>
        <d v="1962-01-09T00:00:00"/>
        <d v="1962-04-24T00:00:00"/>
        <d v="1961-09-15T00:00:00"/>
        <d v="1961-10-11T00:00:00"/>
        <d v="1961-09-06T00:00:00"/>
        <d v="1961-02-06T00:00:00"/>
        <d v="1961-07-02T00:00:00"/>
        <d v="1960-04-24T00:00:00"/>
        <d v="1967-08-04T00:00:00"/>
        <d v="1967-11-06T00:00:00"/>
        <d v="1967-07-14T00:00:00"/>
        <d v="1967-08-16T00:00:00"/>
        <d v="1967-07-21T00:00:00"/>
        <d v="1967-04-12T00:00:00"/>
        <d v="1967-03-10T00:00:00"/>
        <d v="1960-08-03T00:00:00"/>
        <d v="1960-11-13T00:00:00"/>
        <d v="1960-10-07T00:00:00"/>
        <d v="1960-02-08T00:00:00"/>
        <d v="1960-10-03T00:00:00"/>
        <d v="1959-08-20T00:00:00"/>
        <d v="1959-03-12T00:00:00"/>
        <d v="1959-08-14T00:00:00"/>
        <d v="1959-04-26T00:00:00"/>
        <d v="1958-01-20T00:00:00"/>
        <d v="1958-04-05T00:00:00"/>
        <d v="1958-12-22T00:00:00"/>
        <d v="1958-05-28T00:00:00"/>
        <d v="1958-11-15T00:00:00"/>
        <d v="1958-09-17T00:00:00"/>
        <d v="1969-10-08T00:00:00"/>
        <d v="1969-02-09T00:00:00"/>
        <d v="1969-05-04T00:00:00"/>
        <d v="1969-07-21T00:00:00"/>
        <d v="1969-11-18T00:00:00"/>
        <d v="1968-11-28T00:00:00"/>
        <d v="1970-07-03T00:00:00"/>
        <d v="1970-09-16T00:00:00"/>
        <d v="1970-03-07T00:00:00"/>
        <d v="1968-02-19T00:00:00"/>
        <d v="1967-03-18T00:00:00"/>
        <d v="1969-04-27T00:00:00"/>
        <d v="1969-11-09T00:00:00"/>
        <d v="1969-06-16T00:00:00"/>
        <d v="1967-02-18T00:00:00"/>
        <d v="1967-09-08T00:00:00"/>
        <d v="1966-07-11T00:00:00"/>
        <d v="1966-02-10T00:00:00"/>
        <d v="1966-06-12T00:00:00"/>
        <d v="1966-11-16T00:00:00"/>
        <d v="1965-12-17T00:00:00"/>
        <d v="1965-06-11T00:00:00"/>
        <d v="1968-05-08T00:00:00"/>
        <d v="1968-03-16T00:00:00"/>
        <d v="1965-09-07T00:00:00"/>
        <d v="1964-03-03T00:00:00"/>
        <d v="1964-02-18T00:00:00"/>
        <d v="1964-12-23T00:00:00"/>
        <d v="1968-08-20T00:00:00"/>
        <d v="1979-10-23T00:00:00"/>
        <d v="1978-11-06T00:00:00"/>
        <d v="1978-03-18T00:00:00"/>
        <d v="1978-07-24T00:00:00"/>
        <d v="1978-09-07T00:00:00"/>
        <d v="1946-02-12T00:00:00"/>
        <d v="1947-05-04T00:00:00"/>
        <d v="1978-11-13T00:00:00"/>
        <d v="1978-08-11T00:00:00"/>
        <d v="1977-03-04T00:00:00"/>
        <d v="1977-10-14T00:00:00"/>
        <d v="1977-11-19T00:00:00"/>
        <d v="1977-04-11T00:00:00"/>
        <d v="1977-06-05T00:00:00"/>
        <d v="1977-09-21T00:00:00"/>
        <d v="1977-06-22T00:00:00"/>
        <d v="1977-07-12T00:00:00"/>
        <d v="1976-11-26T00:00:00"/>
        <d v="1949-06-13T00:00:00"/>
        <d v="1949-02-27T00:00:00"/>
        <d v="1950-10-15T00:00:00"/>
        <d v="1980-09-11T00:00:00"/>
        <d v="1951-01-03T00:00:00"/>
        <d v="1951-10-22T00:00:00"/>
        <d v="1951-04-10T00:00:00"/>
        <d v="1980-11-05T00:00:00"/>
        <d v="1979-09-10T00:00:00"/>
        <d v="1952-08-06T00:00:00"/>
        <d v="1954-09-23T00:00:00"/>
        <d v="1975-09-04T00:00:00"/>
        <d v="1975-04-05T00:00:00"/>
        <d v="1974-09-03T00:00:00"/>
        <d v="1973-08-12T00:00:00"/>
        <d v="1973-01-06T00:00:00"/>
        <d v="1973-04-07T00:00:00"/>
        <d v="1973-06-24T00:00:00"/>
        <d v="1976-11-28T00:00:00"/>
        <d v="1955-06-13T00:00:00"/>
        <d v="1956-02-17T00:00:00"/>
        <d v="1956-10-19T00:00:00"/>
        <d v="1957-02-10T00:00:00"/>
        <d v="1958-10-21T00:00:00"/>
        <d v="1958-07-25T00:00:00"/>
        <d v="1973-11-16T00:00:00"/>
        <d v="1973-09-03T00:00:00"/>
        <d v="1974-03-23T00:00:00"/>
        <d v="1974-02-03T00:00:00"/>
        <d v="1974-02-07T00:00:00"/>
        <d v="1974-10-04T00:00:00"/>
        <d v="1959-05-26T00:00:00"/>
        <d v="1959-05-23T00:00:00"/>
        <d v="1966-10-22T00:00:00"/>
        <d v="1957-05-08T00:00:00"/>
        <d v="1957-12-18T00:00:00"/>
        <d v="1957-02-03T00:00:00"/>
        <d v="1957-02-27T00:00:00"/>
        <d v="1957-06-06T00:00:00"/>
        <d v="1957-11-18T00:00:00"/>
        <d v="1963-07-24T00:00:00"/>
        <d v="1967-11-27T00:00:00"/>
        <d v="1962-08-20T00:00:00"/>
        <d v="1962-03-28T00:00:00"/>
        <d v="1962-07-15T00:00:00"/>
        <d v="1961-06-13T00:00:00"/>
        <d v="1961-03-19T00:00:00"/>
        <d v="1960-06-14T00:00:00"/>
        <d v="1960-08-02T00:00:00"/>
        <d v="1960-04-07T00:00:00"/>
        <d v="1960-08-10T00:00:00"/>
        <d v="1960-06-05T00:00:00"/>
        <d v="1965-03-12T00:00:00"/>
        <d v="1965-07-06T00:00:00"/>
        <d v="1963-03-11T00:00:00"/>
        <d v="1963-12-20T00:00:00"/>
        <d v="1962-07-17T00:00:00"/>
        <d v="1962-03-16T00:00:00"/>
        <d v="1961-07-26T00:00:00"/>
        <d v="1961-08-22T00:00:00"/>
        <d v="1957-08-03T00:00:00"/>
        <d v="1935-02-17T00:00:00"/>
        <d v="1960-10-22T00:00:00"/>
        <d v="1953-03-07T00:00:00"/>
        <d v="1949-02-09T00:00:00"/>
        <d v="1976-07-09T00:00:00"/>
        <d v="1975-12-13T00:00:00"/>
        <d v="1976-10-27T00:00:00"/>
        <d v="1980-11-13T00:00:00"/>
        <d v="1979-09-14T00:00:00"/>
        <d v="1946-02-13T00:00:00"/>
        <d v="1980-11-22T00:00:00"/>
        <d v="1978-07-08T00:00:00"/>
        <d v="1978-06-26T00:00:00"/>
        <d v="1978-06-18T00:00:00"/>
        <d v="1978-07-17T00:00:00"/>
        <d v="1977-02-05T00:00:00"/>
        <d v="1979-10-19T00:00:00"/>
        <d v="1979-05-26T00:00:00"/>
        <d v="1979-05-02T00:00:00"/>
        <d v="1941-03-14T00:00:00"/>
        <d v="1941-06-22T00:00:00"/>
        <d v="1941-02-06T00:00:00"/>
        <d v="1943-09-14T00:00:00"/>
        <d v="1943-08-10T00:00:00"/>
        <d v="1943-02-13T00:00:00"/>
        <d v="1976-08-18T00:00:00"/>
        <d v="1975-06-07T00:00:00"/>
        <d v="1975-09-27T00:00:00"/>
        <d v="1974-09-21T00:00:00"/>
        <d v="1974-05-27T00:00:00"/>
        <d v="1974-06-25T00:00:00"/>
        <d v="1974-07-18T00:00:00"/>
        <d v="1974-03-25T00:00:00"/>
        <d v="1972-05-19T00:00:00"/>
        <d v="1968-04-11T00:00:00"/>
        <d v="1967-09-14T00:00:00"/>
        <d v="1967-09-24T00:00:00"/>
        <d v="1967-05-15T00:00:00"/>
        <d v="1968-06-04T00:00:00"/>
        <d v="1968-11-20T00:00:00"/>
        <d v="1942-06-15T00:00:00"/>
        <d v="1943-03-15T00:00:00"/>
        <d v="1943-07-03T00:00:00"/>
        <d v="1943-06-02T00:00:00"/>
        <d v="1943-04-16T00:00:00"/>
        <d v="1944-06-04T00:00:00"/>
        <d v="1944-09-08T00:00:00"/>
        <d v="1944-07-03T00:00:00"/>
        <d v="1944-08-12T00:00:00"/>
        <d v="1944-11-14T00:00:00"/>
        <d v="1944-05-22T00:00:00"/>
        <d v="1944-11-01T00:00:00"/>
        <d v="1944-09-03T00:00:00"/>
        <d v="1944-04-02T00:00:00"/>
        <d v="1944-08-24T00:00:00"/>
        <d v="1944-08-23T00:00:00"/>
        <d v="1944-10-27T00:00:00"/>
        <d v="1944-02-26T00:00:00"/>
        <d v="1945-03-21T00:00:00"/>
        <d v="1945-10-13T00:00:00"/>
        <d v="1946-06-09T00:00:00"/>
        <d v="1946-06-05T00:00:00"/>
        <d v="1946-10-12T00:00:00"/>
        <d v="1946-02-28T00:00:00"/>
        <d v="1947-08-07T00:00:00"/>
        <d v="1947-12-25T00:00:00"/>
        <d v="1947-08-13T00:00:00"/>
        <d v="1947-07-14T00:00:00"/>
        <d v="1947-07-22T00:00:00"/>
        <d v="1947-10-24T00:00:00"/>
        <d v="1948-07-05T00:00:00"/>
        <d v="1948-11-12T00:00:00"/>
        <d v="1948-02-09T00:00:00"/>
        <d v="1948-11-08T00:00:00"/>
        <d v="1948-09-19T00:00:00"/>
        <d v="1948-02-25T00:00:00"/>
        <d v="1948-02-27T00:00:00"/>
        <d v="1949-11-13T00:00:00"/>
        <d v="1949-10-25T00:00:00"/>
        <d v="1949-11-18T00:00:00"/>
        <d v="1949-04-24T00:00:00"/>
        <d v="1949-06-04T00:00:00"/>
        <d v="1949-01-11T00:00:00"/>
        <d v="1949-05-16T00:00:00"/>
        <d v="1950-06-08T00:00:00"/>
        <d v="1950-08-15T00:00:00"/>
        <d v="1950-03-20T00:00:00"/>
        <d v="1950-02-03T00:00:00"/>
        <d v="1950-08-04T00:00:00"/>
        <d v="1950-06-09T00:00:00"/>
        <d v="1951-08-23T00:00:00"/>
        <d v="1951-11-07T00:00:00"/>
        <d v="1951-02-08T00:00:00"/>
        <d v="1951-02-22T00:00:00"/>
        <d v="1951-08-03T00:00:00"/>
        <d v="1951-01-27T00:00:00"/>
        <d v="1951-06-01T00:00:00"/>
        <d v="1952-07-11T00:00:00"/>
        <d v="1952-09-25T00:00:00"/>
        <d v="1952-12-18T00:00:00"/>
        <d v="1958-06-14T00:00:00"/>
        <d v="1957-02-08T00:00:00"/>
        <d v="1957-01-12T00:00:00"/>
        <d v="1956-12-14T00:00:00"/>
        <d v="1956-12-16T00:00:00"/>
        <d v="1956-09-21T00:00:00"/>
        <d v="1956-08-12T00:00:00"/>
        <d v="1955-10-17T00:00:00"/>
        <d v="1955-11-19T00:00:00"/>
        <d v="1955-12-26T00:00:00"/>
        <d v="1957-04-11T00:00:00"/>
        <d v="1932-11-08T00:00:00"/>
        <d v="1932-11-04T00:00:00"/>
        <d v="1933-11-26T00:00:00"/>
        <d v="1933-03-15T00:00:00"/>
        <d v="1965-03-11T00:00:00"/>
        <d v="1965-09-20T00:00:00"/>
        <d v="1965-01-06T00:00:00"/>
        <d v="1965-11-13T00:00:00"/>
        <d v="1965-11-10T00:00:00"/>
        <d v="1965-10-04T00:00:00"/>
        <d v="1965-07-14T00:00:00"/>
        <d v="1964-12-06T00:00:00"/>
        <d v="1964-08-12T00:00:00"/>
        <d v="1964-05-12T00:00:00"/>
        <d v="1964-03-26T00:00:00"/>
        <d v="1956-09-15T00:00:00"/>
        <d v="1956-07-24T00:00:00"/>
        <d v="1956-10-15T00:00:00"/>
        <d v="1934-01-12T00:00:00"/>
        <d v="1934-09-22T00:00:00"/>
        <d v="1963-04-24T00:00:00"/>
        <d v="1963-11-14T00:00:00"/>
        <d v="1963-11-24T00:00:00"/>
        <d v="1963-03-08T00:00:00"/>
        <d v="1963-09-05T00:00:00"/>
        <d v="1962-06-12T00:00:00"/>
        <d v="1962-03-14T00:00:00"/>
        <d v="1961-02-09T00:00:00"/>
        <d v="1961-11-16T00:00:00"/>
        <d v="1961-01-07T00:00:00"/>
        <d v="1961-02-03T00:00:00"/>
        <d v="1961-03-05T00:00:00"/>
        <d v="1961-09-12T00:00:00"/>
        <d v="1961-05-07T00:00:00"/>
        <d v="1955-09-13T00:00:00"/>
        <d v="1955-11-16T00:00:00"/>
        <d v="1955-03-27T00:00:00"/>
        <d v="1954-05-11T00:00:00"/>
        <d v="1935-10-10T00:00:00"/>
        <d v="1936-09-17T00:00:00"/>
        <d v="1960-12-07T00:00:00"/>
        <d v="1960-10-26T00:00:00"/>
        <d v="1960-12-08T00:00:00"/>
        <d v="1960-07-27T00:00:00"/>
        <d v="1960-05-12T00:00:00"/>
        <d v="1960-07-22T00:00:00"/>
        <d v="1960-05-23T00:00:00"/>
        <d v="1960-02-19T00:00:00"/>
        <d v="1960-12-17T00:00:00"/>
        <d v="1954-04-10T00:00:00"/>
        <d v="1954-11-26T00:00:00"/>
        <d v="1954-02-04T00:00:00"/>
        <d v="1953-07-17T00:00:00"/>
        <d v="1953-11-24T00:00:00"/>
        <d v="1953-09-07T00:00:00"/>
        <d v="1953-01-15T00:00:00"/>
        <d v="1953-02-14T00:00:00"/>
        <d v="1952-05-08T00:00:00"/>
        <d v="1937-07-23T00:00:00"/>
        <d v="1938-08-06T00:00:00"/>
        <d v="1938-05-25T00:00:00"/>
        <d v="1938-03-06T00:00:00"/>
        <d v="1938-02-02T00:00:00"/>
        <d v="1938-10-02T00:00:00"/>
        <d v="1939-04-12T00:00:00"/>
        <d v="1940-06-20T00:00:00"/>
        <d v="1940-02-19T00:00:00"/>
        <d v="1940-06-26T00:00:00"/>
        <d v="1978-09-25T00:00:00"/>
        <d v="1969-05-19T00:00:00"/>
        <d v="1963-02-02T00:00:00"/>
        <d v="1962-09-20T00:00:00"/>
        <d v="1962-12-14T00:00:00"/>
        <d v="1962-04-02T00:00:00"/>
        <d v="1961-07-03T00:00:00"/>
        <d v="1961-11-26T00:00:00"/>
        <d v="1961-04-14T00:00:00"/>
        <d v="1961-01-09T00:00:00"/>
        <d v="1961-03-20T00:00:00"/>
        <d v="1961-02-19T00:00:00"/>
        <d v="1935-09-18T00:00:00"/>
        <d v="1957-04-10T00:00:00"/>
        <d v="1957-08-11T00:00:00"/>
        <d v="1957-08-26T00:00:00"/>
        <d v="1956-11-17T00:00:00"/>
        <d v="1956-02-12T00:00:00"/>
        <d v="1955-03-19T00:00:00"/>
        <d v="1955-04-14T00:00:00"/>
        <d v="1955-05-09T00:00:00"/>
        <d v="1938-05-26T00:00:00"/>
        <d v="1941-06-06T00:00:00"/>
        <d v="1941-05-11T00:00:00"/>
        <d v="1941-07-28T00:00:00"/>
        <d v="1942-06-01T00:00:00"/>
        <d v="1980-12-04T00:00:00"/>
        <d v="1979-11-06T00:00:00"/>
        <d v="1979-02-04T00:00:00"/>
        <d v="1980-05-18T00:00:00"/>
        <d v="1978-11-26T00:00:00"/>
        <d v="1979-10-12T00:00:00"/>
        <d v="1979-10-18T00:00:00"/>
        <d v="1978-03-14T00:00:00"/>
        <d v="1978-09-16T00:00:00"/>
        <d v="1977-04-08T00:00:00"/>
        <d v="1977-04-09T00:00:00"/>
        <d v="1977-10-01T00:00:00"/>
        <d v="1977-02-14T00:00:00"/>
        <d v="1943-02-26T00:00:00"/>
        <d v="1961-08-06T00:00:00"/>
        <d v="1961-10-23T00:00:00"/>
        <d v="1961-04-06T00:00:00"/>
        <d v="1961-09-27T00:00:00"/>
        <d v="1961-04-16T00:00:00"/>
        <d v="1960-03-15T00:00:00"/>
        <d v="1960-02-21T00:00:00"/>
        <d v="1959-07-03T00:00:00"/>
        <d v="1959-03-17T00:00:00"/>
        <d v="1958-05-10T00:00:00"/>
        <d v="1958-05-02T00:00:00"/>
        <d v="1960-06-13T00:00:00"/>
        <d v="1960-09-09T00:00:00"/>
        <d v="1959-09-16T00:00:00"/>
        <d v="1959-12-10T00:00:00"/>
        <d v="1958-10-14T00:00:00"/>
        <d v="1970-09-26T00:00:00"/>
        <d v="1970-06-11T00:00:00"/>
        <d v="1970-07-13T00:00:00"/>
        <d v="1969-01-06T00:00:00"/>
        <d v="1970-06-21T00:00:00"/>
        <d v="1970-06-08T00:00:00"/>
        <d v="1970-04-23T00:00:00"/>
        <d v="1969-08-10T00:00:00"/>
        <d v="1969-10-02T00:00:00"/>
        <d v="1969-11-28T00:00:00"/>
        <d v="1969-09-06T00:00:00"/>
        <d v="1968-03-23T00:00:00"/>
        <d v="1968-04-25T00:00:00"/>
        <d v="1944-04-19T00:00:00"/>
        <d v="1944-03-24T00:00:00"/>
        <d v="1944-05-17T00:00:00"/>
        <d v="1944-12-01T00:00:00"/>
        <d v="1945-02-15T00:00:00"/>
        <d v="1945-01-08T00:00:00"/>
        <d v="1945-05-21T00:00:00"/>
        <d v="1946-07-18T00:00:00"/>
        <d v="1946-12-05T00:00:00"/>
        <d v="1946-03-02T00:00:00"/>
        <d v="1946-04-16T00:00:00"/>
        <d v="1954-07-06T00:00:00"/>
        <d v="1953-06-06T00:00:00"/>
        <d v="1954-11-13T00:00:00"/>
        <d v="1954-04-25T00:00:00"/>
        <d v="1954-10-05T00:00:00"/>
        <d v="1954-07-11T00:00:00"/>
        <d v="1954-06-19T00:00:00"/>
        <d v="1953-11-10T00:00:00"/>
        <d v="1953-06-05T00:00:00"/>
        <d v="1953-09-20T00:00:00"/>
        <d v="1953-09-19T00:00:00"/>
        <d v="1953-11-25T00:00:00"/>
        <d v="1953-09-24T00:00:00"/>
        <d v="1953-05-03T00:00:00"/>
        <d v="1952-06-17T00:00:00"/>
        <d v="1951-02-15T00:00:00"/>
        <d v="1951-08-02T00:00:00"/>
        <d v="1951-01-15T00:00:00"/>
        <d v="1951-02-27T00:00:00"/>
        <d v="1951-03-18T00:00:00"/>
        <d v="1951-02-03T00:00:00"/>
        <d v="1950-01-18T00:00:00"/>
        <d v="1950-03-18T00:00:00"/>
        <d v="1950-10-23T00:00:00"/>
        <d v="1949-06-21T00:00:00"/>
        <d v="1948-07-17T00:00:00"/>
        <d v="1948-08-10T00:00:00"/>
        <d v="1948-11-18T00:00:00"/>
        <d v="1948-08-20T00:00:00"/>
        <d v="1948-02-23T00:00:00"/>
        <d v="1947-07-09T00:00:00"/>
        <d v="1975-10-09T00:00:00"/>
        <d v="1976-07-08T00:00:00"/>
        <d v="1976-11-05T00:00:00"/>
        <d v="1976-09-09T00:00:00"/>
        <d v="1974-06-04T00:00:00"/>
        <d v="1975-06-02T00:00:00"/>
        <d v="1975-06-27T00:00:00"/>
        <d v="1975-05-22T00:00:00"/>
        <d v="1975-02-21T00:00:00"/>
        <d v="1974-02-24T00:00:00"/>
        <d v="1974-07-26T00:00:00"/>
        <d v="1973-10-02T00:00:00"/>
        <d v="1973-03-05T00:00:00"/>
        <d v="1973-10-20T00:00:00"/>
        <d v="1973-08-07T00:00:00"/>
        <d v="1971-08-22T00:00:00"/>
        <d v="1971-04-07T00:00:00"/>
        <d v="1970-02-26T00:00:00"/>
        <d v="1970-02-19T00:00:00"/>
        <d v="1971-07-26T00:00:00"/>
        <d v="1941-07-06T00:00:00"/>
        <d v="1941-12-25T00:00:00"/>
        <d v="1941-10-28T00:00:00"/>
        <d v="1942-02-12T00:00:00"/>
        <d v="1942-07-10T00:00:00"/>
        <d v="1973-08-22T00:00:00"/>
        <d v="1973-06-22T00:00:00"/>
        <d v="1963-10-06T00:00:00"/>
        <d v="1963-06-27T00:00:00"/>
        <d v="1963-09-18T00:00:00"/>
        <d v="1974-08-06T00:00:00"/>
        <d v="1980-03-28T00:00:00"/>
        <d v="1980-02-24T00:00:00"/>
        <d v="1980-04-01T00:00:00"/>
        <d v="1980-03-14T00:00:00"/>
        <d v="1979-08-20T00:00:00"/>
        <d v="1978-08-19T00:00:00"/>
        <d v="1974-03-07T00:00:00"/>
        <d v="1974-02-17T00:00:00"/>
        <d v="1972-11-11T00:00:00"/>
        <d v="1973-10-01T00:00:00"/>
        <d v="1973-03-27T00:00:00"/>
        <d v="1972-04-08T00:00:00"/>
        <d v="1972-12-27T00:00:00"/>
        <d v="1972-07-06T00:00:00"/>
        <d v="1972-09-17T00:00:00"/>
        <d v="1972-02-24T00:00:00"/>
        <d v="1971-07-16T00:00:00"/>
        <d v="1971-03-13T00:00:00"/>
        <d v="1971-04-25T00:00:00"/>
        <d v="1971-04-14T00:00:00"/>
        <d v="1970-03-14T00:00:00"/>
        <d v="1971-07-12T00:00:00"/>
        <d v="1971-11-12T00:00:00"/>
        <d v="1971-05-09T00:00:00"/>
        <d v="1971-03-15T00:00:00"/>
        <d v="1971-06-18T00:00:00"/>
        <d v="1970-09-19T00:00:00"/>
        <d v="1970-01-22T00:00:00"/>
        <d v="1970-08-27T00:00:00"/>
        <d v="1970-02-05T00:00:00"/>
        <d v="1975-03-23T00:00:00"/>
        <d v="1975-12-06T00:00:00"/>
        <d v="1975-10-02T00:00:00"/>
        <d v="1930-10-20T00:00:00"/>
        <d v="1966-03-07T00:00:00"/>
        <d v="1966-06-21T00:00:00"/>
        <d v="1966-11-02T00:00:00"/>
        <d v="1966-08-14T00:00:00"/>
        <d v="1966-11-25T00:00:00"/>
        <d v="1953-10-24T00:00:00"/>
        <d v="1953-08-20T00:00:00"/>
        <d v="1953-03-12T00:00:00"/>
        <d v="1953-10-23T00:00:00"/>
        <d v="1954-09-24T00:00:00"/>
        <d v="1954-02-08T00:00:00"/>
        <d v="1955-02-07T00:00:00"/>
        <d v="1955-11-27T00:00:00"/>
        <d v="1955-04-01T00:00:00"/>
        <d v="1955-03-21T00:00:00"/>
        <d v="1955-07-25T00:00:00"/>
        <d v="1955-07-20T00:00:00"/>
        <d v="1955-03-09T00:00:00"/>
        <d v="1955-10-10T00:00:00"/>
        <d v="1955-06-18T00:00:00"/>
        <d v="1955-06-15T00:00:00"/>
        <d v="1955-10-19T00:00:00"/>
        <d v="1956-05-26T00:00:00"/>
        <d v="1956-10-12T00:00:00"/>
        <d v="1957-11-21T00:00:00"/>
        <d v="1957-08-04T00:00:00"/>
        <d v="1957-05-22T00:00:00"/>
        <d v="1957-04-22T00:00:00"/>
        <d v="1957-03-27T00:00:00"/>
        <d v="1957-10-24T00:00:00"/>
        <d v="1958-05-20T00:00:00"/>
        <d v="1958-03-09T00:00:00"/>
        <d v="1958-11-24T00:00:00"/>
        <d v="1959-04-10T00:00:00"/>
        <d v="1959-08-16T00:00:00"/>
        <d v="1959-09-02T00:00:00"/>
        <d v="1968-05-27T00:00:00"/>
        <d v="1968-11-23T00:00:00"/>
        <d v="1968-02-28T00:00:00"/>
        <d v="1968-06-11T00:00:00"/>
        <d v="1967-10-15T00:00:00"/>
        <d v="1967-02-23T00:00:00"/>
        <d v="1967-04-26T00:00:00"/>
        <d v="1967-04-07T00:00:00"/>
        <d v="1967-10-25T00:00:00"/>
        <d v="1966-08-21T00:00:00"/>
        <d v="1966-02-06T00:00:00"/>
        <d v="1966-09-09T00:00:00"/>
        <d v="1966-11-15T00:00:00"/>
        <d v="1966-12-22T00:00:00"/>
        <d v="1965-03-25T00:00:00"/>
        <d v="1965-02-06T00:00:00"/>
        <d v="1965-12-23T00:00:00"/>
        <d v="1965-02-17T00:00:00"/>
        <d v="1965-05-12T00:00:00"/>
        <d v="1964-04-16T00:00:00"/>
        <d v="1964-09-07T00:00:00"/>
        <d v="1964-03-06T00:00:00"/>
        <d v="1964-04-04T00:00:00"/>
        <d v="1964-04-03T00:00:00"/>
        <d v="1964-03-25T00:00:00"/>
        <d v="1964-02-10T00:00:00"/>
        <d v="1964-04-06T00:00:00"/>
        <d v="1963-05-12T00:00:00"/>
        <d v="1966-10-25T00:00:00"/>
        <d v="1966-07-28T00:00:00"/>
        <d v="1965-06-23T00:00:00"/>
        <d v="1964-08-18T00:00:00"/>
        <d v="1964-03-15T00:00:00"/>
        <d v="1964-01-23T00:00:00"/>
        <d v="1963-09-22T00:00:00"/>
        <d v="1963-04-20T00:00:00"/>
        <d v="1979-02-13T00:00:00"/>
        <d v="1979-09-13T00:00:00"/>
        <d v="1979-11-18T00:00:00"/>
        <d v="1963-02-20T00:00:00"/>
        <d v="1963-02-03T00:00:00"/>
        <d v="1963-07-02T00:00:00"/>
        <d v="1962-09-26T00:00:00"/>
        <d v="1962-08-01T00:00:00"/>
        <d v="1962-02-19T00:00:00"/>
        <d v="1962-11-20T00:00:00"/>
        <d v="1978-03-17T00:00:00"/>
        <d v="1978-05-22T00:00:00"/>
        <d v="1978-03-20T00:00:00"/>
        <d v="1977-12-09T00:00:00"/>
        <d v="1977-05-27T00:00:00"/>
        <d v="1977-08-25T00:00:00"/>
        <d v="1977-09-27T00:00:00"/>
        <d v="1977-12-17T00:00:00"/>
        <d v="1976-11-25T00:00:00"/>
        <d v="1975-01-12T00:00:00"/>
        <d v="1976-09-07T00:00:00"/>
        <d v="1976-12-03T00:00:00"/>
        <d v="1975-01-24T00:00:00"/>
        <d v="1975-05-19T00:00:00"/>
        <d v="1959-11-24T00:00:00"/>
        <d v="1959-10-11T00:00:00"/>
        <d v="1972-07-03T00:00:00"/>
        <d v="1973-03-09T00:00:00"/>
        <d v="1940-11-07T00:00:00"/>
        <d v="1962-06-15T00:00:00"/>
        <d v="1962-02-18T00:00:00"/>
        <d v="1961-06-17T00:00:00"/>
        <d v="1961-03-18T00:00:00"/>
        <d v="1961-08-21T00:00:00"/>
        <d v="1935-05-26T00:00:00"/>
        <d v="1936-09-06T00:00:00"/>
        <d v="1962-06-27T00:00:00"/>
        <d v="1958-03-27T00:00:00"/>
        <d v="1957-03-04T00:00:00"/>
        <d v="1956-11-16T00:00:00"/>
        <d v="1956-10-28T00:00:00"/>
        <d v="1954-10-03T00:00:00"/>
        <d v="1937-12-03T00:00:00"/>
        <d v="1938-09-12T00:00:00"/>
        <d v="1938-09-23T00:00:00"/>
        <d v="1938-03-02T00:00:00"/>
        <d v="1939-02-02T00:00:00"/>
        <d v="1939-08-12T00:00:00"/>
        <d v="1940-06-24T00:00:00"/>
        <d v="1940-09-07T00:00:00"/>
        <d v="1940-11-01T00:00:00"/>
        <d v="1941-07-19T00:00:00"/>
        <d v="1941-12-11T00:00:00"/>
        <d v="1941-04-11T00:00:00"/>
        <d v="1941-03-09T00:00:00"/>
        <d v="1942-07-03T00:00:00"/>
        <d v="1942-05-03T00:00:00"/>
        <d v="1942-02-18T00:00:00"/>
        <d v="1942-06-16T00:00:00"/>
        <d v="1942-03-19T00:00:00"/>
        <d v="1980-05-16T00:00:00"/>
        <d v="1980-05-19T00:00:00"/>
        <d v="1980-02-23T00:00:00"/>
        <d v="1980-02-11T00:00:00"/>
        <d v="1979-09-12T00:00:00"/>
        <d v="1979-03-14T00:00:00"/>
        <d v="1980-02-28T00:00:00"/>
        <d v="1978-09-10T00:00:00"/>
        <d v="1978-09-08T00:00:00"/>
        <d v="1978-03-11T00:00:00"/>
        <d v="1976-08-07T00:00:00"/>
        <d v="1976-07-04T00:00:00"/>
        <d v="1979-06-24T00:00:00"/>
        <d v="1979-04-24T00:00:00"/>
        <d v="1978-08-20T00:00:00"/>
        <d v="1977-07-25T00:00:00"/>
        <d v="1977-05-17T00:00:00"/>
        <d v="1943-05-27T00:00:00"/>
        <d v="1961-04-21T00:00:00"/>
        <d v="1961-07-20T00:00:00"/>
        <d v="1961-05-03T00:00:00"/>
        <d v="1961-02-16T00:00:00"/>
        <d v="1961-06-19T00:00:00"/>
        <d v="1961-01-14T00:00:00"/>
        <d v="1960-06-02T00:00:00"/>
        <d v="1960-02-02T00:00:00"/>
        <d v="1959-12-11T00:00:00"/>
        <d v="1958-04-03T00:00:00"/>
        <d v="1960-08-13T00:00:00"/>
        <d v="1960-03-18T00:00:00"/>
        <d v="1960-08-06T00:00:00"/>
        <d v="1960-04-20T00:00:00"/>
        <d v="1960-09-22T00:00:00"/>
        <d v="1959-11-09T00:00:00"/>
        <d v="1959-09-20T00:00:00"/>
        <d v="1958-09-06T00:00:00"/>
        <d v="1970-04-11T00:00:00"/>
        <d v="1969-06-06T00:00:00"/>
        <d v="1970-09-03T00:00:00"/>
        <d v="1970-06-14T00:00:00"/>
        <d v="1969-02-20T00:00:00"/>
        <d v="1969-10-12T00:00:00"/>
        <d v="1969-06-23T00:00:00"/>
        <d v="1969-04-17T00:00:00"/>
        <d v="1969-12-12T00:00:00"/>
        <d v="1969-04-10T00:00:00"/>
        <d v="1952-07-18T00:00:00"/>
        <d v="1952-10-02T00:00:00"/>
        <d v="1952-06-26T00:00:00"/>
        <d v="1951-05-03T00:00:00"/>
        <d v="1968-01-04T00:00:00"/>
        <d v="1968-11-04T00:00:00"/>
        <d v="1968-12-26T00:00:00"/>
        <d v="1954-09-22T00:00:00"/>
        <d v="1944-08-18T00:00:00"/>
        <d v="1946-09-25T00:00:00"/>
        <d v="1946-08-03T00:00:00"/>
        <d v="1954-01-03T00:00:00"/>
        <d v="1953-07-12T00:00:00"/>
        <d v="1953-11-22T00:00:00"/>
        <d v="1954-04-13T00:00:00"/>
        <d v="1953-07-24T00:00:00"/>
        <d v="1953-06-03T00:00:00"/>
        <d v="1953-05-07T00:00:00"/>
        <d v="1952-09-26T00:00:00"/>
        <d v="1951-12-10T00:00:00"/>
        <d v="1950-06-16T00:00:00"/>
        <d v="1950-08-09T00:00:00"/>
        <d v="1950-01-25T00:00:00"/>
        <d v="1950-11-27T00:00:00"/>
        <d v="1949-02-20T00:00:00"/>
        <d v="1949-09-05T00:00:00"/>
        <d v="1949-06-06T00:00:00"/>
        <d v="1948-03-17T00:00:00"/>
        <d v="1947-10-19T00:00:00"/>
        <d v="1947-05-25T00:00:00"/>
        <d v="1947-06-24T00:00:00"/>
        <d v="1947-01-03T00:00:00"/>
        <d v="1975-10-05T00:00:00"/>
        <d v="1975-08-20T00:00:00"/>
        <d v="1976-11-22T00:00:00"/>
        <d v="1976-04-26T00:00:00"/>
        <d v="1975-07-21T00:00:00"/>
        <d v="1974-02-11T00:00:00"/>
        <d v="1975-11-07T00:00:00"/>
        <d v="1975-08-28T00:00:00"/>
        <d v="1975-07-27T00:00:00"/>
        <d v="1973-10-05T00:00:00"/>
        <d v="1974-06-28T00:00:00"/>
        <d v="1974-11-05T00:00:00"/>
        <d v="1974-10-10T00:00:00"/>
        <d v="1973-11-10T00:00:00"/>
        <d v="1972-07-02T00:00:00"/>
        <d v="1972-03-08T00:00:00"/>
        <d v="1973-02-01T00:00:00"/>
        <d v="1972-03-22T00:00:00"/>
        <d v="1972-10-18T00:00:00"/>
        <d v="1972-04-20T00:00:00"/>
        <d v="1972-08-04T00:00:00"/>
        <d v="1972-10-05T00:00:00"/>
        <d v="1972-09-12T00:00:00"/>
        <d v="1972-02-09T00:00:00"/>
        <d v="1971-01-09T00:00:00"/>
        <d v="1972-01-11T00:00:00"/>
        <d v="1971-02-02T00:00:00"/>
        <d v="1970-06-24T00:00:00"/>
        <d v="1970-05-14T00:00:00"/>
        <d v="1971-03-20T00:00:00"/>
        <d v="1971-10-18T00:00:00"/>
        <d v="1971-09-07T00:00:00"/>
        <d v="1971-06-20T00:00:00"/>
        <d v="1971-04-16T00:00:00"/>
        <d v="1969-01-13T00:00:00"/>
        <d v="1941-09-28T00:00:00"/>
        <d v="1941-04-25T00:00:00"/>
        <d v="1941-01-14T00:00:00"/>
        <d v="1941-06-19T00:00:00"/>
        <d v="1973-06-09T00:00:00"/>
        <d v="1973-07-17T00:00:00"/>
        <d v="1963-07-18T00:00:00"/>
        <d v="1974-03-16T00:00:00"/>
        <d v="1974-06-07T00:00:00"/>
        <d v="1974-12-04T00:00:00"/>
        <d v="1974-11-02T00:00:00"/>
        <d v="1974-01-14T00:00:00"/>
        <d v="1980-02-12T00:00:00"/>
        <d v="1980-01-24T00:00:00"/>
        <d v="1910-08-13T00:00:00"/>
        <d v="1980-02-19T00:00:00"/>
        <d v="1980-04-12T00:00:00"/>
        <d v="1979-06-26T00:00:00"/>
        <d v="1979-05-16T00:00:00"/>
        <d v="1978-10-16T00:00:00"/>
        <d v="1973-09-14T00:00:00"/>
        <d v="1972-02-21T00:00:00"/>
        <d v="1972-02-27T00:00:00"/>
        <d v="1972-10-03T00:00:00"/>
        <d v="1972-10-19T00:00:00"/>
        <d v="1972-07-26T00:00:00"/>
        <d v="1973-06-16T00:00:00"/>
        <d v="1973-12-12T00:00:00"/>
        <d v="1972-11-27T00:00:00"/>
        <d v="1972-02-03T00:00:00"/>
        <d v="1972-11-22T00:00:00"/>
        <d v="1972-06-13T00:00:00"/>
        <d v="1971-11-02T00:00:00"/>
        <d v="1971-08-11T00:00:00"/>
        <d v="1971-03-02T00:00:00"/>
        <d v="1970-08-11T00:00:00"/>
        <d v="1970-12-12T00:00:00"/>
        <d v="1970-11-18T00:00:00"/>
        <d v="1971-05-20T00:00:00"/>
        <d v="1970-06-20T00:00:00"/>
        <d v="1975-06-26T00:00:00"/>
        <d v="1930-01-11T00:00:00"/>
        <d v="1931-07-14T00:00:00"/>
        <d v="1966-01-26T00:00:00"/>
        <d v="1966-03-04T00:00:00"/>
        <d v="1953-12-20T00:00:00"/>
        <d v="1953-02-05T00:00:00"/>
        <d v="1953-08-17T00:00:00"/>
        <d v="1954-05-20T00:00:00"/>
        <d v="1954-08-15T00:00:00"/>
        <d v="1954-11-03T00:00:00"/>
        <d v="1954-05-26T00:00:00"/>
        <d v="1955-10-22T00:00:00"/>
        <d v="1955-04-25T00:00:00"/>
        <d v="1955-11-09T00:00:00"/>
        <d v="1955-03-25T00:00:00"/>
        <d v="1955-09-08T00:00:00"/>
        <d v="1955-01-18T00:00:00"/>
        <d v="1956-05-22T00:00:00"/>
        <d v="1956-08-03T00:00:00"/>
        <d v="1956-03-22T00:00:00"/>
        <d v="1956-06-28T00:00:00"/>
        <d v="1956-03-19T00:00:00"/>
        <d v="1956-03-07T00:00:00"/>
        <d v="1956-03-03T00:00:00"/>
        <d v="1956-10-21T00:00:00"/>
        <d v="1957-06-28T00:00:00"/>
        <d v="1957-04-24T00:00:00"/>
        <d v="1958-10-05T00:00:00"/>
        <d v="1958-09-27T00:00:00"/>
        <d v="1958-03-21T00:00:00"/>
        <d v="1959-10-08T00:00:00"/>
        <d v="1959-03-08T00:00:00"/>
        <d v="1959-08-23T00:00:00"/>
        <d v="1968-01-14T00:00:00"/>
        <d v="1968-06-15T00:00:00"/>
        <d v="1968-03-21T00:00:00"/>
        <d v="1968-01-05T00:00:00"/>
        <d v="1968-03-18T00:00:00"/>
        <d v="1968-06-13T00:00:00"/>
        <d v="1968-08-04T00:00:00"/>
        <d v="1968-05-11T00:00:00"/>
        <d v="1926-07-28T00:00:00"/>
        <d v="1967-04-20T00:00:00"/>
        <d v="1967-11-08T00:00:00"/>
        <d v="1967-04-10T00:00:00"/>
        <d v="1967-06-26T00:00:00"/>
        <d v="1966-06-24T00:00:00"/>
        <d v="1966-02-09T00:00:00"/>
        <d v="1966-02-18T00:00:00"/>
        <d v="1966-04-23T00:00:00"/>
        <d v="1967-05-24T00:00:00"/>
        <d v="1927-11-17T00:00:00"/>
        <d v="1966-05-06T00:00:00"/>
        <d v="1966-01-20T00:00:00"/>
        <d v="1965-07-07T00:00:00"/>
        <d v="1965-07-15T00:00:00"/>
        <d v="1964-06-04T00:00:00"/>
        <d v="1964-12-24T00:00:00"/>
        <d v="1964-01-16T00:00:00"/>
        <d v="1964-04-21T00:00:00"/>
        <d v="1964-01-17T00:00:00"/>
        <d v="1964-03-13T00:00:00"/>
        <d v="1963-03-03T00:00:00"/>
        <d v="1933-09-27T00:00:00"/>
        <d v="1966-05-11T00:00:00"/>
        <d v="1966-06-18T00:00:00"/>
        <d v="1934-08-12T00:00:00"/>
        <d v="1965-08-24T00:00:00"/>
        <d v="1965-03-06T00:00:00"/>
        <d v="1965-08-02T00:00:00"/>
        <d v="1965-03-28T00:00:00"/>
        <d v="1965-11-28T00:00:00"/>
        <d v="1964-07-06T00:00:00"/>
        <d v="1964-07-17T00:00:00"/>
        <d v="1964-11-02T00:00:00"/>
        <d v="1963-02-26T00:00:00"/>
        <d v="1977-06-06T00:00:00"/>
        <d v="1979-09-26T00:00:00"/>
        <d v="1963-08-25T00:00:00"/>
        <d v="1963-05-23T00:00:00"/>
        <d v="1963-04-07T00:00:00"/>
        <d v="1962-04-21T00:00:00"/>
        <d v="1962-08-17T00:00:00"/>
        <d v="1962-03-25T00:00:00"/>
        <d v="1978-02-11T00:00:00"/>
        <d v="1978-08-25T00:00:00"/>
        <d v="1978-05-03T00:00:00"/>
        <d v="1976-03-24T00:00:00"/>
        <d v="1975-07-20T00:00:00"/>
        <d v="1975-05-13T00:00:00"/>
        <d v="1976-03-25T00:00:00"/>
        <d v="1976-09-19T00:00:00"/>
        <d v="1976-10-06T00:00:00"/>
        <d v="1975-05-11T00:00:00"/>
        <d v="1974-09-05T00:00:00"/>
        <d v="1959-05-15T00:00:00"/>
        <d v="1959-07-22T00:00:00"/>
        <d v="1959-05-05T00:00:00"/>
        <d v="1972-09-14T00:00:00"/>
        <d v="1972-07-16T00:00:00"/>
        <d v="1973-09-11T00:00:00"/>
        <d v="1973-11-14T00:00:00"/>
        <d v="1971-11-06T00:00:00"/>
        <d v="1971-05-12T00:00:00"/>
        <d v="1971-08-15T00:00:00"/>
        <d v="1971-11-03T00:00:00"/>
        <d v="1971-10-09T00:00:00"/>
        <d v="1971-11-27T00:00:00"/>
        <d v="1972-04-10T00:00:00"/>
        <d v="1972-04-04T00:00:00"/>
        <d v="1970-04-06T00:00:00"/>
        <d v="1970-07-16T00:00:00"/>
        <d v="1970-01-06T00:00:00"/>
        <d v="1970-09-09T00:00:00"/>
        <d v="1970-07-11T00:00:00"/>
        <d v="1970-06-05T00:00:00"/>
        <d v="1969-02-19T00:00:00"/>
        <d v="1969-09-10T00:00:00"/>
        <d v="1971-08-19T00:00:00"/>
        <d v="1971-11-23T00:00:00"/>
        <d v="1971-02-05T00:00:00"/>
        <d v="1969-10-26T00:00:00"/>
        <d v="1968-02-23T00:00:00"/>
        <d v="1967-04-11T00:00:00"/>
        <d v="1967-03-20T00:00:00"/>
        <d v="1970-05-23T00:00:00"/>
        <d v="1970-03-02T00:00:00"/>
        <d v="1970-02-13T00:00:00"/>
        <d v="1967-07-10T00:00:00"/>
        <d v="1967-09-13T00:00:00"/>
        <d v="1966-07-03T00:00:00"/>
        <d v="1966-03-16T00:00:00"/>
        <d v="1966-10-09T00:00:00"/>
        <d v="1966-08-13T00:00:00"/>
        <d v="1966-07-18T00:00:00"/>
        <d v="1969-11-10T00:00:00"/>
        <d v="1969-03-05T00:00:00"/>
        <d v="1969-05-16T00:00:00"/>
        <d v="1969-02-10T00:00:00"/>
        <d v="1969-11-12T00:00:00"/>
        <d v="1965-01-04T00:00:00"/>
        <d v="1965-02-08T00:00:00"/>
        <d v="1965-04-02T00:00:00"/>
        <d v="1965-03-24T00:00:00"/>
        <d v="1965-05-10T00:00:00"/>
        <d v="1965-07-21T00:00:00"/>
        <d v="1965-12-04T00:00:00"/>
        <d v="1964-02-17T00:00:00"/>
        <d v="1964-12-19T00:00:00"/>
        <d v="1964-10-15T00:00:00"/>
        <d v="1963-12-06T00:00:00"/>
        <d v="1968-12-15T00:00:00"/>
        <d v="1963-11-12T00:00:00"/>
        <d v="1962-08-22T00:00:00"/>
        <d v="1962-09-10T00:00:00"/>
        <d v="1962-08-26T00:00:00"/>
        <d v="1962-07-27T00:00:00"/>
        <d v="1962-05-24T00:00:00"/>
        <d v="1962-11-12T00:00:00"/>
        <d v="1962-05-15T00:00:00"/>
        <d v="1962-04-22T00:00:00"/>
        <d v="1962-10-25T00:00:00"/>
        <d v="1962-05-14T00:00:00"/>
        <d v="1961-09-19T00:00:00"/>
        <d v="1961-03-09T00:00:00"/>
        <d v="1961-04-10T00:00:00"/>
        <d v="1961-12-19T00:00:00"/>
        <d v="1960-07-17T00:00:00"/>
        <d v="1960-03-02T00:00:00"/>
        <d v="1967-06-22T00:00:00"/>
        <d v="1967-03-12T00:00:00"/>
        <d v="1967-02-28T00:00:00"/>
        <d v="1967-04-18T00:00:00"/>
        <d v="1928-11-15T00:00:00"/>
        <d v="1959-04-16T00:00:00"/>
        <d v="1958-12-21T00:00:00"/>
        <d v="1958-02-06T00:00:00"/>
        <d v="1958-05-11T00:00:00"/>
        <d v="1969-05-12T00:00:00"/>
        <d v="1969-11-13T00:00:00"/>
        <d v="1969-10-15T00:00:00"/>
        <d v="1968-03-12T00:00:00"/>
        <d v="1968-10-21T00:00:00"/>
        <d v="1970-04-09T00:00:00"/>
        <d v="1970-09-02T00:00:00"/>
        <d v="1970-05-13T00:00:00"/>
        <d v="1968-01-11T00:00:00"/>
        <d v="1967-06-20T00:00:00"/>
        <d v="1967-01-20T00:00:00"/>
        <d v="1967-05-04T00:00:00"/>
        <d v="1966-08-15T00:00:00"/>
        <d v="1966-04-21T00:00:00"/>
        <d v="1965-10-05T00:00:00"/>
        <d v="1965-07-09T00:00:00"/>
        <d v="1965-08-16T00:00:00"/>
        <d v="1965-05-04T00:00:00"/>
        <d v="1965-09-24T00:00:00"/>
        <d v="1968-07-13T00:00:00"/>
        <d v="1968-07-11T00:00:00"/>
        <d v="1968-07-04T00:00:00"/>
        <d v="1979-02-16T00:00:00"/>
        <d v="1944-10-11T00:00:00"/>
        <d v="1979-03-01T00:00:00"/>
        <d v="1945-05-10T00:00:00"/>
        <d v="1946-07-09T00:00:00"/>
        <d v="1947-08-24T00:00:00"/>
        <d v="1947-02-27T00:00:00"/>
        <d v="1947-03-09T00:00:00"/>
        <d v="1947-11-19T00:00:00"/>
        <d v="1948-04-15T00:00:00"/>
        <d v="1977-12-11T00:00:00"/>
        <d v="1977-09-17T00:00:00"/>
        <d v="1977-09-05T00:00:00"/>
        <d v="1977-07-13T00:00:00"/>
        <d v="1977-02-16T00:00:00"/>
        <d v="1950-11-03T00:00:00"/>
        <d v="1950-04-26T00:00:00"/>
        <d v="1950-02-01T00:00:00"/>
        <d v="1951-09-20T00:00:00"/>
        <d v="1951-11-05T00:00:00"/>
        <d v="1951-09-21T00:00:00"/>
        <d v="1952-04-25T00:00:00"/>
        <d v="1952-01-23T00:00:00"/>
        <d v="1952-11-13T00:00:00"/>
        <d v="1952-10-05T00:00:00"/>
        <d v="1952-09-02T00:00:00"/>
        <d v="1953-07-06T00:00:00"/>
        <d v="1953-12-19T00:00:00"/>
        <d v="1954-11-27T00:00:00"/>
        <d v="1975-11-11T00:00:00"/>
        <d v="1975-05-16T00:00:00"/>
        <d v="1975-10-19T00:00:00"/>
        <d v="1975-09-23T00:00:00"/>
        <d v="1975-06-21T00:00:00"/>
        <d v="1975-08-16T00:00:00"/>
        <d v="1975-02-15T00:00:00"/>
        <d v="1975-06-09T00:00:00"/>
        <d v="1974-06-01T00:00:00"/>
        <d v="1974-07-09T00:00:00"/>
        <d v="1974-03-14T00:00:00"/>
        <d v="1974-03-17T00:00:00"/>
        <d v="1974-09-25T00:00:00"/>
        <d v="1974-11-25T00:00:00"/>
        <d v="1974-02-18T00:00:00"/>
        <d v="1974-08-19T00:00:00"/>
        <d v="1973-10-18T00:00:00"/>
        <d v="1973-05-11T00:00:00"/>
        <d v="1973-11-02T00:00:00"/>
        <d v="1976-01-12T00:00:00"/>
        <d v="1976-09-12T00:00:00"/>
        <d v="1955-03-03T00:00:00"/>
        <d v="1956-05-24T00:00:00"/>
        <d v="1956-01-22T00:00:00"/>
        <d v="1957-05-18T00:00:00"/>
        <d v="1957-03-24T00:00:00"/>
        <d v="1958-02-24T00:00:00"/>
        <d v="1973-02-26T00:00:00"/>
        <d v="1974-10-14T00:00:00"/>
        <d v="1974-03-19T00:00:00"/>
        <d v="1974-05-20T00:00:00"/>
        <d v="1974-11-08T00:00:00"/>
        <d v="1974-02-23T00:00:00"/>
        <d v="1959-09-01T00:00:00"/>
        <d v="1959-06-01T00:00:00"/>
        <d v="1959-08-11T00:00:00"/>
        <d v="1966-11-04T00:00:00"/>
        <d v="1957-10-15T00:00:00"/>
        <d v="1957-03-23T00:00:00"/>
        <d v="1957-10-20T00:00:00"/>
        <d v="1957-05-14T00:00:00"/>
        <d v="1957-10-07T00:00:00"/>
        <d v="1957-07-16T00:00:00"/>
        <d v="1963-08-02T00:00:00"/>
        <d v="1963-04-12T00:00:00"/>
        <d v="1962-07-02T00:00:00"/>
        <d v="1962-07-08T00:00:00"/>
        <d v="1962-07-11T00:00:00"/>
        <d v="1962-12-26T00:00:00"/>
        <d v="1962-08-12T00:00:00"/>
        <d v="1961-12-12T00:00:00"/>
        <d v="1961-08-16T00:00:00"/>
        <d v="1961-07-23T00:00:00"/>
        <d v="1966-07-14T00:00:00"/>
        <d v="1966-05-01T00:00:00"/>
        <d v="1966-09-27T00:00:00"/>
        <d v="1966-05-08T00:00:00"/>
        <d v="1966-01-11T00:00:00"/>
        <d v="1960-07-08T00:00:00"/>
        <d v="1965-03-22T00:00:00"/>
        <d v="1964-03-01T00:00:00"/>
        <d v="1964-07-08T00:00:00"/>
        <d v="1964-02-04T00:00:00"/>
        <d v="1964-12-10T00:00:00"/>
        <d v="1964-04-23T00:00:00"/>
        <d v="1964-06-01T00:00:00"/>
        <d v="1959-10-26T00:00:00"/>
        <d v="1959-02-21T00:00:00"/>
        <d v="1959-08-19T00:00:00"/>
        <d v="1934-05-01T00:00:00"/>
        <d v="1936-11-12T00:00:00"/>
        <d v="1960-02-09T00:00:00"/>
        <d v="1960-06-11T00:00:00"/>
        <d v="1956-02-09T00:00:00"/>
        <d v="1953-04-10T00:00:00"/>
        <d v="1953-10-08T00:00:00"/>
        <d v="1975-02-06T00:00:00"/>
        <d v="1976-08-27T00:00:00"/>
        <d v="1976-01-22T00:00:00"/>
        <d v="1976-05-15T00:00:00"/>
        <d v="1980-08-23T00:00:00"/>
        <d v="1946-02-18T00:00:00"/>
        <d v="1937-06-10T00:00:00"/>
        <d v="1978-12-06T00:00:00"/>
        <d v="1978-02-16T00:00:00"/>
        <d v="1979-07-22T00:00:00"/>
        <d v="1939-04-11T00:00:00"/>
        <d v="1940-07-06T00:00:00"/>
        <d v="1940-02-23T00:00:00"/>
        <d v="1941-10-14T00:00:00"/>
        <d v="1943-02-07T00:00:00"/>
        <d v="1976-04-24T00:00:00"/>
        <d v="1976-04-22T00:00:00"/>
        <d v="1976-03-09T00:00:00"/>
        <d v="1976-05-04T00:00:00"/>
        <d v="1976-09-21T00:00:00"/>
        <d v="1976-03-13T00:00:00"/>
        <d v="1974-07-04T00:00:00"/>
        <d v="1972-03-03T00:00:00"/>
        <d v="1972-01-08T00:00:00"/>
        <d v="1968-06-08T00:00:00"/>
        <d v="1968-09-18T00:00:00"/>
        <d v="1968-09-14T00:00:00"/>
        <d v="1968-05-04T00:00:00"/>
        <d v="1968-02-10T00:00:00"/>
        <d v="1963-02-27T00:00:00"/>
        <d v="1963-04-18T00:00:00"/>
        <d v="1942-06-19T00:00:00"/>
        <d v="1942-02-22T00:00:00"/>
        <d v="1942-12-23T00:00:00"/>
        <d v="1942-11-18T00:00:00"/>
        <d v="1942-07-21T00:00:00"/>
        <d v="1942-08-27T00:00:00"/>
        <d v="1942-11-24T00:00:00"/>
        <d v="1942-08-17T00:00:00"/>
        <d v="1942-01-20T00:00:00"/>
        <d v="1942-04-04T00:00:00"/>
        <d v="1942-02-09T00:00:00"/>
        <d v="1943-07-18T00:00:00"/>
        <d v="1943-03-16T00:00:00"/>
        <d v="1943-08-27T00:00:00"/>
        <d v="1943-11-28T00:00:00"/>
        <d v="1943-11-02T00:00:00"/>
        <d v="1943-12-27T00:00:00"/>
        <d v="1943-10-16T00:00:00"/>
        <d v="1943-06-25T00:00:00"/>
        <d v="1943-07-10T00:00:00"/>
        <d v="1944-04-12T00:00:00"/>
        <d v="1944-08-07T00:00:00"/>
        <d v="1944-08-09T00:00:00"/>
        <d v="1945-06-22T00:00:00"/>
        <d v="1945-10-11T00:00:00"/>
        <d v="1945-10-02T00:00:00"/>
        <d v="1945-07-17T00:00:00"/>
        <d v="1945-05-27T00:00:00"/>
        <d v="1945-12-12T00:00:00"/>
        <d v="1945-08-10T00:00:00"/>
        <d v="1946-05-01T00:00:00"/>
        <d v="1946-09-15T00:00:00"/>
        <d v="1946-04-26T00:00:00"/>
        <d v="1946-01-28T00:00:00"/>
        <d v="1946-02-22T00:00:00"/>
        <d v="1946-07-28T00:00:00"/>
        <d v="1946-12-06T00:00:00"/>
        <d v="1946-02-11T00:00:00"/>
        <d v="1947-06-22T00:00:00"/>
        <d v="1947-03-13T00:00:00"/>
        <d v="1947-05-01T00:00:00"/>
        <d v="1947-08-06T00:00:00"/>
        <d v="1947-03-11T00:00:00"/>
        <d v="1948-10-11T00:00:00"/>
        <d v="1948-10-20T00:00:00"/>
        <d v="1948-12-05T00:00:00"/>
        <d v="1948-08-22T00:00:00"/>
        <d v="1948-09-22T00:00:00"/>
        <d v="1948-05-25T00:00:00"/>
        <d v="1948-04-22T00:00:00"/>
        <d v="1948-10-26T00:00:00"/>
        <d v="1949-04-15T00:00:00"/>
        <d v="1949-11-09T00:00:00"/>
        <d v="1950-01-05T00:00:00"/>
        <d v="1950-05-09T00:00:00"/>
        <d v="1951-11-13T00:00:00"/>
        <d v="1951-06-24T00:00:00"/>
        <d v="1952-01-26T00:00:00"/>
        <d v="1952-05-14T00:00:00"/>
        <d v="1952-03-06T00:00:00"/>
        <d v="1952-07-21T00:00:00"/>
        <d v="1952-02-23T00:00:00"/>
        <d v="1958-02-16T00:00:00"/>
        <d v="1958-01-23T00:00:00"/>
        <d v="1957-03-26T00:00:00"/>
        <d v="1957-11-13T00:00:00"/>
        <d v="1957-07-06T00:00:00"/>
        <d v="1957-03-03T00:00:00"/>
        <d v="1957-11-07T00:00:00"/>
        <d v="1957-04-05T00:00:00"/>
        <d v="1957-10-21T00:00:00"/>
        <d v="1956-04-24T00:00:00"/>
        <d v="1956-05-23T00:00:00"/>
        <d v="1956-07-14T00:00:00"/>
        <d v="1932-03-05T00:00:00"/>
        <d v="1932-07-24T00:00:00"/>
        <d v="1932-03-08T00:00:00"/>
        <d v="1933-10-27T00:00:00"/>
        <d v="1933-12-20T00:00:00"/>
        <d v="1933-04-14T00:00:00"/>
        <d v="1933-02-01T00:00:00"/>
        <d v="1965-04-03T00:00:00"/>
        <d v="1965-08-27T00:00:00"/>
        <d v="1965-03-20T00:00:00"/>
        <d v="1965-08-25T00:00:00"/>
        <d v="1965-11-09T00:00:00"/>
        <d v="1965-11-02T00:00:00"/>
        <d v="1964-08-19T00:00:00"/>
        <d v="1964-05-17T00:00:00"/>
        <d v="1964-06-14T00:00:00"/>
        <d v="1956-12-20T00:00:00"/>
        <d v="1963-09-20T00:00:00"/>
        <d v="1962-02-26T00:00:00"/>
        <d v="1962-02-25T00:00:00"/>
        <d v="1962-07-13T00:00:00"/>
        <d v="1961-06-11T00:00:00"/>
        <d v="1961-05-21T00:00:00"/>
        <d v="1961-06-22T00:00:00"/>
        <d v="1961-07-27T00:00:00"/>
        <d v="1961-10-15T00:00:00"/>
        <d v="1955-09-07T00:00:00"/>
        <d v="1955-02-03T00:00:00"/>
        <d v="1955-08-18T00:00:00"/>
        <d v="1955-10-04T00:00:00"/>
        <d v="1955-11-28T00:00:00"/>
        <d v="1935-05-13T00:00:00"/>
        <d v="1936-03-18T00:00:00"/>
        <d v="1936-05-21T00:00:00"/>
        <d v="1960-05-20T00:00:00"/>
        <d v="1960-09-10T00:00:00"/>
        <d v="1954-04-03T00:00:00"/>
        <d v="1954-04-17T00:00:00"/>
        <d v="1954-09-09T00:00:00"/>
        <d v="1954-03-02T00:00:00"/>
        <d v="1953-05-18T00:00:00"/>
        <d v="1953-10-19T00:00:00"/>
        <d v="1953-05-22T00:00:00"/>
        <d v="1953-03-22T00:00:00"/>
        <d v="1937-09-20T00:00:00"/>
        <d v="1938-01-04T00:00:00"/>
        <d v="1938-08-16T00:00:00"/>
        <d v="1938-07-11T00:00:00"/>
        <d v="1939-07-17T00:00:00"/>
        <d v="1939-03-05T00:00:00"/>
        <d v="1939-11-02T00:00:00"/>
        <d v="1939-11-22T00:00:00"/>
        <d v="1940-10-03T00:00:00"/>
        <d v="1940-02-13T00:00:00"/>
        <d v="1940-04-20T00:00:00"/>
        <d v="1940-02-21T00:00:00"/>
        <d v="1940-10-21T00:00:00"/>
        <d v="1942-05-09T00:00:00"/>
        <d v="1942-08-12T00:00:00"/>
        <d v="1942-01-19T00:00:00"/>
        <d v="1942-09-15T00:00:00"/>
        <d v="1942-06-17T00:00:00"/>
        <d v="1942-09-25T00:00:00"/>
        <d v="1942-09-11T00:00:00"/>
        <d v="1942-03-02T00:00:00"/>
        <d v="1943-05-26T00:00:00"/>
        <d v="1943-02-19T00:00:00"/>
        <d v="1943-10-06T00:00:00"/>
        <d v="1943-09-03T00:00:00"/>
        <d v="1944-04-27T00:00:00"/>
        <d v="1944-03-06T00:00:00"/>
        <d v="1944-09-25T00:00:00"/>
        <d v="1944-11-11T00:00:00"/>
        <d v="1944-09-24T00:00:00"/>
        <d v="1945-05-07T00:00:00"/>
        <d v="1945-09-27T00:00:00"/>
        <d v="1945-06-15T00:00:00"/>
        <d v="1945-09-02T00:00:00"/>
        <d v="1946-01-03T00:00:00"/>
        <d v="1946-06-16T00:00:00"/>
        <d v="1946-10-03T00:00:00"/>
        <d v="1946-05-10T00:00:00"/>
        <d v="1947-04-14T00:00:00"/>
        <d v="1947-12-26T00:00:00"/>
        <d v="1947-08-17T00:00:00"/>
        <d v="1948-03-22T00:00:00"/>
        <d v="1948-11-20T00:00:00"/>
        <d v="1948-11-28T00:00:00"/>
        <d v="1948-03-04T00:00:00"/>
        <d v="1948-05-20T00:00:00"/>
        <d v="1948-04-11T00:00:00"/>
        <d v="1948-09-03T00:00:00"/>
        <d v="1948-03-16T00:00:00"/>
        <d v="1948-09-17T00:00:00"/>
        <d v="1949-03-22T00:00:00"/>
        <d v="1949-02-04T00:00:00"/>
        <d v="1950-10-03T00:00:00"/>
        <d v="1950-10-25T00:00:00"/>
        <d v="1950-01-26T00:00:00"/>
        <d v="1950-03-21T00:00:00"/>
        <d v="1950-06-13T00:00:00"/>
        <d v="1950-11-20T00:00:00"/>
        <d v="1950-05-26T00:00:00"/>
        <d v="1951-04-18T00:00:00"/>
        <d v="1951-03-15T00:00:00"/>
        <d v="1951-07-15T00:00:00"/>
        <d v="1951-06-27T00:00:00"/>
        <d v="1951-04-08T00:00:00"/>
        <d v="1951-03-21T00:00:00"/>
        <d v="1952-02-22T00:00:00"/>
        <d v="1952-03-28T00:00:00"/>
        <d v="1952-05-02T00:00:00"/>
        <d v="1957-10-05T00:00:00"/>
        <d v="1957-01-05T00:00:00"/>
        <d v="1957-04-08T00:00:00"/>
        <d v="1955-07-03T00:00:00"/>
        <d v="1955-10-14T00:00:00"/>
        <d v="1932-11-18T00:00:00"/>
        <d v="1933-07-01T00:00:00"/>
        <d v="1933-04-06T00:00:00"/>
        <d v="1933-11-20T00:00:00"/>
        <d v="1933-03-10T00:00:00"/>
        <d v="1965-06-03T00:00:00"/>
        <d v="1965-09-17T00:00:00"/>
        <d v="1964-09-20T00:00:00"/>
        <d v="1964-06-12T00:00:00"/>
        <d v="1964-05-14T00:00:00"/>
        <d v="1956-06-21T00:00:00"/>
        <d v="1956-03-11T00:00:00"/>
        <d v="1934-12-05T00:00:00"/>
        <d v="1934-09-17T00:00:00"/>
        <d v="1963-01-04T00:00:00"/>
        <d v="1963-08-26T00:00:00"/>
        <d v="1963-10-23T00:00:00"/>
        <d v="1962-05-05T00:00:00"/>
        <d v="1962-08-04T00:00:00"/>
        <d v="1962-04-09T00:00:00"/>
        <d v="1962-05-04T00:00:00"/>
        <d v="1961-06-18T00:00:00"/>
        <d v="1961-07-18T00:00:00"/>
        <d v="1961-06-27T00:00:00"/>
        <d v="1961-03-13T00:00:00"/>
        <d v="1961-05-11T00:00:00"/>
        <d v="1961-02-17T00:00:00"/>
        <d v="1955-07-24T00:00:00"/>
        <d v="1955-02-05T00:00:00"/>
        <d v="1955-07-17T00:00:00"/>
        <d v="1954-09-21T00:00:00"/>
        <d v="1935-03-02T00:00:00"/>
        <d v="1936-11-10T00:00:00"/>
        <d v="1936-08-04T00:00:00"/>
        <d v="1936-11-08T00:00:00"/>
        <d v="1936-01-05T00:00:00"/>
        <d v="1960-07-05T00:00:00"/>
        <d v="1960-09-02T00:00:00"/>
        <d v="1960-10-10T00:00:00"/>
        <d v="1954-08-11T00:00:00"/>
        <d v="1954-06-24T00:00:00"/>
        <d v="1954-05-05T00:00:00"/>
        <d v="1954-08-21T00:00:00"/>
        <d v="1954-06-28T00:00:00"/>
        <d v="1954-05-07T00:00:00"/>
        <d v="1953-04-23T00:00:00"/>
        <d v="1953-02-10T00:00:00"/>
        <d v="1952-09-19T00:00:00"/>
        <d v="1952-09-08T00:00:00"/>
        <d v="1937-06-08T00:00:00"/>
        <d v="1937-10-25T00:00:00"/>
        <d v="1937-07-12T00:00:00"/>
        <d v="1937-08-09T00:00:00"/>
        <d v="1938-06-15T00:00:00"/>
        <d v="1939-08-14T00:00:00"/>
        <d v="1939-04-18T00:00:00"/>
        <d v="1939-06-05T00:00:00"/>
        <d v="1964-11-07T00:00:00"/>
        <d v="1962-03-05T00:00:00"/>
        <d v="1962-05-23T00:00:00"/>
        <d v="1961-03-26T00:00:00"/>
        <d v="1958-07-27T00:00:00"/>
        <d v="1958-02-17T00:00:00"/>
        <d v="1957-10-18T00:00:00"/>
        <d v="1956-03-17T00:00:00"/>
        <d v="1956-01-16T00:00:00"/>
        <d v="1955-08-12T00:00:00"/>
        <d v="1955-10-15T00:00:00"/>
        <d v="1937-09-04T00:00:00"/>
        <d v="1940-05-15T00:00:00"/>
        <d v="1941-05-04T00:00:00"/>
        <d v="1941-09-08T00:00:00"/>
        <d v="1942-02-11T00:00:00"/>
        <d v="1942-02-16T00:00:00"/>
        <d v="1942-05-10T00:00:00"/>
        <d v="1979-07-15T00:00:00"/>
        <d v="1978-10-03T00:00:00"/>
        <d v="1978-02-08T00:00:00"/>
        <d v="1978-01-25T00:00:00"/>
        <d v="1977-11-23T00:00:00"/>
        <d v="1976-11-03T00:00:00"/>
        <d v="1978-02-09T00:00:00"/>
        <d v="1977-07-18T00:00:00"/>
        <d v="1977-09-10T00:00:00"/>
        <d v="1977-06-02T00:00:00"/>
        <d v="1943-09-25T00:00:00"/>
        <d v="1961-11-22T00:00:00"/>
        <d v="1961-07-17T00:00:00"/>
        <d v="1959-05-17T00:00:00"/>
        <d v="1959-10-10T00:00:00"/>
        <d v="1959-08-27T00:00:00"/>
        <d v="1959-04-14T00:00:00"/>
        <d v="1960-03-06T00:00:00"/>
        <d v="1960-08-12T00:00:00"/>
        <d v="1958-05-27T00:00:00"/>
        <d v="1958-08-02T00:00:00"/>
        <d v="1970-12-07T00:00:00"/>
        <d v="1970-06-16T00:00:00"/>
        <d v="1970-07-22T00:00:00"/>
        <d v="1969-06-01T00:00:00"/>
        <d v="1969-12-04T00:00:00"/>
        <d v="1969-03-02T00:00:00"/>
        <d v="1969-10-18T00:00:00"/>
        <d v="1969-11-14T00:00:00"/>
        <d v="1969-07-25T00:00:00"/>
        <d v="1969-06-22T00:00:00"/>
        <d v="1969-06-17T00:00:00"/>
        <d v="1969-08-16T00:00:00"/>
        <d v="1969-07-15T00:00:00"/>
        <d v="1969-08-01T00:00:00"/>
        <d v="1952-03-25T00:00:00"/>
        <d v="1951-06-26T00:00:00"/>
        <d v="1951-09-25T00:00:00"/>
        <d v="1951-05-05T00:00:00"/>
        <d v="1968-08-13T00:00:00"/>
        <d v="1968-06-25T00:00:00"/>
        <d v="1968-09-07T00:00:00"/>
        <d v="1968-09-11T00:00:00"/>
        <d v="1968-12-04T00:00:00"/>
        <d v="1968-03-03T00:00:00"/>
        <d v="1944-12-22T00:00:00"/>
        <d v="1945-08-14T00:00:00"/>
        <d v="1945-04-24T00:00:00"/>
        <d v="1946-10-19T00:00:00"/>
        <d v="1946-09-22T00:00:00"/>
        <d v="1954-11-12T00:00:00"/>
        <d v="1953-05-17T00:00:00"/>
        <d v="1953-05-21T00:00:00"/>
        <d v="1954-11-24T00:00:00"/>
        <d v="1954-03-03T00:00:00"/>
        <d v="1953-10-17T00:00:00"/>
        <d v="1953-05-25T00:00:00"/>
        <d v="1952-06-07T00:00:00"/>
        <d v="1952-08-18T00:00:00"/>
        <d v="1952-01-18T00:00:00"/>
        <d v="1951-06-02T00:00:00"/>
        <d v="1951-06-16T00:00:00"/>
        <d v="1951-08-05T00:00:00"/>
        <d v="1951-08-16T00:00:00"/>
        <d v="1951-02-19T00:00:00"/>
        <d v="1950-05-06T00:00:00"/>
        <d v="1950-05-17T00:00:00"/>
        <d v="1950-06-01T00:00:00"/>
        <d v="1949-07-01T00:00:00"/>
        <d v="1949-04-05T00:00:00"/>
        <d v="1949-04-21T00:00:00"/>
        <d v="1947-02-21T00:00:00"/>
        <d v="1975-12-24T00:00:00"/>
        <d v="1975-04-25T00:00:00"/>
        <d v="1975-03-27T00:00:00"/>
        <d v="1976-03-27T00:00:00"/>
        <d v="1976-03-17T00:00:00"/>
        <d v="1976-11-14T00:00:00"/>
        <d v="1976-05-11T00:00:00"/>
        <d v="1976-02-01T00:00:00"/>
        <d v="1974-02-01T00:00:00"/>
        <d v="1974-05-07T00:00:00"/>
        <d v="1973-03-15T00:00:00"/>
        <d v="1974-03-09T00:00:00"/>
        <d v="1973-09-20T00:00:00"/>
        <d v="1972-07-07T00:00:00"/>
        <d v="1973-12-21T00:00:00"/>
        <d v="1972-07-21T00:00:00"/>
        <d v="1972-03-16T00:00:00"/>
        <d v="1972-11-03T00:00:00"/>
        <d v="1972-02-07T00:00:00"/>
        <d v="1972-02-17T00:00:00"/>
        <d v="1971-02-23T00:00:00"/>
        <d v="1971-01-02T00:00:00"/>
        <d v="1972-09-08T00:00:00"/>
        <d v="1972-07-12T00:00:00"/>
        <d v="1971-08-07T00:00:00"/>
        <d v="1971-04-17T00:00:00"/>
        <d v="1970-05-18T00:00:00"/>
        <d v="1970-10-10T00:00:00"/>
        <d v="1970-10-06T00:00:00"/>
        <d v="1970-04-02T00:00:00"/>
        <d v="1970-10-09T00:00:00"/>
        <d v="1970-06-13T00:00:00"/>
        <d v="1971-05-08T00:00:00"/>
        <d v="1971-01-08T00:00:00"/>
        <d v="1971-09-06T00:00:00"/>
        <d v="1941-08-25T00:00:00"/>
        <d v="1941-03-25T00:00:00"/>
        <d v="1941-02-05T00:00:00"/>
        <d v="1941-01-03T00:00:00"/>
        <d v="1941-03-13T00:00:00"/>
        <d v="1941-10-18T00:00:00"/>
        <d v="1942-03-09T00:00:00"/>
        <d v="1974-11-24T00:00:00"/>
        <d v="1973-08-06T00:00:00"/>
        <d v="1973-02-10T00:00:00"/>
        <d v="1973-02-18T00:00:00"/>
        <d v="1963-10-07T00:00:00"/>
        <d v="1963-09-27T00:00:00"/>
        <d v="1980-06-07T00:00:00"/>
        <d v="1980-01-13T00:00:00"/>
        <d v="1980-04-09T00:00:00"/>
        <d v="1980-07-17T00:00:00"/>
        <d v="1978-03-28T00:00:00"/>
        <d v="1973-11-18T00:00:00"/>
        <d v="1973-04-25T00:00:00"/>
        <d v="1973-12-03T00:00:00"/>
        <d v="1972-05-14T00:00:00"/>
        <d v="1973-02-16T00:00:00"/>
        <d v="1973-10-14T00:00:00"/>
        <d v="1973-08-18T00:00:00"/>
        <d v="1973-06-19T00:00:00"/>
        <d v="1973-04-21T00:00:00"/>
        <d v="1972-10-22T00:00:00"/>
        <d v="1972-10-21T00:00:00"/>
        <d v="1971-02-06T00:00:00"/>
        <d v="1971-12-14T00:00:00"/>
        <d v="1971-04-23T00:00:00"/>
        <d v="1971-11-15T00:00:00"/>
        <d v="1971-06-24T00:00:00"/>
        <d v="1970-10-02T00:00:00"/>
        <d v="1975-01-22T00:00:00"/>
        <d v="1975-03-03T00:00:00"/>
        <d v="1974-11-23T00:00:00"/>
        <d v="1974-06-16T00:00:00"/>
        <d v="1974-09-10T00:00:00"/>
        <d v="1975-06-16T00:00:00"/>
        <d v="1975-11-19T00:00:00"/>
        <d v="1966-04-03T00:00:00"/>
        <d v="1966-08-01T00:00:00"/>
        <d v="1953-07-18T00:00:00"/>
        <d v="1953-06-25T00:00:00"/>
        <d v="1953-06-13T00:00:00"/>
        <d v="1954-09-19T00:00:00"/>
        <d v="1954-04-12T00:00:00"/>
        <d v="1954-12-24T00:00:00"/>
        <d v="1954-02-11T00:00:00"/>
        <d v="1954-10-08T00:00:00"/>
        <d v="1954-07-04T00:00:00"/>
        <d v="1955-04-08T00:00:00"/>
        <d v="1955-08-26T00:00:00"/>
        <d v="1955-12-25T00:00:00"/>
        <d v="1955-04-18T00:00:00"/>
        <d v="1956-07-09T00:00:00"/>
        <d v="1956-05-07T00:00:00"/>
        <d v="1956-01-24T00:00:00"/>
        <d v="1956-11-24T00:00:00"/>
        <d v="1956-03-25T00:00:00"/>
        <d v="1956-08-15T00:00:00"/>
        <d v="1957-10-19T00:00:00"/>
        <d v="1957-10-22T00:00:00"/>
        <d v="1957-10-12T00:00:00"/>
        <d v="1957-01-28T00:00:00"/>
        <d v="1957-02-24T00:00:00"/>
        <d v="1958-04-10T00:00:00"/>
        <d v="1958-09-22T00:00:00"/>
        <d v="1958-06-03T00:00:00"/>
        <d v="1958-09-19T00:00:00"/>
        <d v="1958-03-12T00:00:00"/>
        <d v="1958-03-02T00:00:00"/>
        <d v="1959-01-19T00:00:00"/>
        <d v="1959-07-06T00:00:00"/>
        <d v="1959-05-22T00:00:00"/>
        <d v="1959-06-24T00:00:00"/>
        <d v="1968-06-17T00:00:00"/>
        <d v="1968-08-11T00:00:00"/>
        <d v="1968-02-04T00:00:00"/>
        <d v="1968-11-16T00:00:00"/>
        <d v="1968-04-20T00:00:00"/>
        <d v="1968-09-02T00:00:00"/>
        <d v="1968-07-26T00:00:00"/>
        <d v="1968-12-24T00:00:00"/>
        <d v="1968-10-24T00:00:00"/>
        <d v="1967-04-22T00:00:00"/>
        <d v="1967-07-11T00:00:00"/>
        <d v="1967-03-16T00:00:00"/>
        <d v="1926-02-13T00:00:00"/>
        <d v="1967-11-13T00:00:00"/>
        <d v="1966-11-10T00:00:00"/>
        <d v="1966-07-20T00:00:00"/>
        <d v="1967-03-25T00:00:00"/>
        <d v="1967-06-02T00:00:00"/>
        <d v="1966-01-02T00:00:00"/>
        <d v="1966-02-25T00:00:00"/>
        <d v="1966-10-05T00:00:00"/>
        <d v="1966-05-15T00:00:00"/>
        <d v="1965-05-20T00:00:00"/>
        <d v="1965-10-26T00:00:00"/>
        <d v="1965-04-14T00:00:00"/>
        <d v="1965-10-19T00:00:00"/>
        <d v="1964-08-26T00:00:00"/>
        <d v="1964-02-02T00:00:00"/>
        <d v="1963-09-04T00:00:00"/>
        <d v="1963-06-07T00:00:00"/>
        <d v="1963-03-19T00:00:00"/>
        <d v="1966-08-20T00:00:00"/>
        <d v="1963-11-10T00:00:00"/>
        <d v="1934-04-27T00:00:00"/>
        <d v="1934-08-03T00:00:00"/>
        <d v="1965-06-04T00:00:00"/>
        <d v="1964-10-12T00:00:00"/>
        <d v="1964-11-03T00:00:00"/>
        <d v="1964-01-05T00:00:00"/>
        <d v="1963-05-26T00:00:00"/>
        <d v="1963-11-23T00:00:00"/>
        <d v="1979-03-08T00:00:00"/>
        <d v="1979-11-02T00:00:00"/>
        <d v="1979-09-16T00:00:00"/>
        <d v="1978-10-06T00:00:00"/>
        <d v="1963-10-08T00:00:00"/>
        <d v="1963-05-15T00:00:00"/>
        <d v="1962-06-08T00:00:00"/>
        <d v="1962-05-06T00:00:00"/>
        <d v="1978-08-06T00:00:00"/>
        <d v="1977-11-13T00:00:00"/>
        <d v="1977-11-25T00:00:00"/>
        <d v="1977-07-05T00:00:00"/>
        <d v="1977-03-11T00:00:00"/>
        <d v="1977-08-03T00:00:00"/>
        <d v="1975-11-20T00:00:00"/>
        <d v="1976-04-27T00:00:00"/>
        <d v="1976-04-07T00:00:00"/>
        <d v="1976-06-27T00:00:00"/>
        <d v="1976-08-13T00:00:00"/>
        <d v="1974-03-08T00:00:00"/>
        <d v="1974-04-03T00:00:00"/>
        <d v="1974-01-04T00:00:00"/>
        <d v="1974-07-16T00:00:00"/>
        <d v="1975-06-22T00:00:00"/>
        <d v="1975-08-10T00:00:00"/>
        <d v="1975-10-26T00:00:00"/>
        <d v="1975-07-25T00:00:00"/>
        <d v="1972-03-26T00:00:00"/>
        <d v="1972-08-16T00:00:00"/>
        <d v="1972-07-08T00:00:00"/>
        <d v="1973-11-09T00:00:00"/>
        <d v="1971-03-24T00:00:00"/>
        <d v="1971-06-05T00:00:00"/>
        <d v="1971-03-18T00:00:00"/>
        <d v="1971-03-03T00:00:00"/>
        <d v="1972-11-09T00:00:00"/>
        <d v="1972-09-11T00:00:00"/>
        <d v="1972-12-04T00:00:00"/>
        <d v="1972-06-23T00:00:00"/>
        <d v="1969-06-25T00:00:00"/>
        <d v="1969-11-26T00:00:00"/>
        <d v="1969-08-11T00:00:00"/>
        <d v="1968-08-19T00:00:00"/>
        <d v="1968-09-08T00:00:00"/>
        <d v="1968-03-15T00:00:00"/>
        <d v="1967-10-16T00:00:00"/>
        <d v="1967-04-17T00:00:00"/>
        <d v="1967-06-01T00:00:00"/>
        <d v="1970-05-08T00:00:00"/>
        <d v="1970-10-12T00:00:00"/>
        <d v="1966-08-10T00:00:00"/>
        <d v="1966-09-16T00:00:00"/>
        <d v="1966-12-07T00:00:00"/>
        <d v="1969-02-25T00:00:00"/>
        <d v="1969-12-25T00:00:00"/>
        <d v="1969-10-10T00:00:00"/>
        <d v="1969-10-11T00:00:00"/>
        <d v="1969-08-17T00:00:00"/>
        <d v="1969-04-13T00:00:00"/>
        <d v="1969-10-21T00:00:00"/>
        <d v="1969-03-18T00:00:00"/>
        <d v="1969-11-27T00:00:00"/>
        <d v="1969-03-09T00:00:00"/>
        <d v="1965-06-25T00:00:00"/>
        <d v="1965-02-22T00:00:00"/>
        <d v="1965-07-20T00:00:00"/>
        <d v="1965-01-21T00:00:00"/>
        <d v="1965-03-09T00:00:00"/>
        <d v="1965-05-26T00:00:00"/>
        <d v="1965-09-18T00:00:00"/>
        <d v="1964-10-23T00:00:00"/>
        <d v="1964-11-28T00:00:00"/>
        <d v="1964-07-05T00:00:00"/>
        <d v="1924-04-23T00:00:00"/>
        <d v="1964-03-21T00:00:00"/>
        <d v="1963-05-11T00:00:00"/>
        <d v="1963-05-07T00:00:00"/>
        <d v="1968-03-13T00:00:00"/>
        <d v="1963-10-12T00:00:00"/>
        <d v="1963-12-08T00:00:00"/>
        <d v="1963-07-22T00:00:00"/>
        <d v="1962-03-06T00:00:00"/>
        <d v="1962-07-05T00:00:00"/>
        <d v="1961-12-13T00:00:00"/>
        <d v="1961-06-12T00:00:00"/>
        <d v="1960-04-19T00:00:00"/>
        <d v="1960-12-24T00:00:00"/>
        <d v="1967-07-12T00:00:00"/>
        <d v="1967-08-07T00:00:00"/>
        <d v="1967-08-17T00:00:00"/>
        <d v="1960-11-28T00:00:00"/>
        <d v="1960-04-08T00:00:00"/>
        <d v="1960-08-01T00:00:00"/>
        <d v="1960-08-14T00:00:00"/>
        <d v="1959-11-15T00:00:00"/>
        <d v="1959-03-01T00:00:00"/>
        <d v="1959-09-13T00:00:00"/>
        <d v="1958-03-19T00:00:00"/>
        <d v="1929-10-06T00:00:00"/>
        <d v="1969-07-09T00:00:00"/>
        <d v="1969-03-21T00:00:00"/>
        <d v="1970-02-08T00:00:00"/>
        <d v="1967-11-28T00:00:00"/>
        <d v="1969-05-23T00:00:00"/>
        <d v="1967-07-05T00:00:00"/>
        <d v="1966-05-09T00:00:00"/>
        <d v="1966-11-28T00:00:00"/>
        <d v="1966-02-26T00:00:00"/>
        <d v="1966-04-04T00:00:00"/>
        <d v="1965-01-23T00:00:00"/>
        <d v="1965-04-25T00:00:00"/>
        <d v="1968-02-11T00:00:00"/>
        <d v="1968-04-17T00:00:00"/>
        <d v="1968-06-07T00:00:00"/>
        <d v="1964-06-02T00:00:00"/>
        <d v="1964-09-25T00:00:00"/>
        <d v="1964-03-27T00:00:00"/>
        <d v="1968-05-16T00:00:00"/>
        <d v="1968-01-19T00:00:00"/>
        <d v="1979-04-03T00:00:00"/>
        <d v="1979-09-18T00:00:00"/>
        <d v="1944-06-12T00:00:00"/>
        <d v="1944-03-21T00:00:00"/>
        <d v="1978-11-05T00:00:00"/>
        <d v="1978-11-10T00:00:00"/>
        <d v="1978-01-17T00:00:00"/>
        <d v="1978-03-26T00:00:00"/>
        <d v="1978-03-08T00:00:00"/>
        <d v="1978-06-06T00:00:00"/>
        <d v="1978-08-24T00:00:00"/>
        <d v="1946-07-17T00:00:00"/>
        <d v="1947-06-10T00:00:00"/>
        <d v="1947-09-08T00:00:00"/>
        <d v="1947-05-24T00:00:00"/>
        <d v="1948-10-23T00:00:00"/>
        <d v="1978-08-17T00:00:00"/>
        <d v="1977-04-26T00:00:00"/>
        <d v="1977-07-26T00:00:00"/>
        <d v="1977-10-27T00:00:00"/>
        <d v="1977-10-05T00:00:00"/>
        <d v="1977-05-13T00:00:00"/>
        <d v="1949-08-26T00:00:00"/>
        <d v="1949-07-14T00:00:00"/>
        <d v="1950-08-05T00:00:00"/>
        <d v="1950-11-08T00:00:00"/>
        <d v="1950-02-12T00:00:00"/>
        <d v="1951-08-11T00:00:00"/>
        <d v="1951-01-14T00:00:00"/>
        <d v="1952-01-02T00:00:00"/>
        <d v="1975-11-02T00:00:00"/>
        <d v="1975-06-05T00:00:00"/>
        <d v="1975-10-15T00:00:00"/>
        <d v="1975-12-23T00:00:00"/>
        <d v="1974-03-18T00:00:00"/>
        <d v="1974-05-01T00:00:00"/>
        <d v="1973-05-13T00:00:00"/>
        <d v="1973-07-12T00:00:00"/>
        <d v="1976-08-22T00:00:00"/>
        <d v="1955-10-21T00:00:00"/>
        <d v="1955-02-17T00:00:00"/>
        <d v="1956-01-07T00:00:00"/>
        <d v="1957-02-19T00:00:00"/>
        <d v="1958-04-08T00:00:00"/>
        <d v="1973-08-02T00:00:00"/>
        <d v="1974-06-27T00:00:00"/>
        <d v="1959-11-22T00:00:00"/>
        <d v="1959-09-19T00:00:00"/>
        <d v="1957-05-12T00:00:00"/>
        <d v="1957-04-03T00:00:00"/>
        <d v="1957-01-01T00:00:00"/>
        <d v="1957-02-28T00:00:00"/>
        <d v="1957-07-14T00:00:00"/>
        <d v="1967-04-05T00:00:00"/>
        <d v="1967-06-04T00:00:00"/>
        <d v="1962-10-15T00:00:00"/>
        <d v="1962-04-03T00:00:00"/>
        <d v="1962-09-07T00:00:00"/>
        <d v="1966-05-16T00:00:00"/>
        <d v="1966-04-14T00:00:00"/>
        <d v="1966-06-26T00:00:00"/>
        <d v="1966-09-17T00:00:00"/>
        <d v="1960-04-10T00:00:00"/>
        <d v="1960-07-03T00:00:00"/>
        <d v="1960-04-27T00:00:00"/>
        <d v="1965-06-14T00:00:00"/>
        <d v="1965-12-22T00:00:00"/>
        <d v="1965-11-27T00:00:00"/>
        <d v="1965-07-02T00:00:00"/>
        <d v="1964-07-18T00:00:00"/>
        <d v="1964-08-08T00:00:00"/>
        <d v="1964-06-09T00:00:00"/>
        <d v="1963-07-27T00:00:00"/>
        <d v="1962-11-23T00:00:00"/>
        <d v="1962-04-20T00:00:00"/>
        <d v="1962-06-04T00:00:00"/>
        <d v="1958-11-10T00:00:00"/>
        <d v="1958-11-27T00:00:00"/>
        <d v="1935-04-27T00:00:00"/>
        <d v="1949-06-07T00:00:00"/>
        <d v="1976-02-27T00:00:00"/>
        <d v="1976-04-13T00:00:00"/>
        <d v="1975-11-23T00:00:00"/>
        <d v="1976-03-14T00:00:00"/>
        <d v="1976-05-19T00:00:00"/>
        <d v="1980-04-06T00:00:00"/>
        <d v="1980-05-06T00:00:00"/>
        <d v="1980-11-03T00:00:00"/>
        <d v="1980-03-02T00:00:00"/>
        <d v="1946-02-20T00:00:00"/>
        <d v="1937-05-05T00:00:00"/>
        <d v="1978-05-25T00:00:00"/>
        <d v="1977-08-13T00:00:00"/>
        <d v="1977-11-24T00:00:00"/>
        <d v="1977-04-19T00:00:00"/>
        <d v="1977-05-10T00:00:00"/>
        <d v="1976-09-10T00:00:00"/>
        <d v="1939-11-24T00:00:00"/>
        <d v="1941-05-19T00:00:00"/>
        <d v="1942-02-27T00:00:00"/>
        <d v="1976-08-17T00:00:00"/>
        <d v="1976-12-04T00:00:00"/>
        <d v="1976-01-13T00:00:00"/>
        <d v="1975-07-24T00:00:00"/>
        <d v="1974-08-23T00:00:00"/>
        <d v="1973-06-11T00:00:00"/>
        <d v="1972-11-06T00:00:00"/>
        <d v="1972-04-22T00:00:00"/>
        <d v="1972-01-07T00:00:00"/>
        <d v="1972-06-04T00:00:00"/>
        <d v="1968-02-18T00:00:00"/>
        <d v="1968-10-23T00:00:00"/>
        <d v="1967-06-11T00:00:00"/>
        <d v="1967-06-17T00:00:00"/>
        <d v="1942-02-13T00:00:00"/>
        <d v="1979-12-11T00:00:00"/>
        <d v="1978-05-19T00:00:00"/>
        <d v="1978-10-13T00:00:00"/>
        <d v="1976-02-08T00:00:00"/>
        <d v="1979-01-20T00:00:00"/>
        <d v="1978-08-16T00:00:00"/>
        <d v="1977-01-20T00:00:00"/>
        <d v="1977-11-16T00:00:00"/>
        <d v="1943-04-05T00:00:00"/>
        <d v="1961-03-25T00:00:00"/>
        <d v="1960-09-13T00:00:00"/>
        <d v="1960-03-13T00:00:00"/>
        <d v="1959-02-15T00:00:00"/>
        <d v="1958-03-17T00:00:00"/>
        <d v="1960-10-27T00:00:00"/>
        <d v="1970-10-26T00:00:00"/>
        <d v="1970-03-10T00:00:00"/>
        <d v="1970-11-14T00:00:00"/>
        <d v="1970-09-10T00:00:00"/>
        <d v="1969-05-18T00:00:00"/>
        <d v="1969-04-14T00:00:00"/>
        <d v="1969-02-04T00:00:00"/>
        <d v="1969-07-05T00:00:00"/>
        <d v="1969-02-02T00:00:00"/>
        <d v="1969-04-28T00:00:00"/>
        <d v="1922-10-11T00:00:00"/>
        <d v="1951-04-02T00:00:00"/>
        <d v="1968-04-16T00:00:00"/>
        <d v="1968-11-02T00:00:00"/>
        <d v="1944-09-05T00:00:00"/>
        <d v="1944-04-21T00:00:00"/>
        <d v="1945-04-21T00:00:00"/>
        <d v="1945-09-08T00:00:00"/>
        <d v="1945-05-20T00:00:00"/>
        <d v="1946-03-08T00:00:00"/>
        <d v="1946-05-22T00:00:00"/>
        <d v="1946-05-05T00:00:00"/>
        <d v="1946-12-02T00:00:00"/>
        <d v="1954-09-20T00:00:00"/>
        <d v="1953-10-27T00:00:00"/>
        <d v="1952-09-24T00:00:00"/>
        <d v="1951-09-01T00:00:00"/>
        <d v="1951-05-23T00:00:00"/>
        <d v="1950-08-23T00:00:00"/>
        <d v="1950-08-03T00:00:00"/>
        <d v="1950-05-04T00:00:00"/>
        <d v="1950-10-04T00:00:00"/>
        <d v="1949-02-02T00:00:00"/>
        <d v="1949-11-12T00:00:00"/>
        <d v="1949-07-02T00:00:00"/>
        <d v="1948-10-07T00:00:00"/>
        <d v="1948-04-10T00:00:00"/>
        <d v="1947-05-14T00:00:00"/>
        <d v="1947-08-09T00:00:00"/>
        <d v="1947-04-23T00:00:00"/>
        <d v="1947-07-06T00:00:00"/>
        <d v="1947-09-21T00:00:00"/>
        <d v="1975-04-09T00:00:00"/>
        <d v="1975-03-15T00:00:00"/>
        <d v="1975-05-03T00:00:00"/>
        <d v="1974-11-06T00:00:00"/>
        <d v="1974-04-25T00:00:00"/>
        <d v="1974-02-08T00:00:00"/>
        <d v="1974-11-01T00:00:00"/>
        <d v="1974-07-20T00:00:00"/>
        <d v="1972-04-05T00:00:00"/>
        <d v="1972-07-27T00:00:00"/>
        <d v="1972-05-28T00:00:00"/>
        <d v="1973-09-21T00:00:00"/>
        <d v="1972-05-27T00:00:00"/>
        <d v="1971-08-21T00:00:00"/>
        <d v="1971-07-06T00:00:00"/>
        <d v="1971-07-11T00:00:00"/>
        <d v="1972-08-05T00:00:00"/>
        <d v="1971-06-27T00:00:00"/>
        <d v="1970-06-17T00:00:00"/>
        <d v="1970-06-04T00:00:00"/>
        <d v="1941-06-18T00:00:00"/>
        <d v="1941-10-27T00:00:00"/>
        <d v="1942-06-02T00:00:00"/>
        <d v="1942-03-11T00:00:00"/>
        <d v="1942-11-02T00:00:00"/>
        <d v="1942-03-07T00:00:00"/>
        <d v="1942-01-09T00:00:00"/>
        <d v="1942-08-03T00:00:00"/>
        <d v="1942-08-22T00:00:00"/>
        <d v="1943-06-04T00:00:00"/>
        <d v="1943-10-20T00:00:00"/>
        <d v="1943-09-01T00:00:00"/>
        <d v="1943-05-17T00:00:00"/>
        <d v="1943-02-01T00:00:00"/>
        <d v="1944-07-18T00:00:00"/>
        <d v="1953-03-03T00:00:00"/>
        <d v="1953-12-10T00:00:00"/>
        <d v="1953-02-13T00:00:00"/>
        <d v="1953-11-11T00:00:00"/>
        <d v="1954-02-24T00:00:00"/>
        <d v="1975-03-17T00:00:00"/>
        <d v="1975-05-27T00:00:00"/>
        <d v="1975-09-13T00:00:00"/>
        <d v="1975-02-17T00:00:00"/>
        <d v="1975-01-25T00:00:00"/>
        <d v="1974-03-03T00:00:00"/>
        <d v="1973-05-05T00:00:00"/>
        <d v="1955-02-02T00:00:00"/>
        <d v="1955-07-10T00:00:00"/>
        <d v="1956-04-27T00:00:00"/>
        <d v="1958-07-21T00:00:00"/>
        <d v="1958-08-04T00:00:00"/>
        <d v="1973-02-15T00:00:00"/>
        <d v="1974-10-08T00:00:00"/>
        <d v="1974-06-17T00:00:00"/>
        <d v="1966-03-09T00:00:00"/>
        <d v="1966-08-22T00:00:00"/>
        <d v="1957-03-10T00:00:00"/>
        <d v="1957-08-20T00:00:00"/>
        <d v="1957-09-28T00:00:00"/>
        <d v="1957-02-15T00:00:00"/>
        <d v="1957-11-22T00:00:00"/>
        <d v="1957-05-17T00:00:00"/>
        <d v="1967-02-01T00:00:00"/>
        <d v="1962-03-17T00:00:00"/>
        <d v="1962-06-20T00:00:00"/>
        <d v="1962-02-15T00:00:00"/>
        <d v="1961-05-08T00:00:00"/>
        <d v="1961-06-05T00:00:00"/>
        <d v="1966-08-27T00:00:00"/>
        <d v="1966-07-22T00:00:00"/>
        <d v="1960-10-14T00:00:00"/>
        <d v="1965-01-16T00:00:00"/>
        <d v="1964-07-04T00:00:00"/>
        <d v="1962-01-07T00:00:00"/>
        <d v="1962-12-25T00:00:00"/>
        <d v="1961-02-04T00:00:00"/>
        <d v="1958-10-26T00:00:00"/>
        <d v="1958-07-10T00:00:00"/>
        <d v="1957-09-20T00:00:00"/>
        <d v="1957-07-05T00:00:00"/>
        <d v="1957-04-02T00:00:00"/>
        <d v="1976-02-19T00:00:00"/>
        <d v="1976-08-08T00:00:00"/>
        <d v="1976-01-20T00:00:00"/>
        <d v="1976-10-05T00:00:00"/>
        <d v="1980-04-21T00:00:00"/>
        <d v="1980-04-04T00:00:00"/>
        <d v="1980-07-25T00:00:00"/>
        <d v="1978-09-13T00:00:00"/>
        <d v="1978-08-07T00:00:00"/>
        <d v="1978-03-01T00:00:00"/>
        <d v="1977-12-02T00:00:00"/>
        <d v="1977-04-01T00:00:00"/>
        <d v="1979-03-26T00:00:00"/>
        <d v="1979-07-24T00:00:00"/>
        <d v="1939-09-21T00:00:00"/>
        <d v="1940-02-09T00:00:00"/>
        <d v="1941-06-01T00:00:00"/>
        <d v="1941-05-17T00:00:00"/>
        <d v="1942-11-16T00:00:00"/>
        <d v="1976-06-08T00:00:00"/>
        <d v="1976-02-02T00:00:00"/>
        <d v="1975-03-18T00:00:00"/>
        <d v="1975-06-15T00:00:00"/>
        <d v="1974-07-28T00:00:00"/>
        <d v="1973-11-11T00:00:00"/>
        <d v="1967-07-19T00:00:00"/>
        <d v="1967-12-22T00:00:00"/>
        <d v="1959-04-17T00:00:00"/>
        <d v="1959-01-24T00:00:00"/>
        <d v="1972-05-03T00:00:00"/>
        <d v="1973-09-04T00:00:00"/>
        <d v="1973-05-19T00:00:00"/>
        <d v="1971-01-22T00:00:00"/>
        <d v="1971-03-01T00:00:00"/>
        <d v="1971-08-20T00:00:00"/>
        <d v="1972-09-09T00:00:00"/>
        <d v="1972-06-08T00:00:00"/>
        <d v="1972-07-11T00:00:00"/>
        <d v="1972-06-14T00:00:00"/>
        <d v="1972-09-18T00:00:00"/>
        <d v="1970-05-12T00:00:00"/>
        <d v="1944-06-09T00:00:00"/>
        <d v="1944-09-01T00:00:00"/>
        <d v="1944-07-11T00:00:00"/>
        <d v="1944-11-06T00:00:00"/>
        <d v="1945-05-22T00:00:00"/>
        <d v="1945-10-20T00:00:00"/>
        <d v="1946-07-20T00:00:00"/>
        <d v="1946-07-15T00:00:00"/>
        <d v="1947-08-02T00:00:00"/>
        <d v="1947-03-08T00:00:00"/>
        <d v="1947-10-05T00:00:00"/>
        <d v="1947-10-07T00:00:00"/>
        <d v="1947-03-23T00:00:00"/>
        <d v="1948-04-17T00:00:00"/>
        <d v="1948-03-24T00:00:00"/>
        <d v="1948-09-10T00:00:00"/>
        <d v="1948-05-06T00:00:00"/>
        <d v="1948-10-22T00:00:00"/>
        <d v="1949-03-09T00:00:00"/>
        <d v="1949-05-21T00:00:00"/>
        <d v="1949-03-19T00:00:00"/>
        <d v="1950-09-27T00:00:00"/>
        <d v="1950-06-04T00:00:00"/>
        <d v="1950-08-14T00:00:00"/>
        <d v="1950-06-26T00:00:00"/>
        <d v="1951-02-04T00:00:00"/>
        <d v="1951-09-14T00:00:00"/>
        <d v="1951-11-16T00:00:00"/>
        <d v="1952-04-28T00:00:00"/>
        <d v="1952-02-05T00:00:00"/>
        <d v="1952-04-26T00:00:00"/>
        <d v="1952-05-13T00:00:00"/>
        <d v="1952-08-19T00:00:00"/>
        <d v="1952-07-28T00:00:00"/>
        <d v="1958-11-06T00:00:00"/>
        <d v="1958-06-20T00:00:00"/>
        <d v="1957-07-08T00:00:00"/>
        <d v="1957-08-18T00:00:00"/>
        <d v="1957-08-23T00:00:00"/>
        <d v="1956-05-08T00:00:00"/>
        <d v="1955-10-12T00:00:00"/>
        <d v="1956-11-21T00:00:00"/>
        <d v="1933-08-24T00:00:00"/>
        <d v="1933-06-05T00:00:00"/>
        <d v="1933-03-28T00:00:00"/>
        <d v="1933-04-16T00:00:00"/>
        <d v="1965-09-04T00:00:00"/>
        <d v="1965-04-16T00:00:00"/>
        <d v="1965-11-07T00:00:00"/>
        <d v="1965-06-24T00:00:00"/>
        <d v="1965-11-04T00:00:00"/>
        <d v="1965-10-23T00:00:00"/>
        <d v="1964-08-09T00:00:00"/>
        <d v="1964-12-25T00:00:00"/>
        <d v="1964-05-10T00:00:00"/>
        <d v="1964-04-09T00:00:00"/>
        <d v="1956-09-17T00:00:00"/>
        <d v="1934-11-18T00:00:00"/>
        <d v="1963-03-17T00:00:00"/>
        <d v="1963-02-07T00:00:00"/>
        <d v="1962-06-09T00:00:00"/>
        <d v="1962-10-08T00:00:00"/>
        <d v="1962-11-13T00:00:00"/>
        <d v="1962-10-10T00:00:00"/>
        <d v="1961-05-04T00:00:00"/>
        <d v="1961-04-09T00:00:00"/>
        <d v="1961-04-22T00:00:00"/>
        <d v="1961-06-03T00:00:00"/>
        <d v="1955-08-13T00:00:00"/>
        <d v="1955-08-07T00:00:00"/>
        <d v="1954-08-09T00:00:00"/>
        <d v="1936-09-20T00:00:00"/>
        <d v="1960-05-05T00:00:00"/>
        <d v="1960-09-06T00:00:00"/>
        <d v="1960-03-19T00:00:00"/>
        <d v="1954-10-06T00:00:00"/>
        <d v="1953-11-03T00:00:00"/>
        <d v="1953-05-26T00:00:00"/>
        <d v="1953-07-25T00:00:00"/>
        <d v="1952-06-23T00:00:00"/>
        <d v="1952-10-18T00:00:00"/>
        <d v="1952-10-03T00:00:00"/>
        <d v="1937-04-09T00:00:00"/>
        <d v="1937-11-18T00:00:00"/>
        <d v="1938-05-13T00:00:00"/>
        <d v="1938-09-11T00:00:00"/>
        <d v="1938-03-20T00:00:00"/>
        <d v="1938-08-21T00:00:00"/>
        <d v="1940-05-20T00:00:00"/>
        <d v="1940-09-01T00:00:00"/>
        <d v="1968-03-02T00:00:00"/>
        <d v="1979-09-11T00:00:00"/>
        <d v="1979-08-10T00:00:00"/>
        <d v="1944-11-25T00:00:00"/>
        <d v="1944-07-21T00:00:00"/>
        <d v="1947-11-08T00:00:00"/>
        <d v="1978-11-19T00:00:00"/>
        <d v="1947-10-11T00:00:00"/>
        <d v="1947-08-20T00:00:00"/>
        <d v="1947-11-26T00:00:00"/>
        <d v="1977-06-07T00:00:00"/>
        <d v="1962-12-03T00:00:00"/>
        <d v="1962-01-21T00:00:00"/>
        <d v="1962-11-21T00:00:00"/>
        <d v="1961-10-12T00:00:00"/>
        <d v="1961-04-24T00:00:00"/>
        <d v="1961-05-16T00:00:00"/>
        <d v="1935-09-12T00:00:00"/>
        <d v="1962-12-20T00:00:00"/>
        <d v="1958-04-18T00:00:00"/>
        <d v="1958-05-17T00:00:00"/>
        <d v="1957-05-11T00:00:00"/>
        <d v="1957-03-14T00:00:00"/>
        <d v="1956-09-18T00:00:00"/>
        <d v="1956-03-10T00:00:00"/>
        <d v="1955-07-05T00:00:00"/>
        <d v="1955-06-20T00:00:00"/>
        <d v="1937-04-11T00:00:00"/>
        <d v="1937-10-24T00:00:00"/>
        <d v="1939-10-16T00:00:00"/>
        <d v="1942-11-14T00:00:00"/>
        <d v="1943-03-25T00:00:00"/>
        <d v="1980-09-22T00:00:00"/>
        <d v="1970-11-12T00:00:00"/>
        <d v="1970-09-21T00:00:00"/>
        <d v="1970-05-28T00:00:00"/>
        <d v="1969-09-24T00:00:00"/>
        <d v="1969-02-03T00:00:00"/>
        <d v="1969-04-01T00:00:00"/>
        <d v="1971-10-04T00:00:00"/>
        <d v="1971-06-16T00:00:00"/>
        <d v="1971-04-22T00:00:00"/>
        <d v="1971-04-27T00:00:00"/>
        <d v="1969-02-05T00:00:00"/>
        <d v="1969-05-11T00:00:00"/>
        <d v="1968-05-22T00:00:00"/>
        <d v="1968-06-12T00:00:00"/>
        <d v="1968-01-09T00:00:00"/>
        <d v="1967-03-17T00:00:00"/>
        <d v="1970-02-03T00:00:00"/>
        <d v="1970-10-07T00:00:00"/>
        <d v="1967-11-11T00:00:00"/>
        <d v="1967-10-02T00:00:00"/>
        <d v="1967-07-22T00:00:00"/>
        <d v="1966-04-26T00:00:00"/>
        <d v="1966-07-26T00:00:00"/>
        <d v="1966-01-13T00:00:00"/>
        <d v="1966-04-10T00:00:00"/>
        <d v="1966-11-14T00:00:00"/>
        <d v="1969-08-21T00:00:00"/>
        <d v="1969-03-27T00:00:00"/>
        <d v="1969-09-08T00:00:00"/>
        <d v="1965-04-08T00:00:00"/>
        <d v="1965-10-02T00:00:00"/>
        <d v="1965-09-25T00:00:00"/>
        <d v="1965-08-14T00:00:00"/>
        <d v="1964-01-19T00:00:00"/>
        <d v="1963-07-20T00:00:00"/>
        <d v="1963-08-09T00:00:00"/>
        <d v="1963-09-09T00:00:00"/>
        <d v="1963-04-22T00:00:00"/>
        <d v="1962-08-08T00:00:00"/>
        <d v="1962-02-24T00:00:00"/>
        <d v="1962-10-06T00:00:00"/>
        <d v="1962-05-10T00:00:00"/>
        <d v="1962-03-10T00:00:00"/>
        <d v="1961-05-24T00:00:00"/>
        <d v="1961-04-23T00:00:00"/>
        <d v="1961-07-24T00:00:00"/>
        <d v="1961-08-07T00:00:00"/>
        <d v="1961-04-17T00:00:00"/>
        <d v="1961-03-15T00:00:00"/>
        <d v="1961-10-07T00:00:00"/>
        <d v="1961-11-19T00:00:00"/>
        <d v="1960-04-12T00:00:00"/>
        <d v="1960-07-04T00:00:00"/>
        <d v="1960-03-08T00:00:00"/>
        <d v="1960-08-21T00:00:00"/>
        <d v="1960-08-24T00:00:00"/>
        <d v="1967-09-04T00:00:00"/>
        <d v="1967-12-14T00:00:00"/>
        <d v="1967-02-21T00:00:00"/>
        <d v="1928-06-24T00:00:00"/>
        <d v="1960-11-24T00:00:00"/>
        <d v="1960-09-27T00:00:00"/>
        <d v="1960-05-14T00:00:00"/>
        <d v="1960-12-02T00:00:00"/>
        <d v="1959-01-07T00:00:00"/>
        <d v="1958-11-11T00:00:00"/>
        <d v="1958-05-26T00:00:00"/>
        <d v="1958-03-06T00:00:00"/>
        <d v="1958-04-06T00:00:00"/>
        <d v="1958-05-09T00:00:00"/>
        <d v="1958-10-04T00:00:00"/>
        <d v="1958-06-02T00:00:00"/>
        <d v="1969-07-17T00:00:00"/>
        <d v="1970-07-20T00:00:00"/>
        <d v="1970-03-04T00:00:00"/>
        <d v="1970-07-09T00:00:00"/>
        <d v="1968-11-03T00:00:00"/>
        <d v="1967-08-09T00:00:00"/>
        <d v="1969-04-09T00:00:00"/>
        <d v="1967-10-01T00:00:00"/>
        <d v="1967-08-06T00:00:00"/>
        <d v="1967-01-26T00:00:00"/>
        <d v="1966-10-10T00:00:00"/>
        <d v="1966-07-01T00:00:00"/>
        <d v="1966-10-16T00:00:00"/>
        <d v="1966-11-19T00:00:00"/>
        <d v="1968-10-03T00:00:00"/>
        <d v="1968-08-12T00:00:00"/>
        <d v="1964-11-26T00:00:00"/>
        <d v="1964-12-14T00:00:00"/>
        <d v="1963-09-17T00:00:00"/>
        <d v="1963-12-14T00:00:00"/>
        <d v="1974-02-22T00:00:00"/>
        <d v="1980-10-13T00:00:00"/>
        <d v="1980-11-26T00:00:00"/>
        <d v="1980-01-21T00:00:00"/>
        <d v="1979-11-13T00:00:00"/>
        <d v="1978-03-12T00:00:00"/>
        <d v="1973-03-28T00:00:00"/>
        <d v="1972-09-19T00:00:00"/>
        <d v="1972-05-10T00:00:00"/>
        <d v="1972-02-10T00:00:00"/>
        <d v="1973-10-13T00:00:00"/>
        <d v="1973-11-21T00:00:00"/>
        <d v="1972-03-21T00:00:00"/>
        <d v="1972-12-07T00:00:00"/>
        <d v="1972-06-02T00:00:00"/>
        <d v="1971-07-21T00:00:00"/>
        <d v="1972-01-15T00:00:00"/>
        <d v="1971-10-27T00:00:00"/>
        <d v="1971-04-05T00:00:00"/>
        <d v="1971-03-14T00:00:00"/>
        <d v="1971-02-24T00:00:00"/>
        <d v="1971-11-01T00:00:00"/>
        <d v="1971-11-22T00:00:00"/>
        <d v="1970-11-20T00:00:00"/>
        <d v="1971-06-01T00:00:00"/>
        <d v="1971-03-05T00:00:00"/>
        <d v="1971-10-15T00:00:00"/>
        <d v="1970-04-08T00:00:00"/>
        <d v="1974-12-27T00:00:00"/>
        <d v="1975-04-26T00:00:00"/>
        <d v="1966-11-27T00:00:00"/>
        <d v="1966-07-06T00:00:00"/>
        <d v="1966-05-22T00:00:00"/>
        <d v="1966-07-08T00:00:00"/>
        <d v="1953-02-17T00:00:00"/>
        <d v="1953-02-26T00:00:00"/>
        <d v="1953-10-10T00:00:00"/>
        <d v="1954-03-15T00:00:00"/>
        <d v="1954-09-26T00:00:00"/>
        <d v="1954-03-23T00:00:00"/>
        <d v="1954-08-03T00:00:00"/>
        <d v="1955-07-19T00:00:00"/>
        <d v="1955-02-25T00:00:00"/>
        <d v="1956-03-09T00:00:00"/>
        <d v="1956-11-05T00:00:00"/>
        <d v="1957-09-27T00:00:00"/>
        <d v="1957-11-17T00:00:00"/>
        <d v="1957-05-15T00:00:00"/>
        <d v="1957-01-02T00:00:00"/>
        <d v="1958-12-12T00:00:00"/>
        <d v="1958-09-25T00:00:00"/>
        <d v="1959-09-03T00:00:00"/>
        <d v="1959-02-16T00:00:00"/>
        <d v="1968-02-22T00:00:00"/>
        <d v="1968-08-18T00:00:00"/>
        <d v="1924-06-20T00:00:00"/>
        <d v="1968-09-15T00:00:00"/>
        <d v="1968-06-05T00:00:00"/>
        <d v="1968-08-23T00:00:00"/>
        <d v="1968-04-27T00:00:00"/>
        <d v="1968-03-17T00:00:00"/>
        <d v="1968-11-15T00:00:00"/>
        <d v="1968-04-09T00:00:00"/>
        <d v="1967-08-03T00:00:00"/>
        <d v="1967-07-26T00:00:00"/>
        <d v="1967-12-05T00:00:00"/>
        <d v="1967-03-11T00:00:00"/>
        <d v="1967-08-12T00:00:00"/>
        <d v="1966-06-20T00:00:00"/>
        <d v="1966-12-19T00:00:00"/>
        <d v="1966-10-03T00:00:00"/>
        <d v="1967-02-09T00:00:00"/>
        <d v="1967-05-02T00:00:00"/>
        <d v="1966-03-06T00:00:00"/>
        <d v="1965-01-08T00:00:00"/>
        <d v="1965-08-18T00:00:00"/>
        <d v="1965-08-15T00:00:00"/>
        <d v="1965-01-03T00:00:00"/>
        <d v="1964-02-15T00:00:00"/>
        <d v="1964-09-19T00:00:00"/>
        <d v="1964-06-07T00:00:00"/>
        <d v="1963-06-22T00:00:00"/>
        <d v="1963-02-05T00:00:00"/>
        <d v="1966-11-26T00:00:00"/>
        <d v="1963-05-02T00:00:00"/>
        <d v="1965-12-18T00:00:00"/>
        <d v="1965-10-24T00:00:00"/>
        <d v="1965-09-16T00:00:00"/>
        <d v="1964-05-26T00:00:00"/>
        <d v="1964-09-03T00:00:00"/>
        <d v="1963-09-25T00:00:00"/>
        <d v="1963-12-28T00:00:00"/>
        <d v="1963-11-17T00:00:00"/>
        <d v="1977-03-03T00:00:00"/>
        <d v="1979-08-17T00:00:00"/>
        <d v="1979-04-04T00:00:00"/>
        <d v="1978-01-15T00:00:00"/>
        <d v="1963-02-06T00:00:00"/>
        <d v="1962-06-13T00:00:00"/>
        <d v="1978-03-10T00:00:00"/>
        <d v="1978-09-02T00:00:00"/>
        <d v="1978-04-06T00:00:00"/>
        <d v="1977-07-17T00:00:00"/>
        <d v="1977-05-18T00:00:00"/>
        <d v="1977-10-23T00:00:00"/>
        <d v="1911-12-07T00:00:00"/>
        <d v="1975-03-01T00:00:00"/>
        <d v="1974-08-17T00:00:00"/>
        <d v="1974-11-13T00:00:00"/>
        <d v="1974-03-12T00:00:00"/>
        <d v="1975-09-10T00:00:00"/>
        <d v="1975-10-12T00:00:00"/>
        <d v="1973-03-26T00:00:00"/>
        <d v="1973-02-02T00:00:00"/>
        <d v="1948-02-13T00:00:00"/>
        <d v="1948-12-24T00:00:00"/>
        <d v="1977-08-04T00:00:00"/>
        <d v="1949-01-27T00:00:00"/>
        <d v="1951-06-21T00:00:00"/>
        <d v="1971-04-10T00:00:00"/>
        <d v="1971-10-23T00:00:00"/>
        <d v="1971-06-25T00:00:00"/>
        <d v="1970-07-15T00:00:00"/>
        <d v="1970-10-21T00:00:00"/>
        <d v="1975-07-08T00:00:00"/>
        <d v="1975-08-26T00:00:00"/>
        <d v="1974-01-11T00:00:00"/>
        <d v="1974-04-11T00:00:00"/>
        <d v="1974-02-10T00:00:00"/>
        <d v="1975-08-27T00:00:00"/>
        <d v="1975-12-28T00:00:00"/>
        <d v="1931-03-09T00:00:00"/>
        <d v="1966-03-03T00:00:00"/>
        <d v="1953-10-21T00:00:00"/>
        <d v="1953-03-23T00:00:00"/>
        <d v="1953-04-05T00:00:00"/>
        <d v="1954-06-08T00:00:00"/>
        <d v="1954-11-19T00:00:00"/>
        <d v="1954-10-09T00:00:00"/>
        <d v="1954-07-26T00:00:00"/>
        <d v="1954-05-10T00:00:00"/>
        <d v="1955-02-08T00:00:00"/>
        <d v="1955-10-07T00:00:00"/>
        <d v="1955-05-11T00:00:00"/>
        <d v="1956-07-03T00:00:00"/>
        <d v="1956-04-03T00:00:00"/>
        <d v="1956-09-25T00:00:00"/>
        <d v="1956-10-24T00:00:00"/>
        <d v="1956-07-23T00:00:00"/>
        <d v="1956-09-24T00:00:00"/>
        <d v="1956-03-04T00:00:00"/>
        <d v="1956-05-02T00:00:00"/>
        <d v="1956-04-02T00:00:00"/>
        <d v="1956-09-22T00:00:00"/>
        <d v="1957-11-24T00:00:00"/>
        <d v="1957-08-21T00:00:00"/>
        <d v="1958-01-22T00:00:00"/>
        <d v="1959-05-24T00:00:00"/>
        <d v="1959-09-24T00:00:00"/>
        <d v="1959-09-14T00:00:00"/>
        <d v="1968-02-02T00:00:00"/>
        <d v="1968-12-17T00:00:00"/>
        <d v="1968-10-28T00:00:00"/>
        <d v="1968-09-26T00:00:00"/>
        <d v="1968-07-01T00:00:00"/>
        <d v="1967-04-21T00:00:00"/>
        <d v="1967-01-18T00:00:00"/>
        <d v="1967-03-24T00:00:00"/>
        <d v="1967-02-20T00:00:00"/>
        <d v="1966-11-23T00:00:00"/>
        <d v="1966-06-16T00:00:00"/>
        <d v="1966-07-27T00:00:00"/>
        <d v="1966-08-12T00:00:00"/>
        <d v="1965-08-10T00:00:00"/>
        <d v="1965-12-08T00:00:00"/>
        <d v="1965-01-11T00:00:00"/>
        <d v="1965-04-11T00:00:00"/>
        <d v="1964-08-27T00:00:00"/>
        <d v="1964-09-26T00:00:00"/>
        <d v="1964-11-22T00:00:00"/>
        <d v="1963-06-14T00:00:00"/>
        <d v="1963-03-25T00:00:00"/>
        <d v="1963-04-11T00:00:00"/>
        <d v="1963-06-01T00:00:00"/>
        <d v="1966-10-06T00:00:00"/>
        <d v="1963-01-15T00:00:00"/>
        <d v="1965-10-13T00:00:00"/>
        <d v="1965-03-23T00:00:00"/>
        <d v="1964-07-09T00:00:00"/>
        <d v="1964-05-15T00:00:00"/>
        <d v="1963-04-06T00:00:00"/>
        <d v="1977-03-02T00:00:00"/>
        <d v="1979-01-24T00:00:00"/>
        <d v="1979-10-05T00:00:00"/>
        <d v="1963-07-03T00:00:00"/>
        <d v="1962-06-11T00:00:00"/>
        <d v="1978-02-18T00:00:00"/>
        <d v="1978-10-08T00:00:00"/>
        <d v="1976-08-05T00:00:00"/>
        <d v="1976-02-26T00:00:00"/>
        <d v="1912-08-14T00:00:00"/>
        <d v="1975-12-27T00:00:00"/>
        <d v="1974-05-09T00:00:00"/>
        <d v="1975-10-14T00:00:00"/>
        <d v="1974-04-16T00:00:00"/>
        <d v="1973-05-06T00:00:00"/>
        <d v="1973-05-22T00:00:00"/>
        <d v="1973-03-03T00:00:00"/>
        <d v="1973-04-06T00:00:00"/>
        <d v="1973-12-05T00:00:00"/>
        <d v="1978-11-21T00:00:00"/>
        <d v="1977-06-10T00:00:00"/>
        <d v="1977-09-12T00:00:00"/>
        <d v="1976-09-03T00:00:00"/>
        <d v="1976-11-13T00:00:00"/>
        <d v="1949-07-19T00:00:00"/>
        <d v="1980-02-13T00:00:00"/>
        <d v="1980-10-22T00:00:00"/>
        <d v="1951-10-24T00:00:00"/>
        <d v="1951-03-28T00:00:00"/>
        <d v="1951-04-12T00:00:00"/>
        <d v="1979-07-03T00:00:00"/>
        <d v="1952-07-09T00:00:00"/>
        <d v="1980-03-10T00:00:00"/>
        <d v="1979-06-04T00:00:00"/>
        <d v="1980-07-12T00:00:00"/>
        <d v="1977-02-27T00:00:00"/>
        <d v="1976-06-11T00:00:00"/>
        <d v="1976-07-02T00:00:00"/>
        <d v="1979-08-26T00:00:00"/>
        <d v="1979-02-11T00:00:00"/>
        <d v="1979-08-23T00:00:00"/>
        <d v="1978-07-12T00:00:00"/>
        <d v="1977-04-05T00:00:00"/>
        <d v="1977-09-08T00:00:00"/>
        <d v="1977-01-21T00:00:00"/>
        <d v="1977-08-10T00:00:00"/>
        <d v="1943-04-20T00:00:00"/>
        <d v="1943-11-18T00:00:00"/>
        <d v="1961-08-11T00:00:00"/>
        <d v="1960-03-24T00:00:00"/>
        <d v="1960-12-10T00:00:00"/>
        <d v="1959-02-14T00:00:00"/>
        <d v="1959-04-02T00:00:00"/>
        <d v="1959-06-27T00:00:00"/>
        <d v="1959-11-27T00:00:00"/>
        <d v="1958-12-24T00:00:00"/>
        <d v="1960-05-28T00:00:00"/>
        <d v="1970-05-15T00:00:00"/>
        <d v="1970-03-05T00:00:00"/>
        <d v="1970-02-17T00:00:00"/>
        <d v="1970-03-23T00:00:00"/>
        <d v="1920-02-26T00:00:00"/>
        <d v="1920-09-15T00:00:00"/>
        <d v="1969-06-20T00:00:00"/>
        <d v="1969-12-20T00:00:00"/>
        <d v="1969-06-13T00:00:00"/>
        <d v="1969-07-02T00:00:00"/>
        <d v="1953-06-24T00:00:00"/>
        <d v="1968-03-20T00:00:00"/>
        <d v="1954-08-18T00:00:00"/>
        <d v="1944-02-17T00:00:00"/>
        <d v="1944-03-19T00:00:00"/>
        <d v="1945-01-05T00:00:00"/>
        <d v="1945-04-23T00:00:00"/>
        <d v="1946-11-23T00:00:00"/>
        <d v="1946-10-17T00:00:00"/>
        <d v="1946-08-14T00:00:00"/>
        <d v="1953-03-08T00:00:00"/>
        <d v="1953-02-04T00:00:00"/>
        <d v="1954-11-07T00:00:00"/>
        <d v="1953-07-20T00:00:00"/>
        <d v="1952-06-10T00:00:00"/>
        <d v="1952-02-26T00:00:00"/>
        <d v="1951-09-09T00:00:00"/>
        <d v="1951-11-18T00:00:00"/>
        <d v="1951-06-04T00:00:00"/>
        <d v="1951-10-27T00:00:00"/>
        <d v="1949-07-09T00:00:00"/>
        <d v="1976-02-17T00:00:00"/>
        <d v="1976-06-17T00:00:00"/>
        <d v="1976-12-11T00:00:00"/>
        <d v="1975-09-26T00:00:00"/>
        <d v="1974-11-18T00:00:00"/>
        <d v="1975-02-07T00:00:00"/>
        <d v="1975-02-14T00:00:00"/>
        <d v="1974-05-22T00:00:00"/>
        <d v="1973-10-06T00:00:00"/>
        <d v="1973-03-22T00:00:00"/>
        <d v="1973-07-07T00:00:00"/>
        <d v="1972-11-21T00:00:00"/>
        <d v="1972-02-15T00:00:00"/>
        <d v="1972-05-02T00:00:00"/>
        <d v="1972-08-13T00:00:00"/>
        <d v="1972-06-20T00:00:00"/>
        <d v="1971-05-02T00:00:00"/>
        <d v="1971-10-22T00:00:00"/>
        <d v="1972-05-12T00:00:00"/>
        <d v="1971-06-17T00:00:00"/>
        <d v="1971-04-04T00:00:00"/>
        <d v="1971-06-12T00:00:00"/>
        <d v="1971-03-16T00:00:00"/>
        <d v="1970-05-24T00:00:00"/>
        <d v="1971-06-15T00:00:00"/>
        <d v="1941-02-22T00:00:00"/>
        <d v="1941-01-11T00:00:00"/>
        <d v="1941-06-13T00:00:00"/>
        <d v="1941-08-15T00:00:00"/>
        <d v="1942-08-16T00:00:00"/>
        <d v="1942-10-03T00:00:00"/>
        <d v="1942-07-06T00:00:00"/>
        <d v="1943-11-26T00:00:00"/>
        <d v="1943-07-12T00:00:00"/>
        <d v="1943-09-11T00:00:00"/>
        <d v="1943-03-24T00:00:00"/>
        <d v="1944-12-07T00:00:00"/>
        <d v="1973-11-25T00:00:00"/>
        <d v="1973-03-01T00:00:00"/>
        <d v="1973-08-19T00:00:00"/>
        <d v="1956-08-26T00:00:00"/>
        <d v="1957-01-20T00:00:00"/>
        <d v="1958-04-27T00:00:00"/>
        <d v="1973-11-03T00:00:00"/>
        <d v="1974-03-10T00:00:00"/>
        <d v="1974-08-15T00:00:00"/>
        <d v="1959-10-25T00:00:00"/>
        <d v="1966-03-18T00:00:00"/>
        <d v="1966-11-24T00:00:00"/>
        <d v="1966-09-07T00:00:00"/>
        <d v="1957-10-02T00:00:00"/>
        <d v="1957-03-11T00:00:00"/>
        <d v="1957-03-08T00:00:00"/>
        <d v="1957-10-26T00:00:00"/>
        <d v="1957-09-17T00:00:00"/>
        <d v="1962-10-05T00:00:00"/>
        <d v="1962-07-20T00:00:00"/>
        <d v="1961-03-06T00:00:00"/>
        <d v="1961-07-14T00:00:00"/>
        <d v="1961-07-06T00:00:00"/>
        <d v="1966-09-25T00:00:00"/>
        <d v="1960-06-16T00:00:00"/>
        <d v="1964-09-10T00:00:00"/>
        <d v="1964-09-15T00:00:00"/>
        <d v="1964-11-27T00:00:00"/>
        <d v="1964-02-09T00:00:00"/>
        <d v="1963-06-15T00:00:00"/>
        <d v="1963-11-02T00:00:00"/>
        <d v="1962-12-18T00:00:00"/>
        <d v="1962-04-10T00:00:00"/>
        <d v="1961-03-10T00:00:00"/>
        <d v="1960-06-25T00:00:00"/>
        <d v="1960-05-07T00:00:00"/>
        <d v="1960-04-17T00:00:00"/>
        <d v="1956-10-16T00:00:00"/>
        <d v="1956-09-07T00:00:00"/>
        <d v="1953-10-07T00:00:00"/>
        <d v="1953-05-27T00:00:00"/>
        <d v="1976-06-02T00:00:00"/>
        <d v="1976-06-05T00:00:00"/>
        <d v="1976-05-28T00:00:00"/>
        <d v="1976-12-28T00:00:00"/>
        <d v="1980-02-14T00:00:00"/>
        <d v="1978-06-04T00:00:00"/>
        <d v="1978-02-23T00:00:00"/>
        <d v="1978-03-25T00:00:00"/>
        <d v="1978-05-07T00:00:00"/>
        <d v="1977-10-04T00:00:00"/>
        <d v="1939-12-21T00:00:00"/>
        <d v="1940-12-20T00:00:00"/>
        <d v="1940-08-18T00:00:00"/>
        <d v="1941-04-10T00:00:00"/>
        <d v="1942-10-05T00:00:00"/>
        <d v="1942-10-08T00:00:00"/>
        <d v="1976-05-20T00:00:00"/>
        <d v="1976-08-06T00:00:00"/>
        <d v="1976-06-03T00:00:00"/>
        <d v="1976-05-14T00:00:00"/>
        <d v="1976-07-25T00:00:00"/>
        <d v="1976-10-23T00:00:00"/>
        <d v="1974-06-06T00:00:00"/>
        <d v="1963-07-21T00:00:00"/>
        <d v="1972-03-13T00:00:00"/>
        <d v="1972-02-11T00:00:00"/>
        <d v="1973-04-23T00:00:00"/>
        <d v="1972-02-14T00:00:00"/>
        <d v="1971-03-11T00:00:00"/>
        <d v="1971-06-13T00:00:00"/>
        <d v="1971-05-15T00:00:00"/>
        <d v="1944-10-23T00:00:00"/>
        <d v="1944-11-23T00:00:00"/>
        <d v="1945-10-19T00:00:00"/>
        <d v="1945-09-19T00:00:00"/>
        <d v="1945-04-25T00:00:00"/>
        <d v="1945-04-11T00:00:00"/>
        <d v="1945-08-02T00:00:00"/>
        <d v="1945-11-18T00:00:00"/>
        <d v="1945-07-21T00:00:00"/>
        <d v="1945-07-15T00:00:00"/>
        <d v="1946-10-28T00:00:00"/>
        <d v="1946-08-05T00:00:00"/>
        <d v="1947-05-20T00:00:00"/>
        <d v="1947-01-04T00:00:00"/>
        <d v="1947-04-19T00:00:00"/>
        <d v="1947-08-10T00:00:00"/>
        <d v="1948-05-21T00:00:00"/>
        <d v="1948-12-16T00:00:00"/>
        <d v="1948-11-22T00:00:00"/>
        <d v="1948-10-19T00:00:00"/>
        <d v="1949-08-25T00:00:00"/>
        <d v="1949-04-08T00:00:00"/>
        <d v="1950-09-21T00:00:00"/>
        <d v="1950-05-28T00:00:00"/>
        <d v="1950-07-01T00:00:00"/>
        <d v="1951-05-07T00:00:00"/>
        <d v="1951-11-12T00:00:00"/>
        <d v="1951-04-21T00:00:00"/>
        <d v="1951-03-08T00:00:00"/>
        <d v="1951-05-16T00:00:00"/>
        <d v="1951-03-14T00:00:00"/>
        <d v="1952-06-27T00:00:00"/>
        <d v="1952-11-10T00:00:00"/>
        <d v="1952-04-14T00:00:00"/>
        <d v="1958-07-20T00:00:00"/>
        <d v="1957-02-07T00:00:00"/>
        <d v="1956-01-18T00:00:00"/>
        <d v="1955-04-19T00:00:00"/>
        <d v="1932-03-25T00:00:00"/>
        <d v="1933-04-07T00:00:00"/>
        <d v="1933-06-22T00:00:00"/>
        <d v="1933-05-18T00:00:00"/>
        <d v="1965-02-26T00:00:00"/>
        <d v="1965-02-21T00:00:00"/>
        <d v="1964-02-08T00:00:00"/>
        <d v="1956-02-21T00:00:00"/>
        <d v="1956-07-19T00:00:00"/>
        <d v="1934-04-19T00:00:00"/>
        <d v="1934-10-12T00:00:00"/>
        <d v="1934-09-15T00:00:00"/>
        <d v="1963-05-06T00:00:00"/>
        <d v="1963-07-05T00:00:00"/>
        <d v="1963-03-06T00:00:00"/>
        <d v="1962-05-11T00:00:00"/>
        <d v="1962-10-28T00:00:00"/>
        <d v="1961-06-14T00:00:00"/>
        <d v="1961-02-13T00:00:00"/>
        <d v="1961-01-19T00:00:00"/>
        <d v="1955-05-04T00:00:00"/>
        <d v="1955-03-20T00:00:00"/>
        <d v="1954-08-19T00:00:00"/>
        <d v="1935-10-02T00:00:00"/>
        <d v="1960-10-17T00:00:00"/>
        <d v="1960-11-02T00:00:00"/>
        <d v="1960-06-07T00:00:00"/>
        <d v="1960-10-13T00:00:00"/>
        <d v="1954-08-01T00:00:00"/>
        <d v="1954-08-16T00:00:00"/>
        <d v="1954-09-06T00:00:00"/>
        <d v="1954-05-03T00:00:00"/>
        <d v="1953-03-24T00:00:00"/>
        <d v="1953-09-06T00:00:00"/>
        <d v="1953-10-26T00:00:00"/>
        <d v="1952-08-03T00:00:00"/>
        <d v="1952-06-22T00:00:00"/>
        <d v="1937-11-07T00:00:00"/>
        <d v="1937-06-14T00:00:00"/>
        <d v="1939-09-03T00:00:00"/>
        <d v="1941-06-05T00:00:00"/>
        <d v="1968-10-05T00:00:00"/>
        <d v="1968-01-17T00:00:00"/>
        <d v="1968-10-02T00:00:00"/>
        <d v="1979-07-10T00:00:00"/>
        <d v="1979-04-26T00:00:00"/>
        <d v="1979-06-12T00:00:00"/>
        <d v="1979-05-01T00:00:00"/>
        <d v="1979-04-19T00:00:00"/>
        <d v="1978-06-09T00:00:00"/>
        <d v="1978-08-18T00:00:00"/>
        <d v="1945-01-19T00:00:00"/>
        <d v="1946-09-20T00:00:00"/>
        <d v="1948-01-15T00:00:00"/>
        <d v="1966-02-17T00:00:00"/>
        <d v="1962-03-26T00:00:00"/>
        <d v="1962-02-09T00:00:00"/>
        <d v="1962-12-13T00:00:00"/>
        <d v="1961-05-23T00:00:00"/>
        <d v="1961-10-25T00:00:00"/>
        <d v="1935-02-15T00:00:00"/>
        <d v="1936-06-10T00:00:00"/>
        <d v="1962-05-19T00:00:00"/>
        <d v="1958-08-19T00:00:00"/>
        <d v="1958-08-11T00:00:00"/>
        <d v="1940-04-09T00:00:00"/>
        <d v="1940-10-14T00:00:00"/>
        <d v="1941-02-28T00:00:00"/>
        <d v="1942-06-27T00:00:00"/>
        <d v="1942-04-13T00:00:00"/>
        <d v="1942-05-13T00:00:00"/>
        <d v="1943-11-19T00:00:00"/>
        <d v="1980-09-03T00:00:00"/>
        <d v="1970-01-08T00:00:00"/>
        <d v="1970-08-02T00:00:00"/>
        <d v="1970-11-10T00:00:00"/>
        <d v="1970-10-28T00:00:00"/>
        <d v="1970-02-21T00:00:00"/>
        <d v="1969-03-08T00:00:00"/>
        <d v="1969-04-15T00:00:00"/>
        <d v="1969-05-02T00:00:00"/>
        <d v="1971-07-23T00:00:00"/>
        <d v="1971-08-25T00:00:00"/>
        <d v="1969-11-19T00:00:00"/>
        <d v="1969-09-23T00:00:00"/>
        <d v="1968-02-03T00:00:00"/>
        <d v="1968-04-23T00:00:00"/>
        <d v="1968-10-19T00:00:00"/>
        <d v="1968-09-19T00:00:00"/>
        <d v="1968-11-14T00:00:00"/>
        <d v="1967-05-18T00:00:00"/>
        <d v="1967-03-05T00:00:00"/>
        <d v="1970-12-24T00:00:00"/>
        <d v="1970-01-25T00:00:00"/>
        <d v="1967-10-19T00:00:00"/>
        <d v="1967-08-26T00:00:00"/>
        <d v="1967-04-02T00:00:00"/>
        <d v="1967-02-07T00:00:00"/>
        <d v="1966-03-27T00:00:00"/>
        <d v="1966-09-28T00:00:00"/>
        <d v="1966-08-08T00:00:00"/>
        <d v="1966-02-23T00:00:00"/>
        <d v="1969-02-11T00:00:00"/>
        <d v="1969-10-20T00:00:00"/>
        <d v="1969-09-12T00:00:00"/>
        <d v="1921-11-10T00:00:00"/>
        <d v="1965-05-25T00:00:00"/>
        <d v="1964-02-12T00:00:00"/>
        <d v="1963-02-04T00:00:00"/>
        <d v="1968-09-09T00:00:00"/>
        <d v="1963-11-01T00:00:00"/>
        <d v="1963-01-23T00:00:00"/>
        <d v="1963-08-28T00:00:00"/>
        <d v="1962-01-23T00:00:00"/>
        <d v="1962-04-08T00:00:00"/>
        <d v="1962-04-07T00:00:00"/>
        <d v="1961-02-10T00:00:00"/>
        <d v="1961-10-06T00:00:00"/>
        <d v="1960-09-12T00:00:00"/>
        <d v="1967-06-06T00:00:00"/>
        <d v="1967-05-21T00:00:00"/>
        <d v="1967-07-06T00:00:00"/>
        <d v="1967-07-01T00:00:00"/>
        <d v="1960-10-23T00:00:00"/>
        <d v="1960-05-15T00:00:00"/>
        <d v="1960-04-01T00:00:00"/>
        <d v="1959-03-21T00:00:00"/>
        <d v="1959-10-21T00:00:00"/>
        <d v="1959-07-14T00:00:00"/>
        <d v="1959-02-25T00:00:00"/>
        <d v="1959-02-07T00:00:00"/>
        <d v="1958-01-11T00:00:00"/>
        <d v="1958-02-26T00:00:00"/>
        <d v="1958-08-12T00:00:00"/>
        <d v="1958-09-10T00:00:00"/>
        <d v="1958-08-25T00:00:00"/>
        <d v="1958-01-21T00:00:00"/>
        <d v="1970-08-20T00:00:00"/>
        <d v="1968-02-24T00:00:00"/>
        <d v="1968-07-21T00:00:00"/>
        <d v="1968-09-28T00:00:00"/>
        <d v="1967-03-09T00:00:00"/>
        <d v="1969-08-27T00:00:00"/>
        <d v="1969-07-07T00:00:00"/>
        <d v="1967-09-19T00:00:00"/>
        <d v="1966-02-05T00:00:00"/>
        <d v="1965-10-21T00:00:00"/>
        <d v="1965-05-21T00:00:00"/>
        <d v="1964-09-05T00:00:00"/>
        <d v="1964-08-24T00:00:00"/>
        <d v="1964-12-11T00:00:00"/>
        <d v="1964-09-22T00:00:00"/>
        <d v="1973-05-14T00:00:00"/>
        <d v="1980-10-12T00:00:00"/>
        <d v="1978-04-07T00:00:00"/>
        <d v="1973-08-16T00:00:00"/>
        <d v="1973-05-18T00:00:00"/>
        <d v="1973-09-26T00:00:00"/>
        <d v="1972-10-15T00:00:00"/>
        <d v="1972-10-11T00:00:00"/>
        <d v="1972-08-11T00:00:00"/>
        <d v="1972-10-17T00:00:00"/>
        <d v="1972-07-23T00:00:00"/>
        <d v="1972-12-24T00:00:00"/>
        <d v="1916-10-11T00:00:00"/>
        <d v="1971-10-02T00:00:00"/>
        <d v="1971-05-03T00:00:00"/>
        <d v="1971-08-12T00:00:00"/>
        <d v="1971-05-27T00:00:00"/>
        <d v="1971-08-24T00:00:00"/>
        <d v="1970-05-25T00:00:00"/>
        <d v="1941-07-26T00:00:00"/>
        <d v="1980-04-16T00:00:00"/>
        <d v="1978-05-04T00:00:00"/>
        <d v="1977-08-24T00:00:00"/>
        <d v="1977-09-20T00:00:00"/>
        <d v="1979-03-12T00:00:00"/>
        <d v="1978-11-03T00:00:00"/>
        <d v="1978-11-20T00:00:00"/>
        <d v="1943-04-11T00:00:00"/>
        <d v="1961-07-13T00:00:00"/>
        <d v="1961-05-25T00:00:00"/>
        <d v="1961-06-07T00:00:00"/>
        <d v="1960-03-12T00:00:00"/>
        <d v="1960-06-15T00:00:00"/>
        <d v="1960-05-24T00:00:00"/>
        <d v="1959-07-09T00:00:00"/>
        <d v="1970-10-22T00:00:00"/>
        <d v="1970-09-17T00:00:00"/>
        <d v="1970-02-27T00:00:00"/>
        <d v="1969-08-03T00:00:00"/>
        <d v="1969-01-19T00:00:00"/>
        <d v="1969-07-08T00:00:00"/>
        <d v="1969-10-16T00:00:00"/>
        <d v="1969-04-07T00:00:00"/>
        <d v="1952-09-10T00:00:00"/>
        <d v="1951-03-09T00:00:00"/>
        <d v="1954-08-10T00:00:00"/>
        <d v="1944-07-10T00:00:00"/>
        <d v="1945-06-18T00:00:00"/>
        <d v="1945-01-06T00:00:00"/>
        <d v="1946-06-12T00:00:00"/>
        <d v="1954-06-17T00:00:00"/>
        <d v="1954-04-14T00:00:00"/>
        <d v="1954-07-19T00:00:00"/>
        <d v="1953-07-21T00:00:00"/>
        <d v="1954-06-18T00:00:00"/>
        <d v="1953-09-11T00:00:00"/>
        <d v="1949-11-25T00:00:00"/>
        <d v="1949-09-15T00:00:00"/>
        <d v="1949-07-21T00:00:00"/>
        <d v="1948-01-23T00:00:00"/>
        <d v="1948-07-02T00:00:00"/>
        <d v="1948-06-09T00:00:00"/>
        <d v="1947-09-17T00:00:00"/>
        <d v="1975-06-20T00:00:00"/>
        <d v="1976-05-26T00:00:00"/>
        <d v="1976-04-15T00:00:00"/>
        <d v="1976-07-13T00:00:00"/>
        <d v="1974-11-26T00:00:00"/>
        <d v="1974-05-02T00:00:00"/>
        <d v="1973-08-03T00:00:00"/>
        <d v="1972-09-24T00:00:00"/>
        <d v="1970-05-02T00:00:00"/>
        <d v="1941-04-04T00:00:00"/>
        <d v="1941-07-23T00:00:00"/>
        <d v="1942-12-16T00:00:00"/>
        <d v="1942-04-11T00:00:00"/>
        <d v="1942-10-11T00:00:00"/>
        <d v="1942-11-07T00:00:00"/>
        <d v="1942-03-22T00:00:00"/>
        <d v="1942-08-15T00:00:00"/>
        <d v="1943-12-02T00:00:00"/>
        <d v="1944-02-25T00:00:00"/>
        <d v="1944-10-25T00:00:00"/>
        <d v="1955-10-02T00:00:00"/>
        <d v="1956-12-22T00:00:00"/>
        <d v="1956-06-23T00:00:00"/>
        <d v="1956-01-26T00:00:00"/>
        <d v="1957-07-10T00:00:00"/>
        <d v="1973-11-07T00:00:00"/>
        <d v="1974-05-04T00:00:00"/>
        <d v="1974-10-18T00:00:00"/>
        <d v="1974-05-08T00:00:00"/>
        <d v="1974-07-25T00:00:00"/>
        <d v="1959-06-15T00:00:00"/>
        <d v="1959-10-18T00:00:00"/>
        <d v="1957-03-13T00:00:00"/>
        <d v="1957-12-20T00:00:00"/>
        <d v="1957-09-13T00:00:00"/>
        <d v="1957-01-21T00:00:00"/>
        <d v="1957-05-10T00:00:00"/>
        <d v="1957-02-18T00:00:00"/>
        <d v="1957-11-23T00:00:00"/>
        <d v="1962-04-26T00:00:00"/>
        <d v="1960-09-20T00:00:00"/>
        <d v="1960-02-10T00:00:00"/>
        <d v="1965-06-21T00:00:00"/>
        <d v="1965-05-11T00:00:00"/>
        <d v="1959-01-12T00:00:00"/>
        <d v="1963-11-13T00:00:00"/>
        <d v="1962-03-02T00:00:00"/>
        <d v="1962-01-06T00:00:00"/>
        <d v="1961-11-02T00:00:00"/>
        <d v="1953-10-11T00:00:00"/>
        <d v="1976-08-02T00:00:00"/>
        <d v="1976-04-16T00:00:00"/>
        <d v="1976-07-19T00:00:00"/>
        <d v="1980-09-15T00:00:00"/>
        <d v="1980-10-02T00:00:00"/>
        <d v="1980-12-26T00:00:00"/>
        <d v="1938-10-19T00:00:00"/>
        <d v="1938-09-24T00:00:00"/>
        <d v="1976-06-04T00:00:00"/>
        <d v="1979-01-09T00:00:00"/>
        <d v="1979-05-07T00:00:00"/>
        <d v="1939-11-21T00:00:00"/>
        <d v="1939-05-17T00:00:00"/>
        <d v="1940-02-14T00:00:00"/>
        <d v="1974-05-21T00:00:00"/>
        <d v="1972-02-26T00:00:00"/>
        <d v="1972-01-13T00:00:00"/>
        <d v="1968-12-25T00:00:00"/>
        <d v="1968-12-18T00:00:00"/>
        <d v="1968-05-13T00:00:00"/>
        <d v="1968-08-27T00:00:00"/>
        <d v="1967-03-02T00:00:00"/>
        <d v="1967-10-08T00:00:00"/>
        <d v="1967-02-22T00:00:00"/>
        <d v="1967-08-28T00:00:00"/>
        <d v="1963-04-17T00:00:00"/>
        <d v="1959-06-06T00:00:00"/>
        <d v="1959-03-05T00:00:00"/>
        <d v="1972-10-20T00:00:00"/>
        <d v="1971-01-03T00:00:00"/>
        <d v="1971-12-22T00:00:00"/>
        <d v="1971-06-02T00:00:00"/>
        <d v="1971-12-24T00:00:00"/>
        <d v="1972-10-02T00:00:00"/>
        <d v="1944-10-18T00:00:00"/>
        <d v="1945-11-13T00:00:00"/>
        <d v="1945-08-20T00:00:00"/>
        <d v="1945-11-01T00:00:00"/>
        <d v="1945-07-07T00:00:00"/>
        <d v="1946-05-18T00:00:00"/>
        <d v="1946-04-18T00:00:00"/>
        <d v="1946-08-12T00:00:00"/>
        <d v="1946-11-18T00:00:00"/>
        <d v="1948-01-10T00:00:00"/>
        <d v="1948-11-15T00:00:00"/>
        <d v="1948-05-13T00:00:00"/>
        <d v="1948-06-17T00:00:00"/>
        <d v="1949-05-01T00:00:00"/>
        <d v="1950-03-28T00:00:00"/>
        <d v="1950-04-25T00:00:00"/>
        <d v="1950-07-09T00:00:00"/>
        <d v="1951-03-06T00:00:00"/>
        <d v="1951-06-08T00:00:00"/>
        <d v="1952-03-07T00:00:00"/>
        <d v="1952-06-16T00:00:00"/>
        <d v="1952-08-22T00:00:00"/>
        <d v="1952-07-14T00:00:00"/>
        <d v="1952-09-20T00:00:00"/>
        <d v="1952-02-03T00:00:00"/>
        <d v="1958-05-07T00:00:00"/>
        <d v="1957-08-14T00:00:00"/>
        <d v="1957-10-16T00:00:00"/>
        <d v="1956-10-07T00:00:00"/>
        <d v="1956-06-20T00:00:00"/>
        <d v="1956-06-27T00:00:00"/>
        <d v="1956-12-04T00:00:00"/>
        <d v="1955-04-02T00:00:00"/>
        <d v="1955-01-08T00:00:00"/>
        <d v="1955-09-11T00:00:00"/>
        <d v="1956-03-28T00:00:00"/>
        <d v="1933-10-28T00:00:00"/>
        <d v="1933-07-15T00:00:00"/>
        <d v="1965-02-11T00:00:00"/>
        <d v="1964-01-18T00:00:00"/>
        <d v="1964-07-20T00:00:00"/>
        <d v="1964-11-20T00:00:00"/>
        <d v="1956-01-15T00:00:00"/>
        <d v="1956-10-13T00:00:00"/>
        <d v="1934-04-11T00:00:00"/>
        <d v="1963-08-27T00:00:00"/>
        <d v="1963-05-17T00:00:00"/>
        <d v="1963-11-15T00:00:00"/>
        <d v="1962-04-06T00:00:00"/>
        <d v="1962-04-23T00:00:00"/>
        <d v="1961-01-11T00:00:00"/>
        <d v="1961-10-03T00:00:00"/>
        <d v="1955-08-15T00:00:00"/>
        <d v="1955-06-16T00:00:00"/>
        <d v="1955-04-21T00:00:00"/>
        <d v="1955-06-01T00:00:00"/>
        <d v="1935-08-26T00:00:00"/>
        <d v="1936-11-23T00:00:00"/>
        <d v="1960-06-12T00:00:00"/>
        <d v="1960-09-24T00:00:00"/>
        <d v="1960-03-14T00:00:00"/>
        <d v="1960-06-18T00:00:00"/>
        <d v="1954-09-11T00:00:00"/>
        <d v="1954-09-25T00:00:00"/>
        <d v="1954-05-12T00:00:00"/>
        <d v="1953-01-19T00:00:00"/>
        <d v="1953-04-22T00:00:00"/>
        <d v="1952-11-01T00:00:00"/>
        <d v="1952-05-26T00:00:00"/>
        <d v="1952-02-27T00:00:00"/>
        <d v="1937-09-11T00:00:00"/>
        <d v="1937-05-09T00:00:00"/>
        <d v="1937-09-27T00:00:00"/>
        <d v="1937-02-10T00:00:00"/>
        <d v="1937-10-27T00:00:00"/>
        <d v="1938-11-19T00:00:00"/>
        <d v="1938-10-07T00:00:00"/>
        <d v="1938-07-14T00:00:00"/>
        <d v="1939-10-01T00:00:00"/>
        <d v="1939-07-16T00:00:00"/>
        <d v="1939-09-15T00:00:00"/>
        <d v="1940-09-06T00:00:00"/>
        <d v="1968-08-01T00:00:00"/>
        <d v="1979-02-03T00:00:00"/>
        <d v="1979-05-12T00:00:00"/>
        <d v="1979-02-02T00:00:00"/>
        <d v="1978-08-26T00:00:00"/>
        <d v="1947-07-17T00:00:00"/>
        <d v="1945-03-07T00:00:00"/>
        <d v="1946-07-10T00:00:00"/>
        <d v="1946-08-15T00:00:00"/>
        <d v="1946-11-08T00:00:00"/>
        <d v="1947-05-21T00:00:00"/>
        <d v="1947-10-10T00:00:00"/>
        <d v="1962-12-11T00:00:00"/>
        <d v="1962-06-18T00:00:00"/>
        <d v="1961-12-03T00:00:00"/>
        <d v="1961-07-09T00:00:00"/>
        <d v="1961-05-06T00:00:00"/>
        <d v="1936-07-21T00:00:00"/>
        <d v="1958-03-13T00:00:00"/>
        <d v="1958-09-09T00:00:00"/>
        <d v="1958-07-04T00:00:00"/>
        <d v="1958-08-20T00:00:00"/>
        <d v="1957-07-09T00:00:00"/>
        <d v="1956-11-06T00:00:00"/>
        <d v="1956-06-18T00:00:00"/>
        <d v="1956-06-19T00:00:00"/>
        <d v="1955-12-19T00:00:00"/>
        <d v="1955-12-14T00:00:00"/>
        <d v="1954-06-04T00:00:00"/>
        <d v="1938-10-11T00:00:00"/>
        <d v="1970-10-27T00:00:00"/>
        <d v="1970-07-06T00:00:00"/>
        <d v="1970-06-09T00:00:00"/>
        <d v="1969-03-01T00:00:00"/>
        <d v="1969-07-23T00:00:00"/>
        <d v="1969-04-20T00:00:00"/>
        <d v="1969-03-03T00:00:00"/>
        <d v="1969-12-22T00:00:00"/>
        <d v="1971-01-10T00:00:00"/>
        <d v="1971-10-12T00:00:00"/>
        <d v="1971-12-12T00:00:00"/>
        <d v="1967-07-03T00:00:00"/>
        <d v="1967-11-17T00:00:00"/>
        <d v="1970-01-10T00:00:00"/>
        <d v="1970-05-11T00:00:00"/>
        <d v="1967-07-04T00:00:00"/>
        <d v="1967-04-25T00:00:00"/>
        <d v="1966-03-02T00:00:00"/>
        <d v="1966-11-12T00:00:00"/>
        <d v="1966-02-11T00:00:00"/>
        <d v="1969-01-25T00:00:00"/>
        <d v="1969-11-05T00:00:00"/>
        <d v="1969-08-09T00:00:00"/>
        <d v="1969-04-03T00:00:00"/>
        <d v="1969-09-19T00:00:00"/>
        <d v="1965-10-11T00:00:00"/>
        <d v="1965-02-04T00:00:00"/>
        <d v="1965-03-21T00:00:00"/>
        <d v="1964-04-20T00:00:00"/>
        <d v="1964-07-01T00:00:00"/>
        <d v="1963-02-13T00:00:00"/>
        <d v="1963-03-14T00:00:00"/>
        <d v="1968-06-06T00:00:00"/>
        <d v="1962-11-02T00:00:00"/>
        <d v="1962-09-03T00:00:00"/>
        <d v="1961-12-16T00:00:00"/>
        <d v="1961-11-03T00:00:00"/>
        <d v="1961-03-17T00:00:00"/>
        <d v="1960-12-03T00:00:00"/>
        <d v="1967-03-15T00:00:00"/>
        <d v="1960-08-25T00:00:00"/>
        <d v="1960-04-04T00:00:00"/>
        <d v="1960-11-01T00:00:00"/>
        <d v="1959-01-11T00:00:00"/>
        <d v="1959-03-19T00:00:00"/>
        <d v="1959-12-04T00:00:00"/>
        <d v="1958-03-26T00:00:00"/>
        <d v="1958-03-01T00:00:00"/>
        <d v="1958-02-13T00:00:00"/>
        <d v="1958-01-03T00:00:00"/>
        <d v="1958-11-16T00:00:00"/>
        <d v="1958-04-11T00:00:00"/>
        <d v="1958-12-06T00:00:00"/>
        <d v="1969-09-11T00:00:00"/>
        <d v="1969-06-21T00:00:00"/>
        <d v="1968-06-20T00:00:00"/>
        <d v="1968-08-24T00:00:00"/>
        <d v="1967-12-15T00:00:00"/>
        <d v="1967-02-02T00:00:00"/>
        <d v="1967-02-03T00:00:00"/>
        <d v="1967-08-10T00:00:00"/>
        <d v="1967-01-06T00:00:00"/>
        <d v="1966-09-08T00:00:00"/>
        <d v="1966-04-06T00:00:00"/>
        <d v="1965-09-05T00:00:00"/>
        <d v="1968-08-22T00:00:00"/>
        <d v="1965-08-22T00:00:00"/>
        <d v="1964-11-04T00:00:00"/>
        <d v="1964-06-06T00:00:00"/>
        <d v="1964-12-13T00:00:00"/>
        <d v="1980-08-17T00:00:00"/>
        <d v="1980-04-05T00:00:00"/>
        <d v="1979-04-02T00:00:00"/>
        <d v="1979-01-08T00:00:00"/>
        <d v="1978-06-20T00:00:00"/>
        <d v="1973-09-16T00:00:00"/>
        <d v="1973-10-21T00:00:00"/>
        <d v="1972-08-19T00:00:00"/>
        <d v="1972-08-18T00:00:00"/>
        <d v="1971-04-21T00:00:00"/>
        <d v="1970-05-04T00:00:00"/>
        <d v="1971-04-13T00:00:00"/>
        <d v="1971-05-19T00:00:00"/>
        <d v="1930-01-03T00:00:00"/>
        <d v="1966-02-03T00:00:00"/>
        <d v="1966-05-12T00:00:00"/>
        <d v="1953-10-04T00:00:00"/>
        <d v="1953-05-23T00:00:00"/>
        <d v="1955-12-27T00:00:00"/>
        <d v="1955-05-20T00:00:00"/>
        <d v="1955-10-06T00:00:00"/>
        <d v="1957-12-02T00:00:00"/>
        <d v="1957-12-01T00:00:00"/>
        <d v="1958-02-15T00:00:00"/>
        <d v="1958-10-08T00:00:00"/>
        <d v="1958-06-25T00:00:00"/>
        <d v="1958-12-19T00:00:00"/>
        <d v="1958-11-26T00:00:00"/>
        <d v="1959-05-03T00:00:00"/>
        <d v="1959-02-28T00:00:00"/>
        <d v="1959-12-05T00:00:00"/>
        <d v="1967-09-03T00:00:00"/>
        <d v="1967-10-18T00:00:00"/>
        <d v="1967-11-03T00:00:00"/>
        <d v="1966-02-20T00:00:00"/>
        <d v="1967-11-19T00:00:00"/>
        <d v="1928-04-22T00:00:00"/>
        <d v="1966-06-19T00:00:00"/>
        <d v="1966-04-18T00:00:00"/>
        <d v="1966-06-10T00:00:00"/>
        <d v="1965-06-13T00:00:00"/>
        <d v="1965-08-07T00:00:00"/>
        <d v="1964-01-01T00:00:00"/>
        <d v="1964-03-05T00:00:00"/>
        <d v="1964-09-28T00:00:00"/>
        <d v="1964-06-23T00:00:00"/>
        <d v="1963-06-25T00:00:00"/>
        <d v="1963-08-19T00:00:00"/>
        <d v="1963-01-06T00:00:00"/>
        <d v="1963-09-01T00:00:00"/>
        <d v="1963-09-13T00:00:00"/>
        <d v="1963-06-11T00:00:00"/>
        <d v="1966-11-03T00:00:00"/>
        <d v="1964-01-06T00:00:00"/>
        <d v="1964-11-12T00:00:00"/>
        <d v="1963-12-21T00:00:00"/>
        <d v="1977-11-10T00:00:00"/>
        <d v="1979-11-12T00:00:00"/>
        <d v="1979-09-07T00:00:00"/>
        <d v="1979-10-16T00:00:00"/>
        <d v="1979-02-18T00:00:00"/>
        <d v="1963-04-27T00:00:00"/>
        <d v="1962-03-04T00:00:00"/>
        <d v="1978-01-20T00:00:00"/>
        <d v="1978-04-24T00:00:00"/>
        <d v="1977-07-22T00:00:00"/>
        <d v="1977-10-24T00:00:00"/>
        <d v="1977-09-23T00:00:00"/>
        <d v="1977-06-08T00:00:00"/>
        <d v="1976-11-21T00:00:00"/>
        <d v="1974-10-25T00:00:00"/>
        <d v="1974-09-17T00:00:00"/>
        <d v="1975-03-19T00:00:00"/>
        <d v="1913-09-10T00:00:00"/>
        <d v="1973-01-17T00:00:00"/>
        <d v="1973-03-06T00:00:00"/>
        <d v="1973-12-13T00:00:00"/>
        <d v="1977-03-12T00:00:00"/>
        <d v="1948-10-04T00:00:00"/>
        <d v="1977-02-21T00:00:00"/>
        <d v="1977-12-12T00:00:00"/>
        <d v="1977-07-06T00:00:00"/>
        <d v="1949-03-18T00:00:00"/>
        <d v="1950-05-02T00:00:00"/>
        <d v="1980-12-24T00:00:00"/>
        <d v="1951-11-26T00:00:00"/>
        <d v="1951-04-09T00:00:00"/>
        <d v="1951-08-24T00:00:00"/>
        <d v="1954-02-14T00:00:00"/>
        <d v="1954-07-07T00:00:00"/>
        <d v="1975-12-18T00:00:00"/>
        <d v="1974-09-16T00:00:00"/>
        <d v="1954-03-11T00:00:00"/>
        <d v="1954-08-02T00:00:00"/>
        <d v="1955-05-02T00:00:00"/>
        <d v="1955-07-09T00:00:00"/>
        <d v="1955-11-08T00:00:00"/>
        <d v="1956-03-14T00:00:00"/>
        <d v="1957-08-05T00:00:00"/>
        <d v="1957-12-15T00:00:00"/>
        <d v="1957-12-07T00:00:00"/>
        <d v="1958-03-18T00:00:00"/>
        <d v="1958-10-24T00:00:00"/>
        <d v="1959-12-17T00:00:00"/>
        <d v="1968-10-25T00:00:00"/>
        <d v="1968-11-26T00:00:00"/>
        <d v="1968-10-04T00:00:00"/>
        <d v="1968-02-26T00:00:00"/>
        <d v="1968-10-09T00:00:00"/>
        <d v="1967-06-07T00:00:00"/>
        <d v="1967-12-08T00:00:00"/>
        <d v="1967-04-14T00:00:00"/>
        <d v="1967-10-03T00:00:00"/>
        <d v="1966-10-19T00:00:00"/>
        <d v="1967-04-08T00:00:00"/>
        <d v="1967-11-14T00:00:00"/>
        <d v="1965-10-17T00:00:00"/>
        <d v="1964-10-19T00:00:00"/>
        <d v="1964-08-21T00:00:00"/>
        <d v="1964-06-11T00:00:00"/>
        <d v="1931-05-07T00:00:00"/>
        <d v="1964-09-01T00:00:00"/>
        <d v="1963-06-23T00:00:00"/>
        <d v="1963-11-19T00:00:00"/>
        <d v="1963-03-27T00:00:00"/>
        <d v="1933-05-23T00:00:00"/>
        <d v="1963-03-28T00:00:00"/>
        <d v="1962-10-16T00:00:00"/>
        <d v="1965-09-03T00:00:00"/>
        <d v="1964-05-27T00:00:00"/>
        <d v="1963-08-15T00:00:00"/>
        <d v="1976-07-17T00:00:00"/>
        <d v="1979-10-26T00:00:00"/>
        <d v="1979-12-04T00:00:00"/>
        <d v="1979-08-27T00:00:00"/>
        <d v="1962-05-12T00:00:00"/>
        <d v="1962-12-09T00:00:00"/>
        <d v="1962-02-02T00:00:00"/>
        <d v="1978-02-14T00:00:00"/>
        <d v="1977-08-15T00:00:00"/>
        <d v="1977-11-21T00:00:00"/>
        <d v="1911-08-13T00:00:00"/>
        <d v="1975-07-13T00:00:00"/>
        <d v="1976-12-19T00:00:00"/>
        <d v="1976-04-17T00:00:00"/>
        <d v="1976-11-17T00:00:00"/>
        <d v="1976-02-06T00:00:00"/>
        <d v="1975-04-17T00:00:00"/>
        <d v="1975-10-22T00:00:00"/>
        <d v="1974-05-18T00:00:00"/>
        <d v="1974-06-15T00:00:00"/>
        <d v="1974-09-08T00:00:00"/>
        <d v="1975-11-18T00:00:00"/>
        <d v="1975-11-09T00:00:00"/>
        <d v="1913-08-17T00:00:00"/>
        <d v="1973-12-11T00:00:00"/>
        <d v="1977-05-04T00:00:00"/>
        <d v="1976-05-09T00:00:00"/>
        <d v="1949-02-08T00:00:00"/>
        <d v="1949-06-17T00:00:00"/>
        <d v="1950-05-15T00:00:00"/>
        <d v="1950-10-17T00:00:00"/>
        <d v="1950-02-07T00:00:00"/>
        <d v="1980-04-23T00:00:00"/>
        <d v="1951-05-17T00:00:00"/>
        <d v="1951-04-28T00:00:00"/>
        <d v="1951-07-06T00:00:00"/>
        <d v="1980-05-17T00:00:00"/>
        <d v="1953-11-05T00:00:00"/>
        <d v="1954-11-25T00:00:00"/>
        <d v="1954-08-08T00:00:00"/>
        <d v="1954-05-18T00:00:00"/>
        <d v="1975-10-17T00:00:00"/>
        <d v="1975-02-20T00:00:00"/>
        <d v="1975-02-13T00:00:00"/>
        <d v="1975-03-02T00:00:00"/>
        <d v="1974-08-05T00:00:00"/>
        <d v="1974-08-07T00:00:00"/>
        <d v="1939-11-19T00:00:00"/>
        <d v="1941-05-02T00:00:00"/>
        <d v="1942-12-05T00:00:00"/>
        <d v="1942-06-20T00:00:00"/>
        <d v="1942-04-07T00:00:00"/>
        <d v="1943-05-14T00:00:00"/>
        <d v="1980-01-11T00:00:00"/>
        <d v="1980-02-04T00:00:00"/>
        <d v="1980-07-27T00:00:00"/>
        <d v="1976-03-19T00:00:00"/>
        <d v="1976-06-19T00:00:00"/>
        <d v="1976-08-14T00:00:00"/>
        <d v="1979-08-11T00:00:00"/>
        <d v="1979-07-05T00:00:00"/>
        <d v="1979-01-11T00:00:00"/>
        <d v="1978-10-25T00:00:00"/>
        <d v="1977-07-28T00:00:00"/>
        <d v="1943-10-18T00:00:00"/>
        <d v="1961-02-05T00:00:00"/>
        <d v="1960-01-13T00:00:00"/>
        <d v="1960-01-11T00:00:00"/>
        <d v="1960-12-28T00:00:00"/>
        <d v="1960-06-10T00:00:00"/>
        <d v="1959-04-08T00:00:00"/>
        <d v="1960-07-14T00:00:00"/>
        <d v="1959-08-06T00:00:00"/>
        <d v="1959-02-22T00:00:00"/>
        <d v="1959-11-14T00:00:00"/>
        <d v="1959-07-10T00:00:00"/>
        <d v="1958-08-17T00:00:00"/>
        <d v="1970-04-17T00:00:00"/>
        <d v="1970-10-14T00:00:00"/>
        <d v="1970-12-06T00:00:00"/>
        <d v="1919-08-27T00:00:00"/>
        <d v="1969-04-08T00:00:00"/>
        <d v="1922-02-13T00:00:00"/>
        <d v="1952-09-12T00:00:00"/>
        <d v="1952-03-20T00:00:00"/>
        <d v="1968-05-17T00:00:00"/>
        <d v="1953-06-20T00:00:00"/>
        <d v="1954-07-23T00:00:00"/>
        <d v="1954-10-04T00:00:00"/>
        <d v="1954-05-06T00:00:00"/>
        <d v="1953-06-23T00:00:00"/>
        <d v="1953-09-02T00:00:00"/>
        <d v="1952-11-15T00:00:00"/>
        <d v="1952-01-05T00:00:00"/>
        <d v="1952-03-04T00:00:00"/>
        <d v="1952-07-19T00:00:00"/>
        <d v="1951-11-03T00:00:00"/>
        <d v="1948-05-16T00:00:00"/>
        <d v="1975-11-10T00:00:00"/>
        <d v="1976-11-09T00:00:00"/>
        <d v="1974-08-13T00:00:00"/>
        <d v="1974-06-23T00:00:00"/>
        <d v="1975-01-16T00:00:00"/>
        <d v="1975-08-22T00:00:00"/>
        <d v="1974-04-08T00:00:00"/>
        <d v="1973-09-22T00:00:00"/>
        <d v="1973-02-08T00:00:00"/>
        <d v="1974-02-06T00:00:00"/>
        <d v="1973-05-16T00:00:00"/>
        <d v="1973-03-16T00:00:00"/>
        <d v="1973-05-15T00:00:00"/>
        <d v="1972-07-18T00:00:00"/>
        <d v="1971-04-19T00:00:00"/>
        <d v="1971-05-17T00:00:00"/>
        <d v="1971-12-26T00:00:00"/>
        <d v="1970-02-16T00:00:00"/>
        <d v="1970-02-14T00:00:00"/>
        <d v="1970-08-26T00:00:00"/>
        <d v="1971-06-03T00:00:00"/>
        <d v="1941-11-07T00:00:00"/>
        <d v="1941-12-23T00:00:00"/>
        <d v="1942-10-18T00:00:00"/>
        <d v="1942-10-25T00:00:00"/>
        <d v="1942-06-26T00:00:00"/>
        <d v="1943-09-26T00:00:00"/>
        <d v="1973-03-18T00:00:00"/>
        <d v="1976-03-26T00:00:00"/>
        <d v="1955-04-15T00:00:00"/>
        <d v="1955-12-03T00:00:00"/>
        <d v="1956-06-03T00:00:00"/>
        <d v="1956-04-15T00:00:00"/>
        <d v="1958-06-17T00:00:00"/>
        <d v="1973-04-09T00:00:00"/>
        <d v="1974-03-24T00:00:00"/>
        <d v="1974-08-25T00:00:00"/>
        <d v="1959-11-13T00:00:00"/>
        <d v="1959-06-17T00:00:00"/>
        <d v="1966-03-26T00:00:00"/>
        <d v="1963-10-05T00:00:00"/>
        <d v="1962-11-18T00:00:00"/>
        <d v="1961-04-11T00:00:00"/>
        <d v="1961-10-04T00:00:00"/>
        <d v="1961-09-03T00:00:00"/>
        <d v="1966-11-06T00:00:00"/>
        <d v="1960-07-23T00:00:00"/>
        <d v="1960-05-10T00:00:00"/>
        <d v="1959-04-27T00:00:00"/>
        <d v="1965-05-03T00:00:00"/>
        <d v="1963-06-21T00:00:00"/>
        <d v="1963-07-17T00:00:00"/>
        <d v="1961-06-02T00:00:00"/>
        <d v="1958-07-11T00:00:00"/>
        <d v="1958-04-07T00:00:00"/>
        <d v="1958-10-11T00:00:00"/>
        <d v="1936-06-16T00:00:00"/>
        <d v="1953-11-06T00:00:00"/>
        <d v="1976-08-10T00:00:00"/>
        <d v="1976-02-03T00:00:00"/>
        <d v="1975-04-11T00:00:00"/>
        <d v="1975-07-26T00:00:00"/>
        <d v="1975-01-11T00:00:00"/>
        <d v="1980-11-17T00:00:00"/>
        <d v="1980-06-27T00:00:00"/>
        <d v="1980-09-14T00:00:00"/>
        <d v="1980-06-21T00:00:00"/>
        <d v="1937-06-13T00:00:00"/>
        <d v="1937-10-01T00:00:00"/>
        <d v="1979-02-09T00:00:00"/>
        <d v="1978-06-25T00:00:00"/>
        <d v="1938-09-06T00:00:00"/>
        <d v="1938-03-23T00:00:00"/>
        <d v="1939-06-27T00:00:00"/>
        <d v="1940-10-26T00:00:00"/>
        <d v="1940-11-12T00:00:00"/>
        <d v="1942-05-20T00:00:00"/>
        <d v="1975-06-14T00:00:00"/>
        <d v="1975-06-01T00:00:00"/>
        <d v="1974-05-10T00:00:00"/>
        <d v="1974-05-11T00:00:00"/>
        <d v="1972-02-23T00:00:00"/>
        <d v="1972-12-05T00:00:00"/>
        <d v="1967-11-18T00:00:00"/>
        <d v="1972-12-12T00:00:00"/>
        <d v="1973-11-04T00:00:00"/>
        <d v="1973-08-04T00:00:00"/>
        <d v="1973-07-10T00:00:00"/>
        <d v="1971-10-24T00:00:00"/>
        <d v="1971-09-22T00:00:00"/>
        <d v="1970-03-22T00:00:00"/>
        <d v="1944-09-04T00:00:00"/>
        <d v="1945-09-24T00:00:00"/>
        <d v="1946-02-21T00:00:00"/>
        <d v="1946-09-24T00:00:00"/>
        <d v="1947-02-10T00:00:00"/>
        <d v="1947-05-07T00:00:00"/>
        <d v="1947-04-20T00:00:00"/>
        <d v="1948-06-05T00:00:00"/>
        <d v="1948-05-04T00:00:00"/>
        <d v="1949-01-22T00:00:00"/>
        <d v="1949-07-12T00:00:00"/>
        <d v="1950-12-20T00:00:00"/>
        <d v="1950-03-14T00:00:00"/>
        <d v="1950-10-05T00:00:00"/>
        <d v="1950-06-24T00:00:00"/>
        <d v="1951-09-13T00:00:00"/>
        <d v="1951-04-14T00:00:00"/>
        <d v="1951-05-10T00:00:00"/>
        <d v="1951-03-11T00:00:00"/>
        <d v="1951-12-20T00:00:00"/>
        <d v="1952-01-13T00:00:00"/>
        <d v="1958-11-28T00:00:00"/>
        <d v="1957-11-12T00:00:00"/>
        <d v="1956-02-10T00:00:00"/>
        <d v="1955-05-12T00:00:00"/>
        <d v="1932-06-12T00:00:00"/>
        <d v="1932-08-24T00:00:00"/>
        <d v="1933-07-21T00:00:00"/>
        <d v="1933-10-14T00:00:00"/>
        <d v="1964-03-14T00:00:00"/>
        <d v="1964-11-16T00:00:00"/>
        <d v="1964-02-16T00:00:00"/>
        <d v="1964-07-25T00:00:00"/>
        <d v="1963-05-09T00:00:00"/>
        <d v="1963-03-23T00:00:00"/>
        <d v="1963-09-28T00:00:00"/>
        <d v="1963-10-02T00:00:00"/>
        <d v="1963-04-01T00:00:00"/>
        <d v="1962-08-13T00:00:00"/>
        <d v="1962-08-21T00:00:00"/>
        <d v="1962-06-10T00:00:00"/>
        <d v="1961-06-06T00:00:00"/>
        <d v="1961-10-26T00:00:00"/>
        <d v="1961-08-26T00:00:00"/>
        <d v="1961-02-01T00:00:00"/>
        <d v="1955-02-11T00:00:00"/>
        <d v="1935-03-14T00:00:00"/>
        <d v="1935-09-01T00:00:00"/>
        <d v="1935-02-27T00:00:00"/>
        <d v="1936-06-05T00:00:00"/>
        <d v="1936-09-02T00:00:00"/>
        <d v="1936-11-19T00:00:00"/>
        <d v="1936-02-28T00:00:00"/>
        <d v="1936-11-22T00:00:00"/>
        <d v="1936-02-11T00:00:00"/>
        <d v="1954-06-06T00:00:00"/>
        <d v="1954-10-19T00:00:00"/>
        <d v="1954-02-18T00:00:00"/>
        <d v="1954-11-09T00:00:00"/>
        <d v="1954-02-10T00:00:00"/>
        <d v="1953-07-03T00:00:00"/>
        <d v="1953-02-12T00:00:00"/>
        <d v="1952-06-15T00:00:00"/>
        <d v="1952-10-21T00:00:00"/>
        <d v="1952-05-10T00:00:00"/>
        <d v="1937-11-21T00:00:00"/>
        <d v="1938-08-02T00:00:00"/>
        <d v="1938-04-10T00:00:00"/>
        <d v="1938-08-12T00:00:00"/>
        <d v="1939-03-21T00:00:00"/>
        <d v="1939-06-02T00:00:00"/>
        <d v="1939-11-10T00:00:00"/>
        <d v="1939-06-14T00:00:00"/>
        <d v="1940-04-19T00:00:00"/>
        <d v="1968-06-23T00:00:00"/>
        <d v="1979-01-17T00:00:00"/>
        <d v="1978-11-14T00:00:00"/>
        <d v="1978-02-02T00:00:00"/>
        <d v="1978-11-09T00:00:00"/>
        <d v="1978-07-21T00:00:00"/>
        <d v="1946-10-21T00:00:00"/>
        <d v="1947-09-14T00:00:00"/>
        <d v="1962-07-22T00:00:00"/>
        <d v="1962-03-01T00:00:00"/>
        <d v="1936-08-03T00:00:00"/>
        <d v="1962-08-28T00:00:00"/>
        <d v="1957-12-10T00:00:00"/>
        <d v="1957-11-01T00:00:00"/>
        <d v="1956-09-19T00:00:00"/>
        <d v="1954-04-04T00:00:00"/>
        <d v="1938-08-28T00:00:00"/>
        <d v="1938-05-07T00:00:00"/>
        <d v="1938-05-14T00:00:00"/>
        <d v="1938-07-26T00:00:00"/>
        <d v="1970-04-04T00:00:00"/>
        <d v="1970-09-15T00:00:00"/>
        <d v="1970-04-16T00:00:00"/>
        <d v="1970-11-15T00:00:00"/>
        <d v="1970-10-04T00:00:00"/>
        <d v="1970-05-27T00:00:00"/>
        <d v="1969-08-18T00:00:00"/>
        <d v="1969-08-25T00:00:00"/>
        <d v="1969-01-27T00:00:00"/>
        <d v="1969-05-20T00:00:00"/>
        <d v="1970-02-15T00:00:00"/>
        <d v="1967-03-27T00:00:00"/>
        <d v="1967-06-28T00:00:00"/>
        <d v="1966-03-10T00:00:00"/>
        <d v="1966-08-03T00:00:00"/>
        <d v="1969-07-16T00:00:00"/>
        <d v="1965-04-09T00:00:00"/>
        <d v="1965-04-19T00:00:00"/>
        <d v="1964-09-21T00:00:00"/>
        <d v="1964-09-16T00:00:00"/>
        <d v="1964-06-16T00:00:00"/>
        <d v="1964-07-21T00:00:00"/>
        <d v="1964-04-24T00:00:00"/>
        <d v="1964-07-11T00:00:00"/>
        <d v="1964-04-18T00:00:00"/>
        <d v="1963-09-02T00:00:00"/>
        <d v="1963-12-15T00:00:00"/>
        <d v="1963-10-28T00:00:00"/>
        <d v="1963-05-08T00:00:00"/>
        <d v="1963-01-19T00:00:00"/>
        <d v="1968-06-21T00:00:00"/>
        <d v="1968-04-28T00:00:00"/>
        <d v="1968-10-26T00:00:00"/>
        <d v="1963-10-19T00:00:00"/>
        <d v="1962-03-09T00:00:00"/>
        <d v="1962-10-27T00:00:00"/>
        <d v="1962-08-24T00:00:00"/>
        <d v="1961-05-27T00:00:00"/>
        <d v="1960-07-16T00:00:00"/>
        <d v="1960-11-11T00:00:00"/>
        <d v="1967-06-27T00:00:00"/>
        <d v="1960-12-25T00:00:00"/>
        <d v="1959-11-25T00:00:00"/>
        <d v="1959-11-06T00:00:00"/>
        <d v="1959-10-22T00:00:00"/>
        <d v="1959-07-20T00:00:00"/>
        <d v="1959-11-11T00:00:00"/>
        <d v="1958-04-16T00:00:00"/>
        <d v="1958-08-27T00:00:00"/>
        <d v="1958-05-14T00:00:00"/>
        <d v="1958-03-29T00:00:00"/>
        <d v="1969-09-18T00:00:00"/>
        <d v="1970-11-24T00:00:00"/>
        <d v="1968-04-21T00:00:00"/>
        <d v="1968-07-28T00:00:00"/>
        <d v="1967-10-11T00:00:00"/>
        <d v="1966-06-17T00:00:00"/>
        <d v="1966-04-27T00:00:00"/>
        <d v="1968-11-05T00:00:00"/>
        <d v="1965-02-18T00:00:00"/>
        <d v="1964-02-24T00:00:00"/>
        <d v="1963-11-22T00:00:00"/>
        <d v="1963-02-28T00:00:00"/>
        <d v="1963-08-05T00:00:00"/>
        <d v="1973-01-20T00:00:00"/>
        <d v="1974-05-23T00:00:00"/>
        <d v="1980-11-14T00:00:00"/>
        <d v="1972-02-06T00:00:00"/>
        <d v="1972-01-16T00:00:00"/>
        <d v="1972-11-17T00:00:00"/>
        <d v="1972-07-14T00:00:00"/>
        <d v="1972-03-07T00:00:00"/>
        <d v="1971-11-26T00:00:00"/>
        <d v="1971-03-22T00:00:00"/>
        <d v="1971-09-09T00:00:00"/>
        <d v="1971-11-04T00:00:00"/>
        <d v="1970-07-21T00:00:00"/>
        <d v="1971-02-12T00:00:00"/>
        <d v="1974-07-24T00:00:00"/>
        <d v="1974-07-07T00:00:00"/>
        <d v="1975-05-06T00:00:00"/>
        <d v="1953-09-26T00:00:00"/>
        <d v="1953-08-12T00:00:00"/>
        <d v="1945-06-02T00:00:00"/>
        <d v="1945-12-06T00:00:00"/>
        <d v="1945-06-11T00:00:00"/>
        <d v="1945-11-08T00:00:00"/>
        <d v="1945-03-03T00:00:00"/>
        <d v="1946-11-15T00:00:00"/>
        <d v="1946-08-27T00:00:00"/>
        <d v="1946-07-08T00:00:00"/>
        <d v="1947-05-26T00:00:00"/>
        <d v="1947-05-09T00:00:00"/>
        <d v="1947-05-11T00:00:00"/>
        <d v="1947-04-18T00:00:00"/>
        <d v="1948-02-20T00:00:00"/>
        <d v="1949-07-17T00:00:00"/>
        <d v="1949-04-22T00:00:00"/>
        <d v="1949-08-05T00:00:00"/>
        <d v="1949-08-20T00:00:00"/>
        <d v="1949-08-15T00:00:00"/>
        <d v="1950-05-16T00:00:00"/>
        <d v="1950-01-04T00:00:00"/>
        <d v="1950-10-16T00:00:00"/>
        <d v="1950-04-08T00:00:00"/>
        <d v="1950-07-14T00:00:00"/>
        <d v="1951-06-23T00:00:00"/>
        <d v="1951-07-27T00:00:00"/>
        <d v="1951-07-07T00:00:00"/>
        <d v="1951-11-27T00:00:00"/>
        <d v="1952-11-23T00:00:00"/>
        <d v="1952-05-18T00:00:00"/>
        <d v="1952-05-12T00:00:00"/>
        <d v="1952-06-11T00:00:00"/>
        <d v="1952-07-22T00:00:00"/>
        <d v="1958-03-20T00:00:00"/>
        <d v="1957-11-09T00:00:00"/>
        <d v="1957-02-02T00:00:00"/>
        <d v="1957-09-21T00:00:00"/>
        <d v="1955-08-14T00:00:00"/>
        <d v="1944-07-27T00:00:00"/>
        <d v="1944-01-17T00:00:00"/>
        <d v="1945-10-03T00:00:00"/>
        <d v="1945-11-21T00:00:00"/>
        <d v="1945-04-17T00:00:00"/>
        <d v="1945-08-15T00:00:00"/>
        <d v="1954-01-12T00:00:00"/>
        <d v="1953-05-16T00:00:00"/>
        <d v="1953-03-27T00:00:00"/>
        <d v="1951-04-13T00:00:00"/>
        <d v="1949-03-02T00:00:00"/>
        <d v="1949-10-02T00:00:00"/>
        <d v="1948-06-25T00:00:00"/>
        <d v="1947-08-05T00:00:00"/>
        <d v="1976-04-19T00:00:00"/>
        <d v="1974-07-01T00:00:00"/>
        <d v="1975-11-25T00:00:00"/>
        <d v="1974-10-13T00:00:00"/>
        <d v="1974-10-24T00:00:00"/>
        <d v="1973-07-15T00:00:00"/>
        <d v="1973-07-23T00:00:00"/>
        <d v="1973-04-28T00:00:00"/>
        <d v="1971-04-11T00:00:00"/>
        <d v="1971-10-21T00:00:00"/>
        <d v="1971-11-14T00:00:00"/>
        <d v="1971-04-02T00:00:00"/>
        <d v="1970-04-13T00:00:00"/>
        <d v="1960-08-18T00:00:00"/>
        <d v="1960-10-25T00:00:00"/>
        <d v="1959-08-12T00:00:00"/>
        <d v="1959-03-23T00:00:00"/>
        <d v="1959-01-10T00:00:00"/>
        <d v="1958-04-21T00:00:00"/>
        <d v="1958-10-02T00:00:00"/>
        <d v="1958-11-14T00:00:00"/>
        <d v="1958-04-02T00:00:00"/>
        <d v="1958-04-26T00:00:00"/>
        <d v="1958-08-03T00:00:00"/>
        <d v="1958-12-23T00:00:00"/>
        <d v="1929-12-02T00:00:00"/>
        <d v="1969-11-16T00:00:00"/>
        <d v="1968-08-02T00:00:00"/>
        <d v="1968-11-12T00:00:00"/>
        <d v="1968-03-07T00:00:00"/>
        <d v="1970-08-03T00:00:00"/>
        <d v="1968-07-05T00:00:00"/>
        <d v="1967-02-14T00:00:00"/>
        <d v="1967-06-03T00:00:00"/>
        <d v="1966-06-01T00:00:00"/>
        <d v="1966-11-08T00:00:00"/>
        <d v="1966-01-23T00:00:00"/>
        <d v="1965-12-02T00:00:00"/>
        <d v="1965-08-03T00:00:00"/>
        <d v="1965-01-20T00:00:00"/>
        <d v="1964-04-02T00:00:00"/>
        <d v="1964-10-18T00:00:00"/>
        <d v="1963-03-07T00:00:00"/>
        <d v="1963-01-13T00:00:00"/>
        <d v="1967-11-10T00:00:00"/>
        <d v="1962-08-15T00:00:00"/>
        <d v="1961-07-28T00:00:00"/>
        <d v="1966-03-28T00:00:00"/>
        <d v="1966-03-01T00:00:00"/>
        <d v="1960-12-20T00:00:00"/>
        <d v="1960-11-14T00:00:00"/>
        <d v="1965-06-12T00:00:00"/>
        <d v="1964-05-20T00:00:00"/>
        <d v="1959-02-24T00:00:00"/>
        <d v="1959-11-16T00:00:00"/>
        <d v="1963-11-26T00:00:00"/>
        <d v="1957-04-17T00:00:00"/>
        <d v="1957-07-15T00:00:00"/>
        <d v="1976-05-02T00:00:00"/>
        <d v="1975-08-19T00:00:00"/>
        <d v="1980-02-03T00:00:00"/>
        <d v="1980-11-15T00:00:00"/>
        <d v="1978-10-14T00:00:00"/>
        <d v="1978-11-24T00:00:00"/>
        <d v="1938-02-07T00:00:00"/>
        <d v="1977-11-08T00:00:00"/>
        <d v="1979-11-26T00:00:00"/>
        <d v="1939-03-14T00:00:00"/>
        <d v="1941-08-19T00:00:00"/>
        <d v="1943-01-11T00:00:00"/>
        <d v="1943-08-11T00:00:00"/>
        <d v="1976-11-11T00:00:00"/>
        <d v="1976-03-21T00:00:00"/>
        <d v="1975-03-08T00:00:00"/>
        <d v="1975-01-04T00:00:00"/>
        <d v="1973-09-09T00:00:00"/>
        <d v="1972-02-01T00:00:00"/>
        <d v="1963-10-16T00:00:00"/>
        <d v="1944-07-12T00:00:00"/>
        <d v="1978-02-26T00:00:00"/>
        <d v="1978-06-28T00:00:00"/>
        <d v="1946-06-20T00:00:00"/>
        <d v="1971-03-23T00:00:00"/>
        <d v="1971-05-01T00:00:00"/>
        <d v="1971-02-03T00:00:00"/>
        <d v="1971-02-04T00:00:00"/>
        <d v="1972-10-08T00:00:00"/>
        <d v="1964-10-20T00:00:00"/>
        <d v="1964-10-06T00:00:00"/>
        <d v="1964-05-24T00:00:00"/>
        <d v="1956-09-02T00:00:00"/>
        <d v="1956-11-12T00:00:00"/>
        <d v="1956-10-04T00:00:00"/>
        <d v="1934-04-14T00:00:00"/>
        <d v="1934-06-10T00:00:00"/>
        <d v="1934-09-16T00:00:00"/>
        <d v="1934-07-22T00:00:00"/>
        <d v="1963-07-10T00:00:00"/>
        <d v="1963-08-16T00:00:00"/>
        <d v="1963-05-18T00:00:00"/>
        <d v="1963-01-18T00:00:00"/>
        <d v="1963-06-03T00:00:00"/>
        <d v="1962-04-16T00:00:00"/>
        <d v="1962-09-18T00:00:00"/>
        <d v="1961-10-10T00:00:00"/>
        <d v="1961-11-10T00:00:00"/>
        <d v="1961-08-24T00:00:00"/>
        <d v="1955-07-08T00:00:00"/>
        <d v="1955-06-19T00:00:00"/>
        <d v="1955-07-14T00:00:00"/>
        <d v="1955-02-19T00:00:00"/>
        <d v="1935-06-25T00:00:00"/>
        <d v="1935-11-23T00:00:00"/>
        <d v="1935-05-06T00:00:00"/>
        <d v="1935-04-21T00:00:00"/>
        <d v="1935-08-14T00:00:00"/>
        <d v="1935-03-18T00:00:00"/>
        <d v="1935-03-12T00:00:00"/>
        <d v="1936-07-11T00:00:00"/>
        <d v="1960-02-20T00:00:00"/>
        <d v="1960-07-25T00:00:00"/>
        <d v="1960-05-11T00:00:00"/>
        <d v="1960-05-18T00:00:00"/>
        <d v="1954-05-13T00:00:00"/>
        <d v="1954-03-27T00:00:00"/>
        <d v="1954-07-05T00:00:00"/>
        <d v="1954-12-20T00:00:00"/>
        <d v="1953-02-22T00:00:00"/>
        <d v="1953-02-24T00:00:00"/>
        <d v="1952-12-24T00:00:00"/>
        <d v="1937-01-17T00:00:00"/>
        <d v="1937-08-13T00:00:00"/>
        <d v="1937-01-09T00:00:00"/>
        <d v="1937-07-06T00:00:00"/>
        <d v="1937-11-26T00:00:00"/>
        <d v="1938-11-04T00:00:00"/>
        <d v="1939-02-27T00:00:00"/>
        <d v="1939-07-07T00:00:00"/>
        <d v="1940-11-24T00:00:00"/>
        <d v="1940-04-05T00:00:00"/>
        <d v="1941-03-07T00:00:00"/>
        <d v="1942-03-12T00:00:00"/>
        <d v="1948-09-13T00:00:00"/>
        <d v="1977-11-06T00:00:00"/>
        <d v="1977-05-02T00:00:00"/>
        <d v="1977-08-23T00:00:00"/>
        <d v="1976-07-20T00:00:00"/>
        <d v="1976-06-14T00:00:00"/>
        <d v="1949-11-27T00:00:00"/>
        <d v="1949-08-13T00:00:00"/>
        <d v="1949-05-13T00:00:00"/>
        <d v="1950-10-18T00:00:00"/>
        <d v="1980-08-19T00:00:00"/>
        <d v="1980-05-23T00:00:00"/>
        <d v="1952-04-17T00:00:00"/>
        <d v="1954-10-13T00:00:00"/>
        <d v="1954-07-22T00:00:00"/>
        <d v="1973-04-19T00:00:00"/>
        <d v="1973-08-15T00:00:00"/>
        <d v="1973-07-08T00:00:00"/>
        <d v="1955-10-11T00:00:00"/>
        <d v="1956-08-08T00:00:00"/>
        <d v="1958-07-05T00:00:00"/>
        <d v="1974-08-18T00:00:00"/>
        <d v="1974-08-22T00:00:00"/>
        <d v="1974-06-24T00:00:00"/>
        <d v="1966-07-16T00:00:00"/>
        <d v="1958-03-23T00:00:00"/>
        <d v="1957-03-25T00:00:00"/>
        <d v="1957-09-26T00:00:00"/>
        <d v="1957-07-04T00:00:00"/>
        <d v="1957-05-19T00:00:00"/>
        <d v="1956-05-21T00:00:00"/>
        <d v="1956-05-25T00:00:00"/>
        <d v="1932-11-07T00:00:00"/>
        <d v="1965-12-20T00:00:00"/>
        <d v="1965-03-15T00:00:00"/>
        <d v="1964-04-07T00:00:00"/>
        <d v="1962-03-07T00:00:00"/>
        <d v="1962-07-26T00:00:00"/>
        <d v="1962-06-03T00:00:00"/>
        <d v="1961-09-09T00:00:00"/>
        <d v="1942-02-14T00:00:00"/>
        <d v="1942-10-21T00:00:00"/>
        <d v="1942-08-05T00:00:00"/>
        <d v="1943-04-22T00:00:00"/>
        <d v="1943-01-13T00:00:00"/>
        <d v="1944-04-09T00:00:00"/>
        <d v="1944-05-12T00:00:00"/>
        <d v="1944-04-14T00:00:00"/>
        <d v="1972-06-21T00:00:00"/>
        <d v="1972-11-25T00:00:00"/>
        <d v="1972-09-10T00:00:00"/>
        <d v="1970-06-12T00:00:00"/>
        <d v="1970-12-23T00:00:00"/>
        <d v="1970-02-22T00:00:00"/>
        <d v="1969-05-26T00:00:00"/>
        <d v="1969-12-14T00:00:00"/>
        <d v="1971-10-14T00:00:00"/>
        <d v="1968-07-17T00:00:00"/>
        <d v="1970-05-26T00:00:00"/>
        <d v="1970-04-20T00:00:00"/>
        <d v="1970-09-27T00:00:00"/>
        <d v="1970-08-23T00:00:00"/>
        <d v="1970-11-07T00:00:00"/>
        <d v="1966-10-12T00:00:00"/>
        <d v="1966-11-09T00:00:00"/>
        <d v="1966-01-25T00:00:00"/>
        <d v="1966-07-05T00:00:00"/>
        <d v="1969-03-23T00:00:00"/>
        <d v="1965-04-15T00:00:00"/>
        <d v="1965-07-05T00:00:00"/>
        <d v="1965-09-01T00:00:00"/>
        <d v="1965-02-12T00:00:00"/>
        <d v="1964-10-09T00:00:00"/>
        <d v="1923-06-10T00:00:00"/>
        <d v="1963-07-06T00:00:00"/>
        <d v="1963-02-21T00:00:00"/>
        <d v="1963-06-13T00:00:00"/>
        <d v="1974-09-09T00:00:00"/>
        <d v="1972-06-19T00:00:00"/>
        <d v="1973-03-25T00:00:00"/>
        <d v="1973-07-25T00:00:00"/>
        <d v="1973-10-19T00:00:00"/>
        <d v="1972-11-07T00:00:00"/>
        <d v="1972-06-05T00:00:00"/>
        <d v="1972-02-04T00:00:00"/>
        <d v="1972-10-04T00:00:00"/>
        <d v="1972-02-02T00:00:00"/>
        <d v="1972-04-07T00:00:00"/>
        <d v="1916-12-07T00:00:00"/>
        <d v="1971-09-11T00:00:00"/>
        <d v="1971-02-21T00:00:00"/>
        <d v="1970-11-05T00:00:00"/>
        <d v="1970-09-23T00:00:00"/>
        <d v="1974-02-26T00:00:00"/>
        <d v="1929-03-06T00:00:00"/>
        <d v="1955-04-22T00:00:00"/>
        <d v="1955-04-16T00:00:00"/>
        <d v="1955-08-11T00:00:00"/>
        <d v="1956-10-10T00:00:00"/>
        <d v="1956-09-11T00:00:00"/>
        <d v="1956-10-26T00:00:00"/>
        <d v="1956-05-06T00:00:00"/>
        <d v="1957-04-26T00:00:00"/>
        <d v="1957-06-03T00:00:00"/>
        <d v="1958-08-24T00:00:00"/>
        <d v="1958-04-24T00:00:00"/>
        <d v="1958-11-03T00:00:00"/>
        <d v="1958-01-01T00:00:00"/>
        <d v="1958-01-17T00:00:00"/>
        <d v="1959-01-23T00:00:00"/>
        <d v="1972-06-22T00:00:00"/>
        <d v="1972-12-15T00:00:00"/>
        <d v="1973-04-24T00:00:00"/>
        <d v="1972-10-24T00:00:00"/>
        <d v="1953-05-24T00:00:00"/>
        <d v="1962-01-11T00:00:00"/>
        <d v="1962-12-16T00:00:00"/>
        <d v="1961-09-11T00:00:00"/>
        <d v="1961-08-08T00:00:00"/>
        <d v="1961-05-13T00:00:00"/>
        <d v="1936-07-25T00:00:00"/>
        <d v="1956-07-11T00:00:00"/>
        <d v="1956-10-25T00:00:00"/>
        <d v="1956-02-25T00:00:00"/>
        <d v="1956-06-15T00:00:00"/>
        <d v="1937-04-22T00:00:00"/>
        <d v="1939-05-20T00:00:00"/>
        <d v="1942-10-09T00:00:00"/>
        <d v="1980-09-20T00:00:00"/>
        <d v="1978-05-12T00:00:00"/>
        <d v="1978-02-24T00:00:00"/>
        <d v="1979-08-18T00:00:00"/>
        <d v="1978-07-03T00:00:00"/>
        <d v="1977-05-24T00:00:00"/>
        <d v="1977-12-07T00:00:00"/>
        <d v="1943-06-01T00:00:00"/>
        <d v="1943-06-06T00:00:00"/>
        <d v="1961-03-12T00:00:00"/>
        <d v="1961-09-14T00:00:00"/>
        <d v="1960-01-14T00:00:00"/>
        <d v="1960-11-19T00:00:00"/>
        <d v="1959-11-23T00:00:00"/>
        <d v="1960-04-15T00:00:00"/>
        <d v="1960-01-17T00:00:00"/>
        <d v="1958-05-18T00:00:00"/>
        <d v="1970-03-17T00:00:00"/>
        <d v="1970-06-23T00:00:00"/>
        <d v="1970-09-18T00:00:00"/>
        <d v="1970-01-16T00:00:00"/>
        <d v="1970-08-04T00:00:00"/>
        <d v="1969-06-18T00:00:00"/>
        <d v="1969-08-15T00:00:00"/>
        <d v="1969-09-17T00:00:00"/>
        <d v="1952-03-22T00:00:00"/>
        <d v="1952-04-09T00:00:00"/>
        <d v="1968-04-14T00:00:00"/>
        <d v="1968-07-14T00:00:00"/>
        <d v="1968-07-03T00:00:00"/>
        <d v="1968-09-24T00:00:00"/>
        <d v="1967-07-16T00:00:00"/>
        <d v="1967-06-12T00:00:00"/>
        <d v="1967-05-12T00:00:00"/>
        <d v="1967-11-25T00:00:00"/>
        <d v="1965-01-10T00:00:00"/>
        <d v="1965-05-18T00:00:00"/>
        <d v="1964-10-10T00:00:00"/>
        <d v="1964-02-23T00:00:00"/>
        <d v="1964-04-14T00:00:00"/>
        <d v="1963-04-16T00:00:00"/>
        <d v="1966-12-25T00:00:00"/>
        <d v="1963-02-12T00:00:00"/>
        <d v="1962-08-11T00:00:00"/>
        <d v="1934-04-18T00:00:00"/>
        <d v="1934-05-16T00:00:00"/>
        <d v="1965-07-22T00:00:00"/>
        <d v="1965-08-13T00:00:00"/>
        <d v="1963-04-15T00:00:00"/>
        <d v="1963-10-15T00:00:00"/>
        <d v="1979-11-17T00:00:00"/>
        <d v="1962-10-01T00:00:00"/>
        <d v="1962-10-02T00:00:00"/>
        <d v="1975-12-25T00:00:00"/>
        <d v="1975-08-18T00:00:00"/>
        <d v="1975-10-24T00:00:00"/>
        <d v="1974-03-01T00:00:00"/>
        <d v="1974-08-26T00:00:00"/>
        <d v="1974-08-20T00:00:00"/>
        <d v="1975-06-25T00:00:00"/>
        <d v="1980-03-19T00:00:00"/>
        <d v="1961-11-13T00:00:00"/>
        <d v="1961-09-22T00:00:00"/>
        <d v="1961-05-09T00:00:00"/>
        <d v="1960-08-27T00:00:00"/>
        <d v="1960-11-03T00:00:00"/>
        <d v="1967-03-08T00:00:00"/>
        <d v="1960-07-21T00:00:00"/>
        <d v="1971-09-16T00:00:00"/>
        <d v="1969-05-06T00:00:00"/>
        <d v="1961-08-28T00:00:00"/>
        <d v="1962-01-02T00:00:00"/>
        <d v="1935-09-03T00:00:00"/>
        <d v="1936-12-11T00:00:00"/>
        <d v="1958-10-20T00:00:00"/>
        <d v="1958-06-28T00:00:00"/>
        <d v="1955-11-11T00:00:00"/>
        <d v="1955-06-28T00:00:00"/>
        <d v="1955-09-25T00:00:00"/>
        <d v="1954-02-07T00:00:00"/>
        <d v="1954-11-08T00:00:00"/>
        <d v="1938-05-03T00:00:00"/>
        <d v="1942-08-06T00:00:00"/>
        <d v="1942-04-15T00:00:00"/>
        <d v="1942-03-04T00:00:00"/>
        <d v="1980-04-15T00:00:00"/>
        <d v="1980-07-20T00:00:00"/>
        <d v="1978-01-13T00:00:00"/>
        <d v="1976-11-12T00:00:00"/>
        <d v="1976-07-11T00:00:00"/>
        <d v="1976-03-03T00:00:00"/>
        <d v="1978-02-19T00:00:00"/>
        <d v="1978-03-09T00:00:00"/>
        <d v="1978-03-16T00:00:00"/>
        <d v="1977-11-18T00:00:00"/>
        <d v="1977-11-04T00:00:00"/>
        <d v="1977-11-17T00:00:00"/>
        <d v="1943-08-03T00:00:00"/>
        <d v="1943-12-07T00:00:00"/>
        <d v="1960-02-12T00:00:00"/>
        <d v="1959-07-04T00:00:00"/>
        <d v="1959-12-06T00:00:00"/>
        <d v="1959-05-10T00:00:00"/>
        <d v="1958-03-05T00:00:00"/>
        <d v="1959-09-15T00:00:00"/>
        <d v="1958-11-19T00:00:00"/>
        <d v="1970-04-12T00:00:00"/>
        <d v="1970-08-22T00:00:00"/>
        <d v="1970-01-17T00:00:00"/>
        <d v="1970-11-02T00:00:00"/>
        <d v="1970-09-22T00:00:00"/>
        <d v="1970-03-25T00:00:00"/>
        <d v="1969-06-10T00:00:00"/>
        <d v="1969-08-08T00:00:00"/>
        <d v="1952-05-24T00:00:00"/>
        <d v="1952-04-19T00:00:00"/>
        <d v="1953-11-15T00:00:00"/>
        <d v="1968-10-27T00:00:00"/>
        <d v="1968-11-17T00:00:00"/>
        <d v="1967-04-23T00:00:00"/>
        <d v="1965-06-27T00:00:00"/>
        <d v="1930-10-17T00:00:00"/>
        <d v="1964-08-04T00:00:00"/>
        <d v="1964-11-13T00:00:00"/>
        <d v="1933-09-19T00:00:00"/>
        <d v="1966-01-10T00:00:00"/>
        <d v="1934-10-01T00:00:00"/>
        <d v="1934-02-08T00:00:00"/>
        <d v="1965-07-19T00:00:00"/>
        <d v="1964-04-12T00:00:00"/>
        <d v="1964-02-20T00:00:00"/>
        <d v="1963-04-05T00:00:00"/>
        <d v="1963-12-23T00:00:00"/>
        <d v="1977-01-09T00:00:00"/>
        <d v="1979-09-15T00:00:00"/>
        <d v="1962-02-16T00:00:00"/>
        <d v="1977-12-18T00:00:00"/>
        <d v="1976-02-09T00:00:00"/>
        <d v="1912-03-23T00:00:00"/>
        <d v="1974-01-22T00:00:00"/>
        <d v="1975-05-18T00:00:00"/>
        <d v="1973-01-25T00:00:00"/>
        <d v="1973-03-19T00:00:00"/>
        <d v="1973-02-06T00:00:00"/>
        <d v="1973-04-13T00:00:00"/>
        <d v="1974-02-09T00:00:00"/>
        <d v="1974-10-06T00:00:00"/>
        <d v="1961-06-08T00:00:00"/>
        <d v="1961-11-07T00:00:00"/>
        <d v="1960-10-06T00:00:00"/>
        <d v="1928-03-04T00:00:00"/>
        <d v="1944-01-10T00:00:00"/>
        <d v="1944-06-19T00:00:00"/>
        <d v="1945-01-07T00:00:00"/>
        <d v="1946-01-16T00:00:00"/>
        <d v="1946-08-10T00:00:00"/>
        <d v="1946-06-25T00:00:00"/>
        <d v="1946-02-04T00:00:00"/>
        <d v="1946-08-13T00:00:00"/>
        <d v="1947-04-17T00:00:00"/>
        <d v="1947-01-08T00:00:00"/>
        <d v="1947-08-15T00:00:00"/>
        <d v="1947-05-15T00:00:00"/>
        <d v="1947-11-13T00:00:00"/>
        <d v="1948-05-24T00:00:00"/>
        <d v="1948-10-14T00:00:00"/>
        <d v="1948-04-18T00:00:00"/>
        <d v="1948-04-07T00:00:00"/>
        <d v="1948-08-19T00:00:00"/>
        <d v="1948-10-08T00:00:00"/>
        <d v="1949-09-13T00:00:00"/>
        <d v="1949-03-16T00:00:00"/>
        <d v="1949-07-04T00:00:00"/>
        <d v="1950-08-19T00:00:00"/>
        <d v="1950-11-09T00:00:00"/>
        <d v="1950-05-10T00:00:00"/>
        <d v="1950-10-08T00:00:00"/>
        <d v="1950-04-28T00:00:00"/>
        <d v="1951-02-12T00:00:00"/>
        <d v="1951-10-15T00:00:00"/>
        <d v="1951-05-24T00:00:00"/>
        <d v="1951-05-28T00:00:00"/>
        <d v="1952-12-16T00:00:00"/>
        <d v="1952-07-12T00:00:00"/>
        <d v="1952-07-25T00:00:00"/>
        <d v="1952-04-24T00:00:00"/>
        <d v="1953-04-16T00:00:00"/>
        <d v="1958-11-05T00:00:00"/>
        <d v="1956-06-22T00:00:00"/>
        <d v="1956-01-10T00:00:00"/>
        <d v="1956-09-06T00:00:00"/>
        <d v="1955-01-11T00:00:00"/>
        <d v="1955-02-09T00:00:00"/>
        <d v="1955-02-12T00:00:00"/>
        <d v="1944-06-28T00:00:00"/>
        <d v="1945-09-11T00:00:00"/>
        <d v="1946-03-03T00:00:00"/>
        <d v="1946-08-22T00:00:00"/>
        <d v="1954-09-08T00:00:00"/>
        <d v="1953-03-06T00:00:00"/>
        <d v="1954-10-14T00:00:00"/>
        <d v="1953-02-11T00:00:00"/>
        <d v="1953-11-16T00:00:00"/>
        <d v="1952-02-10T00:00:00"/>
        <d v="1951-06-22T00:00:00"/>
        <d v="1950-01-03T00:00:00"/>
        <d v="1950-09-16T00:00:00"/>
        <d v="1949-04-11T00:00:00"/>
        <d v="1949-08-16T00:00:00"/>
        <d v="1948-10-05T00:00:00"/>
        <d v="1948-12-19T00:00:00"/>
        <d v="1947-01-09T00:00:00"/>
        <d v="1947-11-06T00:00:00"/>
        <d v="1947-02-20T00:00:00"/>
        <d v="1975-03-13T00:00:00"/>
        <d v="1976-10-21T00:00:00"/>
        <d v="1975-08-21T00:00:00"/>
        <d v="1975-08-13T00:00:00"/>
        <d v="1974-01-13T00:00:00"/>
        <d v="1975-12-22T00:00:00"/>
        <d v="1974-09-12T00:00:00"/>
        <d v="1974-07-13T00:00:00"/>
        <d v="1973-10-24T00:00:00"/>
        <d v="1972-03-20T00:00:00"/>
        <d v="1972-01-12T00:00:00"/>
        <d v="1971-12-28T00:00:00"/>
        <d v="1970-10-05T00:00:00"/>
        <d v="1970-08-06T00:00:00"/>
        <d v="1970-11-06T00:00:00"/>
        <d v="1969-09-02T00:00:00"/>
        <d v="1959-11-20T00:00:00"/>
        <d v="1959-04-03T00:00:00"/>
        <d v="1958-08-15T00:00:00"/>
        <d v="1958-08-09T00:00:00"/>
        <d v="1958-05-04T00:00:00"/>
        <d v="1958-05-13T00:00:00"/>
        <d v="1958-04-12T00:00:00"/>
        <d v="1969-12-02T00:00:00"/>
        <d v="1969-10-04T00:00:00"/>
        <d v="1969-03-13T00:00:00"/>
        <d v="1969-07-10T00:00:00"/>
        <d v="1969-11-25T00:00:00"/>
        <d v="1969-07-06T00:00:00"/>
        <d v="1968-02-12T00:00:00"/>
        <d v="1968-02-14T00:00:00"/>
        <d v="1969-12-16T00:00:00"/>
        <d v="1968-10-10T00:00:00"/>
        <d v="1965-08-06T00:00:00"/>
        <d v="1964-03-28T00:00:00"/>
        <d v="1964-04-22T00:00:00"/>
        <d v="1964-01-22T00:00:00"/>
        <d v="1963-01-27T00:00:00"/>
        <d v="1963-04-08T00:00:00"/>
        <d v="1963-06-18T00:00:00"/>
        <d v="1967-11-23T00:00:00"/>
        <d v="1962-08-07T00:00:00"/>
        <d v="1962-09-14T00:00:00"/>
        <d v="1961-09-20T00:00:00"/>
        <d v="1960-08-04T00:00:00"/>
        <d v="1960-11-10T00:00:00"/>
        <d v="1933-04-02T00:00:00"/>
        <d v="1964-02-11T00:00:00"/>
        <d v="1959-05-04T00:00:00"/>
        <d v="1959-09-06T00:00:00"/>
        <d v="1963-11-16T00:00:00"/>
        <d v="1962-03-23T00:00:00"/>
        <d v="1961-07-12T00:00:00"/>
        <d v="1957-10-28T00:00:00"/>
        <d v="1936-05-24T00:00:00"/>
        <d v="1956-03-08T00:00:00"/>
        <d v="1949-10-04T00:00:00"/>
        <d v="1975-01-20T00:00:00"/>
        <d v="1980-05-15T00:00:00"/>
        <d v="1980-04-03T00:00:00"/>
        <d v="1980-08-25T00:00:00"/>
        <d v="1937-08-16T00:00:00"/>
        <d v="1979-04-05T00:00:00"/>
        <d v="1978-05-23T00:00:00"/>
        <d v="1978-04-18T00:00:00"/>
        <d v="1938-12-22T00:00:00"/>
        <d v="1977-01-24T00:00:00"/>
        <d v="1939-03-08T00:00:00"/>
        <d v="1940-06-08T00:00:00"/>
        <d v="1940-01-12T00:00:00"/>
        <d v="1941-08-21T00:00:00"/>
        <d v="1941-10-26T00:00:00"/>
        <d v="1942-08-14T00:00:00"/>
        <d v="1942-07-15T00:00:00"/>
        <d v="1976-05-03T00:00:00"/>
        <d v="1976-07-15T00:00:00"/>
        <d v="1976-07-28T00:00:00"/>
        <d v="1976-02-21T00:00:00"/>
        <d v="1975-09-19T00:00:00"/>
        <d v="1972-02-13T00:00:00"/>
        <d v="1967-05-20T00:00:00"/>
        <d v="1968-07-23T00:00:00"/>
        <d v="1968-08-15T00:00:00"/>
        <d v="1979-08-25T00:00:00"/>
        <d v="1979-12-26T00:00:00"/>
        <d v="1978-01-06T00:00:00"/>
        <d v="1945-10-25T00:00:00"/>
        <d v="1971-02-09T00:00:00"/>
        <d v="1971-08-16T00:00:00"/>
        <d v="1971-11-07T00:00:00"/>
        <d v="1964-05-23T00:00:00"/>
        <d v="1956-07-26T00:00:00"/>
        <d v="1956-07-05T00:00:00"/>
        <d v="1956-04-13T00:00:00"/>
        <d v="1963-01-26T00:00:00"/>
        <d v="1963-06-19T00:00:00"/>
        <d v="1962-04-04T00:00:00"/>
        <d v="1962-06-24T00:00:00"/>
        <d v="1962-07-21T00:00:00"/>
        <d v="1962-07-04T00:00:00"/>
        <d v="1962-09-11T00:00:00"/>
        <d v="1962-01-20T00:00:00"/>
        <d v="1961-09-24T00:00:00"/>
        <d v="1961-11-17T00:00:00"/>
        <d v="1961-02-26T00:00:00"/>
        <d v="1961-06-10T00:00:00"/>
        <d v="1955-11-20T00:00:00"/>
        <d v="1955-12-05T00:00:00"/>
        <d v="1955-09-12T00:00:00"/>
        <d v="1955-11-21T00:00:00"/>
        <d v="1955-07-21T00:00:00"/>
        <d v="1955-08-01T00:00:00"/>
        <d v="1935-10-05T00:00:00"/>
        <d v="1935-11-20T00:00:00"/>
        <d v="1960-12-23T00:00:00"/>
        <d v="1960-08-16T00:00:00"/>
        <d v="1960-05-03T00:00:00"/>
        <d v="1954-08-04T00:00:00"/>
        <d v="1954-07-12T00:00:00"/>
        <d v="1954-09-14T00:00:00"/>
        <d v="1953-02-21T00:00:00"/>
        <d v="1953-03-14T00:00:00"/>
        <d v="1952-08-27T00:00:00"/>
        <d v="1938-04-08T00:00:00"/>
        <d v="1938-07-27T00:00:00"/>
        <d v="1938-02-01T00:00:00"/>
        <d v="1939-08-19T00:00:00"/>
        <d v="1940-12-08T00:00:00"/>
        <d v="1941-03-24T00:00:00"/>
        <d v="1941-07-15T00:00:00"/>
        <d v="1941-11-04T00:00:00"/>
        <d v="1941-03-02T00:00:00"/>
        <d v="1947-08-08T00:00:00"/>
        <d v="1947-11-21T00:00:00"/>
        <d v="1947-02-18T00:00:00"/>
        <d v="1978-01-02T00:00:00"/>
        <d v="1977-09-13T00:00:00"/>
        <d v="1948-08-23T00:00:00"/>
        <d v="1948-05-08T00:00:00"/>
        <d v="1948-06-12T00:00:00"/>
        <d v="1977-09-25T00:00:00"/>
        <d v="1950-01-16T00:00:00"/>
        <d v="1950-04-12T00:00:00"/>
        <d v="1952-09-22T00:00:00"/>
        <d v="1953-05-04T00:00:00"/>
        <d v="1954-03-10T00:00:00"/>
        <d v="1975-06-04T00:00:00"/>
        <d v="1975-07-11T00:00:00"/>
        <d v="1974-05-26T00:00:00"/>
        <d v="1973-08-10T00:00:00"/>
        <d v="1973-07-09T00:00:00"/>
        <d v="1973-03-14T00:00:00"/>
        <d v="1955-09-15T00:00:00"/>
        <d v="1955-03-10T00:00:00"/>
        <d v="1955-12-16T00:00:00"/>
        <d v="1956-12-06T00:00:00"/>
        <d v="1956-09-16T00:00:00"/>
        <d v="1957-05-27T00:00:00"/>
        <d v="1958-09-03T00:00:00"/>
        <d v="1958-02-05T00:00:00"/>
        <d v="1974-08-11T00:00:00"/>
        <d v="1957-02-06T00:00:00"/>
        <d v="1957-11-04T00:00:00"/>
        <d v="1957-01-17T00:00:00"/>
        <d v="1956-04-16T00:00:00"/>
        <d v="1956-02-26T00:00:00"/>
        <d v="1956-06-08T00:00:00"/>
        <d v="1956-11-19T00:00:00"/>
        <d v="1956-12-17T00:00:00"/>
        <d v="1956-07-08T00:00:00"/>
        <d v="1932-08-07T00:00:00"/>
        <d v="1963-04-02T00:00:00"/>
        <d v="1962-12-24T00:00:00"/>
        <d v="1942-12-20T00:00:00"/>
        <d v="1942-08-26T00:00:00"/>
        <d v="1943-11-27T00:00:00"/>
        <d v="1943-10-07T00:00:00"/>
        <d v="1943-03-22T00:00:00"/>
        <d v="1943-01-04T00:00:00"/>
        <d v="1943-02-18T00:00:00"/>
        <d v="1943-07-06T00:00:00"/>
        <d v="1970-10-13T00:00:00"/>
        <d v="1970-10-20T00:00:00"/>
        <d v="1970-04-05T00:00:00"/>
        <d v="1970-07-07T00:00:00"/>
        <d v="1969-10-03T00:00:00"/>
        <d v="1967-05-07T00:00:00"/>
        <d v="1970-03-15T00:00:00"/>
        <d v="1967-01-04T00:00:00"/>
        <d v="1966-04-05T00:00:00"/>
        <d v="1966-04-22T00:00:00"/>
        <d v="1966-10-20T00:00:00"/>
        <d v="1966-10-14T00:00:00"/>
        <d v="1966-06-22T00:00:00"/>
        <d v="1969-01-20T00:00:00"/>
        <d v="1969-08-22T00:00:00"/>
        <d v="1965-08-04T00:00:00"/>
        <d v="1965-11-18T00:00:00"/>
        <d v="1965-09-23T00:00:00"/>
        <d v="1965-09-09T00:00:00"/>
        <d v="1965-07-03T00:00:00"/>
        <d v="1964-03-19T00:00:00"/>
        <d v="1964-04-26T00:00:00"/>
        <d v="1964-11-18T00:00:00"/>
        <d v="1964-03-12T00:00:00"/>
        <d v="1964-05-22T00:00:00"/>
        <d v="1964-10-25T00:00:00"/>
        <d v="1964-06-13T00:00:00"/>
        <d v="1964-04-17T00:00:00"/>
        <d v="1963-01-11T00:00:00"/>
        <d v="1968-11-19T00:00:00"/>
        <d v="1963-03-13T00:00:00"/>
        <d v="1963-08-03T00:00:00"/>
        <d v="1972-11-20T00:00:00"/>
        <d v="1973-03-04T00:00:00"/>
        <d v="1972-09-06T00:00:00"/>
        <d v="1972-11-04T00:00:00"/>
        <d v="1971-09-15T00:00:00"/>
        <d v="1971-02-22T00:00:00"/>
        <d v="1971-02-20T00:00:00"/>
        <d v="1971-01-05T00:00:00"/>
        <d v="1971-09-24T00:00:00"/>
        <d v="1974-06-09T00:00:00"/>
        <d v="1974-06-21T00:00:00"/>
        <d v="1975-03-20T00:00:00"/>
        <d v="1931-06-25T00:00:00"/>
        <d v="1966-03-21T00:00:00"/>
        <d v="1966-03-12T00:00:00"/>
        <d v="1953-06-19T00:00:00"/>
        <d v="1954-06-15T00:00:00"/>
        <d v="1955-05-06T00:00:00"/>
        <d v="1955-09-04T00:00:00"/>
        <d v="1955-04-09T00:00:00"/>
        <d v="1955-10-09T00:00:00"/>
        <d v="1956-11-23T00:00:00"/>
        <d v="1956-08-05T00:00:00"/>
        <d v="1956-10-23T00:00:00"/>
        <d v="1958-10-07T00:00:00"/>
        <d v="1959-05-07T00:00:00"/>
        <d v="1959-03-07T00:00:00"/>
        <d v="1959-05-08T00:00:00"/>
        <d v="1971-05-28T00:00:00"/>
        <d v="1971-10-13T00:00:00"/>
        <d v="1971-01-20T00:00:00"/>
        <d v="1958-01-10T00:00:00"/>
        <d v="1958-07-01T00:00:00"/>
        <d v="1929-04-08T00:00:00"/>
        <d v="1969-03-24T00:00:00"/>
        <d v="1969-06-19T00:00:00"/>
        <d v="1969-11-04T00:00:00"/>
        <d v="1968-10-17T00:00:00"/>
        <d v="1968-10-06T00:00:00"/>
        <d v="1968-04-08T00:00:00"/>
        <d v="1965-06-10T00:00:00"/>
        <d v="1963-06-05T00:00:00"/>
        <d v="1963-07-19T00:00:00"/>
        <d v="1963-05-19T00:00:00"/>
        <d v="1966-04-20T00:00:00"/>
        <d v="1960-04-06T00:00:00"/>
        <d v="1959-07-02T00:00:00"/>
        <d v="1932-05-19T00:00:00"/>
        <d v="1959-06-13T00:00:00"/>
        <d v="1959-07-21T00:00:00"/>
        <d v="1958-09-04T00:00:00"/>
        <d v="1936-01-23T00:00:00"/>
        <d v="1957-11-15T00:00:00"/>
        <d v="1956-05-09T00:00:00"/>
        <d v="1949-12-21T00:00:00"/>
        <d v="1976-08-24T00:00:00"/>
        <d v="1979-03-02T00:00:00"/>
        <d v="1938-02-24T00:00:00"/>
        <d v="1977-12-24T00:00:00"/>
        <d v="1977-08-18T00:00:00"/>
        <d v="1940-01-15T00:00:00"/>
        <d v="1940-12-10T00:00:00"/>
        <d v="1976-01-03T00:00:00"/>
        <d v="1976-02-12T00:00:00"/>
        <d v="1975-10-06T00:00:00"/>
        <d v="1973-05-09T00:00:00"/>
        <d v="1972-04-13T00:00:00"/>
        <d v="1972-04-23T00:00:00"/>
        <d v="1968-04-19T00:00:00"/>
        <d v="1968-04-02T00:00:00"/>
        <d v="1967-11-05T00:00:00"/>
        <d v="1963-05-14T00:00:00"/>
        <d v="1979-08-24T00:00:00"/>
        <d v="1979-03-20T00:00:00"/>
        <d v="1947-12-06T00:00:00"/>
        <d v="1978-03-24T00:00:00"/>
        <d v="1978-06-13T00:00:00"/>
        <d v="1971-10-11T00:00:00"/>
        <d v="1971-05-26T00:00:00"/>
        <d v="1956-04-26T00:00:00"/>
        <d v="1934-06-24T00:00:00"/>
        <d v="1963-06-16T00:00:00"/>
        <d v="1963-01-14T00:00:00"/>
        <d v="1963-04-26T00:00:00"/>
        <d v="1962-06-25T00:00:00"/>
        <d v="1962-09-22T00:00:00"/>
        <d v="1961-03-14T00:00:00"/>
        <d v="1961-09-08T00:00:00"/>
        <d v="1961-12-28T00:00:00"/>
        <d v="1955-10-20T00:00:00"/>
        <d v="1955-02-14T00:00:00"/>
        <d v="1955-10-13T00:00:00"/>
        <d v="1955-04-13T00:00:00"/>
        <d v="1936-07-08T00:00:00"/>
        <d v="1936-01-20T00:00:00"/>
        <d v="1936-10-14T00:00:00"/>
        <d v="1936-03-03T00:00:00"/>
        <d v="1936-05-11T00:00:00"/>
        <d v="1936-05-04T00:00:00"/>
        <d v="1960-07-13T00:00:00"/>
        <d v="1954-10-16T00:00:00"/>
        <d v="1954-07-14T00:00:00"/>
        <d v="1954-05-25T00:00:00"/>
        <d v="1954-05-22T00:00:00"/>
        <d v="1954-09-18T00:00:00"/>
        <d v="1954-12-17T00:00:00"/>
        <d v="1954-02-22T00:00:00"/>
        <d v="1954-11-14T00:00:00"/>
        <d v="1954-09-12T00:00:00"/>
        <d v="1953-01-23T00:00:00"/>
        <d v="1953-04-02T00:00:00"/>
        <d v="1952-09-15T00:00:00"/>
        <d v="1952-08-28T00:00:00"/>
        <d v="1937-07-14T00:00:00"/>
        <d v="1938-06-21T00:00:00"/>
        <d v="1939-05-07T00:00:00"/>
        <d v="1939-05-27T00:00:00"/>
        <d v="1940-10-19T00:00:00"/>
        <d v="1941-09-26T00:00:00"/>
        <d v="1941-02-07T00:00:00"/>
        <d v="1941-08-03T00:00:00"/>
        <d v="1977-06-19T00:00:00"/>
        <d v="1948-06-24T00:00:00"/>
        <d v="1977-03-17T00:00:00"/>
        <d v="1977-06-15T00:00:00"/>
        <d v="1949-08-17T00:00:00"/>
        <d v="1949-08-07T00:00:00"/>
        <d v="1979-10-03T00:00:00"/>
        <d v="1952-04-13T00:00:00"/>
        <d v="1954-08-17T00:00:00"/>
        <d v="1975-10-28T00:00:00"/>
        <d v="1975-07-16T00:00:00"/>
        <d v="1975-01-05T00:00:00"/>
        <d v="1974-03-11T00:00:00"/>
        <d v="1973-12-26T00:00:00"/>
        <d v="1973-11-17T00:00:00"/>
        <d v="1973-09-05T00:00:00"/>
        <d v="1973-10-23T00:00:00"/>
        <d v="1976-05-12T00:00:00"/>
        <d v="1976-03-28T00:00:00"/>
        <d v="1955-02-26T00:00:00"/>
        <d v="1955-06-17T00:00:00"/>
        <d v="1957-06-02T00:00:00"/>
        <d v="1957-10-17T00:00:00"/>
        <d v="1956-03-16T00:00:00"/>
        <d v="1932-07-02T00:00:00"/>
        <d v="1962-04-17T00:00:00"/>
        <d v="1962-07-18T00:00:00"/>
        <d v="1962-02-04T00:00:00"/>
        <d v="1962-09-05T00:00:00"/>
        <d v="1961-10-16T00:00:00"/>
        <d v="1942-07-25T00:00:00"/>
        <d v="1942-07-12T00:00:00"/>
        <d v="1943-08-12T00:00:00"/>
        <d v="1943-02-12T00:00:00"/>
        <d v="1944-05-16T00:00:00"/>
        <d v="1944-08-17T00:00:00"/>
        <d v="1944-10-17T00:00:00"/>
        <d v="1945-04-07T00:00:00"/>
        <d v="1945-01-21T00:00:00"/>
        <d v="1945-07-12T00:00:00"/>
        <d v="1946-05-02T00:00:00"/>
        <d v="1946-11-14T00:00:00"/>
        <d v="1947-05-02T00:00:00"/>
        <d v="1947-11-07T00:00:00"/>
        <d v="1947-04-24T00:00:00"/>
        <d v="1948-12-09T00:00:00"/>
        <d v="1949-03-27T00:00:00"/>
        <d v="1950-04-20T00:00:00"/>
        <d v="1950-09-12T00:00:00"/>
        <d v="1950-05-11T00:00:00"/>
        <d v="1950-10-24T00:00:00"/>
        <d v="1950-04-13T00:00:00"/>
        <d v="1951-02-11T00:00:00"/>
        <d v="1951-11-11T00:00:00"/>
        <d v="1952-03-15T00:00:00"/>
        <d v="1952-11-21T00:00:00"/>
        <d v="1952-10-16T00:00:00"/>
        <d v="1952-11-05T00:00:00"/>
        <d v="1952-11-06T00:00:00"/>
        <d v="1957-05-26T00:00:00"/>
        <d v="1957-08-13T00:00:00"/>
        <d v="1957-04-15T00:00:00"/>
        <d v="1956-09-01T00:00:00"/>
        <d v="1955-04-26T00:00:00"/>
        <d v="1944-02-12T00:00:00"/>
        <d v="1945-05-12T00:00:00"/>
        <d v="1945-04-01T00:00:00"/>
        <d v="1946-03-10T00:00:00"/>
        <d v="1946-10-13T00:00:00"/>
        <d v="1953-10-25T00:00:00"/>
        <d v="1954-06-21T00:00:00"/>
        <d v="1953-07-04T00:00:00"/>
        <d v="1953-09-16T00:00:00"/>
        <d v="1953-02-25T00:00:00"/>
        <d v="1950-07-12T00:00:00"/>
        <d v="1950-04-15T00:00:00"/>
        <d v="1949-02-03T00:00:00"/>
        <d v="1949-09-07T00:00:00"/>
        <d v="1948-05-11T00:00:00"/>
        <d v="1948-06-02T00:00:00"/>
        <d v="1947-02-03T00:00:00"/>
        <d v="1947-08-12T00:00:00"/>
        <d v="1975-02-10T00:00:00"/>
        <d v="1975-11-16T00:00:00"/>
        <d v="1973-02-09T00:00:00"/>
        <d v="1973-06-23T00:00:00"/>
        <d v="1972-10-23T00:00:00"/>
        <d v="1971-07-15T00:00:00"/>
        <d v="1972-08-22T00:00:00"/>
        <d v="1970-07-26T00:00:00"/>
        <d v="1971-02-28T00:00:00"/>
        <d v="1971-04-03T00:00:00"/>
        <d v="1970-10-11T00:00:00"/>
        <d v="1971-02-15T00:00:00"/>
        <d v="1971-10-19T00:00:00"/>
        <d v="1969-05-05T00:00:00"/>
        <d v="1969-10-09T00:00:00"/>
        <d v="1970-03-13T00:00:00"/>
        <d v="1970-10-24T00:00:00"/>
        <d v="1967-10-26T00:00:00"/>
        <d v="1967-05-16T00:00:00"/>
        <d v="1966-04-02T00:00:00"/>
        <d v="1966-10-18T00:00:00"/>
        <d v="1966-09-14T00:00:00"/>
        <d v="1966-09-20T00:00:00"/>
        <d v="1965-07-10T00:00:00"/>
        <d v="1965-12-26T00:00:00"/>
        <d v="1965-07-18T00:00:00"/>
        <d v="1964-09-08T00:00:00"/>
        <d v="1964-03-20T00:00:00"/>
        <d v="1964-02-21T00:00:00"/>
        <d v="1964-08-17T00:00:00"/>
        <d v="1964-01-13T00:00:00"/>
        <d v="1964-01-04T00:00:00"/>
        <d v="1964-12-26T00:00:00"/>
        <d v="1964-03-18T00:00:00"/>
        <d v="1968-12-09T00:00:00"/>
        <d v="1963-11-11T00:00:00"/>
        <d v="1974-04-19T00:00:00"/>
        <d v="1972-02-20T00:00:00"/>
        <d v="1972-08-25T00:00:00"/>
        <d v="1972-05-23T00:00:00"/>
        <d v="1972-03-10T00:00:00"/>
        <d v="1972-10-25T00:00:00"/>
        <d v="1971-05-14T00:00:00"/>
        <d v="1971-06-07T00:00:00"/>
        <d v="1970-03-12T00:00:00"/>
        <d v="1970-11-22T00:00:00"/>
        <d v="1970-04-01T00:00:00"/>
        <d v="1970-09-04T00:00:00"/>
        <d v="1970-11-17T00:00:00"/>
        <d v="1966-03-25T00:00:00"/>
        <d v="1966-10-27T00:00:00"/>
        <d v="1954-08-24T00:00:00"/>
        <d v="1955-03-11T00:00:00"/>
        <d v="1956-02-16T00:00:00"/>
        <d v="1956-10-03T00:00:00"/>
        <d v="1957-02-20T00:00:00"/>
        <d v="1957-12-22T00:00:00"/>
        <d v="1957-10-08T00:00:00"/>
        <d v="1958-10-22T00:00:00"/>
        <d v="1958-08-23T00:00:00"/>
        <d v="1958-04-15T00:00:00"/>
        <d v="1959-05-06T00:00:00"/>
        <d v="1972-05-16T00:00:00"/>
        <d v="1972-08-12T00:00:00"/>
        <d v="1973-04-17T00:00:00"/>
        <d v="1973-02-07T00:00:00"/>
        <d v="1973-06-08T00:00:00"/>
        <d v="1971-02-27T00:00:00"/>
        <d v="1961-01-02T00:00:00"/>
        <d v="1961-02-07T00:00:00"/>
        <d v="1956-02-28T00:00:00"/>
        <d v="1956-11-07T00:00:00"/>
        <d v="1954-01-16T00:00:00"/>
        <d v="1954-05-21T00:00:00"/>
        <d v="1937-01-22T00:00:00"/>
        <d v="1939-07-08T00:00:00"/>
        <d v="1940-05-26T00:00:00"/>
        <d v="1942-11-27T00:00:00"/>
        <d v="1980-09-21T00:00:00"/>
        <d v="1979-02-23T00:00:00"/>
        <d v="1979-10-06T00:00:00"/>
        <d v="1979-02-06T00:00:00"/>
        <d v="1977-03-23T00:00:00"/>
        <d v="1943-01-19T00:00:00"/>
        <d v="1943-01-24T00:00:00"/>
        <d v="1943-01-09T00:00:00"/>
        <d v="1961-12-21T00:00:00"/>
        <d v="1960-03-05T00:00:00"/>
        <d v="1958-05-08T00:00:00"/>
        <d v="1959-06-07T00:00:00"/>
        <d v="1958-05-06T00:00:00"/>
        <d v="1970-08-28T00:00:00"/>
        <d v="1970-09-07T00:00:00"/>
        <d v="1969-01-04T00:00:00"/>
        <d v="1952-04-10T00:00:00"/>
        <d v="1952-03-01T00:00:00"/>
        <d v="1951-10-11T00:00:00"/>
        <d v="1953-07-10T00:00:00"/>
        <d v="1968-11-22T00:00:00"/>
        <d v="1968-03-26T00:00:00"/>
        <d v="1966-04-17T00:00:00"/>
        <d v="1967-03-13T00:00:00"/>
        <d v="1965-03-13T00:00:00"/>
        <d v="1965-10-20T00:00:00"/>
        <d v="1964-03-10T00:00:00"/>
        <d v="1964-12-15T00:00:00"/>
        <d v="1966-06-23T00:00:00"/>
        <d v="1966-08-24T00:00:00"/>
        <d v="1963-04-09T00:00:00"/>
        <d v="1965-10-15T00:00:00"/>
        <d v="1965-03-18T00:00:00"/>
        <d v="1977-03-01T00:00:00"/>
        <d v="1977-02-08T00:00:00"/>
        <d v="1976-11-10T00:00:00"/>
        <d v="1963-04-04T00:00:00"/>
        <d v="1962-10-20T00:00:00"/>
        <d v="1962-07-03T00:00:00"/>
        <d v="1978-04-02T00:00:00"/>
        <d v="1977-06-24T00:00:00"/>
        <d v="1976-06-18T00:00:00"/>
        <d v="1975-04-02T00:00:00"/>
        <d v="1975-11-28T00:00:00"/>
        <d v="1975-10-25T00:00:00"/>
        <d v="1973-01-23T00:00:00"/>
        <d v="1978-05-16T00:00:00"/>
        <d v="1978-10-02T00:00:00"/>
        <d v="1961-06-16T00:00:00"/>
        <d v="1960-06-01T00:00:00"/>
        <d v="1960-03-11T00:00:00"/>
        <d v="1960-10-09T00:00:00"/>
        <d v="1928-08-15T00:00:00"/>
        <d v="1960-08-20T00:00:00"/>
        <d v="1960-10-08T00:00:00"/>
        <d v="1960-02-06T00:00:00"/>
        <d v="1960-01-21T00:00:00"/>
        <d v="1959-02-04T00:00:00"/>
        <d v="1959-09-27T00:00:00"/>
        <d v="1958-09-05T00:00:00"/>
        <d v="1959-06-11T00:00:00"/>
        <d v="1959-08-26T00:00:00"/>
        <d v="1959-06-19T00:00:00"/>
        <d v="1970-11-19T00:00:00"/>
        <d v="1970-08-07T00:00:00"/>
        <d v="1969-08-28T00:00:00"/>
        <d v="1970-04-27T00:00:00"/>
        <d v="1970-09-05T00:00:00"/>
        <d v="1920-07-13T00:00:00"/>
        <d v="1969-08-19T00:00:00"/>
        <d v="1969-07-22T00:00:00"/>
        <d v="1969-07-20T00:00:00"/>
        <d v="1969-10-01T00:00:00"/>
        <d v="1969-05-25T00:00:00"/>
        <d v="1969-03-14T00:00:00"/>
        <d v="1951-10-04T00:00:00"/>
        <d v="1968-02-08T00:00:00"/>
        <d v="1967-03-07T00:00:00"/>
        <d v="1926-08-13T00:00:00"/>
        <d v="1967-05-11T00:00:00"/>
        <d v="1927-07-27T00:00:00"/>
        <d v="1927-07-20T00:00:00"/>
        <d v="1965-11-20T00:00:00"/>
        <d v="1929-11-08T00:00:00"/>
        <d v="1929-03-05T00:00:00"/>
        <d v="1964-01-21T00:00:00"/>
        <d v="1964-04-11T00:00:00"/>
        <d v="1963-08-08T00:00:00"/>
        <d v="1963-05-03T00:00:00"/>
        <d v="1963-06-08T00:00:00"/>
        <d v="1962-10-11T00:00:00"/>
        <d v="1962-06-19T00:00:00"/>
        <d v="1934-04-03T00:00:00"/>
        <d v="1979-05-04T00:00:00"/>
        <d v="1962-02-03T00:00:00"/>
        <d v="1975-11-01T00:00:00"/>
        <d v="1976-01-19T00:00:00"/>
        <d v="1974-11-20T00:00:00"/>
        <d v="1975-01-09T00:00:00"/>
        <d v="1975-09-22T00:00:00"/>
        <d v="1975-01-10T00:00:00"/>
        <d v="1973-02-20T00:00:00"/>
        <d v="1978-02-03T00:00:00"/>
        <d v="1967-06-16T00:00:00"/>
        <d v="1967-10-06T00:00:00"/>
        <d v="1967-06-24T00:00:00"/>
        <d v="1960-10-05T00:00:00"/>
        <d v="1960-04-09T00:00:00"/>
        <d v="1959-10-03T00:00:00"/>
        <d v="1959-03-09T00:00:00"/>
        <d v="1959-07-11T00:00:00"/>
        <d v="1958-06-09T00:00:00"/>
        <d v="1958-10-18T00:00:00"/>
        <d v="1958-08-21T00:00:00"/>
        <d v="1958-10-10T00:00:00"/>
        <d v="1958-02-02T00:00:00"/>
        <d v="1958-07-07T00:00:00"/>
        <d v="1969-01-21T00:00:00"/>
        <d v="1969-07-03T00:00:00"/>
        <d v="1970-03-08T00:00:00"/>
        <d v="1970-05-20T00:00:00"/>
        <d v="1968-09-22T00:00:00"/>
        <d v="1968-10-16T00:00:00"/>
        <d v="1968-02-07T00:00:00"/>
        <d v="1967-06-13T00:00:00"/>
        <d v="1967-12-13T00:00:00"/>
        <d v="1968-09-25T00:00:00"/>
        <d v="1968-06-27T00:00:00"/>
        <d v="1963-02-25T00:00:00"/>
        <d v="1963-10-14T00:00:00"/>
        <d v="1963-08-18T00:00:00"/>
        <d v="1967-09-25T00:00:00"/>
        <d v="1961-08-14T00:00:00"/>
        <d v="1961-01-17T00:00:00"/>
        <d v="1966-04-11T00:00:00"/>
        <d v="1966-09-06T00:00:00"/>
        <d v="1960-11-27T00:00:00"/>
        <d v="1932-05-23T00:00:00"/>
        <d v="1965-10-28T00:00:00"/>
        <d v="1964-06-22T00:00:00"/>
        <d v="1959-06-23T00:00:00"/>
        <d v="1963-08-04T00:00:00"/>
        <d v="1962-11-11T00:00:00"/>
        <d v="1958-06-06T00:00:00"/>
        <d v="1958-12-26T00:00:00"/>
        <d v="1957-01-09T00:00:00"/>
        <d v="1957-03-19T00:00:00"/>
        <d v="1960-02-04T00:00:00"/>
        <d v="1956-02-14T00:00:00"/>
        <d v="1956-09-13T00:00:00"/>
        <d v="1953-03-26T00:00:00"/>
        <d v="1949-10-23T00:00:00"/>
        <d v="1976-10-28T00:00:00"/>
        <d v="1976-07-07T00:00:00"/>
        <d v="1980-03-15T00:00:00"/>
        <d v="1980-09-17T00:00:00"/>
        <d v="1980-03-21T00:00:00"/>
        <d v="1979-03-09T00:00:00"/>
        <d v="1978-12-23T00:00:00"/>
        <d v="1977-01-18T00:00:00"/>
        <d v="1979-10-04T00:00:00"/>
        <d v="1939-04-27T00:00:00"/>
        <d v="1939-11-14T00:00:00"/>
        <d v="1942-03-15T00:00:00"/>
        <d v="1968-04-04T00:00:00"/>
        <d v="1968-02-25T00:00:00"/>
        <d v="1968-05-20T00:00:00"/>
        <d v="1968-04-12T00:00:00"/>
        <d v="1944-12-06T00:00:00"/>
        <d v="1944-07-17T00:00:00"/>
        <d v="1978-04-27T00:00:00"/>
        <d v="1945-06-16T00:00:00"/>
        <d v="1946-11-19T00:00:00"/>
        <d v="1971-12-03T00:00:00"/>
        <d v="1964-06-21T00:00:00"/>
        <d v="1934-05-22T00:00:00"/>
        <d v="1963-03-04T00:00:00"/>
        <d v="1962-12-28T00:00:00"/>
        <d v="1962-05-02T00:00:00"/>
        <d v="1961-05-12T00:00:00"/>
        <d v="1955-06-21T00:00:00"/>
        <d v="1955-03-02T00:00:00"/>
        <d v="1935-09-09T00:00:00"/>
        <d v="1936-05-20T00:00:00"/>
        <d v="1960-11-25T00:00:00"/>
        <d v="1960-11-23T00:00:00"/>
        <d v="1960-08-08T00:00:00"/>
        <d v="1960-03-27T00:00:00"/>
        <d v="1954-04-26T00:00:00"/>
        <d v="1953-02-19T00:00:00"/>
        <d v="1953-09-21T00:00:00"/>
        <d v="1953-04-12T00:00:00"/>
        <d v="1953-09-13T00:00:00"/>
        <d v="1953-08-09T00:00:00"/>
        <d v="1952-10-04T00:00:00"/>
        <d v="1937-04-03T00:00:00"/>
        <d v="1937-03-28T00:00:00"/>
        <d v="1938-05-02T00:00:00"/>
        <d v="1939-05-18T00:00:00"/>
        <d v="1939-10-21T00:00:00"/>
        <d v="1939-06-11T00:00:00"/>
        <d v="1939-10-14T00:00:00"/>
        <d v="1940-02-28T00:00:00"/>
        <d v="1940-08-19T00:00:00"/>
        <d v="1940-02-02T00:00:00"/>
        <d v="1940-11-21T00:00:00"/>
        <d v="1941-08-10T00:00:00"/>
        <d v="1941-09-18T00:00:00"/>
        <d v="1942-12-19T00:00:00"/>
        <d v="1946-06-21T00:00:00"/>
        <d v="1948-09-26T00:00:00"/>
        <d v="1976-12-25T00:00:00"/>
        <d v="1976-04-06T00:00:00"/>
        <d v="1950-06-11T00:00:00"/>
        <d v="1950-10-09T00:00:00"/>
        <d v="1980-10-16T00:00:00"/>
        <d v="1973-01-10T00:00:00"/>
        <d v="1976-04-02T00:00:00"/>
        <d v="1955-05-08T00:00:00"/>
        <d v="1955-09-18T00:00:00"/>
        <d v="1956-07-28T00:00:00"/>
        <d v="1956-04-10T00:00:00"/>
        <d v="1958-01-13T00:00:00"/>
        <d v="1973-06-17T00:00:00"/>
        <d v="1973-03-13T00:00:00"/>
        <d v="1957-08-17T00:00:00"/>
        <d v="1957-01-16T00:00:00"/>
        <d v="1957-02-12T00:00:00"/>
        <d v="1957-11-19T00:00:00"/>
        <d v="1956-05-12T00:00:00"/>
        <d v="1956-06-14T00:00:00"/>
        <d v="1965-01-27T00:00:00"/>
        <d v="1965-10-27T00:00:00"/>
        <d v="1965-05-16T00:00:00"/>
        <d v="1965-02-13T00:00:00"/>
        <d v="1964-08-05T00:00:00"/>
        <d v="1962-08-23T00:00:00"/>
        <d v="1961-11-25T00:00:00"/>
        <d v="1943-07-23T00:00:00"/>
        <d v="1943-10-04T00:00:00"/>
        <d v="1943-05-02T00:00:00"/>
        <d v="1943-06-20T00:00:00"/>
        <d v="1943-02-08T00:00:00"/>
        <d v="1943-10-22T00:00:00"/>
        <d v="1944-04-15T00:00:00"/>
        <d v="1945-06-04T00:00:00"/>
        <d v="1945-10-23T00:00:00"/>
        <d v="1946-09-13T00:00:00"/>
        <d v="1946-10-23T00:00:00"/>
        <d v="1946-07-11T00:00:00"/>
        <d v="1947-10-13T00:00:00"/>
        <d v="1947-09-04T00:00:00"/>
        <d v="1948-02-05T00:00:00"/>
        <d v="1948-12-20T00:00:00"/>
        <d v="1949-10-17T00:00:00"/>
        <d v="1949-03-17T00:00:00"/>
        <d v="1950-03-26T00:00:00"/>
        <d v="1950-04-23T00:00:00"/>
        <d v="1950-07-27T00:00:00"/>
        <d v="1950-04-21T00:00:00"/>
        <d v="1950-06-23T00:00:00"/>
        <d v="1951-09-22T00:00:00"/>
        <d v="1951-12-18T00:00:00"/>
        <d v="1952-06-21T00:00:00"/>
        <d v="1952-11-16T00:00:00"/>
        <d v="1952-05-23T00:00:00"/>
        <d v="1952-07-13T00:00:00"/>
        <d v="1952-02-16T00:00:00"/>
        <d v="1953-04-07T00:00:00"/>
        <d v="1957-10-23T00:00:00"/>
        <d v="1956-09-12T00:00:00"/>
        <d v="1956-05-03T00:00:00"/>
        <d v="1955-10-05T00:00:00"/>
        <d v="1955-06-04T00:00:00"/>
        <d v="1944-09-20T00:00:00"/>
        <d v="1944-02-08T00:00:00"/>
        <d v="1946-04-09T00:00:00"/>
        <d v="1946-02-05T00:00:00"/>
        <d v="1954-10-25T00:00:00"/>
        <d v="1953-08-06T00:00:00"/>
        <d v="1951-12-22T00:00:00"/>
        <d v="1949-02-15T00:00:00"/>
        <d v="1949-03-11T00:00:00"/>
        <d v="1949-08-08T00:00:00"/>
        <d v="1947-06-09T00:00:00"/>
        <d v="1975-05-26T00:00:00"/>
        <d v="1976-12-26T00:00:00"/>
        <d v="1976-01-11T00:00:00"/>
        <d v="1976-07-26T00:00:00"/>
        <d v="1975-03-28T00:00:00"/>
        <d v="1974-08-03T00:00:00"/>
        <d v="1973-05-12T00:00:00"/>
        <d v="1973-12-24T00:00:00"/>
        <d v="1973-12-06T00:00:00"/>
        <d v="1972-02-05T00:00:00"/>
        <d v="1973-11-20T00:00:00"/>
        <d v="1973-11-13T00:00:00"/>
        <d v="1972-11-01T00:00:00"/>
        <d v="1972-07-28T00:00:00"/>
        <d v="1971-03-25T00:00:00"/>
        <d v="1972-11-08T00:00:00"/>
        <d v="1971-07-05T00:00:00"/>
        <d v="1970-10-15T00:00:00"/>
        <d v="1970-08-13T00:00:00"/>
        <d v="1970-04-07T00:00:00"/>
        <d v="1971-04-28T00:00:00"/>
        <d v="1964-08-03T00:00:00"/>
        <d v="1972-03-18T00:00:00"/>
        <d v="1972-01-22T00:00:00"/>
        <d v="1970-06-07T00:00:00"/>
        <d v="1969-07-13T00:00:00"/>
        <d v="1971-01-13T00:00:00"/>
        <d v="1971-08-08T00:00:00"/>
        <d v="1968-10-22T00:00:00"/>
        <d v="1967-10-05T00:00:00"/>
        <d v="1967-01-16T00:00:00"/>
        <d v="1970-01-05T00:00:00"/>
        <d v="1970-05-06T00:00:00"/>
        <d v="1967-07-08T00:00:00"/>
        <d v="1966-09-03T00:00:00"/>
        <d v="1966-12-16T00:00:00"/>
        <d v="1965-06-28T00:00:00"/>
        <d v="1965-06-22T00:00:00"/>
        <d v="1964-11-10T00:00:00"/>
        <d v="1964-07-24T00:00:00"/>
        <d v="1964-12-17T00:00:00"/>
        <d v="1964-11-06T00:00:00"/>
        <d v="1964-10-24T00:00:00"/>
        <d v="1964-05-11T00:00:00"/>
        <d v="1963-03-01T00:00:00"/>
        <d v="1968-03-10T00:00:00"/>
        <d v="1972-07-05T00:00:00"/>
        <d v="1971-06-23T00:00:00"/>
        <d v="1972-03-02T00:00:00"/>
        <d v="1972-11-23T00:00:00"/>
        <d v="1971-01-15T00:00:00"/>
        <d v="1971-02-07T00:00:00"/>
        <d v="1971-10-08T00:00:00"/>
        <d v="1971-09-27T00:00:00"/>
        <d v="1970-06-01T00:00:00"/>
        <d v="1971-12-07T00:00:00"/>
        <d v="1974-08-14T00:00:00"/>
        <d v="1974-04-24T00:00:00"/>
        <d v="1974-07-27T00:00:00"/>
        <d v="1966-04-09T00:00:00"/>
        <d v="1966-01-06T00:00:00"/>
        <d v="1953-08-26T00:00:00"/>
        <d v="1953-01-17T00:00:00"/>
        <d v="1954-04-28T00:00:00"/>
        <d v="1954-01-17T00:00:00"/>
        <d v="1955-12-22T00:00:00"/>
        <d v="1956-11-14T00:00:00"/>
        <d v="1956-03-27T00:00:00"/>
        <d v="1957-08-25T00:00:00"/>
        <d v="1958-09-20T00:00:00"/>
        <d v="1958-06-13T00:00:00"/>
        <d v="1958-05-25T00:00:00"/>
        <d v="1973-07-05T00:00:00"/>
        <d v="1973-07-04T00:00:00"/>
        <d v="1973-11-06T00:00:00"/>
        <d v="1973-09-13T00:00:00"/>
        <d v="1971-10-17T00:00:00"/>
        <d v="1971-02-17T00:00:00"/>
        <d v="1971-04-15T00:00:00"/>
        <d v="1935-06-21T00:00:00"/>
        <d v="1979-02-08T00:00:00"/>
        <d v="1954-10-24T00:00:00"/>
        <d v="1940-04-28T00:00:00"/>
        <d v="1941-07-11T00:00:00"/>
        <d v="1980-10-06T00:00:00"/>
        <d v="1980-07-08T00:00:00"/>
        <d v="1979-05-25T00:00:00"/>
        <d v="1977-10-07T00:00:00"/>
        <d v="1977-10-10T00:00:00"/>
        <d v="1943-07-15T00:00:00"/>
        <d v="1960-09-25T00:00:00"/>
        <d v="1959-09-26T00:00:00"/>
        <d v="1959-11-17T00:00:00"/>
        <d v="1980-12-06T00:00:00"/>
        <d v="1962-11-08T00:00:00"/>
        <d v="1961-05-02T00:00:00"/>
        <d v="1961-09-05T00:00:00"/>
        <d v="1961-07-05T00:00:00"/>
        <d v="1967-09-26T00:00:00"/>
        <d v="1967-08-19T00:00:00"/>
        <d v="1960-11-08T00:00:00"/>
        <d v="1960-12-22T00:00:00"/>
        <d v="1960-06-21T00:00:00"/>
        <d v="1959-02-20T00:00:00"/>
        <d v="1959-08-18T00:00:00"/>
        <d v="1959-12-02T00:00:00"/>
        <d v="1959-09-23T00:00:00"/>
        <d v="1959-07-28T00:00:00"/>
        <d v="1958-02-08T00:00:00"/>
        <d v="1958-06-10T00:00:00"/>
        <d v="1958-04-25T00:00:00"/>
        <d v="1968-12-01T00:00:00"/>
        <d v="1967-03-14T00:00:00"/>
        <d v="1969-05-15T00:00:00"/>
        <d v="1966-09-02T00:00:00"/>
        <d v="1966-11-01T00:00:00"/>
        <d v="1967-12-27T00:00:00"/>
        <d v="1961-04-01T00:00:00"/>
        <d v="1961-08-03T00:00:00"/>
        <d v="1931-07-07T00:00:00"/>
        <d v="1966-08-09T00:00:00"/>
        <d v="1966-02-19T00:00:00"/>
        <d v="1960-06-26T00:00:00"/>
        <d v="1960-06-23T00:00:00"/>
        <d v="1962-05-18T00:00:00"/>
        <d v="1962-06-01T00:00:00"/>
        <d v="1960-07-10T00:00:00"/>
        <d v="1949-10-27T00:00:00"/>
        <d v="1976-04-21T00:00:00"/>
        <d v="1980-09-26T00:00:00"/>
        <d v="1937-07-28T00:00:00"/>
        <d v="1977-09-04T00:00:00"/>
        <d v="1977-01-11T00:00:00"/>
        <d v="1939-01-01T00:00:00"/>
        <d v="1943-06-12T00:00:00"/>
        <d v="1976-01-23T00:00:00"/>
        <d v="1976-12-23T00:00:00"/>
        <d v="1967-04-06T00:00:00"/>
        <d v="1968-11-06T00:00:00"/>
        <d v="1971-10-05T00:00:00"/>
        <d v="1971-10-03T00:00:00"/>
        <d v="1963-01-20T00:00:00"/>
        <d v="1963-08-11T00:00:00"/>
        <d v="1963-11-18T00:00:00"/>
        <d v="1963-12-12T00:00:00"/>
        <d v="1962-06-05T00:00:00"/>
        <d v="1962-12-10T00:00:00"/>
        <d v="1961-03-16T00:00:00"/>
        <d v="1961-04-05T00:00:00"/>
        <d v="1955-12-12T00:00:00"/>
        <d v="1955-06-23T00:00:00"/>
        <d v="1954-11-02T00:00:00"/>
        <d v="1954-05-01T00:00:00"/>
        <d v="1935-07-08T00:00:00"/>
        <d v="1935-08-01T00:00:00"/>
        <d v="1935-09-14T00:00:00"/>
        <d v="1935-03-04T00:00:00"/>
        <d v="1935-04-23T00:00:00"/>
        <d v="1936-10-03T00:00:00"/>
        <d v="1936-12-15T00:00:00"/>
        <d v="1936-03-05T00:00:00"/>
        <d v="1936-02-27T00:00:00"/>
        <d v="1960-09-03T00:00:00"/>
        <d v="1954-09-05T00:00:00"/>
        <d v="1954-08-23T00:00:00"/>
        <d v="1954-02-17T00:00:00"/>
        <d v="1954-10-22T00:00:00"/>
        <d v="1953-03-17T00:00:00"/>
        <d v="1937-09-25T00:00:00"/>
        <d v="1937-02-03T00:00:00"/>
        <d v="1938-06-07T00:00:00"/>
        <d v="1939-02-12T00:00:00"/>
        <d v="1939-10-18T00:00:00"/>
        <d v="1940-11-04T00:00:00"/>
        <d v="1940-02-05T00:00:00"/>
        <d v="1940-02-12T00:00:00"/>
        <d v="1940-03-11T00:00:00"/>
        <d v="1940-03-13T00:00:00"/>
        <d v="1941-04-15T00:00:00"/>
        <d v="1941-08-14T00:00:00"/>
        <d v="1941-05-24T00:00:00"/>
        <d v="1941-09-23T00:00:00"/>
        <d v="1942-09-21T00:00:00"/>
        <d v="1948-11-24T00:00:00"/>
        <d v="1977-06-12T00:00:00"/>
        <d v="1976-05-06T00:00:00"/>
        <d v="1976-11-23T00:00:00"/>
        <d v="1949-06-16T00:00:00"/>
        <d v="1949-12-22T00:00:00"/>
        <d v="1952-10-10T00:00:00"/>
        <d v="1952-11-17T00:00:00"/>
        <d v="1953-04-25T00:00:00"/>
        <d v="1975-12-09T00:00:00"/>
        <d v="1975-10-13T00:00:00"/>
        <d v="1975-11-26T00:00:00"/>
        <d v="1973-04-04T00:00:00"/>
        <d v="1973-05-26T00:00:00"/>
        <d v="1973-01-15T00:00:00"/>
        <d v="1976-04-08T00:00:00"/>
        <d v="1956-03-02T00:00:00"/>
        <d v="1956-02-22T00:00:00"/>
        <d v="1958-12-05T00:00:00"/>
        <d v="1958-02-10T00:00:00"/>
        <d v="1974-10-07T00:00:00"/>
        <d v="1959-03-26T00:00:00"/>
        <d v="1957-01-23T00:00:00"/>
        <d v="1957-06-09T00:00:00"/>
        <d v="1957-02-04T00:00:00"/>
        <d v="1956-06-02T00:00:00"/>
        <d v="1956-06-05T00:00:00"/>
        <d v="1932-01-05T00:00:00"/>
        <d v="1942-09-10T00:00:00"/>
        <d v="1943-04-02T00:00:00"/>
        <d v="1943-02-11T00:00:00"/>
        <d v="1943-09-04T00:00:00"/>
        <d v="1944-03-04T00:00:00"/>
        <d v="1944-05-11T00:00:00"/>
        <d v="1944-12-24T00:00:00"/>
        <d v="1944-04-26T00:00:00"/>
        <d v="1944-09-16T00:00:00"/>
        <d v="1945-09-06T00:00:00"/>
        <d v="1945-04-15T00:00:00"/>
        <d v="1945-10-07T00:00:00"/>
        <d v="1947-03-27T00:00:00"/>
        <d v="1947-12-11T00:00:00"/>
        <d v="1948-06-11T00:00:00"/>
        <d v="1948-07-14T00:00:00"/>
        <d v="1948-12-08T00:00:00"/>
        <d v="1949-08-22T00:00:00"/>
        <d v="1949-05-27T00:00:00"/>
        <d v="1950-04-03T00:00:00"/>
        <d v="1950-03-25T00:00:00"/>
        <d v="1950-09-07T00:00:00"/>
        <d v="1950-03-13T00:00:00"/>
        <d v="1950-02-10T00:00:00"/>
        <d v="1951-05-08T00:00:00"/>
        <d v="1952-08-21T00:00:00"/>
        <d v="1957-11-02T00:00:00"/>
        <d v="1957-05-09T00:00:00"/>
        <d v="1956-12-02T00:00:00"/>
        <d v="1955-05-23T00:00:00"/>
        <d v="1944-10-28T00:00:00"/>
        <d v="1945-02-11T00:00:00"/>
        <d v="1946-08-11T00:00:00"/>
        <d v="1954-06-26T00:00:00"/>
        <d v="1953-03-01T00:00:00"/>
        <d v="1951-04-26T00:00:00"/>
        <d v="1951-05-19T00:00:00"/>
        <d v="1950-10-27T00:00:00"/>
        <d v="1949-09-21T00:00:00"/>
        <d v="1948-05-02T00:00:00"/>
        <d v="1948-08-17T00:00:00"/>
        <d v="1947-10-26T00:00:00"/>
        <d v="1975-01-28T00:00:00"/>
        <d v="1974-04-13T00:00:00"/>
        <d v="1974-10-19T00:00:00"/>
        <d v="1973-03-10T00:00:00"/>
        <d v="1973-02-12T00:00:00"/>
        <d v="1971-05-11T00:00:00"/>
        <d v="1972-06-01T00:00:00"/>
        <d v="1971-05-13T00:00:00"/>
        <d v="1971-02-14T00:00:00"/>
        <d v="1970-11-25T00:00:00"/>
        <d v="1970-10-16T00:00:00"/>
        <d v="1964-08-07T00:00:00"/>
        <d v="1956-06-10T00:00:00"/>
        <d v="1956-08-11T00:00:00"/>
        <d v="1956-06-01T00:00:00"/>
        <d v="1956-02-23T00:00:00"/>
        <d v="1956-11-04T00:00:00"/>
        <d v="1934-01-15T00:00:00"/>
        <d v="1934-02-17T00:00:00"/>
        <d v="1972-05-24T00:00:00"/>
        <d v="1972-12-02T00:00:00"/>
        <d v="1970-01-24T00:00:00"/>
        <d v="1968-12-14T00:00:00"/>
        <d v="1968-05-23T00:00:00"/>
        <d v="1968-08-21T00:00:00"/>
        <d v="1968-10-07T00:00:00"/>
        <d v="1968-12-27T00:00:00"/>
        <d v="1967-02-26T00:00:00"/>
        <d v="1967-11-02T00:00:00"/>
        <d v="1966-05-14T00:00:00"/>
        <d v="1966-07-19T00:00:00"/>
        <d v="1965-01-01T00:00:00"/>
        <d v="1965-04-07T00:00:00"/>
        <d v="1965-09-11T00:00:00"/>
        <d v="1965-07-08T00:00:00"/>
        <d v="1965-02-14T00:00:00"/>
        <d v="1965-09-10T00:00:00"/>
        <d v="1964-02-13T00:00:00"/>
        <d v="1964-08-02T00:00:00"/>
        <d v="1964-07-23T00:00:00"/>
        <d v="1968-01-08T00:00:00"/>
        <d v="1963-09-10T00:00:00"/>
        <d v="1963-06-12T00:00:00"/>
        <d v="1974-01-05T00:00:00"/>
        <d v="1972-09-16T00:00:00"/>
        <d v="1972-08-20T00:00:00"/>
        <d v="1972-07-04T00:00:00"/>
        <d v="1971-08-18T00:00:00"/>
        <d v="1970-01-13T00:00:00"/>
        <d v="1970-12-14T00:00:00"/>
        <d v="1971-10-20T00:00:00"/>
        <d v="1975-03-25T00:00:00"/>
        <d v="1974-12-07T00:00:00"/>
        <d v="1974-07-17T00:00:00"/>
        <d v="1974-10-23T00:00:00"/>
        <d v="1975-06-13T00:00:00"/>
        <d v="1929-07-03T00:00:00"/>
        <d v="1953-06-09T00:00:00"/>
        <d v="1953-07-14T00:00:00"/>
        <d v="1955-11-22T00:00:00"/>
        <d v="1956-01-25T00:00:00"/>
        <d v="1956-06-17T00:00:00"/>
        <d v="1956-03-05T00:00:00"/>
        <d v="1956-05-20T00:00:00"/>
        <d v="1958-12-15T00:00:00"/>
        <d v="1958-03-08T00:00:00"/>
        <d v="1959-10-04T00:00:00"/>
        <d v="1959-08-08T00:00:00"/>
        <d v="1973-07-16T00:00:00"/>
        <d v="1973-06-06T00:00:00"/>
        <d v="1973-02-05T00:00:00"/>
        <d v="1971-07-04T00:00:00"/>
        <d v="1962-02-08T00:00:00"/>
        <d v="1958-08-22T00:00:00"/>
        <d v="1955-05-18T00:00:00"/>
        <d v="1942-07-18T00:00:00"/>
        <d v="1980-02-17T00:00:00"/>
        <d v="1979-04-12T00:00:00"/>
        <d v="1979-04-01T00:00:00"/>
        <d v="1979-02-05T00:00:00"/>
        <d v="1979-02-21T00:00:00"/>
        <d v="1979-06-14T00:00:00"/>
        <d v="1943-05-10T00:00:00"/>
        <d v="1943-12-04T00:00:00"/>
        <d v="1961-11-15T00:00:00"/>
        <d v="1959-06-14T00:00:00"/>
        <d v="1960-10-04T00:00:00"/>
        <d v="1959-03-24T00:00:00"/>
        <d v="1959-05-21T00:00:00"/>
        <d v="1959-03-27T00:00:00"/>
        <d v="1959-02-05T00:00:00"/>
        <d v="1970-09-14T00:00:00"/>
        <d v="1970-10-08T00:00:00"/>
        <d v="1970-03-06T00:00:00"/>
        <d v="1969-05-01T00:00:00"/>
        <d v="1969-09-07T00:00:00"/>
        <d v="1969-03-22T00:00:00"/>
        <d v="1969-07-18T00:00:00"/>
        <d v="1969-08-14T00:00:00"/>
        <d v="1922-09-20T00:00:00"/>
        <d v="1922-06-03T00:00:00"/>
        <d v="1952-04-22T00:00:00"/>
        <d v="1951-09-10T00:00:00"/>
        <d v="1968-09-16T00:00:00"/>
        <d v="1968-02-21T00:00:00"/>
        <d v="1968-12-06T00:00:00"/>
        <d v="1968-10-13T00:00:00"/>
        <d v="1967-09-11T00:00:00"/>
        <d v="1967-11-16T00:00:00"/>
        <d v="1967-01-09T00:00:00"/>
        <d v="1967-09-15T00:00:00"/>
        <d v="1966-01-21T00:00:00"/>
        <d v="1927-08-06T00:00:00"/>
        <d v="1966-12-11T00:00:00"/>
        <d v="1966-02-24T00:00:00"/>
        <d v="1965-11-06T00:00:00"/>
        <d v="1964-11-21T00:00:00"/>
        <d v="1966-02-21T00:00:00"/>
        <d v="1966-08-02T00:00:00"/>
        <d v="1963-05-01T00:00:00"/>
        <d v="1962-04-25T00:00:00"/>
        <d v="1965-04-18T00:00:00"/>
        <d v="1965-02-23T00:00:00"/>
        <d v="1963-11-09T00:00:00"/>
        <d v="1977-12-06T00:00:00"/>
        <d v="1979-07-18T00:00:00"/>
        <d v="1979-06-16T00:00:00"/>
        <d v="1979-10-17T00:00:00"/>
        <d v="1962-05-26T00:00:00"/>
        <d v="1976-09-04T00:00:00"/>
        <d v="1976-08-28T00:00:00"/>
        <d v="1975-07-09T00:00:00"/>
        <d v="1975-03-26T00:00:00"/>
        <d v="1975-04-01T00:00:00"/>
        <d v="1976-05-25T00:00:00"/>
        <d v="1974-09-22T00:00:00"/>
        <d v="1974-06-05T00:00:00"/>
        <d v="1975-03-12T00:00:00"/>
        <d v="1961-05-20T00:00:00"/>
        <d v="1961-09-13T00:00:00"/>
        <d v="1935-12-17T00:00:00"/>
        <d v="1935-05-08T00:00:00"/>
        <d v="1962-04-12T00:00:00"/>
        <d v="1956-12-23T00:00:00"/>
        <d v="1954-05-14T00:00:00"/>
        <d v="1937-03-10T00:00:00"/>
        <d v="1938-04-24T00:00:00"/>
        <d v="1940-03-09T00:00:00"/>
        <d v="1941-09-04T00:00:00"/>
        <d v="1980-12-23T00:00:00"/>
        <d v="1980-05-12T00:00:00"/>
        <d v="1980-01-17T00:00:00"/>
        <d v="1977-04-27T00:00:00"/>
        <d v="1977-12-13T00:00:00"/>
        <d v="1977-03-24T00:00:00"/>
        <d v="1976-10-10T00:00:00"/>
        <d v="1976-12-06T00:00:00"/>
        <d v="1979-07-16T00:00:00"/>
        <d v="1979-04-14T00:00:00"/>
        <d v="1979-02-17T00:00:00"/>
        <d v="1978-01-03T00:00:00"/>
        <d v="1961-11-06T00:00:00"/>
        <d v="1960-02-27T00:00:00"/>
        <d v="1960-04-21T00:00:00"/>
        <d v="1958-04-23T00:00:00"/>
        <d v="1958-03-04T00:00:00"/>
        <d v="1970-01-20T00:00:00"/>
        <d v="1970-01-04T00:00:00"/>
        <d v="1970-07-18T00:00:00"/>
        <d v="1970-03-21T00:00:00"/>
        <d v="1970-03-24T00:00:00"/>
        <d v="1952-11-04T00:00:00"/>
        <d v="1952-08-10T00:00:00"/>
        <d v="1951-06-10T00:00:00"/>
        <d v="1951-07-10T00:00:00"/>
        <d v="1953-11-04T00:00:00"/>
        <d v="1968-01-27T00:00:00"/>
        <d v="1968-05-28T00:00:00"/>
        <d v="1968-03-11T00:00:00"/>
        <d v="1968-11-07T00:00:00"/>
        <d v="1925-03-09T00:00:00"/>
        <d v="1967-02-19T00:00:00"/>
        <d v="1967-02-04T00:00:00"/>
        <d v="1967-06-18T00:00:00"/>
        <d v="1965-03-05T00:00:00"/>
        <d v="1965-01-28T00:00:00"/>
        <d v="1965-03-10T00:00:00"/>
        <d v="1965-06-09T00:00:00"/>
        <d v="1964-07-19T00:00:00"/>
        <d v="1933-05-25T00:00:00"/>
        <d v="1933-11-16T00:00:00"/>
        <d v="1933-04-28T00:00:00"/>
        <d v="1965-06-26T00:00:00"/>
        <d v="1979-06-23T00:00:00"/>
        <d v="1963-03-02T00:00:00"/>
        <d v="1978-02-27T00:00:00"/>
        <d v="1978-12-16T00:00:00"/>
        <d v="1977-07-10T00:00:00"/>
        <d v="1977-07-01T00:00:00"/>
        <d v="1976-12-13T00:00:00"/>
        <d v="1975-05-24T00:00:00"/>
        <d v="1975-01-03T00:00:00"/>
        <d v="1975-12-01T00:00:00"/>
        <d v="1975-12-16T00:00:00"/>
        <d v="1961-04-20T00:00:00"/>
        <d v="1961-05-14T00:00:00"/>
        <d v="1961-02-08T00:00:00"/>
        <d v="1960-07-12T00:00:00"/>
        <d v="1967-03-03T00:00:00"/>
        <d v="1967-02-15T00:00:00"/>
        <d v="1928-02-10T00:00:00"/>
        <d v="1960-03-04T00:00:00"/>
        <d v="1960-02-24T00:00:00"/>
        <d v="1959-04-20T00:00:00"/>
        <d v="1959-07-19T00:00:00"/>
        <d v="1959-06-09T00:00:00"/>
        <d v="1958-03-14T00:00:00"/>
        <d v="1958-11-21T00:00:00"/>
        <d v="1958-06-05T00:00:00"/>
        <d v="1969-03-15T00:00:00"/>
        <d v="1968-09-27T00:00:00"/>
        <d v="1968-02-06T00:00:00"/>
        <d v="1967-07-24T00:00:00"/>
        <d v="1966-06-08T00:00:00"/>
        <d v="1965-09-19T00:00:00"/>
        <d v="1968-08-17T00:00:00"/>
        <d v="1964-10-16T00:00:00"/>
        <d v="1963-02-23T00:00:00"/>
        <d v="1962-08-27T00:00:00"/>
        <d v="1962-01-15T00:00:00"/>
        <d v="1961-01-22T00:00:00"/>
        <d v="1929-02-13T00:00:00"/>
        <d v="1966-08-23T00:00:00"/>
        <d v="1932-06-05T00:00:00"/>
        <d v="1964-11-23T00:00:00"/>
        <d v="1959-10-23T00:00:00"/>
        <d v="1961-07-22T00:00:00"/>
        <d v="1958-03-10T00:00:00"/>
        <d v="1958-10-16T00:00:00"/>
        <d v="1953-06-28T00:00:00"/>
        <d v="1953-07-11T00:00:00"/>
        <d v="1953-01-10T00:00:00"/>
        <d v="1949-06-10T00:00:00"/>
        <d v="1976-03-15T00:00:00"/>
        <d v="1975-11-06T00:00:00"/>
        <d v="1975-04-16T00:00:00"/>
        <d v="1980-02-10T00:00:00"/>
        <d v="1980-09-25T00:00:00"/>
        <d v="1937-11-03T00:00:00"/>
        <d v="1979-09-02T00:00:00"/>
        <d v="1978-06-16T00:00:00"/>
        <d v="1978-06-24T00:00:00"/>
        <d v="1978-08-22T00:00:00"/>
        <d v="1978-12-11T00:00:00"/>
        <d v="1977-03-18T00:00:00"/>
        <d v="1979-10-11T00:00:00"/>
        <d v="1939-12-10T00:00:00"/>
        <d v="1939-09-02T00:00:00"/>
        <d v="1941-10-12T00:00:00"/>
        <d v="1943-11-22T00:00:00"/>
        <d v="1943-07-25T00:00:00"/>
        <d v="1976-06-15T00:00:00"/>
        <d v="1976-06-01T00:00:00"/>
        <d v="1975-02-08T00:00:00"/>
        <d v="1973-06-13T00:00:00"/>
        <d v="1972-08-21T00:00:00"/>
        <d v="1968-06-14T00:00:00"/>
        <d v="1967-11-09T00:00:00"/>
        <d v="1967-08-27T00:00:00"/>
        <d v="1978-04-20T00:00:00"/>
        <d v="1947-04-07T00:00:00"/>
        <d v="1970-05-09T00:00:00"/>
        <d v="1962-08-19T00:00:00"/>
        <d v="1962-05-09T00:00:00"/>
        <d v="1962-07-06T00:00:00"/>
        <d v="1961-11-24T00:00:00"/>
        <d v="1955-09-09T00:00:00"/>
        <d v="1955-03-04T00:00:00"/>
        <d v="1955-03-05T00:00:00"/>
        <d v="1955-01-25T00:00:00"/>
        <d v="1955-10-27T00:00:00"/>
        <d v="1935-03-10T00:00:00"/>
        <d v="1936-06-06T00:00:00"/>
        <d v="1936-08-19T00:00:00"/>
        <d v="1936-03-19T00:00:00"/>
        <d v="1936-12-13T00:00:00"/>
        <d v="1960-09-07T00:00:00"/>
        <d v="1960-02-14T00:00:00"/>
        <d v="1954-02-09T00:00:00"/>
        <d v="1954-01-02T00:00:00"/>
        <d v="1954-10-26T00:00:00"/>
        <d v="1953-10-03T00:00:00"/>
        <d v="1953-09-04T00:00:00"/>
        <d v="1953-09-15T00:00:00"/>
        <d v="1937-05-03T00:00:00"/>
        <d v="1938-09-16T00:00:00"/>
        <d v="1938-11-22T00:00:00"/>
        <d v="1938-02-10T00:00:00"/>
        <d v="1939-09-22T00:00:00"/>
        <d v="1940-05-02T00:00:00"/>
        <d v="1940-07-27T00:00:00"/>
        <d v="1941-01-05T00:00:00"/>
        <d v="1941-10-16T00:00:00"/>
        <d v="1941-12-07T00:00:00"/>
        <d v="1946-05-27T00:00:00"/>
        <d v="1947-03-16T00:00:00"/>
        <d v="1947-09-20T00:00:00"/>
        <d v="1948-06-06T00:00:00"/>
        <d v="1977-09-26T00:00:00"/>
        <d v="1977-01-16T00:00:00"/>
        <d v="1949-04-13T00:00:00"/>
        <d v="1949-02-22T00:00:00"/>
        <d v="1949-11-03T00:00:00"/>
        <d v="1950-02-17T00:00:00"/>
        <d v="1950-12-09T00:00:00"/>
        <d v="1950-01-02T00:00:00"/>
        <d v="1950-05-24T00:00:00"/>
        <d v="1951-11-24T00:00:00"/>
        <d v="1980-06-23T00:00:00"/>
        <d v="1980-09-10T00:00:00"/>
        <d v="1979-06-27T00:00:00"/>
        <d v="1952-12-14T00:00:00"/>
        <d v="1975-12-19T00:00:00"/>
        <d v="1957-06-19T00:00:00"/>
        <d v="1958-09-26T00:00:00"/>
        <d v="1959-02-03T00:00:00"/>
        <d v="1959-06-25T00:00:00"/>
        <d v="1974-09-26T00:00:00"/>
        <d v="1974-07-22T00:00:00"/>
        <d v="1974-04-18T00:00:00"/>
        <d v="1966-06-11T00:00:00"/>
        <d v="1957-02-23T00:00:00"/>
        <d v="1956-09-04T00:00:00"/>
        <d v="1956-10-06T00:00:00"/>
        <d v="1956-06-11T00:00:00"/>
        <d v="1932-10-05T00:00:00"/>
        <d v="1962-09-06T00:00:00"/>
        <d v="1962-01-18T00:00:00"/>
        <d v="1962-02-14T00:00:00"/>
        <d v="1942-05-22T00:00:00"/>
        <d v="1943-03-17T00:00:00"/>
        <d v="1943-04-04T00:00:00"/>
        <d v="1943-01-22T00:00:00"/>
        <d v="1944-02-07T00:00:00"/>
        <d v="1944-02-21T00:00:00"/>
        <d v="1945-08-07T00:00:00"/>
        <d v="1945-04-09T00:00:00"/>
        <d v="1948-10-09T00:00:00"/>
        <d v="1948-06-10T00:00:00"/>
        <d v="1948-02-03T00:00:00"/>
        <d v="1949-05-09T00:00:00"/>
        <d v="1949-10-08T00:00:00"/>
        <d v="1949-04-26T00:00:00"/>
        <d v="1949-09-03T00:00:00"/>
        <d v="1950-08-20T00:00:00"/>
        <d v="1950-11-06T00:00:00"/>
        <d v="1952-11-25T00:00:00"/>
        <d v="1952-04-20T00:00:00"/>
        <d v="1957-04-20T00:00:00"/>
        <d v="1957-01-15T00:00:00"/>
        <d v="1954-02-06T00:00:00"/>
        <d v="1954-11-23T00:00:00"/>
        <d v="1944-03-11T00:00:00"/>
        <d v="1944-02-14T00:00:00"/>
        <d v="1945-04-08T00:00:00"/>
        <d v="1946-02-08T00:00:00"/>
        <d v="1946-08-25T00:00:00"/>
        <d v="1953-08-13T00:00:00"/>
        <d v="1953-11-07T00:00:00"/>
        <d v="1953-03-04T00:00:00"/>
        <d v="1953-02-03T00:00:00"/>
        <d v="1953-03-25T00:00:00"/>
        <d v="1950-04-10T00:00:00"/>
        <d v="1949-10-13T00:00:00"/>
        <d v="1948-09-02T00:00:00"/>
        <d v="1973-07-24T00:00:00"/>
        <d v="1973-09-12T00:00:00"/>
        <d v="1972-05-20T00:00:00"/>
        <d v="1971-08-01T00:00:00"/>
        <d v="1971-07-13T00:00:00"/>
        <d v="1971-11-21T00:00:00"/>
        <d v="1970-07-02T00:00:00"/>
        <d v="1970-04-25T00:00:00"/>
        <d v="1934-03-11T00:00:00"/>
        <d v="1934-04-21T00:00:00"/>
        <d v="1934-11-04T00:00:00"/>
        <d v="1972-06-18T00:00:00"/>
        <d v="1968-02-20T00:00:00"/>
        <d v="1967-05-19T00:00:00"/>
        <d v="1966-02-27T00:00:00"/>
        <d v="1969-08-06T00:00:00"/>
        <d v="1969-10-25T00:00:00"/>
        <d v="1965-08-21T00:00:00"/>
        <d v="1964-08-23T00:00:00"/>
        <d v="1964-06-03T00:00:00"/>
        <d v="1964-08-15T00:00:00"/>
        <d v="1963-10-13T00:00:00"/>
        <d v="1963-10-03T00:00:00"/>
        <d v="1963-11-27T00:00:00"/>
        <d v="1963-06-24T00:00:00"/>
        <d v="1963-07-28T00:00:00"/>
        <d v="1973-04-03T00:00:00"/>
        <d v="1972-04-06T00:00:00"/>
        <d v="1972-05-06T00:00:00"/>
        <d v="1972-07-17T00:00:00"/>
        <d v="1971-02-10T00:00:00"/>
        <d v="1971-07-08T00:00:00"/>
        <d v="1971-11-25T00:00:00"/>
        <d v="1971-07-01T00:00:00"/>
        <d v="1917-10-15T00:00:00"/>
        <d v="1930-12-17T00:00:00"/>
        <d v="1931-02-04T00:00:00"/>
        <d v="1957-12-08T00:00:00"/>
        <d v="1958-02-04T00:00:00"/>
        <d v="1958-10-09T00:00:00"/>
        <d v="1959-07-13T00:00:00"/>
        <d v="1959-11-26T00:00:00"/>
        <d v="1959-05-25T00:00:00"/>
        <d v="1972-03-09T00:00:00"/>
        <d v="1973-07-11T00:00:00"/>
        <d v="1971-08-02T00:00:00"/>
        <d v="1971-04-24T00:00:00"/>
        <d v="1942-11-10T00:00:00"/>
        <d v="1942-11-22T00:00:00"/>
        <d v="1943-11-24T00:00:00"/>
        <d v="1943-09-12T00:00:00"/>
        <d v="1944-04-20T00:00:00"/>
        <d v="1944-08-16T00:00:00"/>
        <d v="1945-05-26T00:00:00"/>
        <d v="1946-06-13T00:00:00"/>
        <d v="1946-04-15T00:00:00"/>
        <d v="1946-12-10T00:00:00"/>
        <d v="1946-02-16T00:00:00"/>
        <d v="1947-02-23T00:00:00"/>
        <d v="1948-08-16T00:00:00"/>
        <d v="1949-08-24T00:00:00"/>
        <d v="1950-09-25T00:00:00"/>
        <d v="1950-09-19T00:00:00"/>
        <d v="1951-11-02T00:00:00"/>
        <d v="1951-02-20T00:00:00"/>
        <d v="1951-10-05T00:00:00"/>
        <d v="1952-02-12T00:00:00"/>
        <d v="1952-05-05T00:00:00"/>
        <d v="1958-04-09T00:00:00"/>
        <d v="1957-06-11T00:00:00"/>
        <d v="1955-01-07T00:00:00"/>
        <d v="1944-04-22T00:00:00"/>
        <d v="1945-07-24T00:00:00"/>
        <d v="1945-11-09T00:00:00"/>
        <d v="1945-06-12T00:00:00"/>
        <d v="1954-04-07T00:00:00"/>
        <d v="1953-01-27T00:00:00"/>
        <d v="1951-01-18T00:00:00"/>
        <d v="1950-01-20T00:00:00"/>
        <d v="1948-01-11T00:00:00"/>
        <d v="1948-09-04T00:00:00"/>
        <d v="1975-08-03T00:00:00"/>
        <d v="1976-04-25T00:00:00"/>
        <d v="1974-10-09T00:00:00"/>
        <d v="1975-10-16T00:00:00"/>
        <d v="1974-12-05T00:00:00"/>
        <d v="1971-08-26T00:00:00"/>
        <d v="1970-11-13T00:00:00"/>
        <d v="1956-07-15T00:00:00"/>
        <d v="1956-02-08T00:00:00"/>
        <d v="1934-09-19T00:00:00"/>
        <d v="1934-02-05T00:00:00"/>
        <d v="1934-08-20T00:00:00"/>
        <d v="1934-07-02T00:00:00"/>
        <d v="1962-05-01T00:00:00"/>
        <d v="1961-02-15T00:00:00"/>
        <d v="1961-08-02T00:00:00"/>
        <d v="1961-11-23T00:00:00"/>
        <d v="1967-07-15T00:00:00"/>
        <d v="1967-09-16T00:00:00"/>
        <d v="1967-07-27T00:00:00"/>
        <d v="1959-12-14T00:00:00"/>
        <d v="1959-06-10T00:00:00"/>
        <d v="1959-12-15T00:00:00"/>
        <d v="1958-02-19T00:00:00"/>
        <d v="1969-02-17T00:00:00"/>
        <d v="1969-01-03T00:00:00"/>
        <d v="1969-09-27T00:00:00"/>
        <d v="1969-04-05T00:00:00"/>
        <d v="1967-05-01T00:00:00"/>
        <d v="1967-08-23T00:00:00"/>
        <d v="1964-02-07T00:00:00"/>
        <d v="1963-01-05T00:00:00"/>
        <d v="1963-07-01T00:00:00"/>
        <d v="1962-09-16T00:00:00"/>
        <d v="1961-09-10T00:00:00"/>
        <d v="1961-02-25T00:00:00"/>
        <d v="1959-03-13T00:00:00"/>
        <d v="1962-03-22T00:00:00"/>
        <d v="1958-11-08T00:00:00"/>
        <d v="1958-09-11T00:00:00"/>
        <d v="1936-08-05T00:00:00"/>
        <d v="1936-08-23T00:00:00"/>
        <d v="1976-09-13T00:00:00"/>
        <d v="1975-04-08T00:00:00"/>
        <d v="1975-02-09T00:00:00"/>
        <d v="1980-06-26T00:00:00"/>
        <d v="1980-11-01T00:00:00"/>
        <d v="1980-10-15T00:00:00"/>
        <d v="1937-12-09T00:00:00"/>
        <d v="1938-04-18T00:00:00"/>
        <d v="1977-05-01T00:00:00"/>
        <d v="1979-04-07T00:00:00"/>
        <d v="1979-06-05T00:00:00"/>
        <d v="1939-11-03T00:00:00"/>
        <d v="1940-05-22T00:00:00"/>
        <d v="1940-08-12T00:00:00"/>
        <d v="1942-09-12T00:00:00"/>
        <d v="1976-04-03T00:00:00"/>
        <d v="1974-10-16T00:00:00"/>
        <d v="1973-05-03T00:00:00"/>
        <d v="1968-12-16T00:00:00"/>
        <d v="1968-12-05T00:00:00"/>
        <d v="1978-04-28T00:00:00"/>
        <d v="1945-05-24T00:00:00"/>
        <d v="1946-07-03T00:00:00"/>
        <d v="1971-01-18T00:00:00"/>
        <d v="1963-11-20T00:00:00"/>
        <d v="1961-12-04T00:00:00"/>
        <d v="1961-04-07T00:00:00"/>
        <d v="1961-07-07T00:00:00"/>
        <d v="1961-03-04T00:00:00"/>
        <d v="1955-08-23T00:00:00"/>
        <d v="1955-02-23T00:00:00"/>
        <d v="1954-01-22T00:00:00"/>
        <d v="1935-10-18T00:00:00"/>
        <d v="1960-03-20T00:00:00"/>
        <d v="1960-01-20T00:00:00"/>
        <d v="1960-03-23T00:00:00"/>
        <d v="1954-02-02T00:00:00"/>
        <d v="1954-11-10T00:00:00"/>
        <d v="1954-12-26T00:00:00"/>
        <d v="1953-09-14T00:00:00"/>
        <d v="1953-07-16T00:00:00"/>
        <d v="1953-04-11T00:00:00"/>
        <d v="1953-05-20T00:00:00"/>
        <d v="1953-10-13T00:00:00"/>
        <d v="1953-11-01T00:00:00"/>
        <d v="1952-10-25T00:00:00"/>
        <d v="1937-09-05T00:00:00"/>
        <d v="1937-02-02T00:00:00"/>
        <d v="1937-08-03T00:00:00"/>
        <d v="1938-04-07T00:00:00"/>
        <d v="1938-12-08T00:00:00"/>
        <d v="1938-07-01T00:00:00"/>
        <d v="1938-02-25T00:00:00"/>
        <d v="1939-06-19T00:00:00"/>
        <d v="1940-03-20T00:00:00"/>
        <d v="1940-09-11T00:00:00"/>
        <d v="1940-05-08T00:00:00"/>
        <d v="1941-12-22T00:00:00"/>
        <d v="1941-09-13T00:00:00"/>
        <d v="1947-02-25T00:00:00"/>
        <d v="1947-09-15T00:00:00"/>
        <d v="1948-07-06T00:00:00"/>
        <d v="1977-11-22T00:00:00"/>
        <d v="1976-11-01T00:00:00"/>
        <d v="1949-05-02T00:00:00"/>
        <d v="1950-12-13T00:00:00"/>
        <d v="1953-09-10T00:00:00"/>
        <d v="1953-06-26T00:00:00"/>
        <d v="1975-11-04T00:00:00"/>
        <d v="1975-10-04T00:00:00"/>
        <d v="1976-02-18T00:00:00"/>
        <d v="1976-09-11T00:00:00"/>
        <d v="1957-03-28T00:00:00"/>
        <d v="1958-06-16T00:00:00"/>
        <d v="1958-06-24T00:00:00"/>
        <d v="1959-04-07T00:00:00"/>
        <d v="1959-03-06T00:00:00"/>
        <d v="1959-01-05T00:00:00"/>
        <d v="1957-02-01T00:00:00"/>
        <d v="1956-04-22T00:00:00"/>
        <d v="1972-02-08T00:00:00"/>
        <d v="1970-12-19T00:00:00"/>
        <d v="1970-02-06T00:00:00"/>
        <d v="1967-08-15T00:00:00"/>
        <d v="1967-06-05T00:00:00"/>
        <d v="1966-05-27T00:00:00"/>
        <d v="1966-12-18T00:00:00"/>
        <d v="1969-02-24T00:00:00"/>
        <d v="1965-09-08T00:00:00"/>
        <d v="1965-02-19T00:00:00"/>
        <d v="1965-06-07T00:00:00"/>
        <d v="1964-01-27T00:00:00"/>
        <d v="1964-06-27T00:00:00"/>
        <d v="1963-09-21T00:00:00"/>
        <d v="1963-03-09T00:00:00"/>
        <d v="1963-06-20T00:00:00"/>
        <d v="1963-12-27T00:00:00"/>
        <d v="1963-03-18T00:00:00"/>
        <d v="1972-06-27T00:00:00"/>
        <d v="1973-04-11T00:00:00"/>
        <d v="1973-07-02T00:00:00"/>
        <d v="1972-08-09T00:00:00"/>
        <d v="1972-06-06T00:00:00"/>
        <d v="1971-03-08T00:00:00"/>
        <d v="1971-10-28T00:00:00"/>
        <d v="1970-01-26T00:00:00"/>
        <d v="1975-02-23T00:00:00"/>
        <d v="1974-07-02T00:00:00"/>
        <d v="1974-01-02T00:00:00"/>
        <d v="1929-09-20T00:00:00"/>
        <d v="1931-07-13T00:00:00"/>
        <d v="1931-08-13T00:00:00"/>
        <d v="1953-11-02T00:00:00"/>
        <d v="1955-07-18T00:00:00"/>
        <d v="1955-04-06T00:00:00"/>
        <d v="1956-07-01T00:00:00"/>
        <d v="1957-12-05T00:00:00"/>
        <d v="1957-03-07T00:00:00"/>
        <d v="1957-04-27T00:00:00"/>
        <d v="1957-08-08T00:00:00"/>
        <d v="1958-07-16T00:00:00"/>
        <d v="1959-05-11T00:00:00"/>
        <d v="1972-10-14T00:00:00"/>
        <d v="1973-09-24T00:00:00"/>
        <d v="1962-11-26T00:00:00"/>
        <d v="1961-12-15T00:00:00"/>
        <d v="1935-03-15T00:00:00"/>
        <d v="1936-05-16T00:00:00"/>
        <d v="1957-09-15T00:00:00"/>
        <d v="1954-06-05T00:00:00"/>
        <d v="1954-03-16T00:00:00"/>
        <d v="1937-06-06T00:00:00"/>
        <d v="1941-08-28T00:00:00"/>
        <d v="1980-01-08T00:00:00"/>
        <d v="1980-11-06T00:00:00"/>
        <d v="1978-09-21T00:00:00"/>
        <d v="1977-11-12T00:00:00"/>
        <d v="1979-09-06T00:00:00"/>
        <d v="1979-08-15T00:00:00"/>
        <d v="1943-01-16T00:00:00"/>
        <d v="1943-10-03T00:00:00"/>
        <d v="1959-10-28T00:00:00"/>
        <d v="1960-09-26T00:00:00"/>
        <d v="1970-08-15T00:00:00"/>
        <d v="1970-09-01T00:00:00"/>
        <d v="1970-01-27T00:00:00"/>
        <d v="1969-01-02T00:00:00"/>
        <d v="1969-06-14T00:00:00"/>
        <d v="1969-02-27T00:00:00"/>
        <d v="1922-02-04T00:00:00"/>
        <d v="1952-03-09T00:00:00"/>
        <d v="1968-05-18T00:00:00"/>
        <d v="1968-05-03T00:00:00"/>
        <d v="1968-08-28T00:00:00"/>
        <d v="1968-10-11T00:00:00"/>
        <d v="1967-09-18T00:00:00"/>
        <d v="1967-11-01T00:00:00"/>
        <d v="1967-09-05T00:00:00"/>
        <d v="1966-12-03T00:00:00"/>
        <d v="1966-12-10T00:00:00"/>
        <d v="1966-05-26T00:00:00"/>
        <d v="1965-09-27T00:00:00"/>
        <d v="1933-07-06T00:00:00"/>
        <d v="1966-09-15T00:00:00"/>
        <d v="1977-09-03T00:00:00"/>
        <d v="1979-08-16T00:00:00"/>
        <d v="1962-04-13T00:00:00"/>
        <d v="1962-06-26T00:00:00"/>
        <d v="1974-06-22T00:00:00"/>
        <d v="1971-10-25T00:00:00"/>
        <d v="1935-06-08T00:00:00"/>
        <d v="1957-02-14T00:00:00"/>
        <d v="1956-04-07T00:00:00"/>
        <d v="1956-09-23T00:00:00"/>
        <d v="1955-01-04T00:00:00"/>
        <d v="1937-01-27T00:00:00"/>
        <d v="1937-05-22T00:00:00"/>
        <d v="1937-12-02T00:00:00"/>
        <d v="1980-03-26T00:00:00"/>
        <d v="1979-03-21T00:00:00"/>
        <d v="1980-06-02T00:00:00"/>
        <d v="1977-10-12T00:00:00"/>
        <d v="1977-08-12T00:00:00"/>
        <d v="1960-09-16T00:00:00"/>
        <d v="1960-11-22T00:00:00"/>
        <d v="1960-09-21T00:00:00"/>
        <d v="1959-05-12T00:00:00"/>
        <d v="1958-08-13T00:00:00"/>
        <d v="1958-07-24T00:00:00"/>
        <d v="1970-09-08T00:00:00"/>
        <d v="1969-11-11T00:00:00"/>
        <d v="1969-08-20T00:00:00"/>
        <d v="1969-12-09T00:00:00"/>
        <d v="1951-10-18T00:00:00"/>
        <d v="1968-07-24T00:00:00"/>
        <d v="1923-08-03T00:00:00"/>
        <d v="1968-10-08T00:00:00"/>
        <d v="1967-04-24T00:00:00"/>
        <d v="1967-02-08T00:00:00"/>
        <d v="1966-07-25T00:00:00"/>
        <d v="1965-06-17T00:00:00"/>
        <d v="1965-09-22T00:00:00"/>
        <d v="1964-04-25T00:00:00"/>
        <d v="1964-02-19T00:00:00"/>
        <d v="1964-11-17T00:00:00"/>
        <d v="1964-07-16T00:00:00"/>
        <d v="1964-08-06T00:00:00"/>
        <d v="1966-12-13T00:00:00"/>
        <d v="1966-05-28T00:00:00"/>
        <d v="1963-07-08T00:00:00"/>
        <d v="1965-10-12T00:00:00"/>
        <d v="1979-05-05T00:00:00"/>
        <d v="1962-09-19T00:00:00"/>
        <d v="1962-04-15T00:00:00"/>
        <d v="1962-06-16T00:00:00"/>
        <d v="1977-07-08T00:00:00"/>
        <d v="1975-08-25T00:00:00"/>
        <d v="1975-04-06T00:00:00"/>
        <d v="1962-07-24T00:00:00"/>
        <d v="1962-07-19T00:00:00"/>
        <d v="1942-02-26T00:00:00"/>
        <d v="1943-11-15T00:00:00"/>
        <d v="1943-10-23T00:00:00"/>
        <d v="1943-05-07T00:00:00"/>
        <d v="1943-02-14T00:00:00"/>
        <d v="1943-08-15T00:00:00"/>
        <d v="1944-06-25T00:00:00"/>
        <d v="1944-05-08T00:00:00"/>
        <d v="1944-04-10T00:00:00"/>
        <d v="1945-12-21T00:00:00"/>
        <d v="1945-06-07T00:00:00"/>
        <d v="1945-09-12T00:00:00"/>
        <d v="1945-02-16T00:00:00"/>
        <d v="1945-03-10T00:00:00"/>
        <d v="1946-06-04T00:00:00"/>
        <d v="1948-11-21T00:00:00"/>
        <d v="1948-09-09T00:00:00"/>
        <d v="1948-04-13T00:00:00"/>
        <d v="1948-06-04T00:00:00"/>
        <d v="1949-07-22T00:00:00"/>
        <d v="1949-10-22T00:00:00"/>
        <d v="1950-10-19T00:00:00"/>
        <d v="1951-12-12T00:00:00"/>
        <d v="1952-03-11T00:00:00"/>
        <d v="1953-06-18T00:00:00"/>
        <d v="1956-04-04T00:00:00"/>
        <d v="1955-11-10T00:00:00"/>
        <d v="1955-03-24T00:00:00"/>
        <d v="1954-11-16T00:00:00"/>
        <d v="1946-03-18T00:00:00"/>
        <d v="1946-04-01T00:00:00"/>
        <d v="1954-06-01T00:00:00"/>
        <d v="1952-10-19T00:00:00"/>
        <d v="1949-08-27T00:00:00"/>
        <d v="1948-12-06T00:00:00"/>
        <d v="1947-04-04T00:00:00"/>
        <d v="1976-04-10T00:00:00"/>
        <d v="1976-08-19T00:00:00"/>
        <d v="1976-04-20T00:00:00"/>
        <d v="1976-10-07T00:00:00"/>
        <d v="1973-05-17T00:00:00"/>
        <d v="1974-02-05T00:00:00"/>
        <d v="1972-05-05T00:00:00"/>
        <d v="1973-08-20T00:00:00"/>
        <d v="1971-07-24T00:00:00"/>
        <d v="1956-05-11T00:00:00"/>
        <d v="1956-12-25T00:00:00"/>
        <d v="1934-02-03T00:00:00"/>
        <d v="1974-06-14T00:00:00"/>
        <d v="1978-11-15T00:00:00"/>
        <d v="1962-01-26T00:00:00"/>
        <d v="1961-07-11T00:00:00"/>
        <d v="1961-11-20T00:00:00"/>
        <d v="1960-07-01T00:00:00"/>
        <d v="1960-10-19T00:00:00"/>
        <d v="1959-02-01T00:00:00"/>
        <d v="1959-05-02T00:00:00"/>
        <d v="1958-05-21T00:00:00"/>
        <d v="1958-06-11T00:00:00"/>
        <d v="1968-11-25T00:00:00"/>
        <d v="1969-12-07T00:00:00"/>
        <d v="1966-03-20T00:00:00"/>
        <d v="1966-09-12T00:00:00"/>
        <d v="1965-02-25T00:00:00"/>
        <d v="1968-07-09T00:00:00"/>
        <d v="1964-01-26T00:00:00"/>
        <d v="1964-02-01T00:00:00"/>
        <d v="1963-02-08T00:00:00"/>
        <d v="1967-10-28T00:00:00"/>
        <d v="1967-11-22T00:00:00"/>
        <d v="1928-03-02T00:00:00"/>
        <d v="1962-11-16T00:00:00"/>
        <d v="1961-08-01T00:00:00"/>
        <d v="1966-11-17T00:00:00"/>
        <d v="1966-12-15T00:00:00"/>
        <d v="1959-05-18T00:00:00"/>
        <d v="1933-10-10T00:00:00"/>
        <d v="1934-03-20T00:00:00"/>
        <d v="1935-05-01T00:00:00"/>
        <d v="1936-07-02T00:00:00"/>
        <d v="1937-05-17T00:00:00"/>
        <d v="1978-09-12T00:00:00"/>
        <d v="1978-04-09T00:00:00"/>
        <d v="1978-04-21T00:00:00"/>
        <d v="1938-10-26T00:00:00"/>
        <d v="1977-02-23T00:00:00"/>
        <d v="1977-05-26T00:00:00"/>
        <d v="1976-10-04T00:00:00"/>
        <d v="1979-06-15T00:00:00"/>
        <d v="1972-12-03T00:00:00"/>
        <d v="1967-01-24T00:00:00"/>
        <d v="1968-08-09T00:00:00"/>
        <d v="1979-11-21T00:00:00"/>
        <d v="1946-06-02T00:00:00"/>
        <d v="1961-03-03T00:00:00"/>
        <d v="1955-03-15T00:00:00"/>
        <d v="1955-08-05T00:00:00"/>
        <d v="1935-08-07T00:00:00"/>
        <d v="1936-10-26T00:00:00"/>
        <d v="1936-06-17T00:00:00"/>
        <d v="1936-08-12T00:00:00"/>
        <d v="1960-11-16T00:00:00"/>
        <d v="1953-08-11T00:00:00"/>
        <d v="1952-06-06T00:00:00"/>
        <d v="1952-12-26T00:00:00"/>
        <d v="1937-09-10T00:00:00"/>
        <d v="1937-04-16T00:00:00"/>
        <d v="1937-05-21T00:00:00"/>
        <d v="1937-02-14T00:00:00"/>
        <d v="1938-02-04T00:00:00"/>
        <d v="1940-10-28T00:00:00"/>
        <d v="1940-10-18T00:00:00"/>
        <d v="1941-06-15T00:00:00"/>
        <d v="1941-04-19T00:00:00"/>
        <d v="1946-10-20T00:00:00"/>
        <d v="1947-06-17T00:00:00"/>
        <d v="1947-11-11T00:00:00"/>
        <d v="1978-04-03T00:00:00"/>
        <d v="1977-10-28T00:00:00"/>
        <d v="1948-06-20T00:00:00"/>
        <d v="1977-03-07T00:00:00"/>
        <d v="1949-12-26T00:00:00"/>
        <d v="1952-07-06T00:00:00"/>
        <d v="1954-09-17T00:00:00"/>
        <d v="1975-01-17T00:00:00"/>
        <d v="1974-12-01T00:00:00"/>
        <d v="1955-03-22T00:00:00"/>
        <d v="1957-09-11T00:00:00"/>
        <d v="1957-12-11T00:00:00"/>
        <d v="1957-04-01T00:00:00"/>
        <d v="1957-04-21T00:00:00"/>
        <d v="1956-06-16T00:00:00"/>
        <d v="1956-08-21T00:00:00"/>
        <d v="1956-10-05T00:00:00"/>
        <d v="1970-01-09T00:00:00"/>
        <d v="1969-06-07T00:00:00"/>
        <d v="1969-04-04T00:00:00"/>
        <d v="1967-12-28T00:00:00"/>
        <d v="1970-09-11T00:00:00"/>
        <d v="1967-06-08T00:00:00"/>
        <d v="1967-06-23T00:00:00"/>
        <d v="1966-02-22T00:00:00"/>
        <d v="1966-06-04T00:00:00"/>
        <d v="1966-09-13T00:00:00"/>
        <d v="1966-12-05T00:00:00"/>
        <d v="1921-03-10T00:00:00"/>
        <d v="1965-11-11T00:00:00"/>
        <d v="1965-08-11T00:00:00"/>
        <d v="1965-11-26T00:00:00"/>
        <d v="1965-11-25T00:00:00"/>
        <d v="1965-11-17T00:00:00"/>
        <d v="1964-07-22T00:00:00"/>
        <d v="1964-08-25T00:00:00"/>
        <d v="1924-07-06T00:00:00"/>
        <d v="1963-11-21T00:00:00"/>
        <d v="1974-01-26T00:00:00"/>
        <d v="1973-06-26T00:00:00"/>
        <d v="1973-03-24T00:00:00"/>
        <d v="1973-01-22T00:00:00"/>
        <d v="1973-09-02T00:00:00"/>
        <d v="1971-09-26T00:00:00"/>
        <d v="1971-02-16T00:00:00"/>
        <d v="1975-08-24T00:00:00"/>
        <d v="1974-05-19T00:00:00"/>
        <d v="1974-10-20T00:00:00"/>
        <d v="1966-06-07T00:00:00"/>
        <d v="1966-05-21T00:00:00"/>
        <d v="1953-04-14T00:00:00"/>
        <d v="1955-01-16T00:00:00"/>
        <d v="1955-06-06T00:00:00"/>
        <d v="1957-06-05T00:00:00"/>
        <d v="1957-04-12T00:00:00"/>
        <d v="1959-09-04T00:00:00"/>
        <d v="1959-12-20T00:00:00"/>
        <d v="1959-03-16T00:00:00"/>
        <d v="1979-03-19T00:00:00"/>
        <d v="1944-09-10T00:00:00"/>
        <d v="1947-06-02T00:00:00"/>
        <d v="1947-12-13T00:00:00"/>
        <d v="1947-06-23T00:00:00"/>
        <d v="1948-11-14T00:00:00"/>
        <d v="1980-07-22T00:00:00"/>
        <d v="1980-06-03T00:00:00"/>
        <d v="1952-11-12T00:00:00"/>
        <d v="1958-06-21T00:00:00"/>
        <d v="1973-06-20T00:00:00"/>
        <d v="1966-06-09T00:00:00"/>
        <d v="1964-06-28T00:00:00"/>
        <d v="1964-04-19T00:00:00"/>
        <d v="1963-02-16T00:00:00"/>
        <d v="1962-05-07T00:00:00"/>
        <d v="1961-10-28T00:00:00"/>
        <d v="1960-07-24T00:00:00"/>
        <d v="1960-04-18T00:00:00"/>
        <d v="1960-05-26T00:00:00"/>
        <d v="1959-09-07T00:00:00"/>
        <d v="1959-05-27T00:00:00"/>
        <d v="1958-02-07T00:00:00"/>
        <d v="1958-09-24T00:00:00"/>
        <d v="1969-05-22T00:00:00"/>
        <d v="1968-11-13T00:00:00"/>
        <d v="1968-05-26T00:00:00"/>
        <d v="1968-04-24T00:00:00"/>
        <d v="1967-05-05T00:00:00"/>
        <d v="1969-01-14T00:00:00"/>
        <d v="1973-02-03T00:00:00"/>
        <d v="1974-04-14T00:00:00"/>
        <d v="1957-02-16T00:00:00"/>
        <d v="1957-09-24T00:00:00"/>
        <d v="1957-12-13T00:00:00"/>
        <d v="1957-07-02T00:00:00"/>
        <d v="1957-04-23T00:00:00"/>
        <d v="1956-03-15T00:00:00"/>
        <d v="1965-12-11T00:00:00"/>
        <d v="1964-05-21T00:00:00"/>
        <d v="1956-11-15T00:00:00"/>
        <d v="1956-09-14T00:00:00"/>
        <d v="1956-08-27T00:00:00"/>
        <d v="1934-07-15T00:00:00"/>
        <d v="1963-09-14T00:00:00"/>
        <d v="1963-01-01T00:00:00"/>
        <d v="1963-03-26T00:00:00"/>
        <d v="1963-02-15T00:00:00"/>
        <d v="1961-02-11T00:00:00"/>
        <d v="1961-05-26T00:00:00"/>
        <d v="1961-08-09T00:00:00"/>
        <d v="1955-11-23T00:00:00"/>
        <d v="1955-08-17T00:00:00"/>
        <d v="1955-03-14T00:00:00"/>
        <d v="1954-10-07T00:00:00"/>
        <d v="1936-04-24T00:00:00"/>
        <d v="1936-09-07T00:00:00"/>
        <d v="1960-09-11T00:00:00"/>
        <d v="1954-02-01T00:00:00"/>
        <d v="1954-04-18T00:00:00"/>
        <d v="1953-02-07T00:00:00"/>
        <d v="1953-05-15T00:00:00"/>
        <d v="1953-09-17T00:00:00"/>
        <d v="1952-05-19T00:00:00"/>
        <d v="1951-04-17T00:00:00"/>
        <d v="1949-07-25T00:00:00"/>
        <d v="1949-01-09T00:00:00"/>
        <d v="1949-04-19T00:00:00"/>
        <d v="1963-04-28T00:00:00"/>
        <d v="1963-10-24T00:00:00"/>
        <d v="1961-10-14T00:00:00"/>
        <d v="1961-08-04T00:00:00"/>
        <d v="1965-08-20T00:00:00"/>
        <d v="1965-06-02T00:00:00"/>
        <d v="1959-11-07T00:00:00"/>
        <d v="1962-02-05T00:00:00"/>
        <d v="1953-05-19T00:00:00"/>
        <d v="1976-08-25T00:00:00"/>
        <d v="1976-02-15T00:00:00"/>
        <d v="1979-08-08T00:00:00"/>
        <d v="1978-07-15T00:00:00"/>
        <d v="1978-05-21T00:00:00"/>
        <d v="1938-08-11T00:00:00"/>
        <d v="1976-11-02T00:00:00"/>
        <d v="1979-03-27T00:00:00"/>
        <d v="1979-01-23T00:00:00"/>
        <d v="1939-08-03T00:00:00"/>
        <d v="1940-01-23T00:00:00"/>
        <d v="1944-07-07T00:00:00"/>
        <d v="1976-07-12T00:00:00"/>
        <d v="1974-06-08T00:00:00"/>
        <d v="1974-11-04T00:00:00"/>
        <d v="1973-12-08T00:00:00"/>
        <d v="1972-06-26T00:00:00"/>
        <d v="1967-01-10T00:00:00"/>
        <d v="1963-01-25T00:00:00"/>
        <d v="1956-05-17T00:00:00"/>
        <d v="1955-05-25T00:00:00"/>
        <d v="1955-12-04T00:00:00"/>
        <d v="1945-09-09T00:00:00"/>
        <d v="1945-04-13T00:00:00"/>
        <d v="1946-08-02T00:00:00"/>
        <d v="1946-08-04T00:00:00"/>
        <d v="1953-07-15T00:00:00"/>
        <d v="1951-08-18T00:00:00"/>
        <d v="1950-03-11T00:00:00"/>
        <d v="1949-03-05T00:00:00"/>
        <d v="1975-01-08T00:00:00"/>
        <d v="1975-07-18T00:00:00"/>
        <d v="1974-11-22T00:00:00"/>
        <d v="1974-10-03T00:00:00"/>
        <d v="1973-01-26T00:00:00"/>
        <d v="1971-12-27T00:00:00"/>
        <d v="1970-12-04T00:00:00"/>
        <d v="1970-11-09T00:00:00"/>
        <d v="1948-10-18T00:00:00"/>
        <d v="1947-07-07T00:00:00"/>
        <d v="1938-12-05T00:00:00"/>
        <d v="1939-04-22T00:00:00"/>
        <d v="1939-05-10T00:00:00"/>
        <d v="1940-05-18T00:00:00"/>
        <d v="1940-10-23T00:00:00"/>
        <d v="1940-09-09T00:00:00"/>
        <d v="1941-11-05T00:00:00"/>
        <d v="1942-05-02T00:00:00"/>
        <d v="1942-01-04T00:00:00"/>
        <d v="1943-03-13T00:00:00"/>
        <d v="1944-05-19T00:00:00"/>
        <d v="1947-02-26T00:00:00"/>
        <d v="1947-06-05T00:00:00"/>
        <d v="1945-02-20T00:00:00"/>
        <d v="1945-10-26T00:00:00"/>
        <d v="1945-10-04T00:00:00"/>
        <d v="1945-04-19T00:00:00"/>
        <d v="1946-09-06T00:00:00"/>
        <d v="1946-03-13T00:00:00"/>
        <d v="1946-07-02T00:00:00"/>
        <d v="1947-08-21T00:00:00"/>
        <d v="1949-07-23T00:00:00"/>
        <d v="1949-06-09T00:00:00"/>
        <d v="1950-03-02T00:00:00"/>
        <d v="1950-02-20T00:00:00"/>
        <d v="1950-09-02T00:00:00"/>
        <d v="1951-02-10T00:00:00"/>
        <d v="1951-07-02T00:00:00"/>
        <d v="1952-11-02T00:00:00"/>
        <d v="1978-05-10T00:00:00"/>
        <d v="1972-05-09T00:00:00"/>
        <d v="1972-12-08T00:00:00"/>
        <d v="1972-05-11T00:00:00"/>
        <d v="1972-09-20T00:00:00"/>
        <d v="1972-07-13T00:00:00"/>
        <d v="1971-07-27T00:00:00"/>
        <d v="1971-01-04T00:00:00"/>
        <d v="1975-07-02T00:00:00"/>
        <d v="1931-04-08T00:00:00"/>
        <d v="1954-08-25T00:00:00"/>
        <d v="1954-03-08T00:00:00"/>
        <d v="1959-01-04T00:00:00"/>
        <d v="1959-07-07T00:00:00"/>
        <d v="1972-11-16T00:00:00"/>
        <d v="1973-04-14T00:00:00"/>
        <d v="1970-06-26T00:00:00"/>
        <d v="1970-09-20T00:00:00"/>
        <d v="1969-06-05T00:00:00"/>
        <d v="1971-04-20T00:00:00"/>
        <d v="1969-02-08T00:00:00"/>
        <d v="1968-09-04T00:00:00"/>
        <d v="1968-06-16T00:00:00"/>
        <d v="1970-06-15T00:00:00"/>
        <d v="1966-05-20T00:00:00"/>
        <d v="1966-06-14T00:00:00"/>
        <d v="1966-08-07T00:00:00"/>
        <d v="1965-08-17T00:00:00"/>
        <d v="1965-03-01T00:00:00"/>
        <d v="1967-02-06T00:00:00"/>
        <d v="1967-09-21T00:00:00"/>
        <d v="1967-10-22T00:00:00"/>
        <d v="1966-11-18T00:00:00"/>
        <d v="1965-04-17T00:00:00"/>
        <d v="1932-07-16T00:00:00"/>
        <d v="1963-06-02T00:00:00"/>
        <d v="1978-04-16T00:00:00"/>
        <d v="1976-04-23T00:00:00"/>
        <d v="1962-06-23T00:00:00"/>
        <d v="1962-07-14T00:00:00"/>
        <d v="1978-01-08T00:00:00"/>
        <d v="1978-08-23T00:00:00"/>
        <d v="1977-11-02T00:00:00"/>
        <d v="1975-05-12T00:00:00"/>
        <d v="1975-02-27T00:00:00"/>
        <d v="1961-12-09T00:00:00"/>
        <d v="1961-01-05T00:00:00"/>
        <d v="1936-03-09T00:00:00"/>
        <d v="1958-04-22T00:00:00"/>
        <d v="1955-11-18T00:00:00"/>
        <d v="1954-11-22T00:00:00"/>
        <d v="1937-02-17T00:00:00"/>
        <d v="1940-04-21T00:00:00"/>
        <d v="1941-10-03T00:00:00"/>
        <d v="1980-05-05T00:00:00"/>
        <d v="1980-10-09T00:00:00"/>
        <d v="1978-05-09T00:00:00"/>
        <d v="1978-05-26T00:00:00"/>
        <d v="1978-09-27T00:00:00"/>
        <d v="1977-09-11T00:00:00"/>
        <d v="1977-12-20T00:00:00"/>
        <d v="1960-03-16T00:00:00"/>
        <d v="1959-10-20T00:00:00"/>
        <d v="1959-06-22T00:00:00"/>
        <d v="1960-01-02T00:00:00"/>
        <d v="1960-04-22T00:00:00"/>
        <d v="1970-06-06T00:00:00"/>
        <d v="1970-03-16T00:00:00"/>
        <d v="1969-05-28T00:00:00"/>
        <d v="1919-04-08T00:00:00"/>
        <d v="1969-12-27T00:00:00"/>
        <d v="1969-10-17T00:00:00"/>
        <d v="1951-10-01T00:00:00"/>
        <d v="1968-05-12T00:00:00"/>
        <d v="1968-06-03T00:00:00"/>
        <d v="1968-07-22T00:00:00"/>
        <d v="1967-02-16T00:00:00"/>
        <d v="1966-03-13T00:00:00"/>
        <d v="1966-11-07T00:00:00"/>
        <d v="1966-07-17T00:00:00"/>
        <d v="1967-04-27T00:00:00"/>
        <d v="1927-08-21T00:00:00"/>
        <d v="1965-03-19T00:00:00"/>
        <d v="1964-10-05T00:00:00"/>
        <d v="1929-02-01T00:00:00"/>
        <d v="1964-12-20T00:00:00"/>
        <d v="1964-10-07T00:00:00"/>
        <d v="1934-05-02T00:00:00"/>
        <d v="1964-04-15T00:00:00"/>
        <d v="1963-12-01T00:00:00"/>
        <d v="1977-06-18T00:00:00"/>
        <d v="1962-04-27T00:00:00"/>
        <d v="1962-11-27T00:00:00"/>
        <d v="1977-03-16T00:00:00"/>
        <d v="1974-04-07T00:00:00"/>
        <d v="1974-01-03T00:00:00"/>
        <d v="1974-05-12T00:00:00"/>
        <d v="1973-05-27T00:00:00"/>
        <d v="1962-08-09T00:00:00"/>
        <d v="1956-04-20T00:00:00"/>
        <d v="1956-09-08T00:00:00"/>
        <d v="1955-08-22T00:00:00"/>
        <d v="1941-11-28T00:00:00"/>
        <d v="1942-06-10T00:00:00"/>
        <d v="1977-04-23T00:00:00"/>
        <d v="1977-05-23T00:00:00"/>
        <d v="1977-10-06T00:00:00"/>
        <d v="1976-10-24T00:00:00"/>
        <d v="1979-05-15T00:00:00"/>
        <d v="1979-09-27T00:00:00"/>
        <d v="1959-11-01T00:00:00"/>
        <d v="1960-01-04T00:00:00"/>
        <d v="1959-01-21T00:00:00"/>
        <d v="1970-03-27T00:00:00"/>
        <d v="1970-03-20T00:00:00"/>
        <d v="1969-07-12T00:00:00"/>
        <d v="1969-02-23T00:00:00"/>
        <d v="1969-01-18T00:00:00"/>
        <d v="1951-07-04T00:00:00"/>
        <d v="1953-02-06T00:00:00"/>
        <d v="1968-04-26T00:00:00"/>
        <d v="1979-05-24T00:00:00"/>
        <d v="1978-11-27T00:00:00"/>
        <d v="1946-02-06T00:00:00"/>
        <d v="1946-04-06T00:00:00"/>
        <d v="1947-03-04T00:00:00"/>
        <d v="1947-03-18T00:00:00"/>
        <d v="1947-02-01T00:00:00"/>
        <d v="1978-08-15T00:00:00"/>
        <d v="1948-01-12T00:00:00"/>
        <d v="1977-04-10T00:00:00"/>
        <d v="1977-03-09T00:00:00"/>
        <d v="1949-02-25T00:00:00"/>
        <d v="1954-10-01T00:00:00"/>
        <d v="1975-05-25T00:00:00"/>
        <d v="1974-10-17T00:00:00"/>
        <d v="1974-03-06T00:00:00"/>
        <d v="1976-10-09T00:00:00"/>
        <d v="1964-02-22T00:00:00"/>
        <d v="1964-07-28T00:00:00"/>
        <d v="1964-10-27T00:00:00"/>
        <d v="1964-10-08T00:00:00"/>
        <d v="1964-05-07T00:00:00"/>
        <d v="1963-02-09T00:00:00"/>
        <d v="1963-09-26T00:00:00"/>
        <d v="1961-12-05T00:00:00"/>
        <d v="1961-12-10T00:00:00"/>
        <d v="1967-12-19T00:00:00"/>
        <d v="1927-06-14T00:00:00"/>
        <d v="1960-02-05T00:00:00"/>
        <d v="1959-08-09T00:00:00"/>
        <d v="1958-03-15T00:00:00"/>
        <d v="1958-08-05T00:00:00"/>
        <d v="1967-06-25T00:00:00"/>
        <d v="1965-09-21T00:00:00"/>
        <d v="1965-10-03T00:00:00"/>
        <d v="1956-08-23T00:00:00"/>
        <d v="1932-06-18T00:00:00"/>
        <d v="1934-06-27T00:00:00"/>
        <d v="1963-09-16T00:00:00"/>
        <d v="1962-05-27T00:00:00"/>
        <d v="1961-07-15T00:00:00"/>
        <d v="1955-01-28T00:00:00"/>
        <d v="1955-02-27T00:00:00"/>
        <d v="1935-02-16T00:00:00"/>
        <d v="1936-01-07T00:00:00"/>
        <d v="1954-06-13T00:00:00"/>
        <d v="1953-01-20T00:00:00"/>
        <d v="1953-07-07T00:00:00"/>
        <d v="1952-10-11T00:00:00"/>
        <d v="1951-03-10T00:00:00"/>
        <d v="1951-08-27T00:00:00"/>
        <d v="1951-07-26T00:00:00"/>
        <d v="1949-11-19T00:00:00"/>
        <d v="1949-06-12T00:00:00"/>
        <d v="1949-02-13T00:00:00"/>
        <d v="1962-05-22T00:00:00"/>
        <d v="1962-11-15T00:00:00"/>
        <d v="1930-06-18T00:00:00"/>
        <d v="1960-05-27T00:00:00"/>
        <d v="1958-07-17T00:00:00"/>
        <d v="1958-08-16T00:00:00"/>
        <d v="1953-09-08T00:00:00"/>
        <d v="1975-03-11T00:00:00"/>
        <d v="1979-03-28T00:00:00"/>
        <d v="1937-03-05T00:00:00"/>
        <d v="1978-03-23T00:00:00"/>
        <d v="1941-05-26T00:00:00"/>
        <d v="1943-12-11T00:00:00"/>
        <d v="1943-02-20T00:00:00"/>
        <d v="1975-11-13T00:00:00"/>
        <d v="1974-04-20T00:00:00"/>
        <d v="1974-06-13T00:00:00"/>
        <d v="1973-02-22T00:00:00"/>
        <d v="1968-05-06T00:00:00"/>
        <d v="1967-05-28T00:00:00"/>
        <d v="1958-03-25T00:00:00"/>
        <d v="1956-07-18T00:00:00"/>
        <d v="1955-06-09T00:00:00"/>
        <d v="1954-04-11T00:00:00"/>
        <d v="1944-10-22T00:00:00"/>
        <d v="1954-02-03T00:00:00"/>
        <d v="1954-12-10T00:00:00"/>
        <d v="1954-10-12T00:00:00"/>
        <d v="1950-08-26T00:00:00"/>
        <d v="1949-09-16T00:00:00"/>
        <d v="1975-08-12T00:00:00"/>
        <d v="1975-08-15T00:00:00"/>
        <d v="1975-10-20T00:00:00"/>
        <d v="1974-09-06T00:00:00"/>
        <d v="1973-10-03T00:00:00"/>
        <d v="1973-06-18T00:00:00"/>
        <d v="1972-12-25T00:00:00"/>
        <d v="1972-01-09T00:00:00"/>
        <d v="1972-06-16T00:00:00"/>
        <d v="1971-01-14T00:00:00"/>
        <d v="1971-08-27T00:00:00"/>
        <d v="1948-10-17T00:00:00"/>
        <d v="1948-12-11T00:00:00"/>
        <d v="1948-02-17T00:00:00"/>
        <d v="1948-02-22T00:00:00"/>
        <d v="1938-03-18T00:00:00"/>
        <d v="1938-03-27T00:00:00"/>
        <d v="1938-06-13T00:00:00"/>
        <d v="1938-04-27T00:00:00"/>
        <d v="1939-10-24T00:00:00"/>
        <d v="1939-08-11T00:00:00"/>
        <d v="1939-09-13T00:00:00"/>
        <d v="1939-04-16T00:00:00"/>
        <d v="1940-09-13T00:00:00"/>
        <d v="1941-11-08T00:00:00"/>
        <d v="1941-11-06T00:00:00"/>
        <d v="1941-08-22T00:00:00"/>
        <d v="1943-11-08T00:00:00"/>
        <d v="1943-07-27T00:00:00"/>
        <d v="1943-11-07T00:00:00"/>
        <d v="1947-02-11T00:00:00"/>
        <d v="1946-11-16T00:00:00"/>
        <d v="1947-05-17T00:00:00"/>
        <d v="1947-11-27T00:00:00"/>
        <d v="1948-02-18T00:00:00"/>
        <d v="1948-04-06T00:00:00"/>
        <d v="1948-03-02T00:00:00"/>
        <d v="1949-11-14T00:00:00"/>
        <d v="1949-11-08T00:00:00"/>
        <d v="1950-02-15T00:00:00"/>
        <d v="1950-02-06T00:00:00"/>
        <d v="1951-06-03T00:00:00"/>
        <d v="1980-03-08T00:00:00"/>
        <d v="1978-11-02T00:00:00"/>
        <d v="1916-07-05T00:00:00"/>
        <d v="1971-09-25T00:00:00"/>
        <d v="1971-03-04T00:00:00"/>
        <d v="1975-05-05T00:00:00"/>
        <d v="1975-06-06T00:00:00"/>
        <d v="1930-11-25T00:00:00"/>
        <d v="1954-01-18T00:00:00"/>
        <d v="1954-03-13T00:00:00"/>
        <d v="1956-05-15T00:00:00"/>
        <d v="1971-05-07T00:00:00"/>
        <d v="1970-02-28T00:00:00"/>
        <d v="1970-12-25T00:00:00"/>
        <d v="1968-09-23T00:00:00"/>
        <d v="1970-03-09T00:00:00"/>
        <d v="1966-10-21T00:00:00"/>
        <d v="1966-05-02T00:00:00"/>
        <d v="1969-03-11T00:00:00"/>
        <d v="1965-03-03T00:00:00"/>
        <d v="1965-02-24T00:00:00"/>
        <d v="1968-03-06T00:00:00"/>
        <d v="1925-06-15T00:00:00"/>
        <d v="1957-11-06T00:00:00"/>
        <d v="1956-12-11T00:00:00"/>
        <d v="1955-11-05T00:00:00"/>
        <d v="1946-08-09T00:00:00"/>
        <d v="1946-06-08T00:00:00"/>
        <d v="1952-11-26T00:00:00"/>
        <d v="1950-04-02T00:00:00"/>
        <d v="1948-03-08T00:00:00"/>
        <d v="1947-10-28T00:00:00"/>
        <d v="1947-03-26T00:00:00"/>
        <d v="1975-01-06T00:00:00"/>
        <d v="1975-12-20T00:00:00"/>
        <d v="1975-04-24T00:00:00"/>
        <d v="1974-03-26T00:00:00"/>
        <d v="1974-11-10T00:00:00"/>
        <d v="1973-01-18T00:00:00"/>
        <d v="1973-10-22T00:00:00"/>
        <d v="1973-08-27T00:00:00"/>
        <d v="1971-02-18T00:00:00"/>
        <d v="1971-08-14T00:00:00"/>
        <d v="1971-12-18T00:00:00"/>
        <d v="1970-11-16T00:00:00"/>
        <d v="1970-08-25T00:00:00"/>
        <d v="1970-06-03T00:00:00"/>
        <d v="1971-07-18T00:00:00"/>
        <d v="1948-11-27T00:00:00"/>
        <d v="1948-11-06T00:00:00"/>
        <d v="1948-07-11T00:00:00"/>
        <d v="1948-04-09T00:00:00"/>
        <d v="1937-08-02T00:00:00"/>
        <d v="1937-05-25T00:00:00"/>
        <d v="1938-05-09T00:00:00"/>
        <d v="1938-05-21T00:00:00"/>
        <d v="1939-06-23T00:00:00"/>
        <d v="1939-05-06T00:00:00"/>
        <d v="1940-04-24T00:00:00"/>
        <d v="1940-07-24T00:00:00"/>
        <d v="1940-07-09T00:00:00"/>
        <d v="1940-12-11T00:00:00"/>
        <d v="1941-03-01T00:00:00"/>
        <d v="1941-11-10T00:00:00"/>
        <d v="1944-10-07T00:00:00"/>
        <d v="1947-01-06T00:00:00"/>
        <d v="1945-11-05T00:00:00"/>
        <d v="1945-08-05T00:00:00"/>
        <d v="1947-07-02T00:00:00"/>
        <d v="1947-07-20T00:00:00"/>
        <d v="1950-08-21T00:00:00"/>
        <d v="1952-05-07T00:00:00"/>
        <d v="1952-03-12T00:00:00"/>
        <d v="1953-11-19T00:00:00"/>
        <d v="1978-10-17T00:00:00"/>
        <d v="1978-05-20T00:00:00"/>
        <d v="1945-03-06T00:00:00"/>
        <d v="1950-01-07T00:00:00"/>
        <d v="1950-02-04T00:00:00"/>
        <d v="1979-12-19T00:00:00"/>
        <d v="1952-05-06T00:00:00"/>
        <d v="1955-10-25T00:00:00"/>
        <d v="1975-01-19T00:00:00"/>
        <d v="1975-02-12T00:00:00"/>
        <d v="1973-09-10T00:00:00"/>
        <d v="1959-01-06T00:00:00"/>
        <d v="1974-07-23T00:00:00"/>
        <d v="1957-05-20T00:00:00"/>
        <d v="1964-09-27T00:00:00"/>
        <d v="1963-05-27T00:00:00"/>
        <d v="1961-02-02T00:00:00"/>
        <d v="1961-08-25T00:00:00"/>
        <d v="1961-05-15T00:00:00"/>
        <d v="1960-09-08T00:00:00"/>
        <d v="1960-02-28T00:00:00"/>
        <d v="1959-04-21T00:00:00"/>
        <d v="1959-02-17T00:00:00"/>
        <d v="1959-10-13T00:00:00"/>
        <d v="1969-05-17T00:00:00"/>
        <d v="1968-10-18T00:00:00"/>
        <d v="1968-07-08T00:00:00"/>
        <d v="1967-03-04T00:00:00"/>
        <d v="1966-07-21T00:00:00"/>
        <d v="1965-02-20T00:00:00"/>
        <d v="1965-10-09T00:00:00"/>
        <d v="1964-03-29T00:00:00"/>
        <d v="1974-11-12T00:00:00"/>
        <d v="1953-01-25T00:00:00"/>
        <d v="1957-03-18T00:00:00"/>
        <d v="1957-10-06T00:00:00"/>
        <d v="1957-11-27T00:00:00"/>
        <d v="1956-08-19T00:00:00"/>
        <d v="1964-07-27T00:00:00"/>
        <d v="1964-05-13T00:00:00"/>
        <d v="1956-04-25T00:00:00"/>
        <d v="1956-08-24T00:00:00"/>
        <d v="1956-11-13T00:00:00"/>
        <d v="1934-09-02T00:00:00"/>
        <d v="1963-03-22T00:00:00"/>
        <d v="1962-06-14T00:00:00"/>
        <d v="1955-10-03T00:00:00"/>
        <d v="1935-08-15T00:00:00"/>
        <d v="1936-01-13T00:00:00"/>
        <d v="1936-04-14T00:00:00"/>
        <d v="1936-06-14T00:00:00"/>
        <d v="1954-06-10T00:00:00"/>
        <d v="1954-10-20T00:00:00"/>
        <d v="1954-05-09T00:00:00"/>
        <d v="1953-04-21T00:00:00"/>
        <d v="1952-08-16T00:00:00"/>
        <d v="1951-03-19T00:00:00"/>
        <d v="1951-07-25T00:00:00"/>
        <d v="1951-02-23T00:00:00"/>
        <d v="1950-09-20T00:00:00"/>
        <d v="1949-09-14T00:00:00"/>
        <d v="1949-10-06T00:00:00"/>
        <d v="1949-10-07T00:00:00"/>
        <d v="1964-10-14T00:00:00"/>
        <d v="1959-05-09T00:00:00"/>
        <d v="1958-12-25T00:00:00"/>
        <d v="1960-05-16T00:00:00"/>
        <d v="1957-06-22T00:00:00"/>
        <d v="1976-06-10T00:00:00"/>
        <d v="1975-04-27T00:00:00"/>
        <d v="1980-08-13T00:00:00"/>
        <d v="1979-09-22T00:00:00"/>
        <d v="1938-09-14T00:00:00"/>
        <d v="1977-04-16T00:00:00"/>
        <d v="1939-04-23T00:00:00"/>
        <d v="1939-05-22T00:00:00"/>
        <d v="1939-04-03T00:00:00"/>
        <d v="1943-06-05T00:00:00"/>
        <d v="1976-01-15T00:00:00"/>
        <d v="1976-12-21T00:00:00"/>
        <d v="1976-03-10T00:00:00"/>
        <d v="1975-09-14T00:00:00"/>
        <d v="1974-09-04T00:00:00"/>
        <d v="1972-09-04T00:00:00"/>
        <d v="1968-09-01T00:00:00"/>
        <d v="1969-09-01T00:00:00"/>
        <d v="1980-04-25T00:00:00"/>
        <d v="1980-05-02T00:00:00"/>
        <d v="1973-05-28T00:00:00"/>
        <d v="1973-05-10T00:00:00"/>
        <d v="1971-08-23T00:00:00"/>
        <d v="1918-02-16T00:00:00"/>
        <d v="1974-06-20T00:00:00"/>
        <d v="1929-09-21T00:00:00"/>
        <d v="1966-10-02T00:00:00"/>
        <d v="1954-10-17T00:00:00"/>
        <d v="1957-07-23T00:00:00"/>
        <d v="1959-11-21T00:00:00"/>
        <d v="1972-02-22T00:00:00"/>
        <d v="1972-01-06T00:00:00"/>
        <d v="1972-03-19T00:00:00"/>
        <d v="1970-03-11T00:00:00"/>
        <d v="1970-01-15T00:00:00"/>
        <d v="1969-03-25T00:00:00"/>
        <d v="1969-05-13T00:00:00"/>
        <d v="1968-06-19T00:00:00"/>
        <d v="1967-02-25T00:00:00"/>
        <d v="1970-11-11T00:00:00"/>
        <d v="1919-06-06T00:00:00"/>
        <d v="1966-03-22T00:00:00"/>
        <d v="1965-11-05T00:00:00"/>
        <d v="1965-07-04T00:00:00"/>
        <d v="1965-07-26T00:00:00"/>
        <d v="1966-06-02T00:00:00"/>
        <d v="1966-02-08T00:00:00"/>
        <d v="1965-11-16T00:00:00"/>
        <d v="1965-03-17T00:00:00"/>
        <d v="1933-08-03T00:00:00"/>
        <d v="1965-11-03T00:00:00"/>
        <d v="1976-09-08T00:00:00"/>
        <d v="1976-12-05T00:00:00"/>
        <d v="1974-12-03T00:00:00"/>
        <d v="1913-05-11T00:00:00"/>
        <d v="1962-11-07T00:00:00"/>
        <d v="1936-02-07T00:00:00"/>
        <d v="1958-01-12T00:00:00"/>
        <d v="1940-05-23T00:00:00"/>
        <d v="1941-06-25T00:00:00"/>
        <d v="1941-04-07T00:00:00"/>
        <d v="1979-10-09T00:00:00"/>
        <d v="1943-06-09T00:00:00"/>
        <d v="1943-04-09T00:00:00"/>
        <d v="1961-08-27T00:00:00"/>
        <d v="1960-10-21T00:00:00"/>
        <d v="1959-08-04T00:00:00"/>
        <d v="1959-02-27T00:00:00"/>
        <d v="1970-09-24T00:00:00"/>
        <d v="1969-02-22T00:00:00"/>
        <d v="1952-11-09T00:00:00"/>
        <d v="1968-11-10T00:00:00"/>
        <d v="1968-09-21T00:00:00"/>
        <d v="1968-12-19T00:00:00"/>
        <d v="1968-02-27T00:00:00"/>
        <d v="1968-02-13T00:00:00"/>
        <d v="1968-01-10T00:00:00"/>
        <d v="1932-10-17T00:00:00"/>
        <d v="1933-08-11T00:00:00"/>
        <d v="1966-04-24T00:00:00"/>
        <d v="1978-06-27T00:00:00"/>
        <d v="1962-11-09T00:00:00"/>
        <d v="1962-04-14T00:00:00"/>
        <d v="1962-07-12T00:00:00"/>
        <d v="1978-07-23T00:00:00"/>
        <d v="1978-07-22T00:00:00"/>
        <d v="1977-11-05T00:00:00"/>
        <d v="1976-11-06T00:00:00"/>
        <d v="1975-04-13T00:00:00"/>
        <d v="1974-02-25T00:00:00"/>
        <d v="1974-11-03T00:00:00"/>
        <d v="1973-11-26T00:00:00"/>
        <d v="1961-07-25T00:00:00"/>
        <d v="1935-06-17T00:00:00"/>
        <d v="1957-08-22T00:00:00"/>
        <d v="1956-04-11T00:00:00"/>
        <d v="1940-06-04T00:00:00"/>
        <d v="1942-04-14T00:00:00"/>
        <d v="1980-02-05T00:00:00"/>
        <d v="1978-06-14T00:00:00"/>
        <d v="1978-11-23T00:00:00"/>
        <d v="1978-07-09T00:00:00"/>
        <d v="1961-07-19T00:00:00"/>
        <d v="1961-11-21T00:00:00"/>
        <d v="1960-01-12T00:00:00"/>
        <d v="1959-07-16T00:00:00"/>
        <d v="1970-04-26T00:00:00"/>
        <d v="1969-04-26T00:00:00"/>
        <d v="1951-08-14T00:00:00"/>
        <d v="1951-11-21T00:00:00"/>
        <d v="1968-04-07T00:00:00"/>
        <d v="1968-03-09T00:00:00"/>
        <d v="1957-06-27T00:00:00"/>
        <d v="1944-02-19T00:00:00"/>
        <d v="1946-07-04T00:00:00"/>
        <d v="1946-12-03T00:00:00"/>
        <d v="1953-07-01T00:00:00"/>
        <d v="1954-03-28T00:00:00"/>
        <d v="1952-10-24T00:00:00"/>
        <d v="1951-11-08T00:00:00"/>
        <d v="1951-03-24T00:00:00"/>
        <d v="1947-11-10T00:00:00"/>
        <d v="1975-03-14T00:00:00"/>
        <d v="1973-07-26T00:00:00"/>
        <d v="1972-06-25T00:00:00"/>
        <d v="1972-06-07T00:00:00"/>
        <d v="1970-03-01T00:00:00"/>
        <d v="1947-12-10T00:00:00"/>
        <d v="1937-12-19T00:00:00"/>
        <d v="1937-10-26T00:00:00"/>
        <d v="1938-02-27T00:00:00"/>
        <d v="1938-01-17T00:00:00"/>
        <d v="1939-04-10T00:00:00"/>
        <d v="1939-02-17T00:00:00"/>
        <d v="1940-07-13T00:00:00"/>
        <d v="1940-08-26T00:00:00"/>
        <d v="1940-12-12T00:00:00"/>
        <d v="1946-05-09T00:00:00"/>
        <d v="1946-11-10T00:00:00"/>
        <d v="1946-11-04T00:00:00"/>
        <d v="1947-10-02T00:00:00"/>
        <d v="1947-10-18T00:00:00"/>
        <d v="1948-12-04T00:00:00"/>
        <d v="1950-09-15T00:00:00"/>
        <d v="1952-10-12T00:00:00"/>
        <d v="1978-07-13T00:00:00"/>
        <d v="1946-11-03T00:00:00"/>
        <d v="1946-06-17T00:00:00"/>
        <d v="1948-09-15T00:00:00"/>
        <d v="1976-07-10T00:00:00"/>
        <d v="1973-01-28T00:00:00"/>
        <d v="1957-09-25T00:00:00"/>
        <d v="1963-03-21T00:00:00"/>
        <d v="1925-11-23T00:00:00"/>
        <d v="1963-04-10T00:00:00"/>
        <d v="1963-08-22T00:00:00"/>
        <d v="1963-01-24T00:00:00"/>
        <d v="1962-05-25T00:00:00"/>
        <d v="1961-04-02T00:00:00"/>
        <d v="1961-08-15T00:00:00"/>
        <d v="1959-10-24T00:00:00"/>
        <d v="1959-12-23T00:00:00"/>
        <d v="1969-07-28T00:00:00"/>
        <d v="1968-11-09T00:00:00"/>
        <d v="1969-12-24T00:00:00"/>
        <d v="1965-05-27T00:00:00"/>
        <d v="1964-05-28T00:00:00"/>
        <d v="1957-01-13T00:00:00"/>
        <d v="1957-05-24T00:00:00"/>
        <d v="1956-04-18T00:00:00"/>
        <d v="1956-05-18T00:00:00"/>
        <d v="1956-01-01T00:00:00"/>
        <d v="1956-06-07T00:00:00"/>
        <d v="1932-12-24T00:00:00"/>
        <d v="1965-11-12T00:00:00"/>
        <d v="1964-06-20T00:00:00"/>
        <d v="1956-07-27T00:00:00"/>
        <d v="1962-09-13T00:00:00"/>
        <d v="1955-08-10T00:00:00"/>
        <d v="1955-06-11T00:00:00"/>
        <d v="1955-07-15T00:00:00"/>
        <d v="1935-06-11T00:00:00"/>
        <d v="1936-01-09T00:00:00"/>
        <d v="1936-04-02T00:00:00"/>
        <d v="1954-07-10T00:00:00"/>
        <d v="1953-08-10T00:00:00"/>
        <d v="1953-03-13T00:00:00"/>
        <d v="1953-07-05T00:00:00"/>
        <d v="1952-10-08T00:00:00"/>
        <d v="1952-08-25T00:00:00"/>
        <d v="1951-07-17T00:00:00"/>
        <d v="1951-04-07T00:00:00"/>
        <d v="1950-03-12T00:00:00"/>
        <d v="1950-11-14T00:00:00"/>
        <d v="1949-10-26T00:00:00"/>
        <d v="1949-04-02T00:00:00"/>
        <d v="1963-10-26T00:00:00"/>
        <d v="1963-07-11T00:00:00"/>
        <d v="1961-07-21T00:00:00"/>
        <d v="1966-12-28T00:00:00"/>
        <d v="1960-12-26T00:00:00"/>
        <d v="1933-02-08T00:00:00"/>
        <d v="1965-02-01T00:00:00"/>
        <d v="1957-08-15T00:00:00"/>
        <d v="1976-08-26T00:00:00"/>
        <d v="1976-03-02T00:00:00"/>
        <d v="1975-09-03T00:00:00"/>
        <d v="1976-10-02T00:00:00"/>
        <d v="1980-08-16T00:00:00"/>
        <d v="1980-10-07T00:00:00"/>
        <d v="1946-06-10T00:00:00"/>
        <d v="1939-10-26T00:00:00"/>
        <d v="1940-10-08T00:00:00"/>
        <d v="1940-04-02T00:00:00"/>
        <d v="1943-03-11T00:00:00"/>
        <d v="1975-05-21T00:00:00"/>
        <d v="1968-08-14T00:00:00"/>
        <d v="1974-08-10T00:00:00"/>
        <d v="1972-08-02T00:00:00"/>
        <d v="1970-01-21T00:00:00"/>
        <d v="1975-08-07T00:00:00"/>
        <d v="1974-12-06T00:00:00"/>
        <d v="1974-06-19T00:00:00"/>
        <d v="1959-12-07T00:00:00"/>
        <d v="1972-01-05T00:00:00"/>
        <d v="1972-07-01T00:00:00"/>
        <d v="1972-12-26T00:00:00"/>
        <d v="1972-04-15T00:00:00"/>
        <d v="1970-07-12T00:00:00"/>
        <d v="1970-05-16T00:00:00"/>
        <d v="1918-05-19T00:00:00"/>
        <d v="1967-05-03T00:00:00"/>
        <d v="1966-09-26T00:00:00"/>
        <d v="1966-08-25T00:00:00"/>
        <d v="1965-09-15T00:00:00"/>
        <d v="1965-09-14T00:00:00"/>
        <d v="1965-01-24T00:00:00"/>
        <d v="1925-08-07T00:00:00"/>
        <d v="1967-12-03T00:00:00"/>
        <d v="1926-08-10T00:00:00"/>
        <d v="1928-02-18T00:00:00"/>
        <d v="1945-01-20T00:00:00"/>
        <d v="1945-05-19T00:00:00"/>
        <d v="1945-08-08T00:00:00"/>
        <d v="1953-03-19T00:00:00"/>
        <d v="1975-11-05T00:00:00"/>
        <d v="1976-10-26T00:00:00"/>
        <d v="1972-03-05T00:00:00"/>
        <d v="1972-01-14T00:00:00"/>
        <d v="1970-09-06T00:00:00"/>
        <d v="1948-12-26T00:00:00"/>
        <d v="1948-03-11T00:00:00"/>
        <d v="1947-12-28T00:00:00"/>
        <d v="1937-04-17T00:00:00"/>
        <d v="1937-03-17T00:00:00"/>
        <d v="1939-06-17T00:00:00"/>
        <d v="1939-04-05T00:00:00"/>
        <d v="1939-08-13T00:00:00"/>
        <d v="1939-07-04T00:00:00"/>
        <d v="1939-08-20T00:00:00"/>
        <d v="1941-05-14T00:00:00"/>
        <d v="1941-11-18T00:00:00"/>
        <d v="1942-03-08T00:00:00"/>
        <d v="1942-04-19T00:00:00"/>
        <d v="1944-10-03T00:00:00"/>
        <d v="1944-08-22T00:00:00"/>
        <d v="1947-02-09T00:00:00"/>
        <d v="1945-05-17T00:00:00"/>
        <d v="1947-04-11T00:00:00"/>
        <d v="1968-09-12T00:00:00"/>
        <d v="1947-01-21T00:00:00"/>
        <d v="1948-08-15T00:00:00"/>
        <d v="1977-05-16T00:00:00"/>
        <d v="1953-01-24T00:00:00"/>
        <d v="1955-08-09T00:00:00"/>
        <d v="1955-02-16T00:00:00"/>
        <d v="1973-11-22T00:00:00"/>
        <d v="1957-08-06T00:00:00"/>
        <d v="1964-03-02T00:00:00"/>
        <d v="1964-01-14T00:00:00"/>
        <d v="1963-10-04T00:00:00"/>
        <d v="1963-12-03T00:00:00"/>
        <d v="1962-04-11T00:00:00"/>
        <d v="1962-04-19T00:00:00"/>
        <d v="1961-06-25T00:00:00"/>
        <d v="1960-02-18T00:00:00"/>
        <d v="1967-05-22T00:00:00"/>
        <d v="1927-05-04T00:00:00"/>
        <d v="1960-03-01T00:00:00"/>
        <d v="1959-08-05T00:00:00"/>
        <d v="1958-06-18T00:00:00"/>
        <d v="1958-03-28T00:00:00"/>
        <d v="1969-09-14T00:00:00"/>
        <d v="1969-02-26T00:00:00"/>
        <d v="1969-06-02T00:00:00"/>
        <d v="1966-05-04T00:00:00"/>
        <d v="1956-11-20T00:00:00"/>
        <d v="1965-02-03T00:00:00"/>
        <d v="1964-05-19T00:00:00"/>
        <d v="1961-04-26T00:00:00"/>
        <d v="1955-07-12T00:00:00"/>
        <d v="1955-11-25T00:00:00"/>
        <d v="1954-03-06T00:00:00"/>
        <d v="1954-03-26T00:00:00"/>
        <d v="1936-05-13T00:00:00"/>
        <d v="1960-02-25T00:00:00"/>
        <d v="1960-09-01T00:00:00"/>
        <d v="1954-06-16T00:00:00"/>
        <d v="1953-02-02T00:00:00"/>
        <d v="1953-01-12T00:00:00"/>
        <d v="1952-04-27T00:00:00"/>
        <d v="1952-08-12T00:00:00"/>
        <d v="1951-09-23T00:00:00"/>
        <d v="1951-02-14T00:00:00"/>
        <d v="1949-09-23T00:00:00"/>
        <d v="1949-05-10T00:00:00"/>
        <d v="1967-08-18T00:00:00"/>
        <d v="1927-03-09T00:00:00"/>
        <d v="1960-09-18T00:00:00"/>
        <d v="1959-03-14T00:00:00"/>
        <d v="1957-10-25T00:00:00"/>
        <d v="1957-12-12T00:00:00"/>
        <d v="1976-10-22T00:00:00"/>
        <d v="1975-06-10T00:00:00"/>
        <d v="1980-06-12T00:00:00"/>
        <d v="1980-04-19T00:00:00"/>
        <d v="1946-10-07T00:00:00"/>
        <d v="1937-09-14T00:00:00"/>
        <d v="1978-05-01T00:00:00"/>
        <d v="1978-05-11T00:00:00"/>
        <d v="1941-03-22T00:00:00"/>
        <d v="1965-09-12T00:00:00"/>
        <d v="1965-01-26T00:00:00"/>
        <d v="1965-05-13T00:00:00"/>
        <d v="1965-04-04T00:00:00"/>
        <d v="1966-09-22T00:00:00"/>
        <d v="1965-01-09T00:00:00"/>
        <d v="1965-03-07T00:00:00"/>
        <d v="1964-06-25T00:00:00"/>
        <d v="1929-02-08T00:00:00"/>
        <d v="1930-05-27T00:00:00"/>
        <d v="1979-06-02T00:00:00"/>
        <d v="1976-02-16T00:00:00"/>
        <d v="1975-02-11T00:00:00"/>
        <d v="1975-06-08T00:00:00"/>
        <d v="1973-10-04T00:00:00"/>
        <d v="1957-09-09T00:00:00"/>
        <d v="1956-04-28T00:00:00"/>
        <d v="1956-01-11T00:00:00"/>
        <d v="1938-09-26T00:00:00"/>
        <d v="1940-04-27T00:00:00"/>
        <d v="1980-08-08T00:00:00"/>
        <d v="1976-09-14T00:00:00"/>
        <d v="1943-08-18T00:00:00"/>
        <d v="1943-05-13T00:00:00"/>
        <d v="1958-11-04T00:00:00"/>
        <d v="1969-11-21T00:00:00"/>
        <d v="1968-02-09T00:00:00"/>
        <d v="1978-08-14T00:00:00"/>
        <d v="1974-08-04T00:00:00"/>
        <d v="1972-01-20T00:00:00"/>
        <d v="1971-09-18T00:00:00"/>
        <d v="1971-06-21T00:00:00"/>
        <d v="1971-04-08T00:00:00"/>
        <d v="1971-02-25T00:00:00"/>
        <d v="1975-11-14T00:00:00"/>
        <d v="1974-09-27T00:00:00"/>
        <d v="1966-10-17T00:00:00"/>
        <d v="1955-04-10T00:00:00"/>
        <d v="1955-05-14T00:00:00"/>
        <d v="1955-07-11T00:00:00"/>
        <d v="1955-10-24T00:00:00"/>
        <d v="1955-09-10T00:00:00"/>
        <d v="1959-08-15T00:00:00"/>
        <d v="1972-09-03T00:00:00"/>
        <d v="1970-02-24T00:00:00"/>
        <d v="1970-02-02T00:00:00"/>
        <d v="1970-03-03T00:00:00"/>
        <d v="1970-04-15T00:00:00"/>
        <d v="1970-05-22T00:00:00"/>
        <d v="1969-04-11T00:00:00"/>
        <d v="1968-03-22T00:00:00"/>
        <d v="1970-10-03T00:00:00"/>
        <d v="1966-11-13T00:00:00"/>
        <d v="1966-04-07T00:00:00"/>
        <d v="1966-11-11T00:00:00"/>
        <d v="1969-07-04T00:00:00"/>
        <d v="1969-05-21T00:00:00"/>
        <d v="1968-01-24T00:00:00"/>
        <d v="1968-07-25T00:00:00"/>
        <d v="1965-12-21T00:00:00"/>
        <d v="1980-05-26T00:00:00"/>
        <d v="1978-01-18T00:00:00"/>
        <d v="1972-03-15T00:00:00"/>
        <d v="1972-04-09T00:00:00"/>
        <d v="1972-06-10T00:00:00"/>
        <d v="1970-05-19T00:00:00"/>
        <d v="1971-11-13T00:00:00"/>
        <d v="1974-04-26T00:00:00"/>
        <d v="1974-09-13T00:00:00"/>
        <d v="1931-05-14T00:00:00"/>
        <d v="1931-12-10T00:00:00"/>
        <d v="1954-08-27T00:00:00"/>
        <d v="1957-05-25T00:00:00"/>
        <d v="1958-03-07T00:00:00"/>
        <d v="1972-12-17T00:00:00"/>
        <d v="1971-07-17T00:00:00"/>
        <d v="1972-10-12T00:00:00"/>
        <d v="1969-08-24T00:00:00"/>
        <d v="1971-09-13T00:00:00"/>
        <d v="1969-01-16T00:00:00"/>
        <d v="1968-07-15T00:00:00"/>
        <d v="1968-11-21T00:00:00"/>
        <d v="1967-04-04T00:00:00"/>
        <d v="1966-02-14T00:00:00"/>
        <d v="1956-08-04T00:00:00"/>
        <d v="1955-07-16T00:00:00"/>
        <d v="1954-10-18T00:00:00"/>
        <d v="1954-05-24T00:00:00"/>
        <d v="1944-12-28T00:00:00"/>
        <d v="1945-05-09T00:00:00"/>
        <d v="1945-06-19T00:00:00"/>
        <d v="1954-11-11T00:00:00"/>
        <d v="1975-11-17T00:00:00"/>
        <d v="1975-10-18T00:00:00"/>
        <d v="1975-04-10T00:00:00"/>
        <d v="1974-05-15T00:00:00"/>
        <d v="1972-03-23T00:00:00"/>
        <d v="1971-10-26T00:00:00"/>
        <d v="1948-02-01T00:00:00"/>
        <d v="1948-04-19T00:00:00"/>
        <d v="1948-11-25T00:00:00"/>
        <d v="1948-07-27T00:00:00"/>
        <d v="1947-02-05T00:00:00"/>
        <d v="1947-03-19T00:00:00"/>
        <d v="1947-11-16T00:00:00"/>
        <d v="1937-08-23T00:00:00"/>
        <d v="1937-06-16T00:00:00"/>
        <d v="1938-04-15T00:00:00"/>
        <d v="1939-10-19T00:00:00"/>
        <d v="1939-07-27T00:00:00"/>
        <d v="1939-05-09T00:00:00"/>
        <d v="1940-04-14T00:00:00"/>
        <d v="1940-10-16T00:00:00"/>
        <d v="1942-12-12T00:00:00"/>
        <d v="1942-09-22T00:00:00"/>
        <d v="1943-11-23T00:00:00"/>
        <d v="1947-11-04T00:00:00"/>
        <d v="1949-12-02T00:00:00"/>
        <d v="1950-06-25T00:00:00"/>
        <d v="1969-10-13T00:00:00"/>
        <d v="1965-05-02T00:00:00"/>
        <d v="1963-11-03T00:00:00"/>
        <d v="1968-12-08T00:00:00"/>
        <d v="1947-03-20T00:00:00"/>
        <d v="1948-02-11T00:00:00"/>
        <d v="1976-10-03T00:00:00"/>
        <d v="1956-02-07T00:00:00"/>
        <d v="1974-03-20T00:00:00"/>
        <d v="1974-11-11T00:00:00"/>
        <d v="1974-12-10T00:00:00"/>
        <d v="1963-02-22T00:00:00"/>
        <d v="1960-12-04T00:00:00"/>
        <d v="1967-12-01T00:00:00"/>
        <d v="1960-06-08T00:00:00"/>
        <d v="1960-11-15T00:00:00"/>
        <d v="1960-02-03T00:00:00"/>
        <d v="1960-02-26T00:00:00"/>
        <d v="1959-08-21T00:00:00"/>
        <d v="1959-06-05T00:00:00"/>
        <d v="1959-11-03T00:00:00"/>
        <d v="1958-06-04T00:00:00"/>
        <d v="1966-09-05T00:00:00"/>
        <d v="1957-01-22T00:00:00"/>
        <d v="1956-12-03T00:00:00"/>
        <d v="1956-11-25T00:00:00"/>
        <d v="1956-01-12T00:00:00"/>
        <d v="1956-04-01T00:00:00"/>
        <d v="1934-09-01T00:00:00"/>
        <d v="1934-07-20T00:00:00"/>
        <d v="1962-12-21T00:00:00"/>
        <d v="1961-09-25T00:00:00"/>
        <d v="1955-06-08T00:00:00"/>
        <d v="1955-02-15T00:00:00"/>
        <d v="1955-11-06T00:00:00"/>
        <d v="1954-07-18T00:00:00"/>
        <d v="1935-05-10T00:00:00"/>
        <d v="1935-12-05T00:00:00"/>
        <d v="1936-10-16T00:00:00"/>
        <d v="1936-07-06T00:00:00"/>
        <d v="1936-06-21T00:00:00"/>
        <d v="1936-01-25T00:00:00"/>
        <d v="1936-08-10T00:00:00"/>
        <d v="1954-12-22T00:00:00"/>
        <d v="1953-07-08T00:00:00"/>
        <d v="1952-10-14T00:00:00"/>
        <d v="1951-08-26T00:00:00"/>
        <d v="1951-12-14T00:00:00"/>
        <d v="1951-08-06T00:00:00"/>
        <d v="1950-11-10T00:00:00"/>
        <d v="1963-10-27T00:00:00"/>
        <d v="1963-06-28T00:00:00"/>
        <d v="1967-06-19T00:00:00"/>
        <d v="1962-05-17T00:00:00"/>
        <d v="1961-02-28T00:00:00"/>
        <d v="1930-07-11T00:00:00"/>
        <d v="1933-11-27T00:00:00"/>
        <d v="1961-03-23T00:00:00"/>
        <d v="1956-11-02T00:00:00"/>
        <d v="1953-10-18T00:00:00"/>
        <d v="1980-08-12T00:00:00"/>
        <d v="1937-08-01T00:00:00"/>
        <d v="1978-08-28T00:00:00"/>
        <d v="1977-06-20T00:00:00"/>
        <d v="1979-03-05T00:00:00"/>
        <d v="1943-02-10T00:00:00"/>
        <d v="1976-04-11T00:00:00"/>
        <d v="1975-05-23T00:00:00"/>
        <d v="1967-11-15T00:00:00"/>
        <d v="1967-07-18T00:00:00"/>
        <d v="1966-03-23T00:00:00"/>
        <d v="1966-12-04T00:00:00"/>
        <d v="1966-05-05T00:00:00"/>
        <d v="1931-10-05T00:00:00"/>
        <d v="1964-05-08T00:00:00"/>
        <d v="1963-06-09T00:00:00"/>
        <d v="1933-09-07T00:00:00"/>
        <d v="1933-04-11T00:00:00"/>
        <d v="1965-11-01T00:00:00"/>
        <d v="1977-02-02T00:00:00"/>
        <d v="1962-03-18T00:00:00"/>
        <d v="1962-12-17T00:00:00"/>
        <d v="1974-08-24T00:00:00"/>
        <d v="1974-12-19T00:00:00"/>
        <d v="1974-09-19T00:00:00"/>
        <d v="1956-08-25T00:00:00"/>
        <d v="1955-05-05T00:00:00"/>
        <d v="1940-09-15T00:00:00"/>
        <d v="1942-12-25T00:00:00"/>
        <d v="1977-10-19T00:00:00"/>
        <d v="1976-05-05T00:00:00"/>
        <d v="1976-06-09T00:00:00"/>
        <d v="1959-06-20T00:00:00"/>
        <d v="1959-07-05T00:00:00"/>
        <d v="1970-08-19T00:00:00"/>
        <d v="1970-09-12T00:00:00"/>
        <d v="1954-02-19T00:00:00"/>
        <d v="1944-12-10T00:00:00"/>
        <d v="1945-03-26T00:00:00"/>
        <d v="1945-12-20T00:00:00"/>
        <d v="1954-06-22T00:00:00"/>
        <d v="1976-06-06T00:00:00"/>
        <d v="1976-09-28T00:00:00"/>
        <d v="1975-09-09T00:00:00"/>
        <d v="1972-04-26T00:00:00"/>
        <d v="1971-09-23T00:00:00"/>
        <d v="1970-07-10T00:00:00"/>
        <d v="1970-06-19T00:00:00"/>
        <d v="1947-02-14T00:00:00"/>
        <d v="1937-07-04T00:00:00"/>
        <d v="1937-04-08T00:00:00"/>
        <d v="1937-02-05T00:00:00"/>
        <d v="1938-04-03T00:00:00"/>
        <d v="1939-09-09T00:00:00"/>
        <d v="1940-08-22T00:00:00"/>
        <d v="1941-10-04T00:00:00"/>
        <d v="1942-07-14T00:00:00"/>
        <d v="1943-02-25T00:00:00"/>
        <d v="1947-05-19T00:00:00"/>
        <d v="1945-06-24T00:00:00"/>
        <d v="1947-01-25T00:00:00"/>
        <d v="1947-01-26T00:00:00"/>
        <d v="1948-06-18T00:00:00"/>
        <d v="1950-10-10T00:00:00"/>
        <d v="1952-03-13T00:00:00"/>
        <d v="1966-01-09T00:00:00"/>
        <d v="1966-03-14T00:00:00"/>
        <d v="1966-12-12T00:00:00"/>
        <d v="1966-01-04T00:00:00"/>
        <d v="1968-04-10T00:00:00"/>
        <d v="1967-04-13T00:00:00"/>
        <d v="1967-04-09T00:00:00"/>
        <d v="1956-12-01T00:00:00"/>
        <d v="1964-08-11T00:00:00"/>
        <d v="1963-03-24T00:00:00"/>
        <d v="1962-02-27T00:00:00"/>
        <d v="1962-10-21T00:00:00"/>
        <d v="1961-07-04T00:00:00"/>
        <d v="1961-01-21T00:00:00"/>
        <d v="1961-11-27T00:00:00"/>
        <d v="1960-02-01T00:00:00"/>
        <d v="1960-09-05T00:00:00"/>
        <d v="1959-09-22T00:00:00"/>
        <d v="1959-04-19T00:00:00"/>
        <d v="1969-09-25T00:00:00"/>
        <d v="1969-06-28T00:00:00"/>
        <d v="1968-11-08T00:00:00"/>
        <d v="1968-06-02T00:00:00"/>
        <d v="1968-04-05T00:00:00"/>
        <d v="1957-07-07T00:00:00"/>
        <d v="1956-09-27T00:00:00"/>
        <d v="1964-07-03T00:00:00"/>
        <d v="1956-01-05T00:00:00"/>
        <d v="1956-10-11T00:00:00"/>
        <d v="1962-04-18T00:00:00"/>
        <d v="1955-10-16T00:00:00"/>
        <d v="1954-12-04T00:00:00"/>
        <d v="1935-11-25T00:00:00"/>
        <d v="1935-07-21T00:00:00"/>
        <d v="1935-02-22T00:00:00"/>
        <d v="1935-12-26T00:00:00"/>
        <d v="1954-04-21T00:00:00"/>
        <d v="1954-02-15T00:00:00"/>
        <d v="1954-02-21T00:00:00"/>
        <d v="1951-06-28T00:00:00"/>
        <d v="1949-11-23T00:00:00"/>
        <d v="1962-03-15T00:00:00"/>
        <d v="1939-02-21T00:00:00"/>
        <d v="1939-03-23T00:00:00"/>
        <d v="1943-01-14T00:00:00"/>
        <d v="1967-05-10T00:00:00"/>
        <d v="1964-03-09T00:00:00"/>
        <d v="1964-12-18T00:00:00"/>
        <d v="1964-09-17T00:00:00"/>
        <d v="1933-06-20T00:00:00"/>
        <d v="1977-09-15T00:00:00"/>
        <d v="1977-04-21T00:00:00"/>
        <d v="1977-06-16T00:00:00"/>
        <d v="1977-08-08T00:00:00"/>
        <d v="1976-03-12T00:00:00"/>
        <d v="1962-08-18T00:00:00"/>
        <d v="1977-06-09T00:00:00"/>
        <d v="1975-06-24T00:00:00"/>
        <d v="1961-06-21T00:00:00"/>
        <d v="1935-10-01T00:00:00"/>
        <d v="1957-03-22T00:00:00"/>
        <d v="1957-06-13T00:00:00"/>
        <d v="1955-03-01T00:00:00"/>
        <d v="1955-04-04T00:00:00"/>
        <d v="1940-07-22T00:00:00"/>
        <d v="1941-09-03T00:00:00"/>
        <d v="1980-08-28T00:00:00"/>
        <d v="1979-01-15T00:00:00"/>
        <d v="1943-09-21T00:00:00"/>
        <d v="1959-04-11T00:00:00"/>
        <d v="1960-11-04T00:00:00"/>
        <d v="1959-06-08T00:00:00"/>
        <d v="1959-10-17T00:00:00"/>
        <d v="1959-02-19T00:00:00"/>
        <d v="1970-07-24T00:00:00"/>
        <d v="1969-06-11T00:00:00"/>
        <d v="1969-11-17T00:00:00"/>
        <d v="1969-09-15T00:00:00"/>
        <d v="1965-06-05T00:00:00"/>
        <d v="1926-07-16T00:00:00"/>
        <d v="1973-08-05T00:00:00"/>
        <d v="1980-08-26T00:00:00"/>
        <d v="1972-01-03T00:00:00"/>
        <d v="1972-07-10T00:00:00"/>
        <d v="1971-09-14T00:00:00"/>
        <d v="1971-12-23T00:00:00"/>
        <d v="1974-10-12T00:00:00"/>
        <d v="1974-04-09T00:00:00"/>
        <d v="1954-08-26T00:00:00"/>
        <d v="1971-01-16T00:00:00"/>
        <d v="1970-02-10T00:00:00"/>
        <d v="1969-03-12T00:00:00"/>
        <d v="1967-10-20T00:00:00"/>
        <d v="1966-05-03T00:00:00"/>
        <d v="1969-09-28T00:00:00"/>
        <d v="1952-08-09T00:00:00"/>
        <d v="1951-04-27T00:00:00"/>
        <d v="1951-07-08T00:00:00"/>
        <d v="1965-03-26T00:00:00"/>
        <d v="1965-05-28T00:00:00"/>
        <d v="1980-06-16T00:00:00"/>
        <d v="1979-10-20T00:00:00"/>
        <d v="1974-10-01T00:00:00"/>
        <d v="1915-05-18T00:00:00"/>
        <d v="1957-08-28T00:00:00"/>
        <d v="1959-01-14T00:00:00"/>
        <d v="1972-01-04T00:00:00"/>
        <d v="1972-12-13T00:00:00"/>
        <d v="1973-11-19T00:00:00"/>
        <d v="1971-07-14T00:00:00"/>
        <d v="1972-07-20T00:00:00"/>
        <d v="1970-05-05T00:00:00"/>
        <d v="1969-11-03T00:00:00"/>
        <d v="1967-10-23T00:00:00"/>
        <d v="1970-11-04T00:00:00"/>
        <d v="1967-07-25T00:00:00"/>
        <d v="1966-01-19T00:00:00"/>
        <d v="1972-09-26T00:00:00"/>
        <d v="1953-11-12T00:00:00"/>
        <d v="1953-03-18T00:00:00"/>
        <d v="1950-08-24T00:00:00"/>
        <d v="1974-08-27T00:00:00"/>
        <d v="1974-12-22T00:00:00"/>
        <d v="1973-04-15T00:00:00"/>
        <d v="1974-04-02T00:00:00"/>
        <d v="1972-06-03T00:00:00"/>
        <d v="1972-09-25T00:00:00"/>
        <d v="1972-11-26T00:00:00"/>
        <d v="1949-06-22T00:00:00"/>
        <d v="1949-08-03T00:00:00"/>
        <d v="1949-02-18T00:00:00"/>
        <d v="1938-06-25T00:00:00"/>
        <d v="1939-06-20T00:00:00"/>
        <d v="1939-10-07T00:00:00"/>
        <d v="1940-09-23T00:00:00"/>
        <d v="1940-03-17T00:00:00"/>
        <d v="1942-02-03T00:00:00"/>
        <d v="1947-01-20T00:00:00"/>
        <d v="1947-01-07T00:00:00"/>
        <d v="1945-11-12T00:00:00"/>
        <d v="1951-12-24T00:00:00"/>
        <d v="1977-02-19T00:00:00"/>
        <d v="1976-06-07T00:00:00"/>
        <d v="1950-01-13T00:00:00"/>
        <d v="1950-03-01T00:00:00"/>
        <d v="1954-01-19T00:00:00"/>
        <d v="1976-06-24T00:00:00"/>
        <d v="1957-09-22T00:00:00"/>
        <d v="1964-05-16T00:00:00"/>
        <d v="1964-03-17T00:00:00"/>
        <d v="1963-11-28T00:00:00"/>
        <d v="1962-02-11T00:00:00"/>
        <d v="1961-02-14T00:00:00"/>
        <d v="1961-08-20T00:00:00"/>
        <d v="1960-12-11T00:00:00"/>
        <d v="1959-02-26T00:00:00"/>
        <d v="1959-02-13T00:00:00"/>
        <d v="1959-02-06T00:00:00"/>
        <d v="1958-09-18T00:00:00"/>
        <d v="1958-11-20T00:00:00"/>
        <d v="1958-08-06T00:00:00"/>
        <d v="1929-11-06T00:00:00"/>
        <d v="1957-02-25T00:00:00"/>
        <d v="1957-04-28T00:00:00"/>
        <d v="1956-01-27T00:00:00"/>
        <d v="1956-04-09T00:00:00"/>
        <d v="1934-01-05T00:00:00"/>
        <d v="1963-07-13T00:00:00"/>
        <d v="1955-11-07T00:00:00"/>
        <d v="1955-10-26T00:00:00"/>
        <d v="1954-09-10T00:00:00"/>
        <d v="1935-05-27T00:00:00"/>
        <d v="1936-02-22T00:00:00"/>
        <d v="1936-01-27T00:00:00"/>
        <d v="1953-04-27T00:00:00"/>
        <d v="1953-08-18T00:00:00"/>
        <d v="1951-02-09T00:00:00"/>
        <d v="1950-02-26T00:00:00"/>
        <d v="1949-07-10T00:00:00"/>
        <d v="1949-12-04T00:00:00"/>
        <d v="1949-01-14T00:00:00"/>
        <d v="1964-02-25T00:00:00"/>
        <d v="1960-10-18T00:00:00"/>
        <d v="1959-05-13T00:00:00"/>
        <d v="1961-10-08T00:00:00"/>
        <d v="1958-11-22T00:00:00"/>
        <d v="1958-11-18T00:00:00"/>
        <d v="1976-05-24T00:00:00"/>
        <d v="1979-10-13T00:00:00"/>
        <d v="1937-03-15T00:00:00"/>
        <d v="1937-08-11T00:00:00"/>
        <d v="1938-02-18T00:00:00"/>
        <d v="1940-08-20T00:00:00"/>
        <d v="1967-12-25T00:00:00"/>
        <d v="1966-03-24T00:00:00"/>
        <d v="1966-01-07T00:00:00"/>
        <d v="1927-10-18T00:00:00"/>
        <d v="1966-12-14T00:00:00"/>
        <d v="1932-05-10T00:00:00"/>
        <d v="1933-12-03T00:00:00"/>
        <d v="1962-11-05T00:00:00"/>
        <d v="1934-04-08T00:00:00"/>
        <d v="1934-06-01T00:00:00"/>
        <d v="1977-12-23T00:00:00"/>
        <d v="1974-10-02T00:00:00"/>
        <d v="1974-06-11T00:00:00"/>
        <d v="1942-09-23T00:00:00"/>
        <d v="1979-05-23T00:00:00"/>
        <d v="1978-01-24T00:00:00"/>
        <d v="1978-07-28T00:00:00"/>
        <d v="1977-02-24T00:00:00"/>
        <d v="1977-03-15T00:00:00"/>
        <d v="1977-10-09T00:00:00"/>
        <d v="1960-01-05T00:00:00"/>
        <d v="1959-12-08T00:00:00"/>
      </sharedItems>
    </cacheField>
  </cacheFields>
  <cacheHierarchies count="160">
    <cacheHierarchy uniqueName="[Calendar].[CalendarQuarter]" caption="CalendarQuarter" attribute="1" time="1" defaultMemberUniqueName="[Calendar].[CalendarQuarter].[All]" allUniqueName="[Calendar].[CalendarQuarter].[All]" dimensionUniqueName="[Calendar]" displayFolder="" count="0" memberValueDatatype="20" unbalanced="0"/>
    <cacheHierarchy uniqueName="[Calendar].[CalendarSemester]" caption="CalendarSemester" attribute="1" time="1" defaultMemberUniqueName="[Calendar].[CalendarSemester].[All]" allUniqueName="[Calendar].[CalendarSemester].[All]" dimensionUniqueName="[Calendar]" displayFolder="" count="0" memberValueDatatype="20" unbalanced="0"/>
    <cacheHierarchy uniqueName="[Calendar].[CalendarYear]" caption="CalendarYear" attribute="1" time="1" defaultMemberUniqueName="[Calendar].[CalendarYear].[All]" allUniqueName="[Calendar].[CalendarYear].[All]" dimensionUniqueName="[Calendar]" displayFolder="" count="0" memberValueDatatype="20" unbalanced="0"/>
    <cacheHierarchy uniqueName="[Calendar].[Date]" caption="Date" attribute="1" time="1" keyAttribute="1" defaultMemberUniqueName="[Calendar].[Date].[All]" allUniqueName="[Calendar].[Date].[All]" dimensionUniqueName="[Calendar]" displayFolder="" count="0" memberValueDatatype="7" unbalanced="0"/>
    <cacheHierarchy uniqueName="[Calendar].[DayNameOfWeek]" caption="DayNameOfWeek" attribute="1" time="1" defaultMemberUniqueName="[Calendar].[DayNameOfWeek].[All]" allUniqueName="[Calendar].[DayNameOfWeek].[All]" dimensionUniqueName="[Calendar]" displayFolder="" count="0" memberValueDatatype="130" unbalanced="0"/>
    <cacheHierarchy uniqueName="[Calendar].[DayNumberOfMonth]" caption="DayNumberOfMonth" attribute="1" time="1" defaultMemberUniqueName="[Calendar].[DayNumberOfMonth].[All]" allUniqueName="[Calendar].[DayNumberOfMonth].[All]" dimensionUniqueName="[Calendar]" displayFolder="" count="0" memberValueDatatype="20" unbalanced="0"/>
    <cacheHierarchy uniqueName="[Calendar].[DayNumberOfWeek]" caption="DayNumberOfWeek" attribute="1" time="1" defaultMemberUniqueName="[Calendar].[DayNumberOfWeek].[All]" allUniqueName="[Calendar].[DayNumberOfWeek].[All]" dimensionUniqueName="[Calendar]" displayFolder="" count="0" memberValueDatatype="20" unbalanced="0"/>
    <cacheHierarchy uniqueName="[Calendar].[DayNumberOfYear]" caption="DayNumberOfYear" attribute="1" time="1" defaultMemberUniqueName="[Calendar].[DayNumberOfYear].[All]" allUniqueName="[Calendar].[DayNumberOfYear].[All]" dimensionUniqueName="[Calendar]" displayFolder="" count="0" memberValueDatatype="20" unbalanced="0"/>
    <cacheHierarchy uniqueName="[Calendar].[FiscalQuarter]" caption="FiscalQuarter" attribute="1" time="1" defaultMemberUniqueName="[Calendar].[FiscalQuarter].[All]" allUniqueName="[Calendar].[FiscalQuarter].[All]" dimensionUniqueName="[Calendar]" displayFolder="" count="0" memberValueDatatype="20" unbalanced="0"/>
    <cacheHierarchy uniqueName="[Calendar].[FiscalSemester]" caption="FiscalSemester" attribute="1" time="1" defaultMemberUniqueName="[Calendar].[FiscalSemester].[All]" allUniqueName="[Calendar].[FiscalSemester].[All]" dimensionUniqueName="[Calendar]" displayFolder="" count="0" memberValueDatatype="20" unbalanced="0"/>
    <cacheHierarchy uniqueName="[Calendar].[FiscalYear]" caption="FiscalYear" attribute="1" time="1" defaultMemberUniqueName="[Calendar].[FiscalYear].[All]" allUniqueName="[Calendar].[FiscalYear].[All]" dimensionUniqueName="[Calendar]" displayFolder="" count="0" memberValueDatatype="20" unbalanced="0"/>
    <cacheHierarchy uniqueName="[Calendar].[MonthName]" caption="MonthName" attribute="1" time="1" defaultMemberUniqueName="[Calendar].[MonthName].[All]" allUniqueName="[Calendar].[MonthName].[All]" dimensionUniqueName="[Calendar]" displayFolder="" count="0" memberValueDatatype="130" unbalanced="0"/>
    <cacheHierarchy uniqueName="[Calendar].[MonthNumberOfYear]" caption="MonthNumberOfYear" attribute="1" time="1" defaultMemberUniqueName="[Calendar].[MonthNumberOfYear].[All]" allUniqueName="[Calendar].[MonthNumberOfYear].[All]" dimensionUniqueName="[Calendar]" displayFolder="" count="0" memberValueDatatype="20" unbalanced="0"/>
    <cacheHierarchy uniqueName="[Calendar].[WeekNumberOfYear]" caption="WeekNumberOfYear" attribute="1" time="1" defaultMemberUniqueName="[Calendar].[WeekNumberOfYear].[All]" allUniqueName="[Calendar].[WeekNumberOfYear].[All]" dimensionUniqueName="[Calendar]" displayFolder="" count="0" memberValueDatatype="20" unbalanced="0"/>
    <cacheHierarchy uniqueName="[Customers].[AddressLine1]" caption="AddressLine1" attribute="1" defaultMemberUniqueName="[Customers].[AddressLine1].[All]" allUniqueName="[Customers].[AddressLine1].[All]" dimensionUniqueName="[Customers]" displayFolder="" count="0" memberValueDatatype="130" unbalanced="0"/>
    <cacheHierarchy uniqueName="[Customers].[AddressLine2]" caption="AddressLine2" attribute="1" defaultMemberUniqueName="[Customers].[AddressLine2].[All]" allUniqueName="[Customers].[AddressLine2].[All]" dimensionUniqueName="[Customers]" displayFolder="" count="2" memberValueDatatype="130" unbalanced="0"/>
    <cacheHierarchy uniqueName="[Customers].[BirthDate]" caption="BirthDate" attribute="1" time="1" defaultMemberUniqueName="[Customers].[BirthDate].[All]" allUniqueName="[Customers].[BirthDate].[All]" dimensionUniqueName="[Customers]" displayFolder="" count="2" memberValueDatatype="7" unbalanced="0">
      <fieldsUsage count="2">
        <fieldUsage x="-1"/>
        <fieldUsage x="4"/>
      </fieldsUsage>
    </cacheHierarchy>
    <cacheHierarchy uniqueName="[Customers].[BirthDate (Год)]" caption="BirthDate (Год)" attribute="1" defaultMemberUniqueName="[Customers].[BirthDate (Год)].[All]" allUniqueName="[Customers].[BirthDate (Год)].[All]" dimensionUniqueName="[Customers]" displayFolder="" count="2" memberValueDatatype="130" unbalanced="0"/>
    <cacheHierarchy uniqueName="[Customers].[BirthDate (Квартал)]" caption="BirthDate (Квартал)" attribute="1" defaultMemberUniqueName="[Customers].[BirthDate (Квартал)].[All]" allUniqueName="[Customers].[BirthDate (Квартал)].[All]" dimensionUniqueName="[Customers]" displayFolder="" count="2" memberValueDatatype="130" unbalanced="0"/>
    <cacheHierarchy uniqueName="[Customers].[BirthDate (Месяц)]" caption="BirthDate (Месяц)" attribute="1" defaultMemberUniqueName="[Customers].[BirthDate (Месяц)].[All]" allUniqueName="[Customers].[BirthDate (Месяц)].[All]" dimensionUniqueName="[Customers]" displayFolder="" count="2" memberValueDatatype="130" unbalanced="0"/>
    <cacheHierarchy uniqueName="[Customers].[CommuteDistance]" caption="CommuteDistance" attribute="1" defaultMemberUniqueName="[Customers].[CommuteDistance].[All]" allUniqueName="[Customers].[CommuteDistance].[All]" dimensionUniqueName="[Customers]" displayFolder="" count="0" memberValueDatatype="130" unbalanced="0"/>
    <cacheHierarchy uniqueName="[Customers].[CustomerKey]" caption="CustomerKey" attribute="1" defaultMemberUniqueName="[Customers].[CustomerKey].[All]" allUniqueName="[Customers].[CustomerKey].[All]" dimensionUniqueName="[Customers]" displayFolder="" count="2" memberValueDatatype="20" unbalanced="0">
      <fieldsUsage count="2">
        <fieldUsage x="-1"/>
        <fieldUsage x="0"/>
      </fieldsUsage>
    </cacheHierarchy>
    <cacheHierarchy uniqueName="[Customers].[DateFirstPurchase]" caption="DateFirstPurchase" attribute="1" time="1" defaultMemberUniqueName="[Customers].[DateFirstPurchase].[All]" allUniqueName="[Customers].[DateFirstPurchase].[All]" dimensionUniqueName="[Customers]" displayFolder="" count="0" memberValueDatatype="7" unbalanced="0"/>
    <cacheHierarchy uniqueName="[Customers].[EmailAddress]" caption="EmailAddress" attribute="1" defaultMemberUniqueName="[Customers].[EmailAddress].[All]" allUniqueName="[Customers].[EmailAddress].[All]" dimensionUniqueName="[Customers]" displayFolder="" count="2" memberValueDatatype="130" unbalanced="0">
      <fieldsUsage count="2">
        <fieldUsage x="-1"/>
        <fieldUsage x="3"/>
      </fieldsUsage>
    </cacheHierarchy>
    <cacheHierarchy uniqueName="[Customers].[EnglishEducation]" caption="EnglishEducation" attribute="1" defaultMemberUniqueName="[Customers].[EnglishEducation].[All]" allUniqueName="[Customers].[EnglishEducation].[All]" dimensionUniqueName="[Customers]" displayFolder="" count="0" memberValueDatatype="130" unbalanced="0"/>
    <cacheHierarchy uniqueName="[Customers].[EnglishOccupation]" caption="EnglishOccupation" attribute="1" defaultMemberUniqueName="[Customers].[EnglishOccupation].[All]" allUniqueName="[Customers].[EnglishOccupation].[All]" dimensionUniqueName="[Customers]" displayFolder="" count="0" memberValueDatatype="130" unbalanced="0"/>
    <cacheHierarchy uniqueName="[Customers].[FirstName]" caption="FirstName" attribute="1" defaultMemberUniqueName="[Customers].[FirstName].[All]" allUniqueName="[Customers].[FirstName].[All]" dimensionUniqueName="[Customers]" displayFolder="" count="2" memberValueDatatype="130" unbalanced="0">
      <fieldsUsage count="2">
        <fieldUsage x="-1"/>
        <fieldUsage x="1"/>
      </fieldsUsage>
    </cacheHierarchy>
    <cacheHierarchy uniqueName="[Customers].[Gender]" caption="Gender" attribute="1" defaultMemberUniqueName="[Customers].[Gender].[All]" allUniqueName="[Customers].[Gender].[All]" dimensionUniqueName="[Customers]" displayFolder="" count="0" memberValueDatatype="130" unbalanced="0"/>
    <cacheHierarchy uniqueName="[Customers].[GeographyKey]" caption="GeographyKey" attribute="1" defaultMemberUniqueName="[Customers].[GeographyKey].[All]" allUniqueName="[Customers].[GeographyKey].[All]" dimensionUniqueName="[Customers]" displayFolder="" count="0" memberValueDatatype="20" unbalanced="0"/>
    <cacheHierarchy uniqueName="[Customers].[HouseOwnerFlag]" caption="HouseOwnerFlag" attribute="1" defaultMemberUniqueName="[Customers].[HouseOwnerFlag].[All]" allUniqueName="[Customers].[HouseOwnerFlag].[All]" dimensionUniqueName="[Customers]" displayFolder="" count="0" memberValueDatatype="20" unbalanced="0"/>
    <cacheHierarchy uniqueName="[Customers].[LastName]" caption="LastName" attribute="1" defaultMemberUniqueName="[Customers].[LastName].[All]" allUniqueName="[Customers].[LastName].[All]" dimensionUniqueName="[Customers]" displayFolder="" count="2" memberValueDatatype="130" unbalanced="0">
      <fieldsUsage count="2">
        <fieldUsage x="-1"/>
        <fieldUsage x="2"/>
      </fieldsUsage>
    </cacheHierarchy>
    <cacheHierarchy uniqueName="[Customers].[MaritalStatus]" caption="MaritalStatus" attribute="1" defaultMemberUniqueName="[Customers].[MaritalStatus].[All]" allUniqueName="[Customers].[MaritalStatus].[All]" dimensionUniqueName="[Customers]" displayFolder="" count="0" memberValueDatatype="130" unbalanced="0"/>
    <cacheHierarchy uniqueName="[Customers].[MiddleName]" caption="MiddleName" attribute="1" defaultMemberUniqueName="[Customers].[MiddleName].[All]" allUniqueName="[Customers].[MiddleName].[All]" dimensionUniqueName="[Customers]" displayFolder="" count="0" memberValueDatatype="130" unbalanced="0"/>
    <cacheHierarchy uniqueName="[Customers].[NameStyle]" caption="NameStyle" attribute="1" defaultMemberUniqueName="[Customers].[NameStyle].[All]" allUniqueName="[Customers].[NameStyle].[All]" dimensionUniqueName="[Customers]" displayFolder="" count="0" memberValueDatatype="11" unbalanced="0"/>
    <cacheHierarchy uniqueName="[Customers].[NumberCarsOwned]" caption="NumberCarsOwned" attribute="1" defaultMemberUniqueName="[Customers].[NumberCarsOwned].[All]" allUniqueName="[Customers].[NumberCarsOwned].[All]" dimensionUniqueName="[Customers]" displayFolder="" count="0" memberValueDatatype="20" unbalanced="0"/>
    <cacheHierarchy uniqueName="[Customers].[NumberChildrenAtHome]" caption="NumberChildrenAtHome" attribute="1" defaultMemberUniqueName="[Customers].[NumberChildrenAtHome].[All]" allUniqueName="[Customers].[NumberChildrenAtHome].[All]" dimensionUniqueName="[Customers]" displayFolder="" count="0" memberValueDatatype="20" unbalanced="0"/>
    <cacheHierarchy uniqueName="[Customers].[Phone]" caption="Phone" attribute="1" defaultMemberUniqueName="[Customers].[Phone].[All]" allUniqueName="[Customers].[Phone].[All]" dimensionUniqueName="[Customers]" displayFolder="" count="0" memberValueDatatype="130" unbalanced="0"/>
    <cacheHierarchy uniqueName="[Customers].[Suffix]" caption="Suffix" attribute="1" defaultMemberUniqueName="[Customers].[Suffix].[All]" allUniqueName="[Customers].[Suffix].[All]" dimensionUniqueName="[Customers]" displayFolder="" count="0" memberValueDatatype="130" unbalanced="0"/>
    <cacheHierarchy uniqueName="[Customers].[TotalChildren]" caption="TotalChildren" attribute="1" defaultMemberUniqueName="[Customers].[TotalChildren].[All]" allUniqueName="[Customers].[TotalChildren].[All]" dimensionUniqueName="[Customers]" displayFolder="" count="0" memberValueDatatype="20" unbalanced="0"/>
    <cacheHierarchy uniqueName="[Customers].[YearlyIncome]" caption="YearlyIncome" attribute="1" defaultMemberUniqueName="[Customers].[YearlyIncome].[All]" allUniqueName="[Customers].[YearlyIncome].[All]" dimensionUniqueName="[Customers]" displayFolder="" count="0" memberValueDatatype="6" unbalanced="0"/>
    <cacheHierarchy uniqueName="[Exch Rates].[USD per EUR]" caption="USD per EUR" attribute="1" defaultMemberUniqueName="[Exch Rates].[USD per EUR].[All]" allUniqueName="[Exch Rates].[USD per EUR].[All]" dimensionUniqueName="[Exch Rates]" displayFolder="" count="0" memberValueDatatype="6" unbalanced="0"/>
    <cacheHierarchy uniqueName="[MinListPrice].[MinListPrice]" caption="MinListPrice" attribute="1" defaultMemberUniqueName="[MinListPrice].[MinListPrice].[All]" allUniqueName="[MinListPrice].[MinListPrice].[All]" dimensionUniqueName="[MinListPrice]" displayFolder="" count="0" memberValueDatatype="6" unbalanced="0"/>
    <cacheHierarchy uniqueName="[PriceTiers].[MaxPrice]" caption="MaxPrice" attribute="1" defaultMemberUniqueName="[PriceTiers].[MaxPrice].[All]" allUniqueName="[PriceTiers].[MaxPrice].[All]" dimensionUniqueName="[PriceTiers]" displayFolder="" count="0" memberValueDatatype="20" unbalanced="0"/>
    <cacheHierarchy uniqueName="[PriceTiers].[MidPt]" caption="MidPt" attribute="1" defaultMemberUniqueName="[PriceTiers].[MidPt].[All]" allUniqueName="[PriceTiers].[MidPt].[All]" dimensionUniqueName="[PriceTiers]" displayFolder="" count="0" memberValueDatatype="5" unbalanced="0"/>
    <cacheHierarchy uniqueName="[PriceTiers].[MinPrice]" caption="MinPrice" attribute="1" defaultMemberUniqueName="[PriceTiers].[MinPrice].[All]" allUniqueName="[PriceTiers].[MinPrice].[All]" dimensionUniqueName="[PriceTiers]" displayFolder="" count="0" memberValueDatatype="20" unbalanced="0"/>
    <cacheHierarchy uniqueName="[PriceTiers].[RangeName]" caption="RangeName" attribute="1" defaultMemberUniqueName="[PriceTiers].[RangeName].[All]" allUniqueName="[PriceTiers].[RangeName].[All]" dimensionUniqueName="[PriceTiers]" displayFolder="" count="0" memberValueDatatype="130" unbalanced="0"/>
    <cacheHierarchy uniqueName="[Products].[Category]" caption="Category" attribute="1" defaultMemberUniqueName="[Products].[Category].[All]" allUniqueName="[Products].[Category].[All]" dimensionUniqueName="[Products]" displayFolder="" count="0" memberValueDatatype="130" unbalanced="0"/>
    <cacheHierarchy uniqueName="[Products].[Class]" caption="Class" attribute="1" defaultMemberUniqueName="[Products].[Class].[All]" allUniqueName="[Products].[Class].[All]" dimensionUniqueName="[Products]" displayFolder="" count="0" memberValueDatatype="130" unbalanced="0"/>
    <cacheHierarchy uniqueName="[Products].[Color]" caption="Color" attribute="1" defaultMemberUniqueName="[Products].[Color].[All]" allUniqueName="[Products].[Color].[All]" dimensionUniqueName="[Products]" displayFolder="" count="0" memberValueDatatype="130" unbalanced="0"/>
    <cacheHierarchy uniqueName="[Products].[DaysToManufacture]" caption="DaysToManufacture" attribute="1" defaultMemberUniqueName="[Products].[DaysToManufacture].[All]" allUniqueName="[Products].[DaysToManufacture].[All]" dimensionUniqueName="[Products]" displayFolder="" count="0" memberValueDatatype="20" unbalanced="0"/>
    <cacheHierarchy uniqueName="[Products].[DealerPrice]" caption="DealerPrice" attribute="1" defaultMemberUniqueName="[Products].[DealerPrice].[All]" allUniqueName="[Products].[DealerPrice].[All]" dimensionUniqueName="[Products]" displayFolder="" count="0" memberValueDatatype="5" unbalanced="0"/>
    <cacheHierarchy uniqueName="[Products].[EndDate]" caption="EndDate" attribute="1" time="1" defaultMemberUniqueName="[Products].[EndDate].[All]" allUniqueName="[Products].[EndDate].[All]" dimensionUniqueName="[Products]" displayFolder="" count="0" memberValueDatatype="7" unbalanced="0"/>
    <cacheHierarchy uniqueName="[Products].[EnglishDescription]" caption="EnglishDescription" attribute="1" defaultMemberUniqueName="[Products].[EnglishDescription].[All]" allUniqueName="[Products].[EnglishDescription].[All]" dimensionUniqueName="[Products]" displayFolder="" count="0" memberValueDatatype="130" unbalanced="0"/>
    <cacheHierarchy uniqueName="[Products].[FinishedGoodsFlag]" caption="FinishedGoodsFlag" attribute="1" defaultMemberUniqueName="[Products].[FinishedGoodsFlag].[All]" allUniqueName="[Products].[FinishedGoodsFlag].[All]" dimensionUniqueName="[Products]" displayFolder="" count="0" memberValueDatatype="11" unbalanced="0"/>
    <cacheHierarchy uniqueName="[Products].[ListPrice]" caption="ListPrice" attribute="1" defaultMemberUniqueName="[Products].[ListPrice].[All]" allUniqueName="[Products].[ListPrice].[All]" dimensionUniqueName="[Products]" displayFolder="" count="0" memberValueDatatype="5" unbalanced="0"/>
    <cacheHierarchy uniqueName="[Products].[ListPriceBucket]" caption="ListPriceBucket" attribute="1" defaultMemberUniqueName="[Products].[ListPriceBucket].[All]" allUniqueName="[Products].[ListPriceBucket].[All]" dimensionUniqueName="[Products]" displayFolder="" count="0" memberValueDatatype="130" unbalanced="0"/>
    <cacheHierarchy uniqueName="[Products].[ModelName]" caption="ModelName" attribute="1" defaultMemberUniqueName="[Products].[ModelName].[All]" allUniqueName="[Products].[ModelName].[All]" dimensionUniqueName="[Products]" displayFolder="" count="0" memberValueDatatype="130" unbalanced="0"/>
    <cacheHierarchy uniqueName="[Products].[ProductKey]" caption="ProductKey" attribute="1" defaultMemberUniqueName="[Products].[ProductKey].[All]" allUniqueName="[Products].[ProductKey].[All]" dimensionUniqueName="[Products]" displayFolder="" count="0" memberValueDatatype="20" unbalanced="0"/>
    <cacheHierarchy uniqueName="[Products].[ProductLine]" caption="ProductLine" attribute="1" defaultMemberUniqueName="[Products].[ProductLine].[All]" allUniqueName="[Products].[ProductLine].[All]" dimensionUniqueName="[Products]" displayFolder="" count="0" memberValueDatatype="130" unbalanced="0"/>
    <cacheHierarchy uniqueName="[Products].[ProductName]" caption="ProductName" attribute="1" defaultMemberUniqueName="[Products].[ProductName].[All]" allUniqueName="[Products].[ProductName].[All]" dimensionUniqueName="[Products]" displayFolder="" count="0" memberValueDatatype="130" unbalanced="0"/>
    <cacheHierarchy uniqueName="[Products].[ReorderPoint]" caption="ReorderPoint" attribute="1" defaultMemberUniqueName="[Products].[ReorderPoint].[All]" allUniqueName="[Products].[ReorderPoint].[All]" dimensionUniqueName="[Products]" displayFolder="" count="0" memberValueDatatype="20" unbalanced="0"/>
    <cacheHierarchy uniqueName="[Products].[SafetyStockLevel]" caption="SafetyStockLevel" attribute="1" defaultMemberUniqueName="[Products].[SafetyStockLevel].[All]" allUniqueName="[Products].[SafetyStockLevel].[All]" dimensionUniqueName="[Products]" displayFolder="" count="0" memberValueDatatype="20" unbalanced="0"/>
    <cacheHierarchy uniqueName="[Products].[Size]" caption="Size" attribute="1" defaultMemberUniqueName="[Products].[Size].[All]" allUniqueName="[Products].[Size].[All]" dimensionUniqueName="[Products]" displayFolder="" count="0" memberValueDatatype="130" unbalanced="0"/>
    <cacheHierarchy uniqueName="[Products].[SizeRange]" caption="SizeRange" attribute="1" defaultMemberUniqueName="[Products].[SizeRange].[All]" allUniqueName="[Products].[SizeRange].[All]" dimensionUniqueName="[Products]" displayFolder="" count="0" memberValueDatatype="130" unbalanced="0"/>
    <cacheHierarchy uniqueName="[Products].[SizeUnitMeasureCode]" caption="SizeUnitMeasureCode" attribute="1" defaultMemberUniqueName="[Products].[SizeUnitMeasureCode].[All]" allUniqueName="[Products].[SizeUnitMeasureCode].[All]" dimensionUniqueName="[Products]" displayFolder="" count="0" memberValueDatatype="130" unbalanced="0"/>
    <cacheHierarchy uniqueName="[Products].[StandardCost]" caption="StandardCost" attribute="1" defaultMemberUniqueName="[Products].[StandardCost].[All]" allUniqueName="[Products].[StandardCost].[All]" dimensionUniqueName="[Products]" displayFolder="" count="0" memberValueDatatype="5" unbalanced="0"/>
    <cacheHierarchy uniqueName="[Products].[StartDate]" caption="StartDate" attribute="1" time="1" defaultMemberUniqueName="[Products].[StartDate].[All]" allUniqueName="[Products].[StartDate].[All]" dimensionUniqueName="[Products]" displayFolder="" count="0" memberValueDatatype="7" unbalanced="0"/>
    <cacheHierarchy uniqueName="[Products].[Status]" caption="Status" attribute="1" defaultMemberUniqueName="[Products].[Status].[All]" allUniqueName="[Products].[Status].[All]" dimensionUniqueName="[Products]" displayFolder="" count="0" memberValueDatatype="130" unbalanced="0"/>
    <cacheHierarchy uniqueName="[Products].[Style]" caption="Style" attribute="1" defaultMemberUniqueName="[Products].[Style].[All]" allUniqueName="[Products].[Style].[All]" dimensionUniqueName="[Products]" displayFolder="" count="0" memberValueDatatype="130" unbalanced="0"/>
    <cacheHierarchy uniqueName="[Products].[SubCategory]" caption="SubCategory" attribute="1" defaultMemberUniqueName="[Products].[SubCategory].[All]" allUniqueName="[Products].[SubCategory].[All]" dimensionUniqueName="[Products]" displayFolder="" count="0" memberValueDatatype="130" unbalanced="0"/>
    <cacheHierarchy uniqueName="[Products].[Weight]" caption="Weight" attribute="1" defaultMemberUniqueName="[Products].[Weight].[All]" allUniqueName="[Products].[Weight].[All]" dimensionUniqueName="[Products]" displayFolder="" count="0" memberValueDatatype="5" unbalanced="0"/>
    <cacheHierarchy uniqueName="[Products].[WeightUnitMeasureCode]" caption="WeightUnitMeasureCode" attribute="1" defaultMemberUniqueName="[Products].[WeightUnitMeasureCode].[All]" allUniqueName="[Products].[WeightUnitMeasureCode].[All]" dimensionUniqueName="[Products]" displayFolder="" count="0" memberValueDatatype="130" unbalanced="0"/>
    <cacheHierarchy uniqueName="[Sales].[CustomerKey]" caption="CustomerKey" attribute="1" defaultMemberUniqueName="[Sales].[CustomerKey].[All]" allUniqueName="[Sales].[CustomerKey].[All]" dimensionUniqueName="[Sales]" displayFolder="" count="0" memberValueDatatype="20" unbalanced="0"/>
    <cacheHierarchy uniqueName="[Sales].[Margin]" caption="Margin" attribute="1" defaultMemberUniqueName="[Sales].[Margin].[All]" allUniqueName="[Sales].[Margin].[All]" dimensionUniqueName="[Sales]" displayFolder="" count="0" memberValueDatatype="5" unbalanced="0"/>
    <cacheHierarchy uniqueName="[Sales].[MonthNum]" caption="MonthNum" attribute="1" defaultMemberUniqueName="[Sales].[MonthNum].[All]" allUniqueName="[Sales].[MonthNum].[All]" dimensionUniqueName="[Sales]" displayFolder="" count="0" memberValueDatatype="20" unbalanced="0"/>
    <cacheHierarchy uniqueName="[Sales].[OrderDate]" caption="OrderDate" attribute="1" time="1" defaultMemberUniqueName="[Sales].[OrderDate].[All]" allUniqueName="[Sales].[OrderDate].[All]" dimensionUniqueName="[Sales]" displayFolder="" count="0" memberValueDatatype="7" unbalanced="0"/>
    <cacheHierarchy uniqueName="[Sales].[OrderQuantity]" caption="OrderQuantity" attribute="1" defaultMemberUniqueName="[Sales].[OrderQuantity].[All]" allUniqueName="[Sales].[OrderQuantity].[All]" dimensionUniqueName="[Sales]" displayFolder="" count="0" memberValueDatatype="20" unbalanced="0"/>
    <cacheHierarchy uniqueName="[Sales].[ProductCost]" caption="ProductCost" attribute="1" defaultMemberUniqueName="[Sales].[ProductCost].[All]" allUniqueName="[Sales].[ProductCost].[All]" dimensionUniqueName="[Sales]" displayFolder="" count="0" memberValueDatatype="5" unbalanced="0"/>
    <cacheHierarchy uniqueName="[Sales].[ProductKey]" caption="ProductKey" attribute="1" defaultMemberUniqueName="[Sales].[ProductKey].[All]" allUniqueName="[Sales].[ProductKey].[All]" dimensionUniqueName="[Sales]" displayFolder="" count="0" memberValueDatatype="20" unbalanced="0"/>
    <cacheHierarchy uniqueName="[Sales].[SalesAmt]" caption="SalesAmt" attribute="1" defaultMemberUniqueName="[Sales].[SalesAmt].[All]" allUniqueName="[Sales].[SalesAmt].[All]" dimensionUniqueName="[Sales]" displayFolder="" count="0" memberValueDatatype="5" unbalanced="0"/>
    <cacheHierarchy uniqueName="[Sales].[SalesTerritoryKey]" caption="SalesTerritoryKey" attribute="1" defaultMemberUniqueName="[Sales].[SalesTerritoryKey].[All]" allUniqueName="[Sales].[SalesTerritoryKey].[All]" dimensionUniqueName="[Sales]" displayFolder="" count="0" memberValueDatatype="3" unbalanced="0"/>
    <cacheHierarchy uniqueName="[Sales].[TransType]" caption="TransType" attribute="1" defaultMemberUniqueName="[Sales].[TransType].[All]" allUniqueName="[Sales].[TransType].[All]" dimensionUniqueName="[Sales]" displayFolder="" count="0" memberValueDatatype="5" unbalanced="0"/>
    <cacheHierarchy uniqueName="[Sales].[UnitPrice]" caption="UnitPrice" attribute="1" defaultMemberUniqueName="[Sales].[UnitPrice].[All]" allUniqueName="[Sales].[UnitPrice].[All]" dimensionUniqueName="[Sales]" displayFolder="" count="0" memberValueDatatype="5" unbalanced="0"/>
    <cacheHierarchy uniqueName="[Sales].[Year]" caption="Year" attribute="1" defaultMemberUniqueName="[Sales].[Year].[All]" allUniqueName="[Sales].[Year].[All]" dimensionUniqueName="[Sales]" displayFolder="" count="0" memberValueDatatype="20" unbalanced="0"/>
    <cacheHierarchy uniqueName="[SalesTerritory].[Continent]" caption="Continent" attribute="1" defaultMemberUniqueName="[SalesTerritory].[Continent].[All]" allUniqueName="[SalesTerritory].[Continent].[All]" dimensionUniqueName="[SalesTerritory]" displayFolder="" count="0" memberValueDatatype="130" unbalanced="0"/>
    <cacheHierarchy uniqueName="[SalesTerritory].[Country]" caption="Country" attribute="1" defaultMemberUniqueName="[SalesTerritory].[Country].[All]" allUniqueName="[SalesTerritory].[Country].[All]" dimensionUniqueName="[SalesTerritory]" displayFolder="" count="0" memberValueDatatype="130" unbalanced="0"/>
    <cacheHierarchy uniqueName="[SalesTerritory].[SalesTerritoryAlternateKey]" caption="SalesTerritoryAlternateKey" attribute="1" defaultMemberUniqueName="[SalesTerritory].[SalesTerritoryAlternateKey].[All]" allUniqueName="[SalesTerritory].[SalesTerritoryAlternateKey].[All]" dimensionUniqueName="[SalesTerritory]" displayFolder="" count="0" memberValueDatatype="20" unbalanced="0"/>
    <cacheHierarchy uniqueName="[SalesTerritory].[SalesTerritoryGroup]" caption="SalesTerritoryGroup" attribute="1" defaultMemberUniqueName="[SalesTerritory].[SalesTerritoryGroup].[All]" allUniqueName="[SalesTerritory].[SalesTerritoryGroup].[All]" dimensionUniqueName="[SalesTerritory]" displayFolder="" count="0" memberValueDatatype="130" unbalanced="0"/>
    <cacheHierarchy uniqueName="[SalesTerritory].[SalesTerritoryKey]" caption="SalesTerritoryKey" attribute="1" defaultMemberUniqueName="[SalesTerritory].[SalesTerritoryKey].[All]" allUniqueName="[SalesTerritory].[SalesTerritoryKey].[All]" dimensionUniqueName="[SalesTerritory]" displayFolder="" count="0" memberValueDatatype="20" unbalanced="0"/>
    <cacheHierarchy uniqueName="[SalesTerritory].[SalesTerritoryRegion]" caption="SalesTerritoryRegion" attribute="1" defaultMemberUniqueName="[SalesTerritory].[SalesTerritoryRegion].[All]" allUniqueName="[SalesTerritory].[SalesTerritoryRegion].[All]" dimensionUniqueName="[SalesTerritory]" displayFolder="" count="0" memberValueDatatype="130" unbalanced="0"/>
    <cacheHierarchy uniqueName="[SalesTerritory].[Territory]" caption="Territory" defaultMemberUniqueName="[SalesTerritory].[Territory].[All]" allUniqueName="[SalesTerritory].[Territory].[All]" dimensionUniqueName="[SalesTerritory]" displayFolder="" count="0" unbalanced="0"/>
    <cacheHierarchy uniqueName="[Customers].[BirthDate (Индекс месяца)]" caption="BirthDate (Индекс месяца)" attribute="1" defaultMemberUniqueName="[Customers].[BirthDate (Индекс месяца)].[All]" allUniqueName="[Customers].[BirthDate (Индекс месяца)].[All]" dimensionUniqueName="[Customers]" displayFolder="" count="0" memberValueDatatype="20" unbalanced="0" hidden="1"/>
    <cacheHierarchy uniqueName="[Measures].[Total Sales]" caption="Total Sales" measure="1" displayFolder="" measureGroup="Sales" count="0"/>
    <cacheHierarchy uniqueName="[Measures].[Profit]" caption="Profit" measure="1" displayFolder="" measureGroup="Sales" count="0"/>
    <cacheHierarchy uniqueName="[Measures].[Days Selling]" caption="Days Selling" measure="1" displayFolder="" measureGroup="Sales" count="0"/>
    <cacheHierarchy uniqueName="[Measures].[Transactions]" caption="Transactions" measure="1" displayFolder="" measureGroup="Sales" count="0"/>
    <cacheHierarchy uniqueName="[Measures].[Sales per Transaction]" caption="Sales per Transaction" measure="1" displayFolder="" measureGroup="Sales" count="0"/>
    <cacheHierarchy uniqueName="[Measures].[Sales per Day]" caption="Sales per Day" measure="1" displayFolder="" measureGroup="Sales" count="0"/>
    <cacheHierarchy uniqueName="[Measures].[2002 Sales]" caption="2002 Sales" measure="1" displayFolder="" measureGroup="Sales" count="0"/>
    <cacheHierarchy uniqueName="[Measures].[Active Customers]" caption="Active Customers" measure="1" displayFolder="" measureGroup="Sales" count="0"/>
    <cacheHierarchy uniqueName="[Measures].[Customer Growth Since 2001]" caption="Customer Growth Since 2001" measure="1" displayFolder="" measureGroup="Sales" count="0"/>
    <cacheHierarchy uniqueName="[Measures].[2001 Customers]" caption="2001 Customers" measure="1" displayFolder="" measureGroup="Sales" count="0"/>
    <cacheHierarchy uniqueName="[Measures].[Normal Sales]" caption="Normal Sales" measure="1" displayFolder="" measureGroup="Sales" count="0"/>
    <cacheHierarchy uniqueName="[Measures].[Promo Sales]" caption="Promo Sales" measure="1" displayFolder="" measureGroup="Sales" count="0"/>
    <cacheHierarchy uniqueName="[Measures].[Refunds]" caption="Refunds" measure="1" displayFolder="" measureGroup="Sales" count="0"/>
    <cacheHierarchy uniqueName="[Measures].[Net Sales]" caption="Net Sales" measure="1" displayFolder="" measureGroup="Sales" count="0"/>
    <cacheHierarchy uniqueName="[Measures].[Pct Sales on Promo]" caption="Pct Sales on Promo" measure="1" displayFolder="" measureGroup="Sales" count="0"/>
    <cacheHierarchy uniqueName="[Measures].[All Month Net Sales]" caption="All Month Net Sales" measure="1" displayFolder="" measureGroup="Sales" count="0"/>
    <cacheHierarchy uniqueName="[Measures].[Pct of All Month Net Sales]" caption="Pct of All Month Net Sales" measure="1" displayFolder="" measureGroup="Sales" count="0"/>
    <cacheHierarchy uniqueName="[Measures].[Net Sales - All Products]" caption="Net Sales - All Products" measure="1" displayFolder="" measureGroup="Sales" count="0"/>
    <cacheHierarchy uniqueName="[Measures].[Selected Products Pct]" caption="Selected Products Pct" measure="1" displayFolder="" measureGroup="Sales" count="0"/>
    <cacheHierarchy uniqueName="[Measures].[Net Sales for All Selected Months]" caption="Net Sales for All Selected Months" measure="1" displayFolder="" measureGroup="Sales" count="0"/>
    <cacheHierarchy uniqueName="[Measures].[Pct of All Selected Months Net Sales]" caption="Pct of All Selected Months Net Sales" measure="1" displayFolder="" measureGroup="Sales" count="0"/>
    <cacheHierarchy uniqueName="[Measures].[All vs Relationship Test]" caption="All vs Relationship Test" measure="1" displayFolder="" measureGroup="Sales" count="0"/>
    <cacheHierarchy uniqueName="[Measures].[Sales to Parents]" caption="Sales to Parents" measure="1" displayFolder="" measureGroup="Sales" count="0"/>
    <cacheHierarchy uniqueName="[Measures].[EURUSD]" caption="EURUSD" measure="1" displayFolder="" measureGroup="Exch Rates" count="0"/>
    <cacheHierarchy uniqueName="[Measures].[Net Sales - EUR]" caption="Net Sales - EUR" measure="1" displayFolder="" measureGroup="Sales" count="0"/>
    <cacheHierarchy uniqueName="[Measures].[MinListThreshold]" caption="MinListThreshold" measure="1" displayFolder="" measureGroup="MinListPrice" count="0"/>
    <cacheHierarchy uniqueName="[Measures].[Product Sales Above Selected List Price]" caption="Product Sales Above Selected List Price" measure="1" displayFolder="" measureGroup="Sales" count="0"/>
    <cacheHierarchy uniqueName="[Measures].[Product Count]" caption="Product Count" measure="1" displayFolder="" measureGroup="Products" count="0"/>
    <cacheHierarchy uniqueName="[Measures].[Products Above Selected List Price]" caption="Products Above Selected List Price" measure="1" displayFolder="" measureGroup="Products" count="0"/>
    <cacheHierarchy uniqueName="[Measures].[PriceTierMin]" caption="PriceTierMin" measure="1" displayFolder="" measureGroup="PriceTiers" count="0"/>
    <cacheHierarchy uniqueName="[Measures].[PriceTierMax]" caption="PriceTierMax" measure="1" displayFolder="" measureGroup="PriceTiers" count="0"/>
    <cacheHierarchy uniqueName="[Measures].[Product Count MinMaxTier]" caption="Product Count MinMaxTier" measure="1" displayFolder="" measureGroup="Products" count="0"/>
    <cacheHierarchy uniqueName="[Measures].[Total Sales MinMaxTier]" caption="Total Sales MinMaxTier" measure="1" displayFolder="" measureGroup="Sales" count="0"/>
    <cacheHierarchy uniqueName="[Measures].[Total Sales YTD]" caption="Total Sales YTD" measure="1" displayFolder="" measureGroup="Sales" count="0"/>
    <cacheHierarchy uniqueName="[Measures].[Total Sales Fiscal YTD]" caption="Total Sales Fiscal YTD" measure="1" displayFolder="" measureGroup="Sales" count="0"/>
    <cacheHierarchy uniqueName="[Measures].[FIRSTDATE Example]" caption="FIRSTDATE Example" measure="1" displayFolder="" measureGroup="Calendar" count="0"/>
    <cacheHierarchy uniqueName="[Measures].[LASTDATE Example]" caption="LASTDATE Example" measure="1" displayFolder="" measureGroup="Calendar" count="0"/>
    <cacheHierarchy uniqueName="[Measures].[Total Sales SAMEPERIODLASTYEAR]" caption="Total Sales SAMEPERIODLASTYEAR" measure="1" displayFolder="" measureGroup="Sales" count="0"/>
    <cacheHierarchy uniqueName="[Measures].[Total Sales DATEADD 1 Year Back]" caption="Total Sales DATEADD 1 Year Back" measure="1" displayFolder="" measureGroup="Sales" count="0"/>
    <cacheHierarchy uniqueName="[Measures].[Total Sales DATEADD back 1 Month]" caption="Total Sales DATEADD back 1 Month" measure="1" displayFolder="" measureGroup="Sales" count="0"/>
    <cacheHierarchy uniqueName="[Measures].[Number of Days]" caption="Number of Days" measure="1" displayFolder="" measureGroup="Calendar" count="0"/>
    <cacheHierarchy uniqueName="[Measures].[Total Sales PARALLELPERIOD Back 1 Year]" caption="Total Sales PARALLELPERIOD Back 1 Year" measure="1" displayFolder="" measureGroup="Sales" count="0"/>
    <cacheHierarchy uniqueName="[Measures].[ENDOFMONTH Measure]" caption="ENDOFMONTH Measure" measure="1" displayFolder="" measureGroup="Calendar" count="0"/>
    <cacheHierarchy uniqueName="[Measures].[Total Sales NEXTMONTH]" caption="Total Sales NEXTMONTH" measure="1" displayFolder="" measureGroup="Sales" count="0"/>
    <cacheHierarchy uniqueName="[Measures].[Pct Sales Growth YOY]" caption="Pct Sales Growth YOY" measure="1" displayFolder="" measureGroup="Sales" count="0"/>
    <cacheHierarchy uniqueName="[Measures].[Total Sales CLOSINGBALANCEMONTH]" caption="Total Sales CLOSINGBALANCEMONTH" measure="1" displayFolder="" measureGroup="Sales" count="0"/>
    <cacheHierarchy uniqueName="[Measures].[Total Sales First Half 2003]" caption="Total Sales First Half 2003" measure="1" displayFolder="" measureGroup="Sales" count="0"/>
    <cacheHierarchy uniqueName="[Measures].[Total Sales Life to Date]" caption="Total Sales Life to Date" measure="1" displayFolder="" measureGroup="Sales" count="0"/>
    <cacheHierarchy uniqueName="[Measures].[Subcat pct of Cat Sales]" caption="Subcat pct of Cat Sales" measure="1" displayFolder="" measureGroup="Sales" count="0"/>
    <cacheHierarchy uniqueName="[Measures].[Sales to Married Couples]" caption="Sales to Married Couples" measure="1" displayFolder="" measureGroup="Sales" count="0"/>
    <cacheHierarchy uniqueName="[Measures].[Sales to Parents Adj for Canada]" caption="Sales to Parents Adj for Canada" measure="1" displayFolder="" measureGroup="Sales" count="0"/>
    <cacheHierarchy uniqueName="[Measures].[Different Number per Country]" caption="Different Number per Country" measure="1" displayFolder="" measureGroup="Sales" count="0"/>
    <cacheHierarchy uniqueName="[Measures].[Pct Sales Growth YOY using DIVIDE]" caption="Pct Sales Growth YOY using DIVIDE" measure="1" displayFolder="" measureGroup="Sales" count="0"/>
    <cacheHierarchy uniqueName="[Measures].[Color Values]" caption="Color Values" measure="1" displayFolder="" measureGroup="Products" count="0"/>
    <cacheHierarchy uniqueName="[Measures].[Profit Pct]" caption="Profit Pct" measure="1" displayFolder="" measureGroup="Sales" count="0"/>
    <cacheHierarchy uniqueName="[Measures].[_Count Customers]" caption="_Count Customers" measure="1" displayFolder="" measureGroup="Customers" count="0" hidden="1"/>
    <cacheHierarchy uniqueName="[Measures].[_Count Sales]" caption="_Count Sales" measure="1" displayFolder="" measureGroup="Sales" count="0" hidden="1"/>
    <cacheHierarchy uniqueName="[Measures].[_Count Products]" caption="_Count Products" measure="1" displayFolder="" measureGroup="Products" count="0" hidden="1"/>
    <cacheHierarchy uniqueName="[Measures].[_Count Calendar]" caption="_Count Calendar" measure="1" displayFolder="" measureGroup="Calendar" count="0" hidden="1"/>
    <cacheHierarchy uniqueName="[Measures].[_Count Exch Rates]" caption="_Count Exch Rates" measure="1" displayFolder="" measureGroup="Exch Rates" count="0" hidden="1"/>
    <cacheHierarchy uniqueName="[Measures].[_Count MinListPrice]" caption="_Count MinListPrice" measure="1" displayFolder="" measureGroup="MinListPrice" count="0" hidden="1"/>
    <cacheHierarchy uniqueName="[Measures].[_Count PriceTiers]" caption="_Count PriceTiers" measure="1" displayFolder="" measureGroup="PriceTiers" count="0" hidden="1"/>
    <cacheHierarchy uniqueName="[Measures].[_Count SalesTerritory]" caption="_Count SalesTerritory" measure="1" displayFolder="" measureGroup="SalesTerritory" count="0" hidden="1"/>
    <cacheHierarchy uniqueName="[Measures].[__No measures defined]" caption="__No measures defined" measure="1" displayFolder="" count="0" hidden="1"/>
    <cacheHierarchy uniqueName="[Measures].[_Profit Pct Goal]" caption="_Profit Pct Goal" measure="1" displayFolder="" measureGroup="Sales" count="0" hidden="1"/>
    <cacheHierarchy uniqueName="[Measures].[_Profit Pct Status]" caption="_Profit Pct Status" measure="1" iconSet="6" displayFolder="" measureGroup="Sales" count="0" hidden="1"/>
    <cacheHierarchy uniqueName="[Measures].[Sum of SalesAmt]" caption="Sum of SalesAmt" measure="1" displayFolder="" measureGroup="Sales" count="0" hidden="1">
      <extLst>
        <ext xmlns:x15="http://schemas.microsoft.com/office/spreadsheetml/2010/11/main" uri="{B97F6D7D-B522-45F9-BDA1-12C45D357490}">
          <x15:cacheHierarchy aggregatedColumn="79"/>
        </ext>
      </extLst>
    </cacheHierarchy>
    <cacheHierarchy uniqueName="[Measures].[Сумма по столбцу CustomerKey]" caption="Сумма по столбцу CustomerKey" measure="1" displayFolder="" measureGroup="Customers" count="0" hidden="1">
      <extLst>
        <ext xmlns:x15="http://schemas.microsoft.com/office/spreadsheetml/2010/11/main" uri="{B97F6D7D-B522-45F9-BDA1-12C45D357490}">
          <x15:cacheHierarchy aggregatedColumn="21"/>
        </ext>
      </extLst>
    </cacheHierarchy>
  </cacheHierarchies>
  <kpis count="1">
    <kpi uniqueName="Profit Pct" caption="Profit Pct" displayFolder="" measureGroup="Sales" parent="" value="[Measures].[Profit Pct]" goal="[Measures].[_Profit Pct Goal]" status="[Measures].[_Profit Pct Status]" trend="" weight=""/>
  </kpis>
  <dimensions count="9">
    <dimension name="Calendar" uniqueName="[Calendar]" caption="Calendar"/>
    <dimension name="Customers" uniqueName="[Customers]" caption="Customers"/>
    <dimension name="Exch Rates" uniqueName="[Exch Rates]" caption="Exch Rates"/>
    <dimension measure="1" name="Measures" uniqueName="[Measures]" caption="Measures"/>
    <dimension name="MinListPrice" uniqueName="[MinListPrice]" caption="MinListPrice"/>
    <dimension name="PriceTiers" uniqueName="[PriceTiers]" caption="PriceTiers"/>
    <dimension name="Products" uniqueName="[Products]" caption="Products"/>
    <dimension name="Sales" uniqueName="[Sales]" caption="Sales"/>
    <dimension name="SalesTerritory" uniqueName="[SalesTerritory]" caption="SalesTerritory"/>
  </dimensions>
  <measureGroups count="8">
    <measureGroup name="Calendar" caption="Calendar"/>
    <measureGroup name="Customers" caption="Customers"/>
    <measureGroup name="Exch Rates" caption="Exch Rates"/>
    <measureGroup name="MinListPrice" caption="MinListPrice"/>
    <measureGroup name="PriceTiers" caption="PriceTiers"/>
    <measureGroup name="Products" caption="Products"/>
    <measureGroup name="Sales" caption="Sales"/>
    <measureGroup name="SalesTerritory" caption="SalesTerritory"/>
  </measureGroups>
  <maps count="12">
    <map measureGroup="0" dimension="0"/>
    <map measureGroup="1" dimension="1"/>
    <map measureGroup="2" dimension="2"/>
    <map measureGroup="3" dimension="4"/>
    <map measureGroup="4" dimension="5"/>
    <map measureGroup="5" dimension="6"/>
    <map measureGroup="6" dimension="0"/>
    <map measureGroup="6" dimension="1"/>
    <map measureGroup="6" dimension="6"/>
    <map measureGroup="6" dimension="7"/>
    <map measureGroup="6" dimension="8"/>
    <map measureGroup="7" dimension="8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19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Baguzin Sergey" refreshedDate="43644.540701851853" createdVersion="3" refreshedVersion="6" minRefreshableVersion="3" recordCount="0" supportSubquery="1" supportAdvancedDrill="1" xr:uid="{76356AFC-211B-4EEC-8B8C-F72D1BA02296}">
  <cacheSource type="external" connectionId="5">
    <extLst>
      <ext xmlns:x14="http://schemas.microsoft.com/office/spreadsheetml/2009/9/main" uri="{F057638F-6D5F-4e77-A914-E7F072B9BCA8}">
        <x14:sourceConnection name="ThisWorkbookDataModel"/>
      </ext>
    </extLst>
  </cacheSource>
  <cacheFields count="0"/>
  <cacheHierarchies count="160">
    <cacheHierarchy uniqueName="[Calendar].[CalendarQuarter]" caption="CalendarQuarter" attribute="1" time="1" defaultMemberUniqueName="[Calendar].[CalendarQuarter].[All]" allUniqueName="[Calendar].[CalendarQuarter].[All]" dimensionUniqueName="[Calendar]" displayFolder="" count="0" memberValueDatatype="20" unbalanced="0"/>
    <cacheHierarchy uniqueName="[Calendar].[CalendarSemester]" caption="CalendarSemester" attribute="1" time="1" defaultMemberUniqueName="[Calendar].[CalendarSemester].[All]" allUniqueName="[Calendar].[CalendarSemester].[All]" dimensionUniqueName="[Calendar]" displayFolder="" count="0" memberValueDatatype="20" unbalanced="0"/>
    <cacheHierarchy uniqueName="[Calendar].[CalendarYear]" caption="CalendarYear" attribute="1" time="1" defaultMemberUniqueName="[Calendar].[CalendarYear].[All]" allUniqueName="[Calendar].[CalendarYear].[All]" dimensionUniqueName="[Calendar]" displayFolder="" count="0" memberValueDatatype="20" unbalanced="0"/>
    <cacheHierarchy uniqueName="[Calendar].[Date]" caption="Date" attribute="1" time="1" keyAttribute="1" defaultMemberUniqueName="[Calendar].[Date].[All]" allUniqueName="[Calendar].[Date].[All]" dimensionUniqueName="[Calendar]" displayFolder="" count="0" memberValueDatatype="7" unbalanced="0"/>
    <cacheHierarchy uniqueName="[Calendar].[DayNameOfWeek]" caption="DayNameOfWeek" attribute="1" time="1" defaultMemberUniqueName="[Calendar].[DayNameOfWeek].[All]" allUniqueName="[Calendar].[DayNameOfWeek].[All]" dimensionUniqueName="[Calendar]" displayFolder="" count="0" memberValueDatatype="130" unbalanced="0"/>
    <cacheHierarchy uniqueName="[Calendar].[DayNumberOfMonth]" caption="DayNumberOfMonth" attribute="1" time="1" defaultMemberUniqueName="[Calendar].[DayNumberOfMonth].[All]" allUniqueName="[Calendar].[DayNumberOfMonth].[All]" dimensionUniqueName="[Calendar]" displayFolder="" count="0" memberValueDatatype="20" unbalanced="0"/>
    <cacheHierarchy uniqueName="[Calendar].[DayNumberOfWeek]" caption="DayNumberOfWeek" attribute="1" time="1" defaultMemberUniqueName="[Calendar].[DayNumberOfWeek].[All]" allUniqueName="[Calendar].[DayNumberOfWeek].[All]" dimensionUniqueName="[Calendar]" displayFolder="" count="0" memberValueDatatype="20" unbalanced="0"/>
    <cacheHierarchy uniqueName="[Calendar].[DayNumberOfYear]" caption="DayNumberOfYear" attribute="1" time="1" defaultMemberUniqueName="[Calendar].[DayNumberOfYear].[All]" allUniqueName="[Calendar].[DayNumberOfYear].[All]" dimensionUniqueName="[Calendar]" displayFolder="" count="0" memberValueDatatype="20" unbalanced="0"/>
    <cacheHierarchy uniqueName="[Calendar].[FiscalQuarter]" caption="FiscalQuarter" attribute="1" time="1" defaultMemberUniqueName="[Calendar].[FiscalQuarter].[All]" allUniqueName="[Calendar].[FiscalQuarter].[All]" dimensionUniqueName="[Calendar]" displayFolder="" count="0" memberValueDatatype="20" unbalanced="0"/>
    <cacheHierarchy uniqueName="[Calendar].[FiscalSemester]" caption="FiscalSemester" attribute="1" time="1" defaultMemberUniqueName="[Calendar].[FiscalSemester].[All]" allUniqueName="[Calendar].[FiscalSemester].[All]" dimensionUniqueName="[Calendar]" displayFolder="" count="0" memberValueDatatype="20" unbalanced="0"/>
    <cacheHierarchy uniqueName="[Calendar].[FiscalYear]" caption="FiscalYear" attribute="1" time="1" defaultMemberUniqueName="[Calendar].[FiscalYear].[All]" allUniqueName="[Calendar].[FiscalYear].[All]" dimensionUniqueName="[Calendar]" displayFolder="" count="0" memberValueDatatype="20" unbalanced="0"/>
    <cacheHierarchy uniqueName="[Calendar].[MonthName]" caption="MonthName" attribute="1" time="1" defaultMemberUniqueName="[Calendar].[MonthName].[All]" allUniqueName="[Calendar].[MonthName].[All]" dimensionUniqueName="[Calendar]" displayFolder="" count="0" memberValueDatatype="130" unbalanced="0"/>
    <cacheHierarchy uniqueName="[Calendar].[MonthNumberOfYear]" caption="MonthNumberOfYear" attribute="1" time="1" defaultMemberUniqueName="[Calendar].[MonthNumberOfYear].[All]" allUniqueName="[Calendar].[MonthNumberOfYear].[All]" dimensionUniqueName="[Calendar]" displayFolder="" count="0" memberValueDatatype="20" unbalanced="0"/>
    <cacheHierarchy uniqueName="[Calendar].[WeekNumberOfYear]" caption="WeekNumberOfYear" attribute="1" time="1" defaultMemberUniqueName="[Calendar].[WeekNumberOfYear].[All]" allUniqueName="[Calendar].[WeekNumberOfYear].[All]" dimensionUniqueName="[Calendar]" displayFolder="" count="0" memberValueDatatype="20" unbalanced="0"/>
    <cacheHierarchy uniqueName="[Customers].[AddressLine1]" caption="AddressLine1" attribute="1" defaultMemberUniqueName="[Customers].[AddressLine1].[All]" allUniqueName="[Customers].[AddressLine1].[All]" dimensionUniqueName="[Customers]" displayFolder="" count="0" memberValueDatatype="130" unbalanced="0"/>
    <cacheHierarchy uniqueName="[Customers].[AddressLine2]" caption="AddressLine2" attribute="1" defaultMemberUniqueName="[Customers].[AddressLine2].[All]" allUniqueName="[Customers].[AddressLine2].[All]" dimensionUniqueName="[Customers]" displayFolder="" count="0" memberValueDatatype="130" unbalanced="0"/>
    <cacheHierarchy uniqueName="[Customers].[BirthDate]" caption="BirthDate" attribute="1" time="1" defaultMemberUniqueName="[Customers].[BirthDate].[All]" allUniqueName="[Customers].[BirthDate].[All]" dimensionUniqueName="[Customers]" displayFolder="" count="0" memberValueDatatype="7" unbalanced="0"/>
    <cacheHierarchy uniqueName="[Customers].[BirthDate (Год)]" caption="BirthDate (Год)" attribute="1" defaultMemberUniqueName="[Customers].[BirthDate (Год)].[All]" allUniqueName="[Customers].[BirthDate (Год)].[All]" dimensionUniqueName="[Customers]" displayFolder="" count="0" memberValueDatatype="130" unbalanced="0"/>
    <cacheHierarchy uniqueName="[Customers].[BirthDate (Квартал)]" caption="BirthDate (Квартал)" attribute="1" defaultMemberUniqueName="[Customers].[BirthDate (Квартал)].[All]" allUniqueName="[Customers].[BirthDate (Квартал)].[All]" dimensionUniqueName="[Customers]" displayFolder="" count="0" memberValueDatatype="130" unbalanced="0"/>
    <cacheHierarchy uniqueName="[Customers].[BirthDate (Месяц)]" caption="BirthDate (Месяц)" attribute="1" defaultMemberUniqueName="[Customers].[BirthDate (Месяц)].[All]" allUniqueName="[Customers].[BirthDate (Месяц)].[All]" dimensionUniqueName="[Customers]" displayFolder="" count="0" memberValueDatatype="130" unbalanced="0"/>
    <cacheHierarchy uniqueName="[Customers].[CommuteDistance]" caption="CommuteDistance" attribute="1" defaultMemberUniqueName="[Customers].[CommuteDistance].[All]" allUniqueName="[Customers].[CommuteDistance].[All]" dimensionUniqueName="[Customers]" displayFolder="" count="0" memberValueDatatype="130" unbalanced="0"/>
    <cacheHierarchy uniqueName="[Customers].[CustomerKey]" caption="CustomerKey" attribute="1" defaultMemberUniqueName="[Customers].[CustomerKey].[All]" allUniqueName="[Customers].[CustomerKey].[All]" dimensionUniqueName="[Customers]" displayFolder="" count="0" memberValueDatatype="20" unbalanced="0"/>
    <cacheHierarchy uniqueName="[Customers].[DateFirstPurchase]" caption="DateFirstPurchase" attribute="1" time="1" defaultMemberUniqueName="[Customers].[DateFirstPurchase].[All]" allUniqueName="[Customers].[DateFirstPurchase].[All]" dimensionUniqueName="[Customers]" displayFolder="" count="0" memberValueDatatype="7" unbalanced="0"/>
    <cacheHierarchy uniqueName="[Customers].[EmailAddress]" caption="EmailAddress" attribute="1" defaultMemberUniqueName="[Customers].[EmailAddress].[All]" allUniqueName="[Customers].[EmailAddress].[All]" dimensionUniqueName="[Customers]" displayFolder="" count="0" memberValueDatatype="130" unbalanced="0"/>
    <cacheHierarchy uniqueName="[Customers].[EnglishEducation]" caption="EnglishEducation" attribute="1" defaultMemberUniqueName="[Customers].[EnglishEducation].[All]" allUniqueName="[Customers].[EnglishEducation].[All]" dimensionUniqueName="[Customers]" displayFolder="" count="0" memberValueDatatype="130" unbalanced="0"/>
    <cacheHierarchy uniqueName="[Customers].[EnglishOccupation]" caption="EnglishOccupation" attribute="1" defaultMemberUniqueName="[Customers].[EnglishOccupation].[All]" allUniqueName="[Customers].[EnglishOccupation].[All]" dimensionUniqueName="[Customers]" displayFolder="" count="0" memberValueDatatype="130" unbalanced="0"/>
    <cacheHierarchy uniqueName="[Customers].[FirstName]" caption="FirstName" attribute="1" defaultMemberUniqueName="[Customers].[FirstName].[All]" allUniqueName="[Customers].[FirstName].[All]" dimensionUniqueName="[Customers]" displayFolder="" count="0" memberValueDatatype="130" unbalanced="0"/>
    <cacheHierarchy uniqueName="[Customers].[Gender]" caption="Gender" attribute="1" defaultMemberUniqueName="[Customers].[Gender].[All]" allUniqueName="[Customers].[Gender].[All]" dimensionUniqueName="[Customers]" displayFolder="" count="0" memberValueDatatype="130" unbalanced="0"/>
    <cacheHierarchy uniqueName="[Customers].[GeographyKey]" caption="GeographyKey" attribute="1" defaultMemberUniqueName="[Customers].[GeographyKey].[All]" allUniqueName="[Customers].[GeographyKey].[All]" dimensionUniqueName="[Customers]" displayFolder="" count="0" memberValueDatatype="20" unbalanced="0"/>
    <cacheHierarchy uniqueName="[Customers].[HouseOwnerFlag]" caption="HouseOwnerFlag" attribute="1" defaultMemberUniqueName="[Customers].[HouseOwnerFlag].[All]" allUniqueName="[Customers].[HouseOwnerFlag].[All]" dimensionUniqueName="[Customers]" displayFolder="" count="0" memberValueDatatype="20" unbalanced="0"/>
    <cacheHierarchy uniqueName="[Customers].[LastName]" caption="LastName" attribute="1" defaultMemberUniqueName="[Customers].[LastName].[All]" allUniqueName="[Customers].[LastName].[All]" dimensionUniqueName="[Customers]" displayFolder="" count="0" memberValueDatatype="130" unbalanced="0"/>
    <cacheHierarchy uniqueName="[Customers].[MaritalStatus]" caption="MaritalStatus" attribute="1" defaultMemberUniqueName="[Customers].[MaritalStatus].[All]" allUniqueName="[Customers].[MaritalStatus].[All]" dimensionUniqueName="[Customers]" displayFolder="" count="0" memberValueDatatype="130" unbalanced="0"/>
    <cacheHierarchy uniqueName="[Customers].[MiddleName]" caption="MiddleName" attribute="1" defaultMemberUniqueName="[Customers].[MiddleName].[All]" allUniqueName="[Customers].[MiddleName].[All]" dimensionUniqueName="[Customers]" displayFolder="" count="0" memberValueDatatype="130" unbalanced="0"/>
    <cacheHierarchy uniqueName="[Customers].[NameStyle]" caption="NameStyle" attribute="1" defaultMemberUniqueName="[Customers].[NameStyle].[All]" allUniqueName="[Customers].[NameStyle].[All]" dimensionUniqueName="[Customers]" displayFolder="" count="0" memberValueDatatype="11" unbalanced="0"/>
    <cacheHierarchy uniqueName="[Customers].[NumberCarsOwned]" caption="NumberCarsOwned" attribute="1" defaultMemberUniqueName="[Customers].[NumberCarsOwned].[All]" allUniqueName="[Customers].[NumberCarsOwned].[All]" dimensionUniqueName="[Customers]" displayFolder="" count="0" memberValueDatatype="20" unbalanced="0"/>
    <cacheHierarchy uniqueName="[Customers].[NumberChildrenAtHome]" caption="NumberChildrenAtHome" attribute="1" defaultMemberUniqueName="[Customers].[NumberChildrenAtHome].[All]" allUniqueName="[Customers].[NumberChildrenAtHome].[All]" dimensionUniqueName="[Customers]" displayFolder="" count="0" memberValueDatatype="20" unbalanced="0"/>
    <cacheHierarchy uniqueName="[Customers].[Phone]" caption="Phone" attribute="1" defaultMemberUniqueName="[Customers].[Phone].[All]" allUniqueName="[Customers].[Phone].[All]" dimensionUniqueName="[Customers]" displayFolder="" count="0" memberValueDatatype="130" unbalanced="0"/>
    <cacheHierarchy uniqueName="[Customers].[Suffix]" caption="Suffix" attribute="1" defaultMemberUniqueName="[Customers].[Suffix].[All]" allUniqueName="[Customers].[Suffix].[All]" dimensionUniqueName="[Customers]" displayFolder="" count="0" memberValueDatatype="130" unbalanced="0"/>
    <cacheHierarchy uniqueName="[Customers].[TotalChildren]" caption="TotalChildren" attribute="1" defaultMemberUniqueName="[Customers].[TotalChildren].[All]" allUniqueName="[Customers].[TotalChildren].[All]" dimensionUniqueName="[Customers]" displayFolder="" count="0" memberValueDatatype="20" unbalanced="0"/>
    <cacheHierarchy uniqueName="[Customers].[YearlyIncome]" caption="YearlyIncome" attribute="1" defaultMemberUniqueName="[Customers].[YearlyIncome].[All]" allUniqueName="[Customers].[YearlyIncome].[All]" dimensionUniqueName="[Customers]" displayFolder="" count="0" memberValueDatatype="6" unbalanced="0"/>
    <cacheHierarchy uniqueName="[Exch Rates].[USD per EUR]" caption="USD per EUR" attribute="1" defaultMemberUniqueName="[Exch Rates].[USD per EUR].[All]" allUniqueName="[Exch Rates].[USD per EUR].[All]" dimensionUniqueName="[Exch Rates]" displayFolder="" count="0" memberValueDatatype="6" unbalanced="0"/>
    <cacheHierarchy uniqueName="[MinListPrice].[MinListPrice]" caption="MinListPrice" attribute="1" defaultMemberUniqueName="[MinListPrice].[MinListPrice].[All]" allUniqueName="[MinListPrice].[MinListPrice].[All]" dimensionUniqueName="[MinListPrice]" displayFolder="" count="0" memberValueDatatype="6" unbalanced="0"/>
    <cacheHierarchy uniqueName="[PriceTiers].[MaxPrice]" caption="MaxPrice" attribute="1" defaultMemberUniqueName="[PriceTiers].[MaxPrice].[All]" allUniqueName="[PriceTiers].[MaxPrice].[All]" dimensionUniqueName="[PriceTiers]" displayFolder="" count="0" memberValueDatatype="20" unbalanced="0"/>
    <cacheHierarchy uniqueName="[PriceTiers].[MidPt]" caption="MidPt" attribute="1" defaultMemberUniqueName="[PriceTiers].[MidPt].[All]" allUniqueName="[PriceTiers].[MidPt].[All]" dimensionUniqueName="[PriceTiers]" displayFolder="" count="0" memberValueDatatype="5" unbalanced="0"/>
    <cacheHierarchy uniqueName="[PriceTiers].[MinPrice]" caption="MinPrice" attribute="1" defaultMemberUniqueName="[PriceTiers].[MinPrice].[All]" allUniqueName="[PriceTiers].[MinPrice].[All]" dimensionUniqueName="[PriceTiers]" displayFolder="" count="0" memberValueDatatype="20" unbalanced="0"/>
    <cacheHierarchy uniqueName="[PriceTiers].[RangeName]" caption="RangeName" attribute="1" defaultMemberUniqueName="[PriceTiers].[RangeName].[All]" allUniqueName="[PriceTiers].[RangeName].[All]" dimensionUniqueName="[PriceTiers]" displayFolder="" count="0" memberValueDatatype="130" unbalanced="0"/>
    <cacheHierarchy uniqueName="[Products].[Category]" caption="Category" attribute="1" defaultMemberUniqueName="[Products].[Category].[All]" allUniqueName="[Products].[Category].[All]" dimensionUniqueName="[Products]" displayFolder="" count="0" memberValueDatatype="130" unbalanced="0"/>
    <cacheHierarchy uniqueName="[Products].[Class]" caption="Class" attribute="1" defaultMemberUniqueName="[Products].[Class].[All]" allUniqueName="[Products].[Class].[All]" dimensionUniqueName="[Products]" displayFolder="" count="0" memberValueDatatype="130" unbalanced="0"/>
    <cacheHierarchy uniqueName="[Products].[Color]" caption="Color" attribute="1" defaultMemberUniqueName="[Products].[Color].[All]" allUniqueName="[Products].[Color].[All]" dimensionUniqueName="[Products]" displayFolder="" count="0" memberValueDatatype="130" unbalanced="0"/>
    <cacheHierarchy uniqueName="[Products].[DaysToManufacture]" caption="DaysToManufacture" attribute="1" defaultMemberUniqueName="[Products].[DaysToManufacture].[All]" allUniqueName="[Products].[DaysToManufacture].[All]" dimensionUniqueName="[Products]" displayFolder="" count="0" memberValueDatatype="20" unbalanced="0"/>
    <cacheHierarchy uniqueName="[Products].[DealerPrice]" caption="DealerPrice" attribute="1" defaultMemberUniqueName="[Products].[DealerPrice].[All]" allUniqueName="[Products].[DealerPrice].[All]" dimensionUniqueName="[Products]" displayFolder="" count="0" memberValueDatatype="5" unbalanced="0"/>
    <cacheHierarchy uniqueName="[Products].[EndDate]" caption="EndDate" attribute="1" time="1" defaultMemberUniqueName="[Products].[EndDate].[All]" allUniqueName="[Products].[EndDate].[All]" dimensionUniqueName="[Products]" displayFolder="" count="0" memberValueDatatype="7" unbalanced="0"/>
    <cacheHierarchy uniqueName="[Products].[EnglishDescription]" caption="EnglishDescription" attribute="1" defaultMemberUniqueName="[Products].[EnglishDescription].[All]" allUniqueName="[Products].[EnglishDescription].[All]" dimensionUniqueName="[Products]" displayFolder="" count="0" memberValueDatatype="130" unbalanced="0"/>
    <cacheHierarchy uniqueName="[Products].[FinishedGoodsFlag]" caption="FinishedGoodsFlag" attribute="1" defaultMemberUniqueName="[Products].[FinishedGoodsFlag].[All]" allUniqueName="[Products].[FinishedGoodsFlag].[All]" dimensionUniqueName="[Products]" displayFolder="" count="0" memberValueDatatype="11" unbalanced="0"/>
    <cacheHierarchy uniqueName="[Products].[ListPrice]" caption="ListPrice" attribute="1" defaultMemberUniqueName="[Products].[ListPrice].[All]" allUniqueName="[Products].[ListPrice].[All]" dimensionUniqueName="[Products]" displayFolder="" count="0" memberValueDatatype="5" unbalanced="0"/>
    <cacheHierarchy uniqueName="[Products].[ListPriceBucket]" caption="ListPriceBucket" attribute="1" defaultMemberUniqueName="[Products].[ListPriceBucket].[All]" allUniqueName="[Products].[ListPriceBucket].[All]" dimensionUniqueName="[Products]" displayFolder="" count="0" memberValueDatatype="130" unbalanced="0"/>
    <cacheHierarchy uniqueName="[Products].[ModelName]" caption="ModelName" attribute="1" defaultMemberUniqueName="[Products].[ModelName].[All]" allUniqueName="[Products].[ModelName].[All]" dimensionUniqueName="[Products]" displayFolder="" count="0" memberValueDatatype="130" unbalanced="0"/>
    <cacheHierarchy uniqueName="[Products].[ProductKey]" caption="ProductKey" attribute="1" defaultMemberUniqueName="[Products].[ProductKey].[All]" allUniqueName="[Products].[ProductKey].[All]" dimensionUniqueName="[Products]" displayFolder="" count="0" memberValueDatatype="20" unbalanced="0"/>
    <cacheHierarchy uniqueName="[Products].[ProductLine]" caption="ProductLine" attribute="1" defaultMemberUniqueName="[Products].[ProductLine].[All]" allUniqueName="[Products].[ProductLine].[All]" dimensionUniqueName="[Products]" displayFolder="" count="0" memberValueDatatype="130" unbalanced="0"/>
    <cacheHierarchy uniqueName="[Products].[ProductName]" caption="ProductName" attribute="1" defaultMemberUniqueName="[Products].[ProductName].[All]" allUniqueName="[Products].[ProductName].[All]" dimensionUniqueName="[Products]" displayFolder="" count="0" memberValueDatatype="130" unbalanced="0"/>
    <cacheHierarchy uniqueName="[Products].[ReorderPoint]" caption="ReorderPoint" attribute="1" defaultMemberUniqueName="[Products].[ReorderPoint].[All]" allUniqueName="[Products].[ReorderPoint].[All]" dimensionUniqueName="[Products]" displayFolder="" count="0" memberValueDatatype="20" unbalanced="0"/>
    <cacheHierarchy uniqueName="[Products].[SafetyStockLevel]" caption="SafetyStockLevel" attribute="1" defaultMemberUniqueName="[Products].[SafetyStockLevel].[All]" allUniqueName="[Products].[SafetyStockLevel].[All]" dimensionUniqueName="[Products]" displayFolder="" count="0" memberValueDatatype="20" unbalanced="0"/>
    <cacheHierarchy uniqueName="[Products].[Size]" caption="Size" attribute="1" defaultMemberUniqueName="[Products].[Size].[All]" allUniqueName="[Products].[Size].[All]" dimensionUniqueName="[Products]" displayFolder="" count="0" memberValueDatatype="130" unbalanced="0"/>
    <cacheHierarchy uniqueName="[Products].[SizeRange]" caption="SizeRange" attribute="1" defaultMemberUniqueName="[Products].[SizeRange].[All]" allUniqueName="[Products].[SizeRange].[All]" dimensionUniqueName="[Products]" displayFolder="" count="0" memberValueDatatype="130" unbalanced="0"/>
    <cacheHierarchy uniqueName="[Products].[SizeUnitMeasureCode]" caption="SizeUnitMeasureCode" attribute="1" defaultMemberUniqueName="[Products].[SizeUnitMeasureCode].[All]" allUniqueName="[Products].[SizeUnitMeasureCode].[All]" dimensionUniqueName="[Products]" displayFolder="" count="0" memberValueDatatype="130" unbalanced="0"/>
    <cacheHierarchy uniqueName="[Products].[StandardCost]" caption="StandardCost" attribute="1" defaultMemberUniqueName="[Products].[StandardCost].[All]" allUniqueName="[Products].[StandardCost].[All]" dimensionUniqueName="[Products]" displayFolder="" count="0" memberValueDatatype="5" unbalanced="0"/>
    <cacheHierarchy uniqueName="[Products].[StartDate]" caption="StartDate" attribute="1" time="1" defaultMemberUniqueName="[Products].[StartDate].[All]" allUniqueName="[Products].[StartDate].[All]" dimensionUniqueName="[Products]" displayFolder="" count="0" memberValueDatatype="7" unbalanced="0"/>
    <cacheHierarchy uniqueName="[Products].[Status]" caption="Status" attribute="1" defaultMemberUniqueName="[Products].[Status].[All]" allUniqueName="[Products].[Status].[All]" dimensionUniqueName="[Products]" displayFolder="" count="0" memberValueDatatype="130" unbalanced="0"/>
    <cacheHierarchy uniqueName="[Products].[Style]" caption="Style" attribute="1" defaultMemberUniqueName="[Products].[Style].[All]" allUniqueName="[Products].[Style].[All]" dimensionUniqueName="[Products]" displayFolder="" count="0" memberValueDatatype="130" unbalanced="0"/>
    <cacheHierarchy uniqueName="[Products].[SubCategory]" caption="SubCategory" attribute="1" defaultMemberUniqueName="[Products].[SubCategory].[All]" allUniqueName="[Products].[SubCategory].[All]" dimensionUniqueName="[Products]" displayFolder="" count="0" memberValueDatatype="130" unbalanced="0"/>
    <cacheHierarchy uniqueName="[Products].[Weight]" caption="Weight" attribute="1" defaultMemberUniqueName="[Products].[Weight].[All]" allUniqueName="[Products].[Weight].[All]" dimensionUniqueName="[Products]" displayFolder="" count="0" memberValueDatatype="5" unbalanced="0"/>
    <cacheHierarchy uniqueName="[Products].[WeightUnitMeasureCode]" caption="WeightUnitMeasureCode" attribute="1" defaultMemberUniqueName="[Products].[WeightUnitMeasureCode].[All]" allUniqueName="[Products].[WeightUnitMeasureCode].[All]" dimensionUniqueName="[Products]" displayFolder="" count="0" memberValueDatatype="130" unbalanced="0"/>
    <cacheHierarchy uniqueName="[Sales].[CustomerKey]" caption="CustomerKey" attribute="1" defaultMemberUniqueName="[Sales].[CustomerKey].[All]" allUniqueName="[Sales].[CustomerKey].[All]" dimensionUniqueName="[Sales]" displayFolder="" count="0" memberValueDatatype="20" unbalanced="0"/>
    <cacheHierarchy uniqueName="[Sales].[Margin]" caption="Margin" attribute="1" defaultMemberUniqueName="[Sales].[Margin].[All]" allUniqueName="[Sales].[Margin].[All]" dimensionUniqueName="[Sales]" displayFolder="" count="0" memberValueDatatype="5" unbalanced="0"/>
    <cacheHierarchy uniqueName="[Sales].[MonthNum]" caption="MonthNum" attribute="1" defaultMemberUniqueName="[Sales].[MonthNum].[All]" allUniqueName="[Sales].[MonthNum].[All]" dimensionUniqueName="[Sales]" displayFolder="" count="0" memberValueDatatype="20" unbalanced="0"/>
    <cacheHierarchy uniqueName="[Sales].[OrderDate]" caption="OrderDate" attribute="1" time="1" defaultMemberUniqueName="[Sales].[OrderDate].[All]" allUniqueName="[Sales].[OrderDate].[All]" dimensionUniqueName="[Sales]" displayFolder="" count="0" memberValueDatatype="7" unbalanced="0"/>
    <cacheHierarchy uniqueName="[Sales].[OrderQuantity]" caption="OrderQuantity" attribute="1" defaultMemberUniqueName="[Sales].[OrderQuantity].[All]" allUniqueName="[Sales].[OrderQuantity].[All]" dimensionUniqueName="[Sales]" displayFolder="" count="0" memberValueDatatype="20" unbalanced="0"/>
    <cacheHierarchy uniqueName="[Sales].[ProductCost]" caption="ProductCost" attribute="1" defaultMemberUniqueName="[Sales].[ProductCost].[All]" allUniqueName="[Sales].[ProductCost].[All]" dimensionUniqueName="[Sales]" displayFolder="" count="0" memberValueDatatype="5" unbalanced="0"/>
    <cacheHierarchy uniqueName="[Sales].[ProductKey]" caption="ProductKey" attribute="1" defaultMemberUniqueName="[Sales].[ProductKey].[All]" allUniqueName="[Sales].[ProductKey].[All]" dimensionUniqueName="[Sales]" displayFolder="" count="0" memberValueDatatype="20" unbalanced="0"/>
    <cacheHierarchy uniqueName="[Sales].[SalesAmt]" caption="SalesAmt" attribute="1" defaultMemberUniqueName="[Sales].[SalesAmt].[All]" allUniqueName="[Sales].[SalesAmt].[All]" dimensionUniqueName="[Sales]" displayFolder="" count="0" memberValueDatatype="5" unbalanced="0"/>
    <cacheHierarchy uniqueName="[Sales].[SalesTerritoryKey]" caption="SalesTerritoryKey" attribute="1" defaultMemberUniqueName="[Sales].[SalesTerritoryKey].[All]" allUniqueName="[Sales].[SalesTerritoryKey].[All]" dimensionUniqueName="[Sales]" displayFolder="" count="0" memberValueDatatype="3" unbalanced="0"/>
    <cacheHierarchy uniqueName="[Sales].[TransType]" caption="TransType" attribute="1" defaultMemberUniqueName="[Sales].[TransType].[All]" allUniqueName="[Sales].[TransType].[All]" dimensionUniqueName="[Sales]" displayFolder="" count="0" memberValueDatatype="5" unbalanced="0"/>
    <cacheHierarchy uniqueName="[Sales].[UnitPrice]" caption="UnitPrice" attribute="1" defaultMemberUniqueName="[Sales].[UnitPrice].[All]" allUniqueName="[Sales].[UnitPrice].[All]" dimensionUniqueName="[Sales]" displayFolder="" count="0" memberValueDatatype="5" unbalanced="0"/>
    <cacheHierarchy uniqueName="[Sales].[Year]" caption="Year" attribute="1" defaultMemberUniqueName="[Sales].[Year].[All]" allUniqueName="[Sales].[Year].[All]" dimensionUniqueName="[Sales]" displayFolder="" count="0" memberValueDatatype="20" unbalanced="0"/>
    <cacheHierarchy uniqueName="[SalesTerritory].[Continent]" caption="Continent" attribute="1" defaultMemberUniqueName="[SalesTerritory].[Continent].[All]" allUniqueName="[SalesTerritory].[Continent].[All]" dimensionUniqueName="[SalesTerritory]" displayFolder="" count="0" memberValueDatatype="130" unbalanced="0"/>
    <cacheHierarchy uniqueName="[SalesTerritory].[Country]" caption="Country" attribute="1" defaultMemberUniqueName="[SalesTerritory].[Country].[All]" allUniqueName="[SalesTerritory].[Country].[All]" dimensionUniqueName="[SalesTerritory]" displayFolder="" count="0" memberValueDatatype="130" unbalanced="0"/>
    <cacheHierarchy uniqueName="[SalesTerritory].[SalesTerritoryAlternateKey]" caption="SalesTerritoryAlternateKey" attribute="1" defaultMemberUniqueName="[SalesTerritory].[SalesTerritoryAlternateKey].[All]" allUniqueName="[SalesTerritory].[SalesTerritoryAlternateKey].[All]" dimensionUniqueName="[SalesTerritory]" displayFolder="" count="0" memberValueDatatype="20" unbalanced="0"/>
    <cacheHierarchy uniqueName="[SalesTerritory].[SalesTerritoryGroup]" caption="SalesTerritoryGroup" attribute="1" defaultMemberUniqueName="[SalesTerritory].[SalesTerritoryGroup].[All]" allUniqueName="[SalesTerritory].[SalesTerritoryGroup].[All]" dimensionUniqueName="[SalesTerritory]" displayFolder="" count="0" memberValueDatatype="130" unbalanced="0"/>
    <cacheHierarchy uniqueName="[SalesTerritory].[SalesTerritoryKey]" caption="SalesTerritoryKey" attribute="1" defaultMemberUniqueName="[SalesTerritory].[SalesTerritoryKey].[All]" allUniqueName="[SalesTerritory].[SalesTerritoryKey].[All]" dimensionUniqueName="[SalesTerritory]" displayFolder="" count="0" memberValueDatatype="20" unbalanced="0"/>
    <cacheHierarchy uniqueName="[SalesTerritory].[SalesTerritoryRegion]" caption="SalesTerritoryRegion" attribute="1" defaultMemberUniqueName="[SalesTerritory].[SalesTerritoryRegion].[All]" allUniqueName="[SalesTerritory].[SalesTerritoryRegion].[All]" dimensionUniqueName="[SalesTerritory]" displayFolder="" count="0" memberValueDatatype="130" unbalanced="0"/>
    <cacheHierarchy uniqueName="[SalesTerritory].[Territory]" caption="Territory" defaultMemberUniqueName="[SalesTerritory].[Territory].[All]" allUniqueName="[SalesTerritory].[Territory].[All]" dimensionUniqueName="[SalesTerritory]" displayFolder="" count="0" unbalanced="0"/>
    <cacheHierarchy uniqueName="[Customers].[BirthDate (Индекс месяца)]" caption="BirthDate (Индекс месяца)" attribute="1" defaultMemberUniqueName="[Customers].[BirthDate (Индекс месяца)].[All]" allUniqueName="[Customers].[BirthDate (Индекс месяца)].[All]" dimensionUniqueName="[Customers]" displayFolder="" count="0" memberValueDatatype="20" unbalanced="0" hidden="1"/>
    <cacheHierarchy uniqueName="[Measures].[Total Sales]" caption="Total Sales" measure="1" displayFolder="" measureGroup="Sales" count="0"/>
    <cacheHierarchy uniqueName="[Measures].[Profit]" caption="Profit" measure="1" displayFolder="" measureGroup="Sales" count="0"/>
    <cacheHierarchy uniqueName="[Measures].[Days Selling]" caption="Days Selling" measure="1" displayFolder="" measureGroup="Sales" count="0"/>
    <cacheHierarchy uniqueName="[Measures].[Transactions]" caption="Transactions" measure="1" displayFolder="" measureGroup="Sales" count="0"/>
    <cacheHierarchy uniqueName="[Measures].[Sales per Transaction]" caption="Sales per Transaction" measure="1" displayFolder="" measureGroup="Sales" count="0"/>
    <cacheHierarchy uniqueName="[Measures].[Sales per Day]" caption="Sales per Day" measure="1" displayFolder="" measureGroup="Sales" count="0"/>
    <cacheHierarchy uniqueName="[Measures].[2002 Sales]" caption="2002 Sales" measure="1" displayFolder="" measureGroup="Sales" count="0"/>
    <cacheHierarchy uniqueName="[Measures].[Active Customers]" caption="Active Customers" measure="1" displayFolder="" measureGroup="Sales" count="0"/>
    <cacheHierarchy uniqueName="[Measures].[Customer Growth Since 2001]" caption="Customer Growth Since 2001" measure="1" displayFolder="" measureGroup="Sales" count="0"/>
    <cacheHierarchy uniqueName="[Measures].[2001 Customers]" caption="2001 Customers" measure="1" displayFolder="" measureGroup="Sales" count="0"/>
    <cacheHierarchy uniqueName="[Measures].[Normal Sales]" caption="Normal Sales" measure="1" displayFolder="" measureGroup="Sales" count="0"/>
    <cacheHierarchy uniqueName="[Measures].[Promo Sales]" caption="Promo Sales" measure="1" displayFolder="" measureGroup="Sales" count="0"/>
    <cacheHierarchy uniqueName="[Measures].[Refunds]" caption="Refunds" measure="1" displayFolder="" measureGroup="Sales" count="0"/>
    <cacheHierarchy uniqueName="[Measures].[Net Sales]" caption="Net Sales" measure="1" displayFolder="" measureGroup="Sales" count="0"/>
    <cacheHierarchy uniqueName="[Measures].[Pct Sales on Promo]" caption="Pct Sales on Promo" measure="1" displayFolder="" measureGroup="Sales" count="0"/>
    <cacheHierarchy uniqueName="[Measures].[All Month Net Sales]" caption="All Month Net Sales" measure="1" displayFolder="" measureGroup="Sales" count="0"/>
    <cacheHierarchy uniqueName="[Measures].[Pct of All Month Net Sales]" caption="Pct of All Month Net Sales" measure="1" displayFolder="" measureGroup="Sales" count="0"/>
    <cacheHierarchy uniqueName="[Measures].[Net Sales - All Products]" caption="Net Sales - All Products" measure="1" displayFolder="" measureGroup="Sales" count="0"/>
    <cacheHierarchy uniqueName="[Measures].[Selected Products Pct]" caption="Selected Products Pct" measure="1" displayFolder="" measureGroup="Sales" count="0"/>
    <cacheHierarchy uniqueName="[Measures].[Net Sales for All Selected Months]" caption="Net Sales for All Selected Months" measure="1" displayFolder="" measureGroup="Sales" count="0"/>
    <cacheHierarchy uniqueName="[Measures].[Pct of All Selected Months Net Sales]" caption="Pct of All Selected Months Net Sales" measure="1" displayFolder="" measureGroup="Sales" count="0"/>
    <cacheHierarchy uniqueName="[Measures].[All vs Relationship Test]" caption="All vs Relationship Test" measure="1" displayFolder="" measureGroup="Sales" count="0"/>
    <cacheHierarchy uniqueName="[Measures].[Sales to Parents]" caption="Sales to Parents" measure="1" displayFolder="" measureGroup="Sales" count="0"/>
    <cacheHierarchy uniqueName="[Measures].[EURUSD]" caption="EURUSD" measure="1" displayFolder="" measureGroup="Exch Rates" count="0"/>
    <cacheHierarchy uniqueName="[Measures].[Net Sales - EUR]" caption="Net Sales - EUR" measure="1" displayFolder="" measureGroup="Sales" count="0"/>
    <cacheHierarchy uniqueName="[Measures].[MinListThreshold]" caption="MinListThreshold" measure="1" displayFolder="" measureGroup="MinListPrice" count="0"/>
    <cacheHierarchy uniqueName="[Measures].[Product Sales Above Selected List Price]" caption="Product Sales Above Selected List Price" measure="1" displayFolder="" measureGroup="Sales" count="0"/>
    <cacheHierarchy uniqueName="[Measures].[Product Count]" caption="Product Count" measure="1" displayFolder="" measureGroup="Products" count="0"/>
    <cacheHierarchy uniqueName="[Measures].[Products Above Selected List Price]" caption="Products Above Selected List Price" measure="1" displayFolder="" measureGroup="Products" count="0"/>
    <cacheHierarchy uniqueName="[Measures].[PriceTierMin]" caption="PriceTierMin" measure="1" displayFolder="" measureGroup="PriceTiers" count="0"/>
    <cacheHierarchy uniqueName="[Measures].[PriceTierMax]" caption="PriceTierMax" measure="1" displayFolder="" measureGroup="PriceTiers" count="0"/>
    <cacheHierarchy uniqueName="[Measures].[Product Count MinMaxTier]" caption="Product Count MinMaxTier" measure="1" displayFolder="" measureGroup="Products" count="0"/>
    <cacheHierarchy uniqueName="[Measures].[Total Sales MinMaxTier]" caption="Total Sales MinMaxTier" measure="1" displayFolder="" measureGroup="Sales" count="0"/>
    <cacheHierarchy uniqueName="[Measures].[Total Sales YTD]" caption="Total Sales YTD" measure="1" displayFolder="" measureGroup="Sales" count="0"/>
    <cacheHierarchy uniqueName="[Measures].[Total Sales Fiscal YTD]" caption="Total Sales Fiscal YTD" measure="1" displayFolder="" measureGroup="Sales" count="0"/>
    <cacheHierarchy uniqueName="[Measures].[FIRSTDATE Example]" caption="FIRSTDATE Example" measure="1" displayFolder="" measureGroup="Calendar" count="0"/>
    <cacheHierarchy uniqueName="[Measures].[LASTDATE Example]" caption="LASTDATE Example" measure="1" displayFolder="" measureGroup="Calendar" count="0"/>
    <cacheHierarchy uniqueName="[Measures].[Total Sales SAMEPERIODLASTYEAR]" caption="Total Sales SAMEPERIODLASTYEAR" measure="1" displayFolder="" measureGroup="Sales" count="0"/>
    <cacheHierarchy uniqueName="[Measures].[Total Sales DATEADD 1 Year Back]" caption="Total Sales DATEADD 1 Year Back" measure="1" displayFolder="" measureGroup="Sales" count="0"/>
    <cacheHierarchy uniqueName="[Measures].[Total Sales DATEADD back 1 Month]" caption="Total Sales DATEADD back 1 Month" measure="1" displayFolder="" measureGroup="Sales" count="0"/>
    <cacheHierarchy uniqueName="[Measures].[Number of Days]" caption="Number of Days" measure="1" displayFolder="" measureGroup="Calendar" count="0"/>
    <cacheHierarchy uniqueName="[Measures].[Total Sales PARALLELPERIOD Back 1 Year]" caption="Total Sales PARALLELPERIOD Back 1 Year" measure="1" displayFolder="" measureGroup="Sales" count="0"/>
    <cacheHierarchy uniqueName="[Measures].[ENDOFMONTH Measure]" caption="ENDOFMONTH Measure" measure="1" displayFolder="" measureGroup="Calendar" count="0"/>
    <cacheHierarchy uniqueName="[Measures].[Total Sales NEXTMONTH]" caption="Total Sales NEXTMONTH" measure="1" displayFolder="" measureGroup="Sales" count="0"/>
    <cacheHierarchy uniqueName="[Measures].[Pct Sales Growth YOY]" caption="Pct Sales Growth YOY" measure="1" displayFolder="" measureGroup="Sales" count="0"/>
    <cacheHierarchy uniqueName="[Measures].[Total Sales CLOSINGBALANCEMONTH]" caption="Total Sales CLOSINGBALANCEMONTH" measure="1" displayFolder="" measureGroup="Sales" count="0"/>
    <cacheHierarchy uniqueName="[Measures].[Total Sales First Half 2003]" caption="Total Sales First Half 2003" measure="1" displayFolder="" measureGroup="Sales" count="0"/>
    <cacheHierarchy uniqueName="[Measures].[Total Sales Life to Date]" caption="Total Sales Life to Date" measure="1" displayFolder="" measureGroup="Sales" count="0"/>
    <cacheHierarchy uniqueName="[Measures].[Subcat pct of Cat Sales]" caption="Subcat pct of Cat Sales" measure="1" displayFolder="" measureGroup="Sales" count="0"/>
    <cacheHierarchy uniqueName="[Measures].[Sales to Married Couples]" caption="Sales to Married Couples" measure="1" displayFolder="" measureGroup="Sales" count="0"/>
    <cacheHierarchy uniqueName="[Measures].[Sales to Parents Adj for Canada]" caption="Sales to Parents Adj for Canada" measure="1" displayFolder="" measureGroup="Sales" count="0"/>
    <cacheHierarchy uniqueName="[Measures].[Different Number per Country]" caption="Different Number per Country" measure="1" displayFolder="" measureGroup="Sales" count="0"/>
    <cacheHierarchy uniqueName="[Measures].[Pct Sales Growth YOY using DIVIDE]" caption="Pct Sales Growth YOY using DIVIDE" measure="1" displayFolder="" measureGroup="Sales" count="0"/>
    <cacheHierarchy uniqueName="[Measures].[Color Values]" caption="Color Values" measure="1" displayFolder="" measureGroup="Products" count="0"/>
    <cacheHierarchy uniqueName="[Measures].[Profit Pct]" caption="Profit Pct" measure="1" displayFolder="" measureGroup="Sales" count="0"/>
    <cacheHierarchy uniqueName="[Measures].[_Count Customers]" caption="_Count Customers" measure="1" displayFolder="" measureGroup="Customers" count="0" hidden="1"/>
    <cacheHierarchy uniqueName="[Measures].[_Count Sales]" caption="_Count Sales" measure="1" displayFolder="" measureGroup="Sales" count="0" hidden="1"/>
    <cacheHierarchy uniqueName="[Measures].[_Count Products]" caption="_Count Products" measure="1" displayFolder="" measureGroup="Products" count="0" hidden="1"/>
    <cacheHierarchy uniqueName="[Measures].[_Count Calendar]" caption="_Count Calendar" measure="1" displayFolder="" measureGroup="Calendar" count="0" hidden="1"/>
    <cacheHierarchy uniqueName="[Measures].[_Count Exch Rates]" caption="_Count Exch Rates" measure="1" displayFolder="" measureGroup="Exch Rates" count="0" hidden="1"/>
    <cacheHierarchy uniqueName="[Measures].[_Count MinListPrice]" caption="_Count MinListPrice" measure="1" displayFolder="" measureGroup="MinListPrice" count="0" hidden="1"/>
    <cacheHierarchy uniqueName="[Measures].[_Count PriceTiers]" caption="_Count PriceTiers" measure="1" displayFolder="" measureGroup="PriceTiers" count="0" hidden="1"/>
    <cacheHierarchy uniqueName="[Measures].[_Count SalesTerritory]" caption="_Count SalesTerritory" measure="1" displayFolder="" measureGroup="SalesTerritory" count="0" hidden="1"/>
    <cacheHierarchy uniqueName="[Measures].[__No measures defined]" caption="__No measures defined" measure="1" displayFolder="" count="0" hidden="1"/>
    <cacheHierarchy uniqueName="[Measures].[_Profit Pct Goal]" caption="_Profit Pct Goal" measure="1" displayFolder="" measureGroup="Sales" count="0" hidden="1"/>
    <cacheHierarchy uniqueName="[Measures].[_Profit Pct Status]" caption="_Profit Pct Status" measure="1" iconSet="6" displayFolder="" measureGroup="Sales" count="0" hidden="1"/>
    <cacheHierarchy uniqueName="[Measures].[Sum of SalesAmt]" caption="Sum of SalesAmt" measure="1" displayFolder="" measureGroup="Sales" count="0" hidden="1">
      <extLst>
        <ext xmlns:x15="http://schemas.microsoft.com/office/spreadsheetml/2010/11/main" uri="{B97F6D7D-B522-45F9-BDA1-12C45D357490}">
          <x15:cacheHierarchy aggregatedColumn="79"/>
        </ext>
      </extLst>
    </cacheHierarchy>
    <cacheHierarchy uniqueName="[Measures].[Сумма по столбцу CustomerKey]" caption="Сумма по столбцу CustomerKey" measure="1" displayFolder="" measureGroup="Customers" count="0" hidden="1">
      <extLst>
        <ext xmlns:x15="http://schemas.microsoft.com/office/spreadsheetml/2010/11/main" uri="{B97F6D7D-B522-45F9-BDA1-12C45D357490}">
          <x15:cacheHierarchy aggregatedColumn="21"/>
        </ext>
      </extLst>
    </cacheHierarchy>
  </cacheHierarchies>
  <kpis count="1">
    <kpi uniqueName="Profit Pct" caption="Profit Pct" displayFolder="" measureGroup="Sales" parent="" value="[Measures].[Profit Pct]" goal="[Measures].[_Profit Pct Goal]" status="[Measures].[_Profit Pct Status]" trend="" weight=""/>
  </kpis>
  <dimensions count="9">
    <dimension name="Calendar" uniqueName="[Calendar]" caption="Calendar"/>
    <dimension name="Customers" uniqueName="[Customers]" caption="Customers"/>
    <dimension name="Exch Rates" uniqueName="[Exch Rates]" caption="Exch Rates"/>
    <dimension measure="1" name="Measures" uniqueName="[Measures]" caption="Measures"/>
    <dimension name="MinListPrice" uniqueName="[MinListPrice]" caption="MinListPrice"/>
    <dimension name="PriceTiers" uniqueName="[PriceTiers]" caption="PriceTiers"/>
    <dimension name="Products" uniqueName="[Products]" caption="Products"/>
    <dimension name="Sales" uniqueName="[Sales]" caption="Sales"/>
    <dimension name="SalesTerritory" uniqueName="[SalesTerritory]" caption="SalesTerritory"/>
  </dimensions>
  <measureGroups count="8">
    <measureGroup name="Calendar" caption="Calendar"/>
    <measureGroup name="Customers" caption="Customers"/>
    <measureGroup name="Exch Rates" caption="Exch Rates"/>
    <measureGroup name="MinListPrice" caption="MinListPrice"/>
    <measureGroup name="PriceTiers" caption="PriceTiers"/>
    <measureGroup name="Products" caption="Products"/>
    <measureGroup name="Sales" caption="Sales"/>
    <measureGroup name="SalesTerritory" caption="SalesTerritory"/>
  </measureGroups>
  <maps count="12">
    <map measureGroup="0" dimension="0"/>
    <map measureGroup="1" dimension="1"/>
    <map measureGroup="2" dimension="2"/>
    <map measureGroup="3" dimension="4"/>
    <map measureGroup="4" dimension="5"/>
    <map measureGroup="5" dimension="6"/>
    <map measureGroup="6" dimension="0"/>
    <map measureGroup="6" dimension="1"/>
    <map measureGroup="6" dimension="6"/>
    <map measureGroup="6" dimension="7"/>
    <map measureGroup="6" dimension="8"/>
    <map measureGroup="7" dimension="8"/>
  </maps>
  <extLst>
    <ext xmlns:x14="http://schemas.microsoft.com/office/spreadsheetml/2009/9/main" uri="{725AE2AE-9491-48be-B2B4-4EB974FC3084}">
      <x14:pivotCacheDefinition slicerData="1" pivotCacheId="1593149971" supportSubqueryNonVisual="1" supportSubqueryCalcMem="1" supportAddCalcMems="1"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Baguzin Sergey" refreshedDate="43644.548497569442" createdVersion="6" refreshedVersion="6" minRefreshableVersion="3" recordCount="0" supportSubquery="1" supportAdvancedDrill="1" xr:uid="{BC2BF129-BF5E-45A5-9C9C-CB20B9ABA6B3}">
  <cacheSource type="external" connectionId="5"/>
  <cacheFields count="4">
    <cacheField name="[Measures].[Total Sales]" caption="Total Sales" numFmtId="0" hierarchy="92" level="32767"/>
    <cacheField name="[Products].[Category].[Category]" caption="Category" numFmtId="0" hierarchy="46" level="1">
      <sharedItems count="3">
        <s v="Accessories"/>
        <s v="Bikes"/>
        <s v="Clothing"/>
      </sharedItems>
    </cacheField>
    <cacheField name="[Calendar].[CalendarYear].[CalendarYear]" caption="CalendarYear" numFmtId="0" hierarchy="2" level="1">
      <sharedItems containsSemiMixedTypes="0" containsString="0" containsNumber="1" containsInteger="1" minValue="2003" maxValue="2003" count="1">
        <n v="2003"/>
      </sharedItems>
      <extLst>
        <ext xmlns:x15="http://schemas.microsoft.com/office/spreadsheetml/2010/11/main" uri="{4F2E5C28-24EA-4eb8-9CBF-B6C8F9C3D259}">
          <x15:cachedUniqueNames>
            <x15:cachedUniqueName index="0" name="[Calendar].[CalendarYear].&amp;[2003]"/>
          </x15:cachedUniqueNames>
        </ext>
      </extLst>
    </cacheField>
    <cacheField name="[Products].[SubCategory].[SubCategory]" caption="SubCategory" numFmtId="0" hierarchy="69" level="1">
      <sharedItems count="17">
        <s v="Bike Racks"/>
        <s v="Bike Stands"/>
        <s v="Bottles and Cages"/>
        <s v="Cleaners"/>
        <s v="Fenders"/>
        <s v="Helmets"/>
        <s v="Hydration Packs"/>
        <s v="Tires and Tubes"/>
        <s v="Mountain Bikes"/>
        <s v="Road Bikes"/>
        <s v="Touring Bikes"/>
        <s v="Caps"/>
        <s v="Gloves"/>
        <s v="Jerseys"/>
        <s v="Shorts"/>
        <s v="Socks"/>
        <s v="Vests"/>
      </sharedItems>
    </cacheField>
  </cacheFields>
  <cacheHierarchies count="160">
    <cacheHierarchy uniqueName="[Calendar].[CalendarQuarter]" caption="CalendarQuarter" attribute="1" time="1" defaultMemberUniqueName="[Calendar].[CalendarQuarter].[All]" allUniqueName="[Calendar].[CalendarQuarter].[All]" dimensionUniqueName="[Calendar]" displayFolder="" count="0" memberValueDatatype="20" unbalanced="0"/>
    <cacheHierarchy uniqueName="[Calendar].[CalendarSemester]" caption="CalendarSemester" attribute="1" time="1" defaultMemberUniqueName="[Calendar].[CalendarSemester].[All]" allUniqueName="[Calendar].[CalendarSemester].[All]" dimensionUniqueName="[Calendar]" displayFolder="" count="0" memberValueDatatype="20" unbalanced="0"/>
    <cacheHierarchy uniqueName="[Calendar].[CalendarYear]" caption="CalendarYear" attribute="1" time="1" defaultMemberUniqueName="[Calendar].[CalendarYear].[All]" allUniqueName="[Calendar].[CalendarYear].[All]" dimensionUniqueName="[Calendar]" displayFolder="" count="2" memberValueDatatype="20" unbalanced="0">
      <fieldsUsage count="2">
        <fieldUsage x="-1"/>
        <fieldUsage x="2"/>
      </fieldsUsage>
    </cacheHierarchy>
    <cacheHierarchy uniqueName="[Calendar].[Date]" caption="Date" attribute="1" time="1" keyAttribute="1" defaultMemberUniqueName="[Calendar].[Date].[All]" allUniqueName="[Calendar].[Date].[All]" dimensionUniqueName="[Calendar]" displayFolder="" count="0" memberValueDatatype="7" unbalanced="0"/>
    <cacheHierarchy uniqueName="[Calendar].[DayNameOfWeek]" caption="DayNameOfWeek" attribute="1" time="1" defaultMemberUniqueName="[Calendar].[DayNameOfWeek].[All]" allUniqueName="[Calendar].[DayNameOfWeek].[All]" dimensionUniqueName="[Calendar]" displayFolder="" count="0" memberValueDatatype="130" unbalanced="0"/>
    <cacheHierarchy uniqueName="[Calendar].[DayNumberOfMonth]" caption="DayNumberOfMonth" attribute="1" time="1" defaultMemberUniqueName="[Calendar].[DayNumberOfMonth].[All]" allUniqueName="[Calendar].[DayNumberOfMonth].[All]" dimensionUniqueName="[Calendar]" displayFolder="" count="0" memberValueDatatype="20" unbalanced="0"/>
    <cacheHierarchy uniqueName="[Calendar].[DayNumberOfWeek]" caption="DayNumberOfWeek" attribute="1" time="1" defaultMemberUniqueName="[Calendar].[DayNumberOfWeek].[All]" allUniqueName="[Calendar].[DayNumberOfWeek].[All]" dimensionUniqueName="[Calendar]" displayFolder="" count="0" memberValueDatatype="20" unbalanced="0"/>
    <cacheHierarchy uniqueName="[Calendar].[DayNumberOfYear]" caption="DayNumberOfYear" attribute="1" time="1" defaultMemberUniqueName="[Calendar].[DayNumberOfYear].[All]" allUniqueName="[Calendar].[DayNumberOfYear].[All]" dimensionUniqueName="[Calendar]" displayFolder="" count="0" memberValueDatatype="20" unbalanced="0"/>
    <cacheHierarchy uniqueName="[Calendar].[FiscalQuarter]" caption="FiscalQuarter" attribute="1" time="1" defaultMemberUniqueName="[Calendar].[FiscalQuarter].[All]" allUniqueName="[Calendar].[FiscalQuarter].[All]" dimensionUniqueName="[Calendar]" displayFolder="" count="0" memberValueDatatype="20" unbalanced="0"/>
    <cacheHierarchy uniqueName="[Calendar].[FiscalSemester]" caption="FiscalSemester" attribute="1" time="1" defaultMemberUniqueName="[Calendar].[FiscalSemester].[All]" allUniqueName="[Calendar].[FiscalSemester].[All]" dimensionUniqueName="[Calendar]" displayFolder="" count="0" memberValueDatatype="20" unbalanced="0"/>
    <cacheHierarchy uniqueName="[Calendar].[FiscalYear]" caption="FiscalYear" attribute="1" time="1" defaultMemberUniqueName="[Calendar].[FiscalYear].[All]" allUniqueName="[Calendar].[FiscalYear].[All]" dimensionUniqueName="[Calendar]" displayFolder="" count="0" memberValueDatatype="20" unbalanced="0"/>
    <cacheHierarchy uniqueName="[Calendar].[MonthName]" caption="MonthName" attribute="1" time="1" defaultMemberUniqueName="[Calendar].[MonthName].[All]" allUniqueName="[Calendar].[MonthName].[All]" dimensionUniqueName="[Calendar]" displayFolder="" count="0" memberValueDatatype="130" unbalanced="0"/>
    <cacheHierarchy uniqueName="[Calendar].[MonthNumberOfYear]" caption="MonthNumberOfYear" attribute="1" time="1" defaultMemberUniqueName="[Calendar].[MonthNumberOfYear].[All]" allUniqueName="[Calendar].[MonthNumberOfYear].[All]" dimensionUniqueName="[Calendar]" displayFolder="" count="0" memberValueDatatype="20" unbalanced="0"/>
    <cacheHierarchy uniqueName="[Calendar].[WeekNumberOfYear]" caption="WeekNumberOfYear" attribute="1" time="1" defaultMemberUniqueName="[Calendar].[WeekNumberOfYear].[All]" allUniqueName="[Calendar].[WeekNumberOfYear].[All]" dimensionUniqueName="[Calendar]" displayFolder="" count="0" memberValueDatatype="20" unbalanced="0"/>
    <cacheHierarchy uniqueName="[Customers].[AddressLine1]" caption="AddressLine1" attribute="1" defaultMemberUniqueName="[Customers].[AddressLine1].[All]" allUniqueName="[Customers].[AddressLine1].[All]" dimensionUniqueName="[Customers]" displayFolder="" count="0" memberValueDatatype="130" unbalanced="0"/>
    <cacheHierarchy uniqueName="[Customers].[AddressLine2]" caption="AddressLine2" attribute="1" defaultMemberUniqueName="[Customers].[AddressLine2].[All]" allUniqueName="[Customers].[AddressLine2].[All]" dimensionUniqueName="[Customers]" displayFolder="" count="0" memberValueDatatype="130" unbalanced="0"/>
    <cacheHierarchy uniqueName="[Customers].[BirthDate]" caption="BirthDate" attribute="1" time="1" defaultMemberUniqueName="[Customers].[BirthDate].[All]" allUniqueName="[Customers].[BirthDate].[All]" dimensionUniqueName="[Customers]" displayFolder="" count="0" memberValueDatatype="7" unbalanced="0"/>
    <cacheHierarchy uniqueName="[Customers].[BirthDate (Год)]" caption="BirthDate (Год)" attribute="1" defaultMemberUniqueName="[Customers].[BirthDate (Год)].[All]" allUniqueName="[Customers].[BirthDate (Год)].[All]" dimensionUniqueName="[Customers]" displayFolder="" count="0" memberValueDatatype="130" unbalanced="0"/>
    <cacheHierarchy uniqueName="[Customers].[BirthDate (Квартал)]" caption="BirthDate (Квартал)" attribute="1" defaultMemberUniqueName="[Customers].[BirthDate (Квартал)].[All]" allUniqueName="[Customers].[BirthDate (Квартал)].[All]" dimensionUniqueName="[Customers]" displayFolder="" count="0" memberValueDatatype="130" unbalanced="0"/>
    <cacheHierarchy uniqueName="[Customers].[BirthDate (Месяц)]" caption="BirthDate (Месяц)" attribute="1" defaultMemberUniqueName="[Customers].[BirthDate (Месяц)].[All]" allUniqueName="[Customers].[BirthDate (Месяц)].[All]" dimensionUniqueName="[Customers]" displayFolder="" count="0" memberValueDatatype="130" unbalanced="0"/>
    <cacheHierarchy uniqueName="[Customers].[CommuteDistance]" caption="CommuteDistance" attribute="1" defaultMemberUniqueName="[Customers].[CommuteDistance].[All]" allUniqueName="[Customers].[CommuteDistance].[All]" dimensionUniqueName="[Customers]" displayFolder="" count="0" memberValueDatatype="130" unbalanced="0"/>
    <cacheHierarchy uniqueName="[Customers].[CustomerKey]" caption="CustomerKey" attribute="1" defaultMemberUniqueName="[Customers].[CustomerKey].[All]" allUniqueName="[Customers].[CustomerKey].[All]" dimensionUniqueName="[Customers]" displayFolder="" count="0" memberValueDatatype="20" unbalanced="0"/>
    <cacheHierarchy uniqueName="[Customers].[DateFirstPurchase]" caption="DateFirstPurchase" attribute="1" time="1" defaultMemberUniqueName="[Customers].[DateFirstPurchase].[All]" allUniqueName="[Customers].[DateFirstPurchase].[All]" dimensionUniqueName="[Customers]" displayFolder="" count="0" memberValueDatatype="7" unbalanced="0"/>
    <cacheHierarchy uniqueName="[Customers].[EmailAddress]" caption="EmailAddress" attribute="1" defaultMemberUniqueName="[Customers].[EmailAddress].[All]" allUniqueName="[Customers].[EmailAddress].[All]" dimensionUniqueName="[Customers]" displayFolder="" count="0" memberValueDatatype="130" unbalanced="0"/>
    <cacheHierarchy uniqueName="[Customers].[EnglishEducation]" caption="EnglishEducation" attribute="1" defaultMemberUniqueName="[Customers].[EnglishEducation].[All]" allUniqueName="[Customers].[EnglishEducation].[All]" dimensionUniqueName="[Customers]" displayFolder="" count="0" memberValueDatatype="130" unbalanced="0"/>
    <cacheHierarchy uniqueName="[Customers].[EnglishOccupation]" caption="EnglishOccupation" attribute="1" defaultMemberUniqueName="[Customers].[EnglishOccupation].[All]" allUniqueName="[Customers].[EnglishOccupation].[All]" dimensionUniqueName="[Customers]" displayFolder="" count="0" memberValueDatatype="130" unbalanced="0"/>
    <cacheHierarchy uniqueName="[Customers].[FirstName]" caption="FirstName" attribute="1" defaultMemberUniqueName="[Customers].[FirstName].[All]" allUniqueName="[Customers].[FirstName].[All]" dimensionUniqueName="[Customers]" displayFolder="" count="0" memberValueDatatype="130" unbalanced="0"/>
    <cacheHierarchy uniqueName="[Customers].[Gender]" caption="Gender" attribute="1" defaultMemberUniqueName="[Customers].[Gender].[All]" allUniqueName="[Customers].[Gender].[All]" dimensionUniqueName="[Customers]" displayFolder="" count="0" memberValueDatatype="130" unbalanced="0"/>
    <cacheHierarchy uniqueName="[Customers].[GeographyKey]" caption="GeographyKey" attribute="1" defaultMemberUniqueName="[Customers].[GeographyKey].[All]" allUniqueName="[Customers].[GeographyKey].[All]" dimensionUniqueName="[Customers]" displayFolder="" count="0" memberValueDatatype="20" unbalanced="0"/>
    <cacheHierarchy uniqueName="[Customers].[HouseOwnerFlag]" caption="HouseOwnerFlag" attribute="1" defaultMemberUniqueName="[Customers].[HouseOwnerFlag].[All]" allUniqueName="[Customers].[HouseOwnerFlag].[All]" dimensionUniqueName="[Customers]" displayFolder="" count="0" memberValueDatatype="20" unbalanced="0"/>
    <cacheHierarchy uniqueName="[Customers].[LastName]" caption="LastName" attribute="1" defaultMemberUniqueName="[Customers].[LastName].[All]" allUniqueName="[Customers].[LastName].[All]" dimensionUniqueName="[Customers]" displayFolder="" count="0" memberValueDatatype="130" unbalanced="0"/>
    <cacheHierarchy uniqueName="[Customers].[MaritalStatus]" caption="MaritalStatus" attribute="1" defaultMemberUniqueName="[Customers].[MaritalStatus].[All]" allUniqueName="[Customers].[MaritalStatus].[All]" dimensionUniqueName="[Customers]" displayFolder="" count="0" memberValueDatatype="130" unbalanced="0"/>
    <cacheHierarchy uniqueName="[Customers].[MiddleName]" caption="MiddleName" attribute="1" defaultMemberUniqueName="[Customers].[MiddleName].[All]" allUniqueName="[Customers].[MiddleName].[All]" dimensionUniqueName="[Customers]" displayFolder="" count="0" memberValueDatatype="130" unbalanced="0"/>
    <cacheHierarchy uniqueName="[Customers].[NameStyle]" caption="NameStyle" attribute="1" defaultMemberUniqueName="[Customers].[NameStyle].[All]" allUniqueName="[Customers].[NameStyle].[All]" dimensionUniqueName="[Customers]" displayFolder="" count="0" memberValueDatatype="11" unbalanced="0"/>
    <cacheHierarchy uniqueName="[Customers].[NumberCarsOwned]" caption="NumberCarsOwned" attribute="1" defaultMemberUniqueName="[Customers].[NumberCarsOwned].[All]" allUniqueName="[Customers].[NumberCarsOwned].[All]" dimensionUniqueName="[Customers]" displayFolder="" count="0" memberValueDatatype="20" unbalanced="0"/>
    <cacheHierarchy uniqueName="[Customers].[NumberChildrenAtHome]" caption="NumberChildrenAtHome" attribute="1" defaultMemberUniqueName="[Customers].[NumberChildrenAtHome].[All]" allUniqueName="[Customers].[NumberChildrenAtHome].[All]" dimensionUniqueName="[Customers]" displayFolder="" count="0" memberValueDatatype="20" unbalanced="0"/>
    <cacheHierarchy uniqueName="[Customers].[Phone]" caption="Phone" attribute="1" defaultMemberUniqueName="[Customers].[Phone].[All]" allUniqueName="[Customers].[Phone].[All]" dimensionUniqueName="[Customers]" displayFolder="" count="0" memberValueDatatype="130" unbalanced="0"/>
    <cacheHierarchy uniqueName="[Customers].[Suffix]" caption="Suffix" attribute="1" defaultMemberUniqueName="[Customers].[Suffix].[All]" allUniqueName="[Customers].[Suffix].[All]" dimensionUniqueName="[Customers]" displayFolder="" count="0" memberValueDatatype="130" unbalanced="0"/>
    <cacheHierarchy uniqueName="[Customers].[TotalChildren]" caption="TotalChildren" attribute="1" defaultMemberUniqueName="[Customers].[TotalChildren].[All]" allUniqueName="[Customers].[TotalChildren].[All]" dimensionUniqueName="[Customers]" displayFolder="" count="0" memberValueDatatype="20" unbalanced="0"/>
    <cacheHierarchy uniqueName="[Customers].[YearlyIncome]" caption="YearlyIncome" attribute="1" defaultMemberUniqueName="[Customers].[YearlyIncome].[All]" allUniqueName="[Customers].[YearlyIncome].[All]" dimensionUniqueName="[Customers]" displayFolder="" count="0" memberValueDatatype="6" unbalanced="0"/>
    <cacheHierarchy uniqueName="[Exch Rates].[USD per EUR]" caption="USD per EUR" attribute="1" defaultMemberUniqueName="[Exch Rates].[USD per EUR].[All]" allUniqueName="[Exch Rates].[USD per EUR].[All]" dimensionUniqueName="[Exch Rates]" displayFolder="" count="0" memberValueDatatype="6" unbalanced="0"/>
    <cacheHierarchy uniqueName="[MinListPrice].[MinListPrice]" caption="MinListPrice" attribute="1" defaultMemberUniqueName="[MinListPrice].[MinListPrice].[All]" allUniqueName="[MinListPrice].[MinListPrice].[All]" dimensionUniqueName="[MinListPrice]" displayFolder="" count="0" memberValueDatatype="6" unbalanced="0"/>
    <cacheHierarchy uniqueName="[PriceTiers].[MaxPrice]" caption="MaxPrice" attribute="1" defaultMemberUniqueName="[PriceTiers].[MaxPrice].[All]" allUniqueName="[PriceTiers].[MaxPrice].[All]" dimensionUniqueName="[PriceTiers]" displayFolder="" count="0" memberValueDatatype="20" unbalanced="0"/>
    <cacheHierarchy uniqueName="[PriceTiers].[MidPt]" caption="MidPt" attribute="1" defaultMemberUniqueName="[PriceTiers].[MidPt].[All]" allUniqueName="[PriceTiers].[MidPt].[All]" dimensionUniqueName="[PriceTiers]" displayFolder="" count="0" memberValueDatatype="5" unbalanced="0"/>
    <cacheHierarchy uniqueName="[PriceTiers].[MinPrice]" caption="MinPrice" attribute="1" defaultMemberUniqueName="[PriceTiers].[MinPrice].[All]" allUniqueName="[PriceTiers].[MinPrice].[All]" dimensionUniqueName="[PriceTiers]" displayFolder="" count="0" memberValueDatatype="20" unbalanced="0"/>
    <cacheHierarchy uniqueName="[PriceTiers].[RangeName]" caption="RangeName" attribute="1" defaultMemberUniqueName="[PriceTiers].[RangeName].[All]" allUniqueName="[PriceTiers].[RangeName].[All]" dimensionUniqueName="[PriceTiers]" displayFolder="" count="0" memberValueDatatype="130" unbalanced="0"/>
    <cacheHierarchy uniqueName="[Products].[Category]" caption="Category" attribute="1" defaultMemberUniqueName="[Products].[Category].[All]" allUniqueName="[Products].[Category].[All]" dimensionUniqueName="[Products]" displayFolder="" count="2" memberValueDatatype="130" unbalanced="0">
      <fieldsUsage count="2">
        <fieldUsage x="-1"/>
        <fieldUsage x="1"/>
      </fieldsUsage>
    </cacheHierarchy>
    <cacheHierarchy uniqueName="[Products].[Class]" caption="Class" attribute="1" defaultMemberUniqueName="[Products].[Class].[All]" allUniqueName="[Products].[Class].[All]" dimensionUniqueName="[Products]" displayFolder="" count="0" memberValueDatatype="130" unbalanced="0"/>
    <cacheHierarchy uniqueName="[Products].[Color]" caption="Color" attribute="1" defaultMemberUniqueName="[Products].[Color].[All]" allUniqueName="[Products].[Color].[All]" dimensionUniqueName="[Products]" displayFolder="" count="0" memberValueDatatype="130" unbalanced="0"/>
    <cacheHierarchy uniqueName="[Products].[DaysToManufacture]" caption="DaysToManufacture" attribute="1" defaultMemberUniqueName="[Products].[DaysToManufacture].[All]" allUniqueName="[Products].[DaysToManufacture].[All]" dimensionUniqueName="[Products]" displayFolder="" count="0" memberValueDatatype="20" unbalanced="0"/>
    <cacheHierarchy uniqueName="[Products].[DealerPrice]" caption="DealerPrice" attribute="1" defaultMemberUniqueName="[Products].[DealerPrice].[All]" allUniqueName="[Products].[DealerPrice].[All]" dimensionUniqueName="[Products]" displayFolder="" count="0" memberValueDatatype="5" unbalanced="0"/>
    <cacheHierarchy uniqueName="[Products].[EndDate]" caption="EndDate" attribute="1" time="1" defaultMemberUniqueName="[Products].[EndDate].[All]" allUniqueName="[Products].[EndDate].[All]" dimensionUniqueName="[Products]" displayFolder="" count="0" memberValueDatatype="7" unbalanced="0"/>
    <cacheHierarchy uniqueName="[Products].[EnglishDescription]" caption="EnglishDescription" attribute="1" defaultMemberUniqueName="[Products].[EnglishDescription].[All]" allUniqueName="[Products].[EnglishDescription].[All]" dimensionUniqueName="[Products]" displayFolder="" count="0" memberValueDatatype="130" unbalanced="0"/>
    <cacheHierarchy uniqueName="[Products].[FinishedGoodsFlag]" caption="FinishedGoodsFlag" attribute="1" defaultMemberUniqueName="[Products].[FinishedGoodsFlag].[All]" allUniqueName="[Products].[FinishedGoodsFlag].[All]" dimensionUniqueName="[Products]" displayFolder="" count="0" memberValueDatatype="11" unbalanced="0"/>
    <cacheHierarchy uniqueName="[Products].[ListPrice]" caption="ListPrice" attribute="1" defaultMemberUniqueName="[Products].[ListPrice].[All]" allUniqueName="[Products].[ListPrice].[All]" dimensionUniqueName="[Products]" displayFolder="" count="0" memberValueDatatype="5" unbalanced="0"/>
    <cacheHierarchy uniqueName="[Products].[ListPriceBucket]" caption="ListPriceBucket" attribute="1" defaultMemberUniqueName="[Products].[ListPriceBucket].[All]" allUniqueName="[Products].[ListPriceBucket].[All]" dimensionUniqueName="[Products]" displayFolder="" count="0" memberValueDatatype="130" unbalanced="0"/>
    <cacheHierarchy uniqueName="[Products].[ModelName]" caption="ModelName" attribute="1" defaultMemberUniqueName="[Products].[ModelName].[All]" allUniqueName="[Products].[ModelName].[All]" dimensionUniqueName="[Products]" displayFolder="" count="0" memberValueDatatype="130" unbalanced="0"/>
    <cacheHierarchy uniqueName="[Products].[ProductKey]" caption="ProductKey" attribute="1" defaultMemberUniqueName="[Products].[ProductKey].[All]" allUniqueName="[Products].[ProductKey].[All]" dimensionUniqueName="[Products]" displayFolder="" count="0" memberValueDatatype="20" unbalanced="0"/>
    <cacheHierarchy uniqueName="[Products].[ProductLine]" caption="ProductLine" attribute="1" defaultMemberUniqueName="[Products].[ProductLine].[All]" allUniqueName="[Products].[ProductLine].[All]" dimensionUniqueName="[Products]" displayFolder="" count="0" memberValueDatatype="130" unbalanced="0"/>
    <cacheHierarchy uniqueName="[Products].[ProductName]" caption="ProductName" attribute="1" defaultMemberUniqueName="[Products].[ProductName].[All]" allUniqueName="[Products].[ProductName].[All]" dimensionUniqueName="[Products]" displayFolder="" count="0" memberValueDatatype="130" unbalanced="0"/>
    <cacheHierarchy uniqueName="[Products].[ReorderPoint]" caption="ReorderPoint" attribute="1" defaultMemberUniqueName="[Products].[ReorderPoint].[All]" allUniqueName="[Products].[ReorderPoint].[All]" dimensionUniqueName="[Products]" displayFolder="" count="0" memberValueDatatype="20" unbalanced="0"/>
    <cacheHierarchy uniqueName="[Products].[SafetyStockLevel]" caption="SafetyStockLevel" attribute="1" defaultMemberUniqueName="[Products].[SafetyStockLevel].[All]" allUniqueName="[Products].[SafetyStockLevel].[All]" dimensionUniqueName="[Products]" displayFolder="" count="0" memberValueDatatype="20" unbalanced="0"/>
    <cacheHierarchy uniqueName="[Products].[Size]" caption="Size" attribute="1" defaultMemberUniqueName="[Products].[Size].[All]" allUniqueName="[Products].[Size].[All]" dimensionUniqueName="[Products]" displayFolder="" count="0" memberValueDatatype="130" unbalanced="0"/>
    <cacheHierarchy uniqueName="[Products].[SizeRange]" caption="SizeRange" attribute="1" defaultMemberUniqueName="[Products].[SizeRange].[All]" allUniqueName="[Products].[SizeRange].[All]" dimensionUniqueName="[Products]" displayFolder="" count="0" memberValueDatatype="130" unbalanced="0"/>
    <cacheHierarchy uniqueName="[Products].[SizeUnitMeasureCode]" caption="SizeUnitMeasureCode" attribute="1" defaultMemberUniqueName="[Products].[SizeUnitMeasureCode].[All]" allUniqueName="[Products].[SizeUnitMeasureCode].[All]" dimensionUniqueName="[Products]" displayFolder="" count="0" memberValueDatatype="130" unbalanced="0"/>
    <cacheHierarchy uniqueName="[Products].[StandardCost]" caption="StandardCost" attribute="1" defaultMemberUniqueName="[Products].[StandardCost].[All]" allUniqueName="[Products].[StandardCost].[All]" dimensionUniqueName="[Products]" displayFolder="" count="0" memberValueDatatype="5" unbalanced="0"/>
    <cacheHierarchy uniqueName="[Products].[StartDate]" caption="StartDate" attribute="1" time="1" defaultMemberUniqueName="[Products].[StartDate].[All]" allUniqueName="[Products].[StartDate].[All]" dimensionUniqueName="[Products]" displayFolder="" count="0" memberValueDatatype="7" unbalanced="0"/>
    <cacheHierarchy uniqueName="[Products].[Status]" caption="Status" attribute="1" defaultMemberUniqueName="[Products].[Status].[All]" allUniqueName="[Products].[Status].[All]" dimensionUniqueName="[Products]" displayFolder="" count="0" memberValueDatatype="130" unbalanced="0"/>
    <cacheHierarchy uniqueName="[Products].[Style]" caption="Style" attribute="1" defaultMemberUniqueName="[Products].[Style].[All]" allUniqueName="[Products].[Style].[All]" dimensionUniqueName="[Products]" displayFolder="" count="0" memberValueDatatype="130" unbalanced="0"/>
    <cacheHierarchy uniqueName="[Products].[SubCategory]" caption="SubCategory" attribute="1" defaultMemberUniqueName="[Products].[SubCategory].[All]" allUniqueName="[Products].[SubCategory].[All]" dimensionUniqueName="[Products]" displayFolder="" count="2" memberValueDatatype="130" unbalanced="0">
      <fieldsUsage count="2">
        <fieldUsage x="-1"/>
        <fieldUsage x="3"/>
      </fieldsUsage>
    </cacheHierarchy>
    <cacheHierarchy uniqueName="[Products].[Weight]" caption="Weight" attribute="1" defaultMemberUniqueName="[Products].[Weight].[All]" allUniqueName="[Products].[Weight].[All]" dimensionUniqueName="[Products]" displayFolder="" count="0" memberValueDatatype="5" unbalanced="0"/>
    <cacheHierarchy uniqueName="[Products].[WeightUnitMeasureCode]" caption="WeightUnitMeasureCode" attribute="1" defaultMemberUniqueName="[Products].[WeightUnitMeasureCode].[All]" allUniqueName="[Products].[WeightUnitMeasureCode].[All]" dimensionUniqueName="[Products]" displayFolder="" count="0" memberValueDatatype="130" unbalanced="0"/>
    <cacheHierarchy uniqueName="[Sales].[CustomerKey]" caption="CustomerKey" attribute="1" defaultMemberUniqueName="[Sales].[CustomerKey].[All]" allUniqueName="[Sales].[CustomerKey].[All]" dimensionUniqueName="[Sales]" displayFolder="" count="0" memberValueDatatype="20" unbalanced="0"/>
    <cacheHierarchy uniqueName="[Sales].[Margin]" caption="Margin" attribute="1" defaultMemberUniqueName="[Sales].[Margin].[All]" allUniqueName="[Sales].[Margin].[All]" dimensionUniqueName="[Sales]" displayFolder="" count="0" memberValueDatatype="5" unbalanced="0"/>
    <cacheHierarchy uniqueName="[Sales].[MonthNum]" caption="MonthNum" attribute="1" defaultMemberUniqueName="[Sales].[MonthNum].[All]" allUniqueName="[Sales].[MonthNum].[All]" dimensionUniqueName="[Sales]" displayFolder="" count="0" memberValueDatatype="20" unbalanced="0"/>
    <cacheHierarchy uniqueName="[Sales].[OrderDate]" caption="OrderDate" attribute="1" time="1" defaultMemberUniqueName="[Sales].[OrderDate].[All]" allUniqueName="[Sales].[OrderDate].[All]" dimensionUniqueName="[Sales]" displayFolder="" count="0" memberValueDatatype="7" unbalanced="0"/>
    <cacheHierarchy uniqueName="[Sales].[OrderQuantity]" caption="OrderQuantity" attribute="1" defaultMemberUniqueName="[Sales].[OrderQuantity].[All]" allUniqueName="[Sales].[OrderQuantity].[All]" dimensionUniqueName="[Sales]" displayFolder="" count="0" memberValueDatatype="20" unbalanced="0"/>
    <cacheHierarchy uniqueName="[Sales].[ProductCost]" caption="ProductCost" attribute="1" defaultMemberUniqueName="[Sales].[ProductCost].[All]" allUniqueName="[Sales].[ProductCost].[All]" dimensionUniqueName="[Sales]" displayFolder="" count="0" memberValueDatatype="5" unbalanced="0"/>
    <cacheHierarchy uniqueName="[Sales].[ProductKey]" caption="ProductKey" attribute="1" defaultMemberUniqueName="[Sales].[ProductKey].[All]" allUniqueName="[Sales].[ProductKey].[All]" dimensionUniqueName="[Sales]" displayFolder="" count="0" memberValueDatatype="20" unbalanced="0"/>
    <cacheHierarchy uniqueName="[Sales].[SalesAmt]" caption="SalesAmt" attribute="1" defaultMemberUniqueName="[Sales].[SalesAmt].[All]" allUniqueName="[Sales].[SalesAmt].[All]" dimensionUniqueName="[Sales]" displayFolder="" count="0" memberValueDatatype="5" unbalanced="0"/>
    <cacheHierarchy uniqueName="[Sales].[SalesTerritoryKey]" caption="SalesTerritoryKey" attribute="1" defaultMemberUniqueName="[Sales].[SalesTerritoryKey].[All]" allUniqueName="[Sales].[SalesTerritoryKey].[All]" dimensionUniqueName="[Sales]" displayFolder="" count="0" memberValueDatatype="3" unbalanced="0"/>
    <cacheHierarchy uniqueName="[Sales].[TransType]" caption="TransType" attribute="1" defaultMemberUniqueName="[Sales].[TransType].[All]" allUniqueName="[Sales].[TransType].[All]" dimensionUniqueName="[Sales]" displayFolder="" count="0" memberValueDatatype="5" unbalanced="0"/>
    <cacheHierarchy uniqueName="[Sales].[UnitPrice]" caption="UnitPrice" attribute="1" defaultMemberUniqueName="[Sales].[UnitPrice].[All]" allUniqueName="[Sales].[UnitPrice].[All]" dimensionUniqueName="[Sales]" displayFolder="" count="0" memberValueDatatype="5" unbalanced="0"/>
    <cacheHierarchy uniqueName="[Sales].[Year]" caption="Year" attribute="1" defaultMemberUniqueName="[Sales].[Year].[All]" allUniqueName="[Sales].[Year].[All]" dimensionUniqueName="[Sales]" displayFolder="" count="0" memberValueDatatype="20" unbalanced="0"/>
    <cacheHierarchy uniqueName="[SalesTerritory].[Continent]" caption="Continent" attribute="1" defaultMemberUniqueName="[SalesTerritory].[Continent].[All]" allUniqueName="[SalesTerritory].[Continent].[All]" dimensionUniqueName="[SalesTerritory]" displayFolder="" count="0" memberValueDatatype="130" unbalanced="0"/>
    <cacheHierarchy uniqueName="[SalesTerritory].[Country]" caption="Country" attribute="1" defaultMemberUniqueName="[SalesTerritory].[Country].[All]" allUniqueName="[SalesTerritory].[Country].[All]" dimensionUniqueName="[SalesTerritory]" displayFolder="" count="0" memberValueDatatype="130" unbalanced="0"/>
    <cacheHierarchy uniqueName="[SalesTerritory].[SalesTerritoryAlternateKey]" caption="SalesTerritoryAlternateKey" attribute="1" defaultMemberUniqueName="[SalesTerritory].[SalesTerritoryAlternateKey].[All]" allUniqueName="[SalesTerritory].[SalesTerritoryAlternateKey].[All]" dimensionUniqueName="[SalesTerritory]" displayFolder="" count="0" memberValueDatatype="20" unbalanced="0"/>
    <cacheHierarchy uniqueName="[SalesTerritory].[SalesTerritoryGroup]" caption="SalesTerritoryGroup" attribute="1" defaultMemberUniqueName="[SalesTerritory].[SalesTerritoryGroup].[All]" allUniqueName="[SalesTerritory].[SalesTerritoryGroup].[All]" dimensionUniqueName="[SalesTerritory]" displayFolder="" count="0" memberValueDatatype="130" unbalanced="0"/>
    <cacheHierarchy uniqueName="[SalesTerritory].[SalesTerritoryKey]" caption="SalesTerritoryKey" attribute="1" defaultMemberUniqueName="[SalesTerritory].[SalesTerritoryKey].[All]" allUniqueName="[SalesTerritory].[SalesTerritoryKey].[All]" dimensionUniqueName="[SalesTerritory]" displayFolder="" count="0" memberValueDatatype="20" unbalanced="0"/>
    <cacheHierarchy uniqueName="[SalesTerritory].[SalesTerritoryRegion]" caption="SalesTerritoryRegion" attribute="1" defaultMemberUniqueName="[SalesTerritory].[SalesTerritoryRegion].[All]" allUniqueName="[SalesTerritory].[SalesTerritoryRegion].[All]" dimensionUniqueName="[SalesTerritory]" displayFolder="" count="0" memberValueDatatype="130" unbalanced="0"/>
    <cacheHierarchy uniqueName="[SalesTerritory].[Territory]" caption="Territory" defaultMemberUniqueName="[SalesTerritory].[Territory].[All]" allUniqueName="[SalesTerritory].[Territory].[All]" dimensionUniqueName="[SalesTerritory]" displayFolder="" count="0" unbalanced="0"/>
    <cacheHierarchy uniqueName="[Customers].[BirthDate (Индекс месяца)]" caption="BirthDate (Индекс месяца)" attribute="1" defaultMemberUniqueName="[Customers].[BirthDate (Индекс месяца)].[All]" allUniqueName="[Customers].[BirthDate (Индекс месяца)].[All]" dimensionUniqueName="[Customers]" displayFolder="" count="0" memberValueDatatype="20" unbalanced="0" hidden="1"/>
    <cacheHierarchy uniqueName="[Measures].[Total Sales]" caption="Total Sales" measure="1" displayFolder="" measureGroup="Sales" count="0" oneField="1">
      <fieldsUsage count="1">
        <fieldUsage x="0"/>
      </fieldsUsage>
    </cacheHierarchy>
    <cacheHierarchy uniqueName="[Measures].[Profit]" caption="Profit" measure="1" displayFolder="" measureGroup="Sales" count="0"/>
    <cacheHierarchy uniqueName="[Measures].[Days Selling]" caption="Days Selling" measure="1" displayFolder="" measureGroup="Sales" count="0"/>
    <cacheHierarchy uniqueName="[Measures].[Transactions]" caption="Transactions" measure="1" displayFolder="" measureGroup="Sales" count="0"/>
    <cacheHierarchy uniqueName="[Measures].[Sales per Transaction]" caption="Sales per Transaction" measure="1" displayFolder="" measureGroup="Sales" count="0"/>
    <cacheHierarchy uniqueName="[Measures].[Sales per Day]" caption="Sales per Day" measure="1" displayFolder="" measureGroup="Sales" count="0"/>
    <cacheHierarchy uniqueName="[Measures].[2002 Sales]" caption="2002 Sales" measure="1" displayFolder="" measureGroup="Sales" count="0"/>
    <cacheHierarchy uniqueName="[Measures].[Active Customers]" caption="Active Customers" measure="1" displayFolder="" measureGroup="Sales" count="0"/>
    <cacheHierarchy uniqueName="[Measures].[Customer Growth Since 2001]" caption="Customer Growth Since 2001" measure="1" displayFolder="" measureGroup="Sales" count="0"/>
    <cacheHierarchy uniqueName="[Measures].[2001 Customers]" caption="2001 Customers" measure="1" displayFolder="" measureGroup="Sales" count="0"/>
    <cacheHierarchy uniqueName="[Measures].[Normal Sales]" caption="Normal Sales" measure="1" displayFolder="" measureGroup="Sales" count="0"/>
    <cacheHierarchy uniqueName="[Measures].[Promo Sales]" caption="Promo Sales" measure="1" displayFolder="" measureGroup="Sales" count="0"/>
    <cacheHierarchy uniqueName="[Measures].[Refunds]" caption="Refunds" measure="1" displayFolder="" measureGroup="Sales" count="0"/>
    <cacheHierarchy uniqueName="[Measures].[Net Sales]" caption="Net Sales" measure="1" displayFolder="" measureGroup="Sales" count="0"/>
    <cacheHierarchy uniqueName="[Measures].[Pct Sales on Promo]" caption="Pct Sales on Promo" measure="1" displayFolder="" measureGroup="Sales" count="0"/>
    <cacheHierarchy uniqueName="[Measures].[All Month Net Sales]" caption="All Month Net Sales" measure="1" displayFolder="" measureGroup="Sales" count="0"/>
    <cacheHierarchy uniqueName="[Measures].[Pct of All Month Net Sales]" caption="Pct of All Month Net Sales" measure="1" displayFolder="" measureGroup="Sales" count="0"/>
    <cacheHierarchy uniqueName="[Measures].[Net Sales - All Products]" caption="Net Sales - All Products" measure="1" displayFolder="" measureGroup="Sales" count="0"/>
    <cacheHierarchy uniqueName="[Measures].[Selected Products Pct]" caption="Selected Products Pct" measure="1" displayFolder="" measureGroup="Sales" count="0"/>
    <cacheHierarchy uniqueName="[Measures].[Net Sales for All Selected Months]" caption="Net Sales for All Selected Months" measure="1" displayFolder="" measureGroup="Sales" count="0"/>
    <cacheHierarchy uniqueName="[Measures].[Pct of All Selected Months Net Sales]" caption="Pct of All Selected Months Net Sales" measure="1" displayFolder="" measureGroup="Sales" count="0"/>
    <cacheHierarchy uniqueName="[Measures].[All vs Relationship Test]" caption="All vs Relationship Test" measure="1" displayFolder="" measureGroup="Sales" count="0"/>
    <cacheHierarchy uniqueName="[Measures].[Sales to Parents]" caption="Sales to Parents" measure="1" displayFolder="" measureGroup="Sales" count="0"/>
    <cacheHierarchy uniqueName="[Measures].[EURUSD]" caption="EURUSD" measure="1" displayFolder="" measureGroup="Exch Rates" count="0"/>
    <cacheHierarchy uniqueName="[Measures].[Net Sales - EUR]" caption="Net Sales - EUR" measure="1" displayFolder="" measureGroup="Sales" count="0"/>
    <cacheHierarchy uniqueName="[Measures].[MinListThreshold]" caption="MinListThreshold" measure="1" displayFolder="" measureGroup="MinListPrice" count="0"/>
    <cacheHierarchy uniqueName="[Measures].[Product Sales Above Selected List Price]" caption="Product Sales Above Selected List Price" measure="1" displayFolder="" measureGroup="Sales" count="0"/>
    <cacheHierarchy uniqueName="[Measures].[Product Count]" caption="Product Count" measure="1" displayFolder="" measureGroup="Products" count="0"/>
    <cacheHierarchy uniqueName="[Measures].[Products Above Selected List Price]" caption="Products Above Selected List Price" measure="1" displayFolder="" measureGroup="Products" count="0"/>
    <cacheHierarchy uniqueName="[Measures].[PriceTierMin]" caption="PriceTierMin" measure="1" displayFolder="" measureGroup="PriceTiers" count="0"/>
    <cacheHierarchy uniqueName="[Measures].[PriceTierMax]" caption="PriceTierMax" measure="1" displayFolder="" measureGroup="PriceTiers" count="0"/>
    <cacheHierarchy uniqueName="[Measures].[Product Count MinMaxTier]" caption="Product Count MinMaxTier" measure="1" displayFolder="" measureGroup="Products" count="0"/>
    <cacheHierarchy uniqueName="[Measures].[Total Sales MinMaxTier]" caption="Total Sales MinMaxTier" measure="1" displayFolder="" measureGroup="Sales" count="0"/>
    <cacheHierarchy uniqueName="[Measures].[Total Sales YTD]" caption="Total Sales YTD" measure="1" displayFolder="" measureGroup="Sales" count="0"/>
    <cacheHierarchy uniqueName="[Measures].[Total Sales Fiscal YTD]" caption="Total Sales Fiscal YTD" measure="1" displayFolder="" measureGroup="Sales" count="0"/>
    <cacheHierarchy uniqueName="[Measures].[FIRSTDATE Example]" caption="FIRSTDATE Example" measure="1" displayFolder="" measureGroup="Calendar" count="0"/>
    <cacheHierarchy uniqueName="[Measures].[LASTDATE Example]" caption="LASTDATE Example" measure="1" displayFolder="" measureGroup="Calendar" count="0"/>
    <cacheHierarchy uniqueName="[Measures].[Total Sales SAMEPERIODLASTYEAR]" caption="Total Sales SAMEPERIODLASTYEAR" measure="1" displayFolder="" measureGroup="Sales" count="0"/>
    <cacheHierarchy uniqueName="[Measures].[Total Sales DATEADD 1 Year Back]" caption="Total Sales DATEADD 1 Year Back" measure="1" displayFolder="" measureGroup="Sales" count="0"/>
    <cacheHierarchy uniqueName="[Measures].[Total Sales DATEADD back 1 Month]" caption="Total Sales DATEADD back 1 Month" measure="1" displayFolder="" measureGroup="Sales" count="0"/>
    <cacheHierarchy uniqueName="[Measures].[Number of Days]" caption="Number of Days" measure="1" displayFolder="" measureGroup="Calendar" count="0"/>
    <cacheHierarchy uniqueName="[Measures].[Total Sales PARALLELPERIOD Back 1 Year]" caption="Total Sales PARALLELPERIOD Back 1 Year" measure="1" displayFolder="" measureGroup="Sales" count="0"/>
    <cacheHierarchy uniqueName="[Measures].[ENDOFMONTH Measure]" caption="ENDOFMONTH Measure" measure="1" displayFolder="" measureGroup="Calendar" count="0"/>
    <cacheHierarchy uniqueName="[Measures].[Total Sales NEXTMONTH]" caption="Total Sales NEXTMONTH" measure="1" displayFolder="" measureGroup="Sales" count="0"/>
    <cacheHierarchy uniqueName="[Measures].[Pct Sales Growth YOY]" caption="Pct Sales Growth YOY" measure="1" displayFolder="" measureGroup="Sales" count="0"/>
    <cacheHierarchy uniqueName="[Measures].[Total Sales CLOSINGBALANCEMONTH]" caption="Total Sales CLOSINGBALANCEMONTH" measure="1" displayFolder="" measureGroup="Sales" count="0"/>
    <cacheHierarchy uniqueName="[Measures].[Total Sales First Half 2003]" caption="Total Sales First Half 2003" measure="1" displayFolder="" measureGroup="Sales" count="0"/>
    <cacheHierarchy uniqueName="[Measures].[Total Sales Life to Date]" caption="Total Sales Life to Date" measure="1" displayFolder="" measureGroup="Sales" count="0"/>
    <cacheHierarchy uniqueName="[Measures].[Subcat pct of Cat Sales]" caption="Subcat pct of Cat Sales" measure="1" displayFolder="" measureGroup="Sales" count="0"/>
    <cacheHierarchy uniqueName="[Measures].[Sales to Married Couples]" caption="Sales to Married Couples" measure="1" displayFolder="" measureGroup="Sales" count="0"/>
    <cacheHierarchy uniqueName="[Measures].[Sales to Parents Adj for Canada]" caption="Sales to Parents Adj for Canada" measure="1" displayFolder="" measureGroup="Sales" count="0"/>
    <cacheHierarchy uniqueName="[Measures].[Different Number per Country]" caption="Different Number per Country" measure="1" displayFolder="" measureGroup="Sales" count="0"/>
    <cacheHierarchy uniqueName="[Measures].[Pct Sales Growth YOY using DIVIDE]" caption="Pct Sales Growth YOY using DIVIDE" measure="1" displayFolder="" measureGroup="Sales" count="0"/>
    <cacheHierarchy uniqueName="[Measures].[Color Values]" caption="Color Values" measure="1" displayFolder="" measureGroup="Products" count="0"/>
    <cacheHierarchy uniqueName="[Measures].[Profit Pct]" caption="Profit Pct" measure="1" displayFolder="" measureGroup="Sales" count="0"/>
    <cacheHierarchy uniqueName="[Measures].[_Count Customers]" caption="_Count Customers" measure="1" displayFolder="" measureGroup="Customers" count="0" hidden="1"/>
    <cacheHierarchy uniqueName="[Measures].[_Count Sales]" caption="_Count Sales" measure="1" displayFolder="" measureGroup="Sales" count="0" hidden="1"/>
    <cacheHierarchy uniqueName="[Measures].[_Count Products]" caption="_Count Products" measure="1" displayFolder="" measureGroup="Products" count="0" hidden="1"/>
    <cacheHierarchy uniqueName="[Measures].[_Count Calendar]" caption="_Count Calendar" measure="1" displayFolder="" measureGroup="Calendar" count="0" hidden="1"/>
    <cacheHierarchy uniqueName="[Measures].[_Count Exch Rates]" caption="_Count Exch Rates" measure="1" displayFolder="" measureGroup="Exch Rates" count="0" hidden="1"/>
    <cacheHierarchy uniqueName="[Measures].[_Count MinListPrice]" caption="_Count MinListPrice" measure="1" displayFolder="" measureGroup="MinListPrice" count="0" hidden="1"/>
    <cacheHierarchy uniqueName="[Measures].[_Count PriceTiers]" caption="_Count PriceTiers" measure="1" displayFolder="" measureGroup="PriceTiers" count="0" hidden="1"/>
    <cacheHierarchy uniqueName="[Measures].[_Count SalesTerritory]" caption="_Count SalesTerritory" measure="1" displayFolder="" measureGroup="SalesTerritory" count="0" hidden="1"/>
    <cacheHierarchy uniqueName="[Measures].[__No measures defined]" caption="__No measures defined" measure="1" displayFolder="" count="0" hidden="1"/>
    <cacheHierarchy uniqueName="[Measures].[_Profit Pct Goal]" caption="_Profit Pct Goal" measure="1" displayFolder="" measureGroup="Sales" count="0" hidden="1"/>
    <cacheHierarchy uniqueName="[Measures].[_Profit Pct Status]" caption="_Profit Pct Status" measure="1" iconSet="6" displayFolder="" measureGroup="Sales" count="0" hidden="1"/>
    <cacheHierarchy uniqueName="[Measures].[Sum of SalesAmt]" caption="Sum of SalesAmt" measure="1" displayFolder="" measureGroup="Sales" count="0" hidden="1">
      <extLst>
        <ext xmlns:x15="http://schemas.microsoft.com/office/spreadsheetml/2010/11/main" uri="{B97F6D7D-B522-45F9-BDA1-12C45D357490}">
          <x15:cacheHierarchy aggregatedColumn="79"/>
        </ext>
      </extLst>
    </cacheHierarchy>
    <cacheHierarchy uniqueName="[Measures].[Сумма по столбцу CustomerKey]" caption="Сумма по столбцу CustomerKey" measure="1" displayFolder="" measureGroup="Customers" count="0" hidden="1">
      <extLst>
        <ext xmlns:x15="http://schemas.microsoft.com/office/spreadsheetml/2010/11/main" uri="{B97F6D7D-B522-45F9-BDA1-12C45D357490}">
          <x15:cacheHierarchy aggregatedColumn="21"/>
        </ext>
      </extLst>
    </cacheHierarchy>
  </cacheHierarchies>
  <kpis count="1">
    <kpi uniqueName="Profit Pct" caption="Profit Pct" displayFolder="" measureGroup="Sales" parent="" value="[Measures].[Profit Pct]" goal="[Measures].[_Profit Pct Goal]" status="[Measures].[_Profit Pct Status]" trend="" weight=""/>
  </kpis>
  <dimensions count="9">
    <dimension name="Calendar" uniqueName="[Calendar]" caption="Calendar"/>
    <dimension name="Customers" uniqueName="[Customers]" caption="Customers"/>
    <dimension name="Exch Rates" uniqueName="[Exch Rates]" caption="Exch Rates"/>
    <dimension measure="1" name="Measures" uniqueName="[Measures]" caption="Measures"/>
    <dimension name="MinListPrice" uniqueName="[MinListPrice]" caption="MinListPrice"/>
    <dimension name="PriceTiers" uniqueName="[PriceTiers]" caption="PriceTiers"/>
    <dimension name="Products" uniqueName="[Products]" caption="Products"/>
    <dimension name="Sales" uniqueName="[Sales]" caption="Sales"/>
    <dimension name="SalesTerritory" uniqueName="[SalesTerritory]" caption="SalesTerritory"/>
  </dimensions>
  <measureGroups count="8">
    <measureGroup name="Calendar" caption="Calendar"/>
    <measureGroup name="Customers" caption="Customers"/>
    <measureGroup name="Exch Rates" caption="Exch Rates"/>
    <measureGroup name="MinListPrice" caption="MinListPrice"/>
    <measureGroup name="PriceTiers" caption="PriceTiers"/>
    <measureGroup name="Products" caption="Products"/>
    <measureGroup name="Sales" caption="Sales"/>
    <measureGroup name="SalesTerritory" caption="SalesTerritory"/>
  </measureGroups>
  <maps count="12">
    <map measureGroup="0" dimension="0"/>
    <map measureGroup="1" dimension="1"/>
    <map measureGroup="2" dimension="2"/>
    <map measureGroup="3" dimension="4"/>
    <map measureGroup="4" dimension="5"/>
    <map measureGroup="5" dimension="6"/>
    <map measureGroup="6" dimension="0"/>
    <map measureGroup="6" dimension="1"/>
    <map measureGroup="6" dimension="6"/>
    <map measureGroup="6" dimension="7"/>
    <map measureGroup="6" dimension="8"/>
    <map measureGroup="7" dimension="8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20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Baguzin Sergey" refreshedDate="43644.54070972222" createdVersion="3" refreshedVersion="6" minRefreshableVersion="3" recordCount="0" supportSubquery="1" supportAdvancedDrill="1" xr:uid="{2D20D440-4FD2-47F6-A65A-A1208AD104A0}">
  <cacheSource type="external" connectionId="5">
    <extLst>
      <ext xmlns:x14="http://schemas.microsoft.com/office/spreadsheetml/2009/9/main" uri="{F057638F-6D5F-4e77-A914-E7F072B9BCA8}">
        <x14:sourceConnection name="ThisWorkbookDataModel"/>
      </ext>
    </extLst>
  </cacheSource>
  <cacheFields count="0"/>
  <cacheHierarchies count="160">
    <cacheHierarchy uniqueName="[Calendar].[CalendarQuarter]" caption="CalendarQuarter" attribute="1" time="1" defaultMemberUniqueName="[Calendar].[CalendarQuarter].[All]" allUniqueName="[Calendar].[CalendarQuarter].[All]" dimensionUniqueName="[Calendar]" displayFolder="" count="0" memberValueDatatype="20" unbalanced="0"/>
    <cacheHierarchy uniqueName="[Calendar].[CalendarSemester]" caption="CalendarSemester" attribute="1" time="1" defaultMemberUniqueName="[Calendar].[CalendarSemester].[All]" allUniqueName="[Calendar].[CalendarSemester].[All]" dimensionUniqueName="[Calendar]" displayFolder="" count="0" memberValueDatatype="20" unbalanced="0"/>
    <cacheHierarchy uniqueName="[Calendar].[CalendarYear]" caption="CalendarYear" attribute="1" time="1" defaultMemberUniqueName="[Calendar].[CalendarYear].[All]" allUniqueName="[Calendar].[CalendarYear].[All]" dimensionUniqueName="[Calendar]" displayFolder="" count="0" memberValueDatatype="20" unbalanced="0"/>
    <cacheHierarchy uniqueName="[Calendar].[Date]" caption="Date" attribute="1" time="1" keyAttribute="1" defaultMemberUniqueName="[Calendar].[Date].[All]" allUniqueName="[Calendar].[Date].[All]" dimensionUniqueName="[Calendar]" displayFolder="" count="0" memberValueDatatype="7" unbalanced="0"/>
    <cacheHierarchy uniqueName="[Calendar].[DayNameOfWeek]" caption="DayNameOfWeek" attribute="1" time="1" defaultMemberUniqueName="[Calendar].[DayNameOfWeek].[All]" allUniqueName="[Calendar].[DayNameOfWeek].[All]" dimensionUniqueName="[Calendar]" displayFolder="" count="0" memberValueDatatype="130" unbalanced="0"/>
    <cacheHierarchy uniqueName="[Calendar].[DayNumberOfMonth]" caption="DayNumberOfMonth" attribute="1" time="1" defaultMemberUniqueName="[Calendar].[DayNumberOfMonth].[All]" allUniqueName="[Calendar].[DayNumberOfMonth].[All]" dimensionUniqueName="[Calendar]" displayFolder="" count="0" memberValueDatatype="20" unbalanced="0"/>
    <cacheHierarchy uniqueName="[Calendar].[DayNumberOfWeek]" caption="DayNumberOfWeek" attribute="1" time="1" defaultMemberUniqueName="[Calendar].[DayNumberOfWeek].[All]" allUniqueName="[Calendar].[DayNumberOfWeek].[All]" dimensionUniqueName="[Calendar]" displayFolder="" count="0" memberValueDatatype="20" unbalanced="0"/>
    <cacheHierarchy uniqueName="[Calendar].[DayNumberOfYear]" caption="DayNumberOfYear" attribute="1" time="1" defaultMemberUniqueName="[Calendar].[DayNumberOfYear].[All]" allUniqueName="[Calendar].[DayNumberOfYear].[All]" dimensionUniqueName="[Calendar]" displayFolder="" count="0" memberValueDatatype="20" unbalanced="0"/>
    <cacheHierarchy uniqueName="[Calendar].[FiscalQuarter]" caption="FiscalQuarter" attribute="1" time="1" defaultMemberUniqueName="[Calendar].[FiscalQuarter].[All]" allUniqueName="[Calendar].[FiscalQuarter].[All]" dimensionUniqueName="[Calendar]" displayFolder="" count="0" memberValueDatatype="20" unbalanced="0"/>
    <cacheHierarchy uniqueName="[Calendar].[FiscalSemester]" caption="FiscalSemester" attribute="1" time="1" defaultMemberUniqueName="[Calendar].[FiscalSemester].[All]" allUniqueName="[Calendar].[FiscalSemester].[All]" dimensionUniqueName="[Calendar]" displayFolder="" count="0" memberValueDatatype="20" unbalanced="0"/>
    <cacheHierarchy uniqueName="[Calendar].[FiscalYear]" caption="FiscalYear" attribute="1" time="1" defaultMemberUniqueName="[Calendar].[FiscalYear].[All]" allUniqueName="[Calendar].[FiscalYear].[All]" dimensionUniqueName="[Calendar]" displayFolder="" count="0" memberValueDatatype="20" unbalanced="0"/>
    <cacheHierarchy uniqueName="[Calendar].[MonthName]" caption="MonthName" attribute="1" time="1" defaultMemberUniqueName="[Calendar].[MonthName].[All]" allUniqueName="[Calendar].[MonthName].[All]" dimensionUniqueName="[Calendar]" displayFolder="" count="0" memberValueDatatype="130" unbalanced="0"/>
    <cacheHierarchy uniqueName="[Calendar].[MonthNumberOfYear]" caption="MonthNumberOfYear" attribute="1" time="1" defaultMemberUniqueName="[Calendar].[MonthNumberOfYear].[All]" allUniqueName="[Calendar].[MonthNumberOfYear].[All]" dimensionUniqueName="[Calendar]" displayFolder="" count="0" memberValueDatatype="20" unbalanced="0"/>
    <cacheHierarchy uniqueName="[Calendar].[WeekNumberOfYear]" caption="WeekNumberOfYear" attribute="1" time="1" defaultMemberUniqueName="[Calendar].[WeekNumberOfYear].[All]" allUniqueName="[Calendar].[WeekNumberOfYear].[All]" dimensionUniqueName="[Calendar]" displayFolder="" count="0" memberValueDatatype="20" unbalanced="0"/>
    <cacheHierarchy uniqueName="[Customers].[AddressLine1]" caption="AddressLine1" attribute="1" defaultMemberUniqueName="[Customers].[AddressLine1].[All]" allUniqueName="[Customers].[AddressLine1].[All]" dimensionUniqueName="[Customers]" displayFolder="" count="0" memberValueDatatype="130" unbalanced="0"/>
    <cacheHierarchy uniqueName="[Customers].[AddressLine2]" caption="AddressLine2" attribute="1" defaultMemberUniqueName="[Customers].[AddressLine2].[All]" allUniqueName="[Customers].[AddressLine2].[All]" dimensionUniqueName="[Customers]" displayFolder="" count="0" memberValueDatatype="130" unbalanced="0"/>
    <cacheHierarchy uniqueName="[Customers].[BirthDate]" caption="BirthDate" attribute="1" time="1" defaultMemberUniqueName="[Customers].[BirthDate].[All]" allUniqueName="[Customers].[BirthDate].[All]" dimensionUniqueName="[Customers]" displayFolder="" count="0" memberValueDatatype="7" unbalanced="0"/>
    <cacheHierarchy uniqueName="[Customers].[BirthDate (Год)]" caption="BirthDate (Год)" attribute="1" defaultMemberUniqueName="[Customers].[BirthDate (Год)].[All]" allUniqueName="[Customers].[BirthDate (Год)].[All]" dimensionUniqueName="[Customers]" displayFolder="" count="0" memberValueDatatype="130" unbalanced="0"/>
    <cacheHierarchy uniqueName="[Customers].[BirthDate (Квартал)]" caption="BirthDate (Квартал)" attribute="1" defaultMemberUniqueName="[Customers].[BirthDate (Квартал)].[All]" allUniqueName="[Customers].[BirthDate (Квартал)].[All]" dimensionUniqueName="[Customers]" displayFolder="" count="0" memberValueDatatype="130" unbalanced="0"/>
    <cacheHierarchy uniqueName="[Customers].[BirthDate (Месяц)]" caption="BirthDate (Месяц)" attribute="1" defaultMemberUniqueName="[Customers].[BirthDate (Месяц)].[All]" allUniqueName="[Customers].[BirthDate (Месяц)].[All]" dimensionUniqueName="[Customers]" displayFolder="" count="0" memberValueDatatype="130" unbalanced="0"/>
    <cacheHierarchy uniqueName="[Customers].[CommuteDistance]" caption="CommuteDistance" attribute="1" defaultMemberUniqueName="[Customers].[CommuteDistance].[All]" allUniqueName="[Customers].[CommuteDistance].[All]" dimensionUniqueName="[Customers]" displayFolder="" count="0" memberValueDatatype="130" unbalanced="0"/>
    <cacheHierarchy uniqueName="[Customers].[CustomerKey]" caption="CustomerKey" attribute="1" defaultMemberUniqueName="[Customers].[CustomerKey].[All]" allUniqueName="[Customers].[CustomerKey].[All]" dimensionUniqueName="[Customers]" displayFolder="" count="0" memberValueDatatype="20" unbalanced="0"/>
    <cacheHierarchy uniqueName="[Customers].[DateFirstPurchase]" caption="DateFirstPurchase" attribute="1" time="1" defaultMemberUniqueName="[Customers].[DateFirstPurchase].[All]" allUniqueName="[Customers].[DateFirstPurchase].[All]" dimensionUniqueName="[Customers]" displayFolder="" count="0" memberValueDatatype="7" unbalanced="0"/>
    <cacheHierarchy uniqueName="[Customers].[EmailAddress]" caption="EmailAddress" attribute="1" defaultMemberUniqueName="[Customers].[EmailAddress].[All]" allUniqueName="[Customers].[EmailAddress].[All]" dimensionUniqueName="[Customers]" displayFolder="" count="0" memberValueDatatype="130" unbalanced="0"/>
    <cacheHierarchy uniqueName="[Customers].[EnglishEducation]" caption="EnglishEducation" attribute="1" defaultMemberUniqueName="[Customers].[EnglishEducation].[All]" allUniqueName="[Customers].[EnglishEducation].[All]" dimensionUniqueName="[Customers]" displayFolder="" count="0" memberValueDatatype="130" unbalanced="0"/>
    <cacheHierarchy uniqueName="[Customers].[EnglishOccupation]" caption="EnglishOccupation" attribute="1" defaultMemberUniqueName="[Customers].[EnglishOccupation].[All]" allUniqueName="[Customers].[EnglishOccupation].[All]" dimensionUniqueName="[Customers]" displayFolder="" count="0" memberValueDatatype="130" unbalanced="0"/>
    <cacheHierarchy uniqueName="[Customers].[FirstName]" caption="FirstName" attribute="1" defaultMemberUniqueName="[Customers].[FirstName].[All]" allUniqueName="[Customers].[FirstName].[All]" dimensionUniqueName="[Customers]" displayFolder="" count="0" memberValueDatatype="130" unbalanced="0"/>
    <cacheHierarchy uniqueName="[Customers].[Gender]" caption="Gender" attribute="1" defaultMemberUniqueName="[Customers].[Gender].[All]" allUniqueName="[Customers].[Gender].[All]" dimensionUniqueName="[Customers]" displayFolder="" count="0" memberValueDatatype="130" unbalanced="0"/>
    <cacheHierarchy uniqueName="[Customers].[GeographyKey]" caption="GeographyKey" attribute="1" defaultMemberUniqueName="[Customers].[GeographyKey].[All]" allUniqueName="[Customers].[GeographyKey].[All]" dimensionUniqueName="[Customers]" displayFolder="" count="0" memberValueDatatype="20" unbalanced="0"/>
    <cacheHierarchy uniqueName="[Customers].[HouseOwnerFlag]" caption="HouseOwnerFlag" attribute="1" defaultMemberUniqueName="[Customers].[HouseOwnerFlag].[All]" allUniqueName="[Customers].[HouseOwnerFlag].[All]" dimensionUniqueName="[Customers]" displayFolder="" count="0" memberValueDatatype="20" unbalanced="0"/>
    <cacheHierarchy uniqueName="[Customers].[LastName]" caption="LastName" attribute="1" defaultMemberUniqueName="[Customers].[LastName].[All]" allUniqueName="[Customers].[LastName].[All]" dimensionUniqueName="[Customers]" displayFolder="" count="0" memberValueDatatype="130" unbalanced="0"/>
    <cacheHierarchy uniqueName="[Customers].[MaritalStatus]" caption="MaritalStatus" attribute="1" defaultMemberUniqueName="[Customers].[MaritalStatus].[All]" allUniqueName="[Customers].[MaritalStatus].[All]" dimensionUniqueName="[Customers]" displayFolder="" count="0" memberValueDatatype="130" unbalanced="0"/>
    <cacheHierarchy uniqueName="[Customers].[MiddleName]" caption="MiddleName" attribute="1" defaultMemberUniqueName="[Customers].[MiddleName].[All]" allUniqueName="[Customers].[MiddleName].[All]" dimensionUniqueName="[Customers]" displayFolder="" count="0" memberValueDatatype="130" unbalanced="0"/>
    <cacheHierarchy uniqueName="[Customers].[NameStyle]" caption="NameStyle" attribute="1" defaultMemberUniqueName="[Customers].[NameStyle].[All]" allUniqueName="[Customers].[NameStyle].[All]" dimensionUniqueName="[Customers]" displayFolder="" count="0" memberValueDatatype="11" unbalanced="0"/>
    <cacheHierarchy uniqueName="[Customers].[NumberCarsOwned]" caption="NumberCarsOwned" attribute="1" defaultMemberUniqueName="[Customers].[NumberCarsOwned].[All]" allUniqueName="[Customers].[NumberCarsOwned].[All]" dimensionUniqueName="[Customers]" displayFolder="" count="0" memberValueDatatype="20" unbalanced="0"/>
    <cacheHierarchy uniqueName="[Customers].[NumberChildrenAtHome]" caption="NumberChildrenAtHome" attribute="1" defaultMemberUniqueName="[Customers].[NumberChildrenAtHome].[All]" allUniqueName="[Customers].[NumberChildrenAtHome].[All]" dimensionUniqueName="[Customers]" displayFolder="" count="0" memberValueDatatype="20" unbalanced="0"/>
    <cacheHierarchy uniqueName="[Customers].[Phone]" caption="Phone" attribute="1" defaultMemberUniqueName="[Customers].[Phone].[All]" allUniqueName="[Customers].[Phone].[All]" dimensionUniqueName="[Customers]" displayFolder="" count="0" memberValueDatatype="130" unbalanced="0"/>
    <cacheHierarchy uniqueName="[Customers].[Suffix]" caption="Suffix" attribute="1" defaultMemberUniqueName="[Customers].[Suffix].[All]" allUniqueName="[Customers].[Suffix].[All]" dimensionUniqueName="[Customers]" displayFolder="" count="0" memberValueDatatype="130" unbalanced="0"/>
    <cacheHierarchy uniqueName="[Customers].[TotalChildren]" caption="TotalChildren" attribute="1" defaultMemberUniqueName="[Customers].[TotalChildren].[All]" allUniqueName="[Customers].[TotalChildren].[All]" dimensionUniqueName="[Customers]" displayFolder="" count="0" memberValueDatatype="20" unbalanced="0"/>
    <cacheHierarchy uniqueName="[Customers].[YearlyIncome]" caption="YearlyIncome" attribute="1" defaultMemberUniqueName="[Customers].[YearlyIncome].[All]" allUniqueName="[Customers].[YearlyIncome].[All]" dimensionUniqueName="[Customers]" displayFolder="" count="0" memberValueDatatype="6" unbalanced="0"/>
    <cacheHierarchy uniqueName="[Exch Rates].[USD per EUR]" caption="USD per EUR" attribute="1" defaultMemberUniqueName="[Exch Rates].[USD per EUR].[All]" allUniqueName="[Exch Rates].[USD per EUR].[All]" dimensionUniqueName="[Exch Rates]" displayFolder="" count="0" memberValueDatatype="6" unbalanced="0"/>
    <cacheHierarchy uniqueName="[MinListPrice].[MinListPrice]" caption="MinListPrice" attribute="1" defaultMemberUniqueName="[MinListPrice].[MinListPrice].[All]" allUniqueName="[MinListPrice].[MinListPrice].[All]" dimensionUniqueName="[MinListPrice]" displayFolder="" count="0" memberValueDatatype="6" unbalanced="0"/>
    <cacheHierarchy uniqueName="[PriceTiers].[MaxPrice]" caption="MaxPrice" attribute="1" defaultMemberUniqueName="[PriceTiers].[MaxPrice].[All]" allUniqueName="[PriceTiers].[MaxPrice].[All]" dimensionUniqueName="[PriceTiers]" displayFolder="" count="0" memberValueDatatype="20" unbalanced="0"/>
    <cacheHierarchy uniqueName="[PriceTiers].[MidPt]" caption="MidPt" attribute="1" defaultMemberUniqueName="[PriceTiers].[MidPt].[All]" allUniqueName="[PriceTiers].[MidPt].[All]" dimensionUniqueName="[PriceTiers]" displayFolder="" count="0" memberValueDatatype="5" unbalanced="0"/>
    <cacheHierarchy uniqueName="[PriceTiers].[MinPrice]" caption="MinPrice" attribute="1" defaultMemberUniqueName="[PriceTiers].[MinPrice].[All]" allUniqueName="[PriceTiers].[MinPrice].[All]" dimensionUniqueName="[PriceTiers]" displayFolder="" count="0" memberValueDatatype="20" unbalanced="0"/>
    <cacheHierarchy uniqueName="[PriceTiers].[RangeName]" caption="RangeName" attribute="1" defaultMemberUniqueName="[PriceTiers].[RangeName].[All]" allUniqueName="[PriceTiers].[RangeName].[All]" dimensionUniqueName="[PriceTiers]" displayFolder="" count="0" memberValueDatatype="130" unbalanced="0"/>
    <cacheHierarchy uniqueName="[Products].[Category]" caption="Category" attribute="1" defaultMemberUniqueName="[Products].[Category].[All]" allUniqueName="[Products].[Category].[All]" dimensionUniqueName="[Products]" displayFolder="" count="0" memberValueDatatype="130" unbalanced="0"/>
    <cacheHierarchy uniqueName="[Products].[Class]" caption="Class" attribute="1" defaultMemberUniqueName="[Products].[Class].[All]" allUniqueName="[Products].[Class].[All]" dimensionUniqueName="[Products]" displayFolder="" count="0" memberValueDatatype="130" unbalanced="0"/>
    <cacheHierarchy uniqueName="[Products].[Color]" caption="Color" attribute="1" defaultMemberUniqueName="[Products].[Color].[All]" allUniqueName="[Products].[Color].[All]" dimensionUniqueName="[Products]" displayFolder="" count="0" memberValueDatatype="130" unbalanced="0"/>
    <cacheHierarchy uniqueName="[Products].[DaysToManufacture]" caption="DaysToManufacture" attribute="1" defaultMemberUniqueName="[Products].[DaysToManufacture].[All]" allUniqueName="[Products].[DaysToManufacture].[All]" dimensionUniqueName="[Products]" displayFolder="" count="0" memberValueDatatype="20" unbalanced="0"/>
    <cacheHierarchy uniqueName="[Products].[DealerPrice]" caption="DealerPrice" attribute="1" defaultMemberUniqueName="[Products].[DealerPrice].[All]" allUniqueName="[Products].[DealerPrice].[All]" dimensionUniqueName="[Products]" displayFolder="" count="0" memberValueDatatype="5" unbalanced="0"/>
    <cacheHierarchy uniqueName="[Products].[EndDate]" caption="EndDate" attribute="1" time="1" defaultMemberUniqueName="[Products].[EndDate].[All]" allUniqueName="[Products].[EndDate].[All]" dimensionUniqueName="[Products]" displayFolder="" count="0" memberValueDatatype="7" unbalanced="0"/>
    <cacheHierarchy uniqueName="[Products].[EnglishDescription]" caption="EnglishDescription" attribute="1" defaultMemberUniqueName="[Products].[EnglishDescription].[All]" allUniqueName="[Products].[EnglishDescription].[All]" dimensionUniqueName="[Products]" displayFolder="" count="0" memberValueDatatype="130" unbalanced="0"/>
    <cacheHierarchy uniqueName="[Products].[FinishedGoodsFlag]" caption="FinishedGoodsFlag" attribute="1" defaultMemberUniqueName="[Products].[FinishedGoodsFlag].[All]" allUniqueName="[Products].[FinishedGoodsFlag].[All]" dimensionUniqueName="[Products]" displayFolder="" count="0" memberValueDatatype="11" unbalanced="0"/>
    <cacheHierarchy uniqueName="[Products].[ListPrice]" caption="ListPrice" attribute="1" defaultMemberUniqueName="[Products].[ListPrice].[All]" allUniqueName="[Products].[ListPrice].[All]" dimensionUniqueName="[Products]" displayFolder="" count="0" memberValueDatatype="5" unbalanced="0"/>
    <cacheHierarchy uniqueName="[Products].[ListPriceBucket]" caption="ListPriceBucket" attribute="1" defaultMemberUniqueName="[Products].[ListPriceBucket].[All]" allUniqueName="[Products].[ListPriceBucket].[All]" dimensionUniqueName="[Products]" displayFolder="" count="0" memberValueDatatype="130" unbalanced="0"/>
    <cacheHierarchy uniqueName="[Products].[ModelName]" caption="ModelName" attribute="1" defaultMemberUniqueName="[Products].[ModelName].[All]" allUniqueName="[Products].[ModelName].[All]" dimensionUniqueName="[Products]" displayFolder="" count="0" memberValueDatatype="130" unbalanced="0"/>
    <cacheHierarchy uniqueName="[Products].[ProductKey]" caption="ProductKey" attribute="1" defaultMemberUniqueName="[Products].[ProductKey].[All]" allUniqueName="[Products].[ProductKey].[All]" dimensionUniqueName="[Products]" displayFolder="" count="0" memberValueDatatype="20" unbalanced="0"/>
    <cacheHierarchy uniqueName="[Products].[ProductLine]" caption="ProductLine" attribute="1" defaultMemberUniqueName="[Products].[ProductLine].[All]" allUniqueName="[Products].[ProductLine].[All]" dimensionUniqueName="[Products]" displayFolder="" count="0" memberValueDatatype="130" unbalanced="0"/>
    <cacheHierarchy uniqueName="[Products].[ProductName]" caption="ProductName" attribute="1" defaultMemberUniqueName="[Products].[ProductName].[All]" allUniqueName="[Products].[ProductName].[All]" dimensionUniqueName="[Products]" displayFolder="" count="0" memberValueDatatype="130" unbalanced="0"/>
    <cacheHierarchy uniqueName="[Products].[ReorderPoint]" caption="ReorderPoint" attribute="1" defaultMemberUniqueName="[Products].[ReorderPoint].[All]" allUniqueName="[Products].[ReorderPoint].[All]" dimensionUniqueName="[Products]" displayFolder="" count="0" memberValueDatatype="20" unbalanced="0"/>
    <cacheHierarchy uniqueName="[Products].[SafetyStockLevel]" caption="SafetyStockLevel" attribute="1" defaultMemberUniqueName="[Products].[SafetyStockLevel].[All]" allUniqueName="[Products].[SafetyStockLevel].[All]" dimensionUniqueName="[Products]" displayFolder="" count="0" memberValueDatatype="20" unbalanced="0"/>
    <cacheHierarchy uniqueName="[Products].[Size]" caption="Size" attribute="1" defaultMemberUniqueName="[Products].[Size].[All]" allUniqueName="[Products].[Size].[All]" dimensionUniqueName="[Products]" displayFolder="" count="0" memberValueDatatype="130" unbalanced="0"/>
    <cacheHierarchy uniqueName="[Products].[SizeRange]" caption="SizeRange" attribute="1" defaultMemberUniqueName="[Products].[SizeRange].[All]" allUniqueName="[Products].[SizeRange].[All]" dimensionUniqueName="[Products]" displayFolder="" count="0" memberValueDatatype="130" unbalanced="0"/>
    <cacheHierarchy uniqueName="[Products].[SizeUnitMeasureCode]" caption="SizeUnitMeasureCode" attribute="1" defaultMemberUniqueName="[Products].[SizeUnitMeasureCode].[All]" allUniqueName="[Products].[SizeUnitMeasureCode].[All]" dimensionUniqueName="[Products]" displayFolder="" count="0" memberValueDatatype="130" unbalanced="0"/>
    <cacheHierarchy uniqueName="[Products].[StandardCost]" caption="StandardCost" attribute="1" defaultMemberUniqueName="[Products].[StandardCost].[All]" allUniqueName="[Products].[StandardCost].[All]" dimensionUniqueName="[Products]" displayFolder="" count="0" memberValueDatatype="5" unbalanced="0"/>
    <cacheHierarchy uniqueName="[Products].[StartDate]" caption="StartDate" attribute="1" time="1" defaultMemberUniqueName="[Products].[StartDate].[All]" allUniqueName="[Products].[StartDate].[All]" dimensionUniqueName="[Products]" displayFolder="" count="0" memberValueDatatype="7" unbalanced="0"/>
    <cacheHierarchy uniqueName="[Products].[Status]" caption="Status" attribute="1" defaultMemberUniqueName="[Products].[Status].[All]" allUniqueName="[Products].[Status].[All]" dimensionUniqueName="[Products]" displayFolder="" count="0" memberValueDatatype="130" unbalanced="0"/>
    <cacheHierarchy uniqueName="[Products].[Style]" caption="Style" attribute="1" defaultMemberUniqueName="[Products].[Style].[All]" allUniqueName="[Products].[Style].[All]" dimensionUniqueName="[Products]" displayFolder="" count="0" memberValueDatatype="130" unbalanced="0"/>
    <cacheHierarchy uniqueName="[Products].[SubCategory]" caption="SubCategory" attribute="1" defaultMemberUniqueName="[Products].[SubCategory].[All]" allUniqueName="[Products].[SubCategory].[All]" dimensionUniqueName="[Products]" displayFolder="" count="0" memberValueDatatype="130" unbalanced="0"/>
    <cacheHierarchy uniqueName="[Products].[Weight]" caption="Weight" attribute="1" defaultMemberUniqueName="[Products].[Weight].[All]" allUniqueName="[Products].[Weight].[All]" dimensionUniqueName="[Products]" displayFolder="" count="0" memberValueDatatype="5" unbalanced="0"/>
    <cacheHierarchy uniqueName="[Products].[WeightUnitMeasureCode]" caption="WeightUnitMeasureCode" attribute="1" defaultMemberUniqueName="[Products].[WeightUnitMeasureCode].[All]" allUniqueName="[Products].[WeightUnitMeasureCode].[All]" dimensionUniqueName="[Products]" displayFolder="" count="0" memberValueDatatype="130" unbalanced="0"/>
    <cacheHierarchy uniqueName="[Sales].[CustomerKey]" caption="CustomerKey" attribute="1" defaultMemberUniqueName="[Sales].[CustomerKey].[All]" allUniqueName="[Sales].[CustomerKey].[All]" dimensionUniqueName="[Sales]" displayFolder="" count="0" memberValueDatatype="20" unbalanced="0"/>
    <cacheHierarchy uniqueName="[Sales].[Margin]" caption="Margin" attribute="1" defaultMemberUniqueName="[Sales].[Margin].[All]" allUniqueName="[Sales].[Margin].[All]" dimensionUniqueName="[Sales]" displayFolder="" count="0" memberValueDatatype="5" unbalanced="0"/>
    <cacheHierarchy uniqueName="[Sales].[MonthNum]" caption="MonthNum" attribute="1" defaultMemberUniqueName="[Sales].[MonthNum].[All]" allUniqueName="[Sales].[MonthNum].[All]" dimensionUniqueName="[Sales]" displayFolder="" count="0" memberValueDatatype="20" unbalanced="0"/>
    <cacheHierarchy uniqueName="[Sales].[OrderDate]" caption="OrderDate" attribute="1" time="1" defaultMemberUniqueName="[Sales].[OrderDate].[All]" allUniqueName="[Sales].[OrderDate].[All]" dimensionUniqueName="[Sales]" displayFolder="" count="0" memberValueDatatype="7" unbalanced="0"/>
    <cacheHierarchy uniqueName="[Sales].[OrderQuantity]" caption="OrderQuantity" attribute="1" defaultMemberUniqueName="[Sales].[OrderQuantity].[All]" allUniqueName="[Sales].[OrderQuantity].[All]" dimensionUniqueName="[Sales]" displayFolder="" count="0" memberValueDatatype="20" unbalanced="0"/>
    <cacheHierarchy uniqueName="[Sales].[ProductCost]" caption="ProductCost" attribute="1" defaultMemberUniqueName="[Sales].[ProductCost].[All]" allUniqueName="[Sales].[ProductCost].[All]" dimensionUniqueName="[Sales]" displayFolder="" count="0" memberValueDatatype="5" unbalanced="0"/>
    <cacheHierarchy uniqueName="[Sales].[ProductKey]" caption="ProductKey" attribute="1" defaultMemberUniqueName="[Sales].[ProductKey].[All]" allUniqueName="[Sales].[ProductKey].[All]" dimensionUniqueName="[Sales]" displayFolder="" count="0" memberValueDatatype="20" unbalanced="0"/>
    <cacheHierarchy uniqueName="[Sales].[SalesAmt]" caption="SalesAmt" attribute="1" defaultMemberUniqueName="[Sales].[SalesAmt].[All]" allUniqueName="[Sales].[SalesAmt].[All]" dimensionUniqueName="[Sales]" displayFolder="" count="0" memberValueDatatype="5" unbalanced="0"/>
    <cacheHierarchy uniqueName="[Sales].[SalesTerritoryKey]" caption="SalesTerritoryKey" attribute="1" defaultMemberUniqueName="[Sales].[SalesTerritoryKey].[All]" allUniqueName="[Sales].[SalesTerritoryKey].[All]" dimensionUniqueName="[Sales]" displayFolder="" count="0" memberValueDatatype="3" unbalanced="0"/>
    <cacheHierarchy uniqueName="[Sales].[TransType]" caption="TransType" attribute="1" defaultMemberUniqueName="[Sales].[TransType].[All]" allUniqueName="[Sales].[TransType].[All]" dimensionUniqueName="[Sales]" displayFolder="" count="0" memberValueDatatype="5" unbalanced="0"/>
    <cacheHierarchy uniqueName="[Sales].[UnitPrice]" caption="UnitPrice" attribute="1" defaultMemberUniqueName="[Sales].[UnitPrice].[All]" allUniqueName="[Sales].[UnitPrice].[All]" dimensionUniqueName="[Sales]" displayFolder="" count="0" memberValueDatatype="5" unbalanced="0"/>
    <cacheHierarchy uniqueName="[Sales].[Year]" caption="Year" attribute="1" defaultMemberUniqueName="[Sales].[Year].[All]" allUniqueName="[Sales].[Year].[All]" dimensionUniqueName="[Sales]" displayFolder="" count="0" memberValueDatatype="20" unbalanced="0"/>
    <cacheHierarchy uniqueName="[SalesTerritory].[Continent]" caption="Continent" attribute="1" defaultMemberUniqueName="[SalesTerritory].[Continent].[All]" allUniqueName="[SalesTerritory].[Continent].[All]" dimensionUniqueName="[SalesTerritory]" displayFolder="" count="0" memberValueDatatype="130" unbalanced="0"/>
    <cacheHierarchy uniqueName="[SalesTerritory].[Country]" caption="Country" attribute="1" defaultMemberUniqueName="[SalesTerritory].[Country].[All]" allUniqueName="[SalesTerritory].[Country].[All]" dimensionUniqueName="[SalesTerritory]" displayFolder="" count="0" memberValueDatatype="130" unbalanced="0"/>
    <cacheHierarchy uniqueName="[SalesTerritory].[SalesTerritoryAlternateKey]" caption="SalesTerritoryAlternateKey" attribute="1" defaultMemberUniqueName="[SalesTerritory].[SalesTerritoryAlternateKey].[All]" allUniqueName="[SalesTerritory].[SalesTerritoryAlternateKey].[All]" dimensionUniqueName="[SalesTerritory]" displayFolder="" count="0" memberValueDatatype="20" unbalanced="0"/>
    <cacheHierarchy uniqueName="[SalesTerritory].[SalesTerritoryGroup]" caption="SalesTerritoryGroup" attribute="1" defaultMemberUniqueName="[SalesTerritory].[SalesTerritoryGroup].[All]" allUniqueName="[SalesTerritory].[SalesTerritoryGroup].[All]" dimensionUniqueName="[SalesTerritory]" displayFolder="" count="0" memberValueDatatype="130" unbalanced="0"/>
    <cacheHierarchy uniqueName="[SalesTerritory].[SalesTerritoryKey]" caption="SalesTerritoryKey" attribute="1" defaultMemberUniqueName="[SalesTerritory].[SalesTerritoryKey].[All]" allUniqueName="[SalesTerritory].[SalesTerritoryKey].[All]" dimensionUniqueName="[SalesTerritory]" displayFolder="" count="0" memberValueDatatype="20" unbalanced="0"/>
    <cacheHierarchy uniqueName="[SalesTerritory].[SalesTerritoryRegion]" caption="SalesTerritoryRegion" attribute="1" defaultMemberUniqueName="[SalesTerritory].[SalesTerritoryRegion].[All]" allUniqueName="[SalesTerritory].[SalesTerritoryRegion].[All]" dimensionUniqueName="[SalesTerritory]" displayFolder="" count="0" memberValueDatatype="130" unbalanced="0"/>
    <cacheHierarchy uniqueName="[SalesTerritory].[Territory]" caption="Territory" defaultMemberUniqueName="[SalesTerritory].[Territory].[All]" allUniqueName="[SalesTerritory].[Territory].[All]" dimensionUniqueName="[SalesTerritory]" displayFolder="" count="0" unbalanced="0"/>
    <cacheHierarchy uniqueName="[Customers].[BirthDate (Индекс месяца)]" caption="BirthDate (Индекс месяца)" attribute="1" defaultMemberUniqueName="[Customers].[BirthDate (Индекс месяца)].[All]" allUniqueName="[Customers].[BirthDate (Индекс месяца)].[All]" dimensionUniqueName="[Customers]" displayFolder="" count="0" memberValueDatatype="20" unbalanced="0" hidden="1"/>
    <cacheHierarchy uniqueName="[Measures].[Total Sales]" caption="Total Sales" measure="1" displayFolder="" measureGroup="Sales" count="0"/>
    <cacheHierarchy uniqueName="[Measures].[Profit]" caption="Profit" measure="1" displayFolder="" measureGroup="Sales" count="0"/>
    <cacheHierarchy uniqueName="[Measures].[Days Selling]" caption="Days Selling" measure="1" displayFolder="" measureGroup="Sales" count="0"/>
    <cacheHierarchy uniqueName="[Measures].[Transactions]" caption="Transactions" measure="1" displayFolder="" measureGroup="Sales" count="0"/>
    <cacheHierarchy uniqueName="[Measures].[Sales per Transaction]" caption="Sales per Transaction" measure="1" displayFolder="" measureGroup="Sales" count="0"/>
    <cacheHierarchy uniqueName="[Measures].[Sales per Day]" caption="Sales per Day" measure="1" displayFolder="" measureGroup="Sales" count="0"/>
    <cacheHierarchy uniqueName="[Measures].[2002 Sales]" caption="2002 Sales" measure="1" displayFolder="" measureGroup="Sales" count="0"/>
    <cacheHierarchy uniqueName="[Measures].[Active Customers]" caption="Active Customers" measure="1" displayFolder="" measureGroup="Sales" count="0"/>
    <cacheHierarchy uniqueName="[Measures].[Customer Growth Since 2001]" caption="Customer Growth Since 2001" measure="1" displayFolder="" measureGroup="Sales" count="0"/>
    <cacheHierarchy uniqueName="[Measures].[2001 Customers]" caption="2001 Customers" measure="1" displayFolder="" measureGroup="Sales" count="0"/>
    <cacheHierarchy uniqueName="[Measures].[Normal Sales]" caption="Normal Sales" measure="1" displayFolder="" measureGroup="Sales" count="0"/>
    <cacheHierarchy uniqueName="[Measures].[Promo Sales]" caption="Promo Sales" measure="1" displayFolder="" measureGroup="Sales" count="0"/>
    <cacheHierarchy uniqueName="[Measures].[Refunds]" caption="Refunds" measure="1" displayFolder="" measureGroup="Sales" count="0"/>
    <cacheHierarchy uniqueName="[Measures].[Net Sales]" caption="Net Sales" measure="1" displayFolder="" measureGroup="Sales" count="0"/>
    <cacheHierarchy uniqueName="[Measures].[Pct Sales on Promo]" caption="Pct Sales on Promo" measure="1" displayFolder="" measureGroup="Sales" count="0"/>
    <cacheHierarchy uniqueName="[Measures].[All Month Net Sales]" caption="All Month Net Sales" measure="1" displayFolder="" measureGroup="Sales" count="0"/>
    <cacheHierarchy uniqueName="[Measures].[Pct of All Month Net Sales]" caption="Pct of All Month Net Sales" measure="1" displayFolder="" measureGroup="Sales" count="0"/>
    <cacheHierarchy uniqueName="[Measures].[Net Sales - All Products]" caption="Net Sales - All Products" measure="1" displayFolder="" measureGroup="Sales" count="0"/>
    <cacheHierarchy uniqueName="[Measures].[Selected Products Pct]" caption="Selected Products Pct" measure="1" displayFolder="" measureGroup="Sales" count="0"/>
    <cacheHierarchy uniqueName="[Measures].[Net Sales for All Selected Months]" caption="Net Sales for All Selected Months" measure="1" displayFolder="" measureGroup="Sales" count="0"/>
    <cacheHierarchy uniqueName="[Measures].[Pct of All Selected Months Net Sales]" caption="Pct of All Selected Months Net Sales" measure="1" displayFolder="" measureGroup="Sales" count="0"/>
    <cacheHierarchy uniqueName="[Measures].[All vs Relationship Test]" caption="All vs Relationship Test" measure="1" displayFolder="" measureGroup="Sales" count="0"/>
    <cacheHierarchy uniqueName="[Measures].[Sales to Parents]" caption="Sales to Parents" measure="1" displayFolder="" measureGroup="Sales" count="0"/>
    <cacheHierarchy uniqueName="[Measures].[EURUSD]" caption="EURUSD" measure="1" displayFolder="" measureGroup="Exch Rates" count="0"/>
    <cacheHierarchy uniqueName="[Measures].[Net Sales - EUR]" caption="Net Sales - EUR" measure="1" displayFolder="" measureGroup="Sales" count="0"/>
    <cacheHierarchy uniqueName="[Measures].[MinListThreshold]" caption="MinListThreshold" measure="1" displayFolder="" measureGroup="MinListPrice" count="0"/>
    <cacheHierarchy uniqueName="[Measures].[Product Sales Above Selected List Price]" caption="Product Sales Above Selected List Price" measure="1" displayFolder="" measureGroup="Sales" count="0"/>
    <cacheHierarchy uniqueName="[Measures].[Product Count]" caption="Product Count" measure="1" displayFolder="" measureGroup="Products" count="0"/>
    <cacheHierarchy uniqueName="[Measures].[Products Above Selected List Price]" caption="Products Above Selected List Price" measure="1" displayFolder="" measureGroup="Products" count="0"/>
    <cacheHierarchy uniqueName="[Measures].[PriceTierMin]" caption="PriceTierMin" measure="1" displayFolder="" measureGroup="PriceTiers" count="0"/>
    <cacheHierarchy uniqueName="[Measures].[PriceTierMax]" caption="PriceTierMax" measure="1" displayFolder="" measureGroup="PriceTiers" count="0"/>
    <cacheHierarchy uniqueName="[Measures].[Product Count MinMaxTier]" caption="Product Count MinMaxTier" measure="1" displayFolder="" measureGroup="Products" count="0"/>
    <cacheHierarchy uniqueName="[Measures].[Total Sales MinMaxTier]" caption="Total Sales MinMaxTier" measure="1" displayFolder="" measureGroup="Sales" count="0"/>
    <cacheHierarchy uniqueName="[Measures].[Total Sales YTD]" caption="Total Sales YTD" measure="1" displayFolder="" measureGroup="Sales" count="0"/>
    <cacheHierarchy uniqueName="[Measures].[Total Sales Fiscal YTD]" caption="Total Sales Fiscal YTD" measure="1" displayFolder="" measureGroup="Sales" count="0"/>
    <cacheHierarchy uniqueName="[Measures].[FIRSTDATE Example]" caption="FIRSTDATE Example" measure="1" displayFolder="" measureGroup="Calendar" count="0"/>
    <cacheHierarchy uniqueName="[Measures].[LASTDATE Example]" caption="LASTDATE Example" measure="1" displayFolder="" measureGroup="Calendar" count="0"/>
    <cacheHierarchy uniqueName="[Measures].[Total Sales SAMEPERIODLASTYEAR]" caption="Total Sales SAMEPERIODLASTYEAR" measure="1" displayFolder="" measureGroup="Sales" count="0"/>
    <cacheHierarchy uniqueName="[Measures].[Total Sales DATEADD 1 Year Back]" caption="Total Sales DATEADD 1 Year Back" measure="1" displayFolder="" measureGroup="Sales" count="0"/>
    <cacheHierarchy uniqueName="[Measures].[Total Sales DATEADD back 1 Month]" caption="Total Sales DATEADD back 1 Month" measure="1" displayFolder="" measureGroup="Sales" count="0"/>
    <cacheHierarchy uniqueName="[Measures].[Number of Days]" caption="Number of Days" measure="1" displayFolder="" measureGroup="Calendar" count="0"/>
    <cacheHierarchy uniqueName="[Measures].[Total Sales PARALLELPERIOD Back 1 Year]" caption="Total Sales PARALLELPERIOD Back 1 Year" measure="1" displayFolder="" measureGroup="Sales" count="0"/>
    <cacheHierarchy uniqueName="[Measures].[ENDOFMONTH Measure]" caption="ENDOFMONTH Measure" measure="1" displayFolder="" measureGroup="Calendar" count="0"/>
    <cacheHierarchy uniqueName="[Measures].[Total Sales NEXTMONTH]" caption="Total Sales NEXTMONTH" measure="1" displayFolder="" measureGroup="Sales" count="0"/>
    <cacheHierarchy uniqueName="[Measures].[Pct Sales Growth YOY]" caption="Pct Sales Growth YOY" measure="1" displayFolder="" measureGroup="Sales" count="0"/>
    <cacheHierarchy uniqueName="[Measures].[Total Sales CLOSINGBALANCEMONTH]" caption="Total Sales CLOSINGBALANCEMONTH" measure="1" displayFolder="" measureGroup="Sales" count="0"/>
    <cacheHierarchy uniqueName="[Measures].[Total Sales First Half 2003]" caption="Total Sales First Half 2003" measure="1" displayFolder="" measureGroup="Sales" count="0"/>
    <cacheHierarchy uniqueName="[Measures].[Total Sales Life to Date]" caption="Total Sales Life to Date" measure="1" displayFolder="" measureGroup="Sales" count="0"/>
    <cacheHierarchy uniqueName="[Measures].[Subcat pct of Cat Sales]" caption="Subcat pct of Cat Sales" measure="1" displayFolder="" measureGroup="Sales" count="0"/>
    <cacheHierarchy uniqueName="[Measures].[Sales to Married Couples]" caption="Sales to Married Couples" measure="1" displayFolder="" measureGroup="Sales" count="0"/>
    <cacheHierarchy uniqueName="[Measures].[Sales to Parents Adj for Canada]" caption="Sales to Parents Adj for Canada" measure="1" displayFolder="" measureGroup="Sales" count="0"/>
    <cacheHierarchy uniqueName="[Measures].[Different Number per Country]" caption="Different Number per Country" measure="1" displayFolder="" measureGroup="Sales" count="0"/>
    <cacheHierarchy uniqueName="[Measures].[Pct Sales Growth YOY using DIVIDE]" caption="Pct Sales Growth YOY using DIVIDE" measure="1" displayFolder="" measureGroup="Sales" count="0"/>
    <cacheHierarchy uniqueName="[Measures].[Color Values]" caption="Color Values" measure="1" displayFolder="" measureGroup="Products" count="0"/>
    <cacheHierarchy uniqueName="[Measures].[Profit Pct]" caption="Profit Pct" measure="1" displayFolder="" measureGroup="Sales" count="0"/>
    <cacheHierarchy uniqueName="[Measures].[_Count Customers]" caption="_Count Customers" measure="1" displayFolder="" measureGroup="Customers" count="0" hidden="1"/>
    <cacheHierarchy uniqueName="[Measures].[_Count Sales]" caption="_Count Sales" measure="1" displayFolder="" measureGroup="Sales" count="0" hidden="1"/>
    <cacheHierarchy uniqueName="[Measures].[_Count Products]" caption="_Count Products" measure="1" displayFolder="" measureGroup="Products" count="0" hidden="1"/>
    <cacheHierarchy uniqueName="[Measures].[_Count Calendar]" caption="_Count Calendar" measure="1" displayFolder="" measureGroup="Calendar" count="0" hidden="1"/>
    <cacheHierarchy uniqueName="[Measures].[_Count Exch Rates]" caption="_Count Exch Rates" measure="1" displayFolder="" measureGroup="Exch Rates" count="0" hidden="1"/>
    <cacheHierarchy uniqueName="[Measures].[_Count MinListPrice]" caption="_Count MinListPrice" measure="1" displayFolder="" measureGroup="MinListPrice" count="0" hidden="1"/>
    <cacheHierarchy uniqueName="[Measures].[_Count PriceTiers]" caption="_Count PriceTiers" measure="1" displayFolder="" measureGroup="PriceTiers" count="0" hidden="1"/>
    <cacheHierarchy uniqueName="[Measures].[_Count SalesTerritory]" caption="_Count SalesTerritory" measure="1" displayFolder="" measureGroup="SalesTerritory" count="0" hidden="1"/>
    <cacheHierarchy uniqueName="[Measures].[__No measures defined]" caption="__No measures defined" measure="1" displayFolder="" count="0" hidden="1"/>
    <cacheHierarchy uniqueName="[Measures].[_Profit Pct Goal]" caption="_Profit Pct Goal" measure="1" displayFolder="" measureGroup="Sales" count="0" hidden="1"/>
    <cacheHierarchy uniqueName="[Measures].[_Profit Pct Status]" caption="_Profit Pct Status" measure="1" iconSet="6" displayFolder="" measureGroup="Sales" count="0" hidden="1"/>
    <cacheHierarchy uniqueName="[Measures].[Sum of SalesAmt]" caption="Sum of SalesAmt" measure="1" displayFolder="" measureGroup="Sales" count="0" hidden="1">
      <extLst>
        <ext xmlns:x15="http://schemas.microsoft.com/office/spreadsheetml/2010/11/main" uri="{B97F6D7D-B522-45F9-BDA1-12C45D357490}">
          <x15:cacheHierarchy aggregatedColumn="79"/>
        </ext>
      </extLst>
    </cacheHierarchy>
    <cacheHierarchy uniqueName="[Measures].[Сумма по столбцу CustomerKey]" caption="Сумма по столбцу CustomerKey" measure="1" displayFolder="" measureGroup="Customers" count="0" hidden="1">
      <extLst>
        <ext xmlns:x15="http://schemas.microsoft.com/office/spreadsheetml/2010/11/main" uri="{B97F6D7D-B522-45F9-BDA1-12C45D357490}">
          <x15:cacheHierarchy aggregatedColumn="21"/>
        </ext>
      </extLst>
    </cacheHierarchy>
  </cacheHierarchies>
  <kpis count="1">
    <kpi uniqueName="Profit Pct" caption="Profit Pct" displayFolder="" measureGroup="Sales" parent="" value="[Measures].[Profit Pct]" goal="[Measures].[_Profit Pct Goal]" status="[Measures].[_Profit Pct Status]" trend="" weight=""/>
  </kpis>
  <dimensions count="9">
    <dimension name="Calendar" uniqueName="[Calendar]" caption="Calendar"/>
    <dimension name="Customers" uniqueName="[Customers]" caption="Customers"/>
    <dimension name="Exch Rates" uniqueName="[Exch Rates]" caption="Exch Rates"/>
    <dimension measure="1" name="Measures" uniqueName="[Measures]" caption="Measures"/>
    <dimension name="MinListPrice" uniqueName="[MinListPrice]" caption="MinListPrice"/>
    <dimension name="PriceTiers" uniqueName="[PriceTiers]" caption="PriceTiers"/>
    <dimension name="Products" uniqueName="[Products]" caption="Products"/>
    <dimension name="Sales" uniqueName="[Sales]" caption="Sales"/>
    <dimension name="SalesTerritory" uniqueName="[SalesTerritory]" caption="SalesTerritory"/>
  </dimensions>
  <measureGroups count="8">
    <measureGroup name="Calendar" caption="Calendar"/>
    <measureGroup name="Customers" caption="Customers"/>
    <measureGroup name="Exch Rates" caption="Exch Rates"/>
    <measureGroup name="MinListPrice" caption="MinListPrice"/>
    <measureGroup name="PriceTiers" caption="PriceTiers"/>
    <measureGroup name="Products" caption="Products"/>
    <measureGroup name="Sales" caption="Sales"/>
    <measureGroup name="SalesTerritory" caption="SalesTerritory"/>
  </measureGroups>
  <maps count="12">
    <map measureGroup="0" dimension="0"/>
    <map measureGroup="1" dimension="1"/>
    <map measureGroup="2" dimension="2"/>
    <map measureGroup="3" dimension="4"/>
    <map measureGroup="4" dimension="5"/>
    <map measureGroup="5" dimension="6"/>
    <map measureGroup="6" dimension="0"/>
    <map measureGroup="6" dimension="1"/>
    <map measureGroup="6" dimension="6"/>
    <map measureGroup="6" dimension="7"/>
    <map measureGroup="6" dimension="8"/>
    <map measureGroup="7" dimension="8"/>
  </maps>
  <extLst>
    <ext xmlns:x14="http://schemas.microsoft.com/office/spreadsheetml/2009/9/main" uri="{725AE2AE-9491-48be-B2B4-4EB974FC3084}">
      <x14:pivotCacheDefinition slicerData="1" pivotCacheId="1978997093" supportSubqueryNonVisual="1" supportSubqueryCalcMem="1" supportAddCalcMems="1"/>
    </ext>
  </extLst>
</pivotCacheDefinition>
</file>

<file path=xl/pivotCache/pivotCacheDefinition2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Baguzin Sergey" refreshedDate="43644.540715972224" createdVersion="3" refreshedVersion="6" minRefreshableVersion="3" recordCount="0" supportSubquery="1" supportAdvancedDrill="1" xr:uid="{E920A108-1559-43DE-B08F-613CABDA7CDC}">
  <cacheSource type="external" connectionId="5">
    <extLst>
      <ext xmlns:x14="http://schemas.microsoft.com/office/spreadsheetml/2009/9/main" uri="{F057638F-6D5F-4e77-A914-E7F072B9BCA8}">
        <x14:sourceConnection name="ThisWorkbookDataModel"/>
      </ext>
    </extLst>
  </cacheSource>
  <cacheFields count="0"/>
  <cacheHierarchies count="160">
    <cacheHierarchy uniqueName="[Calendar].[CalendarQuarter]" caption="CalendarQuarter" attribute="1" time="1" defaultMemberUniqueName="[Calendar].[CalendarQuarter].[All]" allUniqueName="[Calendar].[CalendarQuarter].[All]" dimensionUniqueName="[Calendar]" displayFolder="" count="0" memberValueDatatype="20" unbalanced="0"/>
    <cacheHierarchy uniqueName="[Calendar].[CalendarSemester]" caption="CalendarSemester" attribute="1" time="1" defaultMemberUniqueName="[Calendar].[CalendarSemester].[All]" allUniqueName="[Calendar].[CalendarSemester].[All]" dimensionUniqueName="[Calendar]" displayFolder="" count="0" memberValueDatatype="20" unbalanced="0"/>
    <cacheHierarchy uniqueName="[Calendar].[CalendarYear]" caption="CalendarYear" attribute="1" time="1" defaultMemberUniqueName="[Calendar].[CalendarYear].[All]" allUniqueName="[Calendar].[CalendarYear].[All]" dimensionUniqueName="[Calendar]" displayFolder="" count="0" memberValueDatatype="20" unbalanced="0"/>
    <cacheHierarchy uniqueName="[Calendar].[Date]" caption="Date" attribute="1" time="1" keyAttribute="1" defaultMemberUniqueName="[Calendar].[Date].[All]" allUniqueName="[Calendar].[Date].[All]" dimensionUniqueName="[Calendar]" displayFolder="" count="0" memberValueDatatype="7" unbalanced="0"/>
    <cacheHierarchy uniqueName="[Calendar].[DayNameOfWeek]" caption="DayNameOfWeek" attribute="1" time="1" defaultMemberUniqueName="[Calendar].[DayNameOfWeek].[All]" allUniqueName="[Calendar].[DayNameOfWeek].[All]" dimensionUniqueName="[Calendar]" displayFolder="" count="0" memberValueDatatype="130" unbalanced="0"/>
    <cacheHierarchy uniqueName="[Calendar].[DayNumberOfMonth]" caption="DayNumberOfMonth" attribute="1" time="1" defaultMemberUniqueName="[Calendar].[DayNumberOfMonth].[All]" allUniqueName="[Calendar].[DayNumberOfMonth].[All]" dimensionUniqueName="[Calendar]" displayFolder="" count="0" memberValueDatatype="20" unbalanced="0"/>
    <cacheHierarchy uniqueName="[Calendar].[DayNumberOfWeek]" caption="DayNumberOfWeek" attribute="1" time="1" defaultMemberUniqueName="[Calendar].[DayNumberOfWeek].[All]" allUniqueName="[Calendar].[DayNumberOfWeek].[All]" dimensionUniqueName="[Calendar]" displayFolder="" count="0" memberValueDatatype="20" unbalanced="0"/>
    <cacheHierarchy uniqueName="[Calendar].[DayNumberOfYear]" caption="DayNumberOfYear" attribute="1" time="1" defaultMemberUniqueName="[Calendar].[DayNumberOfYear].[All]" allUniqueName="[Calendar].[DayNumberOfYear].[All]" dimensionUniqueName="[Calendar]" displayFolder="" count="0" memberValueDatatype="20" unbalanced="0"/>
    <cacheHierarchy uniqueName="[Calendar].[FiscalQuarter]" caption="FiscalQuarter" attribute="1" time="1" defaultMemberUniqueName="[Calendar].[FiscalQuarter].[All]" allUniqueName="[Calendar].[FiscalQuarter].[All]" dimensionUniqueName="[Calendar]" displayFolder="" count="0" memberValueDatatype="20" unbalanced="0"/>
    <cacheHierarchy uniqueName="[Calendar].[FiscalSemester]" caption="FiscalSemester" attribute="1" time="1" defaultMemberUniqueName="[Calendar].[FiscalSemester].[All]" allUniqueName="[Calendar].[FiscalSemester].[All]" dimensionUniqueName="[Calendar]" displayFolder="" count="0" memberValueDatatype="20" unbalanced="0"/>
    <cacheHierarchy uniqueName="[Calendar].[FiscalYear]" caption="FiscalYear" attribute="1" time="1" defaultMemberUniqueName="[Calendar].[FiscalYear].[All]" allUniqueName="[Calendar].[FiscalYear].[All]" dimensionUniqueName="[Calendar]" displayFolder="" count="0" memberValueDatatype="20" unbalanced="0"/>
    <cacheHierarchy uniqueName="[Calendar].[MonthName]" caption="MonthName" attribute="1" time="1" defaultMemberUniqueName="[Calendar].[MonthName].[All]" allUniqueName="[Calendar].[MonthName].[All]" dimensionUniqueName="[Calendar]" displayFolder="" count="0" memberValueDatatype="130" unbalanced="0"/>
    <cacheHierarchy uniqueName="[Calendar].[MonthNumberOfYear]" caption="MonthNumberOfYear" attribute="1" time="1" defaultMemberUniqueName="[Calendar].[MonthNumberOfYear].[All]" allUniqueName="[Calendar].[MonthNumberOfYear].[All]" dimensionUniqueName="[Calendar]" displayFolder="" count="0" memberValueDatatype="20" unbalanced="0"/>
    <cacheHierarchy uniqueName="[Calendar].[WeekNumberOfYear]" caption="WeekNumberOfYear" attribute="1" time="1" defaultMemberUniqueName="[Calendar].[WeekNumberOfYear].[All]" allUniqueName="[Calendar].[WeekNumberOfYear].[All]" dimensionUniqueName="[Calendar]" displayFolder="" count="0" memberValueDatatype="20" unbalanced="0"/>
    <cacheHierarchy uniqueName="[Customers].[AddressLine1]" caption="AddressLine1" attribute="1" defaultMemberUniqueName="[Customers].[AddressLine1].[All]" allUniqueName="[Customers].[AddressLine1].[All]" dimensionUniqueName="[Customers]" displayFolder="" count="0" memberValueDatatype="130" unbalanced="0"/>
    <cacheHierarchy uniqueName="[Customers].[AddressLine2]" caption="AddressLine2" attribute="1" defaultMemberUniqueName="[Customers].[AddressLine2].[All]" allUniqueName="[Customers].[AddressLine2].[All]" dimensionUniqueName="[Customers]" displayFolder="" count="0" memberValueDatatype="130" unbalanced="0"/>
    <cacheHierarchy uniqueName="[Customers].[BirthDate]" caption="BirthDate" attribute="1" time="1" defaultMemberUniqueName="[Customers].[BirthDate].[All]" allUniqueName="[Customers].[BirthDate].[All]" dimensionUniqueName="[Customers]" displayFolder="" count="0" memberValueDatatype="7" unbalanced="0"/>
    <cacheHierarchy uniqueName="[Customers].[BirthDate (Год)]" caption="BirthDate (Год)" attribute="1" defaultMemberUniqueName="[Customers].[BirthDate (Год)].[All]" allUniqueName="[Customers].[BirthDate (Год)].[All]" dimensionUniqueName="[Customers]" displayFolder="" count="0" memberValueDatatype="130" unbalanced="0"/>
    <cacheHierarchy uniqueName="[Customers].[BirthDate (Квартал)]" caption="BirthDate (Квартал)" attribute="1" defaultMemberUniqueName="[Customers].[BirthDate (Квартал)].[All]" allUniqueName="[Customers].[BirthDate (Квартал)].[All]" dimensionUniqueName="[Customers]" displayFolder="" count="0" memberValueDatatype="130" unbalanced="0"/>
    <cacheHierarchy uniqueName="[Customers].[BirthDate (Месяц)]" caption="BirthDate (Месяц)" attribute="1" defaultMemberUniqueName="[Customers].[BirthDate (Месяц)].[All]" allUniqueName="[Customers].[BirthDate (Месяц)].[All]" dimensionUniqueName="[Customers]" displayFolder="" count="0" memberValueDatatype="130" unbalanced="0"/>
    <cacheHierarchy uniqueName="[Customers].[CommuteDistance]" caption="CommuteDistance" attribute="1" defaultMemberUniqueName="[Customers].[CommuteDistance].[All]" allUniqueName="[Customers].[CommuteDistance].[All]" dimensionUniqueName="[Customers]" displayFolder="" count="0" memberValueDatatype="130" unbalanced="0"/>
    <cacheHierarchy uniqueName="[Customers].[CustomerKey]" caption="CustomerKey" attribute="1" defaultMemberUniqueName="[Customers].[CustomerKey].[All]" allUniqueName="[Customers].[CustomerKey].[All]" dimensionUniqueName="[Customers]" displayFolder="" count="0" memberValueDatatype="20" unbalanced="0"/>
    <cacheHierarchy uniqueName="[Customers].[DateFirstPurchase]" caption="DateFirstPurchase" attribute="1" time="1" defaultMemberUniqueName="[Customers].[DateFirstPurchase].[All]" allUniqueName="[Customers].[DateFirstPurchase].[All]" dimensionUniqueName="[Customers]" displayFolder="" count="0" memberValueDatatype="7" unbalanced="0"/>
    <cacheHierarchy uniqueName="[Customers].[EmailAddress]" caption="EmailAddress" attribute="1" defaultMemberUniqueName="[Customers].[EmailAddress].[All]" allUniqueName="[Customers].[EmailAddress].[All]" dimensionUniqueName="[Customers]" displayFolder="" count="0" memberValueDatatype="130" unbalanced="0"/>
    <cacheHierarchy uniqueName="[Customers].[EnglishEducation]" caption="EnglishEducation" attribute="1" defaultMemberUniqueName="[Customers].[EnglishEducation].[All]" allUniqueName="[Customers].[EnglishEducation].[All]" dimensionUniqueName="[Customers]" displayFolder="" count="0" memberValueDatatype="130" unbalanced="0"/>
    <cacheHierarchy uniqueName="[Customers].[EnglishOccupation]" caption="EnglishOccupation" attribute="1" defaultMemberUniqueName="[Customers].[EnglishOccupation].[All]" allUniqueName="[Customers].[EnglishOccupation].[All]" dimensionUniqueName="[Customers]" displayFolder="" count="0" memberValueDatatype="130" unbalanced="0"/>
    <cacheHierarchy uniqueName="[Customers].[FirstName]" caption="FirstName" attribute="1" defaultMemberUniqueName="[Customers].[FirstName].[All]" allUniqueName="[Customers].[FirstName].[All]" dimensionUniqueName="[Customers]" displayFolder="" count="0" memberValueDatatype="130" unbalanced="0"/>
    <cacheHierarchy uniqueName="[Customers].[Gender]" caption="Gender" attribute="1" defaultMemberUniqueName="[Customers].[Gender].[All]" allUniqueName="[Customers].[Gender].[All]" dimensionUniqueName="[Customers]" displayFolder="" count="0" memberValueDatatype="130" unbalanced="0"/>
    <cacheHierarchy uniqueName="[Customers].[GeographyKey]" caption="GeographyKey" attribute="1" defaultMemberUniqueName="[Customers].[GeographyKey].[All]" allUniqueName="[Customers].[GeographyKey].[All]" dimensionUniqueName="[Customers]" displayFolder="" count="0" memberValueDatatype="20" unbalanced="0"/>
    <cacheHierarchy uniqueName="[Customers].[HouseOwnerFlag]" caption="HouseOwnerFlag" attribute="1" defaultMemberUniqueName="[Customers].[HouseOwnerFlag].[All]" allUniqueName="[Customers].[HouseOwnerFlag].[All]" dimensionUniqueName="[Customers]" displayFolder="" count="0" memberValueDatatype="20" unbalanced="0"/>
    <cacheHierarchy uniqueName="[Customers].[LastName]" caption="LastName" attribute="1" defaultMemberUniqueName="[Customers].[LastName].[All]" allUniqueName="[Customers].[LastName].[All]" dimensionUniqueName="[Customers]" displayFolder="" count="0" memberValueDatatype="130" unbalanced="0"/>
    <cacheHierarchy uniqueName="[Customers].[MaritalStatus]" caption="MaritalStatus" attribute="1" defaultMemberUniqueName="[Customers].[MaritalStatus].[All]" allUniqueName="[Customers].[MaritalStatus].[All]" dimensionUniqueName="[Customers]" displayFolder="" count="0" memberValueDatatype="130" unbalanced="0"/>
    <cacheHierarchy uniqueName="[Customers].[MiddleName]" caption="MiddleName" attribute="1" defaultMemberUniqueName="[Customers].[MiddleName].[All]" allUniqueName="[Customers].[MiddleName].[All]" dimensionUniqueName="[Customers]" displayFolder="" count="0" memberValueDatatype="130" unbalanced="0"/>
    <cacheHierarchy uniqueName="[Customers].[NameStyle]" caption="NameStyle" attribute="1" defaultMemberUniqueName="[Customers].[NameStyle].[All]" allUniqueName="[Customers].[NameStyle].[All]" dimensionUniqueName="[Customers]" displayFolder="" count="0" memberValueDatatype="11" unbalanced="0"/>
    <cacheHierarchy uniqueName="[Customers].[NumberCarsOwned]" caption="NumberCarsOwned" attribute="1" defaultMemberUniqueName="[Customers].[NumberCarsOwned].[All]" allUniqueName="[Customers].[NumberCarsOwned].[All]" dimensionUniqueName="[Customers]" displayFolder="" count="0" memberValueDatatype="20" unbalanced="0"/>
    <cacheHierarchy uniqueName="[Customers].[NumberChildrenAtHome]" caption="NumberChildrenAtHome" attribute="1" defaultMemberUniqueName="[Customers].[NumberChildrenAtHome].[All]" allUniqueName="[Customers].[NumberChildrenAtHome].[All]" dimensionUniqueName="[Customers]" displayFolder="" count="0" memberValueDatatype="20" unbalanced="0"/>
    <cacheHierarchy uniqueName="[Customers].[Phone]" caption="Phone" attribute="1" defaultMemberUniqueName="[Customers].[Phone].[All]" allUniqueName="[Customers].[Phone].[All]" dimensionUniqueName="[Customers]" displayFolder="" count="0" memberValueDatatype="130" unbalanced="0"/>
    <cacheHierarchy uniqueName="[Customers].[Suffix]" caption="Suffix" attribute="1" defaultMemberUniqueName="[Customers].[Suffix].[All]" allUniqueName="[Customers].[Suffix].[All]" dimensionUniqueName="[Customers]" displayFolder="" count="0" memberValueDatatype="130" unbalanced="0"/>
    <cacheHierarchy uniqueName="[Customers].[TotalChildren]" caption="TotalChildren" attribute="1" defaultMemberUniqueName="[Customers].[TotalChildren].[All]" allUniqueName="[Customers].[TotalChildren].[All]" dimensionUniqueName="[Customers]" displayFolder="" count="0" memberValueDatatype="20" unbalanced="0"/>
    <cacheHierarchy uniqueName="[Customers].[YearlyIncome]" caption="YearlyIncome" attribute="1" defaultMemberUniqueName="[Customers].[YearlyIncome].[All]" allUniqueName="[Customers].[YearlyIncome].[All]" dimensionUniqueName="[Customers]" displayFolder="" count="0" memberValueDatatype="6" unbalanced="0"/>
    <cacheHierarchy uniqueName="[Exch Rates].[USD per EUR]" caption="USD per EUR" attribute="1" defaultMemberUniqueName="[Exch Rates].[USD per EUR].[All]" allUniqueName="[Exch Rates].[USD per EUR].[All]" dimensionUniqueName="[Exch Rates]" displayFolder="" count="0" memberValueDatatype="6" unbalanced="0"/>
    <cacheHierarchy uniqueName="[MinListPrice].[MinListPrice]" caption="MinListPrice" attribute="1" defaultMemberUniqueName="[MinListPrice].[MinListPrice].[All]" allUniqueName="[MinListPrice].[MinListPrice].[All]" dimensionUniqueName="[MinListPrice]" displayFolder="" count="0" memberValueDatatype="6" unbalanced="0"/>
    <cacheHierarchy uniqueName="[PriceTiers].[MaxPrice]" caption="MaxPrice" attribute="1" defaultMemberUniqueName="[PriceTiers].[MaxPrice].[All]" allUniqueName="[PriceTiers].[MaxPrice].[All]" dimensionUniqueName="[PriceTiers]" displayFolder="" count="0" memberValueDatatype="20" unbalanced="0"/>
    <cacheHierarchy uniqueName="[PriceTiers].[MidPt]" caption="MidPt" attribute="1" defaultMemberUniqueName="[PriceTiers].[MidPt].[All]" allUniqueName="[PriceTiers].[MidPt].[All]" dimensionUniqueName="[PriceTiers]" displayFolder="" count="0" memberValueDatatype="5" unbalanced="0"/>
    <cacheHierarchy uniqueName="[PriceTiers].[MinPrice]" caption="MinPrice" attribute="1" defaultMemberUniqueName="[PriceTiers].[MinPrice].[All]" allUniqueName="[PriceTiers].[MinPrice].[All]" dimensionUniqueName="[PriceTiers]" displayFolder="" count="0" memberValueDatatype="20" unbalanced="0"/>
    <cacheHierarchy uniqueName="[PriceTiers].[RangeName]" caption="RangeName" attribute="1" defaultMemberUniqueName="[PriceTiers].[RangeName].[All]" allUniqueName="[PriceTiers].[RangeName].[All]" dimensionUniqueName="[PriceTiers]" displayFolder="" count="0" memberValueDatatype="130" unbalanced="0"/>
    <cacheHierarchy uniqueName="[Products].[Category]" caption="Category" attribute="1" defaultMemberUniqueName="[Products].[Category].[All]" allUniqueName="[Products].[Category].[All]" dimensionUniqueName="[Products]" displayFolder="" count="0" memberValueDatatype="130" unbalanced="0"/>
    <cacheHierarchy uniqueName="[Products].[Class]" caption="Class" attribute="1" defaultMemberUniqueName="[Products].[Class].[All]" allUniqueName="[Products].[Class].[All]" dimensionUniqueName="[Products]" displayFolder="" count="0" memberValueDatatype="130" unbalanced="0"/>
    <cacheHierarchy uniqueName="[Products].[Color]" caption="Color" attribute="1" defaultMemberUniqueName="[Products].[Color].[All]" allUniqueName="[Products].[Color].[All]" dimensionUniqueName="[Products]" displayFolder="" count="0" memberValueDatatype="130" unbalanced="0"/>
    <cacheHierarchy uniqueName="[Products].[DaysToManufacture]" caption="DaysToManufacture" attribute="1" defaultMemberUniqueName="[Products].[DaysToManufacture].[All]" allUniqueName="[Products].[DaysToManufacture].[All]" dimensionUniqueName="[Products]" displayFolder="" count="0" memberValueDatatype="20" unbalanced="0"/>
    <cacheHierarchy uniqueName="[Products].[DealerPrice]" caption="DealerPrice" attribute="1" defaultMemberUniqueName="[Products].[DealerPrice].[All]" allUniqueName="[Products].[DealerPrice].[All]" dimensionUniqueName="[Products]" displayFolder="" count="0" memberValueDatatype="5" unbalanced="0"/>
    <cacheHierarchy uniqueName="[Products].[EndDate]" caption="EndDate" attribute="1" time="1" defaultMemberUniqueName="[Products].[EndDate].[All]" allUniqueName="[Products].[EndDate].[All]" dimensionUniqueName="[Products]" displayFolder="" count="0" memberValueDatatype="7" unbalanced="0"/>
    <cacheHierarchy uniqueName="[Products].[EnglishDescription]" caption="EnglishDescription" attribute="1" defaultMemberUniqueName="[Products].[EnglishDescription].[All]" allUniqueName="[Products].[EnglishDescription].[All]" dimensionUniqueName="[Products]" displayFolder="" count="0" memberValueDatatype="130" unbalanced="0"/>
    <cacheHierarchy uniqueName="[Products].[FinishedGoodsFlag]" caption="FinishedGoodsFlag" attribute="1" defaultMemberUniqueName="[Products].[FinishedGoodsFlag].[All]" allUniqueName="[Products].[FinishedGoodsFlag].[All]" dimensionUniqueName="[Products]" displayFolder="" count="0" memberValueDatatype="11" unbalanced="0"/>
    <cacheHierarchy uniqueName="[Products].[ListPrice]" caption="ListPrice" attribute="1" defaultMemberUniqueName="[Products].[ListPrice].[All]" allUniqueName="[Products].[ListPrice].[All]" dimensionUniqueName="[Products]" displayFolder="" count="0" memberValueDatatype="5" unbalanced="0"/>
    <cacheHierarchy uniqueName="[Products].[ListPriceBucket]" caption="ListPriceBucket" attribute="1" defaultMemberUniqueName="[Products].[ListPriceBucket].[All]" allUniqueName="[Products].[ListPriceBucket].[All]" dimensionUniqueName="[Products]" displayFolder="" count="0" memberValueDatatype="130" unbalanced="0"/>
    <cacheHierarchy uniqueName="[Products].[ModelName]" caption="ModelName" attribute="1" defaultMemberUniqueName="[Products].[ModelName].[All]" allUniqueName="[Products].[ModelName].[All]" dimensionUniqueName="[Products]" displayFolder="" count="0" memberValueDatatype="130" unbalanced="0"/>
    <cacheHierarchy uniqueName="[Products].[ProductKey]" caption="ProductKey" attribute="1" defaultMemberUniqueName="[Products].[ProductKey].[All]" allUniqueName="[Products].[ProductKey].[All]" dimensionUniqueName="[Products]" displayFolder="" count="0" memberValueDatatype="20" unbalanced="0"/>
    <cacheHierarchy uniqueName="[Products].[ProductLine]" caption="ProductLine" attribute="1" defaultMemberUniqueName="[Products].[ProductLine].[All]" allUniqueName="[Products].[ProductLine].[All]" dimensionUniqueName="[Products]" displayFolder="" count="0" memberValueDatatype="130" unbalanced="0"/>
    <cacheHierarchy uniqueName="[Products].[ProductName]" caption="ProductName" attribute="1" defaultMemberUniqueName="[Products].[ProductName].[All]" allUniqueName="[Products].[ProductName].[All]" dimensionUniqueName="[Products]" displayFolder="" count="0" memberValueDatatype="130" unbalanced="0"/>
    <cacheHierarchy uniqueName="[Products].[ReorderPoint]" caption="ReorderPoint" attribute="1" defaultMemberUniqueName="[Products].[ReorderPoint].[All]" allUniqueName="[Products].[ReorderPoint].[All]" dimensionUniqueName="[Products]" displayFolder="" count="0" memberValueDatatype="20" unbalanced="0"/>
    <cacheHierarchy uniqueName="[Products].[SafetyStockLevel]" caption="SafetyStockLevel" attribute="1" defaultMemberUniqueName="[Products].[SafetyStockLevel].[All]" allUniqueName="[Products].[SafetyStockLevel].[All]" dimensionUniqueName="[Products]" displayFolder="" count="0" memberValueDatatype="20" unbalanced="0"/>
    <cacheHierarchy uniqueName="[Products].[Size]" caption="Size" attribute="1" defaultMemberUniqueName="[Products].[Size].[All]" allUniqueName="[Products].[Size].[All]" dimensionUniqueName="[Products]" displayFolder="" count="0" memberValueDatatype="130" unbalanced="0"/>
    <cacheHierarchy uniqueName="[Products].[SizeRange]" caption="SizeRange" attribute="1" defaultMemberUniqueName="[Products].[SizeRange].[All]" allUniqueName="[Products].[SizeRange].[All]" dimensionUniqueName="[Products]" displayFolder="" count="0" memberValueDatatype="130" unbalanced="0"/>
    <cacheHierarchy uniqueName="[Products].[SizeUnitMeasureCode]" caption="SizeUnitMeasureCode" attribute="1" defaultMemberUniqueName="[Products].[SizeUnitMeasureCode].[All]" allUniqueName="[Products].[SizeUnitMeasureCode].[All]" dimensionUniqueName="[Products]" displayFolder="" count="0" memberValueDatatype="130" unbalanced="0"/>
    <cacheHierarchy uniqueName="[Products].[StandardCost]" caption="StandardCost" attribute="1" defaultMemberUniqueName="[Products].[StandardCost].[All]" allUniqueName="[Products].[StandardCost].[All]" dimensionUniqueName="[Products]" displayFolder="" count="0" memberValueDatatype="5" unbalanced="0"/>
    <cacheHierarchy uniqueName="[Products].[StartDate]" caption="StartDate" attribute="1" time="1" defaultMemberUniqueName="[Products].[StartDate].[All]" allUniqueName="[Products].[StartDate].[All]" dimensionUniqueName="[Products]" displayFolder="" count="0" memberValueDatatype="7" unbalanced="0"/>
    <cacheHierarchy uniqueName="[Products].[Status]" caption="Status" attribute="1" defaultMemberUniqueName="[Products].[Status].[All]" allUniqueName="[Products].[Status].[All]" dimensionUniqueName="[Products]" displayFolder="" count="0" memberValueDatatype="130" unbalanced="0"/>
    <cacheHierarchy uniqueName="[Products].[Style]" caption="Style" attribute="1" defaultMemberUniqueName="[Products].[Style].[All]" allUniqueName="[Products].[Style].[All]" dimensionUniqueName="[Products]" displayFolder="" count="0" memberValueDatatype="130" unbalanced="0"/>
    <cacheHierarchy uniqueName="[Products].[SubCategory]" caption="SubCategory" attribute="1" defaultMemberUniqueName="[Products].[SubCategory].[All]" allUniqueName="[Products].[SubCategory].[All]" dimensionUniqueName="[Products]" displayFolder="" count="0" memberValueDatatype="130" unbalanced="0"/>
    <cacheHierarchy uniqueName="[Products].[Weight]" caption="Weight" attribute="1" defaultMemberUniqueName="[Products].[Weight].[All]" allUniqueName="[Products].[Weight].[All]" dimensionUniqueName="[Products]" displayFolder="" count="0" memberValueDatatype="5" unbalanced="0"/>
    <cacheHierarchy uniqueName="[Products].[WeightUnitMeasureCode]" caption="WeightUnitMeasureCode" attribute="1" defaultMemberUniqueName="[Products].[WeightUnitMeasureCode].[All]" allUniqueName="[Products].[WeightUnitMeasureCode].[All]" dimensionUniqueName="[Products]" displayFolder="" count="0" memberValueDatatype="130" unbalanced="0"/>
    <cacheHierarchy uniqueName="[Sales].[CustomerKey]" caption="CustomerKey" attribute="1" defaultMemberUniqueName="[Sales].[CustomerKey].[All]" allUniqueName="[Sales].[CustomerKey].[All]" dimensionUniqueName="[Sales]" displayFolder="" count="0" memberValueDatatype="20" unbalanced="0"/>
    <cacheHierarchy uniqueName="[Sales].[Margin]" caption="Margin" attribute="1" defaultMemberUniqueName="[Sales].[Margin].[All]" allUniqueName="[Sales].[Margin].[All]" dimensionUniqueName="[Sales]" displayFolder="" count="0" memberValueDatatype="5" unbalanced="0"/>
    <cacheHierarchy uniqueName="[Sales].[MonthNum]" caption="MonthNum" attribute="1" defaultMemberUniqueName="[Sales].[MonthNum].[All]" allUniqueName="[Sales].[MonthNum].[All]" dimensionUniqueName="[Sales]" displayFolder="" count="0" memberValueDatatype="20" unbalanced="0"/>
    <cacheHierarchy uniqueName="[Sales].[OrderDate]" caption="OrderDate" attribute="1" time="1" defaultMemberUniqueName="[Sales].[OrderDate].[All]" allUniqueName="[Sales].[OrderDate].[All]" dimensionUniqueName="[Sales]" displayFolder="" count="0" memberValueDatatype="7" unbalanced="0"/>
    <cacheHierarchy uniqueName="[Sales].[OrderQuantity]" caption="OrderQuantity" attribute="1" defaultMemberUniqueName="[Sales].[OrderQuantity].[All]" allUniqueName="[Sales].[OrderQuantity].[All]" dimensionUniqueName="[Sales]" displayFolder="" count="0" memberValueDatatype="20" unbalanced="0"/>
    <cacheHierarchy uniqueName="[Sales].[ProductCost]" caption="ProductCost" attribute="1" defaultMemberUniqueName="[Sales].[ProductCost].[All]" allUniqueName="[Sales].[ProductCost].[All]" dimensionUniqueName="[Sales]" displayFolder="" count="0" memberValueDatatype="5" unbalanced="0"/>
    <cacheHierarchy uniqueName="[Sales].[ProductKey]" caption="ProductKey" attribute="1" defaultMemberUniqueName="[Sales].[ProductKey].[All]" allUniqueName="[Sales].[ProductKey].[All]" dimensionUniqueName="[Sales]" displayFolder="" count="0" memberValueDatatype="20" unbalanced="0"/>
    <cacheHierarchy uniqueName="[Sales].[SalesAmt]" caption="SalesAmt" attribute="1" defaultMemberUniqueName="[Sales].[SalesAmt].[All]" allUniqueName="[Sales].[SalesAmt].[All]" dimensionUniqueName="[Sales]" displayFolder="" count="0" memberValueDatatype="5" unbalanced="0"/>
    <cacheHierarchy uniqueName="[Sales].[SalesTerritoryKey]" caption="SalesTerritoryKey" attribute="1" defaultMemberUniqueName="[Sales].[SalesTerritoryKey].[All]" allUniqueName="[Sales].[SalesTerritoryKey].[All]" dimensionUniqueName="[Sales]" displayFolder="" count="0" memberValueDatatype="3" unbalanced="0"/>
    <cacheHierarchy uniqueName="[Sales].[TransType]" caption="TransType" attribute="1" defaultMemberUniqueName="[Sales].[TransType].[All]" allUniqueName="[Sales].[TransType].[All]" dimensionUniqueName="[Sales]" displayFolder="" count="0" memberValueDatatype="5" unbalanced="0"/>
    <cacheHierarchy uniqueName="[Sales].[UnitPrice]" caption="UnitPrice" attribute="1" defaultMemberUniqueName="[Sales].[UnitPrice].[All]" allUniqueName="[Sales].[UnitPrice].[All]" dimensionUniqueName="[Sales]" displayFolder="" count="0" memberValueDatatype="5" unbalanced="0"/>
    <cacheHierarchy uniqueName="[Sales].[Year]" caption="Year" attribute="1" defaultMemberUniqueName="[Sales].[Year].[All]" allUniqueName="[Sales].[Year].[All]" dimensionUniqueName="[Sales]" displayFolder="" count="0" memberValueDatatype="20" unbalanced="0"/>
    <cacheHierarchy uniqueName="[SalesTerritory].[Continent]" caption="Continent" attribute="1" defaultMemberUniqueName="[SalesTerritory].[Continent].[All]" allUniqueName="[SalesTerritory].[Continent].[All]" dimensionUniqueName="[SalesTerritory]" displayFolder="" count="0" memberValueDatatype="130" unbalanced="0"/>
    <cacheHierarchy uniqueName="[SalesTerritory].[Country]" caption="Country" attribute="1" defaultMemberUniqueName="[SalesTerritory].[Country].[All]" allUniqueName="[SalesTerritory].[Country].[All]" dimensionUniqueName="[SalesTerritory]" displayFolder="" count="0" memberValueDatatype="130" unbalanced="0"/>
    <cacheHierarchy uniqueName="[SalesTerritory].[SalesTerritoryAlternateKey]" caption="SalesTerritoryAlternateKey" attribute="1" defaultMemberUniqueName="[SalesTerritory].[SalesTerritoryAlternateKey].[All]" allUniqueName="[SalesTerritory].[SalesTerritoryAlternateKey].[All]" dimensionUniqueName="[SalesTerritory]" displayFolder="" count="0" memberValueDatatype="20" unbalanced="0"/>
    <cacheHierarchy uniqueName="[SalesTerritory].[SalesTerritoryGroup]" caption="SalesTerritoryGroup" attribute="1" defaultMemberUniqueName="[SalesTerritory].[SalesTerritoryGroup].[All]" allUniqueName="[SalesTerritory].[SalesTerritoryGroup].[All]" dimensionUniqueName="[SalesTerritory]" displayFolder="" count="0" memberValueDatatype="130" unbalanced="0"/>
    <cacheHierarchy uniqueName="[SalesTerritory].[SalesTerritoryKey]" caption="SalesTerritoryKey" attribute="1" defaultMemberUniqueName="[SalesTerritory].[SalesTerritoryKey].[All]" allUniqueName="[SalesTerritory].[SalesTerritoryKey].[All]" dimensionUniqueName="[SalesTerritory]" displayFolder="" count="0" memberValueDatatype="20" unbalanced="0"/>
    <cacheHierarchy uniqueName="[SalesTerritory].[SalesTerritoryRegion]" caption="SalesTerritoryRegion" attribute="1" defaultMemberUniqueName="[SalesTerritory].[SalesTerritoryRegion].[All]" allUniqueName="[SalesTerritory].[SalesTerritoryRegion].[All]" dimensionUniqueName="[SalesTerritory]" displayFolder="" count="0" memberValueDatatype="130" unbalanced="0"/>
    <cacheHierarchy uniqueName="[SalesTerritory].[Territory]" caption="Territory" defaultMemberUniqueName="[SalesTerritory].[Territory].[All]" allUniqueName="[SalesTerritory].[Territory].[All]" dimensionUniqueName="[SalesTerritory]" displayFolder="" count="0" unbalanced="0"/>
    <cacheHierarchy uniqueName="[Customers].[BirthDate (Индекс месяца)]" caption="BirthDate (Индекс месяца)" attribute="1" defaultMemberUniqueName="[Customers].[BirthDate (Индекс месяца)].[All]" allUniqueName="[Customers].[BirthDate (Индекс месяца)].[All]" dimensionUniqueName="[Customers]" displayFolder="" count="0" memberValueDatatype="20" unbalanced="0" hidden="1"/>
    <cacheHierarchy uniqueName="[Measures].[Total Sales]" caption="Total Sales" measure="1" displayFolder="" measureGroup="Sales" count="0"/>
    <cacheHierarchy uniqueName="[Measures].[Profit]" caption="Profit" measure="1" displayFolder="" measureGroup="Sales" count="0"/>
    <cacheHierarchy uniqueName="[Measures].[Days Selling]" caption="Days Selling" measure="1" displayFolder="" measureGroup="Sales" count="0"/>
    <cacheHierarchy uniqueName="[Measures].[Transactions]" caption="Transactions" measure="1" displayFolder="" measureGroup="Sales" count="0"/>
    <cacheHierarchy uniqueName="[Measures].[Sales per Transaction]" caption="Sales per Transaction" measure="1" displayFolder="" measureGroup="Sales" count="0"/>
    <cacheHierarchy uniqueName="[Measures].[Sales per Day]" caption="Sales per Day" measure="1" displayFolder="" measureGroup="Sales" count="0"/>
    <cacheHierarchy uniqueName="[Measures].[2002 Sales]" caption="2002 Sales" measure="1" displayFolder="" measureGroup="Sales" count="0"/>
    <cacheHierarchy uniqueName="[Measures].[Active Customers]" caption="Active Customers" measure="1" displayFolder="" measureGroup="Sales" count="0"/>
    <cacheHierarchy uniqueName="[Measures].[Customer Growth Since 2001]" caption="Customer Growth Since 2001" measure="1" displayFolder="" measureGroup="Sales" count="0"/>
    <cacheHierarchy uniqueName="[Measures].[2001 Customers]" caption="2001 Customers" measure="1" displayFolder="" measureGroup="Sales" count="0"/>
    <cacheHierarchy uniqueName="[Measures].[Normal Sales]" caption="Normal Sales" measure="1" displayFolder="" measureGroup="Sales" count="0"/>
    <cacheHierarchy uniqueName="[Measures].[Promo Sales]" caption="Promo Sales" measure="1" displayFolder="" measureGroup="Sales" count="0"/>
    <cacheHierarchy uniqueName="[Measures].[Refunds]" caption="Refunds" measure="1" displayFolder="" measureGroup="Sales" count="0"/>
    <cacheHierarchy uniqueName="[Measures].[Net Sales]" caption="Net Sales" measure="1" displayFolder="" measureGroup="Sales" count="0"/>
    <cacheHierarchy uniqueName="[Measures].[Pct Sales on Promo]" caption="Pct Sales on Promo" measure="1" displayFolder="" measureGroup="Sales" count="0"/>
    <cacheHierarchy uniqueName="[Measures].[All Month Net Sales]" caption="All Month Net Sales" measure="1" displayFolder="" measureGroup="Sales" count="0"/>
    <cacheHierarchy uniqueName="[Measures].[Pct of All Month Net Sales]" caption="Pct of All Month Net Sales" measure="1" displayFolder="" measureGroup="Sales" count="0"/>
    <cacheHierarchy uniqueName="[Measures].[Net Sales - All Products]" caption="Net Sales - All Products" measure="1" displayFolder="" measureGroup="Sales" count="0"/>
    <cacheHierarchy uniqueName="[Measures].[Selected Products Pct]" caption="Selected Products Pct" measure="1" displayFolder="" measureGroup="Sales" count="0"/>
    <cacheHierarchy uniqueName="[Measures].[Net Sales for All Selected Months]" caption="Net Sales for All Selected Months" measure="1" displayFolder="" measureGroup="Sales" count="0"/>
    <cacheHierarchy uniqueName="[Measures].[Pct of All Selected Months Net Sales]" caption="Pct of All Selected Months Net Sales" measure="1" displayFolder="" measureGroup="Sales" count="0"/>
    <cacheHierarchy uniqueName="[Measures].[All vs Relationship Test]" caption="All vs Relationship Test" measure="1" displayFolder="" measureGroup="Sales" count="0"/>
    <cacheHierarchy uniqueName="[Measures].[Sales to Parents]" caption="Sales to Parents" measure="1" displayFolder="" measureGroup="Sales" count="0"/>
    <cacheHierarchy uniqueName="[Measures].[EURUSD]" caption="EURUSD" measure="1" displayFolder="" measureGroup="Exch Rates" count="0"/>
    <cacheHierarchy uniqueName="[Measures].[Net Sales - EUR]" caption="Net Sales - EUR" measure="1" displayFolder="" measureGroup="Sales" count="0"/>
    <cacheHierarchy uniqueName="[Measures].[MinListThreshold]" caption="MinListThreshold" measure="1" displayFolder="" measureGroup="MinListPrice" count="0"/>
    <cacheHierarchy uniqueName="[Measures].[Product Sales Above Selected List Price]" caption="Product Sales Above Selected List Price" measure="1" displayFolder="" measureGroup="Sales" count="0"/>
    <cacheHierarchy uniqueName="[Measures].[Product Count]" caption="Product Count" measure="1" displayFolder="" measureGroup="Products" count="0"/>
    <cacheHierarchy uniqueName="[Measures].[Products Above Selected List Price]" caption="Products Above Selected List Price" measure="1" displayFolder="" measureGroup="Products" count="0"/>
    <cacheHierarchy uniqueName="[Measures].[PriceTierMin]" caption="PriceTierMin" measure="1" displayFolder="" measureGroup="PriceTiers" count="0"/>
    <cacheHierarchy uniqueName="[Measures].[PriceTierMax]" caption="PriceTierMax" measure="1" displayFolder="" measureGroup="PriceTiers" count="0"/>
    <cacheHierarchy uniqueName="[Measures].[Product Count MinMaxTier]" caption="Product Count MinMaxTier" measure="1" displayFolder="" measureGroup="Products" count="0"/>
    <cacheHierarchy uniqueName="[Measures].[Total Sales MinMaxTier]" caption="Total Sales MinMaxTier" measure="1" displayFolder="" measureGroup="Sales" count="0"/>
    <cacheHierarchy uniqueName="[Measures].[Total Sales YTD]" caption="Total Sales YTD" measure="1" displayFolder="" measureGroup="Sales" count="0"/>
    <cacheHierarchy uniqueName="[Measures].[Total Sales Fiscal YTD]" caption="Total Sales Fiscal YTD" measure="1" displayFolder="" measureGroup="Sales" count="0"/>
    <cacheHierarchy uniqueName="[Measures].[FIRSTDATE Example]" caption="FIRSTDATE Example" measure="1" displayFolder="" measureGroup="Calendar" count="0"/>
    <cacheHierarchy uniqueName="[Measures].[LASTDATE Example]" caption="LASTDATE Example" measure="1" displayFolder="" measureGroup="Calendar" count="0"/>
    <cacheHierarchy uniqueName="[Measures].[Total Sales SAMEPERIODLASTYEAR]" caption="Total Sales SAMEPERIODLASTYEAR" measure="1" displayFolder="" measureGroup="Sales" count="0"/>
    <cacheHierarchy uniqueName="[Measures].[Total Sales DATEADD 1 Year Back]" caption="Total Sales DATEADD 1 Year Back" measure="1" displayFolder="" measureGroup="Sales" count="0"/>
    <cacheHierarchy uniqueName="[Measures].[Total Sales DATEADD back 1 Month]" caption="Total Sales DATEADD back 1 Month" measure="1" displayFolder="" measureGroup="Sales" count="0"/>
    <cacheHierarchy uniqueName="[Measures].[Number of Days]" caption="Number of Days" measure="1" displayFolder="" measureGroup="Calendar" count="0"/>
    <cacheHierarchy uniqueName="[Measures].[Total Sales PARALLELPERIOD Back 1 Year]" caption="Total Sales PARALLELPERIOD Back 1 Year" measure="1" displayFolder="" measureGroup="Sales" count="0"/>
    <cacheHierarchy uniqueName="[Measures].[ENDOFMONTH Measure]" caption="ENDOFMONTH Measure" measure="1" displayFolder="" measureGroup="Calendar" count="0"/>
    <cacheHierarchy uniqueName="[Measures].[Total Sales NEXTMONTH]" caption="Total Sales NEXTMONTH" measure="1" displayFolder="" measureGroup="Sales" count="0"/>
    <cacheHierarchy uniqueName="[Measures].[Pct Sales Growth YOY]" caption="Pct Sales Growth YOY" measure="1" displayFolder="" measureGroup="Sales" count="0"/>
    <cacheHierarchy uniqueName="[Measures].[Total Sales CLOSINGBALANCEMONTH]" caption="Total Sales CLOSINGBALANCEMONTH" measure="1" displayFolder="" measureGroup="Sales" count="0"/>
    <cacheHierarchy uniqueName="[Measures].[Total Sales First Half 2003]" caption="Total Sales First Half 2003" measure="1" displayFolder="" measureGroup="Sales" count="0"/>
    <cacheHierarchy uniqueName="[Measures].[Total Sales Life to Date]" caption="Total Sales Life to Date" measure="1" displayFolder="" measureGroup="Sales" count="0"/>
    <cacheHierarchy uniqueName="[Measures].[Subcat pct of Cat Sales]" caption="Subcat pct of Cat Sales" measure="1" displayFolder="" measureGroup="Sales" count="0"/>
    <cacheHierarchy uniqueName="[Measures].[Sales to Married Couples]" caption="Sales to Married Couples" measure="1" displayFolder="" measureGroup="Sales" count="0"/>
    <cacheHierarchy uniqueName="[Measures].[Sales to Parents Adj for Canada]" caption="Sales to Parents Adj for Canada" measure="1" displayFolder="" measureGroup="Sales" count="0"/>
    <cacheHierarchy uniqueName="[Measures].[Different Number per Country]" caption="Different Number per Country" measure="1" displayFolder="" measureGroup="Sales" count="0"/>
    <cacheHierarchy uniqueName="[Measures].[Pct Sales Growth YOY using DIVIDE]" caption="Pct Sales Growth YOY using DIVIDE" measure="1" displayFolder="" measureGroup="Sales" count="0"/>
    <cacheHierarchy uniqueName="[Measures].[Color Values]" caption="Color Values" measure="1" displayFolder="" measureGroup="Products" count="0"/>
    <cacheHierarchy uniqueName="[Measures].[Profit Pct]" caption="Profit Pct" measure="1" displayFolder="" measureGroup="Sales" count="0"/>
    <cacheHierarchy uniqueName="[Measures].[_Count Customers]" caption="_Count Customers" measure="1" displayFolder="" measureGroup="Customers" count="0" hidden="1"/>
    <cacheHierarchy uniqueName="[Measures].[_Count Sales]" caption="_Count Sales" measure="1" displayFolder="" measureGroup="Sales" count="0" hidden="1"/>
    <cacheHierarchy uniqueName="[Measures].[_Count Products]" caption="_Count Products" measure="1" displayFolder="" measureGroup="Products" count="0" hidden="1"/>
    <cacheHierarchy uniqueName="[Measures].[_Count Calendar]" caption="_Count Calendar" measure="1" displayFolder="" measureGroup="Calendar" count="0" hidden="1"/>
    <cacheHierarchy uniqueName="[Measures].[_Count Exch Rates]" caption="_Count Exch Rates" measure="1" displayFolder="" measureGroup="Exch Rates" count="0" hidden="1"/>
    <cacheHierarchy uniqueName="[Measures].[_Count MinListPrice]" caption="_Count MinListPrice" measure="1" displayFolder="" measureGroup="MinListPrice" count="0" hidden="1"/>
    <cacheHierarchy uniqueName="[Measures].[_Count PriceTiers]" caption="_Count PriceTiers" measure="1" displayFolder="" measureGroup="PriceTiers" count="0" hidden="1"/>
    <cacheHierarchy uniqueName="[Measures].[_Count SalesTerritory]" caption="_Count SalesTerritory" measure="1" displayFolder="" measureGroup="SalesTerritory" count="0" hidden="1"/>
    <cacheHierarchy uniqueName="[Measures].[__No measures defined]" caption="__No measures defined" measure="1" displayFolder="" count="0" hidden="1"/>
    <cacheHierarchy uniqueName="[Measures].[_Profit Pct Goal]" caption="_Profit Pct Goal" measure="1" displayFolder="" measureGroup="Sales" count="0" hidden="1"/>
    <cacheHierarchy uniqueName="[Measures].[_Profit Pct Status]" caption="_Profit Pct Status" measure="1" iconSet="6" displayFolder="" measureGroup="Sales" count="0" hidden="1"/>
    <cacheHierarchy uniqueName="[Measures].[Sum of SalesAmt]" caption="Sum of SalesAmt" measure="1" displayFolder="" measureGroup="Sales" count="0" hidden="1">
      <extLst>
        <ext xmlns:x15="http://schemas.microsoft.com/office/spreadsheetml/2010/11/main" uri="{B97F6D7D-B522-45F9-BDA1-12C45D357490}">
          <x15:cacheHierarchy aggregatedColumn="79"/>
        </ext>
      </extLst>
    </cacheHierarchy>
    <cacheHierarchy uniqueName="[Measures].[Сумма по столбцу CustomerKey]" caption="Сумма по столбцу CustomerKey" measure="1" displayFolder="" measureGroup="Customers" count="0" hidden="1">
      <extLst>
        <ext xmlns:x15="http://schemas.microsoft.com/office/spreadsheetml/2010/11/main" uri="{B97F6D7D-B522-45F9-BDA1-12C45D357490}">
          <x15:cacheHierarchy aggregatedColumn="21"/>
        </ext>
      </extLst>
    </cacheHierarchy>
  </cacheHierarchies>
  <kpis count="1">
    <kpi uniqueName="Profit Pct" caption="Profit Pct" displayFolder="" measureGroup="Sales" parent="" value="[Measures].[Profit Pct]" goal="[Measures].[_Profit Pct Goal]" status="[Measures].[_Profit Pct Status]" trend="" weight=""/>
  </kpis>
  <dimensions count="9">
    <dimension name="Calendar" uniqueName="[Calendar]" caption="Calendar"/>
    <dimension name="Customers" uniqueName="[Customers]" caption="Customers"/>
    <dimension name="Exch Rates" uniqueName="[Exch Rates]" caption="Exch Rates"/>
    <dimension measure="1" name="Measures" uniqueName="[Measures]" caption="Measures"/>
    <dimension name="MinListPrice" uniqueName="[MinListPrice]" caption="MinListPrice"/>
    <dimension name="PriceTiers" uniqueName="[PriceTiers]" caption="PriceTiers"/>
    <dimension name="Products" uniqueName="[Products]" caption="Products"/>
    <dimension name="Sales" uniqueName="[Sales]" caption="Sales"/>
    <dimension name="SalesTerritory" uniqueName="[SalesTerritory]" caption="SalesTerritory"/>
  </dimensions>
  <measureGroups count="8">
    <measureGroup name="Calendar" caption="Calendar"/>
    <measureGroup name="Customers" caption="Customers"/>
    <measureGroup name="Exch Rates" caption="Exch Rates"/>
    <measureGroup name="MinListPrice" caption="MinListPrice"/>
    <measureGroup name="PriceTiers" caption="PriceTiers"/>
    <measureGroup name="Products" caption="Products"/>
    <measureGroup name="Sales" caption="Sales"/>
    <measureGroup name="SalesTerritory" caption="SalesTerritory"/>
  </measureGroups>
  <maps count="12">
    <map measureGroup="0" dimension="0"/>
    <map measureGroup="1" dimension="1"/>
    <map measureGroup="2" dimension="2"/>
    <map measureGroup="3" dimension="4"/>
    <map measureGroup="4" dimension="5"/>
    <map measureGroup="5" dimension="6"/>
    <map measureGroup="6" dimension="0"/>
    <map measureGroup="6" dimension="1"/>
    <map measureGroup="6" dimension="6"/>
    <map measureGroup="6" dimension="7"/>
    <map measureGroup="6" dimension="8"/>
    <map measureGroup="7" dimension="8"/>
  </maps>
  <extLst>
    <ext xmlns:x14="http://schemas.microsoft.com/office/spreadsheetml/2009/9/main" uri="{725AE2AE-9491-48be-B2B4-4EB974FC3084}">
      <x14:pivotCacheDefinition slicerData="1" pivotCacheId="1929658107" supportSubqueryNonVisual="1" supportSubqueryCalcMem="1" supportAddCalcMems="1"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Baguzin Sergey" refreshedDate="43644.540700115744" createdVersion="6" refreshedVersion="6" minRefreshableVersion="3" recordCount="0" supportSubquery="1" supportAdvancedDrill="1" xr:uid="{40CB0BF3-D391-43B2-A2E9-48545BACF589}">
  <cacheSource type="external" connectionId="5"/>
  <cacheFields count="2">
    <cacheField name="[Products].[Category].[Category]" caption="Category" numFmtId="0" hierarchy="46" level="1">
      <sharedItems count="1">
        <s v="Bikes"/>
      </sharedItems>
    </cacheField>
    <cacheField name="[Products].[SubCategory].[SubCategory]" caption="SubCategory" numFmtId="0" hierarchy="69" level="1">
      <sharedItems count="3">
        <s v="Mountain Bikes"/>
        <s v="Road Bikes"/>
        <s v="Touring Bikes"/>
      </sharedItems>
    </cacheField>
  </cacheFields>
  <cacheHierarchies count="160">
    <cacheHierarchy uniqueName="[Calendar].[CalendarQuarter]" caption="CalendarQuarter" attribute="1" time="1" defaultMemberUniqueName="[Calendar].[CalendarQuarter].[All]" allUniqueName="[Calendar].[CalendarQuarter].[All]" dimensionUniqueName="[Calendar]" displayFolder="" count="0" memberValueDatatype="20" unbalanced="0"/>
    <cacheHierarchy uniqueName="[Calendar].[CalendarSemester]" caption="CalendarSemester" attribute="1" time="1" defaultMemberUniqueName="[Calendar].[CalendarSemester].[All]" allUniqueName="[Calendar].[CalendarSemester].[All]" dimensionUniqueName="[Calendar]" displayFolder="" count="0" memberValueDatatype="20" unbalanced="0"/>
    <cacheHierarchy uniqueName="[Calendar].[CalendarYear]" caption="CalendarYear" attribute="1" time="1" defaultMemberUniqueName="[Calendar].[CalendarYear].[All]" allUniqueName="[Calendar].[CalendarYear].[All]" dimensionUniqueName="[Calendar]" displayFolder="" count="0" memberValueDatatype="20" unbalanced="0"/>
    <cacheHierarchy uniqueName="[Calendar].[Date]" caption="Date" attribute="1" time="1" keyAttribute="1" defaultMemberUniqueName="[Calendar].[Date].[All]" allUniqueName="[Calendar].[Date].[All]" dimensionUniqueName="[Calendar]" displayFolder="" count="0" memberValueDatatype="7" unbalanced="0"/>
    <cacheHierarchy uniqueName="[Calendar].[DayNameOfWeek]" caption="DayNameOfWeek" attribute="1" time="1" defaultMemberUniqueName="[Calendar].[DayNameOfWeek].[All]" allUniqueName="[Calendar].[DayNameOfWeek].[All]" dimensionUniqueName="[Calendar]" displayFolder="" count="0" memberValueDatatype="130" unbalanced="0"/>
    <cacheHierarchy uniqueName="[Calendar].[DayNumberOfMonth]" caption="DayNumberOfMonth" attribute="1" time="1" defaultMemberUniqueName="[Calendar].[DayNumberOfMonth].[All]" allUniqueName="[Calendar].[DayNumberOfMonth].[All]" dimensionUniqueName="[Calendar]" displayFolder="" count="0" memberValueDatatype="20" unbalanced="0"/>
    <cacheHierarchy uniqueName="[Calendar].[DayNumberOfWeek]" caption="DayNumberOfWeek" attribute="1" time="1" defaultMemberUniqueName="[Calendar].[DayNumberOfWeek].[All]" allUniqueName="[Calendar].[DayNumberOfWeek].[All]" dimensionUniqueName="[Calendar]" displayFolder="" count="0" memberValueDatatype="20" unbalanced="0"/>
    <cacheHierarchy uniqueName="[Calendar].[DayNumberOfYear]" caption="DayNumberOfYear" attribute="1" time="1" defaultMemberUniqueName="[Calendar].[DayNumberOfYear].[All]" allUniqueName="[Calendar].[DayNumberOfYear].[All]" dimensionUniqueName="[Calendar]" displayFolder="" count="0" memberValueDatatype="20" unbalanced="0"/>
    <cacheHierarchy uniqueName="[Calendar].[FiscalQuarter]" caption="FiscalQuarter" attribute="1" time="1" defaultMemberUniqueName="[Calendar].[FiscalQuarter].[All]" allUniqueName="[Calendar].[FiscalQuarter].[All]" dimensionUniqueName="[Calendar]" displayFolder="" count="0" memberValueDatatype="20" unbalanced="0"/>
    <cacheHierarchy uniqueName="[Calendar].[FiscalSemester]" caption="FiscalSemester" attribute="1" time="1" defaultMemberUniqueName="[Calendar].[FiscalSemester].[All]" allUniqueName="[Calendar].[FiscalSemester].[All]" dimensionUniqueName="[Calendar]" displayFolder="" count="0" memberValueDatatype="20" unbalanced="0"/>
    <cacheHierarchy uniqueName="[Calendar].[FiscalYear]" caption="FiscalYear" attribute="1" time="1" defaultMemberUniqueName="[Calendar].[FiscalYear].[All]" allUniqueName="[Calendar].[FiscalYear].[All]" dimensionUniqueName="[Calendar]" displayFolder="" count="0" memberValueDatatype="20" unbalanced="0"/>
    <cacheHierarchy uniqueName="[Calendar].[MonthName]" caption="MonthName" attribute="1" time="1" defaultMemberUniqueName="[Calendar].[MonthName].[All]" allUniqueName="[Calendar].[MonthName].[All]" dimensionUniqueName="[Calendar]" displayFolder="" count="0" memberValueDatatype="130" unbalanced="0"/>
    <cacheHierarchy uniqueName="[Calendar].[MonthNumberOfYear]" caption="MonthNumberOfYear" attribute="1" time="1" defaultMemberUniqueName="[Calendar].[MonthNumberOfYear].[All]" allUniqueName="[Calendar].[MonthNumberOfYear].[All]" dimensionUniqueName="[Calendar]" displayFolder="" count="0" memberValueDatatype="20" unbalanced="0"/>
    <cacheHierarchy uniqueName="[Calendar].[WeekNumberOfYear]" caption="WeekNumberOfYear" attribute="1" time="1" defaultMemberUniqueName="[Calendar].[WeekNumberOfYear].[All]" allUniqueName="[Calendar].[WeekNumberOfYear].[All]" dimensionUniqueName="[Calendar]" displayFolder="" count="0" memberValueDatatype="20" unbalanced="0"/>
    <cacheHierarchy uniqueName="[Customers].[AddressLine1]" caption="AddressLine1" attribute="1" defaultMemberUniqueName="[Customers].[AddressLine1].[All]" allUniqueName="[Customers].[AddressLine1].[All]" dimensionUniqueName="[Customers]" displayFolder="" count="0" memberValueDatatype="130" unbalanced="0"/>
    <cacheHierarchy uniqueName="[Customers].[AddressLine2]" caption="AddressLine2" attribute="1" defaultMemberUniqueName="[Customers].[AddressLine2].[All]" allUniqueName="[Customers].[AddressLine2].[All]" dimensionUniqueName="[Customers]" displayFolder="" count="0" memberValueDatatype="130" unbalanced="0"/>
    <cacheHierarchy uniqueName="[Customers].[BirthDate]" caption="BirthDate" attribute="1" time="1" defaultMemberUniqueName="[Customers].[BirthDate].[All]" allUniqueName="[Customers].[BirthDate].[All]" dimensionUniqueName="[Customers]" displayFolder="" count="0" memberValueDatatype="7" unbalanced="0"/>
    <cacheHierarchy uniqueName="[Customers].[BirthDate (Год)]" caption="BirthDate (Год)" attribute="1" defaultMemberUniqueName="[Customers].[BirthDate (Год)].[All]" allUniqueName="[Customers].[BirthDate (Год)].[All]" dimensionUniqueName="[Customers]" displayFolder="" count="0" memberValueDatatype="130" unbalanced="0"/>
    <cacheHierarchy uniqueName="[Customers].[BirthDate (Квартал)]" caption="BirthDate (Квартал)" attribute="1" defaultMemberUniqueName="[Customers].[BirthDate (Квартал)].[All]" allUniqueName="[Customers].[BirthDate (Квартал)].[All]" dimensionUniqueName="[Customers]" displayFolder="" count="0" memberValueDatatype="130" unbalanced="0"/>
    <cacheHierarchy uniqueName="[Customers].[BirthDate (Месяц)]" caption="BirthDate (Месяц)" attribute="1" defaultMemberUniqueName="[Customers].[BirthDate (Месяц)].[All]" allUniqueName="[Customers].[BirthDate (Месяц)].[All]" dimensionUniqueName="[Customers]" displayFolder="" count="0" memberValueDatatype="130" unbalanced="0"/>
    <cacheHierarchy uniqueName="[Customers].[CommuteDistance]" caption="CommuteDistance" attribute="1" defaultMemberUniqueName="[Customers].[CommuteDistance].[All]" allUniqueName="[Customers].[CommuteDistance].[All]" dimensionUniqueName="[Customers]" displayFolder="" count="0" memberValueDatatype="130" unbalanced="0"/>
    <cacheHierarchy uniqueName="[Customers].[CustomerKey]" caption="CustomerKey" attribute="1" defaultMemberUniqueName="[Customers].[CustomerKey].[All]" allUniqueName="[Customers].[CustomerKey].[All]" dimensionUniqueName="[Customers]" displayFolder="" count="0" memberValueDatatype="20" unbalanced="0"/>
    <cacheHierarchy uniqueName="[Customers].[DateFirstPurchase]" caption="DateFirstPurchase" attribute="1" time="1" defaultMemberUniqueName="[Customers].[DateFirstPurchase].[All]" allUniqueName="[Customers].[DateFirstPurchase].[All]" dimensionUniqueName="[Customers]" displayFolder="" count="0" memberValueDatatype="7" unbalanced="0"/>
    <cacheHierarchy uniqueName="[Customers].[EmailAddress]" caption="EmailAddress" attribute="1" defaultMemberUniqueName="[Customers].[EmailAddress].[All]" allUniqueName="[Customers].[EmailAddress].[All]" dimensionUniqueName="[Customers]" displayFolder="" count="0" memberValueDatatype="130" unbalanced="0"/>
    <cacheHierarchy uniqueName="[Customers].[EnglishEducation]" caption="EnglishEducation" attribute="1" defaultMemberUniqueName="[Customers].[EnglishEducation].[All]" allUniqueName="[Customers].[EnglishEducation].[All]" dimensionUniqueName="[Customers]" displayFolder="" count="0" memberValueDatatype="130" unbalanced="0"/>
    <cacheHierarchy uniqueName="[Customers].[EnglishOccupation]" caption="EnglishOccupation" attribute="1" defaultMemberUniqueName="[Customers].[EnglishOccupation].[All]" allUniqueName="[Customers].[EnglishOccupation].[All]" dimensionUniqueName="[Customers]" displayFolder="" count="0" memberValueDatatype="130" unbalanced="0"/>
    <cacheHierarchy uniqueName="[Customers].[FirstName]" caption="FirstName" attribute="1" defaultMemberUniqueName="[Customers].[FirstName].[All]" allUniqueName="[Customers].[FirstName].[All]" dimensionUniqueName="[Customers]" displayFolder="" count="0" memberValueDatatype="130" unbalanced="0"/>
    <cacheHierarchy uniqueName="[Customers].[Gender]" caption="Gender" attribute="1" defaultMemberUniqueName="[Customers].[Gender].[All]" allUniqueName="[Customers].[Gender].[All]" dimensionUniqueName="[Customers]" displayFolder="" count="0" memberValueDatatype="130" unbalanced="0"/>
    <cacheHierarchy uniqueName="[Customers].[GeographyKey]" caption="GeographyKey" attribute="1" defaultMemberUniqueName="[Customers].[GeographyKey].[All]" allUniqueName="[Customers].[GeographyKey].[All]" dimensionUniqueName="[Customers]" displayFolder="" count="0" memberValueDatatype="20" unbalanced="0"/>
    <cacheHierarchy uniqueName="[Customers].[HouseOwnerFlag]" caption="HouseOwnerFlag" attribute="1" defaultMemberUniqueName="[Customers].[HouseOwnerFlag].[All]" allUniqueName="[Customers].[HouseOwnerFlag].[All]" dimensionUniqueName="[Customers]" displayFolder="" count="0" memberValueDatatype="20" unbalanced="0"/>
    <cacheHierarchy uniqueName="[Customers].[LastName]" caption="LastName" attribute="1" defaultMemberUniqueName="[Customers].[LastName].[All]" allUniqueName="[Customers].[LastName].[All]" dimensionUniqueName="[Customers]" displayFolder="" count="0" memberValueDatatype="130" unbalanced="0"/>
    <cacheHierarchy uniqueName="[Customers].[MaritalStatus]" caption="MaritalStatus" attribute="1" defaultMemberUniqueName="[Customers].[MaritalStatus].[All]" allUniqueName="[Customers].[MaritalStatus].[All]" dimensionUniqueName="[Customers]" displayFolder="" count="0" memberValueDatatype="130" unbalanced="0"/>
    <cacheHierarchy uniqueName="[Customers].[MiddleName]" caption="MiddleName" attribute="1" defaultMemberUniqueName="[Customers].[MiddleName].[All]" allUniqueName="[Customers].[MiddleName].[All]" dimensionUniqueName="[Customers]" displayFolder="" count="0" memberValueDatatype="130" unbalanced="0"/>
    <cacheHierarchy uniqueName="[Customers].[NameStyle]" caption="NameStyle" attribute="1" defaultMemberUniqueName="[Customers].[NameStyle].[All]" allUniqueName="[Customers].[NameStyle].[All]" dimensionUniqueName="[Customers]" displayFolder="" count="0" memberValueDatatype="11" unbalanced="0"/>
    <cacheHierarchy uniqueName="[Customers].[NumberCarsOwned]" caption="NumberCarsOwned" attribute="1" defaultMemberUniqueName="[Customers].[NumberCarsOwned].[All]" allUniqueName="[Customers].[NumberCarsOwned].[All]" dimensionUniqueName="[Customers]" displayFolder="" count="0" memberValueDatatype="20" unbalanced="0"/>
    <cacheHierarchy uniqueName="[Customers].[NumberChildrenAtHome]" caption="NumberChildrenAtHome" attribute="1" defaultMemberUniqueName="[Customers].[NumberChildrenAtHome].[All]" allUniqueName="[Customers].[NumberChildrenAtHome].[All]" dimensionUniqueName="[Customers]" displayFolder="" count="0" memberValueDatatype="20" unbalanced="0"/>
    <cacheHierarchy uniqueName="[Customers].[Phone]" caption="Phone" attribute="1" defaultMemberUniqueName="[Customers].[Phone].[All]" allUniqueName="[Customers].[Phone].[All]" dimensionUniqueName="[Customers]" displayFolder="" count="0" memberValueDatatype="130" unbalanced="0"/>
    <cacheHierarchy uniqueName="[Customers].[Suffix]" caption="Suffix" attribute="1" defaultMemberUniqueName="[Customers].[Suffix].[All]" allUniqueName="[Customers].[Suffix].[All]" dimensionUniqueName="[Customers]" displayFolder="" count="0" memberValueDatatype="130" unbalanced="0"/>
    <cacheHierarchy uniqueName="[Customers].[TotalChildren]" caption="TotalChildren" attribute="1" defaultMemberUniqueName="[Customers].[TotalChildren].[All]" allUniqueName="[Customers].[TotalChildren].[All]" dimensionUniqueName="[Customers]" displayFolder="" count="0" memberValueDatatype="20" unbalanced="0"/>
    <cacheHierarchy uniqueName="[Customers].[YearlyIncome]" caption="YearlyIncome" attribute="1" defaultMemberUniqueName="[Customers].[YearlyIncome].[All]" allUniqueName="[Customers].[YearlyIncome].[All]" dimensionUniqueName="[Customers]" displayFolder="" count="0" memberValueDatatype="6" unbalanced="0"/>
    <cacheHierarchy uniqueName="[Exch Rates].[USD per EUR]" caption="USD per EUR" attribute="1" defaultMemberUniqueName="[Exch Rates].[USD per EUR].[All]" allUniqueName="[Exch Rates].[USD per EUR].[All]" dimensionUniqueName="[Exch Rates]" displayFolder="" count="0" memberValueDatatype="6" unbalanced="0"/>
    <cacheHierarchy uniqueName="[MinListPrice].[MinListPrice]" caption="MinListPrice" attribute="1" defaultMemberUniqueName="[MinListPrice].[MinListPrice].[All]" allUniqueName="[MinListPrice].[MinListPrice].[All]" dimensionUniqueName="[MinListPrice]" displayFolder="" count="0" memberValueDatatype="6" unbalanced="0"/>
    <cacheHierarchy uniqueName="[PriceTiers].[MaxPrice]" caption="MaxPrice" attribute="1" defaultMemberUniqueName="[PriceTiers].[MaxPrice].[All]" allUniqueName="[PriceTiers].[MaxPrice].[All]" dimensionUniqueName="[PriceTiers]" displayFolder="" count="0" memberValueDatatype="20" unbalanced="0"/>
    <cacheHierarchy uniqueName="[PriceTiers].[MidPt]" caption="MidPt" attribute="1" defaultMemberUniqueName="[PriceTiers].[MidPt].[All]" allUniqueName="[PriceTiers].[MidPt].[All]" dimensionUniqueName="[PriceTiers]" displayFolder="" count="0" memberValueDatatype="5" unbalanced="0"/>
    <cacheHierarchy uniqueName="[PriceTiers].[MinPrice]" caption="MinPrice" attribute="1" defaultMemberUniqueName="[PriceTiers].[MinPrice].[All]" allUniqueName="[PriceTiers].[MinPrice].[All]" dimensionUniqueName="[PriceTiers]" displayFolder="" count="0" memberValueDatatype="20" unbalanced="0"/>
    <cacheHierarchy uniqueName="[PriceTiers].[RangeName]" caption="RangeName" attribute="1" defaultMemberUniqueName="[PriceTiers].[RangeName].[All]" allUniqueName="[PriceTiers].[RangeName].[All]" dimensionUniqueName="[PriceTiers]" displayFolder="" count="0" memberValueDatatype="130" unbalanced="0"/>
    <cacheHierarchy uniqueName="[Products].[Category]" caption="Category" attribute="1" defaultMemberUniqueName="[Products].[Category].[All]" allUniqueName="[Products].[Category].[All]" dimensionUniqueName="[Products]" displayFolder="" count="2" memberValueDatatype="130" unbalanced="0">
      <fieldsUsage count="2">
        <fieldUsage x="-1"/>
        <fieldUsage x="0"/>
      </fieldsUsage>
    </cacheHierarchy>
    <cacheHierarchy uniqueName="[Products].[Class]" caption="Class" attribute="1" defaultMemberUniqueName="[Products].[Class].[All]" allUniqueName="[Products].[Class].[All]" dimensionUniqueName="[Products]" displayFolder="" count="0" memberValueDatatype="130" unbalanced="0"/>
    <cacheHierarchy uniqueName="[Products].[Color]" caption="Color" attribute="1" defaultMemberUniqueName="[Products].[Color].[All]" allUniqueName="[Products].[Color].[All]" dimensionUniqueName="[Products]" displayFolder="" count="0" memberValueDatatype="130" unbalanced="0"/>
    <cacheHierarchy uniqueName="[Products].[DaysToManufacture]" caption="DaysToManufacture" attribute="1" defaultMemberUniqueName="[Products].[DaysToManufacture].[All]" allUniqueName="[Products].[DaysToManufacture].[All]" dimensionUniqueName="[Products]" displayFolder="" count="0" memberValueDatatype="20" unbalanced="0"/>
    <cacheHierarchy uniqueName="[Products].[DealerPrice]" caption="DealerPrice" attribute="1" defaultMemberUniqueName="[Products].[DealerPrice].[All]" allUniqueName="[Products].[DealerPrice].[All]" dimensionUniqueName="[Products]" displayFolder="" count="0" memberValueDatatype="5" unbalanced="0"/>
    <cacheHierarchy uniqueName="[Products].[EndDate]" caption="EndDate" attribute="1" time="1" defaultMemberUniqueName="[Products].[EndDate].[All]" allUniqueName="[Products].[EndDate].[All]" dimensionUniqueName="[Products]" displayFolder="" count="0" memberValueDatatype="7" unbalanced="0"/>
    <cacheHierarchy uniqueName="[Products].[EnglishDescription]" caption="EnglishDescription" attribute="1" defaultMemberUniqueName="[Products].[EnglishDescription].[All]" allUniqueName="[Products].[EnglishDescription].[All]" dimensionUniqueName="[Products]" displayFolder="" count="0" memberValueDatatype="130" unbalanced="0"/>
    <cacheHierarchy uniqueName="[Products].[FinishedGoodsFlag]" caption="FinishedGoodsFlag" attribute="1" defaultMemberUniqueName="[Products].[FinishedGoodsFlag].[All]" allUniqueName="[Products].[FinishedGoodsFlag].[All]" dimensionUniqueName="[Products]" displayFolder="" count="0" memberValueDatatype="11" unbalanced="0"/>
    <cacheHierarchy uniqueName="[Products].[ListPrice]" caption="ListPrice" attribute="1" defaultMemberUniqueName="[Products].[ListPrice].[All]" allUniqueName="[Products].[ListPrice].[All]" dimensionUniqueName="[Products]" displayFolder="" count="0" memberValueDatatype="5" unbalanced="0"/>
    <cacheHierarchy uniqueName="[Products].[ListPriceBucket]" caption="ListPriceBucket" attribute="1" defaultMemberUniqueName="[Products].[ListPriceBucket].[All]" allUniqueName="[Products].[ListPriceBucket].[All]" dimensionUniqueName="[Products]" displayFolder="" count="0" memberValueDatatype="130" unbalanced="0"/>
    <cacheHierarchy uniqueName="[Products].[ModelName]" caption="ModelName" attribute="1" defaultMemberUniqueName="[Products].[ModelName].[All]" allUniqueName="[Products].[ModelName].[All]" dimensionUniqueName="[Products]" displayFolder="" count="0" memberValueDatatype="130" unbalanced="0"/>
    <cacheHierarchy uniqueName="[Products].[ProductKey]" caption="ProductKey" attribute="1" defaultMemberUniqueName="[Products].[ProductKey].[All]" allUniqueName="[Products].[ProductKey].[All]" dimensionUniqueName="[Products]" displayFolder="" count="0" memberValueDatatype="20" unbalanced="0"/>
    <cacheHierarchy uniqueName="[Products].[ProductLine]" caption="ProductLine" attribute="1" defaultMemberUniqueName="[Products].[ProductLine].[All]" allUniqueName="[Products].[ProductLine].[All]" dimensionUniqueName="[Products]" displayFolder="" count="0" memberValueDatatype="130" unbalanced="0"/>
    <cacheHierarchy uniqueName="[Products].[ProductName]" caption="ProductName" attribute="1" defaultMemberUniqueName="[Products].[ProductName].[All]" allUniqueName="[Products].[ProductName].[All]" dimensionUniqueName="[Products]" displayFolder="" count="0" memberValueDatatype="130" unbalanced="0"/>
    <cacheHierarchy uniqueName="[Products].[ReorderPoint]" caption="ReorderPoint" attribute="1" defaultMemberUniqueName="[Products].[ReorderPoint].[All]" allUniqueName="[Products].[ReorderPoint].[All]" dimensionUniqueName="[Products]" displayFolder="" count="0" memberValueDatatype="20" unbalanced="0"/>
    <cacheHierarchy uniqueName="[Products].[SafetyStockLevel]" caption="SafetyStockLevel" attribute="1" defaultMemberUniqueName="[Products].[SafetyStockLevel].[All]" allUniqueName="[Products].[SafetyStockLevel].[All]" dimensionUniqueName="[Products]" displayFolder="" count="0" memberValueDatatype="20" unbalanced="0"/>
    <cacheHierarchy uniqueName="[Products].[Size]" caption="Size" attribute="1" defaultMemberUniqueName="[Products].[Size].[All]" allUniqueName="[Products].[Size].[All]" dimensionUniqueName="[Products]" displayFolder="" count="0" memberValueDatatype="130" unbalanced="0"/>
    <cacheHierarchy uniqueName="[Products].[SizeRange]" caption="SizeRange" attribute="1" defaultMemberUniqueName="[Products].[SizeRange].[All]" allUniqueName="[Products].[SizeRange].[All]" dimensionUniqueName="[Products]" displayFolder="" count="0" memberValueDatatype="130" unbalanced="0"/>
    <cacheHierarchy uniqueName="[Products].[SizeUnitMeasureCode]" caption="SizeUnitMeasureCode" attribute="1" defaultMemberUniqueName="[Products].[SizeUnitMeasureCode].[All]" allUniqueName="[Products].[SizeUnitMeasureCode].[All]" dimensionUniqueName="[Products]" displayFolder="" count="0" memberValueDatatype="130" unbalanced="0"/>
    <cacheHierarchy uniqueName="[Products].[StandardCost]" caption="StandardCost" attribute="1" defaultMemberUniqueName="[Products].[StandardCost].[All]" allUniqueName="[Products].[StandardCost].[All]" dimensionUniqueName="[Products]" displayFolder="" count="0" memberValueDatatype="5" unbalanced="0"/>
    <cacheHierarchy uniqueName="[Products].[StartDate]" caption="StartDate" attribute="1" time="1" defaultMemberUniqueName="[Products].[StartDate].[All]" allUniqueName="[Products].[StartDate].[All]" dimensionUniqueName="[Products]" displayFolder="" count="0" memberValueDatatype="7" unbalanced="0"/>
    <cacheHierarchy uniqueName="[Products].[Status]" caption="Status" attribute="1" defaultMemberUniqueName="[Products].[Status].[All]" allUniqueName="[Products].[Status].[All]" dimensionUniqueName="[Products]" displayFolder="" count="0" memberValueDatatype="130" unbalanced="0"/>
    <cacheHierarchy uniqueName="[Products].[Style]" caption="Style" attribute="1" defaultMemberUniqueName="[Products].[Style].[All]" allUniqueName="[Products].[Style].[All]" dimensionUniqueName="[Products]" displayFolder="" count="0" memberValueDatatype="130" unbalanced="0"/>
    <cacheHierarchy uniqueName="[Products].[SubCategory]" caption="SubCategory" attribute="1" defaultMemberUniqueName="[Products].[SubCategory].[All]" allUniqueName="[Products].[SubCategory].[All]" dimensionUniqueName="[Products]" displayFolder="" count="2" memberValueDatatype="130" unbalanced="0">
      <fieldsUsage count="2">
        <fieldUsage x="-1"/>
        <fieldUsage x="1"/>
      </fieldsUsage>
    </cacheHierarchy>
    <cacheHierarchy uniqueName="[Products].[Weight]" caption="Weight" attribute="1" defaultMemberUniqueName="[Products].[Weight].[All]" allUniqueName="[Products].[Weight].[All]" dimensionUniqueName="[Products]" displayFolder="" count="0" memberValueDatatype="5" unbalanced="0"/>
    <cacheHierarchy uniqueName="[Products].[WeightUnitMeasureCode]" caption="WeightUnitMeasureCode" attribute="1" defaultMemberUniqueName="[Products].[WeightUnitMeasureCode].[All]" allUniqueName="[Products].[WeightUnitMeasureCode].[All]" dimensionUniqueName="[Products]" displayFolder="" count="0" memberValueDatatype="130" unbalanced="0"/>
    <cacheHierarchy uniqueName="[Sales].[CustomerKey]" caption="CustomerKey" attribute="1" defaultMemberUniqueName="[Sales].[CustomerKey].[All]" allUniqueName="[Sales].[CustomerKey].[All]" dimensionUniqueName="[Sales]" displayFolder="" count="0" memberValueDatatype="20" unbalanced="0"/>
    <cacheHierarchy uniqueName="[Sales].[Margin]" caption="Margin" attribute="1" defaultMemberUniqueName="[Sales].[Margin].[All]" allUniqueName="[Sales].[Margin].[All]" dimensionUniqueName="[Sales]" displayFolder="" count="0" memberValueDatatype="5" unbalanced="0"/>
    <cacheHierarchy uniqueName="[Sales].[MonthNum]" caption="MonthNum" attribute="1" defaultMemberUniqueName="[Sales].[MonthNum].[All]" allUniqueName="[Sales].[MonthNum].[All]" dimensionUniqueName="[Sales]" displayFolder="" count="0" memberValueDatatype="20" unbalanced="0"/>
    <cacheHierarchy uniqueName="[Sales].[OrderDate]" caption="OrderDate" attribute="1" time="1" defaultMemberUniqueName="[Sales].[OrderDate].[All]" allUniqueName="[Sales].[OrderDate].[All]" dimensionUniqueName="[Sales]" displayFolder="" count="0" memberValueDatatype="7" unbalanced="0"/>
    <cacheHierarchy uniqueName="[Sales].[OrderQuantity]" caption="OrderQuantity" attribute="1" defaultMemberUniqueName="[Sales].[OrderQuantity].[All]" allUniqueName="[Sales].[OrderQuantity].[All]" dimensionUniqueName="[Sales]" displayFolder="" count="0" memberValueDatatype="20" unbalanced="0"/>
    <cacheHierarchy uniqueName="[Sales].[ProductCost]" caption="ProductCost" attribute="1" defaultMemberUniqueName="[Sales].[ProductCost].[All]" allUniqueName="[Sales].[ProductCost].[All]" dimensionUniqueName="[Sales]" displayFolder="" count="0" memberValueDatatype="5" unbalanced="0"/>
    <cacheHierarchy uniqueName="[Sales].[ProductKey]" caption="ProductKey" attribute="1" defaultMemberUniqueName="[Sales].[ProductKey].[All]" allUniqueName="[Sales].[ProductKey].[All]" dimensionUniqueName="[Sales]" displayFolder="" count="0" memberValueDatatype="20" unbalanced="0"/>
    <cacheHierarchy uniqueName="[Sales].[SalesAmt]" caption="SalesAmt" attribute="1" defaultMemberUniqueName="[Sales].[SalesAmt].[All]" allUniqueName="[Sales].[SalesAmt].[All]" dimensionUniqueName="[Sales]" displayFolder="" count="0" memberValueDatatype="5" unbalanced="0"/>
    <cacheHierarchy uniqueName="[Sales].[SalesTerritoryKey]" caption="SalesTerritoryKey" attribute="1" defaultMemberUniqueName="[Sales].[SalesTerritoryKey].[All]" allUniqueName="[Sales].[SalesTerritoryKey].[All]" dimensionUniqueName="[Sales]" displayFolder="" count="0" memberValueDatatype="3" unbalanced="0"/>
    <cacheHierarchy uniqueName="[Sales].[TransType]" caption="TransType" attribute="1" defaultMemberUniqueName="[Sales].[TransType].[All]" allUniqueName="[Sales].[TransType].[All]" dimensionUniqueName="[Sales]" displayFolder="" count="0" memberValueDatatype="5" unbalanced="0"/>
    <cacheHierarchy uniqueName="[Sales].[UnitPrice]" caption="UnitPrice" attribute="1" defaultMemberUniqueName="[Sales].[UnitPrice].[All]" allUniqueName="[Sales].[UnitPrice].[All]" dimensionUniqueName="[Sales]" displayFolder="" count="0" memberValueDatatype="5" unbalanced="0"/>
    <cacheHierarchy uniqueName="[Sales].[Year]" caption="Year" attribute="1" defaultMemberUniqueName="[Sales].[Year].[All]" allUniqueName="[Sales].[Year].[All]" dimensionUniqueName="[Sales]" displayFolder="" count="0" memberValueDatatype="20" unbalanced="0"/>
    <cacheHierarchy uniqueName="[SalesTerritory].[Continent]" caption="Continent" attribute="1" defaultMemberUniqueName="[SalesTerritory].[Continent].[All]" allUniqueName="[SalesTerritory].[Continent].[All]" dimensionUniqueName="[SalesTerritory]" displayFolder="" count="0" memberValueDatatype="130" unbalanced="0"/>
    <cacheHierarchy uniqueName="[SalesTerritory].[Country]" caption="Country" attribute="1" defaultMemberUniqueName="[SalesTerritory].[Country].[All]" allUniqueName="[SalesTerritory].[Country].[All]" dimensionUniqueName="[SalesTerritory]" displayFolder="" count="0" memberValueDatatype="130" unbalanced="0"/>
    <cacheHierarchy uniqueName="[SalesTerritory].[SalesTerritoryAlternateKey]" caption="SalesTerritoryAlternateKey" attribute="1" defaultMemberUniqueName="[SalesTerritory].[SalesTerritoryAlternateKey].[All]" allUniqueName="[SalesTerritory].[SalesTerritoryAlternateKey].[All]" dimensionUniqueName="[SalesTerritory]" displayFolder="" count="0" memberValueDatatype="20" unbalanced="0"/>
    <cacheHierarchy uniqueName="[SalesTerritory].[SalesTerritoryGroup]" caption="SalesTerritoryGroup" attribute="1" defaultMemberUniqueName="[SalesTerritory].[SalesTerritoryGroup].[All]" allUniqueName="[SalesTerritory].[SalesTerritoryGroup].[All]" dimensionUniqueName="[SalesTerritory]" displayFolder="" count="0" memberValueDatatype="130" unbalanced="0"/>
    <cacheHierarchy uniqueName="[SalesTerritory].[SalesTerritoryKey]" caption="SalesTerritoryKey" attribute="1" defaultMemberUniqueName="[SalesTerritory].[SalesTerritoryKey].[All]" allUniqueName="[SalesTerritory].[SalesTerritoryKey].[All]" dimensionUniqueName="[SalesTerritory]" displayFolder="" count="0" memberValueDatatype="20" unbalanced="0"/>
    <cacheHierarchy uniqueName="[SalesTerritory].[SalesTerritoryRegion]" caption="SalesTerritoryRegion" attribute="1" defaultMemberUniqueName="[SalesTerritory].[SalesTerritoryRegion].[All]" allUniqueName="[SalesTerritory].[SalesTerritoryRegion].[All]" dimensionUniqueName="[SalesTerritory]" displayFolder="" count="0" memberValueDatatype="130" unbalanced="0"/>
    <cacheHierarchy uniqueName="[SalesTerritory].[Territory]" caption="Territory" defaultMemberUniqueName="[SalesTerritory].[Territory].[All]" allUniqueName="[SalesTerritory].[Territory].[All]" dimensionUniqueName="[SalesTerritory]" displayFolder="" count="0" unbalanced="0"/>
    <cacheHierarchy uniqueName="[Customers].[BirthDate (Индекс месяца)]" caption="BirthDate (Индекс месяца)" attribute="1" defaultMemberUniqueName="[Customers].[BirthDate (Индекс месяца)].[All]" allUniqueName="[Customers].[BirthDate (Индекс месяца)].[All]" dimensionUniqueName="[Customers]" displayFolder="" count="0" memberValueDatatype="20" unbalanced="0" hidden="1"/>
    <cacheHierarchy uniqueName="[Measures].[Total Sales]" caption="Total Sales" measure="1" displayFolder="" measureGroup="Sales" count="0"/>
    <cacheHierarchy uniqueName="[Measures].[Profit]" caption="Profit" measure="1" displayFolder="" measureGroup="Sales" count="0"/>
    <cacheHierarchy uniqueName="[Measures].[Days Selling]" caption="Days Selling" measure="1" displayFolder="" measureGroup="Sales" count="0"/>
    <cacheHierarchy uniqueName="[Measures].[Transactions]" caption="Transactions" measure="1" displayFolder="" measureGroup="Sales" count="0"/>
    <cacheHierarchy uniqueName="[Measures].[Sales per Transaction]" caption="Sales per Transaction" measure="1" displayFolder="" measureGroup="Sales" count="0"/>
    <cacheHierarchy uniqueName="[Measures].[Sales per Day]" caption="Sales per Day" measure="1" displayFolder="" measureGroup="Sales" count="0"/>
    <cacheHierarchy uniqueName="[Measures].[2002 Sales]" caption="2002 Sales" measure="1" displayFolder="" measureGroup="Sales" count="0"/>
    <cacheHierarchy uniqueName="[Measures].[Active Customers]" caption="Active Customers" measure="1" displayFolder="" measureGroup="Sales" count="0"/>
    <cacheHierarchy uniqueName="[Measures].[Customer Growth Since 2001]" caption="Customer Growth Since 2001" measure="1" displayFolder="" measureGroup="Sales" count="0"/>
    <cacheHierarchy uniqueName="[Measures].[2001 Customers]" caption="2001 Customers" measure="1" displayFolder="" measureGroup="Sales" count="0"/>
    <cacheHierarchy uniqueName="[Measures].[Normal Sales]" caption="Normal Sales" measure="1" displayFolder="" measureGroup="Sales" count="0"/>
    <cacheHierarchy uniqueName="[Measures].[Promo Sales]" caption="Promo Sales" measure="1" displayFolder="" measureGroup="Sales" count="0"/>
    <cacheHierarchy uniqueName="[Measures].[Refunds]" caption="Refunds" measure="1" displayFolder="" measureGroup="Sales" count="0"/>
    <cacheHierarchy uniqueName="[Measures].[Net Sales]" caption="Net Sales" measure="1" displayFolder="" measureGroup="Sales" count="0"/>
    <cacheHierarchy uniqueName="[Measures].[Pct Sales on Promo]" caption="Pct Sales on Promo" measure="1" displayFolder="" measureGroup="Sales" count="0"/>
    <cacheHierarchy uniqueName="[Measures].[All Month Net Sales]" caption="All Month Net Sales" measure="1" displayFolder="" measureGroup="Sales" count="0"/>
    <cacheHierarchy uniqueName="[Measures].[Pct of All Month Net Sales]" caption="Pct of All Month Net Sales" measure="1" displayFolder="" measureGroup="Sales" count="0"/>
    <cacheHierarchy uniqueName="[Measures].[Net Sales - All Products]" caption="Net Sales - All Products" measure="1" displayFolder="" measureGroup="Sales" count="0"/>
    <cacheHierarchy uniqueName="[Measures].[Selected Products Pct]" caption="Selected Products Pct" measure="1" displayFolder="" measureGroup="Sales" count="0"/>
    <cacheHierarchy uniqueName="[Measures].[Net Sales for All Selected Months]" caption="Net Sales for All Selected Months" measure="1" displayFolder="" measureGroup="Sales" count="0"/>
    <cacheHierarchy uniqueName="[Measures].[Pct of All Selected Months Net Sales]" caption="Pct of All Selected Months Net Sales" measure="1" displayFolder="" measureGroup="Sales" count="0"/>
    <cacheHierarchy uniqueName="[Measures].[All vs Relationship Test]" caption="All vs Relationship Test" measure="1" displayFolder="" measureGroup="Sales" count="0"/>
    <cacheHierarchy uniqueName="[Measures].[Sales to Parents]" caption="Sales to Parents" measure="1" displayFolder="" measureGroup="Sales" count="0"/>
    <cacheHierarchy uniqueName="[Measures].[EURUSD]" caption="EURUSD" measure="1" displayFolder="" measureGroup="Exch Rates" count="0"/>
    <cacheHierarchy uniqueName="[Measures].[Net Sales - EUR]" caption="Net Sales - EUR" measure="1" displayFolder="" measureGroup="Sales" count="0"/>
    <cacheHierarchy uniqueName="[Measures].[MinListThreshold]" caption="MinListThreshold" measure="1" displayFolder="" measureGroup="MinListPrice" count="0"/>
    <cacheHierarchy uniqueName="[Measures].[Product Sales Above Selected List Price]" caption="Product Sales Above Selected List Price" measure="1" displayFolder="" measureGroup="Sales" count="0"/>
    <cacheHierarchy uniqueName="[Measures].[Product Count]" caption="Product Count" measure="1" displayFolder="" measureGroup="Products" count="0"/>
    <cacheHierarchy uniqueName="[Measures].[Products Above Selected List Price]" caption="Products Above Selected List Price" measure="1" displayFolder="" measureGroup="Products" count="0"/>
    <cacheHierarchy uniqueName="[Measures].[PriceTierMin]" caption="PriceTierMin" measure="1" displayFolder="" measureGroup="PriceTiers" count="0"/>
    <cacheHierarchy uniqueName="[Measures].[PriceTierMax]" caption="PriceTierMax" measure="1" displayFolder="" measureGroup="PriceTiers" count="0"/>
    <cacheHierarchy uniqueName="[Measures].[Product Count MinMaxTier]" caption="Product Count MinMaxTier" measure="1" displayFolder="" measureGroup="Products" count="0"/>
    <cacheHierarchy uniqueName="[Measures].[Total Sales MinMaxTier]" caption="Total Sales MinMaxTier" measure="1" displayFolder="" measureGroup="Sales" count="0"/>
    <cacheHierarchy uniqueName="[Measures].[Total Sales YTD]" caption="Total Sales YTD" measure="1" displayFolder="" measureGroup="Sales" count="0"/>
    <cacheHierarchy uniqueName="[Measures].[Total Sales Fiscal YTD]" caption="Total Sales Fiscal YTD" measure="1" displayFolder="" measureGroup="Sales" count="0"/>
    <cacheHierarchy uniqueName="[Measures].[FIRSTDATE Example]" caption="FIRSTDATE Example" measure="1" displayFolder="" measureGroup="Calendar" count="0"/>
    <cacheHierarchy uniqueName="[Measures].[LASTDATE Example]" caption="LASTDATE Example" measure="1" displayFolder="" measureGroup="Calendar" count="0"/>
    <cacheHierarchy uniqueName="[Measures].[Total Sales SAMEPERIODLASTYEAR]" caption="Total Sales SAMEPERIODLASTYEAR" measure="1" displayFolder="" measureGroup="Sales" count="0"/>
    <cacheHierarchy uniqueName="[Measures].[Total Sales DATEADD 1 Year Back]" caption="Total Sales DATEADD 1 Year Back" measure="1" displayFolder="" measureGroup="Sales" count="0"/>
    <cacheHierarchy uniqueName="[Measures].[Total Sales DATEADD back 1 Month]" caption="Total Sales DATEADD back 1 Month" measure="1" displayFolder="" measureGroup="Sales" count="0"/>
    <cacheHierarchy uniqueName="[Measures].[Number of Days]" caption="Number of Days" measure="1" displayFolder="" measureGroup="Calendar" count="0"/>
    <cacheHierarchy uniqueName="[Measures].[Total Sales PARALLELPERIOD Back 1 Year]" caption="Total Sales PARALLELPERIOD Back 1 Year" measure="1" displayFolder="" measureGroup="Sales" count="0"/>
    <cacheHierarchy uniqueName="[Measures].[ENDOFMONTH Measure]" caption="ENDOFMONTH Measure" measure="1" displayFolder="" measureGroup="Calendar" count="0"/>
    <cacheHierarchy uniqueName="[Measures].[Total Sales NEXTMONTH]" caption="Total Sales NEXTMONTH" measure="1" displayFolder="" measureGroup="Sales" count="0"/>
    <cacheHierarchy uniqueName="[Measures].[Pct Sales Growth YOY]" caption="Pct Sales Growth YOY" measure="1" displayFolder="" measureGroup="Sales" count="0"/>
    <cacheHierarchy uniqueName="[Measures].[Total Sales CLOSINGBALANCEMONTH]" caption="Total Sales CLOSINGBALANCEMONTH" measure="1" displayFolder="" measureGroup="Sales" count="0"/>
    <cacheHierarchy uniqueName="[Measures].[Total Sales First Half 2003]" caption="Total Sales First Half 2003" measure="1" displayFolder="" measureGroup="Sales" count="0"/>
    <cacheHierarchy uniqueName="[Measures].[Total Sales Life to Date]" caption="Total Sales Life to Date" measure="1" displayFolder="" measureGroup="Sales" count="0"/>
    <cacheHierarchy uniqueName="[Measures].[Subcat pct of Cat Sales]" caption="Subcat pct of Cat Sales" measure="1" displayFolder="" measureGroup="Sales" count="0"/>
    <cacheHierarchy uniqueName="[Measures].[Sales to Married Couples]" caption="Sales to Married Couples" measure="1" displayFolder="" measureGroup="Sales" count="0"/>
    <cacheHierarchy uniqueName="[Measures].[Sales to Parents Adj for Canada]" caption="Sales to Parents Adj for Canada" measure="1" displayFolder="" measureGroup="Sales" count="0"/>
    <cacheHierarchy uniqueName="[Measures].[Different Number per Country]" caption="Different Number per Country" measure="1" displayFolder="" measureGroup="Sales" count="0"/>
    <cacheHierarchy uniqueName="[Measures].[Pct Sales Growth YOY using DIVIDE]" caption="Pct Sales Growth YOY using DIVIDE" measure="1" displayFolder="" measureGroup="Sales" count="0"/>
    <cacheHierarchy uniqueName="[Measures].[Color Values]" caption="Color Values" measure="1" displayFolder="" measureGroup="Products" count="0"/>
    <cacheHierarchy uniqueName="[Measures].[Profit Pct]" caption="Profit Pct" measure="1" displayFolder="" measureGroup="Sales" count="0"/>
    <cacheHierarchy uniqueName="[Measures].[_Count Customers]" caption="_Count Customers" measure="1" displayFolder="" measureGroup="Customers" count="0" hidden="1"/>
    <cacheHierarchy uniqueName="[Measures].[_Count Sales]" caption="_Count Sales" measure="1" displayFolder="" measureGroup="Sales" count="0" hidden="1"/>
    <cacheHierarchy uniqueName="[Measures].[_Count Products]" caption="_Count Products" measure="1" displayFolder="" measureGroup="Products" count="0" hidden="1"/>
    <cacheHierarchy uniqueName="[Measures].[_Count Calendar]" caption="_Count Calendar" measure="1" displayFolder="" measureGroup="Calendar" count="0" hidden="1"/>
    <cacheHierarchy uniqueName="[Measures].[_Count Exch Rates]" caption="_Count Exch Rates" measure="1" displayFolder="" measureGroup="Exch Rates" count="0" hidden="1"/>
    <cacheHierarchy uniqueName="[Measures].[_Count MinListPrice]" caption="_Count MinListPrice" measure="1" displayFolder="" measureGroup="MinListPrice" count="0" hidden="1"/>
    <cacheHierarchy uniqueName="[Measures].[_Count PriceTiers]" caption="_Count PriceTiers" measure="1" displayFolder="" measureGroup="PriceTiers" count="0" hidden="1"/>
    <cacheHierarchy uniqueName="[Measures].[_Count SalesTerritory]" caption="_Count SalesTerritory" measure="1" displayFolder="" measureGroup="SalesTerritory" count="0" hidden="1"/>
    <cacheHierarchy uniqueName="[Measures].[__No measures defined]" caption="__No measures defined" measure="1" displayFolder="" count="0" hidden="1"/>
    <cacheHierarchy uniqueName="[Measures].[_Profit Pct Goal]" caption="_Profit Pct Goal" measure="1" displayFolder="" measureGroup="Sales" count="0" hidden="1"/>
    <cacheHierarchy uniqueName="[Measures].[_Profit Pct Status]" caption="_Profit Pct Status" measure="1" iconSet="6" displayFolder="" measureGroup="Sales" count="0" hidden="1"/>
    <cacheHierarchy uniqueName="[Measures].[Sum of SalesAmt]" caption="Sum of SalesAmt" measure="1" displayFolder="" measureGroup="Sales" count="0" hidden="1">
      <extLst>
        <ext xmlns:x15="http://schemas.microsoft.com/office/spreadsheetml/2010/11/main" uri="{B97F6D7D-B522-45F9-BDA1-12C45D357490}">
          <x15:cacheHierarchy aggregatedColumn="79"/>
        </ext>
      </extLst>
    </cacheHierarchy>
    <cacheHierarchy uniqueName="[Measures].[Сумма по столбцу CustomerKey]" caption="Сумма по столбцу CustomerKey" measure="1" displayFolder="" measureGroup="Customers" count="0" hidden="1">
      <extLst>
        <ext xmlns:x15="http://schemas.microsoft.com/office/spreadsheetml/2010/11/main" uri="{B97F6D7D-B522-45F9-BDA1-12C45D357490}">
          <x15:cacheHierarchy aggregatedColumn="21"/>
        </ext>
      </extLst>
    </cacheHierarchy>
  </cacheHierarchies>
  <kpis count="1">
    <kpi uniqueName="Profit Pct" caption="Profit Pct" displayFolder="" measureGroup="Sales" parent="" value="[Measures].[Profit Pct]" goal="[Measures].[_Profit Pct Goal]" status="[Measures].[_Profit Pct Status]" trend="" weight=""/>
  </kpis>
  <dimensions count="9">
    <dimension name="Calendar" uniqueName="[Calendar]" caption="Calendar"/>
    <dimension name="Customers" uniqueName="[Customers]" caption="Customers"/>
    <dimension name="Exch Rates" uniqueName="[Exch Rates]" caption="Exch Rates"/>
    <dimension measure="1" name="Measures" uniqueName="[Measures]" caption="Measures"/>
    <dimension name="MinListPrice" uniqueName="[MinListPrice]" caption="MinListPrice"/>
    <dimension name="PriceTiers" uniqueName="[PriceTiers]" caption="PriceTiers"/>
    <dimension name="Products" uniqueName="[Products]" caption="Products"/>
    <dimension name="Sales" uniqueName="[Sales]" caption="Sales"/>
    <dimension name="SalesTerritory" uniqueName="[SalesTerritory]" caption="SalesTerritory"/>
  </dimensions>
  <measureGroups count="8">
    <measureGroup name="Calendar" caption="Calendar"/>
    <measureGroup name="Customers" caption="Customers"/>
    <measureGroup name="Exch Rates" caption="Exch Rates"/>
    <measureGroup name="MinListPrice" caption="MinListPrice"/>
    <measureGroup name="PriceTiers" caption="PriceTiers"/>
    <measureGroup name="Products" caption="Products"/>
    <measureGroup name="Sales" caption="Sales"/>
    <measureGroup name="SalesTerritory" caption="SalesTerritory"/>
  </measureGroups>
  <maps count="12">
    <map measureGroup="0" dimension="0"/>
    <map measureGroup="1" dimension="1"/>
    <map measureGroup="2" dimension="2"/>
    <map measureGroup="3" dimension="4"/>
    <map measureGroup="4" dimension="5"/>
    <map measureGroup="5" dimension="6"/>
    <map measureGroup="6" dimension="0"/>
    <map measureGroup="6" dimension="1"/>
    <map measureGroup="6" dimension="6"/>
    <map measureGroup="6" dimension="7"/>
    <map measureGroup="6" dimension="8"/>
    <map measureGroup="7" dimension="8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Baguzin Sergey" refreshedDate="43644.540698032404" createdVersion="6" refreshedVersion="6" minRefreshableVersion="3" recordCount="0" supportSubquery="1" supportAdvancedDrill="1" xr:uid="{90CE715F-2819-4C79-9A1D-665EE22A7FD1}">
  <cacheSource type="external" connectionId="5"/>
  <cacheFields count="1">
    <cacheField name="[Products].[Category].[Category]" caption="Category" numFmtId="0" hierarchy="46" level="1">
      <sharedItems count="4">
        <s v="Accessories"/>
        <s v="Bikes"/>
        <s v="Clothing"/>
        <s v="Components"/>
      </sharedItems>
    </cacheField>
  </cacheFields>
  <cacheHierarchies count="160">
    <cacheHierarchy uniqueName="[Calendar].[CalendarQuarter]" caption="CalendarQuarter" attribute="1" time="1" defaultMemberUniqueName="[Calendar].[CalendarQuarter].[All]" allUniqueName="[Calendar].[CalendarQuarter].[All]" dimensionUniqueName="[Calendar]" displayFolder="" count="0" memberValueDatatype="20" unbalanced="0"/>
    <cacheHierarchy uniqueName="[Calendar].[CalendarSemester]" caption="CalendarSemester" attribute="1" time="1" defaultMemberUniqueName="[Calendar].[CalendarSemester].[All]" allUniqueName="[Calendar].[CalendarSemester].[All]" dimensionUniqueName="[Calendar]" displayFolder="" count="0" memberValueDatatype="20" unbalanced="0"/>
    <cacheHierarchy uniqueName="[Calendar].[CalendarYear]" caption="CalendarYear" attribute="1" time="1" defaultMemberUniqueName="[Calendar].[CalendarYear].[All]" allUniqueName="[Calendar].[CalendarYear].[All]" dimensionUniqueName="[Calendar]" displayFolder="" count="0" memberValueDatatype="20" unbalanced="0"/>
    <cacheHierarchy uniqueName="[Calendar].[Date]" caption="Date" attribute="1" time="1" keyAttribute="1" defaultMemberUniqueName="[Calendar].[Date].[All]" allUniqueName="[Calendar].[Date].[All]" dimensionUniqueName="[Calendar]" displayFolder="" count="0" memberValueDatatype="7" unbalanced="0"/>
    <cacheHierarchy uniqueName="[Calendar].[DayNameOfWeek]" caption="DayNameOfWeek" attribute="1" time="1" defaultMemberUniqueName="[Calendar].[DayNameOfWeek].[All]" allUniqueName="[Calendar].[DayNameOfWeek].[All]" dimensionUniqueName="[Calendar]" displayFolder="" count="0" memberValueDatatype="130" unbalanced="0"/>
    <cacheHierarchy uniqueName="[Calendar].[DayNumberOfMonth]" caption="DayNumberOfMonth" attribute="1" time="1" defaultMemberUniqueName="[Calendar].[DayNumberOfMonth].[All]" allUniqueName="[Calendar].[DayNumberOfMonth].[All]" dimensionUniqueName="[Calendar]" displayFolder="" count="0" memberValueDatatype="20" unbalanced="0"/>
    <cacheHierarchy uniqueName="[Calendar].[DayNumberOfWeek]" caption="DayNumberOfWeek" attribute="1" time="1" defaultMemberUniqueName="[Calendar].[DayNumberOfWeek].[All]" allUniqueName="[Calendar].[DayNumberOfWeek].[All]" dimensionUniqueName="[Calendar]" displayFolder="" count="0" memberValueDatatype="20" unbalanced="0"/>
    <cacheHierarchy uniqueName="[Calendar].[DayNumberOfYear]" caption="DayNumberOfYear" attribute="1" time="1" defaultMemberUniqueName="[Calendar].[DayNumberOfYear].[All]" allUniqueName="[Calendar].[DayNumberOfYear].[All]" dimensionUniqueName="[Calendar]" displayFolder="" count="0" memberValueDatatype="20" unbalanced="0"/>
    <cacheHierarchy uniqueName="[Calendar].[FiscalQuarter]" caption="FiscalQuarter" attribute="1" time="1" defaultMemberUniqueName="[Calendar].[FiscalQuarter].[All]" allUniqueName="[Calendar].[FiscalQuarter].[All]" dimensionUniqueName="[Calendar]" displayFolder="" count="0" memberValueDatatype="20" unbalanced="0"/>
    <cacheHierarchy uniqueName="[Calendar].[FiscalSemester]" caption="FiscalSemester" attribute="1" time="1" defaultMemberUniqueName="[Calendar].[FiscalSemester].[All]" allUniqueName="[Calendar].[FiscalSemester].[All]" dimensionUniqueName="[Calendar]" displayFolder="" count="0" memberValueDatatype="20" unbalanced="0"/>
    <cacheHierarchy uniqueName="[Calendar].[FiscalYear]" caption="FiscalYear" attribute="1" time="1" defaultMemberUniqueName="[Calendar].[FiscalYear].[All]" allUniqueName="[Calendar].[FiscalYear].[All]" dimensionUniqueName="[Calendar]" displayFolder="" count="0" memberValueDatatype="20" unbalanced="0"/>
    <cacheHierarchy uniqueName="[Calendar].[MonthName]" caption="MonthName" attribute="1" time="1" defaultMemberUniqueName="[Calendar].[MonthName].[All]" allUniqueName="[Calendar].[MonthName].[All]" dimensionUniqueName="[Calendar]" displayFolder="" count="0" memberValueDatatype="130" unbalanced="0"/>
    <cacheHierarchy uniqueName="[Calendar].[MonthNumberOfYear]" caption="MonthNumberOfYear" attribute="1" time="1" defaultMemberUniqueName="[Calendar].[MonthNumberOfYear].[All]" allUniqueName="[Calendar].[MonthNumberOfYear].[All]" dimensionUniqueName="[Calendar]" displayFolder="" count="0" memberValueDatatype="20" unbalanced="0"/>
    <cacheHierarchy uniqueName="[Calendar].[WeekNumberOfYear]" caption="WeekNumberOfYear" attribute="1" time="1" defaultMemberUniqueName="[Calendar].[WeekNumberOfYear].[All]" allUniqueName="[Calendar].[WeekNumberOfYear].[All]" dimensionUniqueName="[Calendar]" displayFolder="" count="0" memberValueDatatype="20" unbalanced="0"/>
    <cacheHierarchy uniqueName="[Customers].[AddressLine1]" caption="AddressLine1" attribute="1" defaultMemberUniqueName="[Customers].[AddressLine1].[All]" allUniqueName="[Customers].[AddressLine1].[All]" dimensionUniqueName="[Customers]" displayFolder="" count="0" memberValueDatatype="130" unbalanced="0"/>
    <cacheHierarchy uniqueName="[Customers].[AddressLine2]" caption="AddressLine2" attribute="1" defaultMemberUniqueName="[Customers].[AddressLine2].[All]" allUniqueName="[Customers].[AddressLine2].[All]" dimensionUniqueName="[Customers]" displayFolder="" count="0" memberValueDatatype="130" unbalanced="0"/>
    <cacheHierarchy uniqueName="[Customers].[BirthDate]" caption="BirthDate" attribute="1" time="1" defaultMemberUniqueName="[Customers].[BirthDate].[All]" allUniqueName="[Customers].[BirthDate].[All]" dimensionUniqueName="[Customers]" displayFolder="" count="0" memberValueDatatype="7" unbalanced="0"/>
    <cacheHierarchy uniqueName="[Customers].[BirthDate (Год)]" caption="BirthDate (Год)" attribute="1" defaultMemberUniqueName="[Customers].[BirthDate (Год)].[All]" allUniqueName="[Customers].[BirthDate (Год)].[All]" dimensionUniqueName="[Customers]" displayFolder="" count="0" memberValueDatatype="130" unbalanced="0"/>
    <cacheHierarchy uniqueName="[Customers].[BirthDate (Квартал)]" caption="BirthDate (Квартал)" attribute="1" defaultMemberUniqueName="[Customers].[BirthDate (Квартал)].[All]" allUniqueName="[Customers].[BirthDate (Квартал)].[All]" dimensionUniqueName="[Customers]" displayFolder="" count="0" memberValueDatatype="130" unbalanced="0"/>
    <cacheHierarchy uniqueName="[Customers].[BirthDate (Месяц)]" caption="BirthDate (Месяц)" attribute="1" defaultMemberUniqueName="[Customers].[BirthDate (Месяц)].[All]" allUniqueName="[Customers].[BirthDate (Месяц)].[All]" dimensionUniqueName="[Customers]" displayFolder="" count="0" memberValueDatatype="130" unbalanced="0"/>
    <cacheHierarchy uniqueName="[Customers].[CommuteDistance]" caption="CommuteDistance" attribute="1" defaultMemberUniqueName="[Customers].[CommuteDistance].[All]" allUniqueName="[Customers].[CommuteDistance].[All]" dimensionUniqueName="[Customers]" displayFolder="" count="0" memberValueDatatype="130" unbalanced="0"/>
    <cacheHierarchy uniqueName="[Customers].[CustomerKey]" caption="CustomerKey" attribute="1" defaultMemberUniqueName="[Customers].[CustomerKey].[All]" allUniqueName="[Customers].[CustomerKey].[All]" dimensionUniqueName="[Customers]" displayFolder="" count="0" memberValueDatatype="20" unbalanced="0"/>
    <cacheHierarchy uniqueName="[Customers].[DateFirstPurchase]" caption="DateFirstPurchase" attribute="1" time="1" defaultMemberUniqueName="[Customers].[DateFirstPurchase].[All]" allUniqueName="[Customers].[DateFirstPurchase].[All]" dimensionUniqueName="[Customers]" displayFolder="" count="0" memberValueDatatype="7" unbalanced="0"/>
    <cacheHierarchy uniqueName="[Customers].[EmailAddress]" caption="EmailAddress" attribute="1" defaultMemberUniqueName="[Customers].[EmailAddress].[All]" allUniqueName="[Customers].[EmailAddress].[All]" dimensionUniqueName="[Customers]" displayFolder="" count="0" memberValueDatatype="130" unbalanced="0"/>
    <cacheHierarchy uniqueName="[Customers].[EnglishEducation]" caption="EnglishEducation" attribute="1" defaultMemberUniqueName="[Customers].[EnglishEducation].[All]" allUniqueName="[Customers].[EnglishEducation].[All]" dimensionUniqueName="[Customers]" displayFolder="" count="0" memberValueDatatype="130" unbalanced="0"/>
    <cacheHierarchy uniqueName="[Customers].[EnglishOccupation]" caption="EnglishOccupation" attribute="1" defaultMemberUniqueName="[Customers].[EnglishOccupation].[All]" allUniqueName="[Customers].[EnglishOccupation].[All]" dimensionUniqueName="[Customers]" displayFolder="" count="0" memberValueDatatype="130" unbalanced="0"/>
    <cacheHierarchy uniqueName="[Customers].[FirstName]" caption="FirstName" attribute="1" defaultMemberUniqueName="[Customers].[FirstName].[All]" allUniqueName="[Customers].[FirstName].[All]" dimensionUniqueName="[Customers]" displayFolder="" count="0" memberValueDatatype="130" unbalanced="0"/>
    <cacheHierarchy uniqueName="[Customers].[Gender]" caption="Gender" attribute="1" defaultMemberUniqueName="[Customers].[Gender].[All]" allUniqueName="[Customers].[Gender].[All]" dimensionUniqueName="[Customers]" displayFolder="" count="0" memberValueDatatype="130" unbalanced="0"/>
    <cacheHierarchy uniqueName="[Customers].[GeographyKey]" caption="GeographyKey" attribute="1" defaultMemberUniqueName="[Customers].[GeographyKey].[All]" allUniqueName="[Customers].[GeographyKey].[All]" dimensionUniqueName="[Customers]" displayFolder="" count="0" memberValueDatatype="20" unbalanced="0"/>
    <cacheHierarchy uniqueName="[Customers].[HouseOwnerFlag]" caption="HouseOwnerFlag" attribute="1" defaultMemberUniqueName="[Customers].[HouseOwnerFlag].[All]" allUniqueName="[Customers].[HouseOwnerFlag].[All]" dimensionUniqueName="[Customers]" displayFolder="" count="0" memberValueDatatype="20" unbalanced="0"/>
    <cacheHierarchy uniqueName="[Customers].[LastName]" caption="LastName" attribute="1" defaultMemberUniqueName="[Customers].[LastName].[All]" allUniqueName="[Customers].[LastName].[All]" dimensionUniqueName="[Customers]" displayFolder="" count="0" memberValueDatatype="130" unbalanced="0"/>
    <cacheHierarchy uniqueName="[Customers].[MaritalStatus]" caption="MaritalStatus" attribute="1" defaultMemberUniqueName="[Customers].[MaritalStatus].[All]" allUniqueName="[Customers].[MaritalStatus].[All]" dimensionUniqueName="[Customers]" displayFolder="" count="0" memberValueDatatype="130" unbalanced="0"/>
    <cacheHierarchy uniqueName="[Customers].[MiddleName]" caption="MiddleName" attribute="1" defaultMemberUniqueName="[Customers].[MiddleName].[All]" allUniqueName="[Customers].[MiddleName].[All]" dimensionUniqueName="[Customers]" displayFolder="" count="0" memberValueDatatype="130" unbalanced="0"/>
    <cacheHierarchy uniqueName="[Customers].[NameStyle]" caption="NameStyle" attribute="1" defaultMemberUniqueName="[Customers].[NameStyle].[All]" allUniqueName="[Customers].[NameStyle].[All]" dimensionUniqueName="[Customers]" displayFolder="" count="0" memberValueDatatype="11" unbalanced="0"/>
    <cacheHierarchy uniqueName="[Customers].[NumberCarsOwned]" caption="NumberCarsOwned" attribute="1" defaultMemberUniqueName="[Customers].[NumberCarsOwned].[All]" allUniqueName="[Customers].[NumberCarsOwned].[All]" dimensionUniqueName="[Customers]" displayFolder="" count="0" memberValueDatatype="20" unbalanced="0"/>
    <cacheHierarchy uniqueName="[Customers].[NumberChildrenAtHome]" caption="NumberChildrenAtHome" attribute="1" defaultMemberUniqueName="[Customers].[NumberChildrenAtHome].[All]" allUniqueName="[Customers].[NumberChildrenAtHome].[All]" dimensionUniqueName="[Customers]" displayFolder="" count="0" memberValueDatatype="20" unbalanced="0"/>
    <cacheHierarchy uniqueName="[Customers].[Phone]" caption="Phone" attribute="1" defaultMemberUniqueName="[Customers].[Phone].[All]" allUniqueName="[Customers].[Phone].[All]" dimensionUniqueName="[Customers]" displayFolder="" count="0" memberValueDatatype="130" unbalanced="0"/>
    <cacheHierarchy uniqueName="[Customers].[Suffix]" caption="Suffix" attribute="1" defaultMemberUniqueName="[Customers].[Suffix].[All]" allUniqueName="[Customers].[Suffix].[All]" dimensionUniqueName="[Customers]" displayFolder="" count="0" memberValueDatatype="130" unbalanced="0"/>
    <cacheHierarchy uniqueName="[Customers].[TotalChildren]" caption="TotalChildren" attribute="1" defaultMemberUniqueName="[Customers].[TotalChildren].[All]" allUniqueName="[Customers].[TotalChildren].[All]" dimensionUniqueName="[Customers]" displayFolder="" count="0" memberValueDatatype="20" unbalanced="0"/>
    <cacheHierarchy uniqueName="[Customers].[YearlyIncome]" caption="YearlyIncome" attribute="1" defaultMemberUniqueName="[Customers].[YearlyIncome].[All]" allUniqueName="[Customers].[YearlyIncome].[All]" dimensionUniqueName="[Customers]" displayFolder="" count="0" memberValueDatatype="6" unbalanced="0"/>
    <cacheHierarchy uniqueName="[Exch Rates].[USD per EUR]" caption="USD per EUR" attribute="1" defaultMemberUniqueName="[Exch Rates].[USD per EUR].[All]" allUniqueName="[Exch Rates].[USD per EUR].[All]" dimensionUniqueName="[Exch Rates]" displayFolder="" count="0" memberValueDatatype="6" unbalanced="0"/>
    <cacheHierarchy uniqueName="[MinListPrice].[MinListPrice]" caption="MinListPrice" attribute="1" defaultMemberUniqueName="[MinListPrice].[MinListPrice].[All]" allUniqueName="[MinListPrice].[MinListPrice].[All]" dimensionUniqueName="[MinListPrice]" displayFolder="" count="0" memberValueDatatype="6" unbalanced="0"/>
    <cacheHierarchy uniqueName="[PriceTiers].[MaxPrice]" caption="MaxPrice" attribute="1" defaultMemberUniqueName="[PriceTiers].[MaxPrice].[All]" allUniqueName="[PriceTiers].[MaxPrice].[All]" dimensionUniqueName="[PriceTiers]" displayFolder="" count="0" memberValueDatatype="20" unbalanced="0"/>
    <cacheHierarchy uniqueName="[PriceTiers].[MidPt]" caption="MidPt" attribute="1" defaultMemberUniqueName="[PriceTiers].[MidPt].[All]" allUniqueName="[PriceTiers].[MidPt].[All]" dimensionUniqueName="[PriceTiers]" displayFolder="" count="0" memberValueDatatype="5" unbalanced="0"/>
    <cacheHierarchy uniqueName="[PriceTiers].[MinPrice]" caption="MinPrice" attribute="1" defaultMemberUniqueName="[PriceTiers].[MinPrice].[All]" allUniqueName="[PriceTiers].[MinPrice].[All]" dimensionUniqueName="[PriceTiers]" displayFolder="" count="0" memberValueDatatype="20" unbalanced="0"/>
    <cacheHierarchy uniqueName="[PriceTiers].[RangeName]" caption="RangeName" attribute="1" defaultMemberUniqueName="[PriceTiers].[RangeName].[All]" allUniqueName="[PriceTiers].[RangeName].[All]" dimensionUniqueName="[PriceTiers]" displayFolder="" count="0" memberValueDatatype="130" unbalanced="0"/>
    <cacheHierarchy uniqueName="[Products].[Category]" caption="Category" attribute="1" defaultMemberUniqueName="[Products].[Category].[All]" allUniqueName="[Products].[Category].[All]" dimensionUniqueName="[Products]" displayFolder="" count="2" memberValueDatatype="130" unbalanced="0">
      <fieldsUsage count="2">
        <fieldUsage x="-1"/>
        <fieldUsage x="0"/>
      </fieldsUsage>
    </cacheHierarchy>
    <cacheHierarchy uniqueName="[Products].[Class]" caption="Class" attribute="1" defaultMemberUniqueName="[Products].[Class].[All]" allUniqueName="[Products].[Class].[All]" dimensionUniqueName="[Products]" displayFolder="" count="0" memberValueDatatype="130" unbalanced="0"/>
    <cacheHierarchy uniqueName="[Products].[Color]" caption="Color" attribute="1" defaultMemberUniqueName="[Products].[Color].[All]" allUniqueName="[Products].[Color].[All]" dimensionUniqueName="[Products]" displayFolder="" count="0" memberValueDatatype="130" unbalanced="0"/>
    <cacheHierarchy uniqueName="[Products].[DaysToManufacture]" caption="DaysToManufacture" attribute="1" defaultMemberUniqueName="[Products].[DaysToManufacture].[All]" allUniqueName="[Products].[DaysToManufacture].[All]" dimensionUniqueName="[Products]" displayFolder="" count="0" memberValueDatatype="20" unbalanced="0"/>
    <cacheHierarchy uniqueName="[Products].[DealerPrice]" caption="DealerPrice" attribute="1" defaultMemberUniqueName="[Products].[DealerPrice].[All]" allUniqueName="[Products].[DealerPrice].[All]" dimensionUniqueName="[Products]" displayFolder="" count="0" memberValueDatatype="5" unbalanced="0"/>
    <cacheHierarchy uniqueName="[Products].[EndDate]" caption="EndDate" attribute="1" time="1" defaultMemberUniqueName="[Products].[EndDate].[All]" allUniqueName="[Products].[EndDate].[All]" dimensionUniqueName="[Products]" displayFolder="" count="0" memberValueDatatype="7" unbalanced="0"/>
    <cacheHierarchy uniqueName="[Products].[EnglishDescription]" caption="EnglishDescription" attribute="1" defaultMemberUniqueName="[Products].[EnglishDescription].[All]" allUniqueName="[Products].[EnglishDescription].[All]" dimensionUniqueName="[Products]" displayFolder="" count="0" memberValueDatatype="130" unbalanced="0"/>
    <cacheHierarchy uniqueName="[Products].[FinishedGoodsFlag]" caption="FinishedGoodsFlag" attribute="1" defaultMemberUniqueName="[Products].[FinishedGoodsFlag].[All]" allUniqueName="[Products].[FinishedGoodsFlag].[All]" dimensionUniqueName="[Products]" displayFolder="" count="0" memberValueDatatype="11" unbalanced="0"/>
    <cacheHierarchy uniqueName="[Products].[ListPrice]" caption="ListPrice" attribute="1" defaultMemberUniqueName="[Products].[ListPrice].[All]" allUniqueName="[Products].[ListPrice].[All]" dimensionUniqueName="[Products]" displayFolder="" count="0" memberValueDatatype="5" unbalanced="0"/>
    <cacheHierarchy uniqueName="[Products].[ListPriceBucket]" caption="ListPriceBucket" attribute="1" defaultMemberUniqueName="[Products].[ListPriceBucket].[All]" allUniqueName="[Products].[ListPriceBucket].[All]" dimensionUniqueName="[Products]" displayFolder="" count="0" memberValueDatatype="130" unbalanced="0"/>
    <cacheHierarchy uniqueName="[Products].[ModelName]" caption="ModelName" attribute="1" defaultMemberUniqueName="[Products].[ModelName].[All]" allUniqueName="[Products].[ModelName].[All]" dimensionUniqueName="[Products]" displayFolder="" count="0" memberValueDatatype="130" unbalanced="0"/>
    <cacheHierarchy uniqueName="[Products].[ProductKey]" caption="ProductKey" attribute="1" defaultMemberUniqueName="[Products].[ProductKey].[All]" allUniqueName="[Products].[ProductKey].[All]" dimensionUniqueName="[Products]" displayFolder="" count="0" memberValueDatatype="20" unbalanced="0"/>
    <cacheHierarchy uniqueName="[Products].[ProductLine]" caption="ProductLine" attribute="1" defaultMemberUniqueName="[Products].[ProductLine].[All]" allUniqueName="[Products].[ProductLine].[All]" dimensionUniqueName="[Products]" displayFolder="" count="0" memberValueDatatype="130" unbalanced="0"/>
    <cacheHierarchy uniqueName="[Products].[ProductName]" caption="ProductName" attribute="1" defaultMemberUniqueName="[Products].[ProductName].[All]" allUniqueName="[Products].[ProductName].[All]" dimensionUniqueName="[Products]" displayFolder="" count="0" memberValueDatatype="130" unbalanced="0"/>
    <cacheHierarchy uniqueName="[Products].[ReorderPoint]" caption="ReorderPoint" attribute="1" defaultMemberUniqueName="[Products].[ReorderPoint].[All]" allUniqueName="[Products].[ReorderPoint].[All]" dimensionUniqueName="[Products]" displayFolder="" count="0" memberValueDatatype="20" unbalanced="0"/>
    <cacheHierarchy uniqueName="[Products].[SafetyStockLevel]" caption="SafetyStockLevel" attribute="1" defaultMemberUniqueName="[Products].[SafetyStockLevel].[All]" allUniqueName="[Products].[SafetyStockLevel].[All]" dimensionUniqueName="[Products]" displayFolder="" count="0" memberValueDatatype="20" unbalanced="0"/>
    <cacheHierarchy uniqueName="[Products].[Size]" caption="Size" attribute="1" defaultMemberUniqueName="[Products].[Size].[All]" allUniqueName="[Products].[Size].[All]" dimensionUniqueName="[Products]" displayFolder="" count="0" memberValueDatatype="130" unbalanced="0"/>
    <cacheHierarchy uniqueName="[Products].[SizeRange]" caption="SizeRange" attribute="1" defaultMemberUniqueName="[Products].[SizeRange].[All]" allUniqueName="[Products].[SizeRange].[All]" dimensionUniqueName="[Products]" displayFolder="" count="0" memberValueDatatype="130" unbalanced="0"/>
    <cacheHierarchy uniqueName="[Products].[SizeUnitMeasureCode]" caption="SizeUnitMeasureCode" attribute="1" defaultMemberUniqueName="[Products].[SizeUnitMeasureCode].[All]" allUniqueName="[Products].[SizeUnitMeasureCode].[All]" dimensionUniqueName="[Products]" displayFolder="" count="0" memberValueDatatype="130" unbalanced="0"/>
    <cacheHierarchy uniqueName="[Products].[StandardCost]" caption="StandardCost" attribute="1" defaultMemberUniqueName="[Products].[StandardCost].[All]" allUniqueName="[Products].[StandardCost].[All]" dimensionUniqueName="[Products]" displayFolder="" count="0" memberValueDatatype="5" unbalanced="0"/>
    <cacheHierarchy uniqueName="[Products].[StartDate]" caption="StartDate" attribute="1" time="1" defaultMemberUniqueName="[Products].[StartDate].[All]" allUniqueName="[Products].[StartDate].[All]" dimensionUniqueName="[Products]" displayFolder="" count="0" memberValueDatatype="7" unbalanced="0"/>
    <cacheHierarchy uniqueName="[Products].[Status]" caption="Status" attribute="1" defaultMemberUniqueName="[Products].[Status].[All]" allUniqueName="[Products].[Status].[All]" dimensionUniqueName="[Products]" displayFolder="" count="0" memberValueDatatype="130" unbalanced="0"/>
    <cacheHierarchy uniqueName="[Products].[Style]" caption="Style" attribute="1" defaultMemberUniqueName="[Products].[Style].[All]" allUniqueName="[Products].[Style].[All]" dimensionUniqueName="[Products]" displayFolder="" count="0" memberValueDatatype="130" unbalanced="0"/>
    <cacheHierarchy uniqueName="[Products].[SubCategory]" caption="SubCategory" attribute="1" defaultMemberUniqueName="[Products].[SubCategory].[All]" allUniqueName="[Products].[SubCategory].[All]" dimensionUniqueName="[Products]" displayFolder="" count="0" memberValueDatatype="130" unbalanced="0"/>
    <cacheHierarchy uniqueName="[Products].[Weight]" caption="Weight" attribute="1" defaultMemberUniqueName="[Products].[Weight].[All]" allUniqueName="[Products].[Weight].[All]" dimensionUniqueName="[Products]" displayFolder="" count="0" memberValueDatatype="5" unbalanced="0"/>
    <cacheHierarchy uniqueName="[Products].[WeightUnitMeasureCode]" caption="WeightUnitMeasureCode" attribute="1" defaultMemberUniqueName="[Products].[WeightUnitMeasureCode].[All]" allUniqueName="[Products].[WeightUnitMeasureCode].[All]" dimensionUniqueName="[Products]" displayFolder="" count="0" memberValueDatatype="130" unbalanced="0"/>
    <cacheHierarchy uniqueName="[Sales].[CustomerKey]" caption="CustomerKey" attribute="1" defaultMemberUniqueName="[Sales].[CustomerKey].[All]" allUniqueName="[Sales].[CustomerKey].[All]" dimensionUniqueName="[Sales]" displayFolder="" count="0" memberValueDatatype="20" unbalanced="0"/>
    <cacheHierarchy uniqueName="[Sales].[Margin]" caption="Margin" attribute="1" defaultMemberUniqueName="[Sales].[Margin].[All]" allUniqueName="[Sales].[Margin].[All]" dimensionUniqueName="[Sales]" displayFolder="" count="0" memberValueDatatype="5" unbalanced="0"/>
    <cacheHierarchy uniqueName="[Sales].[MonthNum]" caption="MonthNum" attribute="1" defaultMemberUniqueName="[Sales].[MonthNum].[All]" allUniqueName="[Sales].[MonthNum].[All]" dimensionUniqueName="[Sales]" displayFolder="" count="0" memberValueDatatype="20" unbalanced="0"/>
    <cacheHierarchy uniqueName="[Sales].[OrderDate]" caption="OrderDate" attribute="1" time="1" defaultMemberUniqueName="[Sales].[OrderDate].[All]" allUniqueName="[Sales].[OrderDate].[All]" dimensionUniqueName="[Sales]" displayFolder="" count="0" memberValueDatatype="7" unbalanced="0"/>
    <cacheHierarchy uniqueName="[Sales].[OrderQuantity]" caption="OrderQuantity" attribute="1" defaultMemberUniqueName="[Sales].[OrderQuantity].[All]" allUniqueName="[Sales].[OrderQuantity].[All]" dimensionUniqueName="[Sales]" displayFolder="" count="0" memberValueDatatype="20" unbalanced="0"/>
    <cacheHierarchy uniqueName="[Sales].[ProductCost]" caption="ProductCost" attribute="1" defaultMemberUniqueName="[Sales].[ProductCost].[All]" allUniqueName="[Sales].[ProductCost].[All]" dimensionUniqueName="[Sales]" displayFolder="" count="0" memberValueDatatype="5" unbalanced="0"/>
    <cacheHierarchy uniqueName="[Sales].[ProductKey]" caption="ProductKey" attribute="1" defaultMemberUniqueName="[Sales].[ProductKey].[All]" allUniqueName="[Sales].[ProductKey].[All]" dimensionUniqueName="[Sales]" displayFolder="" count="0" memberValueDatatype="20" unbalanced="0"/>
    <cacheHierarchy uniqueName="[Sales].[SalesAmt]" caption="SalesAmt" attribute="1" defaultMemberUniqueName="[Sales].[SalesAmt].[All]" allUniqueName="[Sales].[SalesAmt].[All]" dimensionUniqueName="[Sales]" displayFolder="" count="0" memberValueDatatype="5" unbalanced="0"/>
    <cacheHierarchy uniqueName="[Sales].[SalesTerritoryKey]" caption="SalesTerritoryKey" attribute="1" defaultMemberUniqueName="[Sales].[SalesTerritoryKey].[All]" allUniqueName="[Sales].[SalesTerritoryKey].[All]" dimensionUniqueName="[Sales]" displayFolder="" count="0" memberValueDatatype="3" unbalanced="0"/>
    <cacheHierarchy uniqueName="[Sales].[TransType]" caption="TransType" attribute="1" defaultMemberUniqueName="[Sales].[TransType].[All]" allUniqueName="[Sales].[TransType].[All]" dimensionUniqueName="[Sales]" displayFolder="" count="0" memberValueDatatype="5" unbalanced="0"/>
    <cacheHierarchy uniqueName="[Sales].[UnitPrice]" caption="UnitPrice" attribute="1" defaultMemberUniqueName="[Sales].[UnitPrice].[All]" allUniqueName="[Sales].[UnitPrice].[All]" dimensionUniqueName="[Sales]" displayFolder="" count="0" memberValueDatatype="5" unbalanced="0"/>
    <cacheHierarchy uniqueName="[Sales].[Year]" caption="Year" attribute="1" defaultMemberUniqueName="[Sales].[Year].[All]" allUniqueName="[Sales].[Year].[All]" dimensionUniqueName="[Sales]" displayFolder="" count="0" memberValueDatatype="20" unbalanced="0"/>
    <cacheHierarchy uniqueName="[SalesTerritory].[Continent]" caption="Continent" attribute="1" defaultMemberUniqueName="[SalesTerritory].[Continent].[All]" allUniqueName="[SalesTerritory].[Continent].[All]" dimensionUniqueName="[SalesTerritory]" displayFolder="" count="0" memberValueDatatype="130" unbalanced="0"/>
    <cacheHierarchy uniqueName="[SalesTerritory].[Country]" caption="Country" attribute="1" defaultMemberUniqueName="[SalesTerritory].[Country].[All]" allUniqueName="[SalesTerritory].[Country].[All]" dimensionUniqueName="[SalesTerritory]" displayFolder="" count="0" memberValueDatatype="130" unbalanced="0"/>
    <cacheHierarchy uniqueName="[SalesTerritory].[SalesTerritoryAlternateKey]" caption="SalesTerritoryAlternateKey" attribute="1" defaultMemberUniqueName="[SalesTerritory].[SalesTerritoryAlternateKey].[All]" allUniqueName="[SalesTerritory].[SalesTerritoryAlternateKey].[All]" dimensionUniqueName="[SalesTerritory]" displayFolder="" count="0" memberValueDatatype="20" unbalanced="0"/>
    <cacheHierarchy uniqueName="[SalesTerritory].[SalesTerritoryGroup]" caption="SalesTerritoryGroup" attribute="1" defaultMemberUniqueName="[SalesTerritory].[SalesTerritoryGroup].[All]" allUniqueName="[SalesTerritory].[SalesTerritoryGroup].[All]" dimensionUniqueName="[SalesTerritory]" displayFolder="" count="0" memberValueDatatype="130" unbalanced="0"/>
    <cacheHierarchy uniqueName="[SalesTerritory].[SalesTerritoryKey]" caption="SalesTerritoryKey" attribute="1" defaultMemberUniqueName="[SalesTerritory].[SalesTerritoryKey].[All]" allUniqueName="[SalesTerritory].[SalesTerritoryKey].[All]" dimensionUniqueName="[SalesTerritory]" displayFolder="" count="0" memberValueDatatype="20" unbalanced="0"/>
    <cacheHierarchy uniqueName="[SalesTerritory].[SalesTerritoryRegion]" caption="SalesTerritoryRegion" attribute="1" defaultMemberUniqueName="[SalesTerritory].[SalesTerritoryRegion].[All]" allUniqueName="[SalesTerritory].[SalesTerritoryRegion].[All]" dimensionUniqueName="[SalesTerritory]" displayFolder="" count="0" memberValueDatatype="130" unbalanced="0"/>
    <cacheHierarchy uniqueName="[SalesTerritory].[Territory]" caption="Territory" defaultMemberUniqueName="[SalesTerritory].[Territory].[All]" allUniqueName="[SalesTerritory].[Territory].[All]" dimensionUniqueName="[SalesTerritory]" displayFolder="" count="0" unbalanced="0"/>
    <cacheHierarchy uniqueName="[Customers].[BirthDate (Индекс месяца)]" caption="BirthDate (Индекс месяца)" attribute="1" defaultMemberUniqueName="[Customers].[BirthDate (Индекс месяца)].[All]" allUniqueName="[Customers].[BirthDate (Индекс месяца)].[All]" dimensionUniqueName="[Customers]" displayFolder="" count="0" memberValueDatatype="20" unbalanced="0" hidden="1"/>
    <cacheHierarchy uniqueName="[Measures].[Total Sales]" caption="Total Sales" measure="1" displayFolder="" measureGroup="Sales" count="0"/>
    <cacheHierarchy uniqueName="[Measures].[Profit]" caption="Profit" measure="1" displayFolder="" measureGroup="Sales" count="0"/>
    <cacheHierarchy uniqueName="[Measures].[Days Selling]" caption="Days Selling" measure="1" displayFolder="" measureGroup="Sales" count="0"/>
    <cacheHierarchy uniqueName="[Measures].[Transactions]" caption="Transactions" measure="1" displayFolder="" measureGroup="Sales" count="0"/>
    <cacheHierarchy uniqueName="[Measures].[Sales per Transaction]" caption="Sales per Transaction" measure="1" displayFolder="" measureGroup="Sales" count="0"/>
    <cacheHierarchy uniqueName="[Measures].[Sales per Day]" caption="Sales per Day" measure="1" displayFolder="" measureGroup="Sales" count="0"/>
    <cacheHierarchy uniqueName="[Measures].[2002 Sales]" caption="2002 Sales" measure="1" displayFolder="" measureGroup="Sales" count="0"/>
    <cacheHierarchy uniqueName="[Measures].[Active Customers]" caption="Active Customers" measure="1" displayFolder="" measureGroup="Sales" count="0"/>
    <cacheHierarchy uniqueName="[Measures].[Customer Growth Since 2001]" caption="Customer Growth Since 2001" measure="1" displayFolder="" measureGroup="Sales" count="0"/>
    <cacheHierarchy uniqueName="[Measures].[2001 Customers]" caption="2001 Customers" measure="1" displayFolder="" measureGroup="Sales" count="0"/>
    <cacheHierarchy uniqueName="[Measures].[Normal Sales]" caption="Normal Sales" measure="1" displayFolder="" measureGroup="Sales" count="0"/>
    <cacheHierarchy uniqueName="[Measures].[Promo Sales]" caption="Promo Sales" measure="1" displayFolder="" measureGroup="Sales" count="0"/>
    <cacheHierarchy uniqueName="[Measures].[Refunds]" caption="Refunds" measure="1" displayFolder="" measureGroup="Sales" count="0"/>
    <cacheHierarchy uniqueName="[Measures].[Net Sales]" caption="Net Sales" measure="1" displayFolder="" measureGroup="Sales" count="0"/>
    <cacheHierarchy uniqueName="[Measures].[Pct Sales on Promo]" caption="Pct Sales on Promo" measure="1" displayFolder="" measureGroup="Sales" count="0"/>
    <cacheHierarchy uniqueName="[Measures].[All Month Net Sales]" caption="All Month Net Sales" measure="1" displayFolder="" measureGroup="Sales" count="0"/>
    <cacheHierarchy uniqueName="[Measures].[Pct of All Month Net Sales]" caption="Pct of All Month Net Sales" measure="1" displayFolder="" measureGroup="Sales" count="0"/>
    <cacheHierarchy uniqueName="[Measures].[Net Sales - All Products]" caption="Net Sales - All Products" measure="1" displayFolder="" measureGroup="Sales" count="0"/>
    <cacheHierarchy uniqueName="[Measures].[Selected Products Pct]" caption="Selected Products Pct" measure="1" displayFolder="" measureGroup="Sales" count="0"/>
    <cacheHierarchy uniqueName="[Measures].[Net Sales for All Selected Months]" caption="Net Sales for All Selected Months" measure="1" displayFolder="" measureGroup="Sales" count="0"/>
    <cacheHierarchy uniqueName="[Measures].[Pct of All Selected Months Net Sales]" caption="Pct of All Selected Months Net Sales" measure="1" displayFolder="" measureGroup="Sales" count="0"/>
    <cacheHierarchy uniqueName="[Measures].[All vs Relationship Test]" caption="All vs Relationship Test" measure="1" displayFolder="" measureGroup="Sales" count="0"/>
    <cacheHierarchy uniqueName="[Measures].[Sales to Parents]" caption="Sales to Parents" measure="1" displayFolder="" measureGroup="Sales" count="0"/>
    <cacheHierarchy uniqueName="[Measures].[EURUSD]" caption="EURUSD" measure="1" displayFolder="" measureGroup="Exch Rates" count="0"/>
    <cacheHierarchy uniqueName="[Measures].[Net Sales - EUR]" caption="Net Sales - EUR" measure="1" displayFolder="" measureGroup="Sales" count="0"/>
    <cacheHierarchy uniqueName="[Measures].[MinListThreshold]" caption="MinListThreshold" measure="1" displayFolder="" measureGroup="MinListPrice" count="0"/>
    <cacheHierarchy uniqueName="[Measures].[Product Sales Above Selected List Price]" caption="Product Sales Above Selected List Price" measure="1" displayFolder="" measureGroup="Sales" count="0"/>
    <cacheHierarchy uniqueName="[Measures].[Product Count]" caption="Product Count" measure="1" displayFolder="" measureGroup="Products" count="0"/>
    <cacheHierarchy uniqueName="[Measures].[Products Above Selected List Price]" caption="Products Above Selected List Price" measure="1" displayFolder="" measureGroup="Products" count="0"/>
    <cacheHierarchy uniqueName="[Measures].[PriceTierMin]" caption="PriceTierMin" measure="1" displayFolder="" measureGroup="PriceTiers" count="0"/>
    <cacheHierarchy uniqueName="[Measures].[PriceTierMax]" caption="PriceTierMax" measure="1" displayFolder="" measureGroup="PriceTiers" count="0"/>
    <cacheHierarchy uniqueName="[Measures].[Product Count MinMaxTier]" caption="Product Count MinMaxTier" measure="1" displayFolder="" measureGroup="Products" count="0"/>
    <cacheHierarchy uniqueName="[Measures].[Total Sales MinMaxTier]" caption="Total Sales MinMaxTier" measure="1" displayFolder="" measureGroup="Sales" count="0"/>
    <cacheHierarchy uniqueName="[Measures].[Total Sales YTD]" caption="Total Sales YTD" measure="1" displayFolder="" measureGroup="Sales" count="0"/>
    <cacheHierarchy uniqueName="[Measures].[Total Sales Fiscal YTD]" caption="Total Sales Fiscal YTD" measure="1" displayFolder="" measureGroup="Sales" count="0"/>
    <cacheHierarchy uniqueName="[Measures].[FIRSTDATE Example]" caption="FIRSTDATE Example" measure="1" displayFolder="" measureGroup="Calendar" count="0"/>
    <cacheHierarchy uniqueName="[Measures].[LASTDATE Example]" caption="LASTDATE Example" measure="1" displayFolder="" measureGroup="Calendar" count="0"/>
    <cacheHierarchy uniqueName="[Measures].[Total Sales SAMEPERIODLASTYEAR]" caption="Total Sales SAMEPERIODLASTYEAR" measure="1" displayFolder="" measureGroup="Sales" count="0"/>
    <cacheHierarchy uniqueName="[Measures].[Total Sales DATEADD 1 Year Back]" caption="Total Sales DATEADD 1 Year Back" measure="1" displayFolder="" measureGroup="Sales" count="0"/>
    <cacheHierarchy uniqueName="[Measures].[Total Sales DATEADD back 1 Month]" caption="Total Sales DATEADD back 1 Month" measure="1" displayFolder="" measureGroup="Sales" count="0"/>
    <cacheHierarchy uniqueName="[Measures].[Number of Days]" caption="Number of Days" measure="1" displayFolder="" measureGroup="Calendar" count="0"/>
    <cacheHierarchy uniqueName="[Measures].[Total Sales PARALLELPERIOD Back 1 Year]" caption="Total Sales PARALLELPERIOD Back 1 Year" measure="1" displayFolder="" measureGroup="Sales" count="0"/>
    <cacheHierarchy uniqueName="[Measures].[ENDOFMONTH Measure]" caption="ENDOFMONTH Measure" measure="1" displayFolder="" measureGroup="Calendar" count="0"/>
    <cacheHierarchy uniqueName="[Measures].[Total Sales NEXTMONTH]" caption="Total Sales NEXTMONTH" measure="1" displayFolder="" measureGroup="Sales" count="0"/>
    <cacheHierarchy uniqueName="[Measures].[Pct Sales Growth YOY]" caption="Pct Sales Growth YOY" measure="1" displayFolder="" measureGroup="Sales" count="0"/>
    <cacheHierarchy uniqueName="[Measures].[Total Sales CLOSINGBALANCEMONTH]" caption="Total Sales CLOSINGBALANCEMONTH" measure="1" displayFolder="" measureGroup="Sales" count="0"/>
    <cacheHierarchy uniqueName="[Measures].[Total Sales First Half 2003]" caption="Total Sales First Half 2003" measure="1" displayFolder="" measureGroup="Sales" count="0"/>
    <cacheHierarchy uniqueName="[Measures].[Total Sales Life to Date]" caption="Total Sales Life to Date" measure="1" displayFolder="" measureGroup="Sales" count="0"/>
    <cacheHierarchy uniqueName="[Measures].[Subcat pct of Cat Sales]" caption="Subcat pct of Cat Sales" measure="1" displayFolder="" measureGroup="Sales" count="0"/>
    <cacheHierarchy uniqueName="[Measures].[Sales to Married Couples]" caption="Sales to Married Couples" measure="1" displayFolder="" measureGroup="Sales" count="0"/>
    <cacheHierarchy uniqueName="[Measures].[Sales to Parents Adj for Canada]" caption="Sales to Parents Adj for Canada" measure="1" displayFolder="" measureGroup="Sales" count="0"/>
    <cacheHierarchy uniqueName="[Measures].[Different Number per Country]" caption="Different Number per Country" measure="1" displayFolder="" measureGroup="Sales" count="0"/>
    <cacheHierarchy uniqueName="[Measures].[Pct Sales Growth YOY using DIVIDE]" caption="Pct Sales Growth YOY using DIVIDE" measure="1" displayFolder="" measureGroup="Sales" count="0"/>
    <cacheHierarchy uniqueName="[Measures].[Color Values]" caption="Color Values" measure="1" displayFolder="" measureGroup="Products" count="0"/>
    <cacheHierarchy uniqueName="[Measures].[Profit Pct]" caption="Profit Pct" measure="1" displayFolder="" measureGroup="Sales" count="0"/>
    <cacheHierarchy uniqueName="[Measures].[_Count Customers]" caption="_Count Customers" measure="1" displayFolder="" measureGroup="Customers" count="0" hidden="1"/>
    <cacheHierarchy uniqueName="[Measures].[_Count Sales]" caption="_Count Sales" measure="1" displayFolder="" measureGroup="Sales" count="0" hidden="1"/>
    <cacheHierarchy uniqueName="[Measures].[_Count Products]" caption="_Count Products" measure="1" displayFolder="" measureGroup="Products" count="0" hidden="1"/>
    <cacheHierarchy uniqueName="[Measures].[_Count Calendar]" caption="_Count Calendar" measure="1" displayFolder="" measureGroup="Calendar" count="0" hidden="1"/>
    <cacheHierarchy uniqueName="[Measures].[_Count Exch Rates]" caption="_Count Exch Rates" measure="1" displayFolder="" measureGroup="Exch Rates" count="0" hidden="1"/>
    <cacheHierarchy uniqueName="[Measures].[_Count MinListPrice]" caption="_Count MinListPrice" measure="1" displayFolder="" measureGroup="MinListPrice" count="0" hidden="1"/>
    <cacheHierarchy uniqueName="[Measures].[_Count PriceTiers]" caption="_Count PriceTiers" measure="1" displayFolder="" measureGroup="PriceTiers" count="0" hidden="1"/>
    <cacheHierarchy uniqueName="[Measures].[_Count SalesTerritory]" caption="_Count SalesTerritory" measure="1" displayFolder="" measureGroup="SalesTerritory" count="0" hidden="1"/>
    <cacheHierarchy uniqueName="[Measures].[__No measures defined]" caption="__No measures defined" measure="1" displayFolder="" count="0" hidden="1"/>
    <cacheHierarchy uniqueName="[Measures].[_Profit Pct Goal]" caption="_Profit Pct Goal" measure="1" displayFolder="" measureGroup="Sales" count="0" hidden="1"/>
    <cacheHierarchy uniqueName="[Measures].[_Profit Pct Status]" caption="_Profit Pct Status" measure="1" iconSet="6" displayFolder="" measureGroup="Sales" count="0" hidden="1"/>
    <cacheHierarchy uniqueName="[Measures].[Sum of SalesAmt]" caption="Sum of SalesAmt" measure="1" displayFolder="" measureGroup="Sales" count="0" hidden="1">
      <extLst>
        <ext xmlns:x15="http://schemas.microsoft.com/office/spreadsheetml/2010/11/main" uri="{B97F6D7D-B522-45F9-BDA1-12C45D357490}">
          <x15:cacheHierarchy aggregatedColumn="79"/>
        </ext>
      </extLst>
    </cacheHierarchy>
    <cacheHierarchy uniqueName="[Measures].[Сумма по столбцу CustomerKey]" caption="Сумма по столбцу CustomerKey" measure="1" displayFolder="" measureGroup="Customers" count="0" hidden="1">
      <extLst>
        <ext xmlns:x15="http://schemas.microsoft.com/office/spreadsheetml/2010/11/main" uri="{B97F6D7D-B522-45F9-BDA1-12C45D357490}">
          <x15:cacheHierarchy aggregatedColumn="21"/>
        </ext>
      </extLst>
    </cacheHierarchy>
  </cacheHierarchies>
  <kpis count="1">
    <kpi uniqueName="Profit Pct" caption="Profit Pct" displayFolder="" measureGroup="Sales" parent="" value="[Measures].[Profit Pct]" goal="[Measures].[_Profit Pct Goal]" status="[Measures].[_Profit Pct Status]" trend="" weight=""/>
  </kpis>
  <dimensions count="9">
    <dimension name="Calendar" uniqueName="[Calendar]" caption="Calendar"/>
    <dimension name="Customers" uniqueName="[Customers]" caption="Customers"/>
    <dimension name="Exch Rates" uniqueName="[Exch Rates]" caption="Exch Rates"/>
    <dimension measure="1" name="Measures" uniqueName="[Measures]" caption="Measures"/>
    <dimension name="MinListPrice" uniqueName="[MinListPrice]" caption="MinListPrice"/>
    <dimension name="PriceTiers" uniqueName="[PriceTiers]" caption="PriceTiers"/>
    <dimension name="Products" uniqueName="[Products]" caption="Products"/>
    <dimension name="Sales" uniqueName="[Sales]" caption="Sales"/>
    <dimension name="SalesTerritory" uniqueName="[SalesTerritory]" caption="SalesTerritory"/>
  </dimensions>
  <measureGroups count="8">
    <measureGroup name="Calendar" caption="Calendar"/>
    <measureGroup name="Customers" caption="Customers"/>
    <measureGroup name="Exch Rates" caption="Exch Rates"/>
    <measureGroup name="MinListPrice" caption="MinListPrice"/>
    <measureGroup name="PriceTiers" caption="PriceTiers"/>
    <measureGroup name="Products" caption="Products"/>
    <measureGroup name="Sales" caption="Sales"/>
    <measureGroup name="SalesTerritory" caption="SalesTerritory"/>
  </measureGroups>
  <maps count="12">
    <map measureGroup="0" dimension="0"/>
    <map measureGroup="1" dimension="1"/>
    <map measureGroup="2" dimension="2"/>
    <map measureGroup="3" dimension="4"/>
    <map measureGroup="4" dimension="5"/>
    <map measureGroup="5" dimension="6"/>
    <map measureGroup="6" dimension="0"/>
    <map measureGroup="6" dimension="1"/>
    <map measureGroup="6" dimension="6"/>
    <map measureGroup="6" dimension="7"/>
    <map measureGroup="6" dimension="8"/>
    <map measureGroup="7" dimension="8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Baguzin Sergey" refreshedDate="43644.540696064818" createdVersion="6" refreshedVersion="6" minRefreshableVersion="3" recordCount="0" supportSubquery="1" supportAdvancedDrill="1" xr:uid="{CF2D6620-4EE5-4AA6-B1B5-7CE2900C83DF}">
  <cacheSource type="external" connectionId="5"/>
  <cacheFields count="4">
    <cacheField name="[Products].[Category].[Category]" caption="Category" numFmtId="0" hierarchy="46" level="1">
      <sharedItems count="1">
        <s v="Bikes"/>
      </sharedItems>
    </cacheField>
    <cacheField name="[Products].[SubCategory].[SubCategory]" caption="SubCategory" numFmtId="0" hierarchy="69" level="1">
      <sharedItems count="1">
        <s v="Road Bikes"/>
      </sharedItems>
    </cacheField>
    <cacheField name="[Products].[ModelName].[ModelName]" caption="ModelName" numFmtId="0" hierarchy="56" level="1">
      <sharedItems count="1">
        <s v="Road-350-W"/>
      </sharedItems>
    </cacheField>
    <cacheField name="[Products].[ProductName].[ProductName]" caption="ProductName" numFmtId="0" hierarchy="59" level="1">
      <sharedItems count="4">
        <s v="Road-350-W Yellow, 40"/>
        <s v="Road-350-W Yellow, 42"/>
        <s v="Road-350-W Yellow, 44"/>
        <s v="Road-350-W Yellow, 48"/>
      </sharedItems>
    </cacheField>
  </cacheFields>
  <cacheHierarchies count="160">
    <cacheHierarchy uniqueName="[Calendar].[CalendarQuarter]" caption="CalendarQuarter" attribute="1" time="1" defaultMemberUniqueName="[Calendar].[CalendarQuarter].[All]" allUniqueName="[Calendar].[CalendarQuarter].[All]" dimensionUniqueName="[Calendar]" displayFolder="" count="0" memberValueDatatype="20" unbalanced="0"/>
    <cacheHierarchy uniqueName="[Calendar].[CalendarSemester]" caption="CalendarSemester" attribute="1" time="1" defaultMemberUniqueName="[Calendar].[CalendarSemester].[All]" allUniqueName="[Calendar].[CalendarSemester].[All]" dimensionUniqueName="[Calendar]" displayFolder="" count="0" memberValueDatatype="20" unbalanced="0"/>
    <cacheHierarchy uniqueName="[Calendar].[CalendarYear]" caption="CalendarYear" attribute="1" time="1" defaultMemberUniqueName="[Calendar].[CalendarYear].[All]" allUniqueName="[Calendar].[CalendarYear].[All]" dimensionUniqueName="[Calendar]" displayFolder="" count="0" memberValueDatatype="20" unbalanced="0"/>
    <cacheHierarchy uniqueName="[Calendar].[Date]" caption="Date" attribute="1" time="1" keyAttribute="1" defaultMemberUniqueName="[Calendar].[Date].[All]" allUniqueName="[Calendar].[Date].[All]" dimensionUniqueName="[Calendar]" displayFolder="" count="0" memberValueDatatype="7" unbalanced="0"/>
    <cacheHierarchy uniqueName="[Calendar].[DayNameOfWeek]" caption="DayNameOfWeek" attribute="1" time="1" defaultMemberUniqueName="[Calendar].[DayNameOfWeek].[All]" allUniqueName="[Calendar].[DayNameOfWeek].[All]" dimensionUniqueName="[Calendar]" displayFolder="" count="0" memberValueDatatype="130" unbalanced="0"/>
    <cacheHierarchy uniqueName="[Calendar].[DayNumberOfMonth]" caption="DayNumberOfMonth" attribute="1" time="1" defaultMemberUniqueName="[Calendar].[DayNumberOfMonth].[All]" allUniqueName="[Calendar].[DayNumberOfMonth].[All]" dimensionUniqueName="[Calendar]" displayFolder="" count="0" memberValueDatatype="20" unbalanced="0"/>
    <cacheHierarchy uniqueName="[Calendar].[DayNumberOfWeek]" caption="DayNumberOfWeek" attribute="1" time="1" defaultMemberUniqueName="[Calendar].[DayNumberOfWeek].[All]" allUniqueName="[Calendar].[DayNumberOfWeek].[All]" dimensionUniqueName="[Calendar]" displayFolder="" count="0" memberValueDatatype="20" unbalanced="0"/>
    <cacheHierarchy uniqueName="[Calendar].[DayNumberOfYear]" caption="DayNumberOfYear" attribute="1" time="1" defaultMemberUniqueName="[Calendar].[DayNumberOfYear].[All]" allUniqueName="[Calendar].[DayNumberOfYear].[All]" dimensionUniqueName="[Calendar]" displayFolder="" count="0" memberValueDatatype="20" unbalanced="0"/>
    <cacheHierarchy uniqueName="[Calendar].[FiscalQuarter]" caption="FiscalQuarter" attribute="1" time="1" defaultMemberUniqueName="[Calendar].[FiscalQuarter].[All]" allUniqueName="[Calendar].[FiscalQuarter].[All]" dimensionUniqueName="[Calendar]" displayFolder="" count="0" memberValueDatatype="20" unbalanced="0"/>
    <cacheHierarchy uniqueName="[Calendar].[FiscalSemester]" caption="FiscalSemester" attribute="1" time="1" defaultMemberUniqueName="[Calendar].[FiscalSemester].[All]" allUniqueName="[Calendar].[FiscalSemester].[All]" dimensionUniqueName="[Calendar]" displayFolder="" count="0" memberValueDatatype="20" unbalanced="0"/>
    <cacheHierarchy uniqueName="[Calendar].[FiscalYear]" caption="FiscalYear" attribute="1" time="1" defaultMemberUniqueName="[Calendar].[FiscalYear].[All]" allUniqueName="[Calendar].[FiscalYear].[All]" dimensionUniqueName="[Calendar]" displayFolder="" count="0" memberValueDatatype="20" unbalanced="0"/>
    <cacheHierarchy uniqueName="[Calendar].[MonthName]" caption="MonthName" attribute="1" time="1" defaultMemberUniqueName="[Calendar].[MonthName].[All]" allUniqueName="[Calendar].[MonthName].[All]" dimensionUniqueName="[Calendar]" displayFolder="" count="0" memberValueDatatype="130" unbalanced="0"/>
    <cacheHierarchy uniqueName="[Calendar].[MonthNumberOfYear]" caption="MonthNumberOfYear" attribute="1" time="1" defaultMemberUniqueName="[Calendar].[MonthNumberOfYear].[All]" allUniqueName="[Calendar].[MonthNumberOfYear].[All]" dimensionUniqueName="[Calendar]" displayFolder="" count="0" memberValueDatatype="20" unbalanced="0"/>
    <cacheHierarchy uniqueName="[Calendar].[WeekNumberOfYear]" caption="WeekNumberOfYear" attribute="1" time="1" defaultMemberUniqueName="[Calendar].[WeekNumberOfYear].[All]" allUniqueName="[Calendar].[WeekNumberOfYear].[All]" dimensionUniqueName="[Calendar]" displayFolder="" count="0" memberValueDatatype="20" unbalanced="0"/>
    <cacheHierarchy uniqueName="[Customers].[AddressLine1]" caption="AddressLine1" attribute="1" defaultMemberUniqueName="[Customers].[AddressLine1].[All]" allUniqueName="[Customers].[AddressLine1].[All]" dimensionUniqueName="[Customers]" displayFolder="" count="0" memberValueDatatype="130" unbalanced="0"/>
    <cacheHierarchy uniqueName="[Customers].[AddressLine2]" caption="AddressLine2" attribute="1" defaultMemberUniqueName="[Customers].[AddressLine2].[All]" allUniqueName="[Customers].[AddressLine2].[All]" dimensionUniqueName="[Customers]" displayFolder="" count="0" memberValueDatatype="130" unbalanced="0"/>
    <cacheHierarchy uniqueName="[Customers].[BirthDate]" caption="BirthDate" attribute="1" time="1" defaultMemberUniqueName="[Customers].[BirthDate].[All]" allUniqueName="[Customers].[BirthDate].[All]" dimensionUniqueName="[Customers]" displayFolder="" count="0" memberValueDatatype="7" unbalanced="0"/>
    <cacheHierarchy uniqueName="[Customers].[BirthDate (Год)]" caption="BirthDate (Год)" attribute="1" defaultMemberUniqueName="[Customers].[BirthDate (Год)].[All]" allUniqueName="[Customers].[BirthDate (Год)].[All]" dimensionUniqueName="[Customers]" displayFolder="" count="0" memberValueDatatype="130" unbalanced="0"/>
    <cacheHierarchy uniqueName="[Customers].[BirthDate (Квартал)]" caption="BirthDate (Квартал)" attribute="1" defaultMemberUniqueName="[Customers].[BirthDate (Квартал)].[All]" allUniqueName="[Customers].[BirthDate (Квартал)].[All]" dimensionUniqueName="[Customers]" displayFolder="" count="0" memberValueDatatype="130" unbalanced="0"/>
    <cacheHierarchy uniqueName="[Customers].[BirthDate (Месяц)]" caption="BirthDate (Месяц)" attribute="1" defaultMemberUniqueName="[Customers].[BirthDate (Месяц)].[All]" allUniqueName="[Customers].[BirthDate (Месяц)].[All]" dimensionUniqueName="[Customers]" displayFolder="" count="0" memberValueDatatype="130" unbalanced="0"/>
    <cacheHierarchy uniqueName="[Customers].[CommuteDistance]" caption="CommuteDistance" attribute="1" defaultMemberUniqueName="[Customers].[CommuteDistance].[All]" allUniqueName="[Customers].[CommuteDistance].[All]" dimensionUniqueName="[Customers]" displayFolder="" count="0" memberValueDatatype="130" unbalanced="0"/>
    <cacheHierarchy uniqueName="[Customers].[CustomerKey]" caption="CustomerKey" attribute="1" defaultMemberUniqueName="[Customers].[CustomerKey].[All]" allUniqueName="[Customers].[CustomerKey].[All]" dimensionUniqueName="[Customers]" displayFolder="" count="0" memberValueDatatype="20" unbalanced="0"/>
    <cacheHierarchy uniqueName="[Customers].[DateFirstPurchase]" caption="DateFirstPurchase" attribute="1" time="1" defaultMemberUniqueName="[Customers].[DateFirstPurchase].[All]" allUniqueName="[Customers].[DateFirstPurchase].[All]" dimensionUniqueName="[Customers]" displayFolder="" count="0" memberValueDatatype="7" unbalanced="0"/>
    <cacheHierarchy uniqueName="[Customers].[EmailAddress]" caption="EmailAddress" attribute="1" defaultMemberUniqueName="[Customers].[EmailAddress].[All]" allUniqueName="[Customers].[EmailAddress].[All]" dimensionUniqueName="[Customers]" displayFolder="" count="0" memberValueDatatype="130" unbalanced="0"/>
    <cacheHierarchy uniqueName="[Customers].[EnglishEducation]" caption="EnglishEducation" attribute="1" defaultMemberUniqueName="[Customers].[EnglishEducation].[All]" allUniqueName="[Customers].[EnglishEducation].[All]" dimensionUniqueName="[Customers]" displayFolder="" count="0" memberValueDatatype="130" unbalanced="0"/>
    <cacheHierarchy uniqueName="[Customers].[EnglishOccupation]" caption="EnglishOccupation" attribute="1" defaultMemberUniqueName="[Customers].[EnglishOccupation].[All]" allUniqueName="[Customers].[EnglishOccupation].[All]" dimensionUniqueName="[Customers]" displayFolder="" count="0" memberValueDatatype="130" unbalanced="0"/>
    <cacheHierarchy uniqueName="[Customers].[FirstName]" caption="FirstName" attribute="1" defaultMemberUniqueName="[Customers].[FirstName].[All]" allUniqueName="[Customers].[FirstName].[All]" dimensionUniqueName="[Customers]" displayFolder="" count="0" memberValueDatatype="130" unbalanced="0"/>
    <cacheHierarchy uniqueName="[Customers].[Gender]" caption="Gender" attribute="1" defaultMemberUniqueName="[Customers].[Gender].[All]" allUniqueName="[Customers].[Gender].[All]" dimensionUniqueName="[Customers]" displayFolder="" count="0" memberValueDatatype="130" unbalanced="0"/>
    <cacheHierarchy uniqueName="[Customers].[GeographyKey]" caption="GeographyKey" attribute="1" defaultMemberUniqueName="[Customers].[GeographyKey].[All]" allUniqueName="[Customers].[GeographyKey].[All]" dimensionUniqueName="[Customers]" displayFolder="" count="0" memberValueDatatype="20" unbalanced="0"/>
    <cacheHierarchy uniqueName="[Customers].[HouseOwnerFlag]" caption="HouseOwnerFlag" attribute="1" defaultMemberUniqueName="[Customers].[HouseOwnerFlag].[All]" allUniqueName="[Customers].[HouseOwnerFlag].[All]" dimensionUniqueName="[Customers]" displayFolder="" count="0" memberValueDatatype="20" unbalanced="0"/>
    <cacheHierarchy uniqueName="[Customers].[LastName]" caption="LastName" attribute="1" defaultMemberUniqueName="[Customers].[LastName].[All]" allUniqueName="[Customers].[LastName].[All]" dimensionUniqueName="[Customers]" displayFolder="" count="0" memberValueDatatype="130" unbalanced="0"/>
    <cacheHierarchy uniqueName="[Customers].[MaritalStatus]" caption="MaritalStatus" attribute="1" defaultMemberUniqueName="[Customers].[MaritalStatus].[All]" allUniqueName="[Customers].[MaritalStatus].[All]" dimensionUniqueName="[Customers]" displayFolder="" count="0" memberValueDatatype="130" unbalanced="0"/>
    <cacheHierarchy uniqueName="[Customers].[MiddleName]" caption="MiddleName" attribute="1" defaultMemberUniqueName="[Customers].[MiddleName].[All]" allUniqueName="[Customers].[MiddleName].[All]" dimensionUniqueName="[Customers]" displayFolder="" count="0" memberValueDatatype="130" unbalanced="0"/>
    <cacheHierarchy uniqueName="[Customers].[NameStyle]" caption="NameStyle" attribute="1" defaultMemberUniqueName="[Customers].[NameStyle].[All]" allUniqueName="[Customers].[NameStyle].[All]" dimensionUniqueName="[Customers]" displayFolder="" count="0" memberValueDatatype="11" unbalanced="0"/>
    <cacheHierarchy uniqueName="[Customers].[NumberCarsOwned]" caption="NumberCarsOwned" attribute="1" defaultMemberUniqueName="[Customers].[NumberCarsOwned].[All]" allUniqueName="[Customers].[NumberCarsOwned].[All]" dimensionUniqueName="[Customers]" displayFolder="" count="0" memberValueDatatype="20" unbalanced="0"/>
    <cacheHierarchy uniqueName="[Customers].[NumberChildrenAtHome]" caption="NumberChildrenAtHome" attribute="1" defaultMemberUniqueName="[Customers].[NumberChildrenAtHome].[All]" allUniqueName="[Customers].[NumberChildrenAtHome].[All]" dimensionUniqueName="[Customers]" displayFolder="" count="0" memberValueDatatype="20" unbalanced="0"/>
    <cacheHierarchy uniqueName="[Customers].[Phone]" caption="Phone" attribute="1" defaultMemberUniqueName="[Customers].[Phone].[All]" allUniqueName="[Customers].[Phone].[All]" dimensionUniqueName="[Customers]" displayFolder="" count="0" memberValueDatatype="130" unbalanced="0"/>
    <cacheHierarchy uniqueName="[Customers].[Suffix]" caption="Suffix" attribute="1" defaultMemberUniqueName="[Customers].[Suffix].[All]" allUniqueName="[Customers].[Suffix].[All]" dimensionUniqueName="[Customers]" displayFolder="" count="0" memberValueDatatype="130" unbalanced="0"/>
    <cacheHierarchy uniqueName="[Customers].[TotalChildren]" caption="TotalChildren" attribute="1" defaultMemberUniqueName="[Customers].[TotalChildren].[All]" allUniqueName="[Customers].[TotalChildren].[All]" dimensionUniqueName="[Customers]" displayFolder="" count="0" memberValueDatatype="20" unbalanced="0"/>
    <cacheHierarchy uniqueName="[Customers].[YearlyIncome]" caption="YearlyIncome" attribute="1" defaultMemberUniqueName="[Customers].[YearlyIncome].[All]" allUniqueName="[Customers].[YearlyIncome].[All]" dimensionUniqueName="[Customers]" displayFolder="" count="0" memberValueDatatype="6" unbalanced="0"/>
    <cacheHierarchy uniqueName="[Exch Rates].[USD per EUR]" caption="USD per EUR" attribute="1" defaultMemberUniqueName="[Exch Rates].[USD per EUR].[All]" allUniqueName="[Exch Rates].[USD per EUR].[All]" dimensionUniqueName="[Exch Rates]" displayFolder="" count="0" memberValueDatatype="6" unbalanced="0"/>
    <cacheHierarchy uniqueName="[MinListPrice].[MinListPrice]" caption="MinListPrice" attribute="1" defaultMemberUniqueName="[MinListPrice].[MinListPrice].[All]" allUniqueName="[MinListPrice].[MinListPrice].[All]" dimensionUniqueName="[MinListPrice]" displayFolder="" count="0" memberValueDatatype="6" unbalanced="0"/>
    <cacheHierarchy uniqueName="[PriceTiers].[MaxPrice]" caption="MaxPrice" attribute="1" defaultMemberUniqueName="[PriceTiers].[MaxPrice].[All]" allUniqueName="[PriceTiers].[MaxPrice].[All]" dimensionUniqueName="[PriceTiers]" displayFolder="" count="0" memberValueDatatype="20" unbalanced="0"/>
    <cacheHierarchy uniqueName="[PriceTiers].[MidPt]" caption="MidPt" attribute="1" defaultMemberUniqueName="[PriceTiers].[MidPt].[All]" allUniqueName="[PriceTiers].[MidPt].[All]" dimensionUniqueName="[PriceTiers]" displayFolder="" count="0" memberValueDatatype="5" unbalanced="0"/>
    <cacheHierarchy uniqueName="[PriceTiers].[MinPrice]" caption="MinPrice" attribute="1" defaultMemberUniqueName="[PriceTiers].[MinPrice].[All]" allUniqueName="[PriceTiers].[MinPrice].[All]" dimensionUniqueName="[PriceTiers]" displayFolder="" count="0" memberValueDatatype="20" unbalanced="0"/>
    <cacheHierarchy uniqueName="[PriceTiers].[RangeName]" caption="RangeName" attribute="1" defaultMemberUniqueName="[PriceTiers].[RangeName].[All]" allUniqueName="[PriceTiers].[RangeName].[All]" dimensionUniqueName="[PriceTiers]" displayFolder="" count="0" memberValueDatatype="130" unbalanced="0"/>
    <cacheHierarchy uniqueName="[Products].[Category]" caption="Category" attribute="1" defaultMemberUniqueName="[Products].[Category].[All]" allUniqueName="[Products].[Category].[All]" dimensionUniqueName="[Products]" displayFolder="" count="2" memberValueDatatype="130" unbalanced="0">
      <fieldsUsage count="2">
        <fieldUsage x="-1"/>
        <fieldUsage x="0"/>
      </fieldsUsage>
    </cacheHierarchy>
    <cacheHierarchy uniqueName="[Products].[Class]" caption="Class" attribute="1" defaultMemberUniqueName="[Products].[Class].[All]" allUniqueName="[Products].[Class].[All]" dimensionUniqueName="[Products]" displayFolder="" count="0" memberValueDatatype="130" unbalanced="0"/>
    <cacheHierarchy uniqueName="[Products].[Color]" caption="Color" attribute="1" defaultMemberUniqueName="[Products].[Color].[All]" allUniqueName="[Products].[Color].[All]" dimensionUniqueName="[Products]" displayFolder="" count="0" memberValueDatatype="130" unbalanced="0"/>
    <cacheHierarchy uniqueName="[Products].[DaysToManufacture]" caption="DaysToManufacture" attribute="1" defaultMemberUniqueName="[Products].[DaysToManufacture].[All]" allUniqueName="[Products].[DaysToManufacture].[All]" dimensionUniqueName="[Products]" displayFolder="" count="0" memberValueDatatype="20" unbalanced="0"/>
    <cacheHierarchy uniqueName="[Products].[DealerPrice]" caption="DealerPrice" attribute="1" defaultMemberUniqueName="[Products].[DealerPrice].[All]" allUniqueName="[Products].[DealerPrice].[All]" dimensionUniqueName="[Products]" displayFolder="" count="0" memberValueDatatype="5" unbalanced="0"/>
    <cacheHierarchy uniqueName="[Products].[EndDate]" caption="EndDate" attribute="1" time="1" defaultMemberUniqueName="[Products].[EndDate].[All]" allUniqueName="[Products].[EndDate].[All]" dimensionUniqueName="[Products]" displayFolder="" count="0" memberValueDatatype="7" unbalanced="0"/>
    <cacheHierarchy uniqueName="[Products].[EnglishDescription]" caption="EnglishDescription" attribute="1" defaultMemberUniqueName="[Products].[EnglishDescription].[All]" allUniqueName="[Products].[EnglishDescription].[All]" dimensionUniqueName="[Products]" displayFolder="" count="0" memberValueDatatype="130" unbalanced="0"/>
    <cacheHierarchy uniqueName="[Products].[FinishedGoodsFlag]" caption="FinishedGoodsFlag" attribute="1" defaultMemberUniqueName="[Products].[FinishedGoodsFlag].[All]" allUniqueName="[Products].[FinishedGoodsFlag].[All]" dimensionUniqueName="[Products]" displayFolder="" count="0" memberValueDatatype="11" unbalanced="0"/>
    <cacheHierarchy uniqueName="[Products].[ListPrice]" caption="ListPrice" attribute="1" defaultMemberUniqueName="[Products].[ListPrice].[All]" allUniqueName="[Products].[ListPrice].[All]" dimensionUniqueName="[Products]" displayFolder="" count="0" memberValueDatatype="5" unbalanced="0"/>
    <cacheHierarchy uniqueName="[Products].[ListPriceBucket]" caption="ListPriceBucket" attribute="1" defaultMemberUniqueName="[Products].[ListPriceBucket].[All]" allUniqueName="[Products].[ListPriceBucket].[All]" dimensionUniqueName="[Products]" displayFolder="" count="0" memberValueDatatype="130" unbalanced="0"/>
    <cacheHierarchy uniqueName="[Products].[ModelName]" caption="ModelName" attribute="1" defaultMemberUniqueName="[Products].[ModelName].[All]" allUniqueName="[Products].[ModelName].[All]" dimensionUniqueName="[Products]" displayFolder="" count="2" memberValueDatatype="130" unbalanced="0">
      <fieldsUsage count="2">
        <fieldUsage x="-1"/>
        <fieldUsage x="2"/>
      </fieldsUsage>
    </cacheHierarchy>
    <cacheHierarchy uniqueName="[Products].[ProductKey]" caption="ProductKey" attribute="1" defaultMemberUniqueName="[Products].[ProductKey].[All]" allUniqueName="[Products].[ProductKey].[All]" dimensionUniqueName="[Products]" displayFolder="" count="0" memberValueDatatype="20" unbalanced="0"/>
    <cacheHierarchy uniqueName="[Products].[ProductLine]" caption="ProductLine" attribute="1" defaultMemberUniqueName="[Products].[ProductLine].[All]" allUniqueName="[Products].[ProductLine].[All]" dimensionUniqueName="[Products]" displayFolder="" count="0" memberValueDatatype="130" unbalanced="0"/>
    <cacheHierarchy uniqueName="[Products].[ProductName]" caption="ProductName" attribute="1" defaultMemberUniqueName="[Products].[ProductName].[All]" allUniqueName="[Products].[ProductName].[All]" dimensionUniqueName="[Products]" displayFolder="" count="2" memberValueDatatype="130" unbalanced="0">
      <fieldsUsage count="2">
        <fieldUsage x="-1"/>
        <fieldUsage x="3"/>
      </fieldsUsage>
    </cacheHierarchy>
    <cacheHierarchy uniqueName="[Products].[ReorderPoint]" caption="ReorderPoint" attribute="1" defaultMemberUniqueName="[Products].[ReorderPoint].[All]" allUniqueName="[Products].[ReorderPoint].[All]" dimensionUniqueName="[Products]" displayFolder="" count="0" memberValueDatatype="20" unbalanced="0"/>
    <cacheHierarchy uniqueName="[Products].[SafetyStockLevel]" caption="SafetyStockLevel" attribute="1" defaultMemberUniqueName="[Products].[SafetyStockLevel].[All]" allUniqueName="[Products].[SafetyStockLevel].[All]" dimensionUniqueName="[Products]" displayFolder="" count="0" memberValueDatatype="20" unbalanced="0"/>
    <cacheHierarchy uniqueName="[Products].[Size]" caption="Size" attribute="1" defaultMemberUniqueName="[Products].[Size].[All]" allUniqueName="[Products].[Size].[All]" dimensionUniqueName="[Products]" displayFolder="" count="0" memberValueDatatype="130" unbalanced="0"/>
    <cacheHierarchy uniqueName="[Products].[SizeRange]" caption="SizeRange" attribute="1" defaultMemberUniqueName="[Products].[SizeRange].[All]" allUniqueName="[Products].[SizeRange].[All]" dimensionUniqueName="[Products]" displayFolder="" count="0" memberValueDatatype="130" unbalanced="0"/>
    <cacheHierarchy uniqueName="[Products].[SizeUnitMeasureCode]" caption="SizeUnitMeasureCode" attribute="1" defaultMemberUniqueName="[Products].[SizeUnitMeasureCode].[All]" allUniqueName="[Products].[SizeUnitMeasureCode].[All]" dimensionUniqueName="[Products]" displayFolder="" count="0" memberValueDatatype="130" unbalanced="0"/>
    <cacheHierarchy uniqueName="[Products].[StandardCost]" caption="StandardCost" attribute="1" defaultMemberUniqueName="[Products].[StandardCost].[All]" allUniqueName="[Products].[StandardCost].[All]" dimensionUniqueName="[Products]" displayFolder="" count="0" memberValueDatatype="5" unbalanced="0"/>
    <cacheHierarchy uniqueName="[Products].[StartDate]" caption="StartDate" attribute="1" time="1" defaultMemberUniqueName="[Products].[StartDate].[All]" allUniqueName="[Products].[StartDate].[All]" dimensionUniqueName="[Products]" displayFolder="" count="0" memberValueDatatype="7" unbalanced="0"/>
    <cacheHierarchy uniqueName="[Products].[Status]" caption="Status" attribute="1" defaultMemberUniqueName="[Products].[Status].[All]" allUniqueName="[Products].[Status].[All]" dimensionUniqueName="[Products]" displayFolder="" count="0" memberValueDatatype="130" unbalanced="0"/>
    <cacheHierarchy uniqueName="[Products].[Style]" caption="Style" attribute="1" defaultMemberUniqueName="[Products].[Style].[All]" allUniqueName="[Products].[Style].[All]" dimensionUniqueName="[Products]" displayFolder="" count="0" memberValueDatatype="130" unbalanced="0"/>
    <cacheHierarchy uniqueName="[Products].[SubCategory]" caption="SubCategory" attribute="1" defaultMemberUniqueName="[Products].[SubCategory].[All]" allUniqueName="[Products].[SubCategory].[All]" dimensionUniqueName="[Products]" displayFolder="" count="2" memberValueDatatype="130" unbalanced="0">
      <fieldsUsage count="2">
        <fieldUsage x="-1"/>
        <fieldUsage x="1"/>
      </fieldsUsage>
    </cacheHierarchy>
    <cacheHierarchy uniqueName="[Products].[Weight]" caption="Weight" attribute="1" defaultMemberUniqueName="[Products].[Weight].[All]" allUniqueName="[Products].[Weight].[All]" dimensionUniqueName="[Products]" displayFolder="" count="0" memberValueDatatype="5" unbalanced="0"/>
    <cacheHierarchy uniqueName="[Products].[WeightUnitMeasureCode]" caption="WeightUnitMeasureCode" attribute="1" defaultMemberUniqueName="[Products].[WeightUnitMeasureCode].[All]" allUniqueName="[Products].[WeightUnitMeasureCode].[All]" dimensionUniqueName="[Products]" displayFolder="" count="0" memberValueDatatype="130" unbalanced="0"/>
    <cacheHierarchy uniqueName="[Sales].[CustomerKey]" caption="CustomerKey" attribute="1" defaultMemberUniqueName="[Sales].[CustomerKey].[All]" allUniqueName="[Sales].[CustomerKey].[All]" dimensionUniqueName="[Sales]" displayFolder="" count="0" memberValueDatatype="20" unbalanced="0"/>
    <cacheHierarchy uniqueName="[Sales].[Margin]" caption="Margin" attribute="1" defaultMemberUniqueName="[Sales].[Margin].[All]" allUniqueName="[Sales].[Margin].[All]" dimensionUniqueName="[Sales]" displayFolder="" count="0" memberValueDatatype="5" unbalanced="0"/>
    <cacheHierarchy uniqueName="[Sales].[MonthNum]" caption="MonthNum" attribute="1" defaultMemberUniqueName="[Sales].[MonthNum].[All]" allUniqueName="[Sales].[MonthNum].[All]" dimensionUniqueName="[Sales]" displayFolder="" count="0" memberValueDatatype="20" unbalanced="0"/>
    <cacheHierarchy uniqueName="[Sales].[OrderDate]" caption="OrderDate" attribute="1" time="1" defaultMemberUniqueName="[Sales].[OrderDate].[All]" allUniqueName="[Sales].[OrderDate].[All]" dimensionUniqueName="[Sales]" displayFolder="" count="0" memberValueDatatype="7" unbalanced="0"/>
    <cacheHierarchy uniqueName="[Sales].[OrderQuantity]" caption="OrderQuantity" attribute="1" defaultMemberUniqueName="[Sales].[OrderQuantity].[All]" allUniqueName="[Sales].[OrderQuantity].[All]" dimensionUniqueName="[Sales]" displayFolder="" count="0" memberValueDatatype="20" unbalanced="0"/>
    <cacheHierarchy uniqueName="[Sales].[ProductCost]" caption="ProductCost" attribute="1" defaultMemberUniqueName="[Sales].[ProductCost].[All]" allUniqueName="[Sales].[ProductCost].[All]" dimensionUniqueName="[Sales]" displayFolder="" count="0" memberValueDatatype="5" unbalanced="0"/>
    <cacheHierarchy uniqueName="[Sales].[ProductKey]" caption="ProductKey" attribute="1" defaultMemberUniqueName="[Sales].[ProductKey].[All]" allUniqueName="[Sales].[ProductKey].[All]" dimensionUniqueName="[Sales]" displayFolder="" count="0" memberValueDatatype="20" unbalanced="0"/>
    <cacheHierarchy uniqueName="[Sales].[SalesAmt]" caption="SalesAmt" attribute="1" defaultMemberUniqueName="[Sales].[SalesAmt].[All]" allUniqueName="[Sales].[SalesAmt].[All]" dimensionUniqueName="[Sales]" displayFolder="" count="0" memberValueDatatype="5" unbalanced="0"/>
    <cacheHierarchy uniqueName="[Sales].[SalesTerritoryKey]" caption="SalesTerritoryKey" attribute="1" defaultMemberUniqueName="[Sales].[SalesTerritoryKey].[All]" allUniqueName="[Sales].[SalesTerritoryKey].[All]" dimensionUniqueName="[Sales]" displayFolder="" count="0" memberValueDatatype="3" unbalanced="0"/>
    <cacheHierarchy uniqueName="[Sales].[TransType]" caption="TransType" attribute="1" defaultMemberUniqueName="[Sales].[TransType].[All]" allUniqueName="[Sales].[TransType].[All]" dimensionUniqueName="[Sales]" displayFolder="" count="0" memberValueDatatype="5" unbalanced="0"/>
    <cacheHierarchy uniqueName="[Sales].[UnitPrice]" caption="UnitPrice" attribute="1" defaultMemberUniqueName="[Sales].[UnitPrice].[All]" allUniqueName="[Sales].[UnitPrice].[All]" dimensionUniqueName="[Sales]" displayFolder="" count="0" memberValueDatatype="5" unbalanced="0"/>
    <cacheHierarchy uniqueName="[Sales].[Year]" caption="Year" attribute="1" defaultMemberUniqueName="[Sales].[Year].[All]" allUniqueName="[Sales].[Year].[All]" dimensionUniqueName="[Sales]" displayFolder="" count="0" memberValueDatatype="20" unbalanced="0"/>
    <cacheHierarchy uniqueName="[SalesTerritory].[Continent]" caption="Continent" attribute="1" defaultMemberUniqueName="[SalesTerritory].[Continent].[All]" allUniqueName="[SalesTerritory].[Continent].[All]" dimensionUniqueName="[SalesTerritory]" displayFolder="" count="0" memberValueDatatype="130" unbalanced="0"/>
    <cacheHierarchy uniqueName="[SalesTerritory].[Country]" caption="Country" attribute="1" defaultMemberUniqueName="[SalesTerritory].[Country].[All]" allUniqueName="[SalesTerritory].[Country].[All]" dimensionUniqueName="[SalesTerritory]" displayFolder="" count="0" memberValueDatatype="130" unbalanced="0"/>
    <cacheHierarchy uniqueName="[SalesTerritory].[SalesTerritoryAlternateKey]" caption="SalesTerritoryAlternateKey" attribute="1" defaultMemberUniqueName="[SalesTerritory].[SalesTerritoryAlternateKey].[All]" allUniqueName="[SalesTerritory].[SalesTerritoryAlternateKey].[All]" dimensionUniqueName="[SalesTerritory]" displayFolder="" count="0" memberValueDatatype="20" unbalanced="0"/>
    <cacheHierarchy uniqueName="[SalesTerritory].[SalesTerritoryGroup]" caption="SalesTerritoryGroup" attribute="1" defaultMemberUniqueName="[SalesTerritory].[SalesTerritoryGroup].[All]" allUniqueName="[SalesTerritory].[SalesTerritoryGroup].[All]" dimensionUniqueName="[SalesTerritory]" displayFolder="" count="0" memberValueDatatype="130" unbalanced="0"/>
    <cacheHierarchy uniqueName="[SalesTerritory].[SalesTerritoryKey]" caption="SalesTerritoryKey" attribute="1" defaultMemberUniqueName="[SalesTerritory].[SalesTerritoryKey].[All]" allUniqueName="[SalesTerritory].[SalesTerritoryKey].[All]" dimensionUniqueName="[SalesTerritory]" displayFolder="" count="0" memberValueDatatype="20" unbalanced="0"/>
    <cacheHierarchy uniqueName="[SalesTerritory].[SalesTerritoryRegion]" caption="SalesTerritoryRegion" attribute="1" defaultMemberUniqueName="[SalesTerritory].[SalesTerritoryRegion].[All]" allUniqueName="[SalesTerritory].[SalesTerritoryRegion].[All]" dimensionUniqueName="[SalesTerritory]" displayFolder="" count="0" memberValueDatatype="130" unbalanced="0"/>
    <cacheHierarchy uniqueName="[SalesTerritory].[Territory]" caption="Territory" defaultMemberUniqueName="[SalesTerritory].[Territory].[All]" allUniqueName="[SalesTerritory].[Territory].[All]" dimensionUniqueName="[SalesTerritory]" displayFolder="" count="0" unbalanced="0"/>
    <cacheHierarchy uniqueName="[Customers].[BirthDate (Индекс месяца)]" caption="BirthDate (Индекс месяца)" attribute="1" defaultMemberUniqueName="[Customers].[BirthDate (Индекс месяца)].[All]" allUniqueName="[Customers].[BirthDate (Индекс месяца)].[All]" dimensionUniqueName="[Customers]" displayFolder="" count="0" memberValueDatatype="20" unbalanced="0" hidden="1"/>
    <cacheHierarchy uniqueName="[Measures].[Total Sales]" caption="Total Sales" measure="1" displayFolder="" measureGroup="Sales" count="0"/>
    <cacheHierarchy uniqueName="[Measures].[Profit]" caption="Profit" measure="1" displayFolder="" measureGroup="Sales" count="0"/>
    <cacheHierarchy uniqueName="[Measures].[Days Selling]" caption="Days Selling" measure="1" displayFolder="" measureGroup="Sales" count="0"/>
    <cacheHierarchy uniqueName="[Measures].[Transactions]" caption="Transactions" measure="1" displayFolder="" measureGroup="Sales" count="0"/>
    <cacheHierarchy uniqueName="[Measures].[Sales per Transaction]" caption="Sales per Transaction" measure="1" displayFolder="" measureGroup="Sales" count="0"/>
    <cacheHierarchy uniqueName="[Measures].[Sales per Day]" caption="Sales per Day" measure="1" displayFolder="" measureGroup="Sales" count="0"/>
    <cacheHierarchy uniqueName="[Measures].[2002 Sales]" caption="2002 Sales" measure="1" displayFolder="" measureGroup="Sales" count="0"/>
    <cacheHierarchy uniqueName="[Measures].[Active Customers]" caption="Active Customers" measure="1" displayFolder="" measureGroup="Sales" count="0"/>
    <cacheHierarchy uniqueName="[Measures].[Customer Growth Since 2001]" caption="Customer Growth Since 2001" measure="1" displayFolder="" measureGroup="Sales" count="0"/>
    <cacheHierarchy uniqueName="[Measures].[2001 Customers]" caption="2001 Customers" measure="1" displayFolder="" measureGroup="Sales" count="0"/>
    <cacheHierarchy uniqueName="[Measures].[Normal Sales]" caption="Normal Sales" measure="1" displayFolder="" measureGroup="Sales" count="0"/>
    <cacheHierarchy uniqueName="[Measures].[Promo Sales]" caption="Promo Sales" measure="1" displayFolder="" measureGroup="Sales" count="0"/>
    <cacheHierarchy uniqueName="[Measures].[Refunds]" caption="Refunds" measure="1" displayFolder="" measureGroup="Sales" count="0"/>
    <cacheHierarchy uniqueName="[Measures].[Net Sales]" caption="Net Sales" measure="1" displayFolder="" measureGroup="Sales" count="0"/>
    <cacheHierarchy uniqueName="[Measures].[Pct Sales on Promo]" caption="Pct Sales on Promo" measure="1" displayFolder="" measureGroup="Sales" count="0"/>
    <cacheHierarchy uniqueName="[Measures].[All Month Net Sales]" caption="All Month Net Sales" measure="1" displayFolder="" measureGroup="Sales" count="0"/>
    <cacheHierarchy uniqueName="[Measures].[Pct of All Month Net Sales]" caption="Pct of All Month Net Sales" measure="1" displayFolder="" measureGroup="Sales" count="0"/>
    <cacheHierarchy uniqueName="[Measures].[Net Sales - All Products]" caption="Net Sales - All Products" measure="1" displayFolder="" measureGroup="Sales" count="0"/>
    <cacheHierarchy uniqueName="[Measures].[Selected Products Pct]" caption="Selected Products Pct" measure="1" displayFolder="" measureGroup="Sales" count="0"/>
    <cacheHierarchy uniqueName="[Measures].[Net Sales for All Selected Months]" caption="Net Sales for All Selected Months" measure="1" displayFolder="" measureGroup="Sales" count="0"/>
    <cacheHierarchy uniqueName="[Measures].[Pct of All Selected Months Net Sales]" caption="Pct of All Selected Months Net Sales" measure="1" displayFolder="" measureGroup="Sales" count="0"/>
    <cacheHierarchy uniqueName="[Measures].[All vs Relationship Test]" caption="All vs Relationship Test" measure="1" displayFolder="" measureGroup="Sales" count="0"/>
    <cacheHierarchy uniqueName="[Measures].[Sales to Parents]" caption="Sales to Parents" measure="1" displayFolder="" measureGroup="Sales" count="0"/>
    <cacheHierarchy uniqueName="[Measures].[EURUSD]" caption="EURUSD" measure="1" displayFolder="" measureGroup="Exch Rates" count="0"/>
    <cacheHierarchy uniqueName="[Measures].[Net Sales - EUR]" caption="Net Sales - EUR" measure="1" displayFolder="" measureGroup="Sales" count="0"/>
    <cacheHierarchy uniqueName="[Measures].[MinListThreshold]" caption="MinListThreshold" measure="1" displayFolder="" measureGroup="MinListPrice" count="0"/>
    <cacheHierarchy uniqueName="[Measures].[Product Sales Above Selected List Price]" caption="Product Sales Above Selected List Price" measure="1" displayFolder="" measureGroup="Sales" count="0"/>
    <cacheHierarchy uniqueName="[Measures].[Product Count]" caption="Product Count" measure="1" displayFolder="" measureGroup="Products" count="0"/>
    <cacheHierarchy uniqueName="[Measures].[Products Above Selected List Price]" caption="Products Above Selected List Price" measure="1" displayFolder="" measureGroup="Products" count="0"/>
    <cacheHierarchy uniqueName="[Measures].[PriceTierMin]" caption="PriceTierMin" measure="1" displayFolder="" measureGroup="PriceTiers" count="0"/>
    <cacheHierarchy uniqueName="[Measures].[PriceTierMax]" caption="PriceTierMax" measure="1" displayFolder="" measureGroup="PriceTiers" count="0"/>
    <cacheHierarchy uniqueName="[Measures].[Product Count MinMaxTier]" caption="Product Count MinMaxTier" measure="1" displayFolder="" measureGroup="Products" count="0"/>
    <cacheHierarchy uniqueName="[Measures].[Total Sales MinMaxTier]" caption="Total Sales MinMaxTier" measure="1" displayFolder="" measureGroup="Sales" count="0"/>
    <cacheHierarchy uniqueName="[Measures].[Total Sales YTD]" caption="Total Sales YTD" measure="1" displayFolder="" measureGroup="Sales" count="0"/>
    <cacheHierarchy uniqueName="[Measures].[Total Sales Fiscal YTD]" caption="Total Sales Fiscal YTD" measure="1" displayFolder="" measureGroup="Sales" count="0"/>
    <cacheHierarchy uniqueName="[Measures].[FIRSTDATE Example]" caption="FIRSTDATE Example" measure="1" displayFolder="" measureGroup="Calendar" count="0"/>
    <cacheHierarchy uniqueName="[Measures].[LASTDATE Example]" caption="LASTDATE Example" measure="1" displayFolder="" measureGroup="Calendar" count="0"/>
    <cacheHierarchy uniqueName="[Measures].[Total Sales SAMEPERIODLASTYEAR]" caption="Total Sales SAMEPERIODLASTYEAR" measure="1" displayFolder="" measureGroup="Sales" count="0"/>
    <cacheHierarchy uniqueName="[Measures].[Total Sales DATEADD 1 Year Back]" caption="Total Sales DATEADD 1 Year Back" measure="1" displayFolder="" measureGroup="Sales" count="0"/>
    <cacheHierarchy uniqueName="[Measures].[Total Sales DATEADD back 1 Month]" caption="Total Sales DATEADD back 1 Month" measure="1" displayFolder="" measureGroup="Sales" count="0"/>
    <cacheHierarchy uniqueName="[Measures].[Number of Days]" caption="Number of Days" measure="1" displayFolder="" measureGroup="Calendar" count="0"/>
    <cacheHierarchy uniqueName="[Measures].[Total Sales PARALLELPERIOD Back 1 Year]" caption="Total Sales PARALLELPERIOD Back 1 Year" measure="1" displayFolder="" measureGroup="Sales" count="0"/>
    <cacheHierarchy uniqueName="[Measures].[ENDOFMONTH Measure]" caption="ENDOFMONTH Measure" measure="1" displayFolder="" measureGroup="Calendar" count="0"/>
    <cacheHierarchy uniqueName="[Measures].[Total Sales NEXTMONTH]" caption="Total Sales NEXTMONTH" measure="1" displayFolder="" measureGroup="Sales" count="0"/>
    <cacheHierarchy uniqueName="[Measures].[Pct Sales Growth YOY]" caption="Pct Sales Growth YOY" measure="1" displayFolder="" measureGroup="Sales" count="0"/>
    <cacheHierarchy uniqueName="[Measures].[Total Sales CLOSINGBALANCEMONTH]" caption="Total Sales CLOSINGBALANCEMONTH" measure="1" displayFolder="" measureGroup="Sales" count="0"/>
    <cacheHierarchy uniqueName="[Measures].[Total Sales First Half 2003]" caption="Total Sales First Half 2003" measure="1" displayFolder="" measureGroup="Sales" count="0"/>
    <cacheHierarchy uniqueName="[Measures].[Total Sales Life to Date]" caption="Total Sales Life to Date" measure="1" displayFolder="" measureGroup="Sales" count="0"/>
    <cacheHierarchy uniqueName="[Measures].[Subcat pct of Cat Sales]" caption="Subcat pct of Cat Sales" measure="1" displayFolder="" measureGroup="Sales" count="0"/>
    <cacheHierarchy uniqueName="[Measures].[Sales to Married Couples]" caption="Sales to Married Couples" measure="1" displayFolder="" measureGroup="Sales" count="0"/>
    <cacheHierarchy uniqueName="[Measures].[Sales to Parents Adj for Canada]" caption="Sales to Parents Adj for Canada" measure="1" displayFolder="" measureGroup="Sales" count="0"/>
    <cacheHierarchy uniqueName="[Measures].[Different Number per Country]" caption="Different Number per Country" measure="1" displayFolder="" measureGroup="Sales" count="0"/>
    <cacheHierarchy uniqueName="[Measures].[Pct Sales Growth YOY using DIVIDE]" caption="Pct Sales Growth YOY using DIVIDE" measure="1" displayFolder="" measureGroup="Sales" count="0"/>
    <cacheHierarchy uniqueName="[Measures].[Color Values]" caption="Color Values" measure="1" displayFolder="" measureGroup="Products" count="0"/>
    <cacheHierarchy uniqueName="[Measures].[Profit Pct]" caption="Profit Pct" measure="1" displayFolder="" measureGroup="Sales" count="0"/>
    <cacheHierarchy uniqueName="[Measures].[_Count Customers]" caption="_Count Customers" measure="1" displayFolder="" measureGroup="Customers" count="0" hidden="1"/>
    <cacheHierarchy uniqueName="[Measures].[_Count Sales]" caption="_Count Sales" measure="1" displayFolder="" measureGroup="Sales" count="0" hidden="1"/>
    <cacheHierarchy uniqueName="[Measures].[_Count Products]" caption="_Count Products" measure="1" displayFolder="" measureGroup="Products" count="0" hidden="1"/>
    <cacheHierarchy uniqueName="[Measures].[_Count Calendar]" caption="_Count Calendar" measure="1" displayFolder="" measureGroup="Calendar" count="0" hidden="1"/>
    <cacheHierarchy uniqueName="[Measures].[_Count Exch Rates]" caption="_Count Exch Rates" measure="1" displayFolder="" measureGroup="Exch Rates" count="0" hidden="1"/>
    <cacheHierarchy uniqueName="[Measures].[_Count MinListPrice]" caption="_Count MinListPrice" measure="1" displayFolder="" measureGroup="MinListPrice" count="0" hidden="1"/>
    <cacheHierarchy uniqueName="[Measures].[_Count PriceTiers]" caption="_Count PriceTiers" measure="1" displayFolder="" measureGroup="PriceTiers" count="0" hidden="1"/>
    <cacheHierarchy uniqueName="[Measures].[_Count SalesTerritory]" caption="_Count SalesTerritory" measure="1" displayFolder="" measureGroup="SalesTerritory" count="0" hidden="1"/>
    <cacheHierarchy uniqueName="[Measures].[__No measures defined]" caption="__No measures defined" measure="1" displayFolder="" count="0" hidden="1"/>
    <cacheHierarchy uniqueName="[Measures].[_Profit Pct Goal]" caption="_Profit Pct Goal" measure="1" displayFolder="" measureGroup="Sales" count="0" hidden="1"/>
    <cacheHierarchy uniqueName="[Measures].[_Profit Pct Status]" caption="_Profit Pct Status" measure="1" iconSet="6" displayFolder="" measureGroup="Sales" count="0" hidden="1"/>
    <cacheHierarchy uniqueName="[Measures].[Sum of SalesAmt]" caption="Sum of SalesAmt" measure="1" displayFolder="" measureGroup="Sales" count="0" hidden="1">
      <extLst>
        <ext xmlns:x15="http://schemas.microsoft.com/office/spreadsheetml/2010/11/main" uri="{B97F6D7D-B522-45F9-BDA1-12C45D357490}">
          <x15:cacheHierarchy aggregatedColumn="79"/>
        </ext>
      </extLst>
    </cacheHierarchy>
    <cacheHierarchy uniqueName="[Measures].[Сумма по столбцу CustomerKey]" caption="Сумма по столбцу CustomerKey" measure="1" displayFolder="" measureGroup="Customers" count="0" hidden="1">
      <extLst>
        <ext xmlns:x15="http://schemas.microsoft.com/office/spreadsheetml/2010/11/main" uri="{B97F6D7D-B522-45F9-BDA1-12C45D357490}">
          <x15:cacheHierarchy aggregatedColumn="21"/>
        </ext>
      </extLst>
    </cacheHierarchy>
  </cacheHierarchies>
  <kpis count="1">
    <kpi uniqueName="Profit Pct" caption="Profit Pct" displayFolder="" measureGroup="Sales" parent="" value="[Measures].[Profit Pct]" goal="[Measures].[_Profit Pct Goal]" status="[Measures].[_Profit Pct Status]" trend="" weight=""/>
  </kpis>
  <dimensions count="9">
    <dimension name="Calendar" uniqueName="[Calendar]" caption="Calendar"/>
    <dimension name="Customers" uniqueName="[Customers]" caption="Customers"/>
    <dimension name="Exch Rates" uniqueName="[Exch Rates]" caption="Exch Rates"/>
    <dimension measure="1" name="Measures" uniqueName="[Measures]" caption="Measures"/>
    <dimension name="MinListPrice" uniqueName="[MinListPrice]" caption="MinListPrice"/>
    <dimension name="PriceTiers" uniqueName="[PriceTiers]" caption="PriceTiers"/>
    <dimension name="Products" uniqueName="[Products]" caption="Products"/>
    <dimension name="Sales" uniqueName="[Sales]" caption="Sales"/>
    <dimension name="SalesTerritory" uniqueName="[SalesTerritory]" caption="SalesTerritory"/>
  </dimensions>
  <measureGroups count="8">
    <measureGroup name="Calendar" caption="Calendar"/>
    <measureGroup name="Customers" caption="Customers"/>
    <measureGroup name="Exch Rates" caption="Exch Rates"/>
    <measureGroup name="MinListPrice" caption="MinListPrice"/>
    <measureGroup name="PriceTiers" caption="PriceTiers"/>
    <measureGroup name="Products" caption="Products"/>
    <measureGroup name="Sales" caption="Sales"/>
    <measureGroup name="SalesTerritory" caption="SalesTerritory"/>
  </measureGroups>
  <maps count="12">
    <map measureGroup="0" dimension="0"/>
    <map measureGroup="1" dimension="1"/>
    <map measureGroup="2" dimension="2"/>
    <map measureGroup="3" dimension="4"/>
    <map measureGroup="4" dimension="5"/>
    <map measureGroup="5" dimension="6"/>
    <map measureGroup="6" dimension="0"/>
    <map measureGroup="6" dimension="1"/>
    <map measureGroup="6" dimension="6"/>
    <map measureGroup="6" dimension="7"/>
    <map measureGroup="6" dimension="8"/>
    <map measureGroup="7" dimension="8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6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Baguzin Sergey" refreshedDate="43644.54069386574" createdVersion="6" refreshedVersion="6" minRefreshableVersion="3" recordCount="0" supportSubquery="1" supportAdvancedDrill="1" xr:uid="{8A8C8490-FC6F-41C2-91A6-779AD29AED43}">
  <cacheSource type="external" connectionId="5"/>
  <cacheFields count="3">
    <cacheField name="[Products].[Category].[Category]" caption="Category" numFmtId="0" hierarchy="46" level="1">
      <sharedItems count="1">
        <s v="Bikes"/>
      </sharedItems>
    </cacheField>
    <cacheField name="[Products].[SubCategory].[SubCategory]" caption="SubCategory" numFmtId="0" hierarchy="69" level="1">
      <sharedItems count="1">
        <s v="Road Bikes"/>
      </sharedItems>
    </cacheField>
    <cacheField name="[Products].[ModelName].[ModelName]" caption="ModelName" numFmtId="0" hierarchy="56" level="1">
      <sharedItems count="7">
        <s v="Road-150"/>
        <s v="Road-250"/>
        <s v="Road-350-W"/>
        <s v="Road-450"/>
        <s v="Road-550-W"/>
        <s v="Road-650"/>
        <s v="Road-750"/>
      </sharedItems>
    </cacheField>
  </cacheFields>
  <cacheHierarchies count="160">
    <cacheHierarchy uniqueName="[Calendar].[CalendarQuarter]" caption="CalendarQuarter" attribute="1" time="1" defaultMemberUniqueName="[Calendar].[CalendarQuarter].[All]" allUniqueName="[Calendar].[CalendarQuarter].[All]" dimensionUniqueName="[Calendar]" displayFolder="" count="0" memberValueDatatype="20" unbalanced="0"/>
    <cacheHierarchy uniqueName="[Calendar].[CalendarSemester]" caption="CalendarSemester" attribute="1" time="1" defaultMemberUniqueName="[Calendar].[CalendarSemester].[All]" allUniqueName="[Calendar].[CalendarSemester].[All]" dimensionUniqueName="[Calendar]" displayFolder="" count="0" memberValueDatatype="20" unbalanced="0"/>
    <cacheHierarchy uniqueName="[Calendar].[CalendarYear]" caption="CalendarYear" attribute="1" time="1" defaultMemberUniqueName="[Calendar].[CalendarYear].[All]" allUniqueName="[Calendar].[CalendarYear].[All]" dimensionUniqueName="[Calendar]" displayFolder="" count="0" memberValueDatatype="20" unbalanced="0"/>
    <cacheHierarchy uniqueName="[Calendar].[Date]" caption="Date" attribute="1" time="1" keyAttribute="1" defaultMemberUniqueName="[Calendar].[Date].[All]" allUniqueName="[Calendar].[Date].[All]" dimensionUniqueName="[Calendar]" displayFolder="" count="0" memberValueDatatype="7" unbalanced="0"/>
    <cacheHierarchy uniqueName="[Calendar].[DayNameOfWeek]" caption="DayNameOfWeek" attribute="1" time="1" defaultMemberUniqueName="[Calendar].[DayNameOfWeek].[All]" allUniqueName="[Calendar].[DayNameOfWeek].[All]" dimensionUniqueName="[Calendar]" displayFolder="" count="0" memberValueDatatype="130" unbalanced="0"/>
    <cacheHierarchy uniqueName="[Calendar].[DayNumberOfMonth]" caption="DayNumberOfMonth" attribute="1" time="1" defaultMemberUniqueName="[Calendar].[DayNumberOfMonth].[All]" allUniqueName="[Calendar].[DayNumberOfMonth].[All]" dimensionUniqueName="[Calendar]" displayFolder="" count="0" memberValueDatatype="20" unbalanced="0"/>
    <cacheHierarchy uniqueName="[Calendar].[DayNumberOfWeek]" caption="DayNumberOfWeek" attribute="1" time="1" defaultMemberUniqueName="[Calendar].[DayNumberOfWeek].[All]" allUniqueName="[Calendar].[DayNumberOfWeek].[All]" dimensionUniqueName="[Calendar]" displayFolder="" count="0" memberValueDatatype="20" unbalanced="0"/>
    <cacheHierarchy uniqueName="[Calendar].[DayNumberOfYear]" caption="DayNumberOfYear" attribute="1" time="1" defaultMemberUniqueName="[Calendar].[DayNumberOfYear].[All]" allUniqueName="[Calendar].[DayNumberOfYear].[All]" dimensionUniqueName="[Calendar]" displayFolder="" count="0" memberValueDatatype="20" unbalanced="0"/>
    <cacheHierarchy uniqueName="[Calendar].[FiscalQuarter]" caption="FiscalQuarter" attribute="1" time="1" defaultMemberUniqueName="[Calendar].[FiscalQuarter].[All]" allUniqueName="[Calendar].[FiscalQuarter].[All]" dimensionUniqueName="[Calendar]" displayFolder="" count="0" memberValueDatatype="20" unbalanced="0"/>
    <cacheHierarchy uniqueName="[Calendar].[FiscalSemester]" caption="FiscalSemester" attribute="1" time="1" defaultMemberUniqueName="[Calendar].[FiscalSemester].[All]" allUniqueName="[Calendar].[FiscalSemester].[All]" dimensionUniqueName="[Calendar]" displayFolder="" count="0" memberValueDatatype="20" unbalanced="0"/>
    <cacheHierarchy uniqueName="[Calendar].[FiscalYear]" caption="FiscalYear" attribute="1" time="1" defaultMemberUniqueName="[Calendar].[FiscalYear].[All]" allUniqueName="[Calendar].[FiscalYear].[All]" dimensionUniqueName="[Calendar]" displayFolder="" count="0" memberValueDatatype="20" unbalanced="0"/>
    <cacheHierarchy uniqueName="[Calendar].[MonthName]" caption="MonthName" attribute="1" time="1" defaultMemberUniqueName="[Calendar].[MonthName].[All]" allUniqueName="[Calendar].[MonthName].[All]" dimensionUniqueName="[Calendar]" displayFolder="" count="0" memberValueDatatype="130" unbalanced="0"/>
    <cacheHierarchy uniqueName="[Calendar].[MonthNumberOfYear]" caption="MonthNumberOfYear" attribute="1" time="1" defaultMemberUniqueName="[Calendar].[MonthNumberOfYear].[All]" allUniqueName="[Calendar].[MonthNumberOfYear].[All]" dimensionUniqueName="[Calendar]" displayFolder="" count="0" memberValueDatatype="20" unbalanced="0"/>
    <cacheHierarchy uniqueName="[Calendar].[WeekNumberOfYear]" caption="WeekNumberOfYear" attribute="1" time="1" defaultMemberUniqueName="[Calendar].[WeekNumberOfYear].[All]" allUniqueName="[Calendar].[WeekNumberOfYear].[All]" dimensionUniqueName="[Calendar]" displayFolder="" count="0" memberValueDatatype="20" unbalanced="0"/>
    <cacheHierarchy uniqueName="[Customers].[AddressLine1]" caption="AddressLine1" attribute="1" defaultMemberUniqueName="[Customers].[AddressLine1].[All]" allUniqueName="[Customers].[AddressLine1].[All]" dimensionUniqueName="[Customers]" displayFolder="" count="0" memberValueDatatype="130" unbalanced="0"/>
    <cacheHierarchy uniqueName="[Customers].[AddressLine2]" caption="AddressLine2" attribute="1" defaultMemberUniqueName="[Customers].[AddressLine2].[All]" allUniqueName="[Customers].[AddressLine2].[All]" dimensionUniqueName="[Customers]" displayFolder="" count="0" memberValueDatatype="130" unbalanced="0"/>
    <cacheHierarchy uniqueName="[Customers].[BirthDate]" caption="BirthDate" attribute="1" time="1" defaultMemberUniqueName="[Customers].[BirthDate].[All]" allUniqueName="[Customers].[BirthDate].[All]" dimensionUniqueName="[Customers]" displayFolder="" count="0" memberValueDatatype="7" unbalanced="0"/>
    <cacheHierarchy uniqueName="[Customers].[BirthDate (Год)]" caption="BirthDate (Год)" attribute="1" defaultMemberUniqueName="[Customers].[BirthDate (Год)].[All]" allUniqueName="[Customers].[BirthDate (Год)].[All]" dimensionUniqueName="[Customers]" displayFolder="" count="0" memberValueDatatype="130" unbalanced="0"/>
    <cacheHierarchy uniqueName="[Customers].[BirthDate (Квартал)]" caption="BirthDate (Квартал)" attribute="1" defaultMemberUniqueName="[Customers].[BirthDate (Квартал)].[All]" allUniqueName="[Customers].[BirthDate (Квартал)].[All]" dimensionUniqueName="[Customers]" displayFolder="" count="0" memberValueDatatype="130" unbalanced="0"/>
    <cacheHierarchy uniqueName="[Customers].[BirthDate (Месяц)]" caption="BirthDate (Месяц)" attribute="1" defaultMemberUniqueName="[Customers].[BirthDate (Месяц)].[All]" allUniqueName="[Customers].[BirthDate (Месяц)].[All]" dimensionUniqueName="[Customers]" displayFolder="" count="0" memberValueDatatype="130" unbalanced="0"/>
    <cacheHierarchy uniqueName="[Customers].[CommuteDistance]" caption="CommuteDistance" attribute="1" defaultMemberUniqueName="[Customers].[CommuteDistance].[All]" allUniqueName="[Customers].[CommuteDistance].[All]" dimensionUniqueName="[Customers]" displayFolder="" count="0" memberValueDatatype="130" unbalanced="0"/>
    <cacheHierarchy uniqueName="[Customers].[CustomerKey]" caption="CustomerKey" attribute="1" defaultMemberUniqueName="[Customers].[CustomerKey].[All]" allUniqueName="[Customers].[CustomerKey].[All]" dimensionUniqueName="[Customers]" displayFolder="" count="0" memberValueDatatype="20" unbalanced="0"/>
    <cacheHierarchy uniqueName="[Customers].[DateFirstPurchase]" caption="DateFirstPurchase" attribute="1" time="1" defaultMemberUniqueName="[Customers].[DateFirstPurchase].[All]" allUniqueName="[Customers].[DateFirstPurchase].[All]" dimensionUniqueName="[Customers]" displayFolder="" count="0" memberValueDatatype="7" unbalanced="0"/>
    <cacheHierarchy uniqueName="[Customers].[EmailAddress]" caption="EmailAddress" attribute="1" defaultMemberUniqueName="[Customers].[EmailAddress].[All]" allUniqueName="[Customers].[EmailAddress].[All]" dimensionUniqueName="[Customers]" displayFolder="" count="0" memberValueDatatype="130" unbalanced="0"/>
    <cacheHierarchy uniqueName="[Customers].[EnglishEducation]" caption="EnglishEducation" attribute="1" defaultMemberUniqueName="[Customers].[EnglishEducation].[All]" allUniqueName="[Customers].[EnglishEducation].[All]" dimensionUniqueName="[Customers]" displayFolder="" count="0" memberValueDatatype="130" unbalanced="0"/>
    <cacheHierarchy uniqueName="[Customers].[EnglishOccupation]" caption="EnglishOccupation" attribute="1" defaultMemberUniqueName="[Customers].[EnglishOccupation].[All]" allUniqueName="[Customers].[EnglishOccupation].[All]" dimensionUniqueName="[Customers]" displayFolder="" count="0" memberValueDatatype="130" unbalanced="0"/>
    <cacheHierarchy uniqueName="[Customers].[FirstName]" caption="FirstName" attribute="1" defaultMemberUniqueName="[Customers].[FirstName].[All]" allUniqueName="[Customers].[FirstName].[All]" dimensionUniqueName="[Customers]" displayFolder="" count="0" memberValueDatatype="130" unbalanced="0"/>
    <cacheHierarchy uniqueName="[Customers].[Gender]" caption="Gender" attribute="1" defaultMemberUniqueName="[Customers].[Gender].[All]" allUniqueName="[Customers].[Gender].[All]" dimensionUniqueName="[Customers]" displayFolder="" count="0" memberValueDatatype="130" unbalanced="0"/>
    <cacheHierarchy uniqueName="[Customers].[GeographyKey]" caption="GeographyKey" attribute="1" defaultMemberUniqueName="[Customers].[GeographyKey].[All]" allUniqueName="[Customers].[GeographyKey].[All]" dimensionUniqueName="[Customers]" displayFolder="" count="0" memberValueDatatype="20" unbalanced="0"/>
    <cacheHierarchy uniqueName="[Customers].[HouseOwnerFlag]" caption="HouseOwnerFlag" attribute="1" defaultMemberUniqueName="[Customers].[HouseOwnerFlag].[All]" allUniqueName="[Customers].[HouseOwnerFlag].[All]" dimensionUniqueName="[Customers]" displayFolder="" count="0" memberValueDatatype="20" unbalanced="0"/>
    <cacheHierarchy uniqueName="[Customers].[LastName]" caption="LastName" attribute="1" defaultMemberUniqueName="[Customers].[LastName].[All]" allUniqueName="[Customers].[LastName].[All]" dimensionUniqueName="[Customers]" displayFolder="" count="0" memberValueDatatype="130" unbalanced="0"/>
    <cacheHierarchy uniqueName="[Customers].[MaritalStatus]" caption="MaritalStatus" attribute="1" defaultMemberUniqueName="[Customers].[MaritalStatus].[All]" allUniqueName="[Customers].[MaritalStatus].[All]" dimensionUniqueName="[Customers]" displayFolder="" count="0" memberValueDatatype="130" unbalanced="0"/>
    <cacheHierarchy uniqueName="[Customers].[MiddleName]" caption="MiddleName" attribute="1" defaultMemberUniqueName="[Customers].[MiddleName].[All]" allUniqueName="[Customers].[MiddleName].[All]" dimensionUniqueName="[Customers]" displayFolder="" count="0" memberValueDatatype="130" unbalanced="0"/>
    <cacheHierarchy uniqueName="[Customers].[NameStyle]" caption="NameStyle" attribute="1" defaultMemberUniqueName="[Customers].[NameStyle].[All]" allUniqueName="[Customers].[NameStyle].[All]" dimensionUniqueName="[Customers]" displayFolder="" count="0" memberValueDatatype="11" unbalanced="0"/>
    <cacheHierarchy uniqueName="[Customers].[NumberCarsOwned]" caption="NumberCarsOwned" attribute="1" defaultMemberUniqueName="[Customers].[NumberCarsOwned].[All]" allUniqueName="[Customers].[NumberCarsOwned].[All]" dimensionUniqueName="[Customers]" displayFolder="" count="0" memberValueDatatype="20" unbalanced="0"/>
    <cacheHierarchy uniqueName="[Customers].[NumberChildrenAtHome]" caption="NumberChildrenAtHome" attribute="1" defaultMemberUniqueName="[Customers].[NumberChildrenAtHome].[All]" allUniqueName="[Customers].[NumberChildrenAtHome].[All]" dimensionUniqueName="[Customers]" displayFolder="" count="0" memberValueDatatype="20" unbalanced="0"/>
    <cacheHierarchy uniqueName="[Customers].[Phone]" caption="Phone" attribute="1" defaultMemberUniqueName="[Customers].[Phone].[All]" allUniqueName="[Customers].[Phone].[All]" dimensionUniqueName="[Customers]" displayFolder="" count="0" memberValueDatatype="130" unbalanced="0"/>
    <cacheHierarchy uniqueName="[Customers].[Suffix]" caption="Suffix" attribute="1" defaultMemberUniqueName="[Customers].[Suffix].[All]" allUniqueName="[Customers].[Suffix].[All]" dimensionUniqueName="[Customers]" displayFolder="" count="0" memberValueDatatype="130" unbalanced="0"/>
    <cacheHierarchy uniqueName="[Customers].[TotalChildren]" caption="TotalChildren" attribute="1" defaultMemberUniqueName="[Customers].[TotalChildren].[All]" allUniqueName="[Customers].[TotalChildren].[All]" dimensionUniqueName="[Customers]" displayFolder="" count="0" memberValueDatatype="20" unbalanced="0"/>
    <cacheHierarchy uniqueName="[Customers].[YearlyIncome]" caption="YearlyIncome" attribute="1" defaultMemberUniqueName="[Customers].[YearlyIncome].[All]" allUniqueName="[Customers].[YearlyIncome].[All]" dimensionUniqueName="[Customers]" displayFolder="" count="0" memberValueDatatype="6" unbalanced="0"/>
    <cacheHierarchy uniqueName="[Exch Rates].[USD per EUR]" caption="USD per EUR" attribute="1" defaultMemberUniqueName="[Exch Rates].[USD per EUR].[All]" allUniqueName="[Exch Rates].[USD per EUR].[All]" dimensionUniqueName="[Exch Rates]" displayFolder="" count="0" memberValueDatatype="6" unbalanced="0"/>
    <cacheHierarchy uniqueName="[MinListPrice].[MinListPrice]" caption="MinListPrice" attribute="1" defaultMemberUniqueName="[MinListPrice].[MinListPrice].[All]" allUniqueName="[MinListPrice].[MinListPrice].[All]" dimensionUniqueName="[MinListPrice]" displayFolder="" count="0" memberValueDatatype="6" unbalanced="0"/>
    <cacheHierarchy uniqueName="[PriceTiers].[MaxPrice]" caption="MaxPrice" attribute="1" defaultMemberUniqueName="[PriceTiers].[MaxPrice].[All]" allUniqueName="[PriceTiers].[MaxPrice].[All]" dimensionUniqueName="[PriceTiers]" displayFolder="" count="0" memberValueDatatype="20" unbalanced="0"/>
    <cacheHierarchy uniqueName="[PriceTiers].[MidPt]" caption="MidPt" attribute="1" defaultMemberUniqueName="[PriceTiers].[MidPt].[All]" allUniqueName="[PriceTiers].[MidPt].[All]" dimensionUniqueName="[PriceTiers]" displayFolder="" count="0" memberValueDatatype="5" unbalanced="0"/>
    <cacheHierarchy uniqueName="[PriceTiers].[MinPrice]" caption="MinPrice" attribute="1" defaultMemberUniqueName="[PriceTiers].[MinPrice].[All]" allUniqueName="[PriceTiers].[MinPrice].[All]" dimensionUniqueName="[PriceTiers]" displayFolder="" count="0" memberValueDatatype="20" unbalanced="0"/>
    <cacheHierarchy uniqueName="[PriceTiers].[RangeName]" caption="RangeName" attribute="1" defaultMemberUniqueName="[PriceTiers].[RangeName].[All]" allUniqueName="[PriceTiers].[RangeName].[All]" dimensionUniqueName="[PriceTiers]" displayFolder="" count="0" memberValueDatatype="130" unbalanced="0"/>
    <cacheHierarchy uniqueName="[Products].[Category]" caption="Category" attribute="1" defaultMemberUniqueName="[Products].[Category].[All]" allUniqueName="[Products].[Category].[All]" dimensionUniqueName="[Products]" displayFolder="" count="2" memberValueDatatype="130" unbalanced="0">
      <fieldsUsage count="2">
        <fieldUsage x="-1"/>
        <fieldUsage x="0"/>
      </fieldsUsage>
    </cacheHierarchy>
    <cacheHierarchy uniqueName="[Products].[Class]" caption="Class" attribute="1" defaultMemberUniqueName="[Products].[Class].[All]" allUniqueName="[Products].[Class].[All]" dimensionUniqueName="[Products]" displayFolder="" count="0" memberValueDatatype="130" unbalanced="0"/>
    <cacheHierarchy uniqueName="[Products].[Color]" caption="Color" attribute="1" defaultMemberUniqueName="[Products].[Color].[All]" allUniqueName="[Products].[Color].[All]" dimensionUniqueName="[Products]" displayFolder="" count="0" memberValueDatatype="130" unbalanced="0"/>
    <cacheHierarchy uniqueName="[Products].[DaysToManufacture]" caption="DaysToManufacture" attribute="1" defaultMemberUniqueName="[Products].[DaysToManufacture].[All]" allUniqueName="[Products].[DaysToManufacture].[All]" dimensionUniqueName="[Products]" displayFolder="" count="0" memberValueDatatype="20" unbalanced="0"/>
    <cacheHierarchy uniqueName="[Products].[DealerPrice]" caption="DealerPrice" attribute="1" defaultMemberUniqueName="[Products].[DealerPrice].[All]" allUniqueName="[Products].[DealerPrice].[All]" dimensionUniqueName="[Products]" displayFolder="" count="0" memberValueDatatype="5" unbalanced="0"/>
    <cacheHierarchy uniqueName="[Products].[EndDate]" caption="EndDate" attribute="1" time="1" defaultMemberUniqueName="[Products].[EndDate].[All]" allUniqueName="[Products].[EndDate].[All]" dimensionUniqueName="[Products]" displayFolder="" count="0" memberValueDatatype="7" unbalanced="0"/>
    <cacheHierarchy uniqueName="[Products].[EnglishDescription]" caption="EnglishDescription" attribute="1" defaultMemberUniqueName="[Products].[EnglishDescription].[All]" allUniqueName="[Products].[EnglishDescription].[All]" dimensionUniqueName="[Products]" displayFolder="" count="0" memberValueDatatype="130" unbalanced="0"/>
    <cacheHierarchy uniqueName="[Products].[FinishedGoodsFlag]" caption="FinishedGoodsFlag" attribute="1" defaultMemberUniqueName="[Products].[FinishedGoodsFlag].[All]" allUniqueName="[Products].[FinishedGoodsFlag].[All]" dimensionUniqueName="[Products]" displayFolder="" count="0" memberValueDatatype="11" unbalanced="0"/>
    <cacheHierarchy uniqueName="[Products].[ListPrice]" caption="ListPrice" attribute="1" defaultMemberUniqueName="[Products].[ListPrice].[All]" allUniqueName="[Products].[ListPrice].[All]" dimensionUniqueName="[Products]" displayFolder="" count="0" memberValueDatatype="5" unbalanced="0"/>
    <cacheHierarchy uniqueName="[Products].[ListPriceBucket]" caption="ListPriceBucket" attribute="1" defaultMemberUniqueName="[Products].[ListPriceBucket].[All]" allUniqueName="[Products].[ListPriceBucket].[All]" dimensionUniqueName="[Products]" displayFolder="" count="0" memberValueDatatype="130" unbalanced="0"/>
    <cacheHierarchy uniqueName="[Products].[ModelName]" caption="ModelName" attribute="1" defaultMemberUniqueName="[Products].[ModelName].[All]" allUniqueName="[Products].[ModelName].[All]" dimensionUniqueName="[Products]" displayFolder="" count="2" memberValueDatatype="130" unbalanced="0">
      <fieldsUsage count="2">
        <fieldUsage x="-1"/>
        <fieldUsage x="2"/>
      </fieldsUsage>
    </cacheHierarchy>
    <cacheHierarchy uniqueName="[Products].[ProductKey]" caption="ProductKey" attribute="1" defaultMemberUniqueName="[Products].[ProductKey].[All]" allUniqueName="[Products].[ProductKey].[All]" dimensionUniqueName="[Products]" displayFolder="" count="0" memberValueDatatype="20" unbalanced="0"/>
    <cacheHierarchy uniqueName="[Products].[ProductLine]" caption="ProductLine" attribute="1" defaultMemberUniqueName="[Products].[ProductLine].[All]" allUniqueName="[Products].[ProductLine].[All]" dimensionUniqueName="[Products]" displayFolder="" count="0" memberValueDatatype="130" unbalanced="0"/>
    <cacheHierarchy uniqueName="[Products].[ProductName]" caption="ProductName" attribute="1" defaultMemberUniqueName="[Products].[ProductName].[All]" allUniqueName="[Products].[ProductName].[All]" dimensionUniqueName="[Products]" displayFolder="" count="0" memberValueDatatype="130" unbalanced="0"/>
    <cacheHierarchy uniqueName="[Products].[ReorderPoint]" caption="ReorderPoint" attribute="1" defaultMemberUniqueName="[Products].[ReorderPoint].[All]" allUniqueName="[Products].[ReorderPoint].[All]" dimensionUniqueName="[Products]" displayFolder="" count="0" memberValueDatatype="20" unbalanced="0"/>
    <cacheHierarchy uniqueName="[Products].[SafetyStockLevel]" caption="SafetyStockLevel" attribute="1" defaultMemberUniqueName="[Products].[SafetyStockLevel].[All]" allUniqueName="[Products].[SafetyStockLevel].[All]" dimensionUniqueName="[Products]" displayFolder="" count="0" memberValueDatatype="20" unbalanced="0"/>
    <cacheHierarchy uniqueName="[Products].[Size]" caption="Size" attribute="1" defaultMemberUniqueName="[Products].[Size].[All]" allUniqueName="[Products].[Size].[All]" dimensionUniqueName="[Products]" displayFolder="" count="0" memberValueDatatype="130" unbalanced="0"/>
    <cacheHierarchy uniqueName="[Products].[SizeRange]" caption="SizeRange" attribute="1" defaultMemberUniqueName="[Products].[SizeRange].[All]" allUniqueName="[Products].[SizeRange].[All]" dimensionUniqueName="[Products]" displayFolder="" count="0" memberValueDatatype="130" unbalanced="0"/>
    <cacheHierarchy uniqueName="[Products].[SizeUnitMeasureCode]" caption="SizeUnitMeasureCode" attribute="1" defaultMemberUniqueName="[Products].[SizeUnitMeasureCode].[All]" allUniqueName="[Products].[SizeUnitMeasureCode].[All]" dimensionUniqueName="[Products]" displayFolder="" count="0" memberValueDatatype="130" unbalanced="0"/>
    <cacheHierarchy uniqueName="[Products].[StandardCost]" caption="StandardCost" attribute="1" defaultMemberUniqueName="[Products].[StandardCost].[All]" allUniqueName="[Products].[StandardCost].[All]" dimensionUniqueName="[Products]" displayFolder="" count="0" memberValueDatatype="5" unbalanced="0"/>
    <cacheHierarchy uniqueName="[Products].[StartDate]" caption="StartDate" attribute="1" time="1" defaultMemberUniqueName="[Products].[StartDate].[All]" allUniqueName="[Products].[StartDate].[All]" dimensionUniqueName="[Products]" displayFolder="" count="0" memberValueDatatype="7" unbalanced="0"/>
    <cacheHierarchy uniqueName="[Products].[Status]" caption="Status" attribute="1" defaultMemberUniqueName="[Products].[Status].[All]" allUniqueName="[Products].[Status].[All]" dimensionUniqueName="[Products]" displayFolder="" count="0" memberValueDatatype="130" unbalanced="0"/>
    <cacheHierarchy uniqueName="[Products].[Style]" caption="Style" attribute="1" defaultMemberUniqueName="[Products].[Style].[All]" allUniqueName="[Products].[Style].[All]" dimensionUniqueName="[Products]" displayFolder="" count="0" memberValueDatatype="130" unbalanced="0"/>
    <cacheHierarchy uniqueName="[Products].[SubCategory]" caption="SubCategory" attribute="1" defaultMemberUniqueName="[Products].[SubCategory].[All]" allUniqueName="[Products].[SubCategory].[All]" dimensionUniqueName="[Products]" displayFolder="" count="2" memberValueDatatype="130" unbalanced="0">
      <fieldsUsage count="2">
        <fieldUsage x="-1"/>
        <fieldUsage x="1"/>
      </fieldsUsage>
    </cacheHierarchy>
    <cacheHierarchy uniqueName="[Products].[Weight]" caption="Weight" attribute="1" defaultMemberUniqueName="[Products].[Weight].[All]" allUniqueName="[Products].[Weight].[All]" dimensionUniqueName="[Products]" displayFolder="" count="0" memberValueDatatype="5" unbalanced="0"/>
    <cacheHierarchy uniqueName="[Products].[WeightUnitMeasureCode]" caption="WeightUnitMeasureCode" attribute="1" defaultMemberUniqueName="[Products].[WeightUnitMeasureCode].[All]" allUniqueName="[Products].[WeightUnitMeasureCode].[All]" dimensionUniqueName="[Products]" displayFolder="" count="0" memberValueDatatype="130" unbalanced="0"/>
    <cacheHierarchy uniqueName="[Sales].[CustomerKey]" caption="CustomerKey" attribute="1" defaultMemberUniqueName="[Sales].[CustomerKey].[All]" allUniqueName="[Sales].[CustomerKey].[All]" dimensionUniqueName="[Sales]" displayFolder="" count="0" memberValueDatatype="20" unbalanced="0"/>
    <cacheHierarchy uniqueName="[Sales].[Margin]" caption="Margin" attribute="1" defaultMemberUniqueName="[Sales].[Margin].[All]" allUniqueName="[Sales].[Margin].[All]" dimensionUniqueName="[Sales]" displayFolder="" count="0" memberValueDatatype="5" unbalanced="0"/>
    <cacheHierarchy uniqueName="[Sales].[MonthNum]" caption="MonthNum" attribute="1" defaultMemberUniqueName="[Sales].[MonthNum].[All]" allUniqueName="[Sales].[MonthNum].[All]" dimensionUniqueName="[Sales]" displayFolder="" count="0" memberValueDatatype="20" unbalanced="0"/>
    <cacheHierarchy uniqueName="[Sales].[OrderDate]" caption="OrderDate" attribute="1" time="1" defaultMemberUniqueName="[Sales].[OrderDate].[All]" allUniqueName="[Sales].[OrderDate].[All]" dimensionUniqueName="[Sales]" displayFolder="" count="0" memberValueDatatype="7" unbalanced="0"/>
    <cacheHierarchy uniqueName="[Sales].[OrderQuantity]" caption="OrderQuantity" attribute="1" defaultMemberUniqueName="[Sales].[OrderQuantity].[All]" allUniqueName="[Sales].[OrderQuantity].[All]" dimensionUniqueName="[Sales]" displayFolder="" count="0" memberValueDatatype="20" unbalanced="0"/>
    <cacheHierarchy uniqueName="[Sales].[ProductCost]" caption="ProductCost" attribute="1" defaultMemberUniqueName="[Sales].[ProductCost].[All]" allUniqueName="[Sales].[ProductCost].[All]" dimensionUniqueName="[Sales]" displayFolder="" count="0" memberValueDatatype="5" unbalanced="0"/>
    <cacheHierarchy uniqueName="[Sales].[ProductKey]" caption="ProductKey" attribute="1" defaultMemberUniqueName="[Sales].[ProductKey].[All]" allUniqueName="[Sales].[ProductKey].[All]" dimensionUniqueName="[Sales]" displayFolder="" count="0" memberValueDatatype="20" unbalanced="0"/>
    <cacheHierarchy uniqueName="[Sales].[SalesAmt]" caption="SalesAmt" attribute="1" defaultMemberUniqueName="[Sales].[SalesAmt].[All]" allUniqueName="[Sales].[SalesAmt].[All]" dimensionUniqueName="[Sales]" displayFolder="" count="0" memberValueDatatype="5" unbalanced="0"/>
    <cacheHierarchy uniqueName="[Sales].[SalesTerritoryKey]" caption="SalesTerritoryKey" attribute="1" defaultMemberUniqueName="[Sales].[SalesTerritoryKey].[All]" allUniqueName="[Sales].[SalesTerritoryKey].[All]" dimensionUniqueName="[Sales]" displayFolder="" count="0" memberValueDatatype="3" unbalanced="0"/>
    <cacheHierarchy uniqueName="[Sales].[TransType]" caption="TransType" attribute="1" defaultMemberUniqueName="[Sales].[TransType].[All]" allUniqueName="[Sales].[TransType].[All]" dimensionUniqueName="[Sales]" displayFolder="" count="0" memberValueDatatype="5" unbalanced="0"/>
    <cacheHierarchy uniqueName="[Sales].[UnitPrice]" caption="UnitPrice" attribute="1" defaultMemberUniqueName="[Sales].[UnitPrice].[All]" allUniqueName="[Sales].[UnitPrice].[All]" dimensionUniqueName="[Sales]" displayFolder="" count="0" memberValueDatatype="5" unbalanced="0"/>
    <cacheHierarchy uniqueName="[Sales].[Year]" caption="Year" attribute="1" defaultMemberUniqueName="[Sales].[Year].[All]" allUniqueName="[Sales].[Year].[All]" dimensionUniqueName="[Sales]" displayFolder="" count="0" memberValueDatatype="20" unbalanced="0"/>
    <cacheHierarchy uniqueName="[SalesTerritory].[Continent]" caption="Continent" attribute="1" defaultMemberUniqueName="[SalesTerritory].[Continent].[All]" allUniqueName="[SalesTerritory].[Continent].[All]" dimensionUniqueName="[SalesTerritory]" displayFolder="" count="0" memberValueDatatype="130" unbalanced="0"/>
    <cacheHierarchy uniqueName="[SalesTerritory].[Country]" caption="Country" attribute="1" defaultMemberUniqueName="[SalesTerritory].[Country].[All]" allUniqueName="[SalesTerritory].[Country].[All]" dimensionUniqueName="[SalesTerritory]" displayFolder="" count="0" memberValueDatatype="130" unbalanced="0"/>
    <cacheHierarchy uniqueName="[SalesTerritory].[SalesTerritoryAlternateKey]" caption="SalesTerritoryAlternateKey" attribute="1" defaultMemberUniqueName="[SalesTerritory].[SalesTerritoryAlternateKey].[All]" allUniqueName="[SalesTerritory].[SalesTerritoryAlternateKey].[All]" dimensionUniqueName="[SalesTerritory]" displayFolder="" count="0" memberValueDatatype="20" unbalanced="0"/>
    <cacheHierarchy uniqueName="[SalesTerritory].[SalesTerritoryGroup]" caption="SalesTerritoryGroup" attribute="1" defaultMemberUniqueName="[SalesTerritory].[SalesTerritoryGroup].[All]" allUniqueName="[SalesTerritory].[SalesTerritoryGroup].[All]" dimensionUniqueName="[SalesTerritory]" displayFolder="" count="0" memberValueDatatype="130" unbalanced="0"/>
    <cacheHierarchy uniqueName="[SalesTerritory].[SalesTerritoryKey]" caption="SalesTerritoryKey" attribute="1" defaultMemberUniqueName="[SalesTerritory].[SalesTerritoryKey].[All]" allUniqueName="[SalesTerritory].[SalesTerritoryKey].[All]" dimensionUniqueName="[SalesTerritory]" displayFolder="" count="0" memberValueDatatype="20" unbalanced="0"/>
    <cacheHierarchy uniqueName="[SalesTerritory].[SalesTerritoryRegion]" caption="SalesTerritoryRegion" attribute="1" defaultMemberUniqueName="[SalesTerritory].[SalesTerritoryRegion].[All]" allUniqueName="[SalesTerritory].[SalesTerritoryRegion].[All]" dimensionUniqueName="[SalesTerritory]" displayFolder="" count="0" memberValueDatatype="130" unbalanced="0"/>
    <cacheHierarchy uniqueName="[SalesTerritory].[Territory]" caption="Territory" defaultMemberUniqueName="[SalesTerritory].[Territory].[All]" allUniqueName="[SalesTerritory].[Territory].[All]" dimensionUniqueName="[SalesTerritory]" displayFolder="" count="0" unbalanced="0"/>
    <cacheHierarchy uniqueName="[Customers].[BirthDate (Индекс месяца)]" caption="BirthDate (Индекс месяца)" attribute="1" defaultMemberUniqueName="[Customers].[BirthDate (Индекс месяца)].[All]" allUniqueName="[Customers].[BirthDate (Индекс месяца)].[All]" dimensionUniqueName="[Customers]" displayFolder="" count="0" memberValueDatatype="20" unbalanced="0" hidden="1"/>
    <cacheHierarchy uniqueName="[Measures].[Total Sales]" caption="Total Sales" measure="1" displayFolder="" measureGroup="Sales" count="0"/>
    <cacheHierarchy uniqueName="[Measures].[Profit]" caption="Profit" measure="1" displayFolder="" measureGroup="Sales" count="0"/>
    <cacheHierarchy uniqueName="[Measures].[Days Selling]" caption="Days Selling" measure="1" displayFolder="" measureGroup="Sales" count="0"/>
    <cacheHierarchy uniqueName="[Measures].[Transactions]" caption="Transactions" measure="1" displayFolder="" measureGroup="Sales" count="0"/>
    <cacheHierarchy uniqueName="[Measures].[Sales per Transaction]" caption="Sales per Transaction" measure="1" displayFolder="" measureGroup="Sales" count="0"/>
    <cacheHierarchy uniqueName="[Measures].[Sales per Day]" caption="Sales per Day" measure="1" displayFolder="" measureGroup="Sales" count="0"/>
    <cacheHierarchy uniqueName="[Measures].[2002 Sales]" caption="2002 Sales" measure="1" displayFolder="" measureGroup="Sales" count="0"/>
    <cacheHierarchy uniqueName="[Measures].[Active Customers]" caption="Active Customers" measure="1" displayFolder="" measureGroup="Sales" count="0"/>
    <cacheHierarchy uniqueName="[Measures].[Customer Growth Since 2001]" caption="Customer Growth Since 2001" measure="1" displayFolder="" measureGroup="Sales" count="0"/>
    <cacheHierarchy uniqueName="[Measures].[2001 Customers]" caption="2001 Customers" measure="1" displayFolder="" measureGroup="Sales" count="0"/>
    <cacheHierarchy uniqueName="[Measures].[Normal Sales]" caption="Normal Sales" measure="1" displayFolder="" measureGroup="Sales" count="0"/>
    <cacheHierarchy uniqueName="[Measures].[Promo Sales]" caption="Promo Sales" measure="1" displayFolder="" measureGroup="Sales" count="0"/>
    <cacheHierarchy uniqueName="[Measures].[Refunds]" caption="Refunds" measure="1" displayFolder="" measureGroup="Sales" count="0"/>
    <cacheHierarchy uniqueName="[Measures].[Net Sales]" caption="Net Sales" measure="1" displayFolder="" measureGroup="Sales" count="0"/>
    <cacheHierarchy uniqueName="[Measures].[Pct Sales on Promo]" caption="Pct Sales on Promo" measure="1" displayFolder="" measureGroup="Sales" count="0"/>
    <cacheHierarchy uniqueName="[Measures].[All Month Net Sales]" caption="All Month Net Sales" measure="1" displayFolder="" measureGroup="Sales" count="0"/>
    <cacheHierarchy uniqueName="[Measures].[Pct of All Month Net Sales]" caption="Pct of All Month Net Sales" measure="1" displayFolder="" measureGroup="Sales" count="0"/>
    <cacheHierarchy uniqueName="[Measures].[Net Sales - All Products]" caption="Net Sales - All Products" measure="1" displayFolder="" measureGroup="Sales" count="0"/>
    <cacheHierarchy uniqueName="[Measures].[Selected Products Pct]" caption="Selected Products Pct" measure="1" displayFolder="" measureGroup="Sales" count="0"/>
    <cacheHierarchy uniqueName="[Measures].[Net Sales for All Selected Months]" caption="Net Sales for All Selected Months" measure="1" displayFolder="" measureGroup="Sales" count="0"/>
    <cacheHierarchy uniqueName="[Measures].[Pct of All Selected Months Net Sales]" caption="Pct of All Selected Months Net Sales" measure="1" displayFolder="" measureGroup="Sales" count="0"/>
    <cacheHierarchy uniqueName="[Measures].[All vs Relationship Test]" caption="All vs Relationship Test" measure="1" displayFolder="" measureGroup="Sales" count="0"/>
    <cacheHierarchy uniqueName="[Measures].[Sales to Parents]" caption="Sales to Parents" measure="1" displayFolder="" measureGroup="Sales" count="0"/>
    <cacheHierarchy uniqueName="[Measures].[EURUSD]" caption="EURUSD" measure="1" displayFolder="" measureGroup="Exch Rates" count="0"/>
    <cacheHierarchy uniqueName="[Measures].[Net Sales - EUR]" caption="Net Sales - EUR" measure="1" displayFolder="" measureGroup="Sales" count="0"/>
    <cacheHierarchy uniqueName="[Measures].[MinListThreshold]" caption="MinListThreshold" measure="1" displayFolder="" measureGroup="MinListPrice" count="0"/>
    <cacheHierarchy uniqueName="[Measures].[Product Sales Above Selected List Price]" caption="Product Sales Above Selected List Price" measure="1" displayFolder="" measureGroup="Sales" count="0"/>
    <cacheHierarchy uniqueName="[Measures].[Product Count]" caption="Product Count" measure="1" displayFolder="" measureGroup="Products" count="0"/>
    <cacheHierarchy uniqueName="[Measures].[Products Above Selected List Price]" caption="Products Above Selected List Price" measure="1" displayFolder="" measureGroup="Products" count="0"/>
    <cacheHierarchy uniqueName="[Measures].[PriceTierMin]" caption="PriceTierMin" measure="1" displayFolder="" measureGroup="PriceTiers" count="0"/>
    <cacheHierarchy uniqueName="[Measures].[PriceTierMax]" caption="PriceTierMax" measure="1" displayFolder="" measureGroup="PriceTiers" count="0"/>
    <cacheHierarchy uniqueName="[Measures].[Product Count MinMaxTier]" caption="Product Count MinMaxTier" measure="1" displayFolder="" measureGroup="Products" count="0"/>
    <cacheHierarchy uniqueName="[Measures].[Total Sales MinMaxTier]" caption="Total Sales MinMaxTier" measure="1" displayFolder="" measureGroup="Sales" count="0"/>
    <cacheHierarchy uniqueName="[Measures].[Total Sales YTD]" caption="Total Sales YTD" measure="1" displayFolder="" measureGroup="Sales" count="0"/>
    <cacheHierarchy uniqueName="[Measures].[Total Sales Fiscal YTD]" caption="Total Sales Fiscal YTD" measure="1" displayFolder="" measureGroup="Sales" count="0"/>
    <cacheHierarchy uniqueName="[Measures].[FIRSTDATE Example]" caption="FIRSTDATE Example" measure="1" displayFolder="" measureGroup="Calendar" count="0"/>
    <cacheHierarchy uniqueName="[Measures].[LASTDATE Example]" caption="LASTDATE Example" measure="1" displayFolder="" measureGroup="Calendar" count="0"/>
    <cacheHierarchy uniqueName="[Measures].[Total Sales SAMEPERIODLASTYEAR]" caption="Total Sales SAMEPERIODLASTYEAR" measure="1" displayFolder="" measureGroup="Sales" count="0"/>
    <cacheHierarchy uniqueName="[Measures].[Total Sales DATEADD 1 Year Back]" caption="Total Sales DATEADD 1 Year Back" measure="1" displayFolder="" measureGroup="Sales" count="0"/>
    <cacheHierarchy uniqueName="[Measures].[Total Sales DATEADD back 1 Month]" caption="Total Sales DATEADD back 1 Month" measure="1" displayFolder="" measureGroup="Sales" count="0"/>
    <cacheHierarchy uniqueName="[Measures].[Number of Days]" caption="Number of Days" measure="1" displayFolder="" measureGroup="Calendar" count="0"/>
    <cacheHierarchy uniqueName="[Measures].[Total Sales PARALLELPERIOD Back 1 Year]" caption="Total Sales PARALLELPERIOD Back 1 Year" measure="1" displayFolder="" measureGroup="Sales" count="0"/>
    <cacheHierarchy uniqueName="[Measures].[ENDOFMONTH Measure]" caption="ENDOFMONTH Measure" measure="1" displayFolder="" measureGroup="Calendar" count="0"/>
    <cacheHierarchy uniqueName="[Measures].[Total Sales NEXTMONTH]" caption="Total Sales NEXTMONTH" measure="1" displayFolder="" measureGroup="Sales" count="0"/>
    <cacheHierarchy uniqueName="[Measures].[Pct Sales Growth YOY]" caption="Pct Sales Growth YOY" measure="1" displayFolder="" measureGroup="Sales" count="0"/>
    <cacheHierarchy uniqueName="[Measures].[Total Sales CLOSINGBALANCEMONTH]" caption="Total Sales CLOSINGBALANCEMONTH" measure="1" displayFolder="" measureGroup="Sales" count="0"/>
    <cacheHierarchy uniqueName="[Measures].[Total Sales First Half 2003]" caption="Total Sales First Half 2003" measure="1" displayFolder="" measureGroup="Sales" count="0"/>
    <cacheHierarchy uniqueName="[Measures].[Total Sales Life to Date]" caption="Total Sales Life to Date" measure="1" displayFolder="" measureGroup="Sales" count="0"/>
    <cacheHierarchy uniqueName="[Measures].[Subcat pct of Cat Sales]" caption="Subcat pct of Cat Sales" measure="1" displayFolder="" measureGroup="Sales" count="0"/>
    <cacheHierarchy uniqueName="[Measures].[Sales to Married Couples]" caption="Sales to Married Couples" measure="1" displayFolder="" measureGroup="Sales" count="0"/>
    <cacheHierarchy uniqueName="[Measures].[Sales to Parents Adj for Canada]" caption="Sales to Parents Adj for Canada" measure="1" displayFolder="" measureGroup="Sales" count="0"/>
    <cacheHierarchy uniqueName="[Measures].[Different Number per Country]" caption="Different Number per Country" measure="1" displayFolder="" measureGroup="Sales" count="0"/>
    <cacheHierarchy uniqueName="[Measures].[Pct Sales Growth YOY using DIVIDE]" caption="Pct Sales Growth YOY using DIVIDE" measure="1" displayFolder="" measureGroup="Sales" count="0"/>
    <cacheHierarchy uniqueName="[Measures].[Color Values]" caption="Color Values" measure="1" displayFolder="" measureGroup="Products" count="0"/>
    <cacheHierarchy uniqueName="[Measures].[Profit Pct]" caption="Profit Pct" measure="1" displayFolder="" measureGroup="Sales" count="0"/>
    <cacheHierarchy uniqueName="[Measures].[_Count Customers]" caption="_Count Customers" measure="1" displayFolder="" measureGroup="Customers" count="0" hidden="1"/>
    <cacheHierarchy uniqueName="[Measures].[_Count Sales]" caption="_Count Sales" measure="1" displayFolder="" measureGroup="Sales" count="0" hidden="1"/>
    <cacheHierarchy uniqueName="[Measures].[_Count Products]" caption="_Count Products" measure="1" displayFolder="" measureGroup="Products" count="0" hidden="1"/>
    <cacheHierarchy uniqueName="[Measures].[_Count Calendar]" caption="_Count Calendar" measure="1" displayFolder="" measureGroup="Calendar" count="0" hidden="1"/>
    <cacheHierarchy uniqueName="[Measures].[_Count Exch Rates]" caption="_Count Exch Rates" measure="1" displayFolder="" measureGroup="Exch Rates" count="0" hidden="1"/>
    <cacheHierarchy uniqueName="[Measures].[_Count MinListPrice]" caption="_Count MinListPrice" measure="1" displayFolder="" measureGroup="MinListPrice" count="0" hidden="1"/>
    <cacheHierarchy uniqueName="[Measures].[_Count PriceTiers]" caption="_Count PriceTiers" measure="1" displayFolder="" measureGroup="PriceTiers" count="0" hidden="1"/>
    <cacheHierarchy uniqueName="[Measures].[_Count SalesTerritory]" caption="_Count SalesTerritory" measure="1" displayFolder="" measureGroup="SalesTerritory" count="0" hidden="1"/>
    <cacheHierarchy uniqueName="[Measures].[__No measures defined]" caption="__No measures defined" measure="1" displayFolder="" count="0" hidden="1"/>
    <cacheHierarchy uniqueName="[Measures].[_Profit Pct Goal]" caption="_Profit Pct Goal" measure="1" displayFolder="" measureGroup="Sales" count="0" hidden="1"/>
    <cacheHierarchy uniqueName="[Measures].[_Profit Pct Status]" caption="_Profit Pct Status" measure="1" iconSet="6" displayFolder="" measureGroup="Sales" count="0" hidden="1"/>
    <cacheHierarchy uniqueName="[Measures].[Sum of SalesAmt]" caption="Sum of SalesAmt" measure="1" displayFolder="" measureGroup="Sales" count="0" hidden="1">
      <extLst>
        <ext xmlns:x15="http://schemas.microsoft.com/office/spreadsheetml/2010/11/main" uri="{B97F6D7D-B522-45F9-BDA1-12C45D357490}">
          <x15:cacheHierarchy aggregatedColumn="79"/>
        </ext>
      </extLst>
    </cacheHierarchy>
    <cacheHierarchy uniqueName="[Measures].[Сумма по столбцу CustomerKey]" caption="Сумма по столбцу CustomerKey" measure="1" displayFolder="" measureGroup="Customers" count="0" hidden="1">
      <extLst>
        <ext xmlns:x15="http://schemas.microsoft.com/office/spreadsheetml/2010/11/main" uri="{B97F6D7D-B522-45F9-BDA1-12C45D357490}">
          <x15:cacheHierarchy aggregatedColumn="21"/>
        </ext>
      </extLst>
    </cacheHierarchy>
  </cacheHierarchies>
  <kpis count="1">
    <kpi uniqueName="Profit Pct" caption="Profit Pct" displayFolder="" measureGroup="Sales" parent="" value="[Measures].[Profit Pct]" goal="[Measures].[_Profit Pct Goal]" status="[Measures].[_Profit Pct Status]" trend="" weight=""/>
  </kpis>
  <dimensions count="9">
    <dimension name="Calendar" uniqueName="[Calendar]" caption="Calendar"/>
    <dimension name="Customers" uniqueName="[Customers]" caption="Customers"/>
    <dimension name="Exch Rates" uniqueName="[Exch Rates]" caption="Exch Rates"/>
    <dimension measure="1" name="Measures" uniqueName="[Measures]" caption="Measures"/>
    <dimension name="MinListPrice" uniqueName="[MinListPrice]" caption="MinListPrice"/>
    <dimension name="PriceTiers" uniqueName="[PriceTiers]" caption="PriceTiers"/>
    <dimension name="Products" uniqueName="[Products]" caption="Products"/>
    <dimension name="Sales" uniqueName="[Sales]" caption="Sales"/>
    <dimension name="SalesTerritory" uniqueName="[SalesTerritory]" caption="SalesTerritory"/>
  </dimensions>
  <measureGroups count="8">
    <measureGroup name="Calendar" caption="Calendar"/>
    <measureGroup name="Customers" caption="Customers"/>
    <measureGroup name="Exch Rates" caption="Exch Rates"/>
    <measureGroup name="MinListPrice" caption="MinListPrice"/>
    <measureGroup name="PriceTiers" caption="PriceTiers"/>
    <measureGroup name="Products" caption="Products"/>
    <measureGroup name="Sales" caption="Sales"/>
    <measureGroup name="SalesTerritory" caption="SalesTerritory"/>
  </measureGroups>
  <maps count="12">
    <map measureGroup="0" dimension="0"/>
    <map measureGroup="1" dimension="1"/>
    <map measureGroup="2" dimension="2"/>
    <map measureGroup="3" dimension="4"/>
    <map measureGroup="4" dimension="5"/>
    <map measureGroup="5" dimension="6"/>
    <map measureGroup="6" dimension="0"/>
    <map measureGroup="6" dimension="1"/>
    <map measureGroup="6" dimension="6"/>
    <map measureGroup="6" dimension="7"/>
    <map measureGroup="6" dimension="8"/>
    <map measureGroup="7" dimension="8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7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Baguzin Sergey" refreshedDate="43644.540704976855" createdVersion="6" refreshedVersion="6" minRefreshableVersion="3" recordCount="0" supportSubquery="1" supportAdvancedDrill="1" xr:uid="{45F7E848-6105-4A47-80CD-7B2E98B7DA51}">
  <cacheSource type="external" connectionId="5"/>
  <cacheFields count="4">
    <cacheField name="[Measures].[Total Sales]" caption="Total Sales" numFmtId="0" hierarchy="92" level="32767"/>
    <cacheField name="[Products].[Category].[Category]" caption="Category" numFmtId="0" hierarchy="46" level="1">
      <sharedItems count="3">
        <s v="Accessories"/>
        <s v="Bikes"/>
        <s v="Clothing"/>
      </sharedItems>
    </cacheField>
    <cacheField name="[Calendar].[CalendarYear].[CalendarYear]" caption="CalendarYear" numFmtId="0" hierarchy="2" level="1">
      <sharedItems containsSemiMixedTypes="0" containsString="0" containsNumber="1" containsInteger="1" minValue="2001" maxValue="2004" count="4">
        <n v="2003"/>
        <n v="2004"/>
        <n v="2001"/>
        <n v="2002"/>
      </sharedItems>
      <extLst>
        <ext xmlns:x15="http://schemas.microsoft.com/office/spreadsheetml/2010/11/main" uri="{4F2E5C28-24EA-4eb8-9CBF-B6C8F9C3D259}">
          <x15:cachedUniqueNames>
            <x15:cachedUniqueName index="0" name="[Calendar].[CalendarYear].&amp;[2003]"/>
            <x15:cachedUniqueName index="1" name="[Calendar].[CalendarYear].&amp;[2004]"/>
            <x15:cachedUniqueName index="2" name="[Calendar].[CalendarYear].&amp;[2001]"/>
            <x15:cachedUniqueName index="3" name="[Calendar].[CalendarYear].&amp;[2002]"/>
          </x15:cachedUniqueNames>
        </ext>
      </extLst>
    </cacheField>
    <cacheField name="[Products].[SubCategory].[SubCategory]" caption="SubCategory" numFmtId="0" hierarchy="69" level="1">
      <sharedItems count="17">
        <s v="Bike Racks"/>
        <s v="Bike Stands"/>
        <s v="Bottles and Cages"/>
        <s v="Cleaners"/>
        <s v="Fenders"/>
        <s v="Helmets"/>
        <s v="Hydration Packs"/>
        <s v="Tires and Tubes"/>
        <s v="Mountain Bikes"/>
        <s v="Road Bikes"/>
        <s v="Touring Bikes"/>
        <s v="Caps"/>
        <s v="Gloves"/>
        <s v="Jerseys"/>
        <s v="Shorts"/>
        <s v="Socks"/>
        <s v="Vests"/>
      </sharedItems>
    </cacheField>
  </cacheFields>
  <cacheHierarchies count="160">
    <cacheHierarchy uniqueName="[Calendar].[CalendarQuarter]" caption="CalendarQuarter" attribute="1" time="1" defaultMemberUniqueName="[Calendar].[CalendarQuarter].[All]" allUniqueName="[Calendar].[CalendarQuarter].[All]" dimensionUniqueName="[Calendar]" displayFolder="" count="0" memberValueDatatype="20" unbalanced="0"/>
    <cacheHierarchy uniqueName="[Calendar].[CalendarSemester]" caption="CalendarSemester" attribute="1" time="1" defaultMemberUniqueName="[Calendar].[CalendarSemester].[All]" allUniqueName="[Calendar].[CalendarSemester].[All]" dimensionUniqueName="[Calendar]" displayFolder="" count="0" memberValueDatatype="20" unbalanced="0"/>
    <cacheHierarchy uniqueName="[Calendar].[CalendarYear]" caption="CalendarYear" attribute="1" time="1" defaultMemberUniqueName="[Calendar].[CalendarYear].[All]" allUniqueName="[Calendar].[CalendarYear].[All]" dimensionUniqueName="[Calendar]" displayFolder="" count="2" memberValueDatatype="20" unbalanced="0">
      <fieldsUsage count="2">
        <fieldUsage x="-1"/>
        <fieldUsage x="2"/>
      </fieldsUsage>
    </cacheHierarchy>
    <cacheHierarchy uniqueName="[Calendar].[Date]" caption="Date" attribute="1" time="1" keyAttribute="1" defaultMemberUniqueName="[Calendar].[Date].[All]" allUniqueName="[Calendar].[Date].[All]" dimensionUniqueName="[Calendar]" displayFolder="" count="0" memberValueDatatype="7" unbalanced="0"/>
    <cacheHierarchy uniqueName="[Calendar].[DayNameOfWeek]" caption="DayNameOfWeek" attribute="1" time="1" defaultMemberUniqueName="[Calendar].[DayNameOfWeek].[All]" allUniqueName="[Calendar].[DayNameOfWeek].[All]" dimensionUniqueName="[Calendar]" displayFolder="" count="0" memberValueDatatype="130" unbalanced="0"/>
    <cacheHierarchy uniqueName="[Calendar].[DayNumberOfMonth]" caption="DayNumberOfMonth" attribute="1" time="1" defaultMemberUniqueName="[Calendar].[DayNumberOfMonth].[All]" allUniqueName="[Calendar].[DayNumberOfMonth].[All]" dimensionUniqueName="[Calendar]" displayFolder="" count="0" memberValueDatatype="20" unbalanced="0"/>
    <cacheHierarchy uniqueName="[Calendar].[DayNumberOfWeek]" caption="DayNumberOfWeek" attribute="1" time="1" defaultMemberUniqueName="[Calendar].[DayNumberOfWeek].[All]" allUniqueName="[Calendar].[DayNumberOfWeek].[All]" dimensionUniqueName="[Calendar]" displayFolder="" count="0" memberValueDatatype="20" unbalanced="0"/>
    <cacheHierarchy uniqueName="[Calendar].[DayNumberOfYear]" caption="DayNumberOfYear" attribute="1" time="1" defaultMemberUniqueName="[Calendar].[DayNumberOfYear].[All]" allUniqueName="[Calendar].[DayNumberOfYear].[All]" dimensionUniqueName="[Calendar]" displayFolder="" count="0" memberValueDatatype="20" unbalanced="0"/>
    <cacheHierarchy uniqueName="[Calendar].[FiscalQuarter]" caption="FiscalQuarter" attribute="1" time="1" defaultMemberUniqueName="[Calendar].[FiscalQuarter].[All]" allUniqueName="[Calendar].[FiscalQuarter].[All]" dimensionUniqueName="[Calendar]" displayFolder="" count="0" memberValueDatatype="20" unbalanced="0"/>
    <cacheHierarchy uniqueName="[Calendar].[FiscalSemester]" caption="FiscalSemester" attribute="1" time="1" defaultMemberUniqueName="[Calendar].[FiscalSemester].[All]" allUniqueName="[Calendar].[FiscalSemester].[All]" dimensionUniqueName="[Calendar]" displayFolder="" count="0" memberValueDatatype="20" unbalanced="0"/>
    <cacheHierarchy uniqueName="[Calendar].[FiscalYear]" caption="FiscalYear" attribute="1" time="1" defaultMemberUniqueName="[Calendar].[FiscalYear].[All]" allUniqueName="[Calendar].[FiscalYear].[All]" dimensionUniqueName="[Calendar]" displayFolder="" count="0" memberValueDatatype="20" unbalanced="0"/>
    <cacheHierarchy uniqueName="[Calendar].[MonthName]" caption="MonthName" attribute="1" time="1" defaultMemberUniqueName="[Calendar].[MonthName].[All]" allUniqueName="[Calendar].[MonthName].[All]" dimensionUniqueName="[Calendar]" displayFolder="" count="0" memberValueDatatype="130" unbalanced="0"/>
    <cacheHierarchy uniqueName="[Calendar].[MonthNumberOfYear]" caption="MonthNumberOfYear" attribute="1" time="1" defaultMemberUniqueName="[Calendar].[MonthNumberOfYear].[All]" allUniqueName="[Calendar].[MonthNumberOfYear].[All]" dimensionUniqueName="[Calendar]" displayFolder="" count="0" memberValueDatatype="20" unbalanced="0"/>
    <cacheHierarchy uniqueName="[Calendar].[WeekNumberOfYear]" caption="WeekNumberOfYear" attribute="1" time="1" defaultMemberUniqueName="[Calendar].[WeekNumberOfYear].[All]" allUniqueName="[Calendar].[WeekNumberOfYear].[All]" dimensionUniqueName="[Calendar]" displayFolder="" count="0" memberValueDatatype="20" unbalanced="0"/>
    <cacheHierarchy uniqueName="[Customers].[AddressLine1]" caption="AddressLine1" attribute="1" defaultMemberUniqueName="[Customers].[AddressLine1].[All]" allUniqueName="[Customers].[AddressLine1].[All]" dimensionUniqueName="[Customers]" displayFolder="" count="0" memberValueDatatype="130" unbalanced="0"/>
    <cacheHierarchy uniqueName="[Customers].[AddressLine2]" caption="AddressLine2" attribute="1" defaultMemberUniqueName="[Customers].[AddressLine2].[All]" allUniqueName="[Customers].[AddressLine2].[All]" dimensionUniqueName="[Customers]" displayFolder="" count="0" memberValueDatatype="130" unbalanced="0"/>
    <cacheHierarchy uniqueName="[Customers].[BirthDate]" caption="BirthDate" attribute="1" time="1" defaultMemberUniqueName="[Customers].[BirthDate].[All]" allUniqueName="[Customers].[BirthDate].[All]" dimensionUniqueName="[Customers]" displayFolder="" count="0" memberValueDatatype="7" unbalanced="0"/>
    <cacheHierarchy uniqueName="[Customers].[BirthDate (Год)]" caption="BirthDate (Год)" attribute="1" defaultMemberUniqueName="[Customers].[BirthDate (Год)].[All]" allUniqueName="[Customers].[BirthDate (Год)].[All]" dimensionUniqueName="[Customers]" displayFolder="" count="0" memberValueDatatype="130" unbalanced="0"/>
    <cacheHierarchy uniqueName="[Customers].[BirthDate (Квартал)]" caption="BirthDate (Квартал)" attribute="1" defaultMemberUniqueName="[Customers].[BirthDate (Квартал)].[All]" allUniqueName="[Customers].[BirthDate (Квартал)].[All]" dimensionUniqueName="[Customers]" displayFolder="" count="0" memberValueDatatype="130" unbalanced="0"/>
    <cacheHierarchy uniqueName="[Customers].[BirthDate (Месяц)]" caption="BirthDate (Месяц)" attribute="1" defaultMemberUniqueName="[Customers].[BirthDate (Месяц)].[All]" allUniqueName="[Customers].[BirthDate (Месяц)].[All]" dimensionUniqueName="[Customers]" displayFolder="" count="0" memberValueDatatype="130" unbalanced="0"/>
    <cacheHierarchy uniqueName="[Customers].[CommuteDistance]" caption="CommuteDistance" attribute="1" defaultMemberUniqueName="[Customers].[CommuteDistance].[All]" allUniqueName="[Customers].[CommuteDistance].[All]" dimensionUniqueName="[Customers]" displayFolder="" count="0" memberValueDatatype="130" unbalanced="0"/>
    <cacheHierarchy uniqueName="[Customers].[CustomerKey]" caption="CustomerKey" attribute="1" defaultMemberUniqueName="[Customers].[CustomerKey].[All]" allUniqueName="[Customers].[CustomerKey].[All]" dimensionUniqueName="[Customers]" displayFolder="" count="0" memberValueDatatype="20" unbalanced="0"/>
    <cacheHierarchy uniqueName="[Customers].[DateFirstPurchase]" caption="DateFirstPurchase" attribute="1" time="1" defaultMemberUniqueName="[Customers].[DateFirstPurchase].[All]" allUniqueName="[Customers].[DateFirstPurchase].[All]" dimensionUniqueName="[Customers]" displayFolder="" count="0" memberValueDatatype="7" unbalanced="0"/>
    <cacheHierarchy uniqueName="[Customers].[EmailAddress]" caption="EmailAddress" attribute="1" defaultMemberUniqueName="[Customers].[EmailAddress].[All]" allUniqueName="[Customers].[EmailAddress].[All]" dimensionUniqueName="[Customers]" displayFolder="" count="0" memberValueDatatype="130" unbalanced="0"/>
    <cacheHierarchy uniqueName="[Customers].[EnglishEducation]" caption="EnglishEducation" attribute="1" defaultMemberUniqueName="[Customers].[EnglishEducation].[All]" allUniqueName="[Customers].[EnglishEducation].[All]" dimensionUniqueName="[Customers]" displayFolder="" count="0" memberValueDatatype="130" unbalanced="0"/>
    <cacheHierarchy uniqueName="[Customers].[EnglishOccupation]" caption="EnglishOccupation" attribute="1" defaultMemberUniqueName="[Customers].[EnglishOccupation].[All]" allUniqueName="[Customers].[EnglishOccupation].[All]" dimensionUniqueName="[Customers]" displayFolder="" count="0" memberValueDatatype="130" unbalanced="0"/>
    <cacheHierarchy uniqueName="[Customers].[FirstName]" caption="FirstName" attribute="1" defaultMemberUniqueName="[Customers].[FirstName].[All]" allUniqueName="[Customers].[FirstName].[All]" dimensionUniqueName="[Customers]" displayFolder="" count="0" memberValueDatatype="130" unbalanced="0"/>
    <cacheHierarchy uniqueName="[Customers].[Gender]" caption="Gender" attribute="1" defaultMemberUniqueName="[Customers].[Gender].[All]" allUniqueName="[Customers].[Gender].[All]" dimensionUniqueName="[Customers]" displayFolder="" count="0" memberValueDatatype="130" unbalanced="0"/>
    <cacheHierarchy uniqueName="[Customers].[GeographyKey]" caption="GeographyKey" attribute="1" defaultMemberUniqueName="[Customers].[GeographyKey].[All]" allUniqueName="[Customers].[GeographyKey].[All]" dimensionUniqueName="[Customers]" displayFolder="" count="0" memberValueDatatype="20" unbalanced="0"/>
    <cacheHierarchy uniqueName="[Customers].[HouseOwnerFlag]" caption="HouseOwnerFlag" attribute="1" defaultMemberUniqueName="[Customers].[HouseOwnerFlag].[All]" allUniqueName="[Customers].[HouseOwnerFlag].[All]" dimensionUniqueName="[Customers]" displayFolder="" count="0" memberValueDatatype="20" unbalanced="0"/>
    <cacheHierarchy uniqueName="[Customers].[LastName]" caption="LastName" attribute="1" defaultMemberUniqueName="[Customers].[LastName].[All]" allUniqueName="[Customers].[LastName].[All]" dimensionUniqueName="[Customers]" displayFolder="" count="0" memberValueDatatype="130" unbalanced="0"/>
    <cacheHierarchy uniqueName="[Customers].[MaritalStatus]" caption="MaritalStatus" attribute="1" defaultMemberUniqueName="[Customers].[MaritalStatus].[All]" allUniqueName="[Customers].[MaritalStatus].[All]" dimensionUniqueName="[Customers]" displayFolder="" count="0" memberValueDatatype="130" unbalanced="0"/>
    <cacheHierarchy uniqueName="[Customers].[MiddleName]" caption="MiddleName" attribute="1" defaultMemberUniqueName="[Customers].[MiddleName].[All]" allUniqueName="[Customers].[MiddleName].[All]" dimensionUniqueName="[Customers]" displayFolder="" count="0" memberValueDatatype="130" unbalanced="0"/>
    <cacheHierarchy uniqueName="[Customers].[NameStyle]" caption="NameStyle" attribute="1" defaultMemberUniqueName="[Customers].[NameStyle].[All]" allUniqueName="[Customers].[NameStyle].[All]" dimensionUniqueName="[Customers]" displayFolder="" count="0" memberValueDatatype="11" unbalanced="0"/>
    <cacheHierarchy uniqueName="[Customers].[NumberCarsOwned]" caption="NumberCarsOwned" attribute="1" defaultMemberUniqueName="[Customers].[NumberCarsOwned].[All]" allUniqueName="[Customers].[NumberCarsOwned].[All]" dimensionUniqueName="[Customers]" displayFolder="" count="0" memberValueDatatype="20" unbalanced="0"/>
    <cacheHierarchy uniqueName="[Customers].[NumberChildrenAtHome]" caption="NumberChildrenAtHome" attribute="1" defaultMemberUniqueName="[Customers].[NumberChildrenAtHome].[All]" allUniqueName="[Customers].[NumberChildrenAtHome].[All]" dimensionUniqueName="[Customers]" displayFolder="" count="0" memberValueDatatype="20" unbalanced="0"/>
    <cacheHierarchy uniqueName="[Customers].[Phone]" caption="Phone" attribute="1" defaultMemberUniqueName="[Customers].[Phone].[All]" allUniqueName="[Customers].[Phone].[All]" dimensionUniqueName="[Customers]" displayFolder="" count="0" memberValueDatatype="130" unbalanced="0"/>
    <cacheHierarchy uniqueName="[Customers].[Suffix]" caption="Suffix" attribute="1" defaultMemberUniqueName="[Customers].[Suffix].[All]" allUniqueName="[Customers].[Suffix].[All]" dimensionUniqueName="[Customers]" displayFolder="" count="0" memberValueDatatype="130" unbalanced="0"/>
    <cacheHierarchy uniqueName="[Customers].[TotalChildren]" caption="TotalChildren" attribute="1" defaultMemberUniqueName="[Customers].[TotalChildren].[All]" allUniqueName="[Customers].[TotalChildren].[All]" dimensionUniqueName="[Customers]" displayFolder="" count="0" memberValueDatatype="20" unbalanced="0"/>
    <cacheHierarchy uniqueName="[Customers].[YearlyIncome]" caption="YearlyIncome" attribute="1" defaultMemberUniqueName="[Customers].[YearlyIncome].[All]" allUniqueName="[Customers].[YearlyIncome].[All]" dimensionUniqueName="[Customers]" displayFolder="" count="0" memberValueDatatype="6" unbalanced="0"/>
    <cacheHierarchy uniqueName="[Exch Rates].[USD per EUR]" caption="USD per EUR" attribute="1" defaultMemberUniqueName="[Exch Rates].[USD per EUR].[All]" allUniqueName="[Exch Rates].[USD per EUR].[All]" dimensionUniqueName="[Exch Rates]" displayFolder="" count="0" memberValueDatatype="6" unbalanced="0"/>
    <cacheHierarchy uniqueName="[MinListPrice].[MinListPrice]" caption="MinListPrice" attribute="1" defaultMemberUniqueName="[MinListPrice].[MinListPrice].[All]" allUniqueName="[MinListPrice].[MinListPrice].[All]" dimensionUniqueName="[MinListPrice]" displayFolder="" count="0" memberValueDatatype="6" unbalanced="0"/>
    <cacheHierarchy uniqueName="[PriceTiers].[MaxPrice]" caption="MaxPrice" attribute="1" defaultMemberUniqueName="[PriceTiers].[MaxPrice].[All]" allUniqueName="[PriceTiers].[MaxPrice].[All]" dimensionUniqueName="[PriceTiers]" displayFolder="" count="0" memberValueDatatype="20" unbalanced="0"/>
    <cacheHierarchy uniqueName="[PriceTiers].[MidPt]" caption="MidPt" attribute="1" defaultMemberUniqueName="[PriceTiers].[MidPt].[All]" allUniqueName="[PriceTiers].[MidPt].[All]" dimensionUniqueName="[PriceTiers]" displayFolder="" count="0" memberValueDatatype="5" unbalanced="0"/>
    <cacheHierarchy uniqueName="[PriceTiers].[MinPrice]" caption="MinPrice" attribute="1" defaultMemberUniqueName="[PriceTiers].[MinPrice].[All]" allUniqueName="[PriceTiers].[MinPrice].[All]" dimensionUniqueName="[PriceTiers]" displayFolder="" count="0" memberValueDatatype="20" unbalanced="0"/>
    <cacheHierarchy uniqueName="[PriceTiers].[RangeName]" caption="RangeName" attribute="1" defaultMemberUniqueName="[PriceTiers].[RangeName].[All]" allUniqueName="[PriceTiers].[RangeName].[All]" dimensionUniqueName="[PriceTiers]" displayFolder="" count="0" memberValueDatatype="130" unbalanced="0"/>
    <cacheHierarchy uniqueName="[Products].[Category]" caption="Category" attribute="1" defaultMemberUniqueName="[Products].[Category].[All]" allUniqueName="[Products].[Category].[All]" dimensionUniqueName="[Products]" displayFolder="" count="2" memberValueDatatype="130" unbalanced="0">
      <fieldsUsage count="2">
        <fieldUsage x="-1"/>
        <fieldUsage x="1"/>
      </fieldsUsage>
    </cacheHierarchy>
    <cacheHierarchy uniqueName="[Products].[Class]" caption="Class" attribute="1" defaultMemberUniqueName="[Products].[Class].[All]" allUniqueName="[Products].[Class].[All]" dimensionUniqueName="[Products]" displayFolder="" count="0" memberValueDatatype="130" unbalanced="0"/>
    <cacheHierarchy uniqueName="[Products].[Color]" caption="Color" attribute="1" defaultMemberUniqueName="[Products].[Color].[All]" allUniqueName="[Products].[Color].[All]" dimensionUniqueName="[Products]" displayFolder="" count="0" memberValueDatatype="130" unbalanced="0"/>
    <cacheHierarchy uniqueName="[Products].[DaysToManufacture]" caption="DaysToManufacture" attribute="1" defaultMemberUniqueName="[Products].[DaysToManufacture].[All]" allUniqueName="[Products].[DaysToManufacture].[All]" dimensionUniqueName="[Products]" displayFolder="" count="0" memberValueDatatype="20" unbalanced="0"/>
    <cacheHierarchy uniqueName="[Products].[DealerPrice]" caption="DealerPrice" attribute="1" defaultMemberUniqueName="[Products].[DealerPrice].[All]" allUniqueName="[Products].[DealerPrice].[All]" dimensionUniqueName="[Products]" displayFolder="" count="0" memberValueDatatype="5" unbalanced="0"/>
    <cacheHierarchy uniqueName="[Products].[EndDate]" caption="EndDate" attribute="1" time="1" defaultMemberUniqueName="[Products].[EndDate].[All]" allUniqueName="[Products].[EndDate].[All]" dimensionUniqueName="[Products]" displayFolder="" count="0" memberValueDatatype="7" unbalanced="0"/>
    <cacheHierarchy uniqueName="[Products].[EnglishDescription]" caption="EnglishDescription" attribute="1" defaultMemberUniqueName="[Products].[EnglishDescription].[All]" allUniqueName="[Products].[EnglishDescription].[All]" dimensionUniqueName="[Products]" displayFolder="" count="0" memberValueDatatype="130" unbalanced="0"/>
    <cacheHierarchy uniqueName="[Products].[FinishedGoodsFlag]" caption="FinishedGoodsFlag" attribute="1" defaultMemberUniqueName="[Products].[FinishedGoodsFlag].[All]" allUniqueName="[Products].[FinishedGoodsFlag].[All]" dimensionUniqueName="[Products]" displayFolder="" count="0" memberValueDatatype="11" unbalanced="0"/>
    <cacheHierarchy uniqueName="[Products].[ListPrice]" caption="ListPrice" attribute="1" defaultMemberUniqueName="[Products].[ListPrice].[All]" allUniqueName="[Products].[ListPrice].[All]" dimensionUniqueName="[Products]" displayFolder="" count="0" memberValueDatatype="5" unbalanced="0"/>
    <cacheHierarchy uniqueName="[Products].[ListPriceBucket]" caption="ListPriceBucket" attribute="1" defaultMemberUniqueName="[Products].[ListPriceBucket].[All]" allUniqueName="[Products].[ListPriceBucket].[All]" dimensionUniqueName="[Products]" displayFolder="" count="0" memberValueDatatype="130" unbalanced="0"/>
    <cacheHierarchy uniqueName="[Products].[ModelName]" caption="ModelName" attribute="1" defaultMemberUniqueName="[Products].[ModelName].[All]" allUniqueName="[Products].[ModelName].[All]" dimensionUniqueName="[Products]" displayFolder="" count="0" memberValueDatatype="130" unbalanced="0"/>
    <cacheHierarchy uniqueName="[Products].[ProductKey]" caption="ProductKey" attribute="1" defaultMemberUniqueName="[Products].[ProductKey].[All]" allUniqueName="[Products].[ProductKey].[All]" dimensionUniqueName="[Products]" displayFolder="" count="0" memberValueDatatype="20" unbalanced="0"/>
    <cacheHierarchy uniqueName="[Products].[ProductLine]" caption="ProductLine" attribute="1" defaultMemberUniqueName="[Products].[ProductLine].[All]" allUniqueName="[Products].[ProductLine].[All]" dimensionUniqueName="[Products]" displayFolder="" count="0" memberValueDatatype="130" unbalanced="0"/>
    <cacheHierarchy uniqueName="[Products].[ProductName]" caption="ProductName" attribute="1" defaultMemberUniqueName="[Products].[ProductName].[All]" allUniqueName="[Products].[ProductName].[All]" dimensionUniqueName="[Products]" displayFolder="" count="0" memberValueDatatype="130" unbalanced="0"/>
    <cacheHierarchy uniqueName="[Products].[ReorderPoint]" caption="ReorderPoint" attribute="1" defaultMemberUniqueName="[Products].[ReorderPoint].[All]" allUniqueName="[Products].[ReorderPoint].[All]" dimensionUniqueName="[Products]" displayFolder="" count="0" memberValueDatatype="20" unbalanced="0"/>
    <cacheHierarchy uniqueName="[Products].[SafetyStockLevel]" caption="SafetyStockLevel" attribute="1" defaultMemberUniqueName="[Products].[SafetyStockLevel].[All]" allUniqueName="[Products].[SafetyStockLevel].[All]" dimensionUniqueName="[Products]" displayFolder="" count="0" memberValueDatatype="20" unbalanced="0"/>
    <cacheHierarchy uniqueName="[Products].[Size]" caption="Size" attribute="1" defaultMemberUniqueName="[Products].[Size].[All]" allUniqueName="[Products].[Size].[All]" dimensionUniqueName="[Products]" displayFolder="" count="0" memberValueDatatype="130" unbalanced="0"/>
    <cacheHierarchy uniqueName="[Products].[SizeRange]" caption="SizeRange" attribute="1" defaultMemberUniqueName="[Products].[SizeRange].[All]" allUniqueName="[Products].[SizeRange].[All]" dimensionUniqueName="[Products]" displayFolder="" count="0" memberValueDatatype="130" unbalanced="0"/>
    <cacheHierarchy uniqueName="[Products].[SizeUnitMeasureCode]" caption="SizeUnitMeasureCode" attribute="1" defaultMemberUniqueName="[Products].[SizeUnitMeasureCode].[All]" allUniqueName="[Products].[SizeUnitMeasureCode].[All]" dimensionUniqueName="[Products]" displayFolder="" count="0" memberValueDatatype="130" unbalanced="0"/>
    <cacheHierarchy uniqueName="[Products].[StandardCost]" caption="StandardCost" attribute="1" defaultMemberUniqueName="[Products].[StandardCost].[All]" allUniqueName="[Products].[StandardCost].[All]" dimensionUniqueName="[Products]" displayFolder="" count="0" memberValueDatatype="5" unbalanced="0"/>
    <cacheHierarchy uniqueName="[Products].[StartDate]" caption="StartDate" attribute="1" time="1" defaultMemberUniqueName="[Products].[StartDate].[All]" allUniqueName="[Products].[StartDate].[All]" dimensionUniqueName="[Products]" displayFolder="" count="0" memberValueDatatype="7" unbalanced="0"/>
    <cacheHierarchy uniqueName="[Products].[Status]" caption="Status" attribute="1" defaultMemberUniqueName="[Products].[Status].[All]" allUniqueName="[Products].[Status].[All]" dimensionUniqueName="[Products]" displayFolder="" count="0" memberValueDatatype="130" unbalanced="0"/>
    <cacheHierarchy uniqueName="[Products].[Style]" caption="Style" attribute="1" defaultMemberUniqueName="[Products].[Style].[All]" allUniqueName="[Products].[Style].[All]" dimensionUniqueName="[Products]" displayFolder="" count="0" memberValueDatatype="130" unbalanced="0"/>
    <cacheHierarchy uniqueName="[Products].[SubCategory]" caption="SubCategory" attribute="1" defaultMemberUniqueName="[Products].[SubCategory].[All]" allUniqueName="[Products].[SubCategory].[All]" dimensionUniqueName="[Products]" displayFolder="" count="2" memberValueDatatype="130" unbalanced="0">
      <fieldsUsage count="2">
        <fieldUsage x="-1"/>
        <fieldUsage x="3"/>
      </fieldsUsage>
    </cacheHierarchy>
    <cacheHierarchy uniqueName="[Products].[Weight]" caption="Weight" attribute="1" defaultMemberUniqueName="[Products].[Weight].[All]" allUniqueName="[Products].[Weight].[All]" dimensionUniqueName="[Products]" displayFolder="" count="0" memberValueDatatype="5" unbalanced="0"/>
    <cacheHierarchy uniqueName="[Products].[WeightUnitMeasureCode]" caption="WeightUnitMeasureCode" attribute="1" defaultMemberUniqueName="[Products].[WeightUnitMeasureCode].[All]" allUniqueName="[Products].[WeightUnitMeasureCode].[All]" dimensionUniqueName="[Products]" displayFolder="" count="0" memberValueDatatype="130" unbalanced="0"/>
    <cacheHierarchy uniqueName="[Sales].[CustomerKey]" caption="CustomerKey" attribute="1" defaultMemberUniqueName="[Sales].[CustomerKey].[All]" allUniqueName="[Sales].[CustomerKey].[All]" dimensionUniqueName="[Sales]" displayFolder="" count="0" memberValueDatatype="20" unbalanced="0"/>
    <cacheHierarchy uniqueName="[Sales].[Margin]" caption="Margin" attribute="1" defaultMemberUniqueName="[Sales].[Margin].[All]" allUniqueName="[Sales].[Margin].[All]" dimensionUniqueName="[Sales]" displayFolder="" count="0" memberValueDatatype="5" unbalanced="0"/>
    <cacheHierarchy uniqueName="[Sales].[MonthNum]" caption="MonthNum" attribute="1" defaultMemberUniqueName="[Sales].[MonthNum].[All]" allUniqueName="[Sales].[MonthNum].[All]" dimensionUniqueName="[Sales]" displayFolder="" count="0" memberValueDatatype="20" unbalanced="0"/>
    <cacheHierarchy uniqueName="[Sales].[OrderDate]" caption="OrderDate" attribute="1" time="1" defaultMemberUniqueName="[Sales].[OrderDate].[All]" allUniqueName="[Sales].[OrderDate].[All]" dimensionUniqueName="[Sales]" displayFolder="" count="0" memberValueDatatype="7" unbalanced="0"/>
    <cacheHierarchy uniqueName="[Sales].[OrderQuantity]" caption="OrderQuantity" attribute="1" defaultMemberUniqueName="[Sales].[OrderQuantity].[All]" allUniqueName="[Sales].[OrderQuantity].[All]" dimensionUniqueName="[Sales]" displayFolder="" count="0" memberValueDatatype="20" unbalanced="0"/>
    <cacheHierarchy uniqueName="[Sales].[ProductCost]" caption="ProductCost" attribute="1" defaultMemberUniqueName="[Sales].[ProductCost].[All]" allUniqueName="[Sales].[ProductCost].[All]" dimensionUniqueName="[Sales]" displayFolder="" count="0" memberValueDatatype="5" unbalanced="0"/>
    <cacheHierarchy uniqueName="[Sales].[ProductKey]" caption="ProductKey" attribute="1" defaultMemberUniqueName="[Sales].[ProductKey].[All]" allUniqueName="[Sales].[ProductKey].[All]" dimensionUniqueName="[Sales]" displayFolder="" count="0" memberValueDatatype="20" unbalanced="0"/>
    <cacheHierarchy uniqueName="[Sales].[SalesAmt]" caption="SalesAmt" attribute="1" defaultMemberUniqueName="[Sales].[SalesAmt].[All]" allUniqueName="[Sales].[SalesAmt].[All]" dimensionUniqueName="[Sales]" displayFolder="" count="0" memberValueDatatype="5" unbalanced="0"/>
    <cacheHierarchy uniqueName="[Sales].[SalesTerritoryKey]" caption="SalesTerritoryKey" attribute="1" defaultMemberUniqueName="[Sales].[SalesTerritoryKey].[All]" allUniqueName="[Sales].[SalesTerritoryKey].[All]" dimensionUniqueName="[Sales]" displayFolder="" count="0" memberValueDatatype="3" unbalanced="0"/>
    <cacheHierarchy uniqueName="[Sales].[TransType]" caption="TransType" attribute="1" defaultMemberUniqueName="[Sales].[TransType].[All]" allUniqueName="[Sales].[TransType].[All]" dimensionUniqueName="[Sales]" displayFolder="" count="0" memberValueDatatype="5" unbalanced="0"/>
    <cacheHierarchy uniqueName="[Sales].[UnitPrice]" caption="UnitPrice" attribute="1" defaultMemberUniqueName="[Sales].[UnitPrice].[All]" allUniqueName="[Sales].[UnitPrice].[All]" dimensionUniqueName="[Sales]" displayFolder="" count="0" memberValueDatatype="5" unbalanced="0"/>
    <cacheHierarchy uniqueName="[Sales].[Year]" caption="Year" attribute="1" defaultMemberUniqueName="[Sales].[Year].[All]" allUniqueName="[Sales].[Year].[All]" dimensionUniqueName="[Sales]" displayFolder="" count="0" memberValueDatatype="20" unbalanced="0"/>
    <cacheHierarchy uniqueName="[SalesTerritory].[Continent]" caption="Continent" attribute="1" defaultMemberUniqueName="[SalesTerritory].[Continent].[All]" allUniqueName="[SalesTerritory].[Continent].[All]" dimensionUniqueName="[SalesTerritory]" displayFolder="" count="0" memberValueDatatype="130" unbalanced="0"/>
    <cacheHierarchy uniqueName="[SalesTerritory].[Country]" caption="Country" attribute="1" defaultMemberUniqueName="[SalesTerritory].[Country].[All]" allUniqueName="[SalesTerritory].[Country].[All]" dimensionUniqueName="[SalesTerritory]" displayFolder="" count="0" memberValueDatatype="130" unbalanced="0"/>
    <cacheHierarchy uniqueName="[SalesTerritory].[SalesTerritoryAlternateKey]" caption="SalesTerritoryAlternateKey" attribute="1" defaultMemberUniqueName="[SalesTerritory].[SalesTerritoryAlternateKey].[All]" allUniqueName="[SalesTerritory].[SalesTerritoryAlternateKey].[All]" dimensionUniqueName="[SalesTerritory]" displayFolder="" count="0" memberValueDatatype="20" unbalanced="0"/>
    <cacheHierarchy uniqueName="[SalesTerritory].[SalesTerritoryGroup]" caption="SalesTerritoryGroup" attribute="1" defaultMemberUniqueName="[SalesTerritory].[SalesTerritoryGroup].[All]" allUniqueName="[SalesTerritory].[SalesTerritoryGroup].[All]" dimensionUniqueName="[SalesTerritory]" displayFolder="" count="0" memberValueDatatype="130" unbalanced="0"/>
    <cacheHierarchy uniqueName="[SalesTerritory].[SalesTerritoryKey]" caption="SalesTerritoryKey" attribute="1" defaultMemberUniqueName="[SalesTerritory].[SalesTerritoryKey].[All]" allUniqueName="[SalesTerritory].[SalesTerritoryKey].[All]" dimensionUniqueName="[SalesTerritory]" displayFolder="" count="0" memberValueDatatype="20" unbalanced="0"/>
    <cacheHierarchy uniqueName="[SalesTerritory].[SalesTerritoryRegion]" caption="SalesTerritoryRegion" attribute="1" defaultMemberUniqueName="[SalesTerritory].[SalesTerritoryRegion].[All]" allUniqueName="[SalesTerritory].[SalesTerritoryRegion].[All]" dimensionUniqueName="[SalesTerritory]" displayFolder="" count="0" memberValueDatatype="130" unbalanced="0"/>
    <cacheHierarchy uniqueName="[SalesTerritory].[Territory]" caption="Territory" defaultMemberUniqueName="[SalesTerritory].[Territory].[All]" allUniqueName="[SalesTerritory].[Territory].[All]" dimensionUniqueName="[SalesTerritory]" displayFolder="" count="0" unbalanced="0"/>
    <cacheHierarchy uniqueName="[Customers].[BirthDate (Индекс месяца)]" caption="BirthDate (Индекс месяца)" attribute="1" defaultMemberUniqueName="[Customers].[BirthDate (Индекс месяца)].[All]" allUniqueName="[Customers].[BirthDate (Индекс месяца)].[All]" dimensionUniqueName="[Customers]" displayFolder="" count="0" memberValueDatatype="20" unbalanced="0" hidden="1"/>
    <cacheHierarchy uniqueName="[Measures].[Total Sales]" caption="Total Sales" measure="1" displayFolder="" measureGroup="Sales" count="0" oneField="1">
      <fieldsUsage count="1">
        <fieldUsage x="0"/>
      </fieldsUsage>
    </cacheHierarchy>
    <cacheHierarchy uniqueName="[Measures].[Profit]" caption="Profit" measure="1" displayFolder="" measureGroup="Sales" count="0"/>
    <cacheHierarchy uniqueName="[Measures].[Days Selling]" caption="Days Selling" measure="1" displayFolder="" measureGroup="Sales" count="0"/>
    <cacheHierarchy uniqueName="[Measures].[Transactions]" caption="Transactions" measure="1" displayFolder="" measureGroup="Sales" count="0"/>
    <cacheHierarchy uniqueName="[Measures].[Sales per Transaction]" caption="Sales per Transaction" measure="1" displayFolder="" measureGroup="Sales" count="0"/>
    <cacheHierarchy uniqueName="[Measures].[Sales per Day]" caption="Sales per Day" measure="1" displayFolder="" measureGroup="Sales" count="0"/>
    <cacheHierarchy uniqueName="[Measures].[2002 Sales]" caption="2002 Sales" measure="1" displayFolder="" measureGroup="Sales" count="0"/>
    <cacheHierarchy uniqueName="[Measures].[Active Customers]" caption="Active Customers" measure="1" displayFolder="" measureGroup="Sales" count="0"/>
    <cacheHierarchy uniqueName="[Measures].[Customer Growth Since 2001]" caption="Customer Growth Since 2001" measure="1" displayFolder="" measureGroup="Sales" count="0"/>
    <cacheHierarchy uniqueName="[Measures].[2001 Customers]" caption="2001 Customers" measure="1" displayFolder="" measureGroup="Sales" count="0"/>
    <cacheHierarchy uniqueName="[Measures].[Normal Sales]" caption="Normal Sales" measure="1" displayFolder="" measureGroup="Sales" count="0"/>
    <cacheHierarchy uniqueName="[Measures].[Promo Sales]" caption="Promo Sales" measure="1" displayFolder="" measureGroup="Sales" count="0"/>
    <cacheHierarchy uniqueName="[Measures].[Refunds]" caption="Refunds" measure="1" displayFolder="" measureGroup="Sales" count="0"/>
    <cacheHierarchy uniqueName="[Measures].[Net Sales]" caption="Net Sales" measure="1" displayFolder="" measureGroup="Sales" count="0"/>
    <cacheHierarchy uniqueName="[Measures].[Pct Sales on Promo]" caption="Pct Sales on Promo" measure="1" displayFolder="" measureGroup="Sales" count="0"/>
    <cacheHierarchy uniqueName="[Measures].[All Month Net Sales]" caption="All Month Net Sales" measure="1" displayFolder="" measureGroup="Sales" count="0"/>
    <cacheHierarchy uniqueName="[Measures].[Pct of All Month Net Sales]" caption="Pct of All Month Net Sales" measure="1" displayFolder="" measureGroup="Sales" count="0"/>
    <cacheHierarchy uniqueName="[Measures].[Net Sales - All Products]" caption="Net Sales - All Products" measure="1" displayFolder="" measureGroup="Sales" count="0"/>
    <cacheHierarchy uniqueName="[Measures].[Selected Products Pct]" caption="Selected Products Pct" measure="1" displayFolder="" measureGroup="Sales" count="0"/>
    <cacheHierarchy uniqueName="[Measures].[Net Sales for All Selected Months]" caption="Net Sales for All Selected Months" measure="1" displayFolder="" measureGroup="Sales" count="0"/>
    <cacheHierarchy uniqueName="[Measures].[Pct of All Selected Months Net Sales]" caption="Pct of All Selected Months Net Sales" measure="1" displayFolder="" measureGroup="Sales" count="0"/>
    <cacheHierarchy uniqueName="[Measures].[All vs Relationship Test]" caption="All vs Relationship Test" measure="1" displayFolder="" measureGroup="Sales" count="0"/>
    <cacheHierarchy uniqueName="[Measures].[Sales to Parents]" caption="Sales to Parents" measure="1" displayFolder="" measureGroup="Sales" count="0"/>
    <cacheHierarchy uniqueName="[Measures].[EURUSD]" caption="EURUSD" measure="1" displayFolder="" measureGroup="Exch Rates" count="0"/>
    <cacheHierarchy uniqueName="[Measures].[Net Sales - EUR]" caption="Net Sales - EUR" measure="1" displayFolder="" measureGroup="Sales" count="0"/>
    <cacheHierarchy uniqueName="[Measures].[MinListThreshold]" caption="MinListThreshold" measure="1" displayFolder="" measureGroup="MinListPrice" count="0"/>
    <cacheHierarchy uniqueName="[Measures].[Product Sales Above Selected List Price]" caption="Product Sales Above Selected List Price" measure="1" displayFolder="" measureGroup="Sales" count="0"/>
    <cacheHierarchy uniqueName="[Measures].[Product Count]" caption="Product Count" measure="1" displayFolder="" measureGroup="Products" count="0"/>
    <cacheHierarchy uniqueName="[Measures].[Products Above Selected List Price]" caption="Products Above Selected List Price" measure="1" displayFolder="" measureGroup="Products" count="0"/>
    <cacheHierarchy uniqueName="[Measures].[PriceTierMin]" caption="PriceTierMin" measure="1" displayFolder="" measureGroup="PriceTiers" count="0"/>
    <cacheHierarchy uniqueName="[Measures].[PriceTierMax]" caption="PriceTierMax" measure="1" displayFolder="" measureGroup="PriceTiers" count="0"/>
    <cacheHierarchy uniqueName="[Measures].[Product Count MinMaxTier]" caption="Product Count MinMaxTier" measure="1" displayFolder="" measureGroup="Products" count="0"/>
    <cacheHierarchy uniqueName="[Measures].[Total Sales MinMaxTier]" caption="Total Sales MinMaxTier" measure="1" displayFolder="" measureGroup="Sales" count="0"/>
    <cacheHierarchy uniqueName="[Measures].[Total Sales YTD]" caption="Total Sales YTD" measure="1" displayFolder="" measureGroup="Sales" count="0"/>
    <cacheHierarchy uniqueName="[Measures].[Total Sales Fiscal YTD]" caption="Total Sales Fiscal YTD" measure="1" displayFolder="" measureGroup="Sales" count="0"/>
    <cacheHierarchy uniqueName="[Measures].[FIRSTDATE Example]" caption="FIRSTDATE Example" measure="1" displayFolder="" measureGroup="Calendar" count="0"/>
    <cacheHierarchy uniqueName="[Measures].[LASTDATE Example]" caption="LASTDATE Example" measure="1" displayFolder="" measureGroup="Calendar" count="0"/>
    <cacheHierarchy uniqueName="[Measures].[Total Sales SAMEPERIODLASTYEAR]" caption="Total Sales SAMEPERIODLASTYEAR" measure="1" displayFolder="" measureGroup="Sales" count="0"/>
    <cacheHierarchy uniqueName="[Measures].[Total Sales DATEADD 1 Year Back]" caption="Total Sales DATEADD 1 Year Back" measure="1" displayFolder="" measureGroup="Sales" count="0"/>
    <cacheHierarchy uniqueName="[Measures].[Total Sales DATEADD back 1 Month]" caption="Total Sales DATEADD back 1 Month" measure="1" displayFolder="" measureGroup="Sales" count="0"/>
    <cacheHierarchy uniqueName="[Measures].[Number of Days]" caption="Number of Days" measure="1" displayFolder="" measureGroup="Calendar" count="0"/>
    <cacheHierarchy uniqueName="[Measures].[Total Sales PARALLELPERIOD Back 1 Year]" caption="Total Sales PARALLELPERIOD Back 1 Year" measure="1" displayFolder="" measureGroup="Sales" count="0"/>
    <cacheHierarchy uniqueName="[Measures].[ENDOFMONTH Measure]" caption="ENDOFMONTH Measure" measure="1" displayFolder="" measureGroup="Calendar" count="0"/>
    <cacheHierarchy uniqueName="[Measures].[Total Sales NEXTMONTH]" caption="Total Sales NEXTMONTH" measure="1" displayFolder="" measureGroup="Sales" count="0"/>
    <cacheHierarchy uniqueName="[Measures].[Pct Sales Growth YOY]" caption="Pct Sales Growth YOY" measure="1" displayFolder="" measureGroup="Sales" count="0"/>
    <cacheHierarchy uniqueName="[Measures].[Total Sales CLOSINGBALANCEMONTH]" caption="Total Sales CLOSINGBALANCEMONTH" measure="1" displayFolder="" measureGroup="Sales" count="0"/>
    <cacheHierarchy uniqueName="[Measures].[Total Sales First Half 2003]" caption="Total Sales First Half 2003" measure="1" displayFolder="" measureGroup="Sales" count="0"/>
    <cacheHierarchy uniqueName="[Measures].[Total Sales Life to Date]" caption="Total Sales Life to Date" measure="1" displayFolder="" measureGroup="Sales" count="0"/>
    <cacheHierarchy uniqueName="[Measures].[Subcat pct of Cat Sales]" caption="Subcat pct of Cat Sales" measure="1" displayFolder="" measureGroup="Sales" count="0"/>
    <cacheHierarchy uniqueName="[Measures].[Sales to Married Couples]" caption="Sales to Married Couples" measure="1" displayFolder="" measureGroup="Sales" count="0"/>
    <cacheHierarchy uniqueName="[Measures].[Sales to Parents Adj for Canada]" caption="Sales to Parents Adj for Canada" measure="1" displayFolder="" measureGroup="Sales" count="0"/>
    <cacheHierarchy uniqueName="[Measures].[Different Number per Country]" caption="Different Number per Country" measure="1" displayFolder="" measureGroup="Sales" count="0"/>
    <cacheHierarchy uniqueName="[Measures].[Pct Sales Growth YOY using DIVIDE]" caption="Pct Sales Growth YOY using DIVIDE" measure="1" displayFolder="" measureGroup="Sales" count="0"/>
    <cacheHierarchy uniqueName="[Measures].[Color Values]" caption="Color Values" measure="1" displayFolder="" measureGroup="Products" count="0"/>
    <cacheHierarchy uniqueName="[Measures].[Profit Pct]" caption="Profit Pct" measure="1" displayFolder="" measureGroup="Sales" count="0"/>
    <cacheHierarchy uniqueName="[Measures].[_Count Customers]" caption="_Count Customers" measure="1" displayFolder="" measureGroup="Customers" count="0" hidden="1"/>
    <cacheHierarchy uniqueName="[Measures].[_Count Sales]" caption="_Count Sales" measure="1" displayFolder="" measureGroup="Sales" count="0" hidden="1"/>
    <cacheHierarchy uniqueName="[Measures].[_Count Products]" caption="_Count Products" measure="1" displayFolder="" measureGroup="Products" count="0" hidden="1"/>
    <cacheHierarchy uniqueName="[Measures].[_Count Calendar]" caption="_Count Calendar" measure="1" displayFolder="" measureGroup="Calendar" count="0" hidden="1"/>
    <cacheHierarchy uniqueName="[Measures].[_Count Exch Rates]" caption="_Count Exch Rates" measure="1" displayFolder="" measureGroup="Exch Rates" count="0" hidden="1"/>
    <cacheHierarchy uniqueName="[Measures].[_Count MinListPrice]" caption="_Count MinListPrice" measure="1" displayFolder="" measureGroup="MinListPrice" count="0" hidden="1"/>
    <cacheHierarchy uniqueName="[Measures].[_Count PriceTiers]" caption="_Count PriceTiers" measure="1" displayFolder="" measureGroup="PriceTiers" count="0" hidden="1"/>
    <cacheHierarchy uniqueName="[Measures].[_Count SalesTerritory]" caption="_Count SalesTerritory" measure="1" displayFolder="" measureGroup="SalesTerritory" count="0" hidden="1"/>
    <cacheHierarchy uniqueName="[Measures].[__No measures defined]" caption="__No measures defined" measure="1" displayFolder="" count="0" hidden="1"/>
    <cacheHierarchy uniqueName="[Measures].[_Profit Pct Goal]" caption="_Profit Pct Goal" measure="1" displayFolder="" measureGroup="Sales" count="0" hidden="1"/>
    <cacheHierarchy uniqueName="[Measures].[_Profit Pct Status]" caption="_Profit Pct Status" measure="1" iconSet="6" displayFolder="" measureGroup="Sales" count="0" hidden="1"/>
    <cacheHierarchy uniqueName="[Measures].[Sum of SalesAmt]" caption="Sum of SalesAmt" measure="1" displayFolder="" measureGroup="Sales" count="0" hidden="1">
      <extLst>
        <ext xmlns:x15="http://schemas.microsoft.com/office/spreadsheetml/2010/11/main" uri="{B97F6D7D-B522-45F9-BDA1-12C45D357490}">
          <x15:cacheHierarchy aggregatedColumn="79"/>
        </ext>
      </extLst>
    </cacheHierarchy>
    <cacheHierarchy uniqueName="[Measures].[Сумма по столбцу CustomerKey]" caption="Сумма по столбцу CustomerKey" measure="1" displayFolder="" measureGroup="Customers" count="0" hidden="1">
      <extLst>
        <ext xmlns:x15="http://schemas.microsoft.com/office/spreadsheetml/2010/11/main" uri="{B97F6D7D-B522-45F9-BDA1-12C45D357490}">
          <x15:cacheHierarchy aggregatedColumn="21"/>
        </ext>
      </extLst>
    </cacheHierarchy>
  </cacheHierarchies>
  <kpis count="1">
    <kpi uniqueName="Profit Pct" caption="Profit Pct" displayFolder="" measureGroup="Sales" parent="" value="[Measures].[Profit Pct]" goal="[Measures].[_Profit Pct Goal]" status="[Measures].[_Profit Pct Status]" trend="" weight=""/>
  </kpis>
  <dimensions count="9">
    <dimension name="Calendar" uniqueName="[Calendar]" caption="Calendar"/>
    <dimension name="Customers" uniqueName="[Customers]" caption="Customers"/>
    <dimension name="Exch Rates" uniqueName="[Exch Rates]" caption="Exch Rates"/>
    <dimension measure="1" name="Measures" uniqueName="[Measures]" caption="Measures"/>
    <dimension name="MinListPrice" uniqueName="[MinListPrice]" caption="MinListPrice"/>
    <dimension name="PriceTiers" uniqueName="[PriceTiers]" caption="PriceTiers"/>
    <dimension name="Products" uniqueName="[Products]" caption="Products"/>
    <dimension name="Sales" uniqueName="[Sales]" caption="Sales"/>
    <dimension name="SalesTerritory" uniqueName="[SalesTerritory]" caption="SalesTerritory"/>
  </dimensions>
  <measureGroups count="8">
    <measureGroup name="Calendar" caption="Calendar"/>
    <measureGroup name="Customers" caption="Customers"/>
    <measureGroup name="Exch Rates" caption="Exch Rates"/>
    <measureGroup name="MinListPrice" caption="MinListPrice"/>
    <measureGroup name="PriceTiers" caption="PriceTiers"/>
    <measureGroup name="Products" caption="Products"/>
    <measureGroup name="Sales" caption="Sales"/>
    <measureGroup name="SalesTerritory" caption="SalesTerritory"/>
  </measureGroups>
  <maps count="12">
    <map measureGroup="0" dimension="0"/>
    <map measureGroup="1" dimension="1"/>
    <map measureGroup="2" dimension="2"/>
    <map measureGroup="3" dimension="4"/>
    <map measureGroup="4" dimension="5"/>
    <map measureGroup="5" dimension="6"/>
    <map measureGroup="6" dimension="0"/>
    <map measureGroup="6" dimension="1"/>
    <map measureGroup="6" dimension="6"/>
    <map measureGroup="6" dimension="7"/>
    <map measureGroup="6" dimension="8"/>
    <map measureGroup="7" dimension="8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8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Baguzin Sergey" refreshedDate="43644.540691550923" createdVersion="6" refreshedVersion="6" minRefreshableVersion="3" recordCount="0" supportSubquery="1" supportAdvancedDrill="1" xr:uid="{D565FB8A-5829-464E-9C8A-1016B9F7F38B}">
  <cacheSource type="external" connectionId="5"/>
  <cacheFields count="3">
    <cacheField name="[Products].[Category].[Category]" caption="Category" numFmtId="0" hierarchy="46" level="1">
      <sharedItems containsSemiMixedTypes="0" containsNonDate="0" containsString="0"/>
    </cacheField>
    <cacheField name="[Products].[Color].[Color]" caption="Color" numFmtId="0" hierarchy="48" level="1">
      <sharedItems containsSemiMixedTypes="0" containsNonDate="0" containsString="0"/>
    </cacheField>
    <cacheField name="[Measures].[Total Sales]" caption="Total Sales" numFmtId="0" hierarchy="92" level="32767"/>
  </cacheFields>
  <cacheHierarchies count="160">
    <cacheHierarchy uniqueName="[Calendar].[CalendarQuarter]" caption="CalendarQuarter" attribute="1" time="1" defaultMemberUniqueName="[Calendar].[CalendarQuarter].[All]" allUniqueName="[Calendar].[CalendarQuarter].[All]" dimensionUniqueName="[Calendar]" displayFolder="" count="0" memberValueDatatype="20" unbalanced="0"/>
    <cacheHierarchy uniqueName="[Calendar].[CalendarSemester]" caption="CalendarSemester" attribute="1" time="1" defaultMemberUniqueName="[Calendar].[CalendarSemester].[All]" allUniqueName="[Calendar].[CalendarSemester].[All]" dimensionUniqueName="[Calendar]" displayFolder="" count="0" memberValueDatatype="20" unbalanced="0"/>
    <cacheHierarchy uniqueName="[Calendar].[CalendarYear]" caption="CalendarYear" attribute="1" time="1" defaultMemberUniqueName="[Calendar].[CalendarYear].[All]" allUniqueName="[Calendar].[CalendarYear].[All]" dimensionUniqueName="[Calendar]" displayFolder="" count="0" memberValueDatatype="20" unbalanced="0"/>
    <cacheHierarchy uniqueName="[Calendar].[Date]" caption="Date" attribute="1" time="1" keyAttribute="1" defaultMemberUniqueName="[Calendar].[Date].[All]" allUniqueName="[Calendar].[Date].[All]" dimensionUniqueName="[Calendar]" displayFolder="" count="0" memberValueDatatype="7" unbalanced="0"/>
    <cacheHierarchy uniqueName="[Calendar].[DayNameOfWeek]" caption="DayNameOfWeek" attribute="1" time="1" defaultMemberUniqueName="[Calendar].[DayNameOfWeek].[All]" allUniqueName="[Calendar].[DayNameOfWeek].[All]" dimensionUniqueName="[Calendar]" displayFolder="" count="0" memberValueDatatype="130" unbalanced="0"/>
    <cacheHierarchy uniqueName="[Calendar].[DayNumberOfMonth]" caption="DayNumberOfMonth" attribute="1" time="1" defaultMemberUniqueName="[Calendar].[DayNumberOfMonth].[All]" allUniqueName="[Calendar].[DayNumberOfMonth].[All]" dimensionUniqueName="[Calendar]" displayFolder="" count="0" memberValueDatatype="20" unbalanced="0"/>
    <cacheHierarchy uniqueName="[Calendar].[DayNumberOfWeek]" caption="DayNumberOfWeek" attribute="1" time="1" defaultMemberUniqueName="[Calendar].[DayNumberOfWeek].[All]" allUniqueName="[Calendar].[DayNumberOfWeek].[All]" dimensionUniqueName="[Calendar]" displayFolder="" count="0" memberValueDatatype="20" unbalanced="0"/>
    <cacheHierarchy uniqueName="[Calendar].[DayNumberOfYear]" caption="DayNumberOfYear" attribute="1" time="1" defaultMemberUniqueName="[Calendar].[DayNumberOfYear].[All]" allUniqueName="[Calendar].[DayNumberOfYear].[All]" dimensionUniqueName="[Calendar]" displayFolder="" count="0" memberValueDatatype="20" unbalanced="0"/>
    <cacheHierarchy uniqueName="[Calendar].[FiscalQuarter]" caption="FiscalQuarter" attribute="1" time="1" defaultMemberUniqueName="[Calendar].[FiscalQuarter].[All]" allUniqueName="[Calendar].[FiscalQuarter].[All]" dimensionUniqueName="[Calendar]" displayFolder="" count="0" memberValueDatatype="20" unbalanced="0"/>
    <cacheHierarchy uniqueName="[Calendar].[FiscalSemester]" caption="FiscalSemester" attribute="1" time="1" defaultMemberUniqueName="[Calendar].[FiscalSemester].[All]" allUniqueName="[Calendar].[FiscalSemester].[All]" dimensionUniqueName="[Calendar]" displayFolder="" count="0" memberValueDatatype="20" unbalanced="0"/>
    <cacheHierarchy uniqueName="[Calendar].[FiscalYear]" caption="FiscalYear" attribute="1" time="1" defaultMemberUniqueName="[Calendar].[FiscalYear].[All]" allUniqueName="[Calendar].[FiscalYear].[All]" dimensionUniqueName="[Calendar]" displayFolder="" count="0" memberValueDatatype="20" unbalanced="0"/>
    <cacheHierarchy uniqueName="[Calendar].[MonthName]" caption="MonthName" attribute="1" time="1" defaultMemberUniqueName="[Calendar].[MonthName].[All]" allUniqueName="[Calendar].[MonthName].[All]" dimensionUniqueName="[Calendar]" displayFolder="" count="0" memberValueDatatype="130" unbalanced="0"/>
    <cacheHierarchy uniqueName="[Calendar].[MonthNumberOfYear]" caption="MonthNumberOfYear" attribute="1" time="1" defaultMemberUniqueName="[Calendar].[MonthNumberOfYear].[All]" allUniqueName="[Calendar].[MonthNumberOfYear].[All]" dimensionUniqueName="[Calendar]" displayFolder="" count="0" memberValueDatatype="20" unbalanced="0"/>
    <cacheHierarchy uniqueName="[Calendar].[WeekNumberOfYear]" caption="WeekNumberOfYear" attribute="1" time="1" defaultMemberUniqueName="[Calendar].[WeekNumberOfYear].[All]" allUniqueName="[Calendar].[WeekNumberOfYear].[All]" dimensionUniqueName="[Calendar]" displayFolder="" count="0" memberValueDatatype="20" unbalanced="0"/>
    <cacheHierarchy uniqueName="[Customers].[AddressLine1]" caption="AddressLine1" attribute="1" defaultMemberUniqueName="[Customers].[AddressLine1].[All]" allUniqueName="[Customers].[AddressLine1].[All]" dimensionUniqueName="[Customers]" displayFolder="" count="0" memberValueDatatype="130" unbalanced="0"/>
    <cacheHierarchy uniqueName="[Customers].[AddressLine2]" caption="AddressLine2" attribute="1" defaultMemberUniqueName="[Customers].[AddressLine2].[All]" allUniqueName="[Customers].[AddressLine2].[All]" dimensionUniqueName="[Customers]" displayFolder="" count="0" memberValueDatatype="130" unbalanced="0"/>
    <cacheHierarchy uniqueName="[Customers].[BirthDate]" caption="BirthDate" attribute="1" time="1" defaultMemberUniqueName="[Customers].[BirthDate].[All]" allUniqueName="[Customers].[BirthDate].[All]" dimensionUniqueName="[Customers]" displayFolder="" count="0" memberValueDatatype="7" unbalanced="0"/>
    <cacheHierarchy uniqueName="[Customers].[BirthDate (Год)]" caption="BirthDate (Год)" attribute="1" defaultMemberUniqueName="[Customers].[BirthDate (Год)].[All]" allUniqueName="[Customers].[BirthDate (Год)].[All]" dimensionUniqueName="[Customers]" displayFolder="" count="0" memberValueDatatype="130" unbalanced="0"/>
    <cacheHierarchy uniqueName="[Customers].[BirthDate (Квартал)]" caption="BirthDate (Квартал)" attribute="1" defaultMemberUniqueName="[Customers].[BirthDate (Квартал)].[All]" allUniqueName="[Customers].[BirthDate (Квартал)].[All]" dimensionUniqueName="[Customers]" displayFolder="" count="0" memberValueDatatype="130" unbalanced="0"/>
    <cacheHierarchy uniqueName="[Customers].[BirthDate (Месяц)]" caption="BirthDate (Месяц)" attribute="1" defaultMemberUniqueName="[Customers].[BirthDate (Месяц)].[All]" allUniqueName="[Customers].[BirthDate (Месяц)].[All]" dimensionUniqueName="[Customers]" displayFolder="" count="0" memberValueDatatype="130" unbalanced="0"/>
    <cacheHierarchy uniqueName="[Customers].[CommuteDistance]" caption="CommuteDistance" attribute="1" defaultMemberUniqueName="[Customers].[CommuteDistance].[All]" allUniqueName="[Customers].[CommuteDistance].[All]" dimensionUniqueName="[Customers]" displayFolder="" count="0" memberValueDatatype="130" unbalanced="0"/>
    <cacheHierarchy uniqueName="[Customers].[CustomerKey]" caption="CustomerKey" attribute="1" defaultMemberUniqueName="[Customers].[CustomerKey].[All]" allUniqueName="[Customers].[CustomerKey].[All]" dimensionUniqueName="[Customers]" displayFolder="" count="0" memberValueDatatype="20" unbalanced="0"/>
    <cacheHierarchy uniqueName="[Customers].[DateFirstPurchase]" caption="DateFirstPurchase" attribute="1" time="1" defaultMemberUniqueName="[Customers].[DateFirstPurchase].[All]" allUniqueName="[Customers].[DateFirstPurchase].[All]" dimensionUniqueName="[Customers]" displayFolder="" count="0" memberValueDatatype="7" unbalanced="0"/>
    <cacheHierarchy uniqueName="[Customers].[EmailAddress]" caption="EmailAddress" attribute="1" defaultMemberUniqueName="[Customers].[EmailAddress].[All]" allUniqueName="[Customers].[EmailAddress].[All]" dimensionUniqueName="[Customers]" displayFolder="" count="0" memberValueDatatype="130" unbalanced="0"/>
    <cacheHierarchy uniqueName="[Customers].[EnglishEducation]" caption="EnglishEducation" attribute="1" defaultMemberUniqueName="[Customers].[EnglishEducation].[All]" allUniqueName="[Customers].[EnglishEducation].[All]" dimensionUniqueName="[Customers]" displayFolder="" count="0" memberValueDatatype="130" unbalanced="0"/>
    <cacheHierarchy uniqueName="[Customers].[EnglishOccupation]" caption="EnglishOccupation" attribute="1" defaultMemberUniqueName="[Customers].[EnglishOccupation].[All]" allUniqueName="[Customers].[EnglishOccupation].[All]" dimensionUniqueName="[Customers]" displayFolder="" count="0" memberValueDatatype="130" unbalanced="0"/>
    <cacheHierarchy uniqueName="[Customers].[FirstName]" caption="FirstName" attribute="1" defaultMemberUniqueName="[Customers].[FirstName].[All]" allUniqueName="[Customers].[FirstName].[All]" dimensionUniqueName="[Customers]" displayFolder="" count="0" memberValueDatatype="130" unbalanced="0"/>
    <cacheHierarchy uniqueName="[Customers].[Gender]" caption="Gender" attribute="1" defaultMemberUniqueName="[Customers].[Gender].[All]" allUniqueName="[Customers].[Gender].[All]" dimensionUniqueName="[Customers]" displayFolder="" count="0" memberValueDatatype="130" unbalanced="0"/>
    <cacheHierarchy uniqueName="[Customers].[GeographyKey]" caption="GeographyKey" attribute="1" defaultMemberUniqueName="[Customers].[GeographyKey].[All]" allUniqueName="[Customers].[GeographyKey].[All]" dimensionUniqueName="[Customers]" displayFolder="" count="0" memberValueDatatype="20" unbalanced="0"/>
    <cacheHierarchy uniqueName="[Customers].[HouseOwnerFlag]" caption="HouseOwnerFlag" attribute="1" defaultMemberUniqueName="[Customers].[HouseOwnerFlag].[All]" allUniqueName="[Customers].[HouseOwnerFlag].[All]" dimensionUniqueName="[Customers]" displayFolder="" count="0" memberValueDatatype="20" unbalanced="0"/>
    <cacheHierarchy uniqueName="[Customers].[LastName]" caption="LastName" attribute="1" defaultMemberUniqueName="[Customers].[LastName].[All]" allUniqueName="[Customers].[LastName].[All]" dimensionUniqueName="[Customers]" displayFolder="" count="0" memberValueDatatype="130" unbalanced="0"/>
    <cacheHierarchy uniqueName="[Customers].[MaritalStatus]" caption="MaritalStatus" attribute="1" defaultMemberUniqueName="[Customers].[MaritalStatus].[All]" allUniqueName="[Customers].[MaritalStatus].[All]" dimensionUniqueName="[Customers]" displayFolder="" count="0" memberValueDatatype="130" unbalanced="0"/>
    <cacheHierarchy uniqueName="[Customers].[MiddleName]" caption="MiddleName" attribute="1" defaultMemberUniqueName="[Customers].[MiddleName].[All]" allUniqueName="[Customers].[MiddleName].[All]" dimensionUniqueName="[Customers]" displayFolder="" count="0" memberValueDatatype="130" unbalanced="0"/>
    <cacheHierarchy uniqueName="[Customers].[NameStyle]" caption="NameStyle" attribute="1" defaultMemberUniqueName="[Customers].[NameStyle].[All]" allUniqueName="[Customers].[NameStyle].[All]" dimensionUniqueName="[Customers]" displayFolder="" count="0" memberValueDatatype="11" unbalanced="0"/>
    <cacheHierarchy uniqueName="[Customers].[NumberCarsOwned]" caption="NumberCarsOwned" attribute="1" defaultMemberUniqueName="[Customers].[NumberCarsOwned].[All]" allUniqueName="[Customers].[NumberCarsOwned].[All]" dimensionUniqueName="[Customers]" displayFolder="" count="0" memberValueDatatype="20" unbalanced="0"/>
    <cacheHierarchy uniqueName="[Customers].[NumberChildrenAtHome]" caption="NumberChildrenAtHome" attribute="1" defaultMemberUniqueName="[Customers].[NumberChildrenAtHome].[All]" allUniqueName="[Customers].[NumberChildrenAtHome].[All]" dimensionUniqueName="[Customers]" displayFolder="" count="0" memberValueDatatype="20" unbalanced="0"/>
    <cacheHierarchy uniqueName="[Customers].[Phone]" caption="Phone" attribute="1" defaultMemberUniqueName="[Customers].[Phone].[All]" allUniqueName="[Customers].[Phone].[All]" dimensionUniqueName="[Customers]" displayFolder="" count="0" memberValueDatatype="130" unbalanced="0"/>
    <cacheHierarchy uniqueName="[Customers].[Suffix]" caption="Suffix" attribute="1" defaultMemberUniqueName="[Customers].[Suffix].[All]" allUniqueName="[Customers].[Suffix].[All]" dimensionUniqueName="[Customers]" displayFolder="" count="0" memberValueDatatype="130" unbalanced="0"/>
    <cacheHierarchy uniqueName="[Customers].[TotalChildren]" caption="TotalChildren" attribute="1" defaultMemberUniqueName="[Customers].[TotalChildren].[All]" allUniqueName="[Customers].[TotalChildren].[All]" dimensionUniqueName="[Customers]" displayFolder="" count="0" memberValueDatatype="20" unbalanced="0"/>
    <cacheHierarchy uniqueName="[Customers].[YearlyIncome]" caption="YearlyIncome" attribute="1" defaultMemberUniqueName="[Customers].[YearlyIncome].[All]" allUniqueName="[Customers].[YearlyIncome].[All]" dimensionUniqueName="[Customers]" displayFolder="" count="0" memberValueDatatype="6" unbalanced="0"/>
    <cacheHierarchy uniqueName="[Exch Rates].[USD per EUR]" caption="USD per EUR" attribute="1" defaultMemberUniqueName="[Exch Rates].[USD per EUR].[All]" allUniqueName="[Exch Rates].[USD per EUR].[All]" dimensionUniqueName="[Exch Rates]" displayFolder="" count="0" memberValueDatatype="6" unbalanced="0"/>
    <cacheHierarchy uniqueName="[MinListPrice].[MinListPrice]" caption="MinListPrice" attribute="1" defaultMemberUniqueName="[MinListPrice].[MinListPrice].[All]" allUniqueName="[MinListPrice].[MinListPrice].[All]" dimensionUniqueName="[MinListPrice]" displayFolder="" count="0" memberValueDatatype="6" unbalanced="0"/>
    <cacheHierarchy uniqueName="[PriceTiers].[MaxPrice]" caption="MaxPrice" attribute="1" defaultMemberUniqueName="[PriceTiers].[MaxPrice].[All]" allUniqueName="[PriceTiers].[MaxPrice].[All]" dimensionUniqueName="[PriceTiers]" displayFolder="" count="0" memberValueDatatype="20" unbalanced="0"/>
    <cacheHierarchy uniqueName="[PriceTiers].[MidPt]" caption="MidPt" attribute="1" defaultMemberUniqueName="[PriceTiers].[MidPt].[All]" allUniqueName="[PriceTiers].[MidPt].[All]" dimensionUniqueName="[PriceTiers]" displayFolder="" count="0" memberValueDatatype="5" unbalanced="0"/>
    <cacheHierarchy uniqueName="[PriceTiers].[MinPrice]" caption="MinPrice" attribute="1" defaultMemberUniqueName="[PriceTiers].[MinPrice].[All]" allUniqueName="[PriceTiers].[MinPrice].[All]" dimensionUniqueName="[PriceTiers]" displayFolder="" count="0" memberValueDatatype="20" unbalanced="0"/>
    <cacheHierarchy uniqueName="[PriceTiers].[RangeName]" caption="RangeName" attribute="1" defaultMemberUniqueName="[PriceTiers].[RangeName].[All]" allUniqueName="[PriceTiers].[RangeName].[All]" dimensionUniqueName="[PriceTiers]" displayFolder="" count="0" memberValueDatatype="130" unbalanced="0"/>
    <cacheHierarchy uniqueName="[Products].[Category]" caption="Category" attribute="1" defaultMemberUniqueName="[Products].[Category].[All]" allUniqueName="[Products].[Category].[All]" dimensionUniqueName="[Products]" displayFolder="" count="2" memberValueDatatype="130" unbalanced="0">
      <fieldsUsage count="2">
        <fieldUsage x="-1"/>
        <fieldUsage x="0"/>
      </fieldsUsage>
    </cacheHierarchy>
    <cacheHierarchy uniqueName="[Products].[Class]" caption="Class" attribute="1" defaultMemberUniqueName="[Products].[Class].[All]" allUniqueName="[Products].[Class].[All]" dimensionUniqueName="[Products]" displayFolder="" count="0" memberValueDatatype="130" unbalanced="0"/>
    <cacheHierarchy uniqueName="[Products].[Color]" caption="Color" attribute="1" defaultMemberUniqueName="[Products].[Color].[All]" allUniqueName="[Products].[Color].[All]" dimensionUniqueName="[Products]" displayFolder="" count="2" memberValueDatatype="130" unbalanced="0">
      <fieldsUsage count="2">
        <fieldUsage x="-1"/>
        <fieldUsage x="1"/>
      </fieldsUsage>
    </cacheHierarchy>
    <cacheHierarchy uniqueName="[Products].[DaysToManufacture]" caption="DaysToManufacture" attribute="1" defaultMemberUniqueName="[Products].[DaysToManufacture].[All]" allUniqueName="[Products].[DaysToManufacture].[All]" dimensionUniqueName="[Products]" displayFolder="" count="0" memberValueDatatype="20" unbalanced="0"/>
    <cacheHierarchy uniqueName="[Products].[DealerPrice]" caption="DealerPrice" attribute="1" defaultMemberUniqueName="[Products].[DealerPrice].[All]" allUniqueName="[Products].[DealerPrice].[All]" dimensionUniqueName="[Products]" displayFolder="" count="0" memberValueDatatype="5" unbalanced="0"/>
    <cacheHierarchy uniqueName="[Products].[EndDate]" caption="EndDate" attribute="1" time="1" defaultMemberUniqueName="[Products].[EndDate].[All]" allUniqueName="[Products].[EndDate].[All]" dimensionUniqueName="[Products]" displayFolder="" count="0" memberValueDatatype="7" unbalanced="0"/>
    <cacheHierarchy uniqueName="[Products].[EnglishDescription]" caption="EnglishDescription" attribute="1" defaultMemberUniqueName="[Products].[EnglishDescription].[All]" allUniqueName="[Products].[EnglishDescription].[All]" dimensionUniqueName="[Products]" displayFolder="" count="0" memberValueDatatype="130" unbalanced="0"/>
    <cacheHierarchy uniqueName="[Products].[FinishedGoodsFlag]" caption="FinishedGoodsFlag" attribute="1" defaultMemberUniqueName="[Products].[FinishedGoodsFlag].[All]" allUniqueName="[Products].[FinishedGoodsFlag].[All]" dimensionUniqueName="[Products]" displayFolder="" count="0" memberValueDatatype="11" unbalanced="0"/>
    <cacheHierarchy uniqueName="[Products].[ListPrice]" caption="ListPrice" attribute="1" defaultMemberUniqueName="[Products].[ListPrice].[All]" allUniqueName="[Products].[ListPrice].[All]" dimensionUniqueName="[Products]" displayFolder="" count="0" memberValueDatatype="5" unbalanced="0"/>
    <cacheHierarchy uniqueName="[Products].[ListPriceBucket]" caption="ListPriceBucket" attribute="1" defaultMemberUniqueName="[Products].[ListPriceBucket].[All]" allUniqueName="[Products].[ListPriceBucket].[All]" dimensionUniqueName="[Products]" displayFolder="" count="0" memberValueDatatype="130" unbalanced="0"/>
    <cacheHierarchy uniqueName="[Products].[ModelName]" caption="ModelName" attribute="1" defaultMemberUniqueName="[Products].[ModelName].[All]" allUniqueName="[Products].[ModelName].[All]" dimensionUniqueName="[Products]" displayFolder="" count="0" memberValueDatatype="130" unbalanced="0"/>
    <cacheHierarchy uniqueName="[Products].[ProductKey]" caption="ProductKey" attribute="1" defaultMemberUniqueName="[Products].[ProductKey].[All]" allUniqueName="[Products].[ProductKey].[All]" dimensionUniqueName="[Products]" displayFolder="" count="0" memberValueDatatype="20" unbalanced="0"/>
    <cacheHierarchy uniqueName="[Products].[ProductLine]" caption="ProductLine" attribute="1" defaultMemberUniqueName="[Products].[ProductLine].[All]" allUniqueName="[Products].[ProductLine].[All]" dimensionUniqueName="[Products]" displayFolder="" count="0" memberValueDatatype="130" unbalanced="0"/>
    <cacheHierarchy uniqueName="[Products].[ProductName]" caption="ProductName" attribute="1" defaultMemberUniqueName="[Products].[ProductName].[All]" allUniqueName="[Products].[ProductName].[All]" dimensionUniqueName="[Products]" displayFolder="" count="0" memberValueDatatype="130" unbalanced="0"/>
    <cacheHierarchy uniqueName="[Products].[ReorderPoint]" caption="ReorderPoint" attribute="1" defaultMemberUniqueName="[Products].[ReorderPoint].[All]" allUniqueName="[Products].[ReorderPoint].[All]" dimensionUniqueName="[Products]" displayFolder="" count="0" memberValueDatatype="20" unbalanced="0"/>
    <cacheHierarchy uniqueName="[Products].[SafetyStockLevel]" caption="SafetyStockLevel" attribute="1" defaultMemberUniqueName="[Products].[SafetyStockLevel].[All]" allUniqueName="[Products].[SafetyStockLevel].[All]" dimensionUniqueName="[Products]" displayFolder="" count="0" memberValueDatatype="20" unbalanced="0"/>
    <cacheHierarchy uniqueName="[Products].[Size]" caption="Size" attribute="1" defaultMemberUniqueName="[Products].[Size].[All]" allUniqueName="[Products].[Size].[All]" dimensionUniqueName="[Products]" displayFolder="" count="0" memberValueDatatype="130" unbalanced="0"/>
    <cacheHierarchy uniqueName="[Products].[SizeRange]" caption="SizeRange" attribute="1" defaultMemberUniqueName="[Products].[SizeRange].[All]" allUniqueName="[Products].[SizeRange].[All]" dimensionUniqueName="[Products]" displayFolder="" count="0" memberValueDatatype="130" unbalanced="0"/>
    <cacheHierarchy uniqueName="[Products].[SizeUnitMeasureCode]" caption="SizeUnitMeasureCode" attribute="1" defaultMemberUniqueName="[Products].[SizeUnitMeasureCode].[All]" allUniqueName="[Products].[SizeUnitMeasureCode].[All]" dimensionUniqueName="[Products]" displayFolder="" count="0" memberValueDatatype="130" unbalanced="0"/>
    <cacheHierarchy uniqueName="[Products].[StandardCost]" caption="StandardCost" attribute="1" defaultMemberUniqueName="[Products].[StandardCost].[All]" allUniqueName="[Products].[StandardCost].[All]" dimensionUniqueName="[Products]" displayFolder="" count="0" memberValueDatatype="5" unbalanced="0"/>
    <cacheHierarchy uniqueName="[Products].[StartDate]" caption="StartDate" attribute="1" time="1" defaultMemberUniqueName="[Products].[StartDate].[All]" allUniqueName="[Products].[StartDate].[All]" dimensionUniqueName="[Products]" displayFolder="" count="0" memberValueDatatype="7" unbalanced="0"/>
    <cacheHierarchy uniqueName="[Products].[Status]" caption="Status" attribute="1" defaultMemberUniqueName="[Products].[Status].[All]" allUniqueName="[Products].[Status].[All]" dimensionUniqueName="[Products]" displayFolder="" count="0" memberValueDatatype="130" unbalanced="0"/>
    <cacheHierarchy uniqueName="[Products].[Style]" caption="Style" attribute="1" defaultMemberUniqueName="[Products].[Style].[All]" allUniqueName="[Products].[Style].[All]" dimensionUniqueName="[Products]" displayFolder="" count="0" memberValueDatatype="130" unbalanced="0"/>
    <cacheHierarchy uniqueName="[Products].[SubCategory]" caption="SubCategory" attribute="1" defaultMemberUniqueName="[Products].[SubCategory].[All]" allUniqueName="[Products].[SubCategory].[All]" dimensionUniqueName="[Products]" displayFolder="" count="0" memberValueDatatype="130" unbalanced="0"/>
    <cacheHierarchy uniqueName="[Products].[Weight]" caption="Weight" attribute="1" defaultMemberUniqueName="[Products].[Weight].[All]" allUniqueName="[Products].[Weight].[All]" dimensionUniqueName="[Products]" displayFolder="" count="0" memberValueDatatype="5" unbalanced="0"/>
    <cacheHierarchy uniqueName="[Products].[WeightUnitMeasureCode]" caption="WeightUnitMeasureCode" attribute="1" defaultMemberUniqueName="[Products].[WeightUnitMeasureCode].[All]" allUniqueName="[Products].[WeightUnitMeasureCode].[All]" dimensionUniqueName="[Products]" displayFolder="" count="0" memberValueDatatype="130" unbalanced="0"/>
    <cacheHierarchy uniqueName="[Sales].[CustomerKey]" caption="CustomerKey" attribute="1" defaultMemberUniqueName="[Sales].[CustomerKey].[All]" allUniqueName="[Sales].[CustomerKey].[All]" dimensionUniqueName="[Sales]" displayFolder="" count="0" memberValueDatatype="20" unbalanced="0"/>
    <cacheHierarchy uniqueName="[Sales].[Margin]" caption="Margin" attribute="1" defaultMemberUniqueName="[Sales].[Margin].[All]" allUniqueName="[Sales].[Margin].[All]" dimensionUniqueName="[Sales]" displayFolder="" count="0" memberValueDatatype="5" unbalanced="0"/>
    <cacheHierarchy uniqueName="[Sales].[MonthNum]" caption="MonthNum" attribute="1" defaultMemberUniqueName="[Sales].[MonthNum].[All]" allUniqueName="[Sales].[MonthNum].[All]" dimensionUniqueName="[Sales]" displayFolder="" count="0" memberValueDatatype="20" unbalanced="0"/>
    <cacheHierarchy uniqueName="[Sales].[OrderDate]" caption="OrderDate" attribute="1" time="1" defaultMemberUniqueName="[Sales].[OrderDate].[All]" allUniqueName="[Sales].[OrderDate].[All]" dimensionUniqueName="[Sales]" displayFolder="" count="0" memberValueDatatype="7" unbalanced="0"/>
    <cacheHierarchy uniqueName="[Sales].[OrderQuantity]" caption="OrderQuantity" attribute="1" defaultMemberUniqueName="[Sales].[OrderQuantity].[All]" allUniqueName="[Sales].[OrderQuantity].[All]" dimensionUniqueName="[Sales]" displayFolder="" count="0" memberValueDatatype="20" unbalanced="0"/>
    <cacheHierarchy uniqueName="[Sales].[ProductCost]" caption="ProductCost" attribute="1" defaultMemberUniqueName="[Sales].[ProductCost].[All]" allUniqueName="[Sales].[ProductCost].[All]" dimensionUniqueName="[Sales]" displayFolder="" count="0" memberValueDatatype="5" unbalanced="0"/>
    <cacheHierarchy uniqueName="[Sales].[ProductKey]" caption="ProductKey" attribute="1" defaultMemberUniqueName="[Sales].[ProductKey].[All]" allUniqueName="[Sales].[ProductKey].[All]" dimensionUniqueName="[Sales]" displayFolder="" count="0" memberValueDatatype="20" unbalanced="0"/>
    <cacheHierarchy uniqueName="[Sales].[SalesAmt]" caption="SalesAmt" attribute="1" defaultMemberUniqueName="[Sales].[SalesAmt].[All]" allUniqueName="[Sales].[SalesAmt].[All]" dimensionUniqueName="[Sales]" displayFolder="" count="0" memberValueDatatype="5" unbalanced="0"/>
    <cacheHierarchy uniqueName="[Sales].[SalesTerritoryKey]" caption="SalesTerritoryKey" attribute="1" defaultMemberUniqueName="[Sales].[SalesTerritoryKey].[All]" allUniqueName="[Sales].[SalesTerritoryKey].[All]" dimensionUniqueName="[Sales]" displayFolder="" count="0" memberValueDatatype="3" unbalanced="0"/>
    <cacheHierarchy uniqueName="[Sales].[TransType]" caption="TransType" attribute="1" defaultMemberUniqueName="[Sales].[TransType].[All]" allUniqueName="[Sales].[TransType].[All]" dimensionUniqueName="[Sales]" displayFolder="" count="0" memberValueDatatype="5" unbalanced="0"/>
    <cacheHierarchy uniqueName="[Sales].[UnitPrice]" caption="UnitPrice" attribute="1" defaultMemberUniqueName="[Sales].[UnitPrice].[All]" allUniqueName="[Sales].[UnitPrice].[All]" dimensionUniqueName="[Sales]" displayFolder="" count="0" memberValueDatatype="5" unbalanced="0"/>
    <cacheHierarchy uniqueName="[Sales].[Year]" caption="Year" attribute="1" defaultMemberUniqueName="[Sales].[Year].[All]" allUniqueName="[Sales].[Year].[All]" dimensionUniqueName="[Sales]" displayFolder="" count="0" memberValueDatatype="20" unbalanced="0"/>
    <cacheHierarchy uniqueName="[SalesTerritory].[Continent]" caption="Continent" attribute="1" defaultMemberUniqueName="[SalesTerritory].[Continent].[All]" allUniqueName="[SalesTerritory].[Continent].[All]" dimensionUniqueName="[SalesTerritory]" displayFolder="" count="0" memberValueDatatype="130" unbalanced="0"/>
    <cacheHierarchy uniqueName="[SalesTerritory].[Country]" caption="Country" attribute="1" defaultMemberUniqueName="[SalesTerritory].[Country].[All]" allUniqueName="[SalesTerritory].[Country].[All]" dimensionUniqueName="[SalesTerritory]" displayFolder="" count="0" memberValueDatatype="130" unbalanced="0"/>
    <cacheHierarchy uniqueName="[SalesTerritory].[SalesTerritoryAlternateKey]" caption="SalesTerritoryAlternateKey" attribute="1" defaultMemberUniqueName="[SalesTerritory].[SalesTerritoryAlternateKey].[All]" allUniqueName="[SalesTerritory].[SalesTerritoryAlternateKey].[All]" dimensionUniqueName="[SalesTerritory]" displayFolder="" count="0" memberValueDatatype="20" unbalanced="0"/>
    <cacheHierarchy uniqueName="[SalesTerritory].[SalesTerritoryGroup]" caption="SalesTerritoryGroup" attribute="1" defaultMemberUniqueName="[SalesTerritory].[SalesTerritoryGroup].[All]" allUniqueName="[SalesTerritory].[SalesTerritoryGroup].[All]" dimensionUniqueName="[SalesTerritory]" displayFolder="" count="0" memberValueDatatype="130" unbalanced="0"/>
    <cacheHierarchy uniqueName="[SalesTerritory].[SalesTerritoryKey]" caption="SalesTerritoryKey" attribute="1" defaultMemberUniqueName="[SalesTerritory].[SalesTerritoryKey].[All]" allUniqueName="[SalesTerritory].[SalesTerritoryKey].[All]" dimensionUniqueName="[SalesTerritory]" displayFolder="" count="0" memberValueDatatype="20" unbalanced="0"/>
    <cacheHierarchy uniqueName="[SalesTerritory].[SalesTerritoryRegion]" caption="SalesTerritoryRegion" attribute="1" defaultMemberUniqueName="[SalesTerritory].[SalesTerritoryRegion].[All]" allUniqueName="[SalesTerritory].[SalesTerritoryRegion].[All]" dimensionUniqueName="[SalesTerritory]" displayFolder="" count="0" memberValueDatatype="130" unbalanced="0"/>
    <cacheHierarchy uniqueName="[SalesTerritory].[Territory]" caption="Territory" defaultMemberUniqueName="[SalesTerritory].[Territory].[All]" allUniqueName="[SalesTerritory].[Territory].[All]" dimensionUniqueName="[SalesTerritory]" displayFolder="" count="0" unbalanced="0"/>
    <cacheHierarchy uniqueName="[Customers].[BirthDate (Индекс месяца)]" caption="BirthDate (Индекс месяца)" attribute="1" defaultMemberUniqueName="[Customers].[BirthDate (Индекс месяца)].[All]" allUniqueName="[Customers].[BirthDate (Индекс месяца)].[All]" dimensionUniqueName="[Customers]" displayFolder="" count="0" memberValueDatatype="20" unbalanced="0" hidden="1"/>
    <cacheHierarchy uniqueName="[Measures].[Total Sales]" caption="Total Sales" measure="1" displayFolder="" measureGroup="Sales" count="0" oneField="1">
      <fieldsUsage count="1">
        <fieldUsage x="2"/>
      </fieldsUsage>
    </cacheHierarchy>
    <cacheHierarchy uniqueName="[Measures].[Profit]" caption="Profit" measure="1" displayFolder="" measureGroup="Sales" count="0"/>
    <cacheHierarchy uniqueName="[Measures].[Days Selling]" caption="Days Selling" measure="1" displayFolder="" measureGroup="Sales" count="0"/>
    <cacheHierarchy uniqueName="[Measures].[Transactions]" caption="Transactions" measure="1" displayFolder="" measureGroup="Sales" count="0"/>
    <cacheHierarchy uniqueName="[Measures].[Sales per Transaction]" caption="Sales per Transaction" measure="1" displayFolder="" measureGroup="Sales" count="0"/>
    <cacheHierarchy uniqueName="[Measures].[Sales per Day]" caption="Sales per Day" measure="1" displayFolder="" measureGroup="Sales" count="0"/>
    <cacheHierarchy uniqueName="[Measures].[2002 Sales]" caption="2002 Sales" measure="1" displayFolder="" measureGroup="Sales" count="0"/>
    <cacheHierarchy uniqueName="[Measures].[Active Customers]" caption="Active Customers" measure="1" displayFolder="" measureGroup="Sales" count="0"/>
    <cacheHierarchy uniqueName="[Measures].[Customer Growth Since 2001]" caption="Customer Growth Since 2001" measure="1" displayFolder="" measureGroup="Sales" count="0"/>
    <cacheHierarchy uniqueName="[Measures].[2001 Customers]" caption="2001 Customers" measure="1" displayFolder="" measureGroup="Sales" count="0"/>
    <cacheHierarchy uniqueName="[Measures].[Normal Sales]" caption="Normal Sales" measure="1" displayFolder="" measureGroup="Sales" count="0"/>
    <cacheHierarchy uniqueName="[Measures].[Promo Sales]" caption="Promo Sales" measure="1" displayFolder="" measureGroup="Sales" count="0"/>
    <cacheHierarchy uniqueName="[Measures].[Refunds]" caption="Refunds" measure="1" displayFolder="" measureGroup="Sales" count="0"/>
    <cacheHierarchy uniqueName="[Measures].[Net Sales]" caption="Net Sales" measure="1" displayFolder="" measureGroup="Sales" count="0"/>
    <cacheHierarchy uniqueName="[Measures].[Pct Sales on Promo]" caption="Pct Sales on Promo" measure="1" displayFolder="" measureGroup="Sales" count="0"/>
    <cacheHierarchy uniqueName="[Measures].[All Month Net Sales]" caption="All Month Net Sales" measure="1" displayFolder="" measureGroup="Sales" count="0"/>
    <cacheHierarchy uniqueName="[Measures].[Pct of All Month Net Sales]" caption="Pct of All Month Net Sales" measure="1" displayFolder="" measureGroup="Sales" count="0"/>
    <cacheHierarchy uniqueName="[Measures].[Net Sales - All Products]" caption="Net Sales - All Products" measure="1" displayFolder="" measureGroup="Sales" count="0"/>
    <cacheHierarchy uniqueName="[Measures].[Selected Products Pct]" caption="Selected Products Pct" measure="1" displayFolder="" measureGroup="Sales" count="0"/>
    <cacheHierarchy uniqueName="[Measures].[Net Sales for All Selected Months]" caption="Net Sales for All Selected Months" measure="1" displayFolder="" measureGroup="Sales" count="0"/>
    <cacheHierarchy uniqueName="[Measures].[Pct of All Selected Months Net Sales]" caption="Pct of All Selected Months Net Sales" measure="1" displayFolder="" measureGroup="Sales" count="0"/>
    <cacheHierarchy uniqueName="[Measures].[All vs Relationship Test]" caption="All vs Relationship Test" measure="1" displayFolder="" measureGroup="Sales" count="0"/>
    <cacheHierarchy uniqueName="[Measures].[Sales to Parents]" caption="Sales to Parents" measure="1" displayFolder="" measureGroup="Sales" count="0"/>
    <cacheHierarchy uniqueName="[Measures].[EURUSD]" caption="EURUSD" measure="1" displayFolder="" measureGroup="Exch Rates" count="0"/>
    <cacheHierarchy uniqueName="[Measures].[Net Sales - EUR]" caption="Net Sales - EUR" measure="1" displayFolder="" measureGroup="Sales" count="0"/>
    <cacheHierarchy uniqueName="[Measures].[MinListThreshold]" caption="MinListThreshold" measure="1" displayFolder="" measureGroup="MinListPrice" count="0"/>
    <cacheHierarchy uniqueName="[Measures].[Product Sales Above Selected List Price]" caption="Product Sales Above Selected List Price" measure="1" displayFolder="" measureGroup="Sales" count="0"/>
    <cacheHierarchy uniqueName="[Measures].[Product Count]" caption="Product Count" measure="1" displayFolder="" measureGroup="Products" count="0"/>
    <cacheHierarchy uniqueName="[Measures].[Products Above Selected List Price]" caption="Products Above Selected List Price" measure="1" displayFolder="" measureGroup="Products" count="0"/>
    <cacheHierarchy uniqueName="[Measures].[PriceTierMin]" caption="PriceTierMin" measure="1" displayFolder="" measureGroup="PriceTiers" count="0"/>
    <cacheHierarchy uniqueName="[Measures].[PriceTierMax]" caption="PriceTierMax" measure="1" displayFolder="" measureGroup="PriceTiers" count="0"/>
    <cacheHierarchy uniqueName="[Measures].[Product Count MinMaxTier]" caption="Product Count MinMaxTier" measure="1" displayFolder="" measureGroup="Products" count="0"/>
    <cacheHierarchy uniqueName="[Measures].[Total Sales MinMaxTier]" caption="Total Sales MinMaxTier" measure="1" displayFolder="" measureGroup="Sales" count="0"/>
    <cacheHierarchy uniqueName="[Measures].[Total Sales YTD]" caption="Total Sales YTD" measure="1" displayFolder="" measureGroup="Sales" count="0"/>
    <cacheHierarchy uniqueName="[Measures].[Total Sales Fiscal YTD]" caption="Total Sales Fiscal YTD" measure="1" displayFolder="" measureGroup="Sales" count="0"/>
    <cacheHierarchy uniqueName="[Measures].[FIRSTDATE Example]" caption="FIRSTDATE Example" measure="1" displayFolder="" measureGroup="Calendar" count="0"/>
    <cacheHierarchy uniqueName="[Measures].[LASTDATE Example]" caption="LASTDATE Example" measure="1" displayFolder="" measureGroup="Calendar" count="0"/>
    <cacheHierarchy uniqueName="[Measures].[Total Sales SAMEPERIODLASTYEAR]" caption="Total Sales SAMEPERIODLASTYEAR" measure="1" displayFolder="" measureGroup="Sales" count="0"/>
    <cacheHierarchy uniqueName="[Measures].[Total Sales DATEADD 1 Year Back]" caption="Total Sales DATEADD 1 Year Back" measure="1" displayFolder="" measureGroup="Sales" count="0"/>
    <cacheHierarchy uniqueName="[Measures].[Total Sales DATEADD back 1 Month]" caption="Total Sales DATEADD back 1 Month" measure="1" displayFolder="" measureGroup="Sales" count="0"/>
    <cacheHierarchy uniqueName="[Measures].[Number of Days]" caption="Number of Days" measure="1" displayFolder="" measureGroup="Calendar" count="0"/>
    <cacheHierarchy uniqueName="[Measures].[Total Sales PARALLELPERIOD Back 1 Year]" caption="Total Sales PARALLELPERIOD Back 1 Year" measure="1" displayFolder="" measureGroup="Sales" count="0"/>
    <cacheHierarchy uniqueName="[Measures].[ENDOFMONTH Measure]" caption="ENDOFMONTH Measure" measure="1" displayFolder="" measureGroup="Calendar" count="0"/>
    <cacheHierarchy uniqueName="[Measures].[Total Sales NEXTMONTH]" caption="Total Sales NEXTMONTH" measure="1" displayFolder="" measureGroup="Sales" count="0"/>
    <cacheHierarchy uniqueName="[Measures].[Pct Sales Growth YOY]" caption="Pct Sales Growth YOY" measure="1" displayFolder="" measureGroup="Sales" count="0"/>
    <cacheHierarchy uniqueName="[Measures].[Total Sales CLOSINGBALANCEMONTH]" caption="Total Sales CLOSINGBALANCEMONTH" measure="1" displayFolder="" measureGroup="Sales" count="0"/>
    <cacheHierarchy uniqueName="[Measures].[Total Sales First Half 2003]" caption="Total Sales First Half 2003" measure="1" displayFolder="" measureGroup="Sales" count="0"/>
    <cacheHierarchy uniqueName="[Measures].[Total Sales Life to Date]" caption="Total Sales Life to Date" measure="1" displayFolder="" measureGroup="Sales" count="0"/>
    <cacheHierarchy uniqueName="[Measures].[Subcat pct of Cat Sales]" caption="Subcat pct of Cat Sales" measure="1" displayFolder="" measureGroup="Sales" count="0"/>
    <cacheHierarchy uniqueName="[Measures].[Sales to Married Couples]" caption="Sales to Married Couples" measure="1" displayFolder="" measureGroup="Sales" count="0"/>
    <cacheHierarchy uniqueName="[Measures].[Sales to Parents Adj for Canada]" caption="Sales to Parents Adj for Canada" measure="1" displayFolder="" measureGroup="Sales" count="0"/>
    <cacheHierarchy uniqueName="[Measures].[Different Number per Country]" caption="Different Number per Country" measure="1" displayFolder="" measureGroup="Sales" count="0"/>
    <cacheHierarchy uniqueName="[Measures].[Pct Sales Growth YOY using DIVIDE]" caption="Pct Sales Growth YOY using DIVIDE" measure="1" displayFolder="" measureGroup="Sales" count="0"/>
    <cacheHierarchy uniqueName="[Measures].[Color Values]" caption="Color Values" measure="1" displayFolder="" measureGroup="Products" count="0"/>
    <cacheHierarchy uniqueName="[Measures].[Profit Pct]" caption="Profit Pct" measure="1" displayFolder="" measureGroup="Sales" count="0"/>
    <cacheHierarchy uniqueName="[Measures].[_Count Customers]" caption="_Count Customers" measure="1" displayFolder="" measureGroup="Customers" count="0" hidden="1"/>
    <cacheHierarchy uniqueName="[Measures].[_Count Sales]" caption="_Count Sales" measure="1" displayFolder="" measureGroup="Sales" count="0" hidden="1"/>
    <cacheHierarchy uniqueName="[Measures].[_Count Products]" caption="_Count Products" measure="1" displayFolder="" measureGroup="Products" count="0" hidden="1"/>
    <cacheHierarchy uniqueName="[Measures].[_Count Calendar]" caption="_Count Calendar" measure="1" displayFolder="" measureGroup="Calendar" count="0" hidden="1"/>
    <cacheHierarchy uniqueName="[Measures].[_Count Exch Rates]" caption="_Count Exch Rates" measure="1" displayFolder="" measureGroup="Exch Rates" count="0" hidden="1"/>
    <cacheHierarchy uniqueName="[Measures].[_Count MinListPrice]" caption="_Count MinListPrice" measure="1" displayFolder="" measureGroup="MinListPrice" count="0" hidden="1"/>
    <cacheHierarchy uniqueName="[Measures].[_Count PriceTiers]" caption="_Count PriceTiers" measure="1" displayFolder="" measureGroup="PriceTiers" count="0" hidden="1"/>
    <cacheHierarchy uniqueName="[Measures].[_Count SalesTerritory]" caption="_Count SalesTerritory" measure="1" displayFolder="" measureGroup="SalesTerritory" count="0" hidden="1"/>
    <cacheHierarchy uniqueName="[Measures].[__No measures defined]" caption="__No measures defined" measure="1" displayFolder="" count="0" hidden="1"/>
    <cacheHierarchy uniqueName="[Measures].[_Profit Pct Goal]" caption="_Profit Pct Goal" measure="1" displayFolder="" measureGroup="Sales" count="0" hidden="1"/>
    <cacheHierarchy uniqueName="[Measures].[_Profit Pct Status]" caption="_Profit Pct Status" measure="1" iconSet="6" displayFolder="" measureGroup="Sales" count="0" hidden="1"/>
    <cacheHierarchy uniqueName="[Measures].[Sum of SalesAmt]" caption="Sum of SalesAmt" measure="1" displayFolder="" measureGroup="Sales" count="0" hidden="1">
      <extLst>
        <ext xmlns:x15="http://schemas.microsoft.com/office/spreadsheetml/2010/11/main" uri="{B97F6D7D-B522-45F9-BDA1-12C45D357490}">
          <x15:cacheHierarchy aggregatedColumn="79"/>
        </ext>
      </extLst>
    </cacheHierarchy>
    <cacheHierarchy uniqueName="[Measures].[Сумма по столбцу CustomerKey]" caption="Сумма по столбцу CustomerKey" measure="1" displayFolder="" measureGroup="Customers" count="0" hidden="1">
      <extLst>
        <ext xmlns:x15="http://schemas.microsoft.com/office/spreadsheetml/2010/11/main" uri="{B97F6D7D-B522-45F9-BDA1-12C45D357490}">
          <x15:cacheHierarchy aggregatedColumn="21"/>
        </ext>
      </extLst>
    </cacheHierarchy>
  </cacheHierarchies>
  <kpis count="1">
    <kpi uniqueName="Profit Pct" caption="Profit Pct" displayFolder="" measureGroup="Sales" parent="" value="[Measures].[Profit Pct]" goal="[Measures].[_Profit Pct Goal]" status="[Measures].[_Profit Pct Status]" trend="" weight=""/>
  </kpis>
  <dimensions count="9">
    <dimension name="Calendar" uniqueName="[Calendar]" caption="Calendar"/>
    <dimension name="Customers" uniqueName="[Customers]" caption="Customers"/>
    <dimension name="Exch Rates" uniqueName="[Exch Rates]" caption="Exch Rates"/>
    <dimension measure="1" name="Measures" uniqueName="[Measures]" caption="Measures"/>
    <dimension name="MinListPrice" uniqueName="[MinListPrice]" caption="MinListPrice"/>
    <dimension name="PriceTiers" uniqueName="[PriceTiers]" caption="PriceTiers"/>
    <dimension name="Products" uniqueName="[Products]" caption="Products"/>
    <dimension name="Sales" uniqueName="[Sales]" caption="Sales"/>
    <dimension name="SalesTerritory" uniqueName="[SalesTerritory]" caption="SalesTerritory"/>
  </dimensions>
  <measureGroups count="8">
    <measureGroup name="Calendar" caption="Calendar"/>
    <measureGroup name="Customers" caption="Customers"/>
    <measureGroup name="Exch Rates" caption="Exch Rates"/>
    <measureGroup name="MinListPrice" caption="MinListPrice"/>
    <measureGroup name="PriceTiers" caption="PriceTiers"/>
    <measureGroup name="Products" caption="Products"/>
    <measureGroup name="Sales" caption="Sales"/>
    <measureGroup name="SalesTerritory" caption="SalesTerritory"/>
  </measureGroups>
  <maps count="12">
    <map measureGroup="0" dimension="0"/>
    <map measureGroup="1" dimension="1"/>
    <map measureGroup="2" dimension="2"/>
    <map measureGroup="3" dimension="4"/>
    <map measureGroup="4" dimension="5"/>
    <map measureGroup="5" dimension="6"/>
    <map measureGroup="6" dimension="0"/>
    <map measureGroup="6" dimension="1"/>
    <map measureGroup="6" dimension="6"/>
    <map measureGroup="6" dimension="7"/>
    <map measureGroup="6" dimension="8"/>
    <map measureGroup="7" dimension="8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9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Baguzin Sergey" refreshedDate="43644.540689699075" createdVersion="6" refreshedVersion="6" minRefreshableVersion="3" recordCount="0" supportSubquery="1" supportAdvancedDrill="1" xr:uid="{CABFDC73-1029-447E-A047-0DB88A65CE80}">
  <cacheSource type="external" connectionId="5"/>
  <cacheFields count="4">
    <cacheField name="[Products].[Category].[Category]" caption="Category" numFmtId="0" hierarchy="46" level="1">
      <sharedItems containsSemiMixedTypes="0" containsNonDate="0" containsString="0"/>
    </cacheField>
    <cacheField name="[Products].[Color].[Color]" caption="Color" numFmtId="0" hierarchy="48" level="1">
      <sharedItems containsSemiMixedTypes="0" containsNonDate="0" containsString="0"/>
    </cacheField>
    <cacheField name="[Measures].[Total Sales]" caption="Total Sales" numFmtId="0" hierarchy="92" level="32767"/>
    <cacheField name="[Calendar].[CalendarYear].[CalendarYear]" caption="CalendarYear" numFmtId="0" hierarchy="2" level="1">
      <sharedItems containsSemiMixedTypes="0" containsNonDate="0" containsString="0"/>
    </cacheField>
  </cacheFields>
  <cacheHierarchies count="160">
    <cacheHierarchy uniqueName="[Calendar].[CalendarQuarter]" caption="CalendarQuarter" attribute="1" time="1" defaultMemberUniqueName="[Calendar].[CalendarQuarter].[All]" allUniqueName="[Calendar].[CalendarQuarter].[All]" dimensionUniqueName="[Calendar]" displayFolder="" count="0" memberValueDatatype="20" unbalanced="0"/>
    <cacheHierarchy uniqueName="[Calendar].[CalendarSemester]" caption="CalendarSemester" attribute="1" time="1" defaultMemberUniqueName="[Calendar].[CalendarSemester].[All]" allUniqueName="[Calendar].[CalendarSemester].[All]" dimensionUniqueName="[Calendar]" displayFolder="" count="0" memberValueDatatype="20" unbalanced="0"/>
    <cacheHierarchy uniqueName="[Calendar].[CalendarYear]" caption="CalendarYear" attribute="1" time="1" defaultMemberUniqueName="[Calendar].[CalendarYear].[All]" allUniqueName="[Calendar].[CalendarYear].[All]" dimensionUniqueName="[Calendar]" displayFolder="" count="2" memberValueDatatype="20" unbalanced="0">
      <fieldsUsage count="2">
        <fieldUsage x="-1"/>
        <fieldUsage x="3"/>
      </fieldsUsage>
    </cacheHierarchy>
    <cacheHierarchy uniqueName="[Calendar].[Date]" caption="Date" attribute="1" time="1" keyAttribute="1" defaultMemberUniqueName="[Calendar].[Date].[All]" allUniqueName="[Calendar].[Date].[All]" dimensionUniqueName="[Calendar]" displayFolder="" count="0" memberValueDatatype="7" unbalanced="0"/>
    <cacheHierarchy uniqueName="[Calendar].[DayNameOfWeek]" caption="DayNameOfWeek" attribute="1" time="1" defaultMemberUniqueName="[Calendar].[DayNameOfWeek].[All]" allUniqueName="[Calendar].[DayNameOfWeek].[All]" dimensionUniqueName="[Calendar]" displayFolder="" count="0" memberValueDatatype="130" unbalanced="0"/>
    <cacheHierarchy uniqueName="[Calendar].[DayNumberOfMonth]" caption="DayNumberOfMonth" attribute="1" time="1" defaultMemberUniqueName="[Calendar].[DayNumberOfMonth].[All]" allUniqueName="[Calendar].[DayNumberOfMonth].[All]" dimensionUniqueName="[Calendar]" displayFolder="" count="0" memberValueDatatype="20" unbalanced="0"/>
    <cacheHierarchy uniqueName="[Calendar].[DayNumberOfWeek]" caption="DayNumberOfWeek" attribute="1" time="1" defaultMemberUniqueName="[Calendar].[DayNumberOfWeek].[All]" allUniqueName="[Calendar].[DayNumberOfWeek].[All]" dimensionUniqueName="[Calendar]" displayFolder="" count="0" memberValueDatatype="20" unbalanced="0"/>
    <cacheHierarchy uniqueName="[Calendar].[DayNumberOfYear]" caption="DayNumberOfYear" attribute="1" time="1" defaultMemberUniqueName="[Calendar].[DayNumberOfYear].[All]" allUniqueName="[Calendar].[DayNumberOfYear].[All]" dimensionUniqueName="[Calendar]" displayFolder="" count="0" memberValueDatatype="20" unbalanced="0"/>
    <cacheHierarchy uniqueName="[Calendar].[FiscalQuarter]" caption="FiscalQuarter" attribute="1" time="1" defaultMemberUniqueName="[Calendar].[FiscalQuarter].[All]" allUniqueName="[Calendar].[FiscalQuarter].[All]" dimensionUniqueName="[Calendar]" displayFolder="" count="0" memberValueDatatype="20" unbalanced="0"/>
    <cacheHierarchy uniqueName="[Calendar].[FiscalSemester]" caption="FiscalSemester" attribute="1" time="1" defaultMemberUniqueName="[Calendar].[FiscalSemester].[All]" allUniqueName="[Calendar].[FiscalSemester].[All]" dimensionUniqueName="[Calendar]" displayFolder="" count="0" memberValueDatatype="20" unbalanced="0"/>
    <cacheHierarchy uniqueName="[Calendar].[FiscalYear]" caption="FiscalYear" attribute="1" time="1" defaultMemberUniqueName="[Calendar].[FiscalYear].[All]" allUniqueName="[Calendar].[FiscalYear].[All]" dimensionUniqueName="[Calendar]" displayFolder="" count="0" memberValueDatatype="20" unbalanced="0"/>
    <cacheHierarchy uniqueName="[Calendar].[MonthName]" caption="MonthName" attribute="1" time="1" defaultMemberUniqueName="[Calendar].[MonthName].[All]" allUniqueName="[Calendar].[MonthName].[All]" dimensionUniqueName="[Calendar]" displayFolder="" count="0" memberValueDatatype="130" unbalanced="0"/>
    <cacheHierarchy uniqueName="[Calendar].[MonthNumberOfYear]" caption="MonthNumberOfYear" attribute="1" time="1" defaultMemberUniqueName="[Calendar].[MonthNumberOfYear].[All]" allUniqueName="[Calendar].[MonthNumberOfYear].[All]" dimensionUniqueName="[Calendar]" displayFolder="" count="0" memberValueDatatype="20" unbalanced="0"/>
    <cacheHierarchy uniqueName="[Calendar].[WeekNumberOfYear]" caption="WeekNumberOfYear" attribute="1" time="1" defaultMemberUniqueName="[Calendar].[WeekNumberOfYear].[All]" allUniqueName="[Calendar].[WeekNumberOfYear].[All]" dimensionUniqueName="[Calendar]" displayFolder="" count="0" memberValueDatatype="20" unbalanced="0"/>
    <cacheHierarchy uniqueName="[Customers].[AddressLine1]" caption="AddressLine1" attribute="1" defaultMemberUniqueName="[Customers].[AddressLine1].[All]" allUniqueName="[Customers].[AddressLine1].[All]" dimensionUniqueName="[Customers]" displayFolder="" count="0" memberValueDatatype="130" unbalanced="0"/>
    <cacheHierarchy uniqueName="[Customers].[AddressLine2]" caption="AddressLine2" attribute="1" defaultMemberUniqueName="[Customers].[AddressLine2].[All]" allUniqueName="[Customers].[AddressLine2].[All]" dimensionUniqueName="[Customers]" displayFolder="" count="0" memberValueDatatype="130" unbalanced="0"/>
    <cacheHierarchy uniqueName="[Customers].[BirthDate]" caption="BirthDate" attribute="1" time="1" defaultMemberUniqueName="[Customers].[BirthDate].[All]" allUniqueName="[Customers].[BirthDate].[All]" dimensionUniqueName="[Customers]" displayFolder="" count="0" memberValueDatatype="7" unbalanced="0"/>
    <cacheHierarchy uniqueName="[Customers].[BirthDate (Год)]" caption="BirthDate (Год)" attribute="1" defaultMemberUniqueName="[Customers].[BirthDate (Год)].[All]" allUniqueName="[Customers].[BirthDate (Год)].[All]" dimensionUniqueName="[Customers]" displayFolder="" count="0" memberValueDatatype="130" unbalanced="0"/>
    <cacheHierarchy uniqueName="[Customers].[BirthDate (Квартал)]" caption="BirthDate (Квартал)" attribute="1" defaultMemberUniqueName="[Customers].[BirthDate (Квартал)].[All]" allUniqueName="[Customers].[BirthDate (Квартал)].[All]" dimensionUniqueName="[Customers]" displayFolder="" count="0" memberValueDatatype="130" unbalanced="0"/>
    <cacheHierarchy uniqueName="[Customers].[BirthDate (Месяц)]" caption="BirthDate (Месяц)" attribute="1" defaultMemberUniqueName="[Customers].[BirthDate (Месяц)].[All]" allUniqueName="[Customers].[BirthDate (Месяц)].[All]" dimensionUniqueName="[Customers]" displayFolder="" count="0" memberValueDatatype="130" unbalanced="0"/>
    <cacheHierarchy uniqueName="[Customers].[CommuteDistance]" caption="CommuteDistance" attribute="1" defaultMemberUniqueName="[Customers].[CommuteDistance].[All]" allUniqueName="[Customers].[CommuteDistance].[All]" dimensionUniqueName="[Customers]" displayFolder="" count="0" memberValueDatatype="130" unbalanced="0"/>
    <cacheHierarchy uniqueName="[Customers].[CustomerKey]" caption="CustomerKey" attribute="1" defaultMemberUniqueName="[Customers].[CustomerKey].[All]" allUniqueName="[Customers].[CustomerKey].[All]" dimensionUniqueName="[Customers]" displayFolder="" count="0" memberValueDatatype="20" unbalanced="0"/>
    <cacheHierarchy uniqueName="[Customers].[DateFirstPurchase]" caption="DateFirstPurchase" attribute="1" time="1" defaultMemberUniqueName="[Customers].[DateFirstPurchase].[All]" allUniqueName="[Customers].[DateFirstPurchase].[All]" dimensionUniqueName="[Customers]" displayFolder="" count="0" memberValueDatatype="7" unbalanced="0"/>
    <cacheHierarchy uniqueName="[Customers].[EmailAddress]" caption="EmailAddress" attribute="1" defaultMemberUniqueName="[Customers].[EmailAddress].[All]" allUniqueName="[Customers].[EmailAddress].[All]" dimensionUniqueName="[Customers]" displayFolder="" count="0" memberValueDatatype="130" unbalanced="0"/>
    <cacheHierarchy uniqueName="[Customers].[EnglishEducation]" caption="EnglishEducation" attribute="1" defaultMemberUniqueName="[Customers].[EnglishEducation].[All]" allUniqueName="[Customers].[EnglishEducation].[All]" dimensionUniqueName="[Customers]" displayFolder="" count="0" memberValueDatatype="130" unbalanced="0"/>
    <cacheHierarchy uniqueName="[Customers].[EnglishOccupation]" caption="EnglishOccupation" attribute="1" defaultMemberUniqueName="[Customers].[EnglishOccupation].[All]" allUniqueName="[Customers].[EnglishOccupation].[All]" dimensionUniqueName="[Customers]" displayFolder="" count="0" memberValueDatatype="130" unbalanced="0"/>
    <cacheHierarchy uniqueName="[Customers].[FirstName]" caption="FirstName" attribute="1" defaultMemberUniqueName="[Customers].[FirstName].[All]" allUniqueName="[Customers].[FirstName].[All]" dimensionUniqueName="[Customers]" displayFolder="" count="0" memberValueDatatype="130" unbalanced="0"/>
    <cacheHierarchy uniqueName="[Customers].[Gender]" caption="Gender" attribute="1" defaultMemberUniqueName="[Customers].[Gender].[All]" allUniqueName="[Customers].[Gender].[All]" dimensionUniqueName="[Customers]" displayFolder="" count="0" memberValueDatatype="130" unbalanced="0"/>
    <cacheHierarchy uniqueName="[Customers].[GeographyKey]" caption="GeographyKey" attribute="1" defaultMemberUniqueName="[Customers].[GeographyKey].[All]" allUniqueName="[Customers].[GeographyKey].[All]" dimensionUniqueName="[Customers]" displayFolder="" count="0" memberValueDatatype="20" unbalanced="0"/>
    <cacheHierarchy uniqueName="[Customers].[HouseOwnerFlag]" caption="HouseOwnerFlag" attribute="1" defaultMemberUniqueName="[Customers].[HouseOwnerFlag].[All]" allUniqueName="[Customers].[HouseOwnerFlag].[All]" dimensionUniqueName="[Customers]" displayFolder="" count="0" memberValueDatatype="20" unbalanced="0"/>
    <cacheHierarchy uniqueName="[Customers].[LastName]" caption="LastName" attribute="1" defaultMemberUniqueName="[Customers].[LastName].[All]" allUniqueName="[Customers].[LastName].[All]" dimensionUniqueName="[Customers]" displayFolder="" count="0" memberValueDatatype="130" unbalanced="0"/>
    <cacheHierarchy uniqueName="[Customers].[MaritalStatus]" caption="MaritalStatus" attribute="1" defaultMemberUniqueName="[Customers].[MaritalStatus].[All]" allUniqueName="[Customers].[MaritalStatus].[All]" dimensionUniqueName="[Customers]" displayFolder="" count="0" memberValueDatatype="130" unbalanced="0"/>
    <cacheHierarchy uniqueName="[Customers].[MiddleName]" caption="MiddleName" attribute="1" defaultMemberUniqueName="[Customers].[MiddleName].[All]" allUniqueName="[Customers].[MiddleName].[All]" dimensionUniqueName="[Customers]" displayFolder="" count="0" memberValueDatatype="130" unbalanced="0"/>
    <cacheHierarchy uniqueName="[Customers].[NameStyle]" caption="NameStyle" attribute="1" defaultMemberUniqueName="[Customers].[NameStyle].[All]" allUniqueName="[Customers].[NameStyle].[All]" dimensionUniqueName="[Customers]" displayFolder="" count="0" memberValueDatatype="11" unbalanced="0"/>
    <cacheHierarchy uniqueName="[Customers].[NumberCarsOwned]" caption="NumberCarsOwned" attribute="1" defaultMemberUniqueName="[Customers].[NumberCarsOwned].[All]" allUniqueName="[Customers].[NumberCarsOwned].[All]" dimensionUniqueName="[Customers]" displayFolder="" count="0" memberValueDatatype="20" unbalanced="0"/>
    <cacheHierarchy uniqueName="[Customers].[NumberChildrenAtHome]" caption="NumberChildrenAtHome" attribute="1" defaultMemberUniqueName="[Customers].[NumberChildrenAtHome].[All]" allUniqueName="[Customers].[NumberChildrenAtHome].[All]" dimensionUniqueName="[Customers]" displayFolder="" count="0" memberValueDatatype="20" unbalanced="0"/>
    <cacheHierarchy uniqueName="[Customers].[Phone]" caption="Phone" attribute="1" defaultMemberUniqueName="[Customers].[Phone].[All]" allUniqueName="[Customers].[Phone].[All]" dimensionUniqueName="[Customers]" displayFolder="" count="0" memberValueDatatype="130" unbalanced="0"/>
    <cacheHierarchy uniqueName="[Customers].[Suffix]" caption="Suffix" attribute="1" defaultMemberUniqueName="[Customers].[Suffix].[All]" allUniqueName="[Customers].[Suffix].[All]" dimensionUniqueName="[Customers]" displayFolder="" count="0" memberValueDatatype="130" unbalanced="0"/>
    <cacheHierarchy uniqueName="[Customers].[TotalChildren]" caption="TotalChildren" attribute="1" defaultMemberUniqueName="[Customers].[TotalChildren].[All]" allUniqueName="[Customers].[TotalChildren].[All]" dimensionUniqueName="[Customers]" displayFolder="" count="0" memberValueDatatype="20" unbalanced="0"/>
    <cacheHierarchy uniqueName="[Customers].[YearlyIncome]" caption="YearlyIncome" attribute="1" defaultMemberUniqueName="[Customers].[YearlyIncome].[All]" allUniqueName="[Customers].[YearlyIncome].[All]" dimensionUniqueName="[Customers]" displayFolder="" count="0" memberValueDatatype="6" unbalanced="0"/>
    <cacheHierarchy uniqueName="[Exch Rates].[USD per EUR]" caption="USD per EUR" attribute="1" defaultMemberUniqueName="[Exch Rates].[USD per EUR].[All]" allUniqueName="[Exch Rates].[USD per EUR].[All]" dimensionUniqueName="[Exch Rates]" displayFolder="" count="0" memberValueDatatype="6" unbalanced="0"/>
    <cacheHierarchy uniqueName="[MinListPrice].[MinListPrice]" caption="MinListPrice" attribute="1" defaultMemberUniqueName="[MinListPrice].[MinListPrice].[All]" allUniqueName="[MinListPrice].[MinListPrice].[All]" dimensionUniqueName="[MinListPrice]" displayFolder="" count="0" memberValueDatatype="6" unbalanced="0"/>
    <cacheHierarchy uniqueName="[PriceTiers].[MaxPrice]" caption="MaxPrice" attribute="1" defaultMemberUniqueName="[PriceTiers].[MaxPrice].[All]" allUniqueName="[PriceTiers].[MaxPrice].[All]" dimensionUniqueName="[PriceTiers]" displayFolder="" count="0" memberValueDatatype="20" unbalanced="0"/>
    <cacheHierarchy uniqueName="[PriceTiers].[MidPt]" caption="MidPt" attribute="1" defaultMemberUniqueName="[PriceTiers].[MidPt].[All]" allUniqueName="[PriceTiers].[MidPt].[All]" dimensionUniqueName="[PriceTiers]" displayFolder="" count="0" memberValueDatatype="5" unbalanced="0"/>
    <cacheHierarchy uniqueName="[PriceTiers].[MinPrice]" caption="MinPrice" attribute="1" defaultMemberUniqueName="[PriceTiers].[MinPrice].[All]" allUniqueName="[PriceTiers].[MinPrice].[All]" dimensionUniqueName="[PriceTiers]" displayFolder="" count="0" memberValueDatatype="20" unbalanced="0"/>
    <cacheHierarchy uniqueName="[PriceTiers].[RangeName]" caption="RangeName" attribute="1" defaultMemberUniqueName="[PriceTiers].[RangeName].[All]" allUniqueName="[PriceTiers].[RangeName].[All]" dimensionUniqueName="[PriceTiers]" displayFolder="" count="0" memberValueDatatype="130" unbalanced="0"/>
    <cacheHierarchy uniqueName="[Products].[Category]" caption="Category" attribute="1" defaultMemberUniqueName="[Products].[Category].[All]" allUniqueName="[Products].[Category].[All]" dimensionUniqueName="[Products]" displayFolder="" count="2" memberValueDatatype="130" unbalanced="0">
      <fieldsUsage count="2">
        <fieldUsage x="-1"/>
        <fieldUsage x="0"/>
      </fieldsUsage>
    </cacheHierarchy>
    <cacheHierarchy uniqueName="[Products].[Class]" caption="Class" attribute="1" defaultMemberUniqueName="[Products].[Class].[All]" allUniqueName="[Products].[Class].[All]" dimensionUniqueName="[Products]" displayFolder="" count="0" memberValueDatatype="130" unbalanced="0"/>
    <cacheHierarchy uniqueName="[Products].[Color]" caption="Color" attribute="1" defaultMemberUniqueName="[Products].[Color].[All]" allUniqueName="[Products].[Color].[All]" dimensionUniqueName="[Products]" displayFolder="" count="2" memberValueDatatype="130" unbalanced="0">
      <fieldsUsage count="2">
        <fieldUsage x="-1"/>
        <fieldUsage x="1"/>
      </fieldsUsage>
    </cacheHierarchy>
    <cacheHierarchy uniqueName="[Products].[DaysToManufacture]" caption="DaysToManufacture" attribute="1" defaultMemberUniqueName="[Products].[DaysToManufacture].[All]" allUniqueName="[Products].[DaysToManufacture].[All]" dimensionUniqueName="[Products]" displayFolder="" count="0" memberValueDatatype="20" unbalanced="0"/>
    <cacheHierarchy uniqueName="[Products].[DealerPrice]" caption="DealerPrice" attribute="1" defaultMemberUniqueName="[Products].[DealerPrice].[All]" allUniqueName="[Products].[DealerPrice].[All]" dimensionUniqueName="[Products]" displayFolder="" count="0" memberValueDatatype="5" unbalanced="0"/>
    <cacheHierarchy uniqueName="[Products].[EndDate]" caption="EndDate" attribute="1" time="1" defaultMemberUniqueName="[Products].[EndDate].[All]" allUniqueName="[Products].[EndDate].[All]" dimensionUniqueName="[Products]" displayFolder="" count="0" memberValueDatatype="7" unbalanced="0"/>
    <cacheHierarchy uniqueName="[Products].[EnglishDescription]" caption="EnglishDescription" attribute="1" defaultMemberUniqueName="[Products].[EnglishDescription].[All]" allUniqueName="[Products].[EnglishDescription].[All]" dimensionUniqueName="[Products]" displayFolder="" count="0" memberValueDatatype="130" unbalanced="0"/>
    <cacheHierarchy uniqueName="[Products].[FinishedGoodsFlag]" caption="FinishedGoodsFlag" attribute="1" defaultMemberUniqueName="[Products].[FinishedGoodsFlag].[All]" allUniqueName="[Products].[FinishedGoodsFlag].[All]" dimensionUniqueName="[Products]" displayFolder="" count="0" memberValueDatatype="11" unbalanced="0"/>
    <cacheHierarchy uniqueName="[Products].[ListPrice]" caption="ListPrice" attribute="1" defaultMemberUniqueName="[Products].[ListPrice].[All]" allUniqueName="[Products].[ListPrice].[All]" dimensionUniqueName="[Products]" displayFolder="" count="0" memberValueDatatype="5" unbalanced="0"/>
    <cacheHierarchy uniqueName="[Products].[ListPriceBucket]" caption="ListPriceBucket" attribute="1" defaultMemberUniqueName="[Products].[ListPriceBucket].[All]" allUniqueName="[Products].[ListPriceBucket].[All]" dimensionUniqueName="[Products]" displayFolder="" count="0" memberValueDatatype="130" unbalanced="0"/>
    <cacheHierarchy uniqueName="[Products].[ModelName]" caption="ModelName" attribute="1" defaultMemberUniqueName="[Products].[ModelName].[All]" allUniqueName="[Products].[ModelName].[All]" dimensionUniqueName="[Products]" displayFolder="" count="0" memberValueDatatype="130" unbalanced="0"/>
    <cacheHierarchy uniqueName="[Products].[ProductKey]" caption="ProductKey" attribute="1" defaultMemberUniqueName="[Products].[ProductKey].[All]" allUniqueName="[Products].[ProductKey].[All]" dimensionUniqueName="[Products]" displayFolder="" count="0" memberValueDatatype="20" unbalanced="0"/>
    <cacheHierarchy uniqueName="[Products].[ProductLine]" caption="ProductLine" attribute="1" defaultMemberUniqueName="[Products].[ProductLine].[All]" allUniqueName="[Products].[ProductLine].[All]" dimensionUniqueName="[Products]" displayFolder="" count="0" memberValueDatatype="130" unbalanced="0"/>
    <cacheHierarchy uniqueName="[Products].[ProductName]" caption="ProductName" attribute="1" defaultMemberUniqueName="[Products].[ProductName].[All]" allUniqueName="[Products].[ProductName].[All]" dimensionUniqueName="[Products]" displayFolder="" count="0" memberValueDatatype="130" unbalanced="0"/>
    <cacheHierarchy uniqueName="[Products].[ReorderPoint]" caption="ReorderPoint" attribute="1" defaultMemberUniqueName="[Products].[ReorderPoint].[All]" allUniqueName="[Products].[ReorderPoint].[All]" dimensionUniqueName="[Products]" displayFolder="" count="0" memberValueDatatype="20" unbalanced="0"/>
    <cacheHierarchy uniqueName="[Products].[SafetyStockLevel]" caption="SafetyStockLevel" attribute="1" defaultMemberUniqueName="[Products].[SafetyStockLevel].[All]" allUniqueName="[Products].[SafetyStockLevel].[All]" dimensionUniqueName="[Products]" displayFolder="" count="0" memberValueDatatype="20" unbalanced="0"/>
    <cacheHierarchy uniqueName="[Products].[Size]" caption="Size" attribute="1" defaultMemberUniqueName="[Products].[Size].[All]" allUniqueName="[Products].[Size].[All]" dimensionUniqueName="[Products]" displayFolder="" count="0" memberValueDatatype="130" unbalanced="0"/>
    <cacheHierarchy uniqueName="[Products].[SizeRange]" caption="SizeRange" attribute="1" defaultMemberUniqueName="[Products].[SizeRange].[All]" allUniqueName="[Products].[SizeRange].[All]" dimensionUniqueName="[Products]" displayFolder="" count="0" memberValueDatatype="130" unbalanced="0"/>
    <cacheHierarchy uniqueName="[Products].[SizeUnitMeasureCode]" caption="SizeUnitMeasureCode" attribute="1" defaultMemberUniqueName="[Products].[SizeUnitMeasureCode].[All]" allUniqueName="[Products].[SizeUnitMeasureCode].[All]" dimensionUniqueName="[Products]" displayFolder="" count="0" memberValueDatatype="130" unbalanced="0"/>
    <cacheHierarchy uniqueName="[Products].[StandardCost]" caption="StandardCost" attribute="1" defaultMemberUniqueName="[Products].[StandardCost].[All]" allUniqueName="[Products].[StandardCost].[All]" dimensionUniqueName="[Products]" displayFolder="" count="0" memberValueDatatype="5" unbalanced="0"/>
    <cacheHierarchy uniqueName="[Products].[StartDate]" caption="StartDate" attribute="1" time="1" defaultMemberUniqueName="[Products].[StartDate].[All]" allUniqueName="[Products].[StartDate].[All]" dimensionUniqueName="[Products]" displayFolder="" count="0" memberValueDatatype="7" unbalanced="0"/>
    <cacheHierarchy uniqueName="[Products].[Status]" caption="Status" attribute="1" defaultMemberUniqueName="[Products].[Status].[All]" allUniqueName="[Products].[Status].[All]" dimensionUniqueName="[Products]" displayFolder="" count="0" memberValueDatatype="130" unbalanced="0"/>
    <cacheHierarchy uniqueName="[Products].[Style]" caption="Style" attribute="1" defaultMemberUniqueName="[Products].[Style].[All]" allUniqueName="[Products].[Style].[All]" dimensionUniqueName="[Products]" displayFolder="" count="0" memberValueDatatype="130" unbalanced="0"/>
    <cacheHierarchy uniqueName="[Products].[SubCategory]" caption="SubCategory" attribute="1" defaultMemberUniqueName="[Products].[SubCategory].[All]" allUniqueName="[Products].[SubCategory].[All]" dimensionUniqueName="[Products]" displayFolder="" count="0" memberValueDatatype="130" unbalanced="0"/>
    <cacheHierarchy uniqueName="[Products].[Weight]" caption="Weight" attribute="1" defaultMemberUniqueName="[Products].[Weight].[All]" allUniqueName="[Products].[Weight].[All]" dimensionUniqueName="[Products]" displayFolder="" count="0" memberValueDatatype="5" unbalanced="0"/>
    <cacheHierarchy uniqueName="[Products].[WeightUnitMeasureCode]" caption="WeightUnitMeasureCode" attribute="1" defaultMemberUniqueName="[Products].[WeightUnitMeasureCode].[All]" allUniqueName="[Products].[WeightUnitMeasureCode].[All]" dimensionUniqueName="[Products]" displayFolder="" count="0" memberValueDatatype="130" unbalanced="0"/>
    <cacheHierarchy uniqueName="[Sales].[CustomerKey]" caption="CustomerKey" attribute="1" defaultMemberUniqueName="[Sales].[CustomerKey].[All]" allUniqueName="[Sales].[CustomerKey].[All]" dimensionUniqueName="[Sales]" displayFolder="" count="0" memberValueDatatype="20" unbalanced="0"/>
    <cacheHierarchy uniqueName="[Sales].[Margin]" caption="Margin" attribute="1" defaultMemberUniqueName="[Sales].[Margin].[All]" allUniqueName="[Sales].[Margin].[All]" dimensionUniqueName="[Sales]" displayFolder="" count="0" memberValueDatatype="5" unbalanced="0"/>
    <cacheHierarchy uniqueName="[Sales].[MonthNum]" caption="MonthNum" attribute="1" defaultMemberUniqueName="[Sales].[MonthNum].[All]" allUniqueName="[Sales].[MonthNum].[All]" dimensionUniqueName="[Sales]" displayFolder="" count="0" memberValueDatatype="20" unbalanced="0"/>
    <cacheHierarchy uniqueName="[Sales].[OrderDate]" caption="OrderDate" attribute="1" time="1" defaultMemberUniqueName="[Sales].[OrderDate].[All]" allUniqueName="[Sales].[OrderDate].[All]" dimensionUniqueName="[Sales]" displayFolder="" count="0" memberValueDatatype="7" unbalanced="0"/>
    <cacheHierarchy uniqueName="[Sales].[OrderQuantity]" caption="OrderQuantity" attribute="1" defaultMemberUniqueName="[Sales].[OrderQuantity].[All]" allUniqueName="[Sales].[OrderQuantity].[All]" dimensionUniqueName="[Sales]" displayFolder="" count="0" memberValueDatatype="20" unbalanced="0"/>
    <cacheHierarchy uniqueName="[Sales].[ProductCost]" caption="ProductCost" attribute="1" defaultMemberUniqueName="[Sales].[ProductCost].[All]" allUniqueName="[Sales].[ProductCost].[All]" dimensionUniqueName="[Sales]" displayFolder="" count="0" memberValueDatatype="5" unbalanced="0"/>
    <cacheHierarchy uniqueName="[Sales].[ProductKey]" caption="ProductKey" attribute="1" defaultMemberUniqueName="[Sales].[ProductKey].[All]" allUniqueName="[Sales].[ProductKey].[All]" dimensionUniqueName="[Sales]" displayFolder="" count="0" memberValueDatatype="20" unbalanced="0"/>
    <cacheHierarchy uniqueName="[Sales].[SalesAmt]" caption="SalesAmt" attribute="1" defaultMemberUniqueName="[Sales].[SalesAmt].[All]" allUniqueName="[Sales].[SalesAmt].[All]" dimensionUniqueName="[Sales]" displayFolder="" count="0" memberValueDatatype="5" unbalanced="0"/>
    <cacheHierarchy uniqueName="[Sales].[SalesTerritoryKey]" caption="SalesTerritoryKey" attribute="1" defaultMemberUniqueName="[Sales].[SalesTerritoryKey].[All]" allUniqueName="[Sales].[SalesTerritoryKey].[All]" dimensionUniqueName="[Sales]" displayFolder="" count="0" memberValueDatatype="3" unbalanced="0"/>
    <cacheHierarchy uniqueName="[Sales].[TransType]" caption="TransType" attribute="1" defaultMemberUniqueName="[Sales].[TransType].[All]" allUniqueName="[Sales].[TransType].[All]" dimensionUniqueName="[Sales]" displayFolder="" count="0" memberValueDatatype="5" unbalanced="0"/>
    <cacheHierarchy uniqueName="[Sales].[UnitPrice]" caption="UnitPrice" attribute="1" defaultMemberUniqueName="[Sales].[UnitPrice].[All]" allUniqueName="[Sales].[UnitPrice].[All]" dimensionUniqueName="[Sales]" displayFolder="" count="0" memberValueDatatype="5" unbalanced="0"/>
    <cacheHierarchy uniqueName="[Sales].[Year]" caption="Year" attribute="1" defaultMemberUniqueName="[Sales].[Year].[All]" allUniqueName="[Sales].[Year].[All]" dimensionUniqueName="[Sales]" displayFolder="" count="0" memberValueDatatype="20" unbalanced="0"/>
    <cacheHierarchy uniqueName="[SalesTerritory].[Continent]" caption="Continent" attribute="1" defaultMemberUniqueName="[SalesTerritory].[Continent].[All]" allUniqueName="[SalesTerritory].[Continent].[All]" dimensionUniqueName="[SalesTerritory]" displayFolder="" count="0" memberValueDatatype="130" unbalanced="0"/>
    <cacheHierarchy uniqueName="[SalesTerritory].[Country]" caption="Country" attribute="1" defaultMemberUniqueName="[SalesTerritory].[Country].[All]" allUniqueName="[SalesTerritory].[Country].[All]" dimensionUniqueName="[SalesTerritory]" displayFolder="" count="0" memberValueDatatype="130" unbalanced="0"/>
    <cacheHierarchy uniqueName="[SalesTerritory].[SalesTerritoryAlternateKey]" caption="SalesTerritoryAlternateKey" attribute="1" defaultMemberUniqueName="[SalesTerritory].[SalesTerritoryAlternateKey].[All]" allUniqueName="[SalesTerritory].[SalesTerritoryAlternateKey].[All]" dimensionUniqueName="[SalesTerritory]" displayFolder="" count="0" memberValueDatatype="20" unbalanced="0"/>
    <cacheHierarchy uniqueName="[SalesTerritory].[SalesTerritoryGroup]" caption="SalesTerritoryGroup" attribute="1" defaultMemberUniqueName="[SalesTerritory].[SalesTerritoryGroup].[All]" allUniqueName="[SalesTerritory].[SalesTerritoryGroup].[All]" dimensionUniqueName="[SalesTerritory]" displayFolder="" count="0" memberValueDatatype="130" unbalanced="0"/>
    <cacheHierarchy uniqueName="[SalesTerritory].[SalesTerritoryKey]" caption="SalesTerritoryKey" attribute="1" defaultMemberUniqueName="[SalesTerritory].[SalesTerritoryKey].[All]" allUniqueName="[SalesTerritory].[SalesTerritoryKey].[All]" dimensionUniqueName="[SalesTerritory]" displayFolder="" count="0" memberValueDatatype="20" unbalanced="0"/>
    <cacheHierarchy uniqueName="[SalesTerritory].[SalesTerritoryRegion]" caption="SalesTerritoryRegion" attribute="1" defaultMemberUniqueName="[SalesTerritory].[SalesTerritoryRegion].[All]" allUniqueName="[SalesTerritory].[SalesTerritoryRegion].[All]" dimensionUniqueName="[SalesTerritory]" displayFolder="" count="0" memberValueDatatype="130" unbalanced="0"/>
    <cacheHierarchy uniqueName="[SalesTerritory].[Territory]" caption="Territory" defaultMemberUniqueName="[SalesTerritory].[Territory].[All]" allUniqueName="[SalesTerritory].[Territory].[All]" dimensionUniqueName="[SalesTerritory]" displayFolder="" count="0" unbalanced="0"/>
    <cacheHierarchy uniqueName="[Customers].[BirthDate (Индекс месяца)]" caption="BirthDate (Индекс месяца)" attribute="1" defaultMemberUniqueName="[Customers].[BirthDate (Индекс месяца)].[All]" allUniqueName="[Customers].[BirthDate (Индекс месяца)].[All]" dimensionUniqueName="[Customers]" displayFolder="" count="0" memberValueDatatype="20" unbalanced="0" hidden="1"/>
    <cacheHierarchy uniqueName="[Measures].[Total Sales]" caption="Total Sales" measure="1" displayFolder="" measureGroup="Sales" count="0" oneField="1">
      <fieldsUsage count="1">
        <fieldUsage x="2"/>
      </fieldsUsage>
    </cacheHierarchy>
    <cacheHierarchy uniqueName="[Measures].[Profit]" caption="Profit" measure="1" displayFolder="" measureGroup="Sales" count="0"/>
    <cacheHierarchy uniqueName="[Measures].[Days Selling]" caption="Days Selling" measure="1" displayFolder="" measureGroup="Sales" count="0"/>
    <cacheHierarchy uniqueName="[Measures].[Transactions]" caption="Transactions" measure="1" displayFolder="" measureGroup="Sales" count="0"/>
    <cacheHierarchy uniqueName="[Measures].[Sales per Transaction]" caption="Sales per Transaction" measure="1" displayFolder="" measureGroup="Sales" count="0"/>
    <cacheHierarchy uniqueName="[Measures].[Sales per Day]" caption="Sales per Day" measure="1" displayFolder="" measureGroup="Sales" count="0"/>
    <cacheHierarchy uniqueName="[Measures].[2002 Sales]" caption="2002 Sales" measure="1" displayFolder="" measureGroup="Sales" count="0"/>
    <cacheHierarchy uniqueName="[Measures].[Active Customers]" caption="Active Customers" measure="1" displayFolder="" measureGroup="Sales" count="0"/>
    <cacheHierarchy uniqueName="[Measures].[Customer Growth Since 2001]" caption="Customer Growth Since 2001" measure="1" displayFolder="" measureGroup="Sales" count="0"/>
    <cacheHierarchy uniqueName="[Measures].[2001 Customers]" caption="2001 Customers" measure="1" displayFolder="" measureGroup="Sales" count="0"/>
    <cacheHierarchy uniqueName="[Measures].[Normal Sales]" caption="Normal Sales" measure="1" displayFolder="" measureGroup="Sales" count="0"/>
    <cacheHierarchy uniqueName="[Measures].[Promo Sales]" caption="Promo Sales" measure="1" displayFolder="" measureGroup="Sales" count="0"/>
    <cacheHierarchy uniqueName="[Measures].[Refunds]" caption="Refunds" measure="1" displayFolder="" measureGroup="Sales" count="0"/>
    <cacheHierarchy uniqueName="[Measures].[Net Sales]" caption="Net Sales" measure="1" displayFolder="" measureGroup="Sales" count="0"/>
    <cacheHierarchy uniqueName="[Measures].[Pct Sales on Promo]" caption="Pct Sales on Promo" measure="1" displayFolder="" measureGroup="Sales" count="0"/>
    <cacheHierarchy uniqueName="[Measures].[All Month Net Sales]" caption="All Month Net Sales" measure="1" displayFolder="" measureGroup="Sales" count="0"/>
    <cacheHierarchy uniqueName="[Measures].[Pct of All Month Net Sales]" caption="Pct of All Month Net Sales" measure="1" displayFolder="" measureGroup="Sales" count="0"/>
    <cacheHierarchy uniqueName="[Measures].[Net Sales - All Products]" caption="Net Sales - All Products" measure="1" displayFolder="" measureGroup="Sales" count="0"/>
    <cacheHierarchy uniqueName="[Measures].[Selected Products Pct]" caption="Selected Products Pct" measure="1" displayFolder="" measureGroup="Sales" count="0"/>
    <cacheHierarchy uniqueName="[Measures].[Net Sales for All Selected Months]" caption="Net Sales for All Selected Months" measure="1" displayFolder="" measureGroup="Sales" count="0"/>
    <cacheHierarchy uniqueName="[Measures].[Pct of All Selected Months Net Sales]" caption="Pct of All Selected Months Net Sales" measure="1" displayFolder="" measureGroup="Sales" count="0"/>
    <cacheHierarchy uniqueName="[Measures].[All vs Relationship Test]" caption="All vs Relationship Test" measure="1" displayFolder="" measureGroup="Sales" count="0"/>
    <cacheHierarchy uniqueName="[Measures].[Sales to Parents]" caption="Sales to Parents" measure="1" displayFolder="" measureGroup="Sales" count="0"/>
    <cacheHierarchy uniqueName="[Measures].[EURUSD]" caption="EURUSD" measure="1" displayFolder="" measureGroup="Exch Rates" count="0"/>
    <cacheHierarchy uniqueName="[Measures].[Net Sales - EUR]" caption="Net Sales - EUR" measure="1" displayFolder="" measureGroup="Sales" count="0"/>
    <cacheHierarchy uniqueName="[Measures].[MinListThreshold]" caption="MinListThreshold" measure="1" displayFolder="" measureGroup="MinListPrice" count="0"/>
    <cacheHierarchy uniqueName="[Measures].[Product Sales Above Selected List Price]" caption="Product Sales Above Selected List Price" measure="1" displayFolder="" measureGroup="Sales" count="0"/>
    <cacheHierarchy uniqueName="[Measures].[Product Count]" caption="Product Count" measure="1" displayFolder="" measureGroup="Products" count="0"/>
    <cacheHierarchy uniqueName="[Measures].[Products Above Selected List Price]" caption="Products Above Selected List Price" measure="1" displayFolder="" measureGroup="Products" count="0"/>
    <cacheHierarchy uniqueName="[Measures].[PriceTierMin]" caption="PriceTierMin" measure="1" displayFolder="" measureGroup="PriceTiers" count="0"/>
    <cacheHierarchy uniqueName="[Measures].[PriceTierMax]" caption="PriceTierMax" measure="1" displayFolder="" measureGroup="PriceTiers" count="0"/>
    <cacheHierarchy uniqueName="[Measures].[Product Count MinMaxTier]" caption="Product Count MinMaxTier" measure="1" displayFolder="" measureGroup="Products" count="0"/>
    <cacheHierarchy uniqueName="[Measures].[Total Sales MinMaxTier]" caption="Total Sales MinMaxTier" measure="1" displayFolder="" measureGroup="Sales" count="0"/>
    <cacheHierarchy uniqueName="[Measures].[Total Sales YTD]" caption="Total Sales YTD" measure="1" displayFolder="" measureGroup="Sales" count="0"/>
    <cacheHierarchy uniqueName="[Measures].[Total Sales Fiscal YTD]" caption="Total Sales Fiscal YTD" measure="1" displayFolder="" measureGroup="Sales" count="0"/>
    <cacheHierarchy uniqueName="[Measures].[FIRSTDATE Example]" caption="FIRSTDATE Example" measure="1" displayFolder="" measureGroup="Calendar" count="0"/>
    <cacheHierarchy uniqueName="[Measures].[LASTDATE Example]" caption="LASTDATE Example" measure="1" displayFolder="" measureGroup="Calendar" count="0"/>
    <cacheHierarchy uniqueName="[Measures].[Total Sales SAMEPERIODLASTYEAR]" caption="Total Sales SAMEPERIODLASTYEAR" measure="1" displayFolder="" measureGroup="Sales" count="0"/>
    <cacheHierarchy uniqueName="[Measures].[Total Sales DATEADD 1 Year Back]" caption="Total Sales DATEADD 1 Year Back" measure="1" displayFolder="" measureGroup="Sales" count="0"/>
    <cacheHierarchy uniqueName="[Measures].[Total Sales DATEADD back 1 Month]" caption="Total Sales DATEADD back 1 Month" measure="1" displayFolder="" measureGroup="Sales" count="0"/>
    <cacheHierarchy uniqueName="[Measures].[Number of Days]" caption="Number of Days" measure="1" displayFolder="" measureGroup="Calendar" count="0"/>
    <cacheHierarchy uniqueName="[Measures].[Total Sales PARALLELPERIOD Back 1 Year]" caption="Total Sales PARALLELPERIOD Back 1 Year" measure="1" displayFolder="" measureGroup="Sales" count="0"/>
    <cacheHierarchy uniqueName="[Measures].[ENDOFMONTH Measure]" caption="ENDOFMONTH Measure" measure="1" displayFolder="" measureGroup="Calendar" count="0"/>
    <cacheHierarchy uniqueName="[Measures].[Total Sales NEXTMONTH]" caption="Total Sales NEXTMONTH" measure="1" displayFolder="" measureGroup="Sales" count="0"/>
    <cacheHierarchy uniqueName="[Measures].[Pct Sales Growth YOY]" caption="Pct Sales Growth YOY" measure="1" displayFolder="" measureGroup="Sales" count="0"/>
    <cacheHierarchy uniqueName="[Measures].[Total Sales CLOSINGBALANCEMONTH]" caption="Total Sales CLOSINGBALANCEMONTH" measure="1" displayFolder="" measureGroup="Sales" count="0"/>
    <cacheHierarchy uniqueName="[Measures].[Total Sales First Half 2003]" caption="Total Sales First Half 2003" measure="1" displayFolder="" measureGroup="Sales" count="0"/>
    <cacheHierarchy uniqueName="[Measures].[Total Sales Life to Date]" caption="Total Sales Life to Date" measure="1" displayFolder="" measureGroup="Sales" count="0"/>
    <cacheHierarchy uniqueName="[Measures].[Subcat pct of Cat Sales]" caption="Subcat pct of Cat Sales" measure="1" displayFolder="" measureGroup="Sales" count="0"/>
    <cacheHierarchy uniqueName="[Measures].[Sales to Married Couples]" caption="Sales to Married Couples" measure="1" displayFolder="" measureGroup="Sales" count="0"/>
    <cacheHierarchy uniqueName="[Measures].[Sales to Parents Adj for Canada]" caption="Sales to Parents Adj for Canada" measure="1" displayFolder="" measureGroup="Sales" count="0"/>
    <cacheHierarchy uniqueName="[Measures].[Different Number per Country]" caption="Different Number per Country" measure="1" displayFolder="" measureGroup="Sales" count="0"/>
    <cacheHierarchy uniqueName="[Measures].[Pct Sales Growth YOY using DIVIDE]" caption="Pct Sales Growth YOY using DIVIDE" measure="1" displayFolder="" measureGroup="Sales" count="0"/>
    <cacheHierarchy uniqueName="[Measures].[Color Values]" caption="Color Values" measure="1" displayFolder="" measureGroup="Products" count="0"/>
    <cacheHierarchy uniqueName="[Measures].[Profit Pct]" caption="Profit Pct" measure="1" displayFolder="" measureGroup="Sales" count="0"/>
    <cacheHierarchy uniqueName="[Measures].[_Count Customers]" caption="_Count Customers" measure="1" displayFolder="" measureGroup="Customers" count="0" hidden="1"/>
    <cacheHierarchy uniqueName="[Measures].[_Count Sales]" caption="_Count Sales" measure="1" displayFolder="" measureGroup="Sales" count="0" hidden="1"/>
    <cacheHierarchy uniqueName="[Measures].[_Count Products]" caption="_Count Products" measure="1" displayFolder="" measureGroup="Products" count="0" hidden="1"/>
    <cacheHierarchy uniqueName="[Measures].[_Count Calendar]" caption="_Count Calendar" measure="1" displayFolder="" measureGroup="Calendar" count="0" hidden="1"/>
    <cacheHierarchy uniqueName="[Measures].[_Count Exch Rates]" caption="_Count Exch Rates" measure="1" displayFolder="" measureGroup="Exch Rates" count="0" hidden="1"/>
    <cacheHierarchy uniqueName="[Measures].[_Count MinListPrice]" caption="_Count MinListPrice" measure="1" displayFolder="" measureGroup="MinListPrice" count="0" hidden="1"/>
    <cacheHierarchy uniqueName="[Measures].[_Count PriceTiers]" caption="_Count PriceTiers" measure="1" displayFolder="" measureGroup="PriceTiers" count="0" hidden="1"/>
    <cacheHierarchy uniqueName="[Measures].[_Count SalesTerritory]" caption="_Count SalesTerritory" measure="1" displayFolder="" measureGroup="SalesTerritory" count="0" hidden="1"/>
    <cacheHierarchy uniqueName="[Measures].[__No measures defined]" caption="__No measures defined" measure="1" displayFolder="" count="0" hidden="1"/>
    <cacheHierarchy uniqueName="[Measures].[_Profit Pct Goal]" caption="_Profit Pct Goal" measure="1" displayFolder="" measureGroup="Sales" count="0" hidden="1"/>
    <cacheHierarchy uniqueName="[Measures].[_Profit Pct Status]" caption="_Profit Pct Status" measure="1" iconSet="6" displayFolder="" measureGroup="Sales" count="0" hidden="1"/>
    <cacheHierarchy uniqueName="[Measures].[Sum of SalesAmt]" caption="Sum of SalesAmt" measure="1" displayFolder="" measureGroup="Sales" count="0" hidden="1">
      <extLst>
        <ext xmlns:x15="http://schemas.microsoft.com/office/spreadsheetml/2010/11/main" uri="{B97F6D7D-B522-45F9-BDA1-12C45D357490}">
          <x15:cacheHierarchy aggregatedColumn="79"/>
        </ext>
      </extLst>
    </cacheHierarchy>
    <cacheHierarchy uniqueName="[Measures].[Сумма по столбцу CustomerKey]" caption="Сумма по столбцу CustomerKey" measure="1" displayFolder="" measureGroup="Customers" count="0" hidden="1">
      <extLst>
        <ext xmlns:x15="http://schemas.microsoft.com/office/spreadsheetml/2010/11/main" uri="{B97F6D7D-B522-45F9-BDA1-12C45D357490}">
          <x15:cacheHierarchy aggregatedColumn="21"/>
        </ext>
      </extLst>
    </cacheHierarchy>
  </cacheHierarchies>
  <kpis count="1">
    <kpi uniqueName="Profit Pct" caption="Profit Pct" displayFolder="" measureGroup="Sales" parent="" value="[Measures].[Profit Pct]" goal="[Measures].[_Profit Pct Goal]" status="[Measures].[_Profit Pct Status]" trend="" weight=""/>
  </kpis>
  <dimensions count="9">
    <dimension name="Calendar" uniqueName="[Calendar]" caption="Calendar"/>
    <dimension name="Customers" uniqueName="[Customers]" caption="Customers"/>
    <dimension name="Exch Rates" uniqueName="[Exch Rates]" caption="Exch Rates"/>
    <dimension measure="1" name="Measures" uniqueName="[Measures]" caption="Measures"/>
    <dimension name="MinListPrice" uniqueName="[MinListPrice]" caption="MinListPrice"/>
    <dimension name="PriceTiers" uniqueName="[PriceTiers]" caption="PriceTiers"/>
    <dimension name="Products" uniqueName="[Products]" caption="Products"/>
    <dimension name="Sales" uniqueName="[Sales]" caption="Sales"/>
    <dimension name="SalesTerritory" uniqueName="[SalesTerritory]" caption="SalesTerritory"/>
  </dimensions>
  <measureGroups count="8">
    <measureGroup name="Calendar" caption="Calendar"/>
    <measureGroup name="Customers" caption="Customers"/>
    <measureGroup name="Exch Rates" caption="Exch Rates"/>
    <measureGroup name="MinListPrice" caption="MinListPrice"/>
    <measureGroup name="PriceTiers" caption="PriceTiers"/>
    <measureGroup name="Products" caption="Products"/>
    <measureGroup name="Sales" caption="Sales"/>
    <measureGroup name="SalesTerritory" caption="SalesTerritory"/>
  </measureGroups>
  <maps count="12">
    <map measureGroup="0" dimension="0"/>
    <map measureGroup="1" dimension="1"/>
    <map measureGroup="2" dimension="2"/>
    <map measureGroup="3" dimension="4"/>
    <map measureGroup="4" dimension="5"/>
    <map measureGroup="5" dimension="6"/>
    <map measureGroup="6" dimension="0"/>
    <map measureGroup="6" dimension="1"/>
    <map measureGroup="6" dimension="6"/>
    <map measureGroup="6" dimension="7"/>
    <map measureGroup="6" dimension="8"/>
    <map measureGroup="7" dimension="8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0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1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2.xml"/></Relationships>
</file>

<file path=xl/pivotTables/_rels/pivotTable1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3.xml"/></Relationships>
</file>

<file path=xl/pivotTables/_rels/pivotTable1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4.xml"/></Relationships>
</file>

<file path=xl/pivotTables/_rels/pivotTable1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5.xml"/></Relationships>
</file>

<file path=xl/pivotTables/_rels/pivotTable1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6.xml"/></Relationships>
</file>

<file path=xl/pivotTables/_rels/pivotTable1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8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8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9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CD078F0-8D65-4933-B129-6BFA4276F9A7}" name="СТ_02" cacheId="119" applyNumberFormats="0" applyBorderFormats="0" applyFontFormats="0" applyPatternFormats="0" applyAlignmentFormats="0" applyWidthHeightFormats="1" dataCaption="Значения" tag="4a46c95e-eeff-4127-8289-8ee0fe7df815" updatedVersion="6" minRefreshableVersion="3" useAutoFormatting="1" itemPrintTitles="1" createdVersion="6" indent="0" outline="1" outlineData="1" multipleFieldFilters="0">
  <location ref="B2:C7" firstHeaderRow="1" firstDataRow="1" firstDataCol="1"/>
  <pivotFields count="4">
    <pivotField dataField="1" subtotalTop="0" showAll="0" defaultSubtotal="0"/>
    <pivotField allDrilled="1" subtotalTop="0" showAll="0" sortType="descending" defaultSubtotal="0" defaultAttributeDrillState="1">
      <items count="3">
        <item x="0"/>
        <item x="1"/>
        <item x="2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Row" allDrilled="1" subtotalTop="0" showAll="0" dataSourceSort="1" defaultSubtotal="0" defaultAttributeDrillState="1">
      <items count="4">
        <item x="0"/>
        <item x="1"/>
        <item x="2"/>
        <item x="3"/>
      </items>
    </pivotField>
    <pivotField allDrilled="1" subtotalTop="0" showAll="0" sortType="descending" defaultSubtotal="0" defaultAttributeDrillState="1">
      <items count="1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</pivotFields>
  <rowFields count="1">
    <field x="2"/>
  </rowFields>
  <rowItems count="5">
    <i>
      <x/>
    </i>
    <i>
      <x v="1"/>
    </i>
    <i>
      <x v="2"/>
    </i>
    <i>
      <x v="3"/>
    </i>
    <i t="grand">
      <x/>
    </i>
  </rowItems>
  <colItems count="1">
    <i/>
  </colItems>
  <dataFields count="1">
    <dataField fld="0" subtotal="count" baseField="0" baseItem="0"/>
  </dataFields>
  <pivotHierarchies count="161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Row="0" dragToCol="0" dragToPage="0" dragOff="0"/>
  </pivotHierarchies>
  <pivotTableStyleInfo name="PivotStyleLight16" showRowHeaders="1" showColHeaders="1" showRowStripes="0" showColStripes="0" showLastColumn="1"/>
  <rowHierarchiesUsage count="1">
    <rowHierarchyUsage hierarchyUsage="2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Sales]"/>
        <x15:activeTabTopLevelEntity name="[Products]"/>
        <x15:activeTabTopLevelEntity name="[Calendar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1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4503402-49F7-411E-B181-F7588FD01744}" name="СТ_25" cacheId="128" applyNumberFormats="0" applyBorderFormats="0" applyFontFormats="0" applyPatternFormats="0" applyAlignmentFormats="0" applyWidthHeightFormats="1" dataCaption="Значения" tag="af784ea5-2f1e-48a7-89cb-6a6972bac125" updatedVersion="6" minRefreshableVersion="3" useAutoFormatting="1" itemPrintTitles="1" createdVersion="6" indent="0" outline="1" outlineData="1" multipleFieldFilters="0">
  <location ref="E6:F13" firstHeaderRow="1" firstDataRow="1" firstDataCol="1" rowPageCount="4" colPageCount="1"/>
  <pivotFields count="6">
    <pivotField dataField="1" subtotalTop="0" showAll="0" defaultSubtotal="0"/>
    <pivotField axis="axisRow" allDrilled="1" subtotalTop="0" showAll="0" dataSourceSort="1" defaultSubtotal="0" defaultAttributeDrillState="1">
      <items count="6">
        <item s="1" x="0"/>
        <item s="1" x="1"/>
        <item s="1" x="2"/>
        <item s="1" x="3"/>
        <item s="1" x="4"/>
        <item s="1" x="5"/>
      </items>
    </pivotField>
    <pivotField axis="axisPage" allDrilled="1" subtotalTop="0" showAll="0" dataSourceSort="1" defaultSubtotal="0" defaultAttributeDrillState="1"/>
    <pivotField axis="axisPage" allDrilled="1" subtotalTop="0" showAll="0" dataSourceSort="1" defaultSubtotal="0" defaultAttributeDrillState="1"/>
    <pivotField axis="axisPage" allDrilled="1" subtotalTop="0" showAll="0" dataSourceSort="1" defaultSubtotal="0" defaultAttributeDrillState="1"/>
    <pivotField axis="axisPage" allDrilled="1" subtotalTop="0" showAll="0" dataSourceSort="1" defaultSubtotal="0" defaultAttributeDrillState="1"/>
  </pivotFields>
  <rowFields count="1">
    <field x="1"/>
  </rowFields>
  <rowItems count="7">
    <i>
      <x/>
    </i>
    <i>
      <x v="1"/>
    </i>
    <i>
      <x v="2"/>
    </i>
    <i>
      <x v="3"/>
    </i>
    <i>
      <x v="4"/>
    </i>
    <i>
      <x v="5"/>
    </i>
    <i t="grand">
      <x/>
    </i>
  </rowItems>
  <colItems count="1">
    <i/>
  </colItems>
  <pageFields count="4">
    <pageField fld="2" hier="2" name="[Calendar].[CalendarYear].&amp;[2001]" cap="2001"/>
    <pageField fld="3" hier="11" name="[Calendar].[MonthName].&amp;[July]" cap="July"/>
    <pageField fld="4" hier="48" name="[Products].[Color].&amp;[Red]" cap="Red"/>
    <pageField fld="5" hier="46" name="[Products].[Category].&amp;[Bikes]" cap="Bikes"/>
  </pageFields>
  <dataFields count="1">
    <dataField fld="0" subtotal="count" baseField="0" baseItem="0"/>
  </dataFields>
  <pivotHierarchies count="161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Row="0" dragToCol="0" dragToPage="0" dragOff="0"/>
  </pivotHierarchies>
  <pivotTableStyleInfo name="PivotStyleLight16" showRowHeaders="1" showColHeaders="1" showRowStripes="0" showColStripes="0" showLastColumn="1"/>
  <rowHierarchiesUsage count="1">
    <rowHierarchyUsage hierarchyUsage="3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Products]"/>
        <x15:activeTabTopLevelEntity name="[Sales]"/>
        <x15:activeTabTopLevelEntity name="[Calendar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1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DA2108C-D359-4CAB-B142-A573ACCA6773}" name="СТ_29" cacheId="129" applyNumberFormats="0" applyBorderFormats="0" applyFontFormats="0" applyPatternFormats="0" applyAlignmentFormats="0" applyWidthHeightFormats="1" dataCaption="Значения" tag="36d7646c-4563-424d-9dc2-c15403aa9c70" updatedVersion="6" minRefreshableVersion="3" useAutoFormatting="1" itemPrintTitles="1" createdVersion="6" indent="0" showHeaders="0" outline="1" outlineData="1" multipleFieldFilters="0">
  <location ref="B2:D14" firstHeaderRow="1" firstDataRow="2" firstDataCol="1"/>
  <pivotFields count="3">
    <pivotField axis="axisRow" allDrilled="1" subtotalTop="0" showAll="0" measureFilter="1" sortType="descending" defaultSubtotal="0" defaultAttributeDrillState="1">
      <items count="10">
        <item x="0"/>
        <item x="1"/>
        <item x="2"/>
        <item x="3"/>
        <item x="4"/>
        <item x="5"/>
        <item x="6"/>
        <item x="7"/>
        <item x="8"/>
        <item x="9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dataField="1" subtotalTop="0" showAll="0" defaultSubtotal="0"/>
    <pivotField axis="axisCol" allDrilled="1" subtotalTop="0" showAll="0" dataSourceSort="1" defaultSubtotal="0" defaultAttributeDrillState="1">
      <items count="1">
        <item s="1" x="0"/>
      </items>
    </pivotField>
  </pivotFields>
  <rowFields count="1">
    <field x="0"/>
  </rowFields>
  <rowItems count="11">
    <i>
      <x/>
    </i>
    <i>
      <x v="2"/>
    </i>
    <i>
      <x v="7"/>
    </i>
    <i>
      <x v="4"/>
    </i>
    <i>
      <x v="3"/>
    </i>
    <i>
      <x v="6"/>
    </i>
    <i>
      <x v="5"/>
    </i>
    <i>
      <x v="8"/>
    </i>
    <i>
      <x v="9"/>
    </i>
    <i>
      <x v="1"/>
    </i>
    <i t="grand">
      <x/>
    </i>
  </rowItems>
  <colFields count="1">
    <field x="2"/>
  </colFields>
  <colItems count="2">
    <i>
      <x/>
    </i>
    <i t="grand">
      <x/>
    </i>
  </colItems>
  <dataFields count="1">
    <dataField name="Модели" fld="1" subtotal="count" baseField="0" baseItem="0"/>
  </dataFields>
  <pivotHierarchies count="161"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/>
    <pivotHierarchy dragToData="1"/>
    <pivotHierarchy dragToRow="0" dragToCol="0" dragToPage="0" dragToData="1" caption="Модели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Row="0" dragToCol="0" dragToPage="0" dragOff="0"/>
  </pivotHierarchies>
  <pivotTableStyleInfo name="PivotStyleLight16" showRowHeaders="1" showColHeaders="1" showRowStripes="0" showColStripes="0" showLastColumn="1"/>
  <filters count="1">
    <filter fld="0" type="count" id="1" iMeasureHier="92">
      <autoFilter ref="A1">
        <filterColumn colId="0">
          <top10 val="10" filterVal="10"/>
        </filterColumn>
      </autoFilter>
    </filter>
  </filters>
  <rowHierarchiesUsage count="1">
    <rowHierarchyUsage hierarchyUsage="56"/>
  </rowHierarchiesUsage>
  <colHierarchiesUsage count="1">
    <colHierarchyUsage hierarchyUsage="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Products]"/>
        <x15:activeTabTopLevelEntity name="[Calendar]"/>
        <x15:activeTabTopLevelEntity name="[Sales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1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9E1809D-F777-459F-85E2-9A13D91C59FB}" name="СТ_30" cacheId="130" applyNumberFormats="0" applyBorderFormats="0" applyFontFormats="0" applyPatternFormats="0" applyAlignmentFormats="0" applyWidthHeightFormats="1" dataCaption="Значения" tag="9f3e0b1b-de93-4d9d-977b-2c4059159212" updatedVersion="6" minRefreshableVersion="3" useAutoFormatting="1" itemPrintTitles="1" createdVersion="6" indent="0" outline="1" outlineData="1" multipleFieldFilters="0">
  <location ref="B19:D31" firstHeaderRow="1" firstDataRow="2" firstDataCol="1" rowPageCount="1" colPageCount="1"/>
  <pivotFields count="4">
    <pivotField axis="axisRow" allDrilled="1" subtotalTop="0" showAll="0" measureFilter="1" sortType="descending" defaultSubtotal="0" defaultAttributeDrillState="1">
      <items count="10">
        <item x="0"/>
        <item x="1"/>
        <item x="2"/>
        <item x="3"/>
        <item x="4"/>
        <item x="5"/>
        <item x="6"/>
        <item x="7"/>
        <item x="8"/>
        <item x="9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dataField="1" subtotalTop="0" showAll="0" defaultSubtotal="0"/>
    <pivotField axis="axisCol" allDrilled="1" subtotalTop="0" showAll="0" dataSourceSort="1" defaultSubtotal="0" defaultAttributeDrillState="1">
      <items count="1">
        <item s="1" x="0"/>
      </items>
    </pivotField>
    <pivotField axis="axisPage" allDrilled="1" subtotalTop="0" showAll="0" dataSourceSort="1" defaultSubtotal="0" defaultAttributeDrillState="1"/>
  </pivotFields>
  <rowFields count="1">
    <field x="0"/>
  </rowFields>
  <rowItems count="11">
    <i>
      <x v="8"/>
    </i>
    <i>
      <x v="3"/>
    </i>
    <i>
      <x v="1"/>
    </i>
    <i>
      <x/>
    </i>
    <i>
      <x v="5"/>
    </i>
    <i>
      <x v="2"/>
    </i>
    <i>
      <x v="6"/>
    </i>
    <i>
      <x v="4"/>
    </i>
    <i>
      <x v="9"/>
    </i>
    <i>
      <x v="7"/>
    </i>
    <i t="grand">
      <x/>
    </i>
  </rowItems>
  <colFields count="1">
    <field x="2"/>
  </colFields>
  <colItems count="2">
    <i>
      <x/>
    </i>
    <i t="grand">
      <x/>
    </i>
  </colItems>
  <pageFields count="1">
    <pageField fld="3" hier="46" name="[Products].[Category].&amp;[Accessories]" cap="Accessories"/>
  </pageFields>
  <dataFields count="1">
    <dataField fld="1" subtotal="count" baseField="0" baseItem="0"/>
  </dataFields>
  <pivotHierarchies count="161"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Row="0" dragToCol="0" dragToPage="0" dragOff="0"/>
  </pivotHierarchies>
  <pivotTableStyleInfo name="PivotStyleLight16" showRowHeaders="1" showColHeaders="1" showRowStripes="0" showColStripes="0" showLastColumn="1"/>
  <filters count="1">
    <filter fld="0" type="count" id="1" iMeasureHier="92">
      <autoFilter ref="A1">
        <filterColumn colId="0">
          <top10 val="10" filterVal="10"/>
        </filterColumn>
      </autoFilter>
    </filter>
  </filters>
  <rowHierarchiesUsage count="1">
    <rowHierarchyUsage hierarchyUsage="56"/>
  </rowHierarchiesUsage>
  <colHierarchiesUsage count="1">
    <colHierarchyUsage hierarchyUsage="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Products]"/>
        <x15:activeTabTopLevelEntity name="[Calendar]"/>
        <x15:activeTabTopLevelEntity name="[Sales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1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CA416A9-CCE8-408F-AE05-6831EAFFB790}" name="СТ_31" cacheId="131" applyNumberFormats="0" applyBorderFormats="0" applyFontFormats="0" applyPatternFormats="0" applyAlignmentFormats="0" applyWidthHeightFormats="1" dataCaption="Значения" tag="36c09c72-a9b0-4db0-a847-bb78963d84e3" updatedVersion="6" minRefreshableVersion="3" useAutoFormatting="1" rowGrandTotals="0" colGrandTotals="0" itemPrintTitles="1" createdVersion="6" indent="0" outline="1" outlineData="1" multipleFieldFilters="0">
  <location ref="P7:Q11" firstHeaderRow="1" firstDataRow="1" firstDataCol="1" rowPageCount="3" colPageCount="1"/>
  <pivotFields count="7">
    <pivotField dataField="1" subtotalTop="0" showAll="0" defaultSubtotal="0"/>
    <pivotField allDrilled="1" subtotalTop="0" showAll="0" sortType="descending" defaultSubtotal="0" defaultAttributeDrillState="1">
      <items count="3">
        <item x="0"/>
        <item x="1"/>
        <item x="2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Page" allDrilled="1" subtotalTop="0" showAll="0" dataSourceSort="1" defaultSubtotal="0" defaultAttributeDrillState="1">
      <items count="1">
        <item s="1" x="0"/>
      </items>
    </pivotField>
    <pivotField allDrilled="1" subtotalTop="0" showAll="0" sortType="descending" defaultSubtotal="0" defaultAttributeDrillState="1">
      <items count="1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Page" allDrilled="1" subtotalTop="0" showAll="0" dataSourceSort="1" defaultSubtotal="0" defaultAttributeDrillState="1">
      <items count="1">
        <item x="0"/>
      </items>
    </pivotField>
    <pivotField axis="axisPage" allDrilled="1" subtotalTop="0" showAll="0" dataSourceSort="1" defaultSubtotal="0" defaultAttributeDrillState="1"/>
    <pivotField axis="axisRow" allDrilled="1" subtotalTop="0" showAll="0" measureFilter="1" sortType="descending" defaultSubtotal="0" defaultAttributeDrillState="1">
      <items count="4">
        <item x="0"/>
        <item x="1"/>
        <item x="2"/>
        <item x="3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</pivotFields>
  <rowFields count="1">
    <field x="6"/>
  </rowFields>
  <rowItems count="4">
    <i>
      <x/>
    </i>
    <i>
      <x v="1"/>
    </i>
    <i>
      <x v="3"/>
    </i>
    <i>
      <x v="2"/>
    </i>
  </rowItems>
  <colItems count="1">
    <i/>
  </colItems>
  <pageFields count="3">
    <pageField fld="5" hier="85" name="[SalesTerritory].[Country].&amp;[United Kingdom]" cap="United Kingdom"/>
    <pageField fld="2" hier="2" name="[Calendar].[CalendarYear].&amp;[2003]" cap="2003"/>
    <pageField fld="4" hier="11" name="[Calendar].[MonthName].&amp;[March]" cap="March"/>
  </pageFields>
  <dataFields count="1">
    <dataField fld="0" subtotal="count" baseField="0" baseItem="0"/>
  </dataFields>
  <pivotHierarchies count="161"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Calendar].[MonthName].&amp;[March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2" level="1">
        <member name="[SalesTerritory].[Country].&amp;[United Kingdom]"/>
        <member name="[SalesTerritory].[Country].&amp;[United States]"/>
      </members>
    </pivotHierarchy>
    <pivotHierarchy dragToData="1"/>
    <pivotHierarchy dragToData="1"/>
    <pivotHierarchy dragToData="1"/>
    <pivotHierarchy multipleItemSelectionAllowed="1" dragToData="1"/>
    <pivotHierarchy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Row="0" dragToCol="0" dragToPage="0" dragOff="0"/>
  </pivotHierarchies>
  <pivotTableStyleInfo name="PivotStyleLight16" showRowHeaders="1" showColHeaders="1" showRowStripes="0" showColStripes="0" showLastColumn="1"/>
  <filters count="1">
    <filter fld="6" type="count" id="1" iMeasureHier="92">
      <autoFilter ref="A1">
        <filterColumn colId="0">
          <top10 val="10" filterVal="10"/>
        </filterColumn>
      </autoFilter>
    </filter>
  </filters>
  <rowHierarchiesUsage count="1">
    <rowHierarchyUsage hierarchyUsage="56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Sales]"/>
        <x15:activeTabTopLevelEntity name="[Products]"/>
        <x15:activeTabTopLevelEntity name="[Calendar]"/>
        <x15:activeTabTopLevelEntity name="[SalesTerritory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1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7E3DE81-16B2-4F82-8319-89A141BC66BA}" name="Сводная таблица1" cacheId="132" applyNumberFormats="0" applyBorderFormats="0" applyFontFormats="0" applyPatternFormats="0" applyAlignmentFormats="0" applyWidthHeightFormats="1" dataCaption="Значения" tag="013a450b-c254-43a4-97d9-558dd109e1fc" updatedVersion="6" minRefreshableVersion="3" useAutoFormatting="1" colGrandTotals="0" itemPrintTitles="1" createdVersion="6" indent="0" showHeaders="0" outline="1" outlineData="1" multipleFieldFilters="0">
  <location ref="B2:I6" firstHeaderRow="1" firstDataRow="2" firstDataCol="1"/>
  <pivotFields count="3">
    <pivotField axis="axisRow" allDrilled="1" subtotalTop="0" showAll="0" dataSourceSort="1" defaultSubtotal="0" defaultAttributeDrillState="1">
      <items count="2">
        <item s="1" x="0"/>
        <item s="1" x="1"/>
      </items>
    </pivotField>
    <pivotField dataField="1" subtotalTop="0" showAll="0" defaultSubtotal="0"/>
    <pivotField axis="axisCol" allDrilled="1" subtotalTop="0" showAll="0" dataSourceSort="1" defaultSubtotal="0" defaultAttributeDrillState="1">
      <items count="7">
        <item x="0"/>
        <item x="1"/>
        <item x="2"/>
        <item x="3"/>
        <item x="4"/>
        <item x="5"/>
        <item x="6"/>
      </items>
    </pivotField>
  </pivotFields>
  <rowFields count="1">
    <field x="0"/>
  </rowFields>
  <rowItems count="3">
    <i>
      <x/>
    </i>
    <i>
      <x v="1"/>
    </i>
    <i t="grand">
      <x/>
    </i>
  </rowItems>
  <colFields count="1">
    <field x="2"/>
  </colFields>
  <colItems count="7">
    <i>
      <x/>
    </i>
    <i>
      <x v="1"/>
    </i>
    <i>
      <x v="2"/>
    </i>
    <i>
      <x v="3"/>
    </i>
    <i>
      <x v="4"/>
    </i>
    <i>
      <x v="5"/>
    </i>
    <i>
      <x v="6"/>
    </i>
  </colItems>
  <dataFields count="1">
    <dataField fld="1" subtotal="count" baseField="0" baseItem="0"/>
  </dataFields>
  <pivotHierarchies count="161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Row="0" dragToCol="0" dragToPage="0" dragOff="0"/>
  </pivotHierarchies>
  <pivotTableStyleInfo name="PivotStyleLight16" showRowHeaders="1" showColHeaders="1" showRowStripes="0" showColStripes="0" showLastColumn="1"/>
  <rowHierarchiesUsage count="1">
    <rowHierarchyUsage hierarchyUsage="46"/>
  </rowHierarchiesUsage>
  <colHierarchiesUsage count="1">
    <colHierarchyUsage hierarchyUsage="48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Products]"/>
        <x15:activeTabTopLevelEntity name="[Sales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1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E8D633A-B78C-45A1-9EBF-A006942AF0EF}" name="СТ_30" cacheId="133" applyNumberFormats="0" applyBorderFormats="0" applyFontFormats="0" applyPatternFormats="0" applyAlignmentFormats="0" applyWidthHeightFormats="1" dataCaption="Значения" tag="a37e3b2b-2438-4ba6-bf03-694454ff9d79" updatedVersion="6" minRefreshableVersion="3" useAutoFormatting="1" itemPrintTitles="1" createdVersion="6" indent="0" outline="1" outlineData="1" multipleFieldFilters="0">
  <location ref="B12:D17" firstHeaderRow="1" firstDataRow="2" firstDataCol="1"/>
  <pivotFields count="4">
    <pivotField allDrilled="1" subtotalTop="0" showAll="0" measureFilter="1" sortType="descending" defaultSubtotal="0" defaultAttributeDrillState="1">
      <items count="10">
        <item x="0"/>
        <item x="1"/>
        <item x="2"/>
        <item x="3"/>
        <item x="4"/>
        <item x="5"/>
        <item x="6"/>
        <item x="7"/>
        <item x="8"/>
        <item x="9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dataField="1" subtotalTop="0" showAll="0" defaultSubtotal="0"/>
    <pivotField axis="axisCol" allDrilled="1" subtotalTop="0" showAll="0" dataSourceSort="1" defaultSubtotal="0" defaultAttributeDrillState="1">
      <items count="1">
        <item s="1" x="0"/>
      </items>
    </pivotField>
    <pivotField axis="axisRow" allDrilled="1" subtotalTop="0" showAll="0" sortType="descending" defaultSubtotal="0" defaultAttributeDrillState="1">
      <items count="3">
        <item x="0"/>
        <item x="1"/>
        <item x="2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</pivotFields>
  <rowFields count="1">
    <field x="3"/>
  </rowFields>
  <rowItems count="4">
    <i>
      <x v="1"/>
    </i>
    <i>
      <x/>
    </i>
    <i>
      <x v="2"/>
    </i>
    <i t="grand">
      <x/>
    </i>
  </rowItems>
  <colFields count="1">
    <field x="2"/>
  </colFields>
  <colItems count="2">
    <i>
      <x/>
    </i>
    <i t="grand">
      <x/>
    </i>
  </colItems>
  <dataFields count="1">
    <dataField fld="1" subtotal="count" baseField="0" baseItem="0"/>
  </dataFields>
  <pivotHierarchies count="161"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Row="0" dragToCol="0" dragToPage="0" dragOff="0"/>
  </pivotHierarchies>
  <pivotTableStyleInfo name="PivotStyleLight16" showRowHeaders="1" showColHeaders="1" showRowStripes="0" showColStripes="0" showLastColumn="1"/>
  <filters count="1">
    <filter fld="0" type="count" id="1" iMeasureHier="92">
      <autoFilter ref="A1">
        <filterColumn colId="0">
          <top10 val="10" filterVal="10"/>
        </filterColumn>
      </autoFilter>
    </filter>
  </filters>
  <rowHierarchiesUsage count="1">
    <rowHierarchyUsage hierarchyUsage="46"/>
  </rowHierarchiesUsage>
  <colHierarchiesUsage count="1">
    <colHierarchyUsage hierarchyUsage="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Products]"/>
        <x15:activeTabTopLevelEntity name="[Calendar]"/>
        <x15:activeTabTopLevelEntity name="[Sales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1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37E93F3-83F3-402A-88F1-542FF310D00B}" name="СТ_30" cacheId="134" applyNumberFormats="0" applyBorderFormats="0" applyFontFormats="0" applyPatternFormats="0" applyAlignmentFormats="0" applyWidthHeightFormats="1" dataCaption="Значения" tag="6bf10eaa-318b-4954-888f-84b09d082865" updatedVersion="6" minRefreshableVersion="3" useAutoFormatting="1" rowGrandTotals="0" colGrandTotals="0" itemPrintTitles="1" createdVersion="6" indent="0" outline="1" outlineData="1" multipleFieldFilters="0">
  <location ref="B11:F15" firstHeaderRow="0" firstDataRow="1" firstDataCol="1" rowPageCount="1" colPageCount="1"/>
  <pivotFields count="6">
    <pivotField dataField="1" subtotalTop="0" showAll="0" defaultSubtotal="0"/>
    <pivotField axis="axisPage" allDrilled="1" subtotalTop="0" showAll="0" dataSourceSort="1" defaultSubtotal="0" defaultAttributeDrillState="1">
      <items count="1">
        <item s="1" x="0"/>
      </items>
    </pivotField>
    <pivotField axis="axisRow" allDrilled="1" subtotalTop="0" showAll="0" sortType="descending" defaultSubtotal="0" defaultAttributeDrillState="1">
      <items count="4">
        <item x="0"/>
        <item x="1"/>
        <item x="2"/>
        <item x="3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dataField="1" subtotalTop="0" showAll="0" defaultSubtotal="0"/>
    <pivotField dataField="1" subtotalTop="0" showAll="0" defaultSubtotal="0"/>
    <pivotField dataField="1" subtotalTop="0" showAll="0" defaultSubtotal="0"/>
  </pivotFields>
  <rowFields count="1">
    <field x="2"/>
  </rowFields>
  <rowItems count="4">
    <i>
      <x v="1"/>
    </i>
    <i>
      <x/>
    </i>
    <i>
      <x v="2"/>
    </i>
    <i>
      <x v="3"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1">
    <pageField fld="1" hier="2" name="[Calendar].[CalendarYear].&amp;[2003]" cap="2003"/>
  </pageFields>
  <dataFields count="4">
    <dataField fld="0" subtotal="count" baseField="0" baseItem="0"/>
    <dataField name="Profit Pct" fld="4" subtotal="count" baseField="0" baseItem="0"/>
    <dataField name="Profit Pct Цель" fld="5" subtotal="count" baseField="2" baseItem="1" numFmtId="9"/>
    <dataField name="Profit Pct Состояние" fld="3" subtotal="count" baseField="0" baseItem="0"/>
  </dataFields>
  <formats count="1">
    <format dxfId="2">
      <pivotArea outline="0" collapsedLevelsAreSubtotals="1" fieldPosition="0">
        <references count="1">
          <reference field="4294967294" count="1" selected="0">
            <x v="3"/>
          </reference>
        </references>
      </pivotArea>
    </format>
  </formats>
  <conditionalFormats count="2">
    <conditionalFormat scope="data" priority="3">
      <pivotAreas count="1">
        <pivotArea outline="0" fieldPosition="0">
          <references count="1">
            <reference field="4294967294" count="1" selected="0">
              <x v="3"/>
            </reference>
          </references>
        </pivotArea>
      </pivotAreas>
    </conditionalFormat>
    <conditionalFormat scope="data" priority="2">
      <pivotAreas count="1">
        <pivotArea outline="0" fieldPosition="0">
          <references count="1">
            <reference field="4294967294" count="1" selected="0">
              <x v="3"/>
            </reference>
          </references>
        </pivotArea>
      </pivotAreas>
    </conditionalFormat>
  </conditionalFormats>
  <pivotHierarchies count="161"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Row="0" dragToCol="0" dragToPage="0" dragOff="0"/>
  </pivotHierarchies>
  <pivotTableStyleInfo name="PivotStyleLight16" showRowHeaders="1" showColHeaders="1" showRowStripes="0" showColStripes="0" showLastColumn="1"/>
  <rowHierarchiesUsage count="1">
    <rowHierarchyUsage hierarchyUsage="46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Products]"/>
        <x15:activeTabTopLevelEntity name="[Calendar]"/>
        <x15:activeTabTopLevelEntity name="[Sales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1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E48D509-44EB-4780-AC75-D2D0137D7A7B}" name="Сводная таблица2" cacheId="176" applyNumberFormats="0" applyBorderFormats="0" applyFontFormats="0" applyPatternFormats="0" applyAlignmentFormats="0" applyWidthHeightFormats="1" dataCaption="Значения" tag="58347f0d-7dd6-4627-9c59-70e7e8ebf037" updatedVersion="6" minRefreshableVersion="3" useAutoFormatting="1" subtotalHiddenItems="1" itemPrintTitles="1" createdVersion="6" indent="0" compact="0" compactData="0" multipleFieldFilters="0">
  <location ref="I6:M18491" firstHeaderRow="1" firstDataRow="1" firstDataCol="5"/>
  <pivotFields count="5">
    <pivotField axis="axisRow" compact="0" allDrilled="1" outline="0" subtotalTop="0" showAll="0" dataSourceSort="1" defaultSubtotal="0" defaultAttributeDrillState="1">
      <items count="1848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4"/>
        <item x="2875"/>
        <item x="2876"/>
        <item x="2877"/>
        <item x="2878"/>
        <item x="2879"/>
        <item x="2880"/>
        <item x="2881"/>
        <item x="2882"/>
        <item x="2883"/>
        <item x="2884"/>
        <item x="2885"/>
        <item x="2886"/>
        <item x="2887"/>
        <item x="2888"/>
        <item x="2889"/>
        <item x="2890"/>
        <item x="2891"/>
        <item x="2892"/>
        <item x="2893"/>
        <item x="2894"/>
        <item x="2895"/>
        <item x="2896"/>
        <item x="2897"/>
        <item x="2898"/>
        <item x="2899"/>
        <item x="2900"/>
        <item x="2901"/>
        <item x="2902"/>
        <item x="2903"/>
        <item x="2904"/>
        <item x="2905"/>
        <item x="2906"/>
        <item x="2907"/>
        <item x="2908"/>
        <item x="2909"/>
        <item x="2910"/>
        <item x="2911"/>
        <item x="2912"/>
        <item x="2913"/>
        <item x="2914"/>
        <item x="2915"/>
        <item x="2916"/>
        <item x="2917"/>
        <item x="2918"/>
        <item x="2919"/>
        <item x="2920"/>
        <item x="2921"/>
        <item x="2922"/>
        <item x="2923"/>
        <item x="2924"/>
        <item x="2925"/>
        <item x="2926"/>
        <item x="2927"/>
        <item x="2928"/>
        <item x="2929"/>
        <item x="2930"/>
        <item x="2931"/>
        <item x="2932"/>
        <item x="2933"/>
        <item x="2934"/>
        <item x="2935"/>
        <item x="2936"/>
        <item x="2937"/>
        <item x="2938"/>
        <item x="2939"/>
        <item x="2940"/>
        <item x="2941"/>
        <item x="2942"/>
        <item x="2943"/>
        <item x="2944"/>
        <item x="2945"/>
        <item x="2946"/>
        <item x="2947"/>
        <item x="2948"/>
        <item x="2949"/>
        <item x="2950"/>
        <item x="2951"/>
        <item x="2952"/>
        <item x="2953"/>
        <item x="2954"/>
        <item x="2955"/>
        <item x="2956"/>
        <item x="2957"/>
        <item x="2958"/>
        <item x="2959"/>
        <item x="2960"/>
        <item x="2961"/>
        <item x="2962"/>
        <item x="2963"/>
        <item x="2964"/>
        <item x="2965"/>
        <item x="2966"/>
        <item x="2967"/>
        <item x="2968"/>
        <item x="2969"/>
        <item x="2970"/>
        <item x="2971"/>
        <item x="2972"/>
        <item x="2973"/>
        <item x="2974"/>
        <item x="2975"/>
        <item x="2976"/>
        <item x="2977"/>
        <item x="2978"/>
        <item x="2979"/>
        <item x="2980"/>
        <item x="2981"/>
        <item x="2982"/>
        <item x="2983"/>
        <item x="2984"/>
        <item x="2985"/>
        <item x="2986"/>
        <item x="2987"/>
        <item x="2988"/>
        <item x="2989"/>
        <item x="2990"/>
        <item x="2991"/>
        <item x="2992"/>
        <item x="2993"/>
        <item x="2994"/>
        <item x="2995"/>
        <item x="2996"/>
        <item x="2997"/>
        <item x="2998"/>
        <item x="2999"/>
        <item x="3000"/>
        <item x="3001"/>
        <item x="3002"/>
        <item x="3003"/>
        <item x="3004"/>
        <item x="3005"/>
        <item x="3006"/>
        <item x="3007"/>
        <item x="3008"/>
        <item x="3009"/>
        <item x="3010"/>
        <item x="3011"/>
        <item x="3012"/>
        <item x="3013"/>
        <item x="3014"/>
        <item x="3015"/>
        <item x="3016"/>
        <item x="3017"/>
        <item x="3018"/>
        <item x="3019"/>
        <item x="3020"/>
        <item x="3021"/>
        <item x="3022"/>
        <item x="3023"/>
        <item x="3024"/>
        <item x="3025"/>
        <item x="3026"/>
        <item x="3027"/>
        <item x="3028"/>
        <item x="3029"/>
        <item x="3030"/>
        <item x="3031"/>
        <item x="3032"/>
        <item x="3033"/>
        <item x="3034"/>
        <item x="3035"/>
        <item x="3036"/>
        <item x="3037"/>
        <item x="3038"/>
        <item x="3039"/>
        <item x="3040"/>
        <item x="3041"/>
        <item x="3042"/>
        <item x="3043"/>
        <item x="3044"/>
        <item x="3045"/>
        <item x="3046"/>
        <item x="3047"/>
        <item x="3048"/>
        <item x="3049"/>
        <item x="3050"/>
        <item x="3051"/>
        <item x="3052"/>
        <item x="3053"/>
        <item x="3054"/>
        <item x="3055"/>
        <item x="3056"/>
        <item x="3057"/>
        <item x="3058"/>
        <item x="3059"/>
        <item x="3060"/>
        <item x="3061"/>
        <item x="3062"/>
        <item x="3063"/>
        <item x="3064"/>
        <item x="3065"/>
        <item x="3066"/>
        <item x="3067"/>
        <item x="3068"/>
        <item x="3069"/>
        <item x="3070"/>
        <item x="3071"/>
        <item x="3072"/>
        <item x="3073"/>
        <item x="3074"/>
        <item x="3075"/>
        <item x="3076"/>
        <item x="3077"/>
        <item x="3078"/>
        <item x="3079"/>
        <item x="3080"/>
        <item x="3081"/>
        <item x="3082"/>
        <item x="3083"/>
        <item x="3084"/>
        <item x="3085"/>
        <item x="3086"/>
        <item x="3087"/>
        <item x="3088"/>
        <item x="3089"/>
        <item x="3090"/>
        <item x="3091"/>
        <item x="3092"/>
        <item x="3093"/>
        <item x="3094"/>
        <item x="3095"/>
        <item x="3096"/>
        <item x="3097"/>
        <item x="3098"/>
        <item x="3099"/>
        <item x="3100"/>
        <item x="3101"/>
        <item x="3102"/>
        <item x="3103"/>
        <item x="3104"/>
        <item x="3105"/>
        <item x="3106"/>
        <item x="3107"/>
        <item x="3108"/>
        <item x="3109"/>
        <item x="3110"/>
        <item x="3111"/>
        <item x="3112"/>
        <item x="3113"/>
        <item x="3114"/>
        <item x="3115"/>
        <item x="3116"/>
        <item x="3117"/>
        <item x="3118"/>
        <item x="3119"/>
        <item x="3120"/>
        <item x="3121"/>
        <item x="3122"/>
        <item x="3123"/>
        <item x="3124"/>
        <item x="3125"/>
        <item x="3126"/>
        <item x="3127"/>
        <item x="3128"/>
        <item x="3129"/>
        <item x="3130"/>
        <item x="3131"/>
        <item x="3132"/>
        <item x="3133"/>
        <item x="3134"/>
        <item x="3135"/>
        <item x="3136"/>
        <item x="3137"/>
        <item x="3138"/>
        <item x="3139"/>
        <item x="3140"/>
        <item x="3141"/>
        <item x="3142"/>
        <item x="3143"/>
        <item x="3144"/>
        <item x="3145"/>
        <item x="3146"/>
        <item x="3147"/>
        <item x="3148"/>
        <item x="3149"/>
        <item x="3150"/>
        <item x="3151"/>
        <item x="3152"/>
        <item x="3153"/>
        <item x="3154"/>
        <item x="3155"/>
        <item x="3156"/>
        <item x="3157"/>
        <item x="3158"/>
        <item x="3159"/>
        <item x="3160"/>
        <item x="3161"/>
        <item x="3162"/>
        <item x="3163"/>
        <item x="3164"/>
        <item x="3165"/>
        <item x="3166"/>
        <item x="3167"/>
        <item x="3168"/>
        <item x="3169"/>
        <item x="3170"/>
        <item x="3171"/>
        <item x="3172"/>
        <item x="3173"/>
        <item x="3174"/>
        <item x="3175"/>
        <item x="3176"/>
        <item x="3177"/>
        <item x="3178"/>
        <item x="3179"/>
        <item x="3180"/>
        <item x="3181"/>
        <item x="3182"/>
        <item x="3183"/>
        <item x="3184"/>
        <item x="3185"/>
        <item x="3186"/>
        <item x="3187"/>
        <item x="3188"/>
        <item x="3189"/>
        <item x="3190"/>
        <item x="3191"/>
        <item x="3192"/>
        <item x="3193"/>
        <item x="3194"/>
        <item x="3195"/>
        <item x="3196"/>
        <item x="3197"/>
        <item x="3198"/>
        <item x="3199"/>
        <item x="3200"/>
        <item x="3201"/>
        <item x="3202"/>
        <item x="3203"/>
        <item x="3204"/>
        <item x="3205"/>
        <item x="3206"/>
        <item x="3207"/>
        <item x="3208"/>
        <item x="3209"/>
        <item x="3210"/>
        <item x="3211"/>
        <item x="3212"/>
        <item x="3213"/>
        <item x="3214"/>
        <item x="3215"/>
        <item x="3216"/>
        <item x="3217"/>
        <item x="3218"/>
        <item x="3219"/>
        <item x="3220"/>
        <item x="3221"/>
        <item x="3222"/>
        <item x="3223"/>
        <item x="3224"/>
        <item x="3225"/>
        <item x="3226"/>
        <item x="3227"/>
        <item x="3228"/>
        <item x="3229"/>
        <item x="3230"/>
        <item x="3231"/>
        <item x="3232"/>
        <item x="3233"/>
        <item x="3234"/>
        <item x="3235"/>
        <item x="3236"/>
        <item x="3237"/>
        <item x="3238"/>
        <item x="3239"/>
        <item x="3240"/>
        <item x="3241"/>
        <item x="3242"/>
        <item x="3243"/>
        <item x="3244"/>
        <item x="3245"/>
        <item x="3246"/>
        <item x="3247"/>
        <item x="3248"/>
        <item x="3249"/>
        <item x="3250"/>
        <item x="3251"/>
        <item x="3252"/>
        <item x="3253"/>
        <item x="3254"/>
        <item x="3255"/>
        <item x="3256"/>
        <item x="3257"/>
        <item x="3258"/>
        <item x="3259"/>
        <item x="3260"/>
        <item x="3261"/>
        <item x="3262"/>
        <item x="3263"/>
        <item x="3264"/>
        <item x="3265"/>
        <item x="3266"/>
        <item x="3267"/>
        <item x="3268"/>
        <item x="3269"/>
        <item x="3270"/>
        <item x="3271"/>
        <item x="3272"/>
        <item x="3273"/>
        <item x="3274"/>
        <item x="3275"/>
        <item x="3276"/>
        <item x="3277"/>
        <item x="3278"/>
        <item x="3279"/>
        <item x="3280"/>
        <item x="3281"/>
        <item x="3282"/>
        <item x="3283"/>
        <item x="3284"/>
        <item x="3285"/>
        <item x="3286"/>
        <item x="3287"/>
        <item x="3288"/>
        <item x="3289"/>
        <item x="3290"/>
        <item x="3291"/>
        <item x="3292"/>
        <item x="3293"/>
        <item x="3294"/>
        <item x="3295"/>
        <item x="3296"/>
        <item x="3297"/>
        <item x="3298"/>
        <item x="3299"/>
        <item x="3300"/>
        <item x="3301"/>
        <item x="3302"/>
        <item x="3303"/>
        <item x="3304"/>
        <item x="3305"/>
        <item x="3306"/>
        <item x="3307"/>
        <item x="3308"/>
        <item x="3309"/>
        <item x="3310"/>
        <item x="3311"/>
        <item x="3312"/>
        <item x="3313"/>
        <item x="3314"/>
        <item x="3315"/>
        <item x="3316"/>
        <item x="3317"/>
        <item x="3318"/>
        <item x="3319"/>
        <item x="3320"/>
        <item x="3321"/>
        <item x="3322"/>
        <item x="3323"/>
        <item x="3324"/>
        <item x="3325"/>
        <item x="3326"/>
        <item x="3327"/>
        <item x="3328"/>
        <item x="3329"/>
        <item x="3330"/>
        <item x="3331"/>
        <item x="3332"/>
        <item x="3333"/>
        <item x="3334"/>
        <item x="3335"/>
        <item x="3336"/>
        <item x="3337"/>
        <item x="3338"/>
        <item x="3339"/>
        <item x="3340"/>
        <item x="3341"/>
        <item x="3342"/>
        <item x="3343"/>
        <item x="3344"/>
        <item x="3345"/>
        <item x="3346"/>
        <item x="3347"/>
        <item x="3348"/>
        <item x="3349"/>
        <item x="3350"/>
        <item x="3351"/>
        <item x="3352"/>
        <item x="3353"/>
        <item x="3354"/>
        <item x="3355"/>
        <item x="3356"/>
        <item x="3357"/>
        <item x="3358"/>
        <item x="3359"/>
        <item x="3360"/>
        <item x="3361"/>
        <item x="3362"/>
        <item x="3363"/>
        <item x="3364"/>
        <item x="3365"/>
        <item x="3366"/>
        <item x="3367"/>
        <item x="3368"/>
        <item x="3369"/>
        <item x="3370"/>
        <item x="3371"/>
        <item x="3372"/>
        <item x="3373"/>
        <item x="3374"/>
        <item x="3375"/>
        <item x="3376"/>
        <item x="3377"/>
        <item x="3378"/>
        <item x="3379"/>
        <item x="3380"/>
        <item x="3381"/>
        <item x="3382"/>
        <item x="3383"/>
        <item x="3384"/>
        <item x="3385"/>
        <item x="3386"/>
        <item x="3387"/>
        <item x="3388"/>
        <item x="3389"/>
        <item x="3390"/>
        <item x="3391"/>
        <item x="3392"/>
        <item x="3393"/>
        <item x="3394"/>
        <item x="3395"/>
        <item x="3396"/>
        <item x="3397"/>
        <item x="3398"/>
        <item x="3399"/>
        <item x="3400"/>
        <item x="3401"/>
        <item x="3402"/>
        <item x="3403"/>
        <item x="3404"/>
        <item x="3405"/>
        <item x="3406"/>
        <item x="3407"/>
        <item x="3408"/>
        <item x="3409"/>
        <item x="3410"/>
        <item x="3411"/>
        <item x="3412"/>
        <item x="3413"/>
        <item x="3414"/>
        <item x="3415"/>
        <item x="3416"/>
        <item x="3417"/>
        <item x="3418"/>
        <item x="3419"/>
        <item x="3420"/>
        <item x="3421"/>
        <item x="3422"/>
        <item x="3423"/>
        <item x="3424"/>
        <item x="3425"/>
        <item x="3426"/>
        <item x="3427"/>
        <item x="3428"/>
        <item x="3429"/>
        <item x="3430"/>
        <item x="3431"/>
        <item x="3432"/>
        <item x="3433"/>
        <item x="3434"/>
        <item x="3435"/>
        <item x="3436"/>
        <item x="3437"/>
        <item x="3438"/>
        <item x="3439"/>
        <item x="3440"/>
        <item x="3441"/>
        <item x="3442"/>
        <item x="3443"/>
        <item x="3444"/>
        <item x="3445"/>
        <item x="3446"/>
        <item x="3447"/>
        <item x="3448"/>
        <item x="3449"/>
        <item x="3450"/>
        <item x="3451"/>
        <item x="3452"/>
        <item x="3453"/>
        <item x="3454"/>
        <item x="3455"/>
        <item x="3456"/>
        <item x="3457"/>
        <item x="3458"/>
        <item x="3459"/>
        <item x="3460"/>
        <item x="3461"/>
        <item x="3462"/>
        <item x="3463"/>
        <item x="3464"/>
        <item x="3465"/>
        <item x="3466"/>
        <item x="3467"/>
        <item x="3468"/>
        <item x="3469"/>
        <item x="3470"/>
        <item x="3471"/>
        <item x="3472"/>
        <item x="3473"/>
        <item x="3474"/>
        <item x="3475"/>
        <item x="3476"/>
        <item x="3477"/>
        <item x="3478"/>
        <item x="3479"/>
        <item x="3480"/>
        <item x="3481"/>
        <item x="3482"/>
        <item x="3483"/>
        <item x="3484"/>
        <item x="3485"/>
        <item x="3486"/>
        <item x="3487"/>
        <item x="3488"/>
        <item x="3489"/>
        <item x="3490"/>
        <item x="3491"/>
        <item x="3492"/>
        <item x="3493"/>
        <item x="3494"/>
        <item x="3495"/>
        <item x="3496"/>
        <item x="3497"/>
        <item x="3498"/>
        <item x="3499"/>
        <item x="3500"/>
        <item x="3501"/>
        <item x="3502"/>
        <item x="3503"/>
        <item x="3504"/>
        <item x="3505"/>
        <item x="3506"/>
        <item x="3507"/>
        <item x="3508"/>
        <item x="3509"/>
        <item x="3510"/>
        <item x="3511"/>
        <item x="3512"/>
        <item x="3513"/>
        <item x="3514"/>
        <item x="3515"/>
        <item x="3516"/>
        <item x="3517"/>
        <item x="3518"/>
        <item x="3519"/>
        <item x="3520"/>
        <item x="3521"/>
        <item x="3522"/>
        <item x="3523"/>
        <item x="3524"/>
        <item x="3525"/>
        <item x="3526"/>
        <item x="3527"/>
        <item x="3528"/>
        <item x="3529"/>
        <item x="3530"/>
        <item x="3531"/>
        <item x="3532"/>
        <item x="3533"/>
        <item x="3534"/>
        <item x="3535"/>
        <item x="3536"/>
        <item x="3537"/>
        <item x="3538"/>
        <item x="3539"/>
        <item x="3540"/>
        <item x="3541"/>
        <item x="3542"/>
        <item x="3543"/>
        <item x="3544"/>
        <item x="3545"/>
        <item x="3546"/>
        <item x="3547"/>
        <item x="3548"/>
        <item x="3549"/>
        <item x="3550"/>
        <item x="3551"/>
        <item x="3552"/>
        <item x="3553"/>
        <item x="3554"/>
        <item x="3555"/>
        <item x="3556"/>
        <item x="3557"/>
        <item x="3558"/>
        <item x="3559"/>
        <item x="3560"/>
        <item x="3561"/>
        <item x="3562"/>
        <item x="3563"/>
        <item x="3564"/>
        <item x="3565"/>
        <item x="3566"/>
        <item x="3567"/>
        <item x="3568"/>
        <item x="3569"/>
        <item x="3570"/>
        <item x="3571"/>
        <item x="3572"/>
        <item x="3573"/>
        <item x="3574"/>
        <item x="3575"/>
        <item x="3576"/>
        <item x="3577"/>
        <item x="3578"/>
        <item x="3579"/>
        <item x="3580"/>
        <item x="3581"/>
        <item x="3582"/>
        <item x="3583"/>
        <item x="3584"/>
        <item x="3585"/>
        <item x="3586"/>
        <item x="3587"/>
        <item x="3588"/>
        <item x="3589"/>
        <item x="3590"/>
        <item x="3591"/>
        <item x="3592"/>
        <item x="3593"/>
        <item x="3594"/>
        <item x="3595"/>
        <item x="3596"/>
        <item x="3597"/>
        <item x="3598"/>
        <item x="3599"/>
        <item x="3600"/>
        <item x="3601"/>
        <item x="3602"/>
        <item x="3603"/>
        <item x="3604"/>
        <item x="3605"/>
        <item x="3606"/>
        <item x="3607"/>
        <item x="3608"/>
        <item x="3609"/>
        <item x="3610"/>
        <item x="3611"/>
        <item x="3612"/>
        <item x="3613"/>
        <item x="3614"/>
        <item x="3615"/>
        <item x="3616"/>
        <item x="3617"/>
        <item x="3618"/>
        <item x="3619"/>
        <item x="3620"/>
        <item x="3621"/>
        <item x="3622"/>
        <item x="3623"/>
        <item x="3624"/>
        <item x="3625"/>
        <item x="3626"/>
        <item x="3627"/>
        <item x="3628"/>
        <item x="3629"/>
        <item x="3630"/>
        <item x="3631"/>
        <item x="3632"/>
        <item x="3633"/>
        <item x="3634"/>
        <item x="3635"/>
        <item x="3636"/>
        <item x="3637"/>
        <item x="3638"/>
        <item x="3639"/>
        <item x="3640"/>
        <item x="3641"/>
        <item x="3642"/>
        <item x="3643"/>
        <item x="3644"/>
        <item x="3645"/>
        <item x="3646"/>
        <item x="3647"/>
        <item x="3648"/>
        <item x="3649"/>
        <item x="3650"/>
        <item x="3651"/>
        <item x="3652"/>
        <item x="3653"/>
        <item x="3654"/>
        <item x="3655"/>
        <item x="3656"/>
        <item x="3657"/>
        <item x="3658"/>
        <item x="3659"/>
        <item x="3660"/>
        <item x="3661"/>
        <item x="3662"/>
        <item x="3663"/>
        <item x="3664"/>
        <item x="3665"/>
        <item x="3666"/>
        <item x="3667"/>
        <item x="3668"/>
        <item x="3669"/>
        <item x="3670"/>
        <item x="3671"/>
        <item x="3672"/>
        <item x="3673"/>
        <item x="3674"/>
        <item x="3675"/>
        <item x="3676"/>
        <item x="3677"/>
        <item x="3678"/>
        <item x="3679"/>
        <item x="3680"/>
        <item x="3681"/>
        <item x="3682"/>
        <item x="3683"/>
        <item x="3684"/>
        <item x="3685"/>
        <item x="3686"/>
        <item x="3687"/>
        <item x="3688"/>
        <item x="3689"/>
        <item x="3690"/>
        <item x="3691"/>
        <item x="3692"/>
        <item x="3693"/>
        <item x="3694"/>
        <item x="3695"/>
        <item x="3696"/>
        <item x="3697"/>
        <item x="3698"/>
        <item x="3699"/>
        <item x="3700"/>
        <item x="3701"/>
        <item x="3702"/>
        <item x="3703"/>
        <item x="3704"/>
        <item x="3705"/>
        <item x="3706"/>
        <item x="3707"/>
        <item x="3708"/>
        <item x="3709"/>
        <item x="3710"/>
        <item x="3711"/>
        <item x="3712"/>
        <item x="3713"/>
        <item x="3714"/>
        <item x="3715"/>
        <item x="3716"/>
        <item x="3717"/>
        <item x="3718"/>
        <item x="3719"/>
        <item x="3720"/>
        <item x="3721"/>
        <item x="3722"/>
        <item x="3723"/>
        <item x="3724"/>
        <item x="3725"/>
        <item x="3726"/>
        <item x="3727"/>
        <item x="3728"/>
        <item x="3729"/>
        <item x="3730"/>
        <item x="3731"/>
        <item x="3732"/>
        <item x="3733"/>
        <item x="3734"/>
        <item x="3735"/>
        <item x="3736"/>
        <item x="3737"/>
        <item x="3738"/>
        <item x="3739"/>
        <item x="3740"/>
        <item x="3741"/>
        <item x="3742"/>
        <item x="3743"/>
        <item x="3744"/>
        <item x="3745"/>
        <item x="3746"/>
        <item x="3747"/>
        <item x="3748"/>
        <item x="3749"/>
        <item x="3750"/>
        <item x="3751"/>
        <item x="3752"/>
        <item x="3753"/>
        <item x="3754"/>
        <item x="3755"/>
        <item x="3756"/>
        <item x="3757"/>
        <item x="3758"/>
        <item x="3759"/>
        <item x="3760"/>
        <item x="3761"/>
        <item x="3762"/>
        <item x="3763"/>
        <item x="3764"/>
        <item x="3765"/>
        <item x="3766"/>
        <item x="3767"/>
        <item x="3768"/>
        <item x="3769"/>
        <item x="3770"/>
        <item x="3771"/>
        <item x="3772"/>
        <item x="3773"/>
        <item x="3774"/>
        <item x="3775"/>
        <item x="3776"/>
        <item x="3777"/>
        <item x="3778"/>
        <item x="3779"/>
        <item x="3780"/>
        <item x="3781"/>
        <item x="3782"/>
        <item x="3783"/>
        <item x="3784"/>
        <item x="3785"/>
        <item x="3786"/>
        <item x="3787"/>
        <item x="3788"/>
        <item x="3789"/>
        <item x="3790"/>
        <item x="3791"/>
        <item x="3792"/>
        <item x="3793"/>
        <item x="3794"/>
        <item x="3795"/>
        <item x="3796"/>
        <item x="3797"/>
        <item x="3798"/>
        <item x="3799"/>
        <item x="3800"/>
        <item x="3801"/>
        <item x="3802"/>
        <item x="3803"/>
        <item x="3804"/>
        <item x="3805"/>
        <item x="3806"/>
        <item x="3807"/>
        <item x="3808"/>
        <item x="3809"/>
        <item x="3810"/>
        <item x="3811"/>
        <item x="3812"/>
        <item x="3813"/>
        <item x="3814"/>
        <item x="3815"/>
        <item x="3816"/>
        <item x="3817"/>
        <item x="3818"/>
        <item x="3819"/>
        <item x="3820"/>
        <item x="3821"/>
        <item x="3822"/>
        <item x="3823"/>
        <item x="3824"/>
        <item x="3825"/>
        <item x="3826"/>
        <item x="3827"/>
        <item x="3828"/>
        <item x="3829"/>
        <item x="3830"/>
        <item x="3831"/>
        <item x="3832"/>
        <item x="3833"/>
        <item x="3834"/>
        <item x="3835"/>
        <item x="3836"/>
        <item x="3837"/>
        <item x="3838"/>
        <item x="3839"/>
        <item x="3840"/>
        <item x="3841"/>
        <item x="3842"/>
        <item x="3843"/>
        <item x="3844"/>
        <item x="3845"/>
        <item x="3846"/>
        <item x="3847"/>
        <item x="3848"/>
        <item x="3849"/>
        <item x="3850"/>
        <item x="3851"/>
        <item x="3852"/>
        <item x="3853"/>
        <item x="3854"/>
        <item x="3855"/>
        <item x="3856"/>
        <item x="3857"/>
        <item x="3858"/>
        <item x="3859"/>
        <item x="3860"/>
        <item x="3861"/>
        <item x="3862"/>
        <item x="3863"/>
        <item x="3864"/>
        <item x="3865"/>
        <item x="3866"/>
        <item x="3867"/>
        <item x="3868"/>
        <item x="3869"/>
        <item x="3870"/>
        <item x="3871"/>
        <item x="3872"/>
        <item x="3873"/>
        <item x="3874"/>
        <item x="3875"/>
        <item x="3876"/>
        <item x="3877"/>
        <item x="3878"/>
        <item x="3879"/>
        <item x="3880"/>
        <item x="3881"/>
        <item x="3882"/>
        <item x="3883"/>
        <item x="3884"/>
        <item x="3885"/>
        <item x="3886"/>
        <item x="3887"/>
        <item x="3888"/>
        <item x="3889"/>
        <item x="3890"/>
        <item x="3891"/>
        <item x="3892"/>
        <item x="3893"/>
        <item x="3894"/>
        <item x="3895"/>
        <item x="3896"/>
        <item x="3897"/>
        <item x="3898"/>
        <item x="3899"/>
        <item x="3900"/>
        <item x="3901"/>
        <item x="3902"/>
        <item x="3903"/>
        <item x="3904"/>
        <item x="3905"/>
        <item x="3906"/>
        <item x="3907"/>
        <item x="3908"/>
        <item x="3909"/>
        <item x="3910"/>
        <item x="3911"/>
        <item x="3912"/>
        <item x="3913"/>
        <item x="3914"/>
        <item x="3915"/>
        <item x="3916"/>
        <item x="3917"/>
        <item x="3918"/>
        <item x="3919"/>
        <item x="3920"/>
        <item x="3921"/>
        <item x="3922"/>
        <item x="3923"/>
        <item x="3924"/>
        <item x="3925"/>
        <item x="3926"/>
        <item x="3927"/>
        <item x="3928"/>
        <item x="3929"/>
        <item x="3930"/>
        <item x="3931"/>
        <item x="3932"/>
        <item x="3933"/>
        <item x="3934"/>
        <item x="3935"/>
        <item x="3936"/>
        <item x="3937"/>
        <item x="3938"/>
        <item x="3939"/>
        <item x="3940"/>
        <item x="3941"/>
        <item x="3942"/>
        <item x="3943"/>
        <item x="3944"/>
        <item x="3945"/>
        <item x="3946"/>
        <item x="3947"/>
        <item x="3948"/>
        <item x="3949"/>
        <item x="3950"/>
        <item x="3951"/>
        <item x="3952"/>
        <item x="3953"/>
        <item x="3954"/>
        <item x="3955"/>
        <item x="3956"/>
        <item x="3957"/>
        <item x="3958"/>
        <item x="3959"/>
        <item x="3960"/>
        <item x="3961"/>
        <item x="3962"/>
        <item x="3963"/>
        <item x="3964"/>
        <item x="3965"/>
        <item x="3966"/>
        <item x="3967"/>
        <item x="3968"/>
        <item x="3969"/>
        <item x="3970"/>
        <item x="3971"/>
        <item x="3972"/>
        <item x="3973"/>
        <item x="3974"/>
        <item x="3975"/>
        <item x="3976"/>
        <item x="3977"/>
        <item x="3978"/>
        <item x="3979"/>
        <item x="3980"/>
        <item x="3981"/>
        <item x="3982"/>
        <item x="3983"/>
        <item x="3984"/>
        <item x="3985"/>
        <item x="3986"/>
        <item x="3987"/>
        <item x="3988"/>
        <item x="3989"/>
        <item x="3990"/>
        <item x="3991"/>
        <item x="3992"/>
        <item x="3993"/>
        <item x="3994"/>
        <item x="3995"/>
        <item x="3996"/>
        <item x="3997"/>
        <item x="3998"/>
        <item x="3999"/>
        <item x="4000"/>
        <item x="4001"/>
        <item x="4002"/>
        <item x="4003"/>
        <item x="4004"/>
        <item x="4005"/>
        <item x="4006"/>
        <item x="4007"/>
        <item x="4008"/>
        <item x="4009"/>
        <item x="4010"/>
        <item x="4011"/>
        <item x="4012"/>
        <item x="4013"/>
        <item x="4014"/>
        <item x="4015"/>
        <item x="4016"/>
        <item x="4017"/>
        <item x="4018"/>
        <item x="4019"/>
        <item x="4020"/>
        <item x="4021"/>
        <item x="4022"/>
        <item x="4023"/>
        <item x="4024"/>
        <item x="4025"/>
        <item x="4026"/>
        <item x="4027"/>
        <item x="4028"/>
        <item x="4029"/>
        <item x="4030"/>
        <item x="4031"/>
        <item x="4032"/>
        <item x="4033"/>
        <item x="4034"/>
        <item x="4035"/>
        <item x="4036"/>
        <item x="4037"/>
        <item x="4038"/>
        <item x="4039"/>
        <item x="4040"/>
        <item x="4041"/>
        <item x="4042"/>
        <item x="4043"/>
        <item x="4044"/>
        <item x="4045"/>
        <item x="4046"/>
        <item x="4047"/>
        <item x="4048"/>
        <item x="4049"/>
        <item x="4050"/>
        <item x="4051"/>
        <item x="4052"/>
        <item x="4053"/>
        <item x="4054"/>
        <item x="4055"/>
        <item x="4056"/>
        <item x="4057"/>
        <item x="4058"/>
        <item x="4059"/>
        <item x="4060"/>
        <item x="4061"/>
        <item x="4062"/>
        <item x="4063"/>
        <item x="4064"/>
        <item x="4065"/>
        <item x="4066"/>
        <item x="4067"/>
        <item x="4068"/>
        <item x="4069"/>
        <item x="4070"/>
        <item x="4071"/>
        <item x="4072"/>
        <item x="4073"/>
        <item x="4074"/>
        <item x="4075"/>
        <item x="4076"/>
        <item x="4077"/>
        <item x="4078"/>
        <item x="4079"/>
        <item x="4080"/>
        <item x="4081"/>
        <item x="4082"/>
        <item x="4083"/>
        <item x="4084"/>
        <item x="4085"/>
        <item x="4086"/>
        <item x="4087"/>
        <item x="4088"/>
        <item x="4089"/>
        <item x="4090"/>
        <item x="4091"/>
        <item x="4092"/>
        <item x="4093"/>
        <item x="4094"/>
        <item x="4095"/>
        <item x="4096"/>
        <item x="4097"/>
        <item x="4098"/>
        <item x="4099"/>
        <item x="4100"/>
        <item x="4101"/>
        <item x="4102"/>
        <item x="4103"/>
        <item x="4104"/>
        <item x="4105"/>
        <item x="4106"/>
        <item x="4107"/>
        <item x="4108"/>
        <item x="4109"/>
        <item x="4110"/>
        <item x="4111"/>
        <item x="4112"/>
        <item x="4113"/>
        <item x="4114"/>
        <item x="4115"/>
        <item x="4116"/>
        <item x="4117"/>
        <item x="4118"/>
        <item x="4119"/>
        <item x="4120"/>
        <item x="4121"/>
        <item x="4122"/>
        <item x="4123"/>
        <item x="4124"/>
        <item x="4125"/>
        <item x="4126"/>
        <item x="4127"/>
        <item x="4128"/>
        <item x="4129"/>
        <item x="4130"/>
        <item x="4131"/>
        <item x="4132"/>
        <item x="4133"/>
        <item x="4134"/>
        <item x="4135"/>
        <item x="4136"/>
        <item x="4137"/>
        <item x="4138"/>
        <item x="4139"/>
        <item x="4140"/>
        <item x="4141"/>
        <item x="4142"/>
        <item x="4143"/>
        <item x="4144"/>
        <item x="4145"/>
        <item x="4146"/>
        <item x="4147"/>
        <item x="4148"/>
        <item x="4149"/>
        <item x="4150"/>
        <item x="4151"/>
        <item x="4152"/>
        <item x="4153"/>
        <item x="4154"/>
        <item x="4155"/>
        <item x="4156"/>
        <item x="4157"/>
        <item x="4158"/>
        <item x="4159"/>
        <item x="4160"/>
        <item x="4161"/>
        <item x="4162"/>
        <item x="4163"/>
        <item x="4164"/>
        <item x="4165"/>
        <item x="4166"/>
        <item x="4167"/>
        <item x="4168"/>
        <item x="4169"/>
        <item x="4170"/>
        <item x="4171"/>
        <item x="4172"/>
        <item x="4173"/>
        <item x="4174"/>
        <item x="4175"/>
        <item x="4176"/>
        <item x="4177"/>
        <item x="4178"/>
        <item x="4179"/>
        <item x="4180"/>
        <item x="4181"/>
        <item x="4182"/>
        <item x="4183"/>
        <item x="4184"/>
        <item x="4185"/>
        <item x="4186"/>
        <item x="4187"/>
        <item x="4188"/>
        <item x="4189"/>
        <item x="4190"/>
        <item x="4191"/>
        <item x="4192"/>
        <item x="4193"/>
        <item x="4194"/>
        <item x="4195"/>
        <item x="4196"/>
        <item x="4197"/>
        <item x="4198"/>
        <item x="4199"/>
        <item x="4200"/>
        <item x="4201"/>
        <item x="4202"/>
        <item x="4203"/>
        <item x="4204"/>
        <item x="4205"/>
        <item x="4206"/>
        <item x="4207"/>
        <item x="4208"/>
        <item x="4209"/>
        <item x="4210"/>
        <item x="4211"/>
        <item x="4212"/>
        <item x="4213"/>
        <item x="4214"/>
        <item x="4215"/>
        <item x="4216"/>
        <item x="4217"/>
        <item x="4218"/>
        <item x="4219"/>
        <item x="4220"/>
        <item x="4221"/>
        <item x="4222"/>
        <item x="4223"/>
        <item x="4224"/>
        <item x="4225"/>
        <item x="4226"/>
        <item x="4227"/>
        <item x="4228"/>
        <item x="4229"/>
        <item x="4230"/>
        <item x="4231"/>
        <item x="4232"/>
        <item x="4233"/>
        <item x="4234"/>
        <item x="4235"/>
        <item x="4236"/>
        <item x="4237"/>
        <item x="4238"/>
        <item x="4239"/>
        <item x="4240"/>
        <item x="4241"/>
        <item x="4242"/>
        <item x="4243"/>
        <item x="4244"/>
        <item x="4245"/>
        <item x="4246"/>
        <item x="4247"/>
        <item x="4248"/>
        <item x="4249"/>
        <item x="4250"/>
        <item x="4251"/>
        <item x="4252"/>
        <item x="4253"/>
        <item x="4254"/>
        <item x="4255"/>
        <item x="4256"/>
        <item x="4257"/>
        <item x="4258"/>
        <item x="4259"/>
        <item x="4260"/>
        <item x="4261"/>
        <item x="4262"/>
        <item x="4263"/>
        <item x="4264"/>
        <item x="4265"/>
        <item x="4266"/>
        <item x="4267"/>
        <item x="4268"/>
        <item x="4269"/>
        <item x="4270"/>
        <item x="4271"/>
        <item x="4272"/>
        <item x="4273"/>
        <item x="4274"/>
        <item x="4275"/>
        <item x="4276"/>
        <item x="4277"/>
        <item x="4278"/>
        <item x="4279"/>
        <item x="4280"/>
        <item x="4281"/>
        <item x="4282"/>
        <item x="4283"/>
        <item x="4284"/>
        <item x="4285"/>
        <item x="4286"/>
        <item x="4287"/>
        <item x="4288"/>
        <item x="4289"/>
        <item x="4290"/>
        <item x="4291"/>
        <item x="4292"/>
        <item x="4293"/>
        <item x="4294"/>
        <item x="4295"/>
        <item x="4296"/>
        <item x="4297"/>
        <item x="4298"/>
        <item x="4299"/>
        <item x="4300"/>
        <item x="4301"/>
        <item x="4302"/>
        <item x="4303"/>
        <item x="4304"/>
        <item x="4305"/>
        <item x="4306"/>
        <item x="4307"/>
        <item x="4308"/>
        <item x="4309"/>
        <item x="4310"/>
        <item x="4311"/>
        <item x="4312"/>
        <item x="4313"/>
        <item x="4314"/>
        <item x="4315"/>
        <item x="4316"/>
        <item x="4317"/>
        <item x="4318"/>
        <item x="4319"/>
        <item x="4320"/>
        <item x="4321"/>
        <item x="4322"/>
        <item x="4323"/>
        <item x="4324"/>
        <item x="4325"/>
        <item x="4326"/>
        <item x="4327"/>
        <item x="4328"/>
        <item x="4329"/>
        <item x="4330"/>
        <item x="4331"/>
        <item x="4332"/>
        <item x="4333"/>
        <item x="4334"/>
        <item x="4335"/>
        <item x="4336"/>
        <item x="4337"/>
        <item x="4338"/>
        <item x="4339"/>
        <item x="4340"/>
        <item x="4341"/>
        <item x="4342"/>
        <item x="4343"/>
        <item x="4344"/>
        <item x="4345"/>
        <item x="4346"/>
        <item x="4347"/>
        <item x="4348"/>
        <item x="4349"/>
        <item x="4350"/>
        <item x="4351"/>
        <item x="4352"/>
        <item x="4353"/>
        <item x="4354"/>
        <item x="4355"/>
        <item x="4356"/>
        <item x="4357"/>
        <item x="4358"/>
        <item x="4359"/>
        <item x="4360"/>
        <item x="4361"/>
        <item x="4362"/>
        <item x="4363"/>
        <item x="4364"/>
        <item x="4365"/>
        <item x="4366"/>
        <item x="4367"/>
        <item x="4368"/>
        <item x="4369"/>
        <item x="4370"/>
        <item x="4371"/>
        <item x="4372"/>
        <item x="4373"/>
        <item x="4374"/>
        <item x="4375"/>
        <item x="4376"/>
        <item x="4377"/>
        <item x="4378"/>
        <item x="4379"/>
        <item x="4380"/>
        <item x="4381"/>
        <item x="4382"/>
        <item x="4383"/>
        <item x="4384"/>
        <item x="4385"/>
        <item x="4386"/>
        <item x="4387"/>
        <item x="4388"/>
        <item x="4389"/>
        <item x="4390"/>
        <item x="4391"/>
        <item x="4392"/>
        <item x="4393"/>
        <item x="4394"/>
        <item x="4395"/>
        <item x="4396"/>
        <item x="4397"/>
        <item x="4398"/>
        <item x="4399"/>
        <item x="4400"/>
        <item x="4401"/>
        <item x="4402"/>
        <item x="4403"/>
        <item x="4404"/>
        <item x="4405"/>
        <item x="4406"/>
        <item x="4407"/>
        <item x="4408"/>
        <item x="4409"/>
        <item x="4410"/>
        <item x="4411"/>
        <item x="4412"/>
        <item x="4413"/>
        <item x="4414"/>
        <item x="4415"/>
        <item x="4416"/>
        <item x="4417"/>
        <item x="4418"/>
        <item x="4419"/>
        <item x="4420"/>
        <item x="4421"/>
        <item x="4422"/>
        <item x="4423"/>
        <item x="4424"/>
        <item x="4425"/>
        <item x="4426"/>
        <item x="4427"/>
        <item x="4428"/>
        <item x="4429"/>
        <item x="4430"/>
        <item x="4431"/>
        <item x="4432"/>
        <item x="4433"/>
        <item x="4434"/>
        <item x="4435"/>
        <item x="4436"/>
        <item x="4437"/>
        <item x="4438"/>
        <item x="4439"/>
        <item x="4440"/>
        <item x="4441"/>
        <item x="4442"/>
        <item x="4443"/>
        <item x="4444"/>
        <item x="4445"/>
        <item x="4446"/>
        <item x="4447"/>
        <item x="4448"/>
        <item x="4449"/>
        <item x="4450"/>
        <item x="4451"/>
        <item x="4452"/>
        <item x="4453"/>
        <item x="4454"/>
        <item x="4455"/>
        <item x="4456"/>
        <item x="4457"/>
        <item x="4458"/>
        <item x="4459"/>
        <item x="4460"/>
        <item x="4461"/>
        <item x="4462"/>
        <item x="4463"/>
        <item x="4464"/>
        <item x="4465"/>
        <item x="4466"/>
        <item x="4467"/>
        <item x="4468"/>
        <item x="4469"/>
        <item x="4470"/>
        <item x="4471"/>
        <item x="4472"/>
        <item x="4473"/>
        <item x="4474"/>
        <item x="4475"/>
        <item x="4476"/>
        <item x="4477"/>
        <item x="4478"/>
        <item x="4479"/>
        <item x="4480"/>
        <item x="4481"/>
        <item x="4482"/>
        <item x="4483"/>
        <item x="4484"/>
        <item x="4485"/>
        <item x="4486"/>
        <item x="4487"/>
        <item x="4488"/>
        <item x="4489"/>
        <item x="4490"/>
        <item x="4491"/>
        <item x="4492"/>
        <item x="4493"/>
        <item x="4494"/>
        <item x="4495"/>
        <item x="4496"/>
        <item x="4497"/>
        <item x="4498"/>
        <item x="4499"/>
        <item x="4500"/>
        <item x="4501"/>
        <item x="4502"/>
        <item x="4503"/>
        <item x="4504"/>
        <item x="4505"/>
        <item x="4506"/>
        <item x="4507"/>
        <item x="4508"/>
        <item x="4509"/>
        <item x="4510"/>
        <item x="4511"/>
        <item x="4512"/>
        <item x="4513"/>
        <item x="4514"/>
        <item x="4515"/>
        <item x="4516"/>
        <item x="4517"/>
        <item x="4518"/>
        <item x="4519"/>
        <item x="4520"/>
        <item x="4521"/>
        <item x="4522"/>
        <item x="4523"/>
        <item x="4524"/>
        <item x="4525"/>
        <item x="4526"/>
        <item x="4527"/>
        <item x="4528"/>
        <item x="4529"/>
        <item x="4530"/>
        <item x="4531"/>
        <item x="4532"/>
        <item x="4533"/>
        <item x="4534"/>
        <item x="4535"/>
        <item x="4536"/>
        <item x="4537"/>
        <item x="4538"/>
        <item x="4539"/>
        <item x="4540"/>
        <item x="4541"/>
        <item x="4542"/>
        <item x="4543"/>
        <item x="4544"/>
        <item x="4545"/>
        <item x="4546"/>
        <item x="4547"/>
        <item x="4548"/>
        <item x="4549"/>
        <item x="4550"/>
        <item x="4551"/>
        <item x="4552"/>
        <item x="4553"/>
        <item x="4554"/>
        <item x="4555"/>
        <item x="4556"/>
        <item x="4557"/>
        <item x="4558"/>
        <item x="4559"/>
        <item x="4560"/>
        <item x="4561"/>
        <item x="4562"/>
        <item x="4563"/>
        <item x="4564"/>
        <item x="4565"/>
        <item x="4566"/>
        <item x="4567"/>
        <item x="4568"/>
        <item x="4569"/>
        <item x="4570"/>
        <item x="4571"/>
        <item x="4572"/>
        <item x="4573"/>
        <item x="4574"/>
        <item x="4575"/>
        <item x="4576"/>
        <item x="4577"/>
        <item x="4578"/>
        <item x="4579"/>
        <item x="4580"/>
        <item x="4581"/>
        <item x="4582"/>
        <item x="4583"/>
        <item x="4584"/>
        <item x="4585"/>
        <item x="4586"/>
        <item x="4587"/>
        <item x="4588"/>
        <item x="4589"/>
        <item x="4590"/>
        <item x="4591"/>
        <item x="4592"/>
        <item x="4593"/>
        <item x="4594"/>
        <item x="4595"/>
        <item x="4596"/>
        <item x="4597"/>
        <item x="4598"/>
        <item x="4599"/>
        <item x="4600"/>
        <item x="4601"/>
        <item x="4602"/>
        <item x="4603"/>
        <item x="4604"/>
        <item x="4605"/>
        <item x="4606"/>
        <item x="4607"/>
        <item x="4608"/>
        <item x="4609"/>
        <item x="4610"/>
        <item x="4611"/>
        <item x="4612"/>
        <item x="4613"/>
        <item x="4614"/>
        <item x="4615"/>
        <item x="4616"/>
        <item x="4617"/>
        <item x="4618"/>
        <item x="4619"/>
        <item x="4620"/>
        <item x="4621"/>
        <item x="4622"/>
        <item x="4623"/>
        <item x="4624"/>
        <item x="4625"/>
        <item x="4626"/>
        <item x="4627"/>
        <item x="4628"/>
        <item x="4629"/>
        <item x="4630"/>
        <item x="4631"/>
        <item x="4632"/>
        <item x="4633"/>
        <item x="4634"/>
        <item x="4635"/>
        <item x="4636"/>
        <item x="4637"/>
        <item x="4638"/>
        <item x="4639"/>
        <item x="4640"/>
        <item x="4641"/>
        <item x="4642"/>
        <item x="4643"/>
        <item x="4644"/>
        <item x="4645"/>
        <item x="4646"/>
        <item x="4647"/>
        <item x="4648"/>
        <item x="4649"/>
        <item x="4650"/>
        <item x="4651"/>
        <item x="4652"/>
        <item x="4653"/>
        <item x="4654"/>
        <item x="4655"/>
        <item x="4656"/>
        <item x="4657"/>
        <item x="4658"/>
        <item x="4659"/>
        <item x="4660"/>
        <item x="4661"/>
        <item x="4662"/>
        <item x="4663"/>
        <item x="4664"/>
        <item x="4665"/>
        <item x="4666"/>
        <item x="4667"/>
        <item x="4668"/>
        <item x="4669"/>
        <item x="4670"/>
        <item x="4671"/>
        <item x="4672"/>
        <item x="4673"/>
        <item x="4674"/>
        <item x="4675"/>
        <item x="4676"/>
        <item x="4677"/>
        <item x="4678"/>
        <item x="4679"/>
        <item x="4680"/>
        <item x="4681"/>
        <item x="4682"/>
        <item x="4683"/>
        <item x="4684"/>
        <item x="4685"/>
        <item x="4686"/>
        <item x="4687"/>
        <item x="4688"/>
        <item x="4689"/>
        <item x="4690"/>
        <item x="4691"/>
        <item x="4692"/>
        <item x="4693"/>
        <item x="4694"/>
        <item x="4695"/>
        <item x="4696"/>
        <item x="4697"/>
        <item x="4698"/>
        <item x="4699"/>
        <item x="4700"/>
        <item x="4701"/>
        <item x="4702"/>
        <item x="4703"/>
        <item x="4704"/>
        <item x="4705"/>
        <item x="4706"/>
        <item x="4707"/>
        <item x="4708"/>
        <item x="4709"/>
        <item x="4710"/>
        <item x="4711"/>
        <item x="4712"/>
        <item x="4713"/>
        <item x="4714"/>
        <item x="4715"/>
        <item x="4716"/>
        <item x="4717"/>
        <item x="4718"/>
        <item x="4719"/>
        <item x="4720"/>
        <item x="4721"/>
        <item x="4722"/>
        <item x="4723"/>
        <item x="4724"/>
        <item x="4725"/>
        <item x="4726"/>
        <item x="4727"/>
        <item x="4728"/>
        <item x="4729"/>
        <item x="4730"/>
        <item x="4731"/>
        <item x="4732"/>
        <item x="4733"/>
        <item x="4734"/>
        <item x="4735"/>
        <item x="4736"/>
        <item x="4737"/>
        <item x="4738"/>
        <item x="4739"/>
        <item x="4740"/>
        <item x="4741"/>
        <item x="4742"/>
        <item x="4743"/>
        <item x="4744"/>
        <item x="4745"/>
        <item x="4746"/>
        <item x="4747"/>
        <item x="4748"/>
        <item x="4749"/>
        <item x="4750"/>
        <item x="4751"/>
        <item x="4752"/>
        <item x="4753"/>
        <item x="4754"/>
        <item x="4755"/>
        <item x="4756"/>
        <item x="4757"/>
        <item x="4758"/>
        <item x="4759"/>
        <item x="4760"/>
        <item x="4761"/>
        <item x="4762"/>
        <item x="4763"/>
        <item x="4764"/>
        <item x="4765"/>
        <item x="4766"/>
        <item x="4767"/>
        <item x="4768"/>
        <item x="4769"/>
        <item x="4770"/>
        <item x="4771"/>
        <item x="4772"/>
        <item x="4773"/>
        <item x="4774"/>
        <item x="4775"/>
        <item x="4776"/>
        <item x="4777"/>
        <item x="4778"/>
        <item x="4779"/>
        <item x="4780"/>
        <item x="4781"/>
        <item x="4782"/>
        <item x="4783"/>
        <item x="4784"/>
        <item x="4785"/>
        <item x="4786"/>
        <item x="4787"/>
        <item x="4788"/>
        <item x="4789"/>
        <item x="4790"/>
        <item x="4791"/>
        <item x="4792"/>
        <item x="4793"/>
        <item x="4794"/>
        <item x="4795"/>
        <item x="4796"/>
        <item x="4797"/>
        <item x="4798"/>
        <item x="4799"/>
        <item x="4800"/>
        <item x="4801"/>
        <item x="4802"/>
        <item x="4803"/>
        <item x="4804"/>
        <item x="4805"/>
        <item x="4806"/>
        <item x="4807"/>
        <item x="4808"/>
        <item x="4809"/>
        <item x="4810"/>
        <item x="4811"/>
        <item x="4812"/>
        <item x="4813"/>
        <item x="4814"/>
        <item x="4815"/>
        <item x="4816"/>
        <item x="4817"/>
        <item x="4818"/>
        <item x="4819"/>
        <item x="4820"/>
        <item x="4821"/>
        <item x="4822"/>
        <item x="4823"/>
        <item x="4824"/>
        <item x="4825"/>
        <item x="4826"/>
        <item x="4827"/>
        <item x="4828"/>
        <item x="4829"/>
        <item x="4830"/>
        <item x="4831"/>
        <item x="4832"/>
        <item x="4833"/>
        <item x="4834"/>
        <item x="4835"/>
        <item x="4836"/>
        <item x="4837"/>
        <item x="4838"/>
        <item x="4839"/>
        <item x="4840"/>
        <item x="4841"/>
        <item x="4842"/>
        <item x="4843"/>
        <item x="4844"/>
        <item x="4845"/>
        <item x="4846"/>
        <item x="4847"/>
        <item x="4848"/>
        <item x="4849"/>
        <item x="4850"/>
        <item x="4851"/>
        <item x="4852"/>
        <item x="4853"/>
        <item x="4854"/>
        <item x="4855"/>
        <item x="4856"/>
        <item x="4857"/>
        <item x="4858"/>
        <item x="4859"/>
        <item x="4860"/>
        <item x="4861"/>
        <item x="4862"/>
        <item x="4863"/>
        <item x="4864"/>
        <item x="4865"/>
        <item x="4866"/>
        <item x="4867"/>
        <item x="4868"/>
        <item x="4869"/>
        <item x="4870"/>
        <item x="4871"/>
        <item x="4872"/>
        <item x="4873"/>
        <item x="4874"/>
        <item x="4875"/>
        <item x="4876"/>
        <item x="4877"/>
        <item x="4878"/>
        <item x="4879"/>
        <item x="4880"/>
        <item x="4881"/>
        <item x="4882"/>
        <item x="4883"/>
        <item x="4884"/>
        <item x="4885"/>
        <item x="4886"/>
        <item x="4887"/>
        <item x="4888"/>
        <item x="4889"/>
        <item x="4890"/>
        <item x="4891"/>
        <item x="4892"/>
        <item x="4893"/>
        <item x="4894"/>
        <item x="4895"/>
        <item x="4896"/>
        <item x="4897"/>
        <item x="4898"/>
        <item x="4899"/>
        <item x="4900"/>
        <item x="4901"/>
        <item x="4902"/>
        <item x="4903"/>
        <item x="4904"/>
        <item x="4905"/>
        <item x="4906"/>
        <item x="4907"/>
        <item x="4908"/>
        <item x="4909"/>
        <item x="4910"/>
        <item x="4911"/>
        <item x="4912"/>
        <item x="4913"/>
        <item x="4914"/>
        <item x="4915"/>
        <item x="4916"/>
        <item x="4917"/>
        <item x="4918"/>
        <item x="4919"/>
        <item x="4920"/>
        <item x="4921"/>
        <item x="4922"/>
        <item x="4923"/>
        <item x="4924"/>
        <item x="4925"/>
        <item x="4926"/>
        <item x="4927"/>
        <item x="4928"/>
        <item x="4929"/>
        <item x="4930"/>
        <item x="4931"/>
        <item x="4932"/>
        <item x="4933"/>
        <item x="4934"/>
        <item x="4935"/>
        <item x="4936"/>
        <item x="4937"/>
        <item x="4938"/>
        <item x="4939"/>
        <item x="4940"/>
        <item x="4941"/>
        <item x="4942"/>
        <item x="4943"/>
        <item x="4944"/>
        <item x="4945"/>
        <item x="4946"/>
        <item x="4947"/>
        <item x="4948"/>
        <item x="4949"/>
        <item x="4950"/>
        <item x="4951"/>
        <item x="4952"/>
        <item x="4953"/>
        <item x="4954"/>
        <item x="4955"/>
        <item x="4956"/>
        <item x="4957"/>
        <item x="4958"/>
        <item x="4959"/>
        <item x="4960"/>
        <item x="4961"/>
        <item x="4962"/>
        <item x="4963"/>
        <item x="4964"/>
        <item x="4965"/>
        <item x="4966"/>
        <item x="4967"/>
        <item x="4968"/>
        <item x="4969"/>
        <item x="4970"/>
        <item x="4971"/>
        <item x="4972"/>
        <item x="4973"/>
        <item x="4974"/>
        <item x="4975"/>
        <item x="4976"/>
        <item x="4977"/>
        <item x="4978"/>
        <item x="4979"/>
        <item x="4980"/>
        <item x="4981"/>
        <item x="4982"/>
        <item x="4983"/>
        <item x="4984"/>
        <item x="4985"/>
        <item x="4986"/>
        <item x="4987"/>
        <item x="4988"/>
        <item x="4989"/>
        <item x="4990"/>
        <item x="4991"/>
        <item x="4992"/>
        <item x="4993"/>
        <item x="4994"/>
        <item x="4995"/>
        <item x="4996"/>
        <item x="4997"/>
        <item x="4998"/>
        <item x="4999"/>
        <item x="5000"/>
        <item x="5001"/>
        <item x="5002"/>
        <item x="5003"/>
        <item x="5004"/>
        <item x="5005"/>
        <item x="5006"/>
        <item x="5007"/>
        <item x="5008"/>
        <item x="5009"/>
        <item x="5010"/>
        <item x="5011"/>
        <item x="5012"/>
        <item x="5013"/>
        <item x="5014"/>
        <item x="5015"/>
        <item x="5016"/>
        <item x="5017"/>
        <item x="5018"/>
        <item x="5019"/>
        <item x="5020"/>
        <item x="5021"/>
        <item x="5022"/>
        <item x="5023"/>
        <item x="5024"/>
        <item x="5025"/>
        <item x="5026"/>
        <item x="5027"/>
        <item x="5028"/>
        <item x="5029"/>
        <item x="5030"/>
        <item x="5031"/>
        <item x="5032"/>
        <item x="5033"/>
        <item x="5034"/>
        <item x="5035"/>
        <item x="5036"/>
        <item x="5037"/>
        <item x="5038"/>
        <item x="5039"/>
        <item x="5040"/>
        <item x="5041"/>
        <item x="5042"/>
        <item x="5043"/>
        <item x="5044"/>
        <item x="5045"/>
        <item x="5046"/>
        <item x="5047"/>
        <item x="5048"/>
        <item x="5049"/>
        <item x="5050"/>
        <item x="5051"/>
        <item x="5052"/>
        <item x="5053"/>
        <item x="5054"/>
        <item x="5055"/>
        <item x="5056"/>
        <item x="5057"/>
        <item x="5058"/>
        <item x="5059"/>
        <item x="5060"/>
        <item x="5061"/>
        <item x="5062"/>
        <item x="5063"/>
        <item x="5064"/>
        <item x="5065"/>
        <item x="5066"/>
        <item x="5067"/>
        <item x="5068"/>
        <item x="5069"/>
        <item x="5070"/>
        <item x="5071"/>
        <item x="5072"/>
        <item x="5073"/>
        <item x="5074"/>
        <item x="5075"/>
        <item x="5076"/>
        <item x="5077"/>
        <item x="5078"/>
        <item x="5079"/>
        <item x="5080"/>
        <item x="5081"/>
        <item x="5082"/>
        <item x="5083"/>
        <item x="5084"/>
        <item x="5085"/>
        <item x="5086"/>
        <item x="5087"/>
        <item x="5088"/>
        <item x="5089"/>
        <item x="5090"/>
        <item x="5091"/>
        <item x="5092"/>
        <item x="5093"/>
        <item x="5094"/>
        <item x="5095"/>
        <item x="5096"/>
        <item x="5097"/>
        <item x="5098"/>
        <item x="5099"/>
        <item x="5100"/>
        <item x="5101"/>
        <item x="5102"/>
        <item x="5103"/>
        <item x="5104"/>
        <item x="5105"/>
        <item x="5106"/>
        <item x="5107"/>
        <item x="5108"/>
        <item x="5109"/>
        <item x="5110"/>
        <item x="5111"/>
        <item x="5112"/>
        <item x="5113"/>
        <item x="5114"/>
        <item x="5115"/>
        <item x="5116"/>
        <item x="5117"/>
        <item x="5118"/>
        <item x="5119"/>
        <item x="5120"/>
        <item x="5121"/>
        <item x="5122"/>
        <item x="5123"/>
        <item x="5124"/>
        <item x="5125"/>
        <item x="5126"/>
        <item x="5127"/>
        <item x="5128"/>
        <item x="5129"/>
        <item x="5130"/>
        <item x="5131"/>
        <item x="5132"/>
        <item x="5133"/>
        <item x="5134"/>
        <item x="5135"/>
        <item x="5136"/>
        <item x="5137"/>
        <item x="5138"/>
        <item x="5139"/>
        <item x="5140"/>
        <item x="5141"/>
        <item x="5142"/>
        <item x="5143"/>
        <item x="5144"/>
        <item x="5145"/>
        <item x="5146"/>
        <item x="5147"/>
        <item x="5148"/>
        <item x="5149"/>
        <item x="5150"/>
        <item x="5151"/>
        <item x="5152"/>
        <item x="5153"/>
        <item x="5154"/>
        <item x="5155"/>
        <item x="5156"/>
        <item x="5157"/>
        <item x="5158"/>
        <item x="5159"/>
        <item x="5160"/>
        <item x="5161"/>
        <item x="5162"/>
        <item x="5163"/>
        <item x="5164"/>
        <item x="5165"/>
        <item x="5166"/>
        <item x="5167"/>
        <item x="5168"/>
        <item x="5169"/>
        <item x="5170"/>
        <item x="5171"/>
        <item x="5172"/>
        <item x="5173"/>
        <item x="5174"/>
        <item x="5175"/>
        <item x="5176"/>
        <item x="5177"/>
        <item x="5178"/>
        <item x="5179"/>
        <item x="5180"/>
        <item x="5181"/>
        <item x="5182"/>
        <item x="5183"/>
        <item x="5184"/>
        <item x="5185"/>
        <item x="5186"/>
        <item x="5187"/>
        <item x="5188"/>
        <item x="5189"/>
        <item x="5190"/>
        <item x="5191"/>
        <item x="5192"/>
        <item x="5193"/>
        <item x="5194"/>
        <item x="5195"/>
        <item x="5196"/>
        <item x="5197"/>
        <item x="5198"/>
        <item x="5199"/>
        <item x="5200"/>
        <item x="5201"/>
        <item x="5202"/>
        <item x="5203"/>
        <item x="5204"/>
        <item x="5205"/>
        <item x="5206"/>
        <item x="5207"/>
        <item x="5208"/>
        <item x="5209"/>
        <item x="5210"/>
        <item x="5211"/>
        <item x="5212"/>
        <item x="5213"/>
        <item x="5214"/>
        <item x="5215"/>
        <item x="5216"/>
        <item x="5217"/>
        <item x="5218"/>
        <item x="5219"/>
        <item x="5220"/>
        <item x="5221"/>
        <item x="5222"/>
        <item x="5223"/>
        <item x="5224"/>
        <item x="5225"/>
        <item x="5226"/>
        <item x="5227"/>
        <item x="5228"/>
        <item x="5229"/>
        <item x="5230"/>
        <item x="5231"/>
        <item x="5232"/>
        <item x="5233"/>
        <item x="5234"/>
        <item x="5235"/>
        <item x="5236"/>
        <item x="5237"/>
        <item x="5238"/>
        <item x="5239"/>
        <item x="5240"/>
        <item x="5241"/>
        <item x="5242"/>
        <item x="5243"/>
        <item x="5244"/>
        <item x="5245"/>
        <item x="5246"/>
        <item x="5247"/>
        <item x="5248"/>
        <item x="5249"/>
        <item x="5250"/>
        <item x="5251"/>
        <item x="5252"/>
        <item x="5253"/>
        <item x="5254"/>
        <item x="5255"/>
        <item x="5256"/>
        <item x="5257"/>
        <item x="5258"/>
        <item x="5259"/>
        <item x="5260"/>
        <item x="5261"/>
        <item x="5262"/>
        <item x="5263"/>
        <item x="5264"/>
        <item x="5265"/>
        <item x="5266"/>
        <item x="5267"/>
        <item x="5268"/>
        <item x="5269"/>
        <item x="5270"/>
        <item x="5271"/>
        <item x="5272"/>
        <item x="5273"/>
        <item x="5274"/>
        <item x="5275"/>
        <item x="5276"/>
        <item x="5277"/>
        <item x="5278"/>
        <item x="5279"/>
        <item x="5280"/>
        <item x="5281"/>
        <item x="5282"/>
        <item x="5283"/>
        <item x="5284"/>
        <item x="5285"/>
        <item x="5286"/>
        <item x="5287"/>
        <item x="5288"/>
        <item x="5289"/>
        <item x="5290"/>
        <item x="5291"/>
        <item x="5292"/>
        <item x="5293"/>
        <item x="5294"/>
        <item x="5295"/>
        <item x="5296"/>
        <item x="5297"/>
        <item x="5298"/>
        <item x="5299"/>
        <item x="5300"/>
        <item x="5301"/>
        <item x="5302"/>
        <item x="5303"/>
        <item x="5304"/>
        <item x="5305"/>
        <item x="5306"/>
        <item x="5307"/>
        <item x="5308"/>
        <item x="5309"/>
        <item x="5310"/>
        <item x="5311"/>
        <item x="5312"/>
        <item x="5313"/>
        <item x="5314"/>
        <item x="5315"/>
        <item x="5316"/>
        <item x="5317"/>
        <item x="5318"/>
        <item x="5319"/>
        <item x="5320"/>
        <item x="5321"/>
        <item x="5322"/>
        <item x="5323"/>
        <item x="5324"/>
        <item x="5325"/>
        <item x="5326"/>
        <item x="5327"/>
        <item x="5328"/>
        <item x="5329"/>
        <item x="5330"/>
        <item x="5331"/>
        <item x="5332"/>
        <item x="5333"/>
        <item x="5334"/>
        <item x="5335"/>
        <item x="5336"/>
        <item x="5337"/>
        <item x="5338"/>
        <item x="5339"/>
        <item x="5340"/>
        <item x="5341"/>
        <item x="5342"/>
        <item x="5343"/>
        <item x="5344"/>
        <item x="5345"/>
        <item x="5346"/>
        <item x="5347"/>
        <item x="5348"/>
        <item x="5349"/>
        <item x="5350"/>
        <item x="5351"/>
        <item x="5352"/>
        <item x="5353"/>
        <item x="5354"/>
        <item x="5355"/>
        <item x="5356"/>
        <item x="5357"/>
        <item x="5358"/>
        <item x="5359"/>
        <item x="5360"/>
        <item x="5361"/>
        <item x="5362"/>
        <item x="5363"/>
        <item x="5364"/>
        <item x="5365"/>
        <item x="5366"/>
        <item x="5367"/>
        <item x="5368"/>
        <item x="5369"/>
        <item x="5370"/>
        <item x="5371"/>
        <item x="5372"/>
        <item x="5373"/>
        <item x="5374"/>
        <item x="5375"/>
        <item x="5376"/>
        <item x="5377"/>
        <item x="5378"/>
        <item x="5379"/>
        <item x="5380"/>
        <item x="5381"/>
        <item x="5382"/>
        <item x="5383"/>
        <item x="5384"/>
        <item x="5385"/>
        <item x="5386"/>
        <item x="5387"/>
        <item x="5388"/>
        <item x="5389"/>
        <item x="5390"/>
        <item x="5391"/>
        <item x="5392"/>
        <item x="5393"/>
        <item x="5394"/>
        <item x="5395"/>
        <item x="5396"/>
        <item x="5397"/>
        <item x="5398"/>
        <item x="5399"/>
        <item x="5400"/>
        <item x="5401"/>
        <item x="5402"/>
        <item x="5403"/>
        <item x="5404"/>
        <item x="5405"/>
        <item x="5406"/>
        <item x="5407"/>
        <item x="5408"/>
        <item x="5409"/>
        <item x="5410"/>
        <item x="5411"/>
        <item x="5412"/>
        <item x="5413"/>
        <item x="5414"/>
        <item x="5415"/>
        <item x="5416"/>
        <item x="5417"/>
        <item x="5418"/>
        <item x="5419"/>
        <item x="5420"/>
        <item x="5421"/>
        <item x="5422"/>
        <item x="5423"/>
        <item x="5424"/>
        <item x="5425"/>
        <item x="5426"/>
        <item x="5427"/>
        <item x="5428"/>
        <item x="5429"/>
        <item x="5430"/>
        <item x="5431"/>
        <item x="5432"/>
        <item x="5433"/>
        <item x="5434"/>
        <item x="5435"/>
        <item x="5436"/>
        <item x="5437"/>
        <item x="5438"/>
        <item x="5439"/>
        <item x="5440"/>
        <item x="5441"/>
        <item x="5442"/>
        <item x="5443"/>
        <item x="5444"/>
        <item x="5445"/>
        <item x="5446"/>
        <item x="5447"/>
        <item x="5448"/>
        <item x="5449"/>
        <item x="5450"/>
        <item x="5451"/>
        <item x="5452"/>
        <item x="5453"/>
        <item x="5454"/>
        <item x="5455"/>
        <item x="5456"/>
        <item x="5457"/>
        <item x="5458"/>
        <item x="5459"/>
        <item x="5460"/>
        <item x="5461"/>
        <item x="5462"/>
        <item x="5463"/>
        <item x="5464"/>
        <item x="5465"/>
        <item x="5466"/>
        <item x="5467"/>
        <item x="5468"/>
        <item x="5469"/>
        <item x="5470"/>
        <item x="5471"/>
        <item x="5472"/>
        <item x="5473"/>
        <item x="5474"/>
        <item x="5475"/>
        <item x="5476"/>
        <item x="5477"/>
        <item x="5478"/>
        <item x="5479"/>
        <item x="5480"/>
        <item x="5481"/>
        <item x="5482"/>
        <item x="5483"/>
        <item x="5484"/>
        <item x="5485"/>
        <item x="5486"/>
        <item x="5487"/>
        <item x="5488"/>
        <item x="5489"/>
        <item x="5490"/>
        <item x="5491"/>
        <item x="5492"/>
        <item x="5493"/>
        <item x="5494"/>
        <item x="5495"/>
        <item x="5496"/>
        <item x="5497"/>
        <item x="5498"/>
        <item x="5499"/>
        <item x="5500"/>
        <item x="5501"/>
        <item x="5502"/>
        <item x="5503"/>
        <item x="5504"/>
        <item x="5505"/>
        <item x="5506"/>
        <item x="5507"/>
        <item x="5508"/>
        <item x="5509"/>
        <item x="5510"/>
        <item x="5511"/>
        <item x="5512"/>
        <item x="5513"/>
        <item x="5514"/>
        <item x="5515"/>
        <item x="5516"/>
        <item x="5517"/>
        <item x="5518"/>
        <item x="5519"/>
        <item x="5520"/>
        <item x="5521"/>
        <item x="5522"/>
        <item x="5523"/>
        <item x="5524"/>
        <item x="5525"/>
        <item x="5526"/>
        <item x="5527"/>
        <item x="5528"/>
        <item x="5529"/>
        <item x="5530"/>
        <item x="5531"/>
        <item x="5532"/>
        <item x="5533"/>
        <item x="5534"/>
        <item x="5535"/>
        <item x="5536"/>
        <item x="5537"/>
        <item x="5538"/>
        <item x="5539"/>
        <item x="5540"/>
        <item x="5541"/>
        <item x="5542"/>
        <item x="5543"/>
        <item x="5544"/>
        <item x="5545"/>
        <item x="5546"/>
        <item x="5547"/>
        <item x="5548"/>
        <item x="5549"/>
        <item x="5550"/>
        <item x="5551"/>
        <item x="5552"/>
        <item x="5553"/>
        <item x="5554"/>
        <item x="5555"/>
        <item x="5556"/>
        <item x="5557"/>
        <item x="5558"/>
        <item x="5559"/>
        <item x="5560"/>
        <item x="5561"/>
        <item x="5562"/>
        <item x="5563"/>
        <item x="5564"/>
        <item x="5565"/>
        <item x="5566"/>
        <item x="5567"/>
        <item x="5568"/>
        <item x="5569"/>
        <item x="5570"/>
        <item x="5571"/>
        <item x="5572"/>
        <item x="5573"/>
        <item x="5574"/>
        <item x="5575"/>
        <item x="5576"/>
        <item x="5577"/>
        <item x="5578"/>
        <item x="5579"/>
        <item x="5580"/>
        <item x="5581"/>
        <item x="5582"/>
        <item x="5583"/>
        <item x="5584"/>
        <item x="5585"/>
        <item x="5586"/>
        <item x="5587"/>
        <item x="5588"/>
        <item x="5589"/>
        <item x="5590"/>
        <item x="5591"/>
        <item x="5592"/>
        <item x="5593"/>
        <item x="5594"/>
        <item x="5595"/>
        <item x="5596"/>
        <item x="5597"/>
        <item x="5598"/>
        <item x="5599"/>
        <item x="5600"/>
        <item x="5601"/>
        <item x="5602"/>
        <item x="5603"/>
        <item x="5604"/>
        <item x="5605"/>
        <item x="5606"/>
        <item x="5607"/>
        <item x="5608"/>
        <item x="5609"/>
        <item x="5610"/>
        <item x="5611"/>
        <item x="5612"/>
        <item x="5613"/>
        <item x="5614"/>
        <item x="5615"/>
        <item x="5616"/>
        <item x="5617"/>
        <item x="5618"/>
        <item x="5619"/>
        <item x="5620"/>
        <item x="5621"/>
        <item x="5622"/>
        <item x="5623"/>
        <item x="5624"/>
        <item x="5625"/>
        <item x="5626"/>
        <item x="5627"/>
        <item x="5628"/>
        <item x="5629"/>
        <item x="5630"/>
        <item x="5631"/>
        <item x="5632"/>
        <item x="5633"/>
        <item x="5634"/>
        <item x="5635"/>
        <item x="5636"/>
        <item x="5637"/>
        <item x="5638"/>
        <item x="5639"/>
        <item x="5640"/>
        <item x="5641"/>
        <item x="5642"/>
        <item x="5643"/>
        <item x="5644"/>
        <item x="5645"/>
        <item x="5646"/>
        <item x="5647"/>
        <item x="5648"/>
        <item x="5649"/>
        <item x="5650"/>
        <item x="5651"/>
        <item x="5652"/>
        <item x="5653"/>
        <item x="5654"/>
        <item x="5655"/>
        <item x="5656"/>
        <item x="5657"/>
        <item x="5658"/>
        <item x="5659"/>
        <item x="5660"/>
        <item x="5661"/>
        <item x="5662"/>
        <item x="5663"/>
        <item x="5664"/>
        <item x="5665"/>
        <item x="5666"/>
        <item x="5667"/>
        <item x="5668"/>
        <item x="5669"/>
        <item x="5670"/>
        <item x="5671"/>
        <item x="5672"/>
        <item x="5673"/>
        <item x="5674"/>
        <item x="5675"/>
        <item x="5676"/>
        <item x="5677"/>
        <item x="5678"/>
        <item x="5679"/>
        <item x="5680"/>
        <item x="5681"/>
        <item x="5682"/>
        <item x="5683"/>
        <item x="5684"/>
        <item x="5685"/>
        <item x="5686"/>
        <item x="5687"/>
        <item x="5688"/>
        <item x="5689"/>
        <item x="5690"/>
        <item x="5691"/>
        <item x="5692"/>
        <item x="5693"/>
        <item x="5694"/>
        <item x="5695"/>
        <item x="5696"/>
        <item x="5697"/>
        <item x="5698"/>
        <item x="5699"/>
        <item x="5700"/>
        <item x="5701"/>
        <item x="5702"/>
        <item x="5703"/>
        <item x="5704"/>
        <item x="5705"/>
        <item x="5706"/>
        <item x="5707"/>
        <item x="5708"/>
        <item x="5709"/>
        <item x="5710"/>
        <item x="5711"/>
        <item x="5712"/>
        <item x="5713"/>
        <item x="5714"/>
        <item x="5715"/>
        <item x="5716"/>
        <item x="5717"/>
        <item x="5718"/>
        <item x="5719"/>
        <item x="5720"/>
        <item x="5721"/>
        <item x="5722"/>
        <item x="5723"/>
        <item x="5724"/>
        <item x="5725"/>
        <item x="5726"/>
        <item x="5727"/>
        <item x="5728"/>
        <item x="5729"/>
        <item x="5730"/>
        <item x="5731"/>
        <item x="5732"/>
        <item x="5733"/>
        <item x="5734"/>
        <item x="5735"/>
        <item x="5736"/>
        <item x="5737"/>
        <item x="5738"/>
        <item x="5739"/>
        <item x="5740"/>
        <item x="5741"/>
        <item x="5742"/>
        <item x="5743"/>
        <item x="5744"/>
        <item x="5745"/>
        <item x="5746"/>
        <item x="5747"/>
        <item x="5748"/>
        <item x="5749"/>
        <item x="5750"/>
        <item x="5751"/>
        <item x="5752"/>
        <item x="5753"/>
        <item x="5754"/>
        <item x="5755"/>
        <item x="5756"/>
        <item x="5757"/>
        <item x="5758"/>
        <item x="5759"/>
        <item x="5760"/>
        <item x="5761"/>
        <item x="5762"/>
        <item x="5763"/>
        <item x="5764"/>
        <item x="5765"/>
        <item x="5766"/>
        <item x="5767"/>
        <item x="5768"/>
        <item x="5769"/>
        <item x="5770"/>
        <item x="5771"/>
        <item x="5772"/>
        <item x="5773"/>
        <item x="5774"/>
        <item x="5775"/>
        <item x="5776"/>
        <item x="5777"/>
        <item x="5778"/>
        <item x="5779"/>
        <item x="5780"/>
        <item x="5781"/>
        <item x="5782"/>
        <item x="5783"/>
        <item x="5784"/>
        <item x="5785"/>
        <item x="5786"/>
        <item x="5787"/>
        <item x="5788"/>
        <item x="5789"/>
        <item x="5790"/>
        <item x="5791"/>
        <item x="5792"/>
        <item x="5793"/>
        <item x="5794"/>
        <item x="5795"/>
        <item x="5796"/>
        <item x="5797"/>
        <item x="5798"/>
        <item x="5799"/>
        <item x="5800"/>
        <item x="5801"/>
        <item x="5802"/>
        <item x="5803"/>
        <item x="5804"/>
        <item x="5805"/>
        <item x="5806"/>
        <item x="5807"/>
        <item x="5808"/>
        <item x="5809"/>
        <item x="5810"/>
        <item x="5811"/>
        <item x="5812"/>
        <item x="5813"/>
        <item x="5814"/>
        <item x="5815"/>
        <item x="5816"/>
        <item x="5817"/>
        <item x="5818"/>
        <item x="5819"/>
        <item x="5820"/>
        <item x="5821"/>
        <item x="5822"/>
        <item x="5823"/>
        <item x="5824"/>
        <item x="5825"/>
        <item x="5826"/>
        <item x="5827"/>
        <item x="5828"/>
        <item x="5829"/>
        <item x="5830"/>
        <item x="5831"/>
        <item x="5832"/>
        <item x="5833"/>
        <item x="5834"/>
        <item x="5835"/>
        <item x="5836"/>
        <item x="5837"/>
        <item x="5838"/>
        <item x="5839"/>
        <item x="5840"/>
        <item x="5841"/>
        <item x="5842"/>
        <item x="5843"/>
        <item x="5844"/>
        <item x="5845"/>
        <item x="5846"/>
        <item x="5847"/>
        <item x="5848"/>
        <item x="5849"/>
        <item x="5850"/>
        <item x="5851"/>
        <item x="5852"/>
        <item x="5853"/>
        <item x="5854"/>
        <item x="5855"/>
        <item x="5856"/>
        <item x="5857"/>
        <item x="5858"/>
        <item x="5859"/>
        <item x="5860"/>
        <item x="5861"/>
        <item x="5862"/>
        <item x="5863"/>
        <item x="5864"/>
        <item x="5865"/>
        <item x="5866"/>
        <item x="5867"/>
        <item x="5868"/>
        <item x="5869"/>
        <item x="5870"/>
        <item x="5871"/>
        <item x="5872"/>
        <item x="5873"/>
        <item x="5874"/>
        <item x="5875"/>
        <item x="5876"/>
        <item x="5877"/>
        <item x="5878"/>
        <item x="5879"/>
        <item x="5880"/>
        <item x="5881"/>
        <item x="5882"/>
        <item x="5883"/>
        <item x="5884"/>
        <item x="5885"/>
        <item x="5886"/>
        <item x="5887"/>
        <item x="5888"/>
        <item x="5889"/>
        <item x="5890"/>
        <item x="5891"/>
        <item x="5892"/>
        <item x="5893"/>
        <item x="5894"/>
        <item x="5895"/>
        <item x="5896"/>
        <item x="5897"/>
        <item x="5898"/>
        <item x="5899"/>
        <item x="5900"/>
        <item x="5901"/>
        <item x="5902"/>
        <item x="5903"/>
        <item x="5904"/>
        <item x="5905"/>
        <item x="5906"/>
        <item x="5907"/>
        <item x="5908"/>
        <item x="5909"/>
        <item x="5910"/>
        <item x="5911"/>
        <item x="5912"/>
        <item x="5913"/>
        <item x="5914"/>
        <item x="5915"/>
        <item x="5916"/>
        <item x="5917"/>
        <item x="5918"/>
        <item x="5919"/>
        <item x="5920"/>
        <item x="5921"/>
        <item x="5922"/>
        <item x="5923"/>
        <item x="5924"/>
        <item x="5925"/>
        <item x="5926"/>
        <item x="5927"/>
        <item x="5928"/>
        <item x="5929"/>
        <item x="5930"/>
        <item x="5931"/>
        <item x="5932"/>
        <item x="5933"/>
        <item x="5934"/>
        <item x="5935"/>
        <item x="5936"/>
        <item x="5937"/>
        <item x="5938"/>
        <item x="5939"/>
        <item x="5940"/>
        <item x="5941"/>
        <item x="5942"/>
        <item x="5943"/>
        <item x="5944"/>
        <item x="5945"/>
        <item x="5946"/>
        <item x="5947"/>
        <item x="5948"/>
        <item x="5949"/>
        <item x="5950"/>
        <item x="5951"/>
        <item x="5952"/>
        <item x="5953"/>
        <item x="5954"/>
        <item x="5955"/>
        <item x="5956"/>
        <item x="5957"/>
        <item x="5958"/>
        <item x="5959"/>
        <item x="5960"/>
        <item x="5961"/>
        <item x="5962"/>
        <item x="5963"/>
        <item x="5964"/>
        <item x="5965"/>
        <item x="5966"/>
        <item x="5967"/>
        <item x="5968"/>
        <item x="5969"/>
        <item x="5970"/>
        <item x="5971"/>
        <item x="5972"/>
        <item x="5973"/>
        <item x="5974"/>
        <item x="5975"/>
        <item x="5976"/>
        <item x="5977"/>
        <item x="5978"/>
        <item x="5979"/>
        <item x="5980"/>
        <item x="5981"/>
        <item x="5982"/>
        <item x="5983"/>
        <item x="5984"/>
        <item x="5985"/>
        <item x="5986"/>
        <item x="5987"/>
        <item x="5988"/>
        <item x="5989"/>
        <item x="5990"/>
        <item x="5991"/>
        <item x="5992"/>
        <item x="5993"/>
        <item x="5994"/>
        <item x="5995"/>
        <item x="5996"/>
        <item x="5997"/>
        <item x="5998"/>
        <item x="5999"/>
        <item x="6000"/>
        <item x="6001"/>
        <item x="6002"/>
        <item x="6003"/>
        <item x="6004"/>
        <item x="6005"/>
        <item x="6006"/>
        <item x="6007"/>
        <item x="6008"/>
        <item x="6009"/>
        <item x="6010"/>
        <item x="6011"/>
        <item x="6012"/>
        <item x="6013"/>
        <item x="6014"/>
        <item x="6015"/>
        <item x="6016"/>
        <item x="6017"/>
        <item x="6018"/>
        <item x="6019"/>
        <item x="6020"/>
        <item x="6021"/>
        <item x="6022"/>
        <item x="6023"/>
        <item x="6024"/>
        <item x="6025"/>
        <item x="6026"/>
        <item x="6027"/>
        <item x="6028"/>
        <item x="6029"/>
        <item x="6030"/>
        <item x="6031"/>
        <item x="6032"/>
        <item x="6033"/>
        <item x="6034"/>
        <item x="6035"/>
        <item x="6036"/>
        <item x="6037"/>
        <item x="6038"/>
        <item x="6039"/>
        <item x="6040"/>
        <item x="6041"/>
        <item x="6042"/>
        <item x="6043"/>
        <item x="6044"/>
        <item x="6045"/>
        <item x="6046"/>
        <item x="6047"/>
        <item x="6048"/>
        <item x="6049"/>
        <item x="6050"/>
        <item x="6051"/>
        <item x="6052"/>
        <item x="6053"/>
        <item x="6054"/>
        <item x="6055"/>
        <item x="6056"/>
        <item x="6057"/>
        <item x="6058"/>
        <item x="6059"/>
        <item x="6060"/>
        <item x="6061"/>
        <item x="6062"/>
        <item x="6063"/>
        <item x="6064"/>
        <item x="6065"/>
        <item x="6066"/>
        <item x="6067"/>
        <item x="6068"/>
        <item x="6069"/>
        <item x="6070"/>
        <item x="6071"/>
        <item x="6072"/>
        <item x="6073"/>
        <item x="6074"/>
        <item x="6075"/>
        <item x="6076"/>
        <item x="6077"/>
        <item x="6078"/>
        <item x="6079"/>
        <item x="6080"/>
        <item x="6081"/>
        <item x="6082"/>
        <item x="6083"/>
        <item x="6084"/>
        <item x="6085"/>
        <item x="6086"/>
        <item x="6087"/>
        <item x="6088"/>
        <item x="6089"/>
        <item x="6090"/>
        <item x="6091"/>
        <item x="6092"/>
        <item x="6093"/>
        <item x="6094"/>
        <item x="6095"/>
        <item x="6096"/>
        <item x="6097"/>
        <item x="6098"/>
        <item x="6099"/>
        <item x="6100"/>
        <item x="6101"/>
        <item x="6102"/>
        <item x="6103"/>
        <item x="6104"/>
        <item x="6105"/>
        <item x="6106"/>
        <item x="6107"/>
        <item x="6108"/>
        <item x="6109"/>
        <item x="6110"/>
        <item x="6111"/>
        <item x="6112"/>
        <item x="6113"/>
        <item x="6114"/>
        <item x="6115"/>
        <item x="6116"/>
        <item x="6117"/>
        <item x="6118"/>
        <item x="6119"/>
        <item x="6120"/>
        <item x="6121"/>
        <item x="6122"/>
        <item x="6123"/>
        <item x="6124"/>
        <item x="6125"/>
        <item x="6126"/>
        <item x="6127"/>
        <item x="6128"/>
        <item x="6129"/>
        <item x="6130"/>
        <item x="6131"/>
        <item x="6132"/>
        <item x="6133"/>
        <item x="6134"/>
        <item x="6135"/>
        <item x="6136"/>
        <item x="6137"/>
        <item x="6138"/>
        <item x="6139"/>
        <item x="6140"/>
        <item x="6141"/>
        <item x="6142"/>
        <item x="6143"/>
        <item x="6144"/>
        <item x="6145"/>
        <item x="6146"/>
        <item x="6147"/>
        <item x="6148"/>
        <item x="6149"/>
        <item x="6150"/>
        <item x="6151"/>
        <item x="6152"/>
        <item x="6153"/>
        <item x="6154"/>
        <item x="6155"/>
        <item x="6156"/>
        <item x="6157"/>
        <item x="6158"/>
        <item x="6159"/>
        <item x="6160"/>
        <item x="6161"/>
        <item x="6162"/>
        <item x="6163"/>
        <item x="6164"/>
        <item x="6165"/>
        <item x="6166"/>
        <item x="6167"/>
        <item x="6168"/>
        <item x="6169"/>
        <item x="6170"/>
        <item x="6171"/>
        <item x="6172"/>
        <item x="6173"/>
        <item x="6174"/>
        <item x="6175"/>
        <item x="6176"/>
        <item x="6177"/>
        <item x="6178"/>
        <item x="6179"/>
        <item x="6180"/>
        <item x="6181"/>
        <item x="6182"/>
        <item x="6183"/>
        <item x="6184"/>
        <item x="6185"/>
        <item x="6186"/>
        <item x="6187"/>
        <item x="6188"/>
        <item x="6189"/>
        <item x="6190"/>
        <item x="6191"/>
        <item x="6192"/>
        <item x="6193"/>
        <item x="6194"/>
        <item x="6195"/>
        <item x="6196"/>
        <item x="6197"/>
        <item x="6198"/>
        <item x="6199"/>
        <item x="6200"/>
        <item x="6201"/>
        <item x="6202"/>
        <item x="6203"/>
        <item x="6204"/>
        <item x="6205"/>
        <item x="6206"/>
        <item x="6207"/>
        <item x="6208"/>
        <item x="6209"/>
        <item x="6210"/>
        <item x="6211"/>
        <item x="6212"/>
        <item x="6213"/>
        <item x="6214"/>
        <item x="6215"/>
        <item x="6216"/>
        <item x="6217"/>
        <item x="6218"/>
        <item x="6219"/>
        <item x="6220"/>
        <item x="6221"/>
        <item x="6222"/>
        <item x="6223"/>
        <item x="6224"/>
        <item x="6225"/>
        <item x="6226"/>
        <item x="6227"/>
        <item x="6228"/>
        <item x="6229"/>
        <item x="6230"/>
        <item x="6231"/>
        <item x="6232"/>
        <item x="6233"/>
        <item x="6234"/>
        <item x="6235"/>
        <item x="6236"/>
        <item x="6237"/>
        <item x="6238"/>
        <item x="6239"/>
        <item x="6240"/>
        <item x="6241"/>
        <item x="6242"/>
        <item x="6243"/>
        <item x="6244"/>
        <item x="6245"/>
        <item x="6246"/>
        <item x="6247"/>
        <item x="6248"/>
        <item x="6249"/>
        <item x="6250"/>
        <item x="6251"/>
        <item x="6252"/>
        <item x="6253"/>
        <item x="6254"/>
        <item x="6255"/>
        <item x="6256"/>
        <item x="6257"/>
        <item x="6258"/>
        <item x="6259"/>
        <item x="6260"/>
        <item x="6261"/>
        <item x="6262"/>
        <item x="6263"/>
        <item x="6264"/>
        <item x="6265"/>
        <item x="6266"/>
        <item x="6267"/>
        <item x="6268"/>
        <item x="6269"/>
        <item x="6270"/>
        <item x="6271"/>
        <item x="6272"/>
        <item x="6273"/>
        <item x="6274"/>
        <item x="6275"/>
        <item x="6276"/>
        <item x="6277"/>
        <item x="6278"/>
        <item x="6279"/>
        <item x="6280"/>
        <item x="6281"/>
        <item x="6282"/>
        <item x="6283"/>
        <item x="6284"/>
        <item x="6285"/>
        <item x="6286"/>
        <item x="6287"/>
        <item x="6288"/>
        <item x="6289"/>
        <item x="6290"/>
        <item x="6291"/>
        <item x="6292"/>
        <item x="6293"/>
        <item x="6294"/>
        <item x="6295"/>
        <item x="6296"/>
        <item x="6297"/>
        <item x="6298"/>
        <item x="6299"/>
        <item x="6300"/>
        <item x="6301"/>
        <item x="6302"/>
        <item x="6303"/>
        <item x="6304"/>
        <item x="6305"/>
        <item x="6306"/>
        <item x="6307"/>
        <item x="6308"/>
        <item x="6309"/>
        <item x="6310"/>
        <item x="6311"/>
        <item x="6312"/>
        <item x="6313"/>
        <item x="6314"/>
        <item x="6315"/>
        <item x="6316"/>
        <item x="6317"/>
        <item x="6318"/>
        <item x="6319"/>
        <item x="6320"/>
        <item x="6321"/>
        <item x="6322"/>
        <item x="6323"/>
        <item x="6324"/>
        <item x="6325"/>
        <item x="6326"/>
        <item x="6327"/>
        <item x="6328"/>
        <item x="6329"/>
        <item x="6330"/>
        <item x="6331"/>
        <item x="6332"/>
        <item x="6333"/>
        <item x="6334"/>
        <item x="6335"/>
        <item x="6336"/>
        <item x="6337"/>
        <item x="6338"/>
        <item x="6339"/>
        <item x="6340"/>
        <item x="6341"/>
        <item x="6342"/>
        <item x="6343"/>
        <item x="6344"/>
        <item x="6345"/>
        <item x="6346"/>
        <item x="6347"/>
        <item x="6348"/>
        <item x="6349"/>
        <item x="6350"/>
        <item x="6351"/>
        <item x="6352"/>
        <item x="6353"/>
        <item x="6354"/>
        <item x="6355"/>
        <item x="6356"/>
        <item x="6357"/>
        <item x="6358"/>
        <item x="6359"/>
        <item x="6360"/>
        <item x="6361"/>
        <item x="6362"/>
        <item x="6363"/>
        <item x="6364"/>
        <item x="6365"/>
        <item x="6366"/>
        <item x="6367"/>
        <item x="6368"/>
        <item x="6369"/>
        <item x="6370"/>
        <item x="6371"/>
        <item x="6372"/>
        <item x="6373"/>
        <item x="6374"/>
        <item x="6375"/>
        <item x="6376"/>
        <item x="6377"/>
        <item x="6378"/>
        <item x="6379"/>
        <item x="6380"/>
        <item x="6381"/>
        <item x="6382"/>
        <item x="6383"/>
        <item x="6384"/>
        <item x="6385"/>
        <item x="6386"/>
        <item x="6387"/>
        <item x="6388"/>
        <item x="6389"/>
        <item x="6390"/>
        <item x="6391"/>
        <item x="6392"/>
        <item x="6393"/>
        <item x="6394"/>
        <item x="6395"/>
        <item x="6396"/>
        <item x="6397"/>
        <item x="6398"/>
        <item x="6399"/>
        <item x="6400"/>
        <item x="6401"/>
        <item x="6402"/>
        <item x="6403"/>
        <item x="6404"/>
        <item x="6405"/>
        <item x="6406"/>
        <item x="6407"/>
        <item x="6408"/>
        <item x="6409"/>
        <item x="6410"/>
        <item x="6411"/>
        <item x="6412"/>
        <item x="6413"/>
        <item x="6414"/>
        <item x="6415"/>
        <item x="6416"/>
        <item x="6417"/>
        <item x="6418"/>
        <item x="6419"/>
        <item x="6420"/>
        <item x="6421"/>
        <item x="6422"/>
        <item x="6423"/>
        <item x="6424"/>
        <item x="6425"/>
        <item x="6426"/>
        <item x="6427"/>
        <item x="6428"/>
        <item x="6429"/>
        <item x="6430"/>
        <item x="6431"/>
        <item x="6432"/>
        <item x="6433"/>
        <item x="6434"/>
        <item x="6435"/>
        <item x="6436"/>
        <item x="6437"/>
        <item x="6438"/>
        <item x="6439"/>
        <item x="6440"/>
        <item x="6441"/>
        <item x="6442"/>
        <item x="6443"/>
        <item x="6444"/>
        <item x="6445"/>
        <item x="6446"/>
        <item x="6447"/>
        <item x="6448"/>
        <item x="6449"/>
        <item x="6450"/>
        <item x="6451"/>
        <item x="6452"/>
        <item x="6453"/>
        <item x="6454"/>
        <item x="6455"/>
        <item x="6456"/>
        <item x="6457"/>
        <item x="6458"/>
        <item x="6459"/>
        <item x="6460"/>
        <item x="6461"/>
        <item x="6462"/>
        <item x="6463"/>
        <item x="6464"/>
        <item x="6465"/>
        <item x="6466"/>
        <item x="6467"/>
        <item x="6468"/>
        <item x="6469"/>
        <item x="6470"/>
        <item x="6471"/>
        <item x="6472"/>
        <item x="6473"/>
        <item x="6474"/>
        <item x="6475"/>
        <item x="6476"/>
        <item x="6477"/>
        <item x="6478"/>
        <item x="6479"/>
        <item x="6480"/>
        <item x="6481"/>
        <item x="6482"/>
        <item x="6483"/>
        <item x="6484"/>
        <item x="6485"/>
        <item x="6486"/>
        <item x="6487"/>
        <item x="6488"/>
        <item x="6489"/>
        <item x="6490"/>
        <item x="6491"/>
        <item x="6492"/>
        <item x="6493"/>
        <item x="6494"/>
        <item x="6495"/>
        <item x="6496"/>
        <item x="6497"/>
        <item x="6498"/>
        <item x="6499"/>
        <item x="6500"/>
        <item x="6501"/>
        <item x="6502"/>
        <item x="6503"/>
        <item x="6504"/>
        <item x="6505"/>
        <item x="6506"/>
        <item x="6507"/>
        <item x="6508"/>
        <item x="6509"/>
        <item x="6510"/>
        <item x="6511"/>
        <item x="6512"/>
        <item x="6513"/>
        <item x="6514"/>
        <item x="6515"/>
        <item x="6516"/>
        <item x="6517"/>
        <item x="6518"/>
        <item x="6519"/>
        <item x="6520"/>
        <item x="6521"/>
        <item x="6522"/>
        <item x="6523"/>
        <item x="6524"/>
        <item x="6525"/>
        <item x="6526"/>
        <item x="6527"/>
        <item x="6528"/>
        <item x="6529"/>
        <item x="6530"/>
        <item x="6531"/>
        <item x="6532"/>
        <item x="6533"/>
        <item x="6534"/>
        <item x="6535"/>
        <item x="6536"/>
        <item x="6537"/>
        <item x="6538"/>
        <item x="6539"/>
        <item x="6540"/>
        <item x="6541"/>
        <item x="6542"/>
        <item x="6543"/>
        <item x="6544"/>
        <item x="6545"/>
        <item x="6546"/>
        <item x="6547"/>
        <item x="6548"/>
        <item x="6549"/>
        <item x="6550"/>
        <item x="6551"/>
        <item x="6552"/>
        <item x="6553"/>
        <item x="6554"/>
        <item x="6555"/>
        <item x="6556"/>
        <item x="6557"/>
        <item x="6558"/>
        <item x="6559"/>
        <item x="6560"/>
        <item x="6561"/>
        <item x="6562"/>
        <item x="6563"/>
        <item x="6564"/>
        <item x="6565"/>
        <item x="6566"/>
        <item x="6567"/>
        <item x="6568"/>
        <item x="6569"/>
        <item x="6570"/>
        <item x="6571"/>
        <item x="6572"/>
        <item x="6573"/>
        <item x="6574"/>
        <item x="6575"/>
        <item x="6576"/>
        <item x="6577"/>
        <item x="6578"/>
        <item x="6579"/>
        <item x="6580"/>
        <item x="6581"/>
        <item x="6582"/>
        <item x="6583"/>
        <item x="6584"/>
        <item x="6585"/>
        <item x="6586"/>
        <item x="6587"/>
        <item x="6588"/>
        <item x="6589"/>
        <item x="6590"/>
        <item x="6591"/>
        <item x="6592"/>
        <item x="6593"/>
        <item x="6594"/>
        <item x="6595"/>
        <item x="6596"/>
        <item x="6597"/>
        <item x="6598"/>
        <item x="6599"/>
        <item x="6600"/>
        <item x="6601"/>
        <item x="6602"/>
        <item x="6603"/>
        <item x="6604"/>
        <item x="6605"/>
        <item x="6606"/>
        <item x="6607"/>
        <item x="6608"/>
        <item x="6609"/>
        <item x="6610"/>
        <item x="6611"/>
        <item x="6612"/>
        <item x="6613"/>
        <item x="6614"/>
        <item x="6615"/>
        <item x="6616"/>
        <item x="6617"/>
        <item x="6618"/>
        <item x="6619"/>
        <item x="6620"/>
        <item x="6621"/>
        <item x="6622"/>
        <item x="6623"/>
        <item x="6624"/>
        <item x="6625"/>
        <item x="6626"/>
        <item x="6627"/>
        <item x="6628"/>
        <item x="6629"/>
        <item x="6630"/>
        <item x="6631"/>
        <item x="6632"/>
        <item x="6633"/>
        <item x="6634"/>
        <item x="6635"/>
        <item x="6636"/>
        <item x="6637"/>
        <item x="6638"/>
        <item x="6639"/>
        <item x="6640"/>
        <item x="6641"/>
        <item x="6642"/>
        <item x="6643"/>
        <item x="6644"/>
        <item x="6645"/>
        <item x="6646"/>
        <item x="6647"/>
        <item x="6648"/>
        <item x="6649"/>
        <item x="6650"/>
        <item x="6651"/>
        <item x="6652"/>
        <item x="6653"/>
        <item x="6654"/>
        <item x="6655"/>
        <item x="6656"/>
        <item x="6657"/>
        <item x="6658"/>
        <item x="6659"/>
        <item x="6660"/>
        <item x="6661"/>
        <item x="6662"/>
        <item x="6663"/>
        <item x="6664"/>
        <item x="6665"/>
        <item x="6666"/>
        <item x="6667"/>
        <item x="6668"/>
        <item x="6669"/>
        <item x="6670"/>
        <item x="6671"/>
        <item x="6672"/>
        <item x="6673"/>
        <item x="6674"/>
        <item x="6675"/>
        <item x="6676"/>
        <item x="6677"/>
        <item x="6678"/>
        <item x="6679"/>
        <item x="6680"/>
        <item x="6681"/>
        <item x="6682"/>
        <item x="6683"/>
        <item x="6684"/>
        <item x="6685"/>
        <item x="6686"/>
        <item x="6687"/>
        <item x="6688"/>
        <item x="6689"/>
        <item x="6690"/>
        <item x="6691"/>
        <item x="6692"/>
        <item x="6693"/>
        <item x="6694"/>
        <item x="6695"/>
        <item x="6696"/>
        <item x="6697"/>
        <item x="6698"/>
        <item x="6699"/>
        <item x="6700"/>
        <item x="6701"/>
        <item x="6702"/>
        <item x="6703"/>
        <item x="6704"/>
        <item x="6705"/>
        <item x="6706"/>
        <item x="6707"/>
        <item x="6708"/>
        <item x="6709"/>
        <item x="6710"/>
        <item x="6711"/>
        <item x="6712"/>
        <item x="6713"/>
        <item x="6714"/>
        <item x="6715"/>
        <item x="6716"/>
        <item x="6717"/>
        <item x="6718"/>
        <item x="6719"/>
        <item x="6720"/>
        <item x="6721"/>
        <item x="6722"/>
        <item x="6723"/>
        <item x="6724"/>
        <item x="6725"/>
        <item x="6726"/>
        <item x="6727"/>
        <item x="6728"/>
        <item x="6729"/>
        <item x="6730"/>
        <item x="6731"/>
        <item x="6732"/>
        <item x="6733"/>
        <item x="6734"/>
        <item x="6735"/>
        <item x="6736"/>
        <item x="6737"/>
        <item x="6738"/>
        <item x="6739"/>
        <item x="6740"/>
        <item x="6741"/>
        <item x="6742"/>
        <item x="6743"/>
        <item x="6744"/>
        <item x="6745"/>
        <item x="6746"/>
        <item x="6747"/>
        <item x="6748"/>
        <item x="6749"/>
        <item x="6750"/>
        <item x="6751"/>
        <item x="6752"/>
        <item x="6753"/>
        <item x="6754"/>
        <item x="6755"/>
        <item x="6756"/>
        <item x="6757"/>
        <item x="6758"/>
        <item x="6759"/>
        <item x="6760"/>
        <item x="6761"/>
        <item x="6762"/>
        <item x="6763"/>
        <item x="6764"/>
        <item x="6765"/>
        <item x="6766"/>
        <item x="6767"/>
        <item x="6768"/>
        <item x="6769"/>
        <item x="6770"/>
        <item x="6771"/>
        <item x="6772"/>
        <item x="6773"/>
        <item x="6774"/>
        <item x="6775"/>
        <item x="6776"/>
        <item x="6777"/>
        <item x="6778"/>
        <item x="6779"/>
        <item x="6780"/>
        <item x="6781"/>
        <item x="6782"/>
        <item x="6783"/>
        <item x="6784"/>
        <item x="6785"/>
        <item x="6786"/>
        <item x="6787"/>
        <item x="6788"/>
        <item x="6789"/>
        <item x="6790"/>
        <item x="6791"/>
        <item x="6792"/>
        <item x="6793"/>
        <item x="6794"/>
        <item x="6795"/>
        <item x="6796"/>
        <item x="6797"/>
        <item x="6798"/>
        <item x="6799"/>
        <item x="6800"/>
        <item x="6801"/>
        <item x="6802"/>
        <item x="6803"/>
        <item x="6804"/>
        <item x="6805"/>
        <item x="6806"/>
        <item x="6807"/>
        <item x="6808"/>
        <item x="6809"/>
        <item x="6810"/>
        <item x="6811"/>
        <item x="6812"/>
        <item x="6813"/>
        <item x="6814"/>
        <item x="6815"/>
        <item x="6816"/>
        <item x="6817"/>
        <item x="6818"/>
        <item x="6819"/>
        <item x="6820"/>
        <item x="6821"/>
        <item x="6822"/>
        <item x="6823"/>
        <item x="6824"/>
        <item x="6825"/>
        <item x="6826"/>
        <item x="6827"/>
        <item x="6828"/>
        <item x="6829"/>
        <item x="6830"/>
        <item x="6831"/>
        <item x="6832"/>
        <item x="6833"/>
        <item x="6834"/>
        <item x="6835"/>
        <item x="6836"/>
        <item x="6837"/>
        <item x="6838"/>
        <item x="6839"/>
        <item x="6840"/>
        <item x="6841"/>
        <item x="6842"/>
        <item x="6843"/>
        <item x="6844"/>
        <item x="6845"/>
        <item x="6846"/>
        <item x="6847"/>
        <item x="6848"/>
        <item x="6849"/>
        <item x="6850"/>
        <item x="6851"/>
        <item x="6852"/>
        <item x="6853"/>
        <item x="6854"/>
        <item x="6855"/>
        <item x="6856"/>
        <item x="6857"/>
        <item x="6858"/>
        <item x="6859"/>
        <item x="6860"/>
        <item x="6861"/>
        <item x="6862"/>
        <item x="6863"/>
        <item x="6864"/>
        <item x="6865"/>
        <item x="6866"/>
        <item x="6867"/>
        <item x="6868"/>
        <item x="6869"/>
        <item x="6870"/>
        <item x="6871"/>
        <item x="6872"/>
        <item x="6873"/>
        <item x="6874"/>
        <item x="6875"/>
        <item x="6876"/>
        <item x="6877"/>
        <item x="6878"/>
        <item x="6879"/>
        <item x="6880"/>
        <item x="6881"/>
        <item x="6882"/>
        <item x="6883"/>
        <item x="6884"/>
        <item x="6885"/>
        <item x="6886"/>
        <item x="6887"/>
        <item x="6888"/>
        <item x="6889"/>
        <item x="6890"/>
        <item x="6891"/>
        <item x="6892"/>
        <item x="6893"/>
        <item x="6894"/>
        <item x="6895"/>
        <item x="6896"/>
        <item x="6897"/>
        <item x="6898"/>
        <item x="6899"/>
        <item x="6900"/>
        <item x="6901"/>
        <item x="6902"/>
        <item x="6903"/>
        <item x="6904"/>
        <item x="6905"/>
        <item x="6906"/>
        <item x="6907"/>
        <item x="6908"/>
        <item x="6909"/>
        <item x="6910"/>
        <item x="6911"/>
        <item x="6912"/>
        <item x="6913"/>
        <item x="6914"/>
        <item x="6915"/>
        <item x="6916"/>
        <item x="6917"/>
        <item x="6918"/>
        <item x="6919"/>
        <item x="6920"/>
        <item x="6921"/>
        <item x="6922"/>
        <item x="6923"/>
        <item x="6924"/>
        <item x="6925"/>
        <item x="6926"/>
        <item x="6927"/>
        <item x="6928"/>
        <item x="6929"/>
        <item x="6930"/>
        <item x="6931"/>
        <item x="6932"/>
        <item x="6933"/>
        <item x="6934"/>
        <item x="6935"/>
        <item x="6936"/>
        <item x="6937"/>
        <item x="6938"/>
        <item x="6939"/>
        <item x="6940"/>
        <item x="6941"/>
        <item x="6942"/>
        <item x="6943"/>
        <item x="6944"/>
        <item x="6945"/>
        <item x="6946"/>
        <item x="6947"/>
        <item x="6948"/>
        <item x="6949"/>
        <item x="6950"/>
        <item x="6951"/>
        <item x="6952"/>
        <item x="6953"/>
        <item x="6954"/>
        <item x="6955"/>
        <item x="6956"/>
        <item x="6957"/>
        <item x="6958"/>
        <item x="6959"/>
        <item x="6960"/>
        <item x="6961"/>
        <item x="6962"/>
        <item x="6963"/>
        <item x="6964"/>
        <item x="6965"/>
        <item x="6966"/>
        <item x="6967"/>
        <item x="6968"/>
        <item x="6969"/>
        <item x="6970"/>
        <item x="6971"/>
        <item x="6972"/>
        <item x="6973"/>
        <item x="6974"/>
        <item x="6975"/>
        <item x="6976"/>
        <item x="6977"/>
        <item x="6978"/>
        <item x="6979"/>
        <item x="6980"/>
        <item x="6981"/>
        <item x="6982"/>
        <item x="6983"/>
        <item x="6984"/>
        <item x="6985"/>
        <item x="6986"/>
        <item x="6987"/>
        <item x="6988"/>
        <item x="6989"/>
        <item x="6990"/>
        <item x="6991"/>
        <item x="6992"/>
        <item x="6993"/>
        <item x="6994"/>
        <item x="6995"/>
        <item x="6996"/>
        <item x="6997"/>
        <item x="6998"/>
        <item x="6999"/>
        <item x="7000"/>
        <item x="7001"/>
        <item x="7002"/>
        <item x="7003"/>
        <item x="7004"/>
        <item x="7005"/>
        <item x="7006"/>
        <item x="7007"/>
        <item x="7008"/>
        <item x="7009"/>
        <item x="7010"/>
        <item x="7011"/>
        <item x="7012"/>
        <item x="7013"/>
        <item x="7014"/>
        <item x="7015"/>
        <item x="7016"/>
        <item x="7017"/>
        <item x="7018"/>
        <item x="7019"/>
        <item x="7020"/>
        <item x="7021"/>
        <item x="7022"/>
        <item x="7023"/>
        <item x="7024"/>
        <item x="7025"/>
        <item x="7026"/>
        <item x="7027"/>
        <item x="7028"/>
        <item x="7029"/>
        <item x="7030"/>
        <item x="7031"/>
        <item x="7032"/>
        <item x="7033"/>
        <item x="7034"/>
        <item x="7035"/>
        <item x="7036"/>
        <item x="7037"/>
        <item x="7038"/>
        <item x="7039"/>
        <item x="7040"/>
        <item x="7041"/>
        <item x="7042"/>
        <item x="7043"/>
        <item x="7044"/>
        <item x="7045"/>
        <item x="7046"/>
        <item x="7047"/>
        <item x="7048"/>
        <item x="7049"/>
        <item x="7050"/>
        <item x="7051"/>
        <item x="7052"/>
        <item x="7053"/>
        <item x="7054"/>
        <item x="7055"/>
        <item x="7056"/>
        <item x="7057"/>
        <item x="7058"/>
        <item x="7059"/>
        <item x="7060"/>
        <item x="7061"/>
        <item x="7062"/>
        <item x="7063"/>
        <item x="7064"/>
        <item x="7065"/>
        <item x="7066"/>
        <item x="7067"/>
        <item x="7068"/>
        <item x="7069"/>
        <item x="7070"/>
        <item x="7071"/>
        <item x="7072"/>
        <item x="7073"/>
        <item x="7074"/>
        <item x="7075"/>
        <item x="7076"/>
        <item x="7077"/>
        <item x="7078"/>
        <item x="7079"/>
        <item x="7080"/>
        <item x="7081"/>
        <item x="7082"/>
        <item x="7083"/>
        <item x="7084"/>
        <item x="7085"/>
        <item x="7086"/>
        <item x="7087"/>
        <item x="7088"/>
        <item x="7089"/>
        <item x="7090"/>
        <item x="7091"/>
        <item x="7092"/>
        <item x="7093"/>
        <item x="7094"/>
        <item x="7095"/>
        <item x="7096"/>
        <item x="7097"/>
        <item x="7098"/>
        <item x="7099"/>
        <item x="7100"/>
        <item x="7101"/>
        <item x="7102"/>
        <item x="7103"/>
        <item x="7104"/>
        <item x="7105"/>
        <item x="7106"/>
        <item x="7107"/>
        <item x="7108"/>
        <item x="7109"/>
        <item x="7110"/>
        <item x="7111"/>
        <item x="7112"/>
        <item x="7113"/>
        <item x="7114"/>
        <item x="7115"/>
        <item x="7116"/>
        <item x="7117"/>
        <item x="7118"/>
        <item x="7119"/>
        <item x="7120"/>
        <item x="7121"/>
        <item x="7122"/>
        <item x="7123"/>
        <item x="7124"/>
        <item x="7125"/>
        <item x="7126"/>
        <item x="7127"/>
        <item x="7128"/>
        <item x="7129"/>
        <item x="7130"/>
        <item x="7131"/>
        <item x="7132"/>
        <item x="7133"/>
        <item x="7134"/>
        <item x="7135"/>
        <item x="7136"/>
        <item x="7137"/>
        <item x="7138"/>
        <item x="7139"/>
        <item x="7140"/>
        <item x="7141"/>
        <item x="7142"/>
        <item x="7143"/>
        <item x="7144"/>
        <item x="7145"/>
        <item x="7146"/>
        <item x="7147"/>
        <item x="7148"/>
        <item x="7149"/>
        <item x="7150"/>
        <item x="7151"/>
        <item x="7152"/>
        <item x="7153"/>
        <item x="7154"/>
        <item x="7155"/>
        <item x="7156"/>
        <item x="7157"/>
        <item x="7158"/>
        <item x="7159"/>
        <item x="7160"/>
        <item x="7161"/>
        <item x="7162"/>
        <item x="7163"/>
        <item x="7164"/>
        <item x="7165"/>
        <item x="7166"/>
        <item x="7167"/>
        <item x="7168"/>
        <item x="7169"/>
        <item x="7170"/>
        <item x="7171"/>
        <item x="7172"/>
        <item x="7173"/>
        <item x="7174"/>
        <item x="7175"/>
        <item x="7176"/>
        <item x="7177"/>
        <item x="7178"/>
        <item x="7179"/>
        <item x="7180"/>
        <item x="7181"/>
        <item x="7182"/>
        <item x="7183"/>
        <item x="7184"/>
        <item x="7185"/>
        <item x="7186"/>
        <item x="7187"/>
        <item x="7188"/>
        <item x="7189"/>
        <item x="7190"/>
        <item x="7191"/>
        <item x="7192"/>
        <item x="7193"/>
        <item x="7194"/>
        <item x="7195"/>
        <item x="7196"/>
        <item x="7197"/>
        <item x="7198"/>
        <item x="7199"/>
        <item x="7200"/>
        <item x="7201"/>
        <item x="7202"/>
        <item x="7203"/>
        <item x="7204"/>
        <item x="7205"/>
        <item x="7206"/>
        <item x="7207"/>
        <item x="7208"/>
        <item x="7209"/>
        <item x="7210"/>
        <item x="7211"/>
        <item x="7212"/>
        <item x="7213"/>
        <item x="7214"/>
        <item x="7215"/>
        <item x="7216"/>
        <item x="7217"/>
        <item x="7218"/>
        <item x="7219"/>
        <item x="7220"/>
        <item x="7221"/>
        <item x="7222"/>
        <item x="7223"/>
        <item x="7224"/>
        <item x="7225"/>
        <item x="7226"/>
        <item x="7227"/>
        <item x="7228"/>
        <item x="7229"/>
        <item x="7230"/>
        <item x="7231"/>
        <item x="7232"/>
        <item x="7233"/>
        <item x="7234"/>
        <item x="7235"/>
        <item x="7236"/>
        <item x="7237"/>
        <item x="7238"/>
        <item x="7239"/>
        <item x="7240"/>
        <item x="7241"/>
        <item x="7242"/>
        <item x="7243"/>
        <item x="7244"/>
        <item x="7245"/>
        <item x="7246"/>
        <item x="7247"/>
        <item x="7248"/>
        <item x="7249"/>
        <item x="7250"/>
        <item x="7251"/>
        <item x="7252"/>
        <item x="7253"/>
        <item x="7254"/>
        <item x="7255"/>
        <item x="7256"/>
        <item x="7257"/>
        <item x="7258"/>
        <item x="7259"/>
        <item x="7260"/>
        <item x="7261"/>
        <item x="7262"/>
        <item x="7263"/>
        <item x="7264"/>
        <item x="7265"/>
        <item x="7266"/>
        <item x="7267"/>
        <item x="7268"/>
        <item x="7269"/>
        <item x="7270"/>
        <item x="7271"/>
        <item x="7272"/>
        <item x="7273"/>
        <item x="7274"/>
        <item x="7275"/>
        <item x="7276"/>
        <item x="7277"/>
        <item x="7278"/>
        <item x="7279"/>
        <item x="7280"/>
        <item x="7281"/>
        <item x="7282"/>
        <item x="7283"/>
        <item x="7284"/>
        <item x="7285"/>
        <item x="7286"/>
        <item x="7287"/>
        <item x="7288"/>
        <item x="7289"/>
        <item x="7290"/>
        <item x="7291"/>
        <item x="7292"/>
        <item x="7293"/>
        <item x="7294"/>
        <item x="7295"/>
        <item x="7296"/>
        <item x="7297"/>
        <item x="7298"/>
        <item x="7299"/>
        <item x="7300"/>
        <item x="7301"/>
        <item x="7302"/>
        <item x="7303"/>
        <item x="7304"/>
        <item x="7305"/>
        <item x="7306"/>
        <item x="7307"/>
        <item x="7308"/>
        <item x="7309"/>
        <item x="7310"/>
        <item x="7311"/>
        <item x="7312"/>
        <item x="7313"/>
        <item x="7314"/>
        <item x="7315"/>
        <item x="7316"/>
        <item x="7317"/>
        <item x="7318"/>
        <item x="7319"/>
        <item x="7320"/>
        <item x="7321"/>
        <item x="7322"/>
        <item x="7323"/>
        <item x="7324"/>
        <item x="7325"/>
        <item x="7326"/>
        <item x="7327"/>
        <item x="7328"/>
        <item x="7329"/>
        <item x="7330"/>
        <item x="7331"/>
        <item x="7332"/>
        <item x="7333"/>
        <item x="7334"/>
        <item x="7335"/>
        <item x="7336"/>
        <item x="7337"/>
        <item x="7338"/>
        <item x="7339"/>
        <item x="7340"/>
        <item x="7341"/>
        <item x="7342"/>
        <item x="7343"/>
        <item x="7344"/>
        <item x="7345"/>
        <item x="7346"/>
        <item x="7347"/>
        <item x="7348"/>
        <item x="7349"/>
        <item x="7350"/>
        <item x="7351"/>
        <item x="7352"/>
        <item x="7353"/>
        <item x="7354"/>
        <item x="7355"/>
        <item x="7356"/>
        <item x="7357"/>
        <item x="7358"/>
        <item x="7359"/>
        <item x="7360"/>
        <item x="7361"/>
        <item x="7362"/>
        <item x="7363"/>
        <item x="7364"/>
        <item x="7365"/>
        <item x="7366"/>
        <item x="7367"/>
        <item x="7368"/>
        <item x="7369"/>
        <item x="7370"/>
        <item x="7371"/>
        <item x="7372"/>
        <item x="7373"/>
        <item x="7374"/>
        <item x="7375"/>
        <item x="7376"/>
        <item x="7377"/>
        <item x="7378"/>
        <item x="7379"/>
        <item x="7380"/>
        <item x="7381"/>
        <item x="7382"/>
        <item x="7383"/>
        <item x="7384"/>
        <item x="7385"/>
        <item x="7386"/>
        <item x="7387"/>
        <item x="7388"/>
        <item x="7389"/>
        <item x="7390"/>
        <item x="7391"/>
        <item x="7392"/>
        <item x="7393"/>
        <item x="7394"/>
        <item x="7395"/>
        <item x="7396"/>
        <item x="7397"/>
        <item x="7398"/>
        <item x="7399"/>
        <item x="7400"/>
        <item x="7401"/>
        <item x="7402"/>
        <item x="7403"/>
        <item x="7404"/>
        <item x="7405"/>
        <item x="7406"/>
        <item x="7407"/>
        <item x="7408"/>
        <item x="7409"/>
        <item x="7410"/>
        <item x="7411"/>
        <item x="7412"/>
        <item x="7413"/>
        <item x="7414"/>
        <item x="7415"/>
        <item x="7416"/>
        <item x="7417"/>
        <item x="7418"/>
        <item x="7419"/>
        <item x="7420"/>
        <item x="7421"/>
        <item x="7422"/>
        <item x="7423"/>
        <item x="7424"/>
        <item x="7425"/>
        <item x="7426"/>
        <item x="7427"/>
        <item x="7428"/>
        <item x="7429"/>
        <item x="7430"/>
        <item x="7431"/>
        <item x="7432"/>
        <item x="7433"/>
        <item x="7434"/>
        <item x="7435"/>
        <item x="7436"/>
        <item x="7437"/>
        <item x="7438"/>
        <item x="7439"/>
        <item x="7440"/>
        <item x="7441"/>
        <item x="7442"/>
        <item x="7443"/>
        <item x="7444"/>
        <item x="7445"/>
        <item x="7446"/>
        <item x="7447"/>
        <item x="7448"/>
        <item x="7449"/>
        <item x="7450"/>
        <item x="7451"/>
        <item x="7452"/>
        <item x="7453"/>
        <item x="7454"/>
        <item x="7455"/>
        <item x="7456"/>
        <item x="7457"/>
        <item x="7458"/>
        <item x="7459"/>
        <item x="7460"/>
        <item x="7461"/>
        <item x="7462"/>
        <item x="7463"/>
        <item x="7464"/>
        <item x="7465"/>
        <item x="7466"/>
        <item x="7467"/>
        <item x="7468"/>
        <item x="7469"/>
        <item x="7470"/>
        <item x="7471"/>
        <item x="7472"/>
        <item x="7473"/>
        <item x="7474"/>
        <item x="7475"/>
        <item x="7476"/>
        <item x="7477"/>
        <item x="7478"/>
        <item x="7479"/>
        <item x="7480"/>
        <item x="7481"/>
        <item x="7482"/>
        <item x="7483"/>
        <item x="7484"/>
        <item x="7485"/>
        <item x="7486"/>
        <item x="7487"/>
        <item x="7488"/>
        <item x="7489"/>
        <item x="7490"/>
        <item x="7491"/>
        <item x="7492"/>
        <item x="7493"/>
        <item x="7494"/>
        <item x="7495"/>
        <item x="7496"/>
        <item x="7497"/>
        <item x="7498"/>
        <item x="7499"/>
        <item x="7500"/>
        <item x="7501"/>
        <item x="7502"/>
        <item x="7503"/>
        <item x="7504"/>
        <item x="7505"/>
        <item x="7506"/>
        <item x="7507"/>
        <item x="7508"/>
        <item x="7509"/>
        <item x="7510"/>
        <item x="7511"/>
        <item x="7512"/>
        <item x="7513"/>
        <item x="7514"/>
        <item x="7515"/>
        <item x="7516"/>
        <item x="7517"/>
        <item x="7518"/>
        <item x="7519"/>
        <item x="7520"/>
        <item x="7521"/>
        <item x="7522"/>
        <item x="7523"/>
        <item x="7524"/>
        <item x="7525"/>
        <item x="7526"/>
        <item x="7527"/>
        <item x="7528"/>
        <item x="7529"/>
        <item x="7530"/>
        <item x="7531"/>
        <item x="7532"/>
        <item x="7533"/>
        <item x="7534"/>
        <item x="7535"/>
        <item x="7536"/>
        <item x="7537"/>
        <item x="7538"/>
        <item x="7539"/>
        <item x="7540"/>
        <item x="7541"/>
        <item x="7542"/>
        <item x="7543"/>
        <item x="7544"/>
        <item x="7545"/>
        <item x="7546"/>
        <item x="7547"/>
        <item x="7548"/>
        <item x="7549"/>
        <item x="7550"/>
        <item x="7551"/>
        <item x="7552"/>
        <item x="7553"/>
        <item x="7554"/>
        <item x="7555"/>
        <item x="7556"/>
        <item x="7557"/>
        <item x="7558"/>
        <item x="7559"/>
        <item x="7560"/>
        <item x="7561"/>
        <item x="7562"/>
        <item x="7563"/>
        <item x="7564"/>
        <item x="7565"/>
        <item x="7566"/>
        <item x="7567"/>
        <item x="7568"/>
        <item x="7569"/>
        <item x="7570"/>
        <item x="7571"/>
        <item x="7572"/>
        <item x="7573"/>
        <item x="7574"/>
        <item x="7575"/>
        <item x="7576"/>
        <item x="7577"/>
        <item x="7578"/>
        <item x="7579"/>
        <item x="7580"/>
        <item x="7581"/>
        <item x="7582"/>
        <item x="7583"/>
        <item x="7584"/>
        <item x="7585"/>
        <item x="7586"/>
        <item x="7587"/>
        <item x="7588"/>
        <item x="7589"/>
        <item x="7590"/>
        <item x="7591"/>
        <item x="7592"/>
        <item x="7593"/>
        <item x="7594"/>
        <item x="7595"/>
        <item x="7596"/>
        <item x="7597"/>
        <item x="7598"/>
        <item x="7599"/>
        <item x="7600"/>
        <item x="7601"/>
        <item x="7602"/>
        <item x="7603"/>
        <item x="7604"/>
        <item x="7605"/>
        <item x="7606"/>
        <item x="7607"/>
        <item x="7608"/>
        <item x="7609"/>
        <item x="7610"/>
        <item x="7611"/>
        <item x="7612"/>
        <item x="7613"/>
        <item x="7614"/>
        <item x="7615"/>
        <item x="7616"/>
        <item x="7617"/>
        <item x="7618"/>
        <item x="7619"/>
        <item x="7620"/>
        <item x="7621"/>
        <item x="7622"/>
        <item x="7623"/>
        <item x="7624"/>
        <item x="7625"/>
        <item x="7626"/>
        <item x="7627"/>
        <item x="7628"/>
        <item x="7629"/>
        <item x="7630"/>
        <item x="7631"/>
        <item x="7632"/>
        <item x="7633"/>
        <item x="7634"/>
        <item x="7635"/>
        <item x="7636"/>
        <item x="7637"/>
        <item x="7638"/>
        <item x="7639"/>
        <item x="7640"/>
        <item x="7641"/>
        <item x="7642"/>
        <item x="7643"/>
        <item x="7644"/>
        <item x="7645"/>
        <item x="7646"/>
        <item x="7647"/>
        <item x="7648"/>
        <item x="7649"/>
        <item x="7650"/>
        <item x="7651"/>
        <item x="7652"/>
        <item x="7653"/>
        <item x="7654"/>
        <item x="7655"/>
        <item x="7656"/>
        <item x="7657"/>
        <item x="7658"/>
        <item x="7659"/>
        <item x="7660"/>
        <item x="7661"/>
        <item x="7662"/>
        <item x="7663"/>
        <item x="7664"/>
        <item x="7665"/>
        <item x="7666"/>
        <item x="7667"/>
        <item x="7668"/>
        <item x="7669"/>
        <item x="7670"/>
        <item x="7671"/>
        <item x="7672"/>
        <item x="7673"/>
        <item x="7674"/>
        <item x="7675"/>
        <item x="7676"/>
        <item x="7677"/>
        <item x="7678"/>
        <item x="7679"/>
        <item x="7680"/>
        <item x="7681"/>
        <item x="7682"/>
        <item x="7683"/>
        <item x="7684"/>
        <item x="7685"/>
        <item x="7686"/>
        <item x="7687"/>
        <item x="7688"/>
        <item x="7689"/>
        <item x="7690"/>
        <item x="7691"/>
        <item x="7692"/>
        <item x="7693"/>
        <item x="7694"/>
        <item x="7695"/>
        <item x="7696"/>
        <item x="7697"/>
        <item x="7698"/>
        <item x="7699"/>
        <item x="7700"/>
        <item x="7701"/>
        <item x="7702"/>
        <item x="7703"/>
        <item x="7704"/>
        <item x="7705"/>
        <item x="7706"/>
        <item x="7707"/>
        <item x="7708"/>
        <item x="7709"/>
        <item x="7710"/>
        <item x="7711"/>
        <item x="7712"/>
        <item x="7713"/>
        <item x="7714"/>
        <item x="7715"/>
        <item x="7716"/>
        <item x="7717"/>
        <item x="7718"/>
        <item x="7719"/>
        <item x="7720"/>
        <item x="7721"/>
        <item x="7722"/>
        <item x="7723"/>
        <item x="7724"/>
        <item x="7725"/>
        <item x="7726"/>
        <item x="7727"/>
        <item x="7728"/>
        <item x="7729"/>
        <item x="7730"/>
        <item x="7731"/>
        <item x="7732"/>
        <item x="7733"/>
        <item x="7734"/>
        <item x="7735"/>
        <item x="7736"/>
        <item x="7737"/>
        <item x="7738"/>
        <item x="7739"/>
        <item x="7740"/>
        <item x="7741"/>
        <item x="7742"/>
        <item x="7743"/>
        <item x="7744"/>
        <item x="7745"/>
        <item x="7746"/>
        <item x="7747"/>
        <item x="7748"/>
        <item x="7749"/>
        <item x="7750"/>
        <item x="7751"/>
        <item x="7752"/>
        <item x="7753"/>
        <item x="7754"/>
        <item x="7755"/>
        <item x="7756"/>
        <item x="7757"/>
        <item x="7758"/>
        <item x="7759"/>
        <item x="7760"/>
        <item x="7761"/>
        <item x="7762"/>
        <item x="7763"/>
        <item x="7764"/>
        <item x="7765"/>
        <item x="7766"/>
        <item x="7767"/>
        <item x="7768"/>
        <item x="7769"/>
        <item x="7770"/>
        <item x="7771"/>
        <item x="7772"/>
        <item x="7773"/>
        <item x="7774"/>
        <item x="7775"/>
        <item x="7776"/>
        <item x="7777"/>
        <item x="7778"/>
        <item x="7779"/>
        <item x="7780"/>
        <item x="7781"/>
        <item x="7782"/>
        <item x="7783"/>
        <item x="7784"/>
        <item x="7785"/>
        <item x="7786"/>
        <item x="7787"/>
        <item x="7788"/>
        <item x="7789"/>
        <item x="7790"/>
        <item x="7791"/>
        <item x="7792"/>
        <item x="7793"/>
        <item x="7794"/>
        <item x="7795"/>
        <item x="7796"/>
        <item x="7797"/>
        <item x="7798"/>
        <item x="7799"/>
        <item x="7800"/>
        <item x="7801"/>
        <item x="7802"/>
        <item x="7803"/>
        <item x="7804"/>
        <item x="7805"/>
        <item x="7806"/>
        <item x="7807"/>
        <item x="7808"/>
        <item x="7809"/>
        <item x="7810"/>
        <item x="7811"/>
        <item x="7812"/>
        <item x="7813"/>
        <item x="7814"/>
        <item x="7815"/>
        <item x="7816"/>
        <item x="7817"/>
        <item x="7818"/>
        <item x="7819"/>
        <item x="7820"/>
        <item x="7821"/>
        <item x="7822"/>
        <item x="7823"/>
        <item x="7824"/>
        <item x="7825"/>
        <item x="7826"/>
        <item x="7827"/>
        <item x="7828"/>
        <item x="7829"/>
        <item x="7830"/>
        <item x="7831"/>
        <item x="7832"/>
        <item x="7833"/>
        <item x="7834"/>
        <item x="7835"/>
        <item x="7836"/>
        <item x="7837"/>
        <item x="7838"/>
        <item x="7839"/>
        <item x="7840"/>
        <item x="7841"/>
        <item x="7842"/>
        <item x="7843"/>
        <item x="7844"/>
        <item x="7845"/>
        <item x="7846"/>
        <item x="7847"/>
        <item x="7848"/>
        <item x="7849"/>
        <item x="7850"/>
        <item x="7851"/>
        <item x="7852"/>
        <item x="7853"/>
        <item x="7854"/>
        <item x="7855"/>
        <item x="7856"/>
        <item x="7857"/>
        <item x="7858"/>
        <item x="7859"/>
        <item x="7860"/>
        <item x="7861"/>
        <item x="7862"/>
        <item x="7863"/>
        <item x="7864"/>
        <item x="7865"/>
        <item x="7866"/>
        <item x="7867"/>
        <item x="7868"/>
        <item x="7869"/>
        <item x="7870"/>
        <item x="7871"/>
        <item x="7872"/>
        <item x="7873"/>
        <item x="7874"/>
        <item x="7875"/>
        <item x="7876"/>
        <item x="7877"/>
        <item x="7878"/>
        <item x="7879"/>
        <item x="7880"/>
        <item x="7881"/>
        <item x="7882"/>
        <item x="7883"/>
        <item x="7884"/>
        <item x="7885"/>
        <item x="7886"/>
        <item x="7887"/>
        <item x="7888"/>
        <item x="7889"/>
        <item x="7890"/>
        <item x="7891"/>
        <item x="7892"/>
        <item x="7893"/>
        <item x="7894"/>
        <item x="7895"/>
        <item x="7896"/>
        <item x="7897"/>
        <item x="7898"/>
        <item x="7899"/>
        <item x="7900"/>
        <item x="7901"/>
        <item x="7902"/>
        <item x="7903"/>
        <item x="7904"/>
        <item x="7905"/>
        <item x="7906"/>
        <item x="7907"/>
        <item x="7908"/>
        <item x="7909"/>
        <item x="7910"/>
        <item x="7911"/>
        <item x="7912"/>
        <item x="7913"/>
        <item x="7914"/>
        <item x="7915"/>
        <item x="7916"/>
        <item x="7917"/>
        <item x="7918"/>
        <item x="7919"/>
        <item x="7920"/>
        <item x="7921"/>
        <item x="7922"/>
        <item x="7923"/>
        <item x="7924"/>
        <item x="7925"/>
        <item x="7926"/>
        <item x="7927"/>
        <item x="7928"/>
        <item x="7929"/>
        <item x="7930"/>
        <item x="7931"/>
        <item x="7932"/>
        <item x="7933"/>
        <item x="7934"/>
        <item x="7935"/>
        <item x="7936"/>
        <item x="7937"/>
        <item x="7938"/>
        <item x="7939"/>
        <item x="7940"/>
        <item x="7941"/>
        <item x="7942"/>
        <item x="7943"/>
        <item x="7944"/>
        <item x="7945"/>
        <item x="7946"/>
        <item x="7947"/>
        <item x="7948"/>
        <item x="7949"/>
        <item x="7950"/>
        <item x="7951"/>
        <item x="7952"/>
        <item x="7953"/>
        <item x="7954"/>
        <item x="7955"/>
        <item x="7956"/>
        <item x="7957"/>
        <item x="7958"/>
        <item x="7959"/>
        <item x="7960"/>
        <item x="7961"/>
        <item x="7962"/>
        <item x="7963"/>
        <item x="7964"/>
        <item x="7965"/>
        <item x="7966"/>
        <item x="7967"/>
        <item x="7968"/>
        <item x="7969"/>
        <item x="7970"/>
        <item x="7971"/>
        <item x="7972"/>
        <item x="7973"/>
        <item x="7974"/>
        <item x="7975"/>
        <item x="7976"/>
        <item x="7977"/>
        <item x="7978"/>
        <item x="7979"/>
        <item x="7980"/>
        <item x="7981"/>
        <item x="7982"/>
        <item x="7983"/>
        <item x="7984"/>
        <item x="7985"/>
        <item x="7986"/>
        <item x="7987"/>
        <item x="7988"/>
        <item x="7989"/>
        <item x="7990"/>
        <item x="7991"/>
        <item x="7992"/>
        <item x="7993"/>
        <item x="7994"/>
        <item x="7995"/>
        <item x="7996"/>
        <item x="7997"/>
        <item x="7998"/>
        <item x="7999"/>
        <item x="8000"/>
        <item x="8001"/>
        <item x="8002"/>
        <item x="8003"/>
        <item x="8004"/>
        <item x="8005"/>
        <item x="8006"/>
        <item x="8007"/>
        <item x="8008"/>
        <item x="8009"/>
        <item x="8010"/>
        <item x="8011"/>
        <item x="8012"/>
        <item x="8013"/>
        <item x="8014"/>
        <item x="8015"/>
        <item x="8016"/>
        <item x="8017"/>
        <item x="8018"/>
        <item x="8019"/>
        <item x="8020"/>
        <item x="8021"/>
        <item x="8022"/>
        <item x="8023"/>
        <item x="8024"/>
        <item x="8025"/>
        <item x="8026"/>
        <item x="8027"/>
        <item x="8028"/>
        <item x="8029"/>
        <item x="8030"/>
        <item x="8031"/>
        <item x="8032"/>
        <item x="8033"/>
        <item x="8034"/>
        <item x="8035"/>
        <item x="8036"/>
        <item x="8037"/>
        <item x="8038"/>
        <item x="8039"/>
        <item x="8040"/>
        <item x="8041"/>
        <item x="8042"/>
        <item x="8043"/>
        <item x="8044"/>
        <item x="8045"/>
        <item x="8046"/>
        <item x="8047"/>
        <item x="8048"/>
        <item x="8049"/>
        <item x="8050"/>
        <item x="8051"/>
        <item x="8052"/>
        <item x="8053"/>
        <item x="8054"/>
        <item x="8055"/>
        <item x="8056"/>
        <item x="8057"/>
        <item x="8058"/>
        <item x="8059"/>
        <item x="8060"/>
        <item x="8061"/>
        <item x="8062"/>
        <item x="8063"/>
        <item x="8064"/>
        <item x="8065"/>
        <item x="8066"/>
        <item x="8067"/>
        <item x="8068"/>
        <item x="8069"/>
        <item x="8070"/>
        <item x="8071"/>
        <item x="8072"/>
        <item x="8073"/>
        <item x="8074"/>
        <item x="8075"/>
        <item x="8076"/>
        <item x="8077"/>
        <item x="8078"/>
        <item x="8079"/>
        <item x="8080"/>
        <item x="8081"/>
        <item x="8082"/>
        <item x="8083"/>
        <item x="8084"/>
        <item x="8085"/>
        <item x="8086"/>
        <item x="8087"/>
        <item x="8088"/>
        <item x="8089"/>
        <item x="8090"/>
        <item x="8091"/>
        <item x="8092"/>
        <item x="8093"/>
        <item x="8094"/>
        <item x="8095"/>
        <item x="8096"/>
        <item x="8097"/>
        <item x="8098"/>
        <item x="8099"/>
        <item x="8100"/>
        <item x="8101"/>
        <item x="8102"/>
        <item x="8103"/>
        <item x="8104"/>
        <item x="8105"/>
        <item x="8106"/>
        <item x="8107"/>
        <item x="8108"/>
        <item x="8109"/>
        <item x="8110"/>
        <item x="8111"/>
        <item x="8112"/>
        <item x="8113"/>
        <item x="8114"/>
        <item x="8115"/>
        <item x="8116"/>
        <item x="8117"/>
        <item x="8118"/>
        <item x="8119"/>
        <item x="8120"/>
        <item x="8121"/>
        <item x="8122"/>
        <item x="8123"/>
        <item x="8124"/>
        <item x="8125"/>
        <item x="8126"/>
        <item x="8127"/>
        <item x="8128"/>
        <item x="8129"/>
        <item x="8130"/>
        <item x="8131"/>
        <item x="8132"/>
        <item x="8133"/>
        <item x="8134"/>
        <item x="8135"/>
        <item x="8136"/>
        <item x="8137"/>
        <item x="8138"/>
        <item x="8139"/>
        <item x="8140"/>
        <item x="8141"/>
        <item x="8142"/>
        <item x="8143"/>
        <item x="8144"/>
        <item x="8145"/>
        <item x="8146"/>
        <item x="8147"/>
        <item x="8148"/>
        <item x="8149"/>
        <item x="8150"/>
        <item x="8151"/>
        <item x="8152"/>
        <item x="8153"/>
        <item x="8154"/>
        <item x="8155"/>
        <item x="8156"/>
        <item x="8157"/>
        <item x="8158"/>
        <item x="8159"/>
        <item x="8160"/>
        <item x="8161"/>
        <item x="8162"/>
        <item x="8163"/>
        <item x="8164"/>
        <item x="8165"/>
        <item x="8166"/>
        <item x="8167"/>
        <item x="8168"/>
        <item x="8169"/>
        <item x="8170"/>
        <item x="8171"/>
        <item x="8172"/>
        <item x="8173"/>
        <item x="8174"/>
        <item x="8175"/>
        <item x="8176"/>
        <item x="8177"/>
        <item x="8178"/>
        <item x="8179"/>
        <item x="8180"/>
        <item x="8181"/>
        <item x="8182"/>
        <item x="8183"/>
        <item x="8184"/>
        <item x="8185"/>
        <item x="8186"/>
        <item x="8187"/>
        <item x="8188"/>
        <item x="8189"/>
        <item x="8190"/>
        <item x="8191"/>
        <item x="8192"/>
        <item x="8193"/>
        <item x="8194"/>
        <item x="8195"/>
        <item x="8196"/>
        <item x="8197"/>
        <item x="8198"/>
        <item x="8199"/>
        <item x="8200"/>
        <item x="8201"/>
        <item x="8202"/>
        <item x="8203"/>
        <item x="8204"/>
        <item x="8205"/>
        <item x="8206"/>
        <item x="8207"/>
        <item x="8208"/>
        <item x="8209"/>
        <item x="8210"/>
        <item x="8211"/>
        <item x="8212"/>
        <item x="8213"/>
        <item x="8214"/>
        <item x="8215"/>
        <item x="8216"/>
        <item x="8217"/>
        <item x="8218"/>
        <item x="8219"/>
        <item x="8220"/>
        <item x="8221"/>
        <item x="8222"/>
        <item x="8223"/>
        <item x="8224"/>
        <item x="8225"/>
        <item x="8226"/>
        <item x="8227"/>
        <item x="8228"/>
        <item x="8229"/>
        <item x="8230"/>
        <item x="8231"/>
        <item x="8232"/>
        <item x="8233"/>
        <item x="8234"/>
        <item x="8235"/>
        <item x="8236"/>
        <item x="8237"/>
        <item x="8238"/>
        <item x="8239"/>
        <item x="8240"/>
        <item x="8241"/>
        <item x="8242"/>
        <item x="8243"/>
        <item x="8244"/>
        <item x="8245"/>
        <item x="8246"/>
        <item x="8247"/>
        <item x="8248"/>
        <item x="8249"/>
        <item x="8250"/>
        <item x="8251"/>
        <item x="8252"/>
        <item x="8253"/>
        <item x="8254"/>
        <item x="8255"/>
        <item x="8256"/>
        <item x="8257"/>
        <item x="8258"/>
        <item x="8259"/>
        <item x="8260"/>
        <item x="8261"/>
        <item x="8262"/>
        <item x="8263"/>
        <item x="8264"/>
        <item x="8265"/>
        <item x="8266"/>
        <item x="8267"/>
        <item x="8268"/>
        <item x="8269"/>
        <item x="8270"/>
        <item x="8271"/>
        <item x="8272"/>
        <item x="8273"/>
        <item x="8274"/>
        <item x="8275"/>
        <item x="8276"/>
        <item x="8277"/>
        <item x="8278"/>
        <item x="8279"/>
        <item x="8280"/>
        <item x="8281"/>
        <item x="8282"/>
        <item x="8283"/>
        <item x="8284"/>
        <item x="8285"/>
        <item x="8286"/>
        <item x="8287"/>
        <item x="8288"/>
        <item x="8289"/>
        <item x="8290"/>
        <item x="8291"/>
        <item x="8292"/>
        <item x="8293"/>
        <item x="8294"/>
        <item x="8295"/>
        <item x="8296"/>
        <item x="8297"/>
        <item x="8298"/>
        <item x="8299"/>
        <item x="8300"/>
        <item x="8301"/>
        <item x="8302"/>
        <item x="8303"/>
        <item x="8304"/>
        <item x="8305"/>
        <item x="8306"/>
        <item x="8307"/>
        <item x="8308"/>
        <item x="8309"/>
        <item x="8310"/>
        <item x="8311"/>
        <item x="8312"/>
        <item x="8313"/>
        <item x="8314"/>
        <item x="8315"/>
        <item x="8316"/>
        <item x="8317"/>
        <item x="8318"/>
        <item x="8319"/>
        <item x="8320"/>
        <item x="8321"/>
        <item x="8322"/>
        <item x="8323"/>
        <item x="8324"/>
        <item x="8325"/>
        <item x="8326"/>
        <item x="8327"/>
        <item x="8328"/>
        <item x="8329"/>
        <item x="8330"/>
        <item x="8331"/>
        <item x="8332"/>
        <item x="8333"/>
        <item x="8334"/>
        <item x="8335"/>
        <item x="8336"/>
        <item x="8337"/>
        <item x="8338"/>
        <item x="8339"/>
        <item x="8340"/>
        <item x="8341"/>
        <item x="8342"/>
        <item x="8343"/>
        <item x="8344"/>
        <item x="8345"/>
        <item x="8346"/>
        <item x="8347"/>
        <item x="8348"/>
        <item x="8349"/>
        <item x="8350"/>
        <item x="8351"/>
        <item x="8352"/>
        <item x="8353"/>
        <item x="8354"/>
        <item x="8355"/>
        <item x="8356"/>
        <item x="8357"/>
        <item x="8358"/>
        <item x="8359"/>
        <item x="8360"/>
        <item x="8361"/>
        <item x="8362"/>
        <item x="8363"/>
        <item x="8364"/>
        <item x="8365"/>
        <item x="8366"/>
        <item x="8367"/>
        <item x="8368"/>
        <item x="8369"/>
        <item x="8370"/>
        <item x="8371"/>
        <item x="8372"/>
        <item x="8373"/>
        <item x="8374"/>
        <item x="8375"/>
        <item x="8376"/>
        <item x="8377"/>
        <item x="8378"/>
        <item x="8379"/>
        <item x="8380"/>
        <item x="8381"/>
        <item x="8382"/>
        <item x="8383"/>
        <item x="8384"/>
        <item x="8385"/>
        <item x="8386"/>
        <item x="8387"/>
        <item x="8388"/>
        <item x="8389"/>
        <item x="8390"/>
        <item x="8391"/>
        <item x="8392"/>
        <item x="8393"/>
        <item x="8394"/>
        <item x="8395"/>
        <item x="8396"/>
        <item x="8397"/>
        <item x="8398"/>
        <item x="8399"/>
        <item x="8400"/>
        <item x="8401"/>
        <item x="8402"/>
        <item x="8403"/>
        <item x="8404"/>
        <item x="8405"/>
        <item x="8406"/>
        <item x="8407"/>
        <item x="8408"/>
        <item x="8409"/>
        <item x="8410"/>
        <item x="8411"/>
        <item x="8412"/>
        <item x="8413"/>
        <item x="8414"/>
        <item x="8415"/>
        <item x="8416"/>
        <item x="8417"/>
        <item x="8418"/>
        <item x="8419"/>
        <item x="8420"/>
        <item x="8421"/>
        <item x="8422"/>
        <item x="8423"/>
        <item x="8424"/>
        <item x="8425"/>
        <item x="8426"/>
        <item x="8427"/>
        <item x="8428"/>
        <item x="8429"/>
        <item x="8430"/>
        <item x="8431"/>
        <item x="8432"/>
        <item x="8433"/>
        <item x="8434"/>
        <item x="8435"/>
        <item x="8436"/>
        <item x="8437"/>
        <item x="8438"/>
        <item x="8439"/>
        <item x="8440"/>
        <item x="8441"/>
        <item x="8442"/>
        <item x="8443"/>
        <item x="8444"/>
        <item x="8445"/>
        <item x="8446"/>
        <item x="8447"/>
        <item x="8448"/>
        <item x="8449"/>
        <item x="8450"/>
        <item x="8451"/>
        <item x="8452"/>
        <item x="8453"/>
        <item x="8454"/>
        <item x="8455"/>
        <item x="8456"/>
        <item x="8457"/>
        <item x="8458"/>
        <item x="8459"/>
        <item x="8460"/>
        <item x="8461"/>
        <item x="8462"/>
        <item x="8463"/>
        <item x="8464"/>
        <item x="8465"/>
        <item x="8466"/>
        <item x="8467"/>
        <item x="8468"/>
        <item x="8469"/>
        <item x="8470"/>
        <item x="8471"/>
        <item x="8472"/>
        <item x="8473"/>
        <item x="8474"/>
        <item x="8475"/>
        <item x="8476"/>
        <item x="8477"/>
        <item x="8478"/>
        <item x="8479"/>
        <item x="8480"/>
        <item x="8481"/>
        <item x="8482"/>
        <item x="8483"/>
        <item x="8484"/>
        <item x="8485"/>
        <item x="8486"/>
        <item x="8487"/>
        <item x="8488"/>
        <item x="8489"/>
        <item x="8490"/>
        <item x="8491"/>
        <item x="8492"/>
        <item x="8493"/>
        <item x="8494"/>
        <item x="8495"/>
        <item x="8496"/>
        <item x="8497"/>
        <item x="8498"/>
        <item x="8499"/>
        <item x="8500"/>
        <item x="8501"/>
        <item x="8502"/>
        <item x="8503"/>
        <item x="8504"/>
        <item x="8505"/>
        <item x="8506"/>
        <item x="8507"/>
        <item x="8508"/>
        <item x="8509"/>
        <item x="8510"/>
        <item x="8511"/>
        <item x="8512"/>
        <item x="8513"/>
        <item x="8514"/>
        <item x="8515"/>
        <item x="8516"/>
        <item x="8517"/>
        <item x="8518"/>
        <item x="8519"/>
        <item x="8520"/>
        <item x="8521"/>
        <item x="8522"/>
        <item x="8523"/>
        <item x="8524"/>
        <item x="8525"/>
        <item x="8526"/>
        <item x="8527"/>
        <item x="8528"/>
        <item x="8529"/>
        <item x="8530"/>
        <item x="8531"/>
        <item x="8532"/>
        <item x="8533"/>
        <item x="8534"/>
        <item x="8535"/>
        <item x="8536"/>
        <item x="8537"/>
        <item x="8538"/>
        <item x="8539"/>
        <item x="8540"/>
        <item x="8541"/>
        <item x="8542"/>
        <item x="8543"/>
        <item x="8544"/>
        <item x="8545"/>
        <item x="8546"/>
        <item x="8547"/>
        <item x="8548"/>
        <item x="8549"/>
        <item x="8550"/>
        <item x="8551"/>
        <item x="8552"/>
        <item x="8553"/>
        <item x="8554"/>
        <item x="8555"/>
        <item x="8556"/>
        <item x="8557"/>
        <item x="8558"/>
        <item x="8559"/>
        <item x="8560"/>
        <item x="8561"/>
        <item x="8562"/>
        <item x="8563"/>
        <item x="8564"/>
        <item x="8565"/>
        <item x="8566"/>
        <item x="8567"/>
        <item x="8568"/>
        <item x="8569"/>
        <item x="8570"/>
        <item x="8571"/>
        <item x="8572"/>
        <item x="8573"/>
        <item x="8574"/>
        <item x="8575"/>
        <item x="8576"/>
        <item x="8577"/>
        <item x="8578"/>
        <item x="8579"/>
        <item x="8580"/>
        <item x="8581"/>
        <item x="8582"/>
        <item x="8583"/>
        <item x="8584"/>
        <item x="8585"/>
        <item x="8586"/>
        <item x="8587"/>
        <item x="8588"/>
        <item x="8589"/>
        <item x="8590"/>
        <item x="8591"/>
        <item x="8592"/>
        <item x="8593"/>
        <item x="8594"/>
        <item x="8595"/>
        <item x="8596"/>
        <item x="8597"/>
        <item x="8598"/>
        <item x="8599"/>
        <item x="8600"/>
        <item x="8601"/>
        <item x="8602"/>
        <item x="8603"/>
        <item x="8604"/>
        <item x="8605"/>
        <item x="8606"/>
        <item x="8607"/>
        <item x="8608"/>
        <item x="8609"/>
        <item x="8610"/>
        <item x="8611"/>
        <item x="8612"/>
        <item x="8613"/>
        <item x="8614"/>
        <item x="8615"/>
        <item x="8616"/>
        <item x="8617"/>
        <item x="8618"/>
        <item x="8619"/>
        <item x="8620"/>
        <item x="8621"/>
        <item x="8622"/>
        <item x="8623"/>
        <item x="8624"/>
        <item x="8625"/>
        <item x="8626"/>
        <item x="8627"/>
        <item x="8628"/>
        <item x="8629"/>
        <item x="8630"/>
        <item x="8631"/>
        <item x="8632"/>
        <item x="8633"/>
        <item x="8634"/>
        <item x="8635"/>
        <item x="8636"/>
        <item x="8637"/>
        <item x="8638"/>
        <item x="8639"/>
        <item x="8640"/>
        <item x="8641"/>
        <item x="8642"/>
        <item x="8643"/>
        <item x="8644"/>
        <item x="8645"/>
        <item x="8646"/>
        <item x="8647"/>
        <item x="8648"/>
        <item x="8649"/>
        <item x="8650"/>
        <item x="8651"/>
        <item x="8652"/>
        <item x="8653"/>
        <item x="8654"/>
        <item x="8655"/>
        <item x="8656"/>
        <item x="8657"/>
        <item x="8658"/>
        <item x="8659"/>
        <item x="8660"/>
        <item x="8661"/>
        <item x="8662"/>
        <item x="8663"/>
        <item x="8664"/>
        <item x="8665"/>
        <item x="8666"/>
        <item x="8667"/>
        <item x="8668"/>
        <item x="8669"/>
        <item x="8670"/>
        <item x="8671"/>
        <item x="8672"/>
        <item x="8673"/>
        <item x="8674"/>
        <item x="8675"/>
        <item x="8676"/>
        <item x="8677"/>
        <item x="8678"/>
        <item x="8679"/>
        <item x="8680"/>
        <item x="8681"/>
        <item x="8682"/>
        <item x="8683"/>
        <item x="8684"/>
        <item x="8685"/>
        <item x="8686"/>
        <item x="8687"/>
        <item x="8688"/>
        <item x="8689"/>
        <item x="8690"/>
        <item x="8691"/>
        <item x="8692"/>
        <item x="8693"/>
        <item x="8694"/>
        <item x="8695"/>
        <item x="8696"/>
        <item x="8697"/>
        <item x="8698"/>
        <item x="8699"/>
        <item x="8700"/>
        <item x="8701"/>
        <item x="8702"/>
        <item x="8703"/>
        <item x="8704"/>
        <item x="8705"/>
        <item x="8706"/>
        <item x="8707"/>
        <item x="8708"/>
        <item x="8709"/>
        <item x="8710"/>
        <item x="8711"/>
        <item x="8712"/>
        <item x="8713"/>
        <item x="8714"/>
        <item x="8715"/>
        <item x="8716"/>
        <item x="8717"/>
        <item x="8718"/>
        <item x="8719"/>
        <item x="8720"/>
        <item x="8721"/>
        <item x="8722"/>
        <item x="8723"/>
        <item x="8724"/>
        <item x="8725"/>
        <item x="8726"/>
        <item x="8727"/>
        <item x="8728"/>
        <item x="8729"/>
        <item x="8730"/>
        <item x="8731"/>
        <item x="8732"/>
        <item x="8733"/>
        <item x="8734"/>
        <item x="8735"/>
        <item x="8736"/>
        <item x="8737"/>
        <item x="8738"/>
        <item x="8739"/>
        <item x="8740"/>
        <item x="8741"/>
        <item x="8742"/>
        <item x="8743"/>
        <item x="8744"/>
        <item x="8745"/>
        <item x="8746"/>
        <item x="8747"/>
        <item x="8748"/>
        <item x="8749"/>
        <item x="8750"/>
        <item x="8751"/>
        <item x="8752"/>
        <item x="8753"/>
        <item x="8754"/>
        <item x="8755"/>
        <item x="8756"/>
        <item x="8757"/>
        <item x="8758"/>
        <item x="8759"/>
        <item x="8760"/>
        <item x="8761"/>
        <item x="8762"/>
        <item x="8763"/>
        <item x="8764"/>
        <item x="8765"/>
        <item x="8766"/>
        <item x="8767"/>
        <item x="8768"/>
        <item x="8769"/>
        <item x="8770"/>
        <item x="8771"/>
        <item x="8772"/>
        <item x="8773"/>
        <item x="8774"/>
        <item x="8775"/>
        <item x="8776"/>
        <item x="8777"/>
        <item x="8778"/>
        <item x="8779"/>
        <item x="8780"/>
        <item x="8781"/>
        <item x="8782"/>
        <item x="8783"/>
        <item x="8784"/>
        <item x="8785"/>
        <item x="8786"/>
        <item x="8787"/>
        <item x="8788"/>
        <item x="8789"/>
        <item x="8790"/>
        <item x="8791"/>
        <item x="8792"/>
        <item x="8793"/>
        <item x="8794"/>
        <item x="8795"/>
        <item x="8796"/>
        <item x="8797"/>
        <item x="8798"/>
        <item x="8799"/>
        <item x="8800"/>
        <item x="8801"/>
        <item x="8802"/>
        <item x="8803"/>
        <item x="8804"/>
        <item x="8805"/>
        <item x="8806"/>
        <item x="8807"/>
        <item x="8808"/>
        <item x="8809"/>
        <item x="8810"/>
        <item x="8811"/>
        <item x="8812"/>
        <item x="8813"/>
        <item x="8814"/>
        <item x="8815"/>
        <item x="8816"/>
        <item x="8817"/>
        <item x="8818"/>
        <item x="8819"/>
        <item x="8820"/>
        <item x="8821"/>
        <item x="8822"/>
        <item x="8823"/>
        <item x="8824"/>
        <item x="8825"/>
        <item x="8826"/>
        <item x="8827"/>
        <item x="8828"/>
        <item x="8829"/>
        <item x="8830"/>
        <item x="8831"/>
        <item x="8832"/>
        <item x="8833"/>
        <item x="8834"/>
        <item x="8835"/>
        <item x="8836"/>
        <item x="8837"/>
        <item x="8838"/>
        <item x="8839"/>
        <item x="8840"/>
        <item x="8841"/>
        <item x="8842"/>
        <item x="8843"/>
        <item x="8844"/>
        <item x="8845"/>
        <item x="8846"/>
        <item x="8847"/>
        <item x="8848"/>
        <item x="8849"/>
        <item x="8850"/>
        <item x="8851"/>
        <item x="8852"/>
        <item x="8853"/>
        <item x="8854"/>
        <item x="8855"/>
        <item x="8856"/>
        <item x="8857"/>
        <item x="8858"/>
        <item x="8859"/>
        <item x="8860"/>
        <item x="8861"/>
        <item x="8862"/>
        <item x="8863"/>
        <item x="8864"/>
        <item x="8865"/>
        <item x="8866"/>
        <item x="8867"/>
        <item x="8868"/>
        <item x="8869"/>
        <item x="8870"/>
        <item x="8871"/>
        <item x="8872"/>
        <item x="8873"/>
        <item x="8874"/>
        <item x="8875"/>
        <item x="8876"/>
        <item x="8877"/>
        <item x="8878"/>
        <item x="8879"/>
        <item x="8880"/>
        <item x="8881"/>
        <item x="8882"/>
        <item x="8883"/>
        <item x="8884"/>
        <item x="8885"/>
        <item x="8886"/>
        <item x="8887"/>
        <item x="8888"/>
        <item x="8889"/>
        <item x="8890"/>
        <item x="8891"/>
        <item x="8892"/>
        <item x="8893"/>
        <item x="8894"/>
        <item x="8895"/>
        <item x="8896"/>
        <item x="8897"/>
        <item x="8898"/>
        <item x="8899"/>
        <item x="8900"/>
        <item x="8901"/>
        <item x="8902"/>
        <item x="8903"/>
        <item x="8904"/>
        <item x="8905"/>
        <item x="8906"/>
        <item x="8907"/>
        <item x="8908"/>
        <item x="8909"/>
        <item x="8910"/>
        <item x="8911"/>
        <item x="8912"/>
        <item x="8913"/>
        <item x="8914"/>
        <item x="8915"/>
        <item x="8916"/>
        <item x="8917"/>
        <item x="8918"/>
        <item x="8919"/>
        <item x="8920"/>
        <item x="8921"/>
        <item x="8922"/>
        <item x="8923"/>
        <item x="8924"/>
        <item x="8925"/>
        <item x="8926"/>
        <item x="8927"/>
        <item x="8928"/>
        <item x="8929"/>
        <item x="8930"/>
        <item x="8931"/>
        <item x="8932"/>
        <item x="8933"/>
        <item x="8934"/>
        <item x="8935"/>
        <item x="8936"/>
        <item x="8937"/>
        <item x="8938"/>
        <item x="8939"/>
        <item x="8940"/>
        <item x="8941"/>
        <item x="8942"/>
        <item x="8943"/>
        <item x="8944"/>
        <item x="8945"/>
        <item x="8946"/>
        <item x="8947"/>
        <item x="8948"/>
        <item x="8949"/>
        <item x="8950"/>
        <item x="8951"/>
        <item x="8952"/>
        <item x="8953"/>
        <item x="8954"/>
        <item x="8955"/>
        <item x="8956"/>
        <item x="8957"/>
        <item x="8958"/>
        <item x="8959"/>
        <item x="8960"/>
        <item x="8961"/>
        <item x="8962"/>
        <item x="8963"/>
        <item x="8964"/>
        <item x="8965"/>
        <item x="8966"/>
        <item x="8967"/>
        <item x="8968"/>
        <item x="8969"/>
        <item x="8970"/>
        <item x="8971"/>
        <item x="8972"/>
        <item x="8973"/>
        <item x="8974"/>
        <item x="8975"/>
        <item x="8976"/>
        <item x="8977"/>
        <item x="8978"/>
        <item x="8979"/>
        <item x="8980"/>
        <item x="8981"/>
        <item x="8982"/>
        <item x="8983"/>
        <item x="8984"/>
        <item x="8985"/>
        <item x="8986"/>
        <item x="8987"/>
        <item x="8988"/>
        <item x="8989"/>
        <item x="8990"/>
        <item x="8991"/>
        <item x="8992"/>
        <item x="8993"/>
        <item x="8994"/>
        <item x="8995"/>
        <item x="8996"/>
        <item x="8997"/>
        <item x="8998"/>
        <item x="8999"/>
        <item x="9000"/>
        <item x="9001"/>
        <item x="9002"/>
        <item x="9003"/>
        <item x="9004"/>
        <item x="9005"/>
        <item x="9006"/>
        <item x="9007"/>
        <item x="9008"/>
        <item x="9009"/>
        <item x="9010"/>
        <item x="9011"/>
        <item x="9012"/>
        <item x="9013"/>
        <item x="9014"/>
        <item x="9015"/>
        <item x="9016"/>
        <item x="9017"/>
        <item x="9018"/>
        <item x="9019"/>
        <item x="9020"/>
        <item x="9021"/>
        <item x="9022"/>
        <item x="9023"/>
        <item x="9024"/>
        <item x="9025"/>
        <item x="9026"/>
        <item x="9027"/>
        <item x="9028"/>
        <item x="9029"/>
        <item x="9030"/>
        <item x="9031"/>
        <item x="9032"/>
        <item x="9033"/>
        <item x="9034"/>
        <item x="9035"/>
        <item x="9036"/>
        <item x="9037"/>
        <item x="9038"/>
        <item x="9039"/>
        <item x="9040"/>
        <item x="9041"/>
        <item x="9042"/>
        <item x="9043"/>
        <item x="9044"/>
        <item x="9045"/>
        <item x="9046"/>
        <item x="9047"/>
        <item x="9048"/>
        <item x="9049"/>
        <item x="9050"/>
        <item x="9051"/>
        <item x="9052"/>
        <item x="9053"/>
        <item x="9054"/>
        <item x="9055"/>
        <item x="9056"/>
        <item x="9057"/>
        <item x="9058"/>
        <item x="9059"/>
        <item x="9060"/>
        <item x="9061"/>
        <item x="9062"/>
        <item x="9063"/>
        <item x="9064"/>
        <item x="9065"/>
        <item x="9066"/>
        <item x="9067"/>
        <item x="9068"/>
        <item x="9069"/>
        <item x="9070"/>
        <item x="9071"/>
        <item x="9072"/>
        <item x="9073"/>
        <item x="9074"/>
        <item x="9075"/>
        <item x="9076"/>
        <item x="9077"/>
        <item x="9078"/>
        <item x="9079"/>
        <item x="9080"/>
        <item x="9081"/>
        <item x="9082"/>
        <item x="9083"/>
        <item x="9084"/>
        <item x="9085"/>
        <item x="9086"/>
        <item x="9087"/>
        <item x="9088"/>
        <item x="9089"/>
        <item x="9090"/>
        <item x="9091"/>
        <item x="9092"/>
        <item x="9093"/>
        <item x="9094"/>
        <item x="9095"/>
        <item x="9096"/>
        <item x="9097"/>
        <item x="9098"/>
        <item x="9099"/>
        <item x="9100"/>
        <item x="9101"/>
        <item x="9102"/>
        <item x="9103"/>
        <item x="9104"/>
        <item x="9105"/>
        <item x="9106"/>
        <item x="9107"/>
        <item x="9108"/>
        <item x="9109"/>
        <item x="9110"/>
        <item x="9111"/>
        <item x="9112"/>
        <item x="9113"/>
        <item x="9114"/>
        <item x="9115"/>
        <item x="9116"/>
        <item x="9117"/>
        <item x="9118"/>
        <item x="9119"/>
        <item x="9120"/>
        <item x="9121"/>
        <item x="9122"/>
        <item x="9123"/>
        <item x="9124"/>
        <item x="9125"/>
        <item x="9126"/>
        <item x="9127"/>
        <item x="9128"/>
        <item x="9129"/>
        <item x="9130"/>
        <item x="9131"/>
        <item x="9132"/>
        <item x="9133"/>
        <item x="9134"/>
        <item x="9135"/>
        <item x="9136"/>
        <item x="9137"/>
        <item x="9138"/>
        <item x="9139"/>
        <item x="9140"/>
        <item x="9141"/>
        <item x="9142"/>
        <item x="9143"/>
        <item x="9144"/>
        <item x="9145"/>
        <item x="9146"/>
        <item x="9147"/>
        <item x="9148"/>
        <item x="9149"/>
        <item x="9150"/>
        <item x="9151"/>
        <item x="9152"/>
        <item x="9153"/>
        <item x="9154"/>
        <item x="9155"/>
        <item x="9156"/>
        <item x="9157"/>
        <item x="9158"/>
        <item x="9159"/>
        <item x="9160"/>
        <item x="9161"/>
        <item x="9162"/>
        <item x="9163"/>
        <item x="9164"/>
        <item x="9165"/>
        <item x="9166"/>
        <item x="9167"/>
        <item x="9168"/>
        <item x="9169"/>
        <item x="9170"/>
        <item x="9171"/>
        <item x="9172"/>
        <item x="9173"/>
        <item x="9174"/>
        <item x="9175"/>
        <item x="9176"/>
        <item x="9177"/>
        <item x="9178"/>
        <item x="9179"/>
        <item x="9180"/>
        <item x="9181"/>
        <item x="9182"/>
        <item x="9183"/>
        <item x="9184"/>
        <item x="9185"/>
        <item x="9186"/>
        <item x="9187"/>
        <item x="9188"/>
        <item x="9189"/>
        <item x="9190"/>
        <item x="9191"/>
        <item x="9192"/>
        <item x="9193"/>
        <item x="9194"/>
        <item x="9195"/>
        <item x="9196"/>
        <item x="9197"/>
        <item x="9198"/>
        <item x="9199"/>
        <item x="9200"/>
        <item x="9201"/>
        <item x="9202"/>
        <item x="9203"/>
        <item x="9204"/>
        <item x="9205"/>
        <item x="9206"/>
        <item x="9207"/>
        <item x="9208"/>
        <item x="9209"/>
        <item x="9210"/>
        <item x="9211"/>
        <item x="9212"/>
        <item x="9213"/>
        <item x="9214"/>
        <item x="9215"/>
        <item x="9216"/>
        <item x="9217"/>
        <item x="9218"/>
        <item x="9219"/>
        <item x="9220"/>
        <item x="9221"/>
        <item x="9222"/>
        <item x="9223"/>
        <item x="9224"/>
        <item x="9225"/>
        <item x="9226"/>
        <item x="9227"/>
        <item x="9228"/>
        <item x="9229"/>
        <item x="9230"/>
        <item x="9231"/>
        <item x="9232"/>
        <item x="9233"/>
        <item x="9234"/>
        <item x="9235"/>
        <item x="9236"/>
        <item x="9237"/>
        <item x="9238"/>
        <item x="9239"/>
        <item x="9240"/>
        <item x="9241"/>
        <item x="9242"/>
        <item x="9243"/>
        <item x="9244"/>
        <item x="9245"/>
        <item x="9246"/>
        <item x="9247"/>
        <item x="9248"/>
        <item x="9249"/>
        <item x="9250"/>
        <item x="9251"/>
        <item x="9252"/>
        <item x="9253"/>
        <item x="9254"/>
        <item x="9255"/>
        <item x="9256"/>
        <item x="9257"/>
        <item x="9258"/>
        <item x="9259"/>
        <item x="9260"/>
        <item x="9261"/>
        <item x="9262"/>
        <item x="9263"/>
        <item x="9264"/>
        <item x="9265"/>
        <item x="9266"/>
        <item x="9267"/>
        <item x="9268"/>
        <item x="9269"/>
        <item x="9270"/>
        <item x="9271"/>
        <item x="9272"/>
        <item x="9273"/>
        <item x="9274"/>
        <item x="9275"/>
        <item x="9276"/>
        <item x="9277"/>
        <item x="9278"/>
        <item x="9279"/>
        <item x="9280"/>
        <item x="9281"/>
        <item x="9282"/>
        <item x="9283"/>
        <item x="9284"/>
        <item x="9285"/>
        <item x="9286"/>
        <item x="9287"/>
        <item x="9288"/>
        <item x="9289"/>
        <item x="9290"/>
        <item x="9291"/>
        <item x="9292"/>
        <item x="9293"/>
        <item x="9294"/>
        <item x="9295"/>
        <item x="9296"/>
        <item x="9297"/>
        <item x="9298"/>
        <item x="9299"/>
        <item x="9300"/>
        <item x="9301"/>
        <item x="9302"/>
        <item x="9303"/>
        <item x="9304"/>
        <item x="9305"/>
        <item x="9306"/>
        <item x="9307"/>
        <item x="9308"/>
        <item x="9309"/>
        <item x="9310"/>
        <item x="9311"/>
        <item x="9312"/>
        <item x="9313"/>
        <item x="9314"/>
        <item x="9315"/>
        <item x="9316"/>
        <item x="9317"/>
        <item x="9318"/>
        <item x="9319"/>
        <item x="9320"/>
        <item x="9321"/>
        <item x="9322"/>
        <item x="9323"/>
        <item x="9324"/>
        <item x="9325"/>
        <item x="9326"/>
        <item x="9327"/>
        <item x="9328"/>
        <item x="9329"/>
        <item x="9330"/>
        <item x="9331"/>
        <item x="9332"/>
        <item x="9333"/>
        <item x="9334"/>
        <item x="9335"/>
        <item x="9336"/>
        <item x="9337"/>
        <item x="9338"/>
        <item x="9339"/>
        <item x="9340"/>
        <item x="9341"/>
        <item x="9342"/>
        <item x="9343"/>
        <item x="9344"/>
        <item x="9345"/>
        <item x="9346"/>
        <item x="9347"/>
        <item x="9348"/>
        <item x="9349"/>
        <item x="9350"/>
        <item x="9351"/>
        <item x="9352"/>
        <item x="9353"/>
        <item x="9354"/>
        <item x="9355"/>
        <item x="9356"/>
        <item x="9357"/>
        <item x="9358"/>
        <item x="9359"/>
        <item x="9360"/>
        <item x="9361"/>
        <item x="9362"/>
        <item x="9363"/>
        <item x="9364"/>
        <item x="9365"/>
        <item x="9366"/>
        <item x="9367"/>
        <item x="9368"/>
        <item x="9369"/>
        <item x="9370"/>
        <item x="9371"/>
        <item x="9372"/>
        <item x="9373"/>
        <item x="9374"/>
        <item x="9375"/>
        <item x="9376"/>
        <item x="9377"/>
        <item x="9378"/>
        <item x="9379"/>
        <item x="9380"/>
        <item x="9381"/>
        <item x="9382"/>
        <item x="9383"/>
        <item x="9384"/>
        <item x="9385"/>
        <item x="9386"/>
        <item x="9387"/>
        <item x="9388"/>
        <item x="9389"/>
        <item x="9390"/>
        <item x="9391"/>
        <item x="9392"/>
        <item x="9393"/>
        <item x="9394"/>
        <item x="9395"/>
        <item x="9396"/>
        <item x="9397"/>
        <item x="9398"/>
        <item x="9399"/>
        <item x="9400"/>
        <item x="9401"/>
        <item x="9402"/>
        <item x="9403"/>
        <item x="9404"/>
        <item x="9405"/>
        <item x="9406"/>
        <item x="9407"/>
        <item x="9408"/>
        <item x="9409"/>
        <item x="9410"/>
        <item x="9411"/>
        <item x="9412"/>
        <item x="9413"/>
        <item x="9414"/>
        <item x="9415"/>
        <item x="9416"/>
        <item x="9417"/>
        <item x="9418"/>
        <item x="9419"/>
        <item x="9420"/>
        <item x="9421"/>
        <item x="9422"/>
        <item x="9423"/>
        <item x="9424"/>
        <item x="9425"/>
        <item x="9426"/>
        <item x="9427"/>
        <item x="9428"/>
        <item x="9429"/>
        <item x="9430"/>
        <item x="9431"/>
        <item x="9432"/>
        <item x="9433"/>
        <item x="9434"/>
        <item x="9435"/>
        <item x="9436"/>
        <item x="9437"/>
        <item x="9438"/>
        <item x="9439"/>
        <item x="9440"/>
        <item x="9441"/>
        <item x="9442"/>
        <item x="9443"/>
        <item x="9444"/>
        <item x="9445"/>
        <item x="9446"/>
        <item x="9447"/>
        <item x="9448"/>
        <item x="9449"/>
        <item x="9450"/>
        <item x="9451"/>
        <item x="9452"/>
        <item x="9453"/>
        <item x="9454"/>
        <item x="9455"/>
        <item x="9456"/>
        <item x="9457"/>
        <item x="9458"/>
        <item x="9459"/>
        <item x="9460"/>
        <item x="9461"/>
        <item x="9462"/>
        <item x="9463"/>
        <item x="9464"/>
        <item x="9465"/>
        <item x="9466"/>
        <item x="9467"/>
        <item x="9468"/>
        <item x="9469"/>
        <item x="9470"/>
        <item x="9471"/>
        <item x="9472"/>
        <item x="9473"/>
        <item x="9474"/>
        <item x="9475"/>
        <item x="9476"/>
        <item x="9477"/>
        <item x="9478"/>
        <item x="9479"/>
        <item x="9480"/>
        <item x="9481"/>
        <item x="9482"/>
        <item x="9483"/>
        <item x="9484"/>
        <item x="9485"/>
        <item x="9486"/>
        <item x="9487"/>
        <item x="9488"/>
        <item x="9489"/>
        <item x="9490"/>
        <item x="9491"/>
        <item x="9492"/>
        <item x="9493"/>
        <item x="9494"/>
        <item x="9495"/>
        <item x="9496"/>
        <item x="9497"/>
        <item x="9498"/>
        <item x="9499"/>
        <item x="9500"/>
        <item x="9501"/>
        <item x="9502"/>
        <item x="9503"/>
        <item x="9504"/>
        <item x="9505"/>
        <item x="9506"/>
        <item x="9507"/>
        <item x="9508"/>
        <item x="9509"/>
        <item x="9510"/>
        <item x="9511"/>
        <item x="9512"/>
        <item x="9513"/>
        <item x="9514"/>
        <item x="9515"/>
        <item x="9516"/>
        <item x="9517"/>
        <item x="9518"/>
        <item x="9519"/>
        <item x="9520"/>
        <item x="9521"/>
        <item x="9522"/>
        <item x="9523"/>
        <item x="9524"/>
        <item x="9525"/>
        <item x="9526"/>
        <item x="9527"/>
        <item x="9528"/>
        <item x="9529"/>
        <item x="9530"/>
        <item x="9531"/>
        <item x="9532"/>
        <item x="9533"/>
        <item x="9534"/>
        <item x="9535"/>
        <item x="9536"/>
        <item x="9537"/>
        <item x="9538"/>
        <item x="9539"/>
        <item x="9540"/>
        <item x="9541"/>
        <item x="9542"/>
        <item x="9543"/>
        <item x="9544"/>
        <item x="9545"/>
        <item x="9546"/>
        <item x="9547"/>
        <item x="9548"/>
        <item x="9549"/>
        <item x="9550"/>
        <item x="9551"/>
        <item x="9552"/>
        <item x="9553"/>
        <item x="9554"/>
        <item x="9555"/>
        <item x="9556"/>
        <item x="9557"/>
        <item x="9558"/>
        <item x="9559"/>
        <item x="9560"/>
        <item x="9561"/>
        <item x="9562"/>
        <item x="9563"/>
        <item x="9564"/>
        <item x="9565"/>
        <item x="9566"/>
        <item x="9567"/>
        <item x="9568"/>
        <item x="9569"/>
        <item x="9570"/>
        <item x="9571"/>
        <item x="9572"/>
        <item x="9573"/>
        <item x="9574"/>
        <item x="9575"/>
        <item x="9576"/>
        <item x="9577"/>
        <item x="9578"/>
        <item x="9579"/>
        <item x="9580"/>
        <item x="9581"/>
        <item x="9582"/>
        <item x="9583"/>
        <item x="9584"/>
        <item x="9585"/>
        <item x="9586"/>
        <item x="9587"/>
        <item x="9588"/>
        <item x="9589"/>
        <item x="9590"/>
        <item x="9591"/>
        <item x="9592"/>
        <item x="9593"/>
        <item x="9594"/>
        <item x="9595"/>
        <item x="9596"/>
        <item x="9597"/>
        <item x="9598"/>
        <item x="9599"/>
        <item x="9600"/>
        <item x="9601"/>
        <item x="9602"/>
        <item x="9603"/>
        <item x="9604"/>
        <item x="9605"/>
        <item x="9606"/>
        <item x="9607"/>
        <item x="9608"/>
        <item x="9609"/>
        <item x="9610"/>
        <item x="9611"/>
        <item x="9612"/>
        <item x="9613"/>
        <item x="9614"/>
        <item x="9615"/>
        <item x="9616"/>
        <item x="9617"/>
        <item x="9618"/>
        <item x="9619"/>
        <item x="9620"/>
        <item x="9621"/>
        <item x="9622"/>
        <item x="9623"/>
        <item x="9624"/>
        <item x="9625"/>
        <item x="9626"/>
        <item x="9627"/>
        <item x="9628"/>
        <item x="9629"/>
        <item x="9630"/>
        <item x="9631"/>
        <item x="9632"/>
        <item x="9633"/>
        <item x="9634"/>
        <item x="9635"/>
        <item x="9636"/>
        <item x="9637"/>
        <item x="9638"/>
        <item x="9639"/>
        <item x="9640"/>
        <item x="9641"/>
        <item x="9642"/>
        <item x="9643"/>
        <item x="9644"/>
        <item x="9645"/>
        <item x="9646"/>
        <item x="9647"/>
        <item x="9648"/>
        <item x="9649"/>
        <item x="9650"/>
        <item x="9651"/>
        <item x="9652"/>
        <item x="9653"/>
        <item x="9654"/>
        <item x="9655"/>
        <item x="9656"/>
        <item x="9657"/>
        <item x="9658"/>
        <item x="9659"/>
        <item x="9660"/>
        <item x="9661"/>
        <item x="9662"/>
        <item x="9663"/>
        <item x="9664"/>
        <item x="9665"/>
        <item x="9666"/>
        <item x="9667"/>
        <item x="9668"/>
        <item x="9669"/>
        <item x="9670"/>
        <item x="9671"/>
        <item x="9672"/>
        <item x="9673"/>
        <item x="9674"/>
        <item x="9675"/>
        <item x="9676"/>
        <item x="9677"/>
        <item x="9678"/>
        <item x="9679"/>
        <item x="9680"/>
        <item x="9681"/>
        <item x="9682"/>
        <item x="9683"/>
        <item x="9684"/>
        <item x="9685"/>
        <item x="9686"/>
        <item x="9687"/>
        <item x="9688"/>
        <item x="9689"/>
        <item x="9690"/>
        <item x="9691"/>
        <item x="9692"/>
        <item x="9693"/>
        <item x="9694"/>
        <item x="9695"/>
        <item x="9696"/>
        <item x="9697"/>
        <item x="9698"/>
        <item x="9699"/>
        <item x="9700"/>
        <item x="9701"/>
        <item x="9702"/>
        <item x="9703"/>
        <item x="9704"/>
        <item x="9705"/>
        <item x="9706"/>
        <item x="9707"/>
        <item x="9708"/>
        <item x="9709"/>
        <item x="9710"/>
        <item x="9711"/>
        <item x="9712"/>
        <item x="9713"/>
        <item x="9714"/>
        <item x="9715"/>
        <item x="9716"/>
        <item x="9717"/>
        <item x="9718"/>
        <item x="9719"/>
        <item x="9720"/>
        <item x="9721"/>
        <item x="9722"/>
        <item x="9723"/>
        <item x="9724"/>
        <item x="9725"/>
        <item x="9726"/>
        <item x="9727"/>
        <item x="9728"/>
        <item x="9729"/>
        <item x="9730"/>
        <item x="9731"/>
        <item x="9732"/>
        <item x="9733"/>
        <item x="9734"/>
        <item x="9735"/>
        <item x="9736"/>
        <item x="9737"/>
        <item x="9738"/>
        <item x="9739"/>
        <item x="9740"/>
        <item x="9741"/>
        <item x="9742"/>
        <item x="9743"/>
        <item x="9744"/>
        <item x="9745"/>
        <item x="9746"/>
        <item x="9747"/>
        <item x="9748"/>
        <item x="9749"/>
        <item x="9750"/>
        <item x="9751"/>
        <item x="9752"/>
        <item x="9753"/>
        <item x="9754"/>
        <item x="9755"/>
        <item x="9756"/>
        <item x="9757"/>
        <item x="9758"/>
        <item x="9759"/>
        <item x="9760"/>
        <item x="9761"/>
        <item x="9762"/>
        <item x="9763"/>
        <item x="9764"/>
        <item x="9765"/>
        <item x="9766"/>
        <item x="9767"/>
        <item x="9768"/>
        <item x="9769"/>
        <item x="9770"/>
        <item x="9771"/>
        <item x="9772"/>
        <item x="9773"/>
        <item x="9774"/>
        <item x="9775"/>
        <item x="9776"/>
        <item x="9777"/>
        <item x="9778"/>
        <item x="9779"/>
        <item x="9780"/>
        <item x="9781"/>
        <item x="9782"/>
        <item x="9783"/>
        <item x="9784"/>
        <item x="9785"/>
        <item x="9786"/>
        <item x="9787"/>
        <item x="9788"/>
        <item x="9789"/>
        <item x="9790"/>
        <item x="9791"/>
        <item x="9792"/>
        <item x="9793"/>
        <item x="9794"/>
        <item x="9795"/>
        <item x="9796"/>
        <item x="9797"/>
        <item x="9798"/>
        <item x="9799"/>
        <item x="9800"/>
        <item x="9801"/>
        <item x="9802"/>
        <item x="9803"/>
        <item x="9804"/>
        <item x="9805"/>
        <item x="9806"/>
        <item x="9807"/>
        <item x="9808"/>
        <item x="9809"/>
        <item x="9810"/>
        <item x="9811"/>
        <item x="9812"/>
        <item x="9813"/>
        <item x="9814"/>
        <item x="9815"/>
        <item x="9816"/>
        <item x="9817"/>
        <item x="9818"/>
        <item x="9819"/>
        <item x="9820"/>
        <item x="9821"/>
        <item x="9822"/>
        <item x="9823"/>
        <item x="9824"/>
        <item x="9825"/>
        <item x="9826"/>
        <item x="9827"/>
        <item x="9828"/>
        <item x="9829"/>
        <item x="9830"/>
        <item x="9831"/>
        <item x="9832"/>
        <item x="9833"/>
        <item x="9834"/>
        <item x="9835"/>
        <item x="9836"/>
        <item x="9837"/>
        <item x="9838"/>
        <item x="9839"/>
        <item x="9840"/>
        <item x="9841"/>
        <item x="9842"/>
        <item x="9843"/>
        <item x="9844"/>
        <item x="9845"/>
        <item x="9846"/>
        <item x="9847"/>
        <item x="9848"/>
        <item x="9849"/>
        <item x="9850"/>
        <item x="9851"/>
        <item x="9852"/>
        <item x="9853"/>
        <item x="9854"/>
        <item x="9855"/>
        <item x="9856"/>
        <item x="9857"/>
        <item x="9858"/>
        <item x="9859"/>
        <item x="9860"/>
        <item x="9861"/>
        <item x="9862"/>
        <item x="9863"/>
        <item x="9864"/>
        <item x="9865"/>
        <item x="9866"/>
        <item x="9867"/>
        <item x="9868"/>
        <item x="9869"/>
        <item x="9870"/>
        <item x="9871"/>
        <item x="9872"/>
        <item x="9873"/>
        <item x="9874"/>
        <item x="9875"/>
        <item x="9876"/>
        <item x="9877"/>
        <item x="9878"/>
        <item x="9879"/>
        <item x="9880"/>
        <item x="9881"/>
        <item x="9882"/>
        <item x="9883"/>
        <item x="9884"/>
        <item x="9885"/>
        <item x="9886"/>
        <item x="9887"/>
        <item x="9888"/>
        <item x="9889"/>
        <item x="9890"/>
        <item x="9891"/>
        <item x="9892"/>
        <item x="9893"/>
        <item x="9894"/>
        <item x="9895"/>
        <item x="9896"/>
        <item x="9897"/>
        <item x="9898"/>
        <item x="9899"/>
        <item x="9900"/>
        <item x="9901"/>
        <item x="9902"/>
        <item x="9903"/>
        <item x="9904"/>
        <item x="9905"/>
        <item x="9906"/>
        <item x="9907"/>
        <item x="9908"/>
        <item x="9909"/>
        <item x="9910"/>
        <item x="9911"/>
        <item x="9912"/>
        <item x="9913"/>
        <item x="9914"/>
        <item x="9915"/>
        <item x="9916"/>
        <item x="9917"/>
        <item x="9918"/>
        <item x="9919"/>
        <item x="9920"/>
        <item x="9921"/>
        <item x="9922"/>
        <item x="9923"/>
        <item x="9924"/>
        <item x="9925"/>
        <item x="9926"/>
        <item x="9927"/>
        <item x="9928"/>
        <item x="9929"/>
        <item x="9930"/>
        <item x="9931"/>
        <item x="9932"/>
        <item x="9933"/>
        <item x="9934"/>
        <item x="9935"/>
        <item x="9936"/>
        <item x="9937"/>
        <item x="9938"/>
        <item x="9939"/>
        <item x="9940"/>
        <item x="9941"/>
        <item x="9942"/>
        <item x="9943"/>
        <item x="9944"/>
        <item x="9945"/>
        <item x="9946"/>
        <item x="9947"/>
        <item x="9948"/>
        <item x="9949"/>
        <item x="9950"/>
        <item x="9951"/>
        <item x="9952"/>
        <item x="9953"/>
        <item x="9954"/>
        <item x="9955"/>
        <item x="9956"/>
        <item x="9957"/>
        <item x="9958"/>
        <item x="9959"/>
        <item x="9960"/>
        <item x="9961"/>
        <item x="9962"/>
        <item x="9963"/>
        <item x="9964"/>
        <item x="9965"/>
        <item x="9966"/>
        <item x="9967"/>
        <item x="9968"/>
        <item x="9969"/>
        <item x="9970"/>
        <item x="9971"/>
        <item x="9972"/>
        <item x="9973"/>
        <item x="9974"/>
        <item x="9975"/>
        <item x="9976"/>
        <item x="9977"/>
        <item x="9978"/>
        <item x="9979"/>
        <item x="9980"/>
        <item x="9981"/>
        <item x="9982"/>
        <item x="9983"/>
        <item x="9984"/>
        <item x="9985"/>
        <item x="9986"/>
        <item x="9987"/>
        <item x="9988"/>
        <item x="9989"/>
        <item x="9990"/>
        <item x="9991"/>
        <item x="9992"/>
        <item x="9993"/>
        <item x="9994"/>
        <item x="9995"/>
        <item x="9996"/>
        <item x="9997"/>
        <item x="9998"/>
        <item x="9999"/>
        <item x="10000"/>
        <item x="10001"/>
        <item x="10002"/>
        <item x="10003"/>
        <item x="10004"/>
        <item x="10005"/>
        <item x="10006"/>
        <item x="10007"/>
        <item x="10008"/>
        <item x="10009"/>
        <item x="10010"/>
        <item x="10011"/>
        <item x="10012"/>
        <item x="10013"/>
        <item x="10014"/>
        <item x="10015"/>
        <item x="10016"/>
        <item x="10017"/>
        <item x="10018"/>
        <item x="10019"/>
        <item x="10020"/>
        <item x="10021"/>
        <item x="10022"/>
        <item x="10023"/>
        <item x="10024"/>
        <item x="10025"/>
        <item x="10026"/>
        <item x="10027"/>
        <item x="10028"/>
        <item x="10029"/>
        <item x="10030"/>
        <item x="10031"/>
        <item x="10032"/>
        <item x="10033"/>
        <item x="10034"/>
        <item x="10035"/>
        <item x="10036"/>
        <item x="10037"/>
        <item x="10038"/>
        <item x="10039"/>
        <item x="10040"/>
        <item x="10041"/>
        <item x="10042"/>
        <item x="10043"/>
        <item x="10044"/>
        <item x="10045"/>
        <item x="10046"/>
        <item x="10047"/>
        <item x="10048"/>
        <item x="10049"/>
        <item x="10050"/>
        <item x="10051"/>
        <item x="10052"/>
        <item x="10053"/>
        <item x="10054"/>
        <item x="10055"/>
        <item x="10056"/>
        <item x="10057"/>
        <item x="10058"/>
        <item x="10059"/>
        <item x="10060"/>
        <item x="10061"/>
        <item x="10062"/>
        <item x="10063"/>
        <item x="10064"/>
        <item x="10065"/>
        <item x="10066"/>
        <item x="10067"/>
        <item x="10068"/>
        <item x="10069"/>
        <item x="10070"/>
        <item x="10071"/>
        <item x="10072"/>
        <item x="10073"/>
        <item x="10074"/>
        <item x="10075"/>
        <item x="10076"/>
        <item x="10077"/>
        <item x="10078"/>
        <item x="10079"/>
        <item x="10080"/>
        <item x="10081"/>
        <item x="10082"/>
        <item x="10083"/>
        <item x="10084"/>
        <item x="10085"/>
        <item x="10086"/>
        <item x="10087"/>
        <item x="10088"/>
        <item x="10089"/>
        <item x="10090"/>
        <item x="10091"/>
        <item x="10092"/>
        <item x="10093"/>
        <item x="10094"/>
        <item x="10095"/>
        <item x="10096"/>
        <item x="10097"/>
        <item x="10098"/>
        <item x="10099"/>
        <item x="10100"/>
        <item x="10101"/>
        <item x="10102"/>
        <item x="10103"/>
        <item x="10104"/>
        <item x="10105"/>
        <item x="10106"/>
        <item x="10107"/>
        <item x="10108"/>
        <item x="10109"/>
        <item x="10110"/>
        <item x="10111"/>
        <item x="10112"/>
        <item x="10113"/>
        <item x="10114"/>
        <item x="10115"/>
        <item x="10116"/>
        <item x="10117"/>
        <item x="10118"/>
        <item x="10119"/>
        <item x="10120"/>
        <item x="10121"/>
        <item x="10122"/>
        <item x="10123"/>
        <item x="10124"/>
        <item x="10125"/>
        <item x="10126"/>
        <item x="10127"/>
        <item x="10128"/>
        <item x="10129"/>
        <item x="10130"/>
        <item x="10131"/>
        <item x="10132"/>
        <item x="10133"/>
        <item x="10134"/>
        <item x="10135"/>
        <item x="10136"/>
        <item x="10137"/>
        <item x="10138"/>
        <item x="10139"/>
        <item x="10140"/>
        <item x="10141"/>
        <item x="10142"/>
        <item x="10143"/>
        <item x="10144"/>
        <item x="10145"/>
        <item x="10146"/>
        <item x="10147"/>
        <item x="10148"/>
        <item x="10149"/>
        <item x="10150"/>
        <item x="10151"/>
        <item x="10152"/>
        <item x="10153"/>
        <item x="10154"/>
        <item x="10155"/>
        <item x="10156"/>
        <item x="10157"/>
        <item x="10158"/>
        <item x="10159"/>
        <item x="10160"/>
        <item x="10161"/>
        <item x="10162"/>
        <item x="10163"/>
        <item x="10164"/>
        <item x="10165"/>
        <item x="10166"/>
        <item x="10167"/>
        <item x="10168"/>
        <item x="10169"/>
        <item x="10170"/>
        <item x="10171"/>
        <item x="10172"/>
        <item x="10173"/>
        <item x="10174"/>
        <item x="10175"/>
        <item x="10176"/>
        <item x="10177"/>
        <item x="10178"/>
        <item x="10179"/>
        <item x="10180"/>
        <item x="10181"/>
        <item x="10182"/>
        <item x="10183"/>
        <item x="10184"/>
        <item x="10185"/>
        <item x="10186"/>
        <item x="10187"/>
        <item x="10188"/>
        <item x="10189"/>
        <item x="10190"/>
        <item x="10191"/>
        <item x="10192"/>
        <item x="10193"/>
        <item x="10194"/>
        <item x="10195"/>
        <item x="10196"/>
        <item x="10197"/>
        <item x="10198"/>
        <item x="10199"/>
        <item x="10200"/>
        <item x="10201"/>
        <item x="10202"/>
        <item x="10203"/>
        <item x="10204"/>
        <item x="10205"/>
        <item x="10206"/>
        <item x="10207"/>
        <item x="10208"/>
        <item x="10209"/>
        <item x="10210"/>
        <item x="10211"/>
        <item x="10212"/>
        <item x="10213"/>
        <item x="10214"/>
        <item x="10215"/>
        <item x="10216"/>
        <item x="10217"/>
        <item x="10218"/>
        <item x="10219"/>
        <item x="10220"/>
        <item x="10221"/>
        <item x="10222"/>
        <item x="10223"/>
        <item x="10224"/>
        <item x="10225"/>
        <item x="10226"/>
        <item x="10227"/>
        <item x="10228"/>
        <item x="10229"/>
        <item x="10230"/>
        <item x="10231"/>
        <item x="10232"/>
        <item x="10233"/>
        <item x="10234"/>
        <item x="10235"/>
        <item x="10236"/>
        <item x="10237"/>
        <item x="10238"/>
        <item x="10239"/>
        <item x="10240"/>
        <item x="10241"/>
        <item x="10242"/>
        <item x="10243"/>
        <item x="10244"/>
        <item x="10245"/>
        <item x="10246"/>
        <item x="10247"/>
        <item x="10248"/>
        <item x="10249"/>
        <item x="10250"/>
        <item x="10251"/>
        <item x="10252"/>
        <item x="10253"/>
        <item x="10254"/>
        <item x="10255"/>
        <item x="10256"/>
        <item x="10257"/>
        <item x="10258"/>
        <item x="10259"/>
        <item x="10260"/>
        <item x="10261"/>
        <item x="10262"/>
        <item x="10263"/>
        <item x="10264"/>
        <item x="10265"/>
        <item x="10266"/>
        <item x="10267"/>
        <item x="10268"/>
        <item x="10269"/>
        <item x="10270"/>
        <item x="10271"/>
        <item x="10272"/>
        <item x="10273"/>
        <item x="10274"/>
        <item x="10275"/>
        <item x="10276"/>
        <item x="10277"/>
        <item x="10278"/>
        <item x="10279"/>
        <item x="10280"/>
        <item x="10281"/>
        <item x="10282"/>
        <item x="10283"/>
        <item x="10284"/>
        <item x="10285"/>
        <item x="10286"/>
        <item x="10287"/>
        <item x="10288"/>
        <item x="10289"/>
        <item x="10290"/>
        <item x="10291"/>
        <item x="10292"/>
        <item x="10293"/>
        <item x="10294"/>
        <item x="10295"/>
        <item x="10296"/>
        <item x="10297"/>
        <item x="10298"/>
        <item x="10299"/>
        <item x="10300"/>
        <item x="10301"/>
        <item x="10302"/>
        <item x="10303"/>
        <item x="10304"/>
        <item x="10305"/>
        <item x="10306"/>
        <item x="10307"/>
        <item x="10308"/>
        <item x="10309"/>
        <item x="10310"/>
        <item x="10311"/>
        <item x="10312"/>
        <item x="10313"/>
        <item x="10314"/>
        <item x="10315"/>
        <item x="10316"/>
        <item x="10317"/>
        <item x="10318"/>
        <item x="10319"/>
        <item x="10320"/>
        <item x="10321"/>
        <item x="10322"/>
        <item x="10323"/>
        <item x="10324"/>
        <item x="10325"/>
        <item x="10326"/>
        <item x="10327"/>
        <item x="10328"/>
        <item x="10329"/>
        <item x="10330"/>
        <item x="10331"/>
        <item x="10332"/>
        <item x="10333"/>
        <item x="10334"/>
        <item x="10335"/>
        <item x="10336"/>
        <item x="10337"/>
        <item x="10338"/>
        <item x="10339"/>
        <item x="10340"/>
        <item x="10341"/>
        <item x="10342"/>
        <item x="10343"/>
        <item x="10344"/>
        <item x="10345"/>
        <item x="10346"/>
        <item x="10347"/>
        <item x="10348"/>
        <item x="10349"/>
        <item x="10350"/>
        <item x="10351"/>
        <item x="10352"/>
        <item x="10353"/>
        <item x="10354"/>
        <item x="10355"/>
        <item x="10356"/>
        <item x="10357"/>
        <item x="10358"/>
        <item x="10359"/>
        <item x="10360"/>
        <item x="10361"/>
        <item x="10362"/>
        <item x="10363"/>
        <item x="10364"/>
        <item x="10365"/>
        <item x="10366"/>
        <item x="10367"/>
        <item x="10368"/>
        <item x="10369"/>
        <item x="10370"/>
        <item x="10371"/>
        <item x="10372"/>
        <item x="10373"/>
        <item x="10374"/>
        <item x="10375"/>
        <item x="10376"/>
        <item x="10377"/>
        <item x="10378"/>
        <item x="10379"/>
        <item x="10380"/>
        <item x="10381"/>
        <item x="10382"/>
        <item x="10383"/>
        <item x="10384"/>
        <item x="10385"/>
        <item x="10386"/>
        <item x="10387"/>
        <item x="10388"/>
        <item x="10389"/>
        <item x="10390"/>
        <item x="10391"/>
        <item x="10392"/>
        <item x="10393"/>
        <item x="10394"/>
        <item x="10395"/>
        <item x="10396"/>
        <item x="10397"/>
        <item x="10398"/>
        <item x="10399"/>
        <item x="10400"/>
        <item x="10401"/>
        <item x="10402"/>
        <item x="10403"/>
        <item x="10404"/>
        <item x="10405"/>
        <item x="10406"/>
        <item x="10407"/>
        <item x="10408"/>
        <item x="10409"/>
        <item x="10410"/>
        <item x="10411"/>
        <item x="10412"/>
        <item x="10413"/>
        <item x="10414"/>
        <item x="10415"/>
        <item x="10416"/>
        <item x="10417"/>
        <item x="10418"/>
        <item x="10419"/>
        <item x="10420"/>
        <item x="10421"/>
        <item x="10422"/>
        <item x="10423"/>
        <item x="10424"/>
        <item x="10425"/>
        <item x="10426"/>
        <item x="10427"/>
        <item x="10428"/>
        <item x="10429"/>
        <item x="10430"/>
        <item x="10431"/>
        <item x="10432"/>
        <item x="10433"/>
        <item x="10434"/>
        <item x="10435"/>
        <item x="10436"/>
        <item x="10437"/>
        <item x="10438"/>
        <item x="10439"/>
        <item x="10440"/>
        <item x="10441"/>
        <item x="10442"/>
        <item x="10443"/>
        <item x="10444"/>
        <item x="10445"/>
        <item x="10446"/>
        <item x="10447"/>
        <item x="10448"/>
        <item x="10449"/>
        <item x="10450"/>
        <item x="10451"/>
        <item x="10452"/>
        <item x="10453"/>
        <item x="10454"/>
        <item x="10455"/>
        <item x="10456"/>
        <item x="10457"/>
        <item x="10458"/>
        <item x="10459"/>
        <item x="10460"/>
        <item x="10461"/>
        <item x="10462"/>
        <item x="10463"/>
        <item x="10464"/>
        <item x="10465"/>
        <item x="10466"/>
        <item x="10467"/>
        <item x="10468"/>
        <item x="10469"/>
        <item x="10470"/>
        <item x="10471"/>
        <item x="10472"/>
        <item x="10473"/>
        <item x="10474"/>
        <item x="10475"/>
        <item x="10476"/>
        <item x="10477"/>
        <item x="10478"/>
        <item x="10479"/>
        <item x="10480"/>
        <item x="10481"/>
        <item x="10482"/>
        <item x="10483"/>
        <item x="10484"/>
        <item x="10485"/>
        <item x="10486"/>
        <item x="10487"/>
        <item x="10488"/>
        <item x="10489"/>
        <item x="10490"/>
        <item x="10491"/>
        <item x="10492"/>
        <item x="10493"/>
        <item x="10494"/>
        <item x="10495"/>
        <item x="10496"/>
        <item x="10497"/>
        <item x="10498"/>
        <item x="10499"/>
        <item x="10500"/>
        <item x="10501"/>
        <item x="10502"/>
        <item x="10503"/>
        <item x="10504"/>
        <item x="10505"/>
        <item x="10506"/>
        <item x="10507"/>
        <item x="10508"/>
        <item x="10509"/>
        <item x="10510"/>
        <item x="10511"/>
        <item x="10512"/>
        <item x="10513"/>
        <item x="10514"/>
        <item x="10515"/>
        <item x="10516"/>
        <item x="10517"/>
        <item x="10518"/>
        <item x="10519"/>
        <item x="10520"/>
        <item x="10521"/>
        <item x="10522"/>
        <item x="10523"/>
        <item x="10524"/>
        <item x="10525"/>
        <item x="10526"/>
        <item x="10527"/>
        <item x="10528"/>
        <item x="10529"/>
        <item x="10530"/>
        <item x="10531"/>
        <item x="10532"/>
        <item x="10533"/>
        <item x="10534"/>
        <item x="10535"/>
        <item x="10536"/>
        <item x="10537"/>
        <item x="10538"/>
        <item x="10539"/>
        <item x="10540"/>
        <item x="10541"/>
        <item x="10542"/>
        <item x="10543"/>
        <item x="10544"/>
        <item x="10545"/>
        <item x="10546"/>
        <item x="10547"/>
        <item x="10548"/>
        <item x="10549"/>
        <item x="10550"/>
        <item x="10551"/>
        <item x="10552"/>
        <item x="10553"/>
        <item x="10554"/>
        <item x="10555"/>
        <item x="10556"/>
        <item x="10557"/>
        <item x="10558"/>
        <item x="10559"/>
        <item x="10560"/>
        <item x="10561"/>
        <item x="10562"/>
        <item x="10563"/>
        <item x="10564"/>
        <item x="10565"/>
        <item x="10566"/>
        <item x="10567"/>
        <item x="10568"/>
        <item x="10569"/>
        <item x="10570"/>
        <item x="10571"/>
        <item x="10572"/>
        <item x="10573"/>
        <item x="10574"/>
        <item x="10575"/>
        <item x="10576"/>
        <item x="10577"/>
        <item x="10578"/>
        <item x="10579"/>
        <item x="10580"/>
        <item x="10581"/>
        <item x="10582"/>
        <item x="10583"/>
        <item x="10584"/>
        <item x="10585"/>
        <item x="10586"/>
        <item x="10587"/>
        <item x="10588"/>
        <item x="10589"/>
        <item x="10590"/>
        <item x="10591"/>
        <item x="10592"/>
        <item x="10593"/>
        <item x="10594"/>
        <item x="10595"/>
        <item x="10596"/>
        <item x="10597"/>
        <item x="10598"/>
        <item x="10599"/>
        <item x="10600"/>
        <item x="10601"/>
        <item x="10602"/>
        <item x="10603"/>
        <item x="10604"/>
        <item x="10605"/>
        <item x="10606"/>
        <item x="10607"/>
        <item x="10608"/>
        <item x="10609"/>
        <item x="10610"/>
        <item x="10611"/>
        <item x="10612"/>
        <item x="10613"/>
        <item x="10614"/>
        <item x="10615"/>
        <item x="10616"/>
        <item x="10617"/>
        <item x="10618"/>
        <item x="10619"/>
        <item x="10620"/>
        <item x="10621"/>
        <item x="10622"/>
        <item x="10623"/>
        <item x="10624"/>
        <item x="10625"/>
        <item x="10626"/>
        <item x="10627"/>
        <item x="10628"/>
        <item x="10629"/>
        <item x="10630"/>
        <item x="10631"/>
        <item x="10632"/>
        <item x="10633"/>
        <item x="10634"/>
        <item x="10635"/>
        <item x="10636"/>
        <item x="10637"/>
        <item x="10638"/>
        <item x="10639"/>
        <item x="10640"/>
        <item x="10641"/>
        <item x="10642"/>
        <item x="10643"/>
        <item x="10644"/>
        <item x="10645"/>
        <item x="10646"/>
        <item x="10647"/>
        <item x="10648"/>
        <item x="10649"/>
        <item x="10650"/>
        <item x="10651"/>
        <item x="10652"/>
        <item x="10653"/>
        <item x="10654"/>
        <item x="10655"/>
        <item x="10656"/>
        <item x="10657"/>
        <item x="10658"/>
        <item x="10659"/>
        <item x="10660"/>
        <item x="10661"/>
        <item x="10662"/>
        <item x="10663"/>
        <item x="10664"/>
        <item x="10665"/>
        <item x="10666"/>
        <item x="10667"/>
        <item x="10668"/>
        <item x="10669"/>
        <item x="10670"/>
        <item x="10671"/>
        <item x="10672"/>
        <item x="10673"/>
        <item x="10674"/>
        <item x="10675"/>
        <item x="10676"/>
        <item x="10677"/>
        <item x="10678"/>
        <item x="10679"/>
        <item x="10680"/>
        <item x="10681"/>
        <item x="10682"/>
        <item x="10683"/>
        <item x="10684"/>
        <item x="10685"/>
        <item x="10686"/>
        <item x="10687"/>
        <item x="10688"/>
        <item x="10689"/>
        <item x="10690"/>
        <item x="10691"/>
        <item x="10692"/>
        <item x="10693"/>
        <item x="10694"/>
        <item x="10695"/>
        <item x="10696"/>
        <item x="10697"/>
        <item x="10698"/>
        <item x="10699"/>
        <item x="10700"/>
        <item x="10701"/>
        <item x="10702"/>
        <item x="10703"/>
        <item x="10704"/>
        <item x="10705"/>
        <item x="10706"/>
        <item x="10707"/>
        <item x="10708"/>
        <item x="10709"/>
        <item x="10710"/>
        <item x="10711"/>
        <item x="10712"/>
        <item x="10713"/>
        <item x="10714"/>
        <item x="10715"/>
        <item x="10716"/>
        <item x="10717"/>
        <item x="10718"/>
        <item x="10719"/>
        <item x="10720"/>
        <item x="10721"/>
        <item x="10722"/>
        <item x="10723"/>
        <item x="10724"/>
        <item x="10725"/>
        <item x="10726"/>
        <item x="10727"/>
        <item x="10728"/>
        <item x="10729"/>
        <item x="10730"/>
        <item x="10731"/>
        <item x="10732"/>
        <item x="10733"/>
        <item x="10734"/>
        <item x="10735"/>
        <item x="10736"/>
        <item x="10737"/>
        <item x="10738"/>
        <item x="10739"/>
        <item x="10740"/>
        <item x="10741"/>
        <item x="10742"/>
        <item x="10743"/>
        <item x="10744"/>
        <item x="10745"/>
        <item x="10746"/>
        <item x="10747"/>
        <item x="10748"/>
        <item x="10749"/>
        <item x="10750"/>
        <item x="10751"/>
        <item x="10752"/>
        <item x="10753"/>
        <item x="10754"/>
        <item x="10755"/>
        <item x="10756"/>
        <item x="10757"/>
        <item x="10758"/>
        <item x="10759"/>
        <item x="10760"/>
        <item x="10761"/>
        <item x="10762"/>
        <item x="10763"/>
        <item x="10764"/>
        <item x="10765"/>
        <item x="10766"/>
        <item x="10767"/>
        <item x="10768"/>
        <item x="10769"/>
        <item x="10770"/>
        <item x="10771"/>
        <item x="10772"/>
        <item x="10773"/>
        <item x="10774"/>
        <item x="10775"/>
        <item x="10776"/>
        <item x="10777"/>
        <item x="10778"/>
        <item x="10779"/>
        <item x="10780"/>
        <item x="10781"/>
        <item x="10782"/>
        <item x="10783"/>
        <item x="10784"/>
        <item x="10785"/>
        <item x="10786"/>
        <item x="10787"/>
        <item x="10788"/>
        <item x="10789"/>
        <item x="10790"/>
        <item x="10791"/>
        <item x="10792"/>
        <item x="10793"/>
        <item x="10794"/>
        <item x="10795"/>
        <item x="10796"/>
        <item x="10797"/>
        <item x="10798"/>
        <item x="10799"/>
        <item x="10800"/>
        <item x="10801"/>
        <item x="10802"/>
        <item x="10803"/>
        <item x="10804"/>
        <item x="10805"/>
        <item x="10806"/>
        <item x="10807"/>
        <item x="10808"/>
        <item x="10809"/>
        <item x="10810"/>
        <item x="10811"/>
        <item x="10812"/>
        <item x="10813"/>
        <item x="10814"/>
        <item x="10815"/>
        <item x="10816"/>
        <item x="10817"/>
        <item x="10818"/>
        <item x="10819"/>
        <item x="10820"/>
        <item x="10821"/>
        <item x="10822"/>
        <item x="10823"/>
        <item x="10824"/>
        <item x="10825"/>
        <item x="10826"/>
        <item x="10827"/>
        <item x="10828"/>
        <item x="10829"/>
        <item x="10830"/>
        <item x="10831"/>
        <item x="10832"/>
        <item x="10833"/>
        <item x="10834"/>
        <item x="10835"/>
        <item x="10836"/>
        <item x="10837"/>
        <item x="10838"/>
        <item x="10839"/>
        <item x="10840"/>
        <item x="10841"/>
        <item x="10842"/>
        <item x="10843"/>
        <item x="10844"/>
        <item x="10845"/>
        <item x="10846"/>
        <item x="10847"/>
        <item x="10848"/>
        <item x="10849"/>
        <item x="10850"/>
        <item x="10851"/>
        <item x="10852"/>
        <item x="10853"/>
        <item x="10854"/>
        <item x="10855"/>
        <item x="10856"/>
        <item x="10857"/>
        <item x="10858"/>
        <item x="10859"/>
        <item x="10860"/>
        <item x="10861"/>
        <item x="10862"/>
        <item x="10863"/>
        <item x="10864"/>
        <item x="10865"/>
        <item x="10866"/>
        <item x="10867"/>
        <item x="10868"/>
        <item x="10869"/>
        <item x="10870"/>
        <item x="10871"/>
        <item x="10872"/>
        <item x="10873"/>
        <item x="10874"/>
        <item x="10875"/>
        <item x="10876"/>
        <item x="10877"/>
        <item x="10878"/>
        <item x="10879"/>
        <item x="10880"/>
        <item x="10881"/>
        <item x="10882"/>
        <item x="10883"/>
        <item x="10884"/>
        <item x="10885"/>
        <item x="10886"/>
        <item x="10887"/>
        <item x="10888"/>
        <item x="10889"/>
        <item x="10890"/>
        <item x="10891"/>
        <item x="10892"/>
        <item x="10893"/>
        <item x="10894"/>
        <item x="10895"/>
        <item x="10896"/>
        <item x="10897"/>
        <item x="10898"/>
        <item x="10899"/>
        <item x="10900"/>
        <item x="10901"/>
        <item x="10902"/>
        <item x="10903"/>
        <item x="10904"/>
        <item x="10905"/>
        <item x="10906"/>
        <item x="10907"/>
        <item x="10908"/>
        <item x="10909"/>
        <item x="10910"/>
        <item x="10911"/>
        <item x="10912"/>
        <item x="10913"/>
        <item x="10914"/>
        <item x="10915"/>
        <item x="10916"/>
        <item x="10917"/>
        <item x="10918"/>
        <item x="10919"/>
        <item x="10920"/>
        <item x="10921"/>
        <item x="10922"/>
        <item x="10923"/>
        <item x="10924"/>
        <item x="10925"/>
        <item x="10926"/>
        <item x="10927"/>
        <item x="10928"/>
        <item x="10929"/>
        <item x="10930"/>
        <item x="10931"/>
        <item x="10932"/>
        <item x="10933"/>
        <item x="10934"/>
        <item x="10935"/>
        <item x="10936"/>
        <item x="10937"/>
        <item x="10938"/>
        <item x="10939"/>
        <item x="10940"/>
        <item x="10941"/>
        <item x="10942"/>
        <item x="10943"/>
        <item x="10944"/>
        <item x="10945"/>
        <item x="10946"/>
        <item x="10947"/>
        <item x="10948"/>
        <item x="10949"/>
        <item x="10950"/>
        <item x="10951"/>
        <item x="10952"/>
        <item x="10953"/>
        <item x="10954"/>
        <item x="10955"/>
        <item x="10956"/>
        <item x="10957"/>
        <item x="10958"/>
        <item x="10959"/>
        <item x="10960"/>
        <item x="10961"/>
        <item x="10962"/>
        <item x="10963"/>
        <item x="10964"/>
        <item x="10965"/>
        <item x="10966"/>
        <item x="10967"/>
        <item x="10968"/>
        <item x="10969"/>
        <item x="10970"/>
        <item x="10971"/>
        <item x="10972"/>
        <item x="10973"/>
        <item x="10974"/>
        <item x="10975"/>
        <item x="10976"/>
        <item x="10977"/>
        <item x="10978"/>
        <item x="10979"/>
        <item x="10980"/>
        <item x="10981"/>
        <item x="10982"/>
        <item x="10983"/>
        <item x="10984"/>
        <item x="10985"/>
        <item x="10986"/>
        <item x="10987"/>
        <item x="10988"/>
        <item x="10989"/>
        <item x="10990"/>
        <item x="10991"/>
        <item x="10992"/>
        <item x="10993"/>
        <item x="10994"/>
        <item x="10995"/>
        <item x="10996"/>
        <item x="10997"/>
        <item x="10998"/>
        <item x="10999"/>
        <item x="11000"/>
        <item x="11001"/>
        <item x="11002"/>
        <item x="11003"/>
        <item x="11004"/>
        <item x="11005"/>
        <item x="11006"/>
        <item x="11007"/>
        <item x="11008"/>
        <item x="11009"/>
        <item x="11010"/>
        <item x="11011"/>
        <item x="11012"/>
        <item x="11013"/>
        <item x="11014"/>
        <item x="11015"/>
        <item x="11016"/>
        <item x="11017"/>
        <item x="11018"/>
        <item x="11019"/>
        <item x="11020"/>
        <item x="11021"/>
        <item x="11022"/>
        <item x="11023"/>
        <item x="11024"/>
        <item x="11025"/>
        <item x="11026"/>
        <item x="11027"/>
        <item x="11028"/>
        <item x="11029"/>
        <item x="11030"/>
        <item x="11031"/>
        <item x="11032"/>
        <item x="11033"/>
        <item x="11034"/>
        <item x="11035"/>
        <item x="11036"/>
        <item x="11037"/>
        <item x="11038"/>
        <item x="11039"/>
        <item x="11040"/>
        <item x="11041"/>
        <item x="11042"/>
        <item x="11043"/>
        <item x="11044"/>
        <item x="11045"/>
        <item x="11046"/>
        <item x="11047"/>
        <item x="11048"/>
        <item x="11049"/>
        <item x="11050"/>
        <item x="11051"/>
        <item x="11052"/>
        <item x="11053"/>
        <item x="11054"/>
        <item x="11055"/>
        <item x="11056"/>
        <item x="11057"/>
        <item x="11058"/>
        <item x="11059"/>
        <item x="11060"/>
        <item x="11061"/>
        <item x="11062"/>
        <item x="11063"/>
        <item x="11064"/>
        <item x="11065"/>
        <item x="11066"/>
        <item x="11067"/>
        <item x="11068"/>
        <item x="11069"/>
        <item x="11070"/>
        <item x="11071"/>
        <item x="11072"/>
        <item x="11073"/>
        <item x="11074"/>
        <item x="11075"/>
        <item x="11076"/>
        <item x="11077"/>
        <item x="11078"/>
        <item x="11079"/>
        <item x="11080"/>
        <item x="11081"/>
        <item x="11082"/>
        <item x="11083"/>
        <item x="11084"/>
        <item x="11085"/>
        <item x="11086"/>
        <item x="11087"/>
        <item x="11088"/>
        <item x="11089"/>
        <item x="11090"/>
        <item x="11091"/>
        <item x="11092"/>
        <item x="11093"/>
        <item x="11094"/>
        <item x="11095"/>
        <item x="11096"/>
        <item x="11097"/>
        <item x="11098"/>
        <item x="11099"/>
        <item x="11100"/>
        <item x="11101"/>
        <item x="11102"/>
        <item x="11103"/>
        <item x="11104"/>
        <item x="11105"/>
        <item x="11106"/>
        <item x="11107"/>
        <item x="11108"/>
        <item x="11109"/>
        <item x="11110"/>
        <item x="11111"/>
        <item x="11112"/>
        <item x="11113"/>
        <item x="11114"/>
        <item x="11115"/>
        <item x="11116"/>
        <item x="11117"/>
        <item x="11118"/>
        <item x="11119"/>
        <item x="11120"/>
        <item x="11121"/>
        <item x="11122"/>
        <item x="11123"/>
        <item x="11124"/>
        <item x="11125"/>
        <item x="11126"/>
        <item x="11127"/>
        <item x="11128"/>
        <item x="11129"/>
        <item x="11130"/>
        <item x="11131"/>
        <item x="11132"/>
        <item x="11133"/>
        <item x="11134"/>
        <item x="11135"/>
        <item x="11136"/>
        <item x="11137"/>
        <item x="11138"/>
        <item x="11139"/>
        <item x="11140"/>
        <item x="11141"/>
        <item x="11142"/>
        <item x="11143"/>
        <item x="11144"/>
        <item x="11145"/>
        <item x="11146"/>
        <item x="11147"/>
        <item x="11148"/>
        <item x="11149"/>
        <item x="11150"/>
        <item x="11151"/>
        <item x="11152"/>
        <item x="11153"/>
        <item x="11154"/>
        <item x="11155"/>
        <item x="11156"/>
        <item x="11157"/>
        <item x="11158"/>
        <item x="11159"/>
        <item x="11160"/>
        <item x="11161"/>
        <item x="11162"/>
        <item x="11163"/>
        <item x="11164"/>
        <item x="11165"/>
        <item x="11166"/>
        <item x="11167"/>
        <item x="11168"/>
        <item x="11169"/>
        <item x="11170"/>
        <item x="11171"/>
        <item x="11172"/>
        <item x="11173"/>
        <item x="11174"/>
        <item x="11175"/>
        <item x="11176"/>
        <item x="11177"/>
        <item x="11178"/>
        <item x="11179"/>
        <item x="11180"/>
        <item x="11181"/>
        <item x="11182"/>
        <item x="11183"/>
        <item x="11184"/>
        <item x="11185"/>
        <item x="11186"/>
        <item x="11187"/>
        <item x="11188"/>
        <item x="11189"/>
        <item x="11190"/>
        <item x="11191"/>
        <item x="11192"/>
        <item x="11193"/>
        <item x="11194"/>
        <item x="11195"/>
        <item x="11196"/>
        <item x="11197"/>
        <item x="11198"/>
        <item x="11199"/>
        <item x="11200"/>
        <item x="11201"/>
        <item x="11202"/>
        <item x="11203"/>
        <item x="11204"/>
        <item x="11205"/>
        <item x="11206"/>
        <item x="11207"/>
        <item x="11208"/>
        <item x="11209"/>
        <item x="11210"/>
        <item x="11211"/>
        <item x="11212"/>
        <item x="11213"/>
        <item x="11214"/>
        <item x="11215"/>
        <item x="11216"/>
        <item x="11217"/>
        <item x="11218"/>
        <item x="11219"/>
        <item x="11220"/>
        <item x="11221"/>
        <item x="11222"/>
        <item x="11223"/>
        <item x="11224"/>
        <item x="11225"/>
        <item x="11226"/>
        <item x="11227"/>
        <item x="11228"/>
        <item x="11229"/>
        <item x="11230"/>
        <item x="11231"/>
        <item x="11232"/>
        <item x="11233"/>
        <item x="11234"/>
        <item x="11235"/>
        <item x="11236"/>
        <item x="11237"/>
        <item x="11238"/>
        <item x="11239"/>
        <item x="11240"/>
        <item x="11241"/>
        <item x="11242"/>
        <item x="11243"/>
        <item x="11244"/>
        <item x="11245"/>
        <item x="11246"/>
        <item x="11247"/>
        <item x="11248"/>
        <item x="11249"/>
        <item x="11250"/>
        <item x="11251"/>
        <item x="11252"/>
        <item x="11253"/>
        <item x="11254"/>
        <item x="11255"/>
        <item x="11256"/>
        <item x="11257"/>
        <item x="11258"/>
        <item x="11259"/>
        <item x="11260"/>
        <item x="11261"/>
        <item x="11262"/>
        <item x="11263"/>
        <item x="11264"/>
        <item x="11265"/>
        <item x="11266"/>
        <item x="11267"/>
        <item x="11268"/>
        <item x="11269"/>
        <item x="11270"/>
        <item x="11271"/>
        <item x="11272"/>
        <item x="11273"/>
        <item x="11274"/>
        <item x="11275"/>
        <item x="11276"/>
        <item x="11277"/>
        <item x="11278"/>
        <item x="11279"/>
        <item x="11280"/>
        <item x="11281"/>
        <item x="11282"/>
        <item x="11283"/>
        <item x="11284"/>
        <item x="11285"/>
        <item x="11286"/>
        <item x="11287"/>
        <item x="11288"/>
        <item x="11289"/>
        <item x="11290"/>
        <item x="11291"/>
        <item x="11292"/>
        <item x="11293"/>
        <item x="11294"/>
        <item x="11295"/>
        <item x="11296"/>
        <item x="11297"/>
        <item x="11298"/>
        <item x="11299"/>
        <item x="11300"/>
        <item x="11301"/>
        <item x="11302"/>
        <item x="11303"/>
        <item x="11304"/>
        <item x="11305"/>
        <item x="11306"/>
        <item x="11307"/>
        <item x="11308"/>
        <item x="11309"/>
        <item x="11310"/>
        <item x="11311"/>
        <item x="11312"/>
        <item x="11313"/>
        <item x="11314"/>
        <item x="11315"/>
        <item x="11316"/>
        <item x="11317"/>
        <item x="11318"/>
        <item x="11319"/>
        <item x="11320"/>
        <item x="11321"/>
        <item x="11322"/>
        <item x="11323"/>
        <item x="11324"/>
        <item x="11325"/>
        <item x="11326"/>
        <item x="11327"/>
        <item x="11328"/>
        <item x="11329"/>
        <item x="11330"/>
        <item x="11331"/>
        <item x="11332"/>
        <item x="11333"/>
        <item x="11334"/>
        <item x="11335"/>
        <item x="11336"/>
        <item x="11337"/>
        <item x="11338"/>
        <item x="11339"/>
        <item x="11340"/>
        <item x="11341"/>
        <item x="11342"/>
        <item x="11343"/>
        <item x="11344"/>
        <item x="11345"/>
        <item x="11346"/>
        <item x="11347"/>
        <item x="11348"/>
        <item x="11349"/>
        <item x="11350"/>
        <item x="11351"/>
        <item x="11352"/>
        <item x="11353"/>
        <item x="11354"/>
        <item x="11355"/>
        <item x="11356"/>
        <item x="11357"/>
        <item x="11358"/>
        <item x="11359"/>
        <item x="11360"/>
        <item x="11361"/>
        <item x="11362"/>
        <item x="11363"/>
        <item x="11364"/>
        <item x="11365"/>
        <item x="11366"/>
        <item x="11367"/>
        <item x="11368"/>
        <item x="11369"/>
        <item x="11370"/>
        <item x="11371"/>
        <item x="11372"/>
        <item x="11373"/>
        <item x="11374"/>
        <item x="11375"/>
        <item x="11376"/>
        <item x="11377"/>
        <item x="11378"/>
        <item x="11379"/>
        <item x="11380"/>
        <item x="11381"/>
        <item x="11382"/>
        <item x="11383"/>
        <item x="11384"/>
        <item x="11385"/>
        <item x="11386"/>
        <item x="11387"/>
        <item x="11388"/>
        <item x="11389"/>
        <item x="11390"/>
        <item x="11391"/>
        <item x="11392"/>
        <item x="11393"/>
        <item x="11394"/>
        <item x="11395"/>
        <item x="11396"/>
        <item x="11397"/>
        <item x="11398"/>
        <item x="11399"/>
        <item x="11400"/>
        <item x="11401"/>
        <item x="11402"/>
        <item x="11403"/>
        <item x="11404"/>
        <item x="11405"/>
        <item x="11406"/>
        <item x="11407"/>
        <item x="11408"/>
        <item x="11409"/>
        <item x="11410"/>
        <item x="11411"/>
        <item x="11412"/>
        <item x="11413"/>
        <item x="11414"/>
        <item x="11415"/>
        <item x="11416"/>
        <item x="11417"/>
        <item x="11418"/>
        <item x="11419"/>
        <item x="11420"/>
        <item x="11421"/>
        <item x="11422"/>
        <item x="11423"/>
        <item x="11424"/>
        <item x="11425"/>
        <item x="11426"/>
        <item x="11427"/>
        <item x="11428"/>
        <item x="11429"/>
        <item x="11430"/>
        <item x="11431"/>
        <item x="11432"/>
        <item x="11433"/>
        <item x="11434"/>
        <item x="11435"/>
        <item x="11436"/>
        <item x="11437"/>
        <item x="11438"/>
        <item x="11439"/>
        <item x="11440"/>
        <item x="11441"/>
        <item x="11442"/>
        <item x="11443"/>
        <item x="11444"/>
        <item x="11445"/>
        <item x="11446"/>
        <item x="11447"/>
        <item x="11448"/>
        <item x="11449"/>
        <item x="11450"/>
        <item x="11451"/>
        <item x="11452"/>
        <item x="11453"/>
        <item x="11454"/>
        <item x="11455"/>
        <item x="11456"/>
        <item x="11457"/>
        <item x="11458"/>
        <item x="11459"/>
        <item x="11460"/>
        <item x="11461"/>
        <item x="11462"/>
        <item x="11463"/>
        <item x="11464"/>
        <item x="11465"/>
        <item x="11466"/>
        <item x="11467"/>
        <item x="11468"/>
        <item x="11469"/>
        <item x="11470"/>
        <item x="11471"/>
        <item x="11472"/>
        <item x="11473"/>
        <item x="11474"/>
        <item x="11475"/>
        <item x="11476"/>
        <item x="11477"/>
        <item x="11478"/>
        <item x="11479"/>
        <item x="11480"/>
        <item x="11481"/>
        <item x="11482"/>
        <item x="11483"/>
        <item x="11484"/>
        <item x="11485"/>
        <item x="11486"/>
        <item x="11487"/>
        <item x="11488"/>
        <item x="11489"/>
        <item x="11490"/>
        <item x="11491"/>
        <item x="11492"/>
        <item x="11493"/>
        <item x="11494"/>
        <item x="11495"/>
        <item x="11496"/>
        <item x="11497"/>
        <item x="11498"/>
        <item x="11499"/>
        <item x="11500"/>
        <item x="11501"/>
        <item x="11502"/>
        <item x="11503"/>
        <item x="11504"/>
        <item x="11505"/>
        <item x="11506"/>
        <item x="11507"/>
        <item x="11508"/>
        <item x="11509"/>
        <item x="11510"/>
        <item x="11511"/>
        <item x="11512"/>
        <item x="11513"/>
        <item x="11514"/>
        <item x="11515"/>
        <item x="11516"/>
        <item x="11517"/>
        <item x="11518"/>
        <item x="11519"/>
        <item x="11520"/>
        <item x="11521"/>
        <item x="11522"/>
        <item x="11523"/>
        <item x="11524"/>
        <item x="11525"/>
        <item x="11526"/>
        <item x="11527"/>
        <item x="11528"/>
        <item x="11529"/>
        <item x="11530"/>
        <item x="11531"/>
        <item x="11532"/>
        <item x="11533"/>
        <item x="11534"/>
        <item x="11535"/>
        <item x="11536"/>
        <item x="11537"/>
        <item x="11538"/>
        <item x="11539"/>
        <item x="11540"/>
        <item x="11541"/>
        <item x="11542"/>
        <item x="11543"/>
        <item x="11544"/>
        <item x="11545"/>
        <item x="11546"/>
        <item x="11547"/>
        <item x="11548"/>
        <item x="11549"/>
        <item x="11550"/>
        <item x="11551"/>
        <item x="11552"/>
        <item x="11553"/>
        <item x="11554"/>
        <item x="11555"/>
        <item x="11556"/>
        <item x="11557"/>
        <item x="11558"/>
        <item x="11559"/>
        <item x="11560"/>
        <item x="11561"/>
        <item x="11562"/>
        <item x="11563"/>
        <item x="11564"/>
        <item x="11565"/>
        <item x="11566"/>
        <item x="11567"/>
        <item x="11568"/>
        <item x="11569"/>
        <item x="11570"/>
        <item x="11571"/>
        <item x="11572"/>
        <item x="11573"/>
        <item x="11574"/>
        <item x="11575"/>
        <item x="11576"/>
        <item x="11577"/>
        <item x="11578"/>
        <item x="11579"/>
        <item x="11580"/>
        <item x="11581"/>
        <item x="11582"/>
        <item x="11583"/>
        <item x="11584"/>
        <item x="11585"/>
        <item x="11586"/>
        <item x="11587"/>
        <item x="11588"/>
        <item x="11589"/>
        <item x="11590"/>
        <item x="11591"/>
        <item x="11592"/>
        <item x="11593"/>
        <item x="11594"/>
        <item x="11595"/>
        <item x="11596"/>
        <item x="11597"/>
        <item x="11598"/>
        <item x="11599"/>
        <item x="11600"/>
        <item x="11601"/>
        <item x="11602"/>
        <item x="11603"/>
        <item x="11604"/>
        <item x="11605"/>
        <item x="11606"/>
        <item x="11607"/>
        <item x="11608"/>
        <item x="11609"/>
        <item x="11610"/>
        <item x="11611"/>
        <item x="11612"/>
        <item x="11613"/>
        <item x="11614"/>
        <item x="11615"/>
        <item x="11616"/>
        <item x="11617"/>
        <item x="11618"/>
        <item x="11619"/>
        <item x="11620"/>
        <item x="11621"/>
        <item x="11622"/>
        <item x="11623"/>
        <item x="11624"/>
        <item x="11625"/>
        <item x="11626"/>
        <item x="11627"/>
        <item x="11628"/>
        <item x="11629"/>
        <item x="11630"/>
        <item x="11631"/>
        <item x="11632"/>
        <item x="11633"/>
        <item x="11634"/>
        <item x="11635"/>
        <item x="11636"/>
        <item x="11637"/>
        <item x="11638"/>
        <item x="11639"/>
        <item x="11640"/>
        <item x="11641"/>
        <item x="11642"/>
        <item x="11643"/>
        <item x="11644"/>
        <item x="11645"/>
        <item x="11646"/>
        <item x="11647"/>
        <item x="11648"/>
        <item x="11649"/>
        <item x="11650"/>
        <item x="11651"/>
        <item x="11652"/>
        <item x="11653"/>
        <item x="11654"/>
        <item x="11655"/>
        <item x="11656"/>
        <item x="11657"/>
        <item x="11658"/>
        <item x="11659"/>
        <item x="11660"/>
        <item x="11661"/>
        <item x="11662"/>
        <item x="11663"/>
        <item x="11664"/>
        <item x="11665"/>
        <item x="11666"/>
        <item x="11667"/>
        <item x="11668"/>
        <item x="11669"/>
        <item x="11670"/>
        <item x="11671"/>
        <item x="11672"/>
        <item x="11673"/>
        <item x="11674"/>
        <item x="11675"/>
        <item x="11676"/>
        <item x="11677"/>
        <item x="11678"/>
        <item x="11679"/>
        <item x="11680"/>
        <item x="11681"/>
        <item x="11682"/>
        <item x="11683"/>
        <item x="11684"/>
        <item x="11685"/>
        <item x="11686"/>
        <item x="11687"/>
        <item x="11688"/>
        <item x="11689"/>
        <item x="11690"/>
        <item x="11691"/>
        <item x="11692"/>
        <item x="11693"/>
        <item x="11694"/>
        <item x="11695"/>
        <item x="11696"/>
        <item x="11697"/>
        <item x="11698"/>
        <item x="11699"/>
        <item x="11700"/>
        <item x="11701"/>
        <item x="11702"/>
        <item x="11703"/>
        <item x="11704"/>
        <item x="11705"/>
        <item x="11706"/>
        <item x="11707"/>
        <item x="11708"/>
        <item x="11709"/>
        <item x="11710"/>
        <item x="11711"/>
        <item x="11712"/>
        <item x="11713"/>
        <item x="11714"/>
        <item x="11715"/>
        <item x="11716"/>
        <item x="11717"/>
        <item x="11718"/>
        <item x="11719"/>
        <item x="11720"/>
        <item x="11721"/>
        <item x="11722"/>
        <item x="11723"/>
        <item x="11724"/>
        <item x="11725"/>
        <item x="11726"/>
        <item x="11727"/>
        <item x="11728"/>
        <item x="11729"/>
        <item x="11730"/>
        <item x="11731"/>
        <item x="11732"/>
        <item x="11733"/>
        <item x="11734"/>
        <item x="11735"/>
        <item x="11736"/>
        <item x="11737"/>
        <item x="11738"/>
        <item x="11739"/>
        <item x="11740"/>
        <item x="11741"/>
        <item x="11742"/>
        <item x="11743"/>
        <item x="11744"/>
        <item x="11745"/>
        <item x="11746"/>
        <item x="11747"/>
        <item x="11748"/>
        <item x="11749"/>
        <item x="11750"/>
        <item x="11751"/>
        <item x="11752"/>
        <item x="11753"/>
        <item x="11754"/>
        <item x="11755"/>
        <item x="11756"/>
        <item x="11757"/>
        <item x="11758"/>
        <item x="11759"/>
        <item x="11760"/>
        <item x="11761"/>
        <item x="11762"/>
        <item x="11763"/>
        <item x="11764"/>
        <item x="11765"/>
        <item x="11766"/>
        <item x="11767"/>
        <item x="11768"/>
        <item x="11769"/>
        <item x="11770"/>
        <item x="11771"/>
        <item x="11772"/>
        <item x="11773"/>
        <item x="11774"/>
        <item x="11775"/>
        <item x="11776"/>
        <item x="11777"/>
        <item x="11778"/>
        <item x="11779"/>
        <item x="11780"/>
        <item x="11781"/>
        <item x="11782"/>
        <item x="11783"/>
        <item x="11784"/>
        <item x="11785"/>
        <item x="11786"/>
        <item x="11787"/>
        <item x="11788"/>
        <item x="11789"/>
        <item x="11790"/>
        <item x="11791"/>
        <item x="11792"/>
        <item x="11793"/>
        <item x="11794"/>
        <item x="11795"/>
        <item x="11796"/>
        <item x="11797"/>
        <item x="11798"/>
        <item x="11799"/>
        <item x="11800"/>
        <item x="11801"/>
        <item x="11802"/>
        <item x="11803"/>
        <item x="11804"/>
        <item x="11805"/>
        <item x="11806"/>
        <item x="11807"/>
        <item x="11808"/>
        <item x="11809"/>
        <item x="11810"/>
        <item x="11811"/>
        <item x="11812"/>
        <item x="11813"/>
        <item x="11814"/>
        <item x="11815"/>
        <item x="11816"/>
        <item x="11817"/>
        <item x="11818"/>
        <item x="11819"/>
        <item x="11820"/>
        <item x="11821"/>
        <item x="11822"/>
        <item x="11823"/>
        <item x="11824"/>
        <item x="11825"/>
        <item x="11826"/>
        <item x="11827"/>
        <item x="11828"/>
        <item x="11829"/>
        <item x="11830"/>
        <item x="11831"/>
        <item x="11832"/>
        <item x="11833"/>
        <item x="11834"/>
        <item x="11835"/>
        <item x="11836"/>
        <item x="11837"/>
        <item x="11838"/>
        <item x="11839"/>
        <item x="11840"/>
        <item x="11841"/>
        <item x="11842"/>
        <item x="11843"/>
        <item x="11844"/>
        <item x="11845"/>
        <item x="11846"/>
        <item x="11847"/>
        <item x="11848"/>
        <item x="11849"/>
        <item x="11850"/>
        <item x="11851"/>
        <item x="11852"/>
        <item x="11853"/>
        <item x="11854"/>
        <item x="11855"/>
        <item x="11856"/>
        <item x="11857"/>
        <item x="11858"/>
        <item x="11859"/>
        <item x="11860"/>
        <item x="11861"/>
        <item x="11862"/>
        <item x="11863"/>
        <item x="11864"/>
        <item x="11865"/>
        <item x="11866"/>
        <item x="11867"/>
        <item x="11868"/>
        <item x="11869"/>
        <item x="11870"/>
        <item x="11871"/>
        <item x="11872"/>
        <item x="11873"/>
        <item x="11874"/>
        <item x="11875"/>
        <item x="11876"/>
        <item x="11877"/>
        <item x="11878"/>
        <item x="11879"/>
        <item x="11880"/>
        <item x="11881"/>
        <item x="11882"/>
        <item x="11883"/>
        <item x="11884"/>
        <item x="11885"/>
        <item x="11886"/>
        <item x="11887"/>
        <item x="11888"/>
        <item x="11889"/>
        <item x="11890"/>
        <item x="11891"/>
        <item x="11892"/>
        <item x="11893"/>
        <item x="11894"/>
        <item x="11895"/>
        <item x="11896"/>
        <item x="11897"/>
        <item x="11898"/>
        <item x="11899"/>
        <item x="11900"/>
        <item x="11901"/>
        <item x="11902"/>
        <item x="11903"/>
        <item x="11904"/>
        <item x="11905"/>
        <item x="11906"/>
        <item x="11907"/>
        <item x="11908"/>
        <item x="11909"/>
        <item x="11910"/>
        <item x="11911"/>
        <item x="11912"/>
        <item x="11913"/>
        <item x="11914"/>
        <item x="11915"/>
        <item x="11916"/>
        <item x="11917"/>
        <item x="11918"/>
        <item x="11919"/>
        <item x="11920"/>
        <item x="11921"/>
        <item x="11922"/>
        <item x="11923"/>
        <item x="11924"/>
        <item x="11925"/>
        <item x="11926"/>
        <item x="11927"/>
        <item x="11928"/>
        <item x="11929"/>
        <item x="11930"/>
        <item x="11931"/>
        <item x="11932"/>
        <item x="11933"/>
        <item x="11934"/>
        <item x="11935"/>
        <item x="11936"/>
        <item x="11937"/>
        <item x="11938"/>
        <item x="11939"/>
        <item x="11940"/>
        <item x="11941"/>
        <item x="11942"/>
        <item x="11943"/>
        <item x="11944"/>
        <item x="11945"/>
        <item x="11946"/>
        <item x="11947"/>
        <item x="11948"/>
        <item x="11949"/>
        <item x="11950"/>
        <item x="11951"/>
        <item x="11952"/>
        <item x="11953"/>
        <item x="11954"/>
        <item x="11955"/>
        <item x="11956"/>
        <item x="11957"/>
        <item x="11958"/>
        <item x="11959"/>
        <item x="11960"/>
        <item x="11961"/>
        <item x="11962"/>
        <item x="11963"/>
        <item x="11964"/>
        <item x="11965"/>
        <item x="11966"/>
        <item x="11967"/>
        <item x="11968"/>
        <item x="11969"/>
        <item x="11970"/>
        <item x="11971"/>
        <item x="11972"/>
        <item x="11973"/>
        <item x="11974"/>
        <item x="11975"/>
        <item x="11976"/>
        <item x="11977"/>
        <item x="11978"/>
        <item x="11979"/>
        <item x="11980"/>
        <item x="11981"/>
        <item x="11982"/>
        <item x="11983"/>
        <item x="11984"/>
        <item x="11985"/>
        <item x="11986"/>
        <item x="11987"/>
        <item x="11988"/>
        <item x="11989"/>
        <item x="11990"/>
        <item x="11991"/>
        <item x="11992"/>
        <item x="11993"/>
        <item x="11994"/>
        <item x="11995"/>
        <item x="11996"/>
        <item x="11997"/>
        <item x="11998"/>
        <item x="11999"/>
        <item x="12000"/>
        <item x="12001"/>
        <item x="12002"/>
        <item x="12003"/>
        <item x="12004"/>
        <item x="12005"/>
        <item x="12006"/>
        <item x="12007"/>
        <item x="12008"/>
        <item x="12009"/>
        <item x="12010"/>
        <item x="12011"/>
        <item x="12012"/>
        <item x="12013"/>
        <item x="12014"/>
        <item x="12015"/>
        <item x="12016"/>
        <item x="12017"/>
        <item x="12018"/>
        <item x="12019"/>
        <item x="12020"/>
        <item x="12021"/>
        <item x="12022"/>
        <item x="12023"/>
        <item x="12024"/>
        <item x="12025"/>
        <item x="12026"/>
        <item x="12027"/>
        <item x="12028"/>
        <item x="12029"/>
        <item x="12030"/>
        <item x="12031"/>
        <item x="12032"/>
        <item x="12033"/>
        <item x="12034"/>
        <item x="12035"/>
        <item x="12036"/>
        <item x="12037"/>
        <item x="12038"/>
        <item x="12039"/>
        <item x="12040"/>
        <item x="12041"/>
        <item x="12042"/>
        <item x="12043"/>
        <item x="12044"/>
        <item x="12045"/>
        <item x="12046"/>
        <item x="12047"/>
        <item x="12048"/>
        <item x="12049"/>
        <item x="12050"/>
        <item x="12051"/>
        <item x="12052"/>
        <item x="12053"/>
        <item x="12054"/>
        <item x="12055"/>
        <item x="12056"/>
        <item x="12057"/>
        <item x="12058"/>
        <item x="12059"/>
        <item x="12060"/>
        <item x="12061"/>
        <item x="12062"/>
        <item x="12063"/>
        <item x="12064"/>
        <item x="12065"/>
        <item x="12066"/>
        <item x="12067"/>
        <item x="12068"/>
        <item x="12069"/>
        <item x="12070"/>
        <item x="12071"/>
        <item x="12072"/>
        <item x="12073"/>
        <item x="12074"/>
        <item x="12075"/>
        <item x="12076"/>
        <item x="12077"/>
        <item x="12078"/>
        <item x="12079"/>
        <item x="12080"/>
        <item x="12081"/>
        <item x="12082"/>
        <item x="12083"/>
        <item x="12084"/>
        <item x="12085"/>
        <item x="12086"/>
        <item x="12087"/>
        <item x="12088"/>
        <item x="12089"/>
        <item x="12090"/>
        <item x="12091"/>
        <item x="12092"/>
        <item x="12093"/>
        <item x="12094"/>
        <item x="12095"/>
        <item x="12096"/>
        <item x="12097"/>
        <item x="12098"/>
        <item x="12099"/>
        <item x="12100"/>
        <item x="12101"/>
        <item x="12102"/>
        <item x="12103"/>
        <item x="12104"/>
        <item x="12105"/>
        <item x="12106"/>
        <item x="12107"/>
        <item x="12108"/>
        <item x="12109"/>
        <item x="12110"/>
        <item x="12111"/>
        <item x="12112"/>
        <item x="12113"/>
        <item x="12114"/>
        <item x="12115"/>
        <item x="12116"/>
        <item x="12117"/>
        <item x="12118"/>
        <item x="12119"/>
        <item x="12120"/>
        <item x="12121"/>
        <item x="12122"/>
        <item x="12123"/>
        <item x="12124"/>
        <item x="12125"/>
        <item x="12126"/>
        <item x="12127"/>
        <item x="12128"/>
        <item x="12129"/>
        <item x="12130"/>
        <item x="12131"/>
        <item x="12132"/>
        <item x="12133"/>
        <item x="12134"/>
        <item x="12135"/>
        <item x="12136"/>
        <item x="12137"/>
        <item x="12138"/>
        <item x="12139"/>
        <item x="12140"/>
        <item x="12141"/>
        <item x="12142"/>
        <item x="12143"/>
        <item x="12144"/>
        <item x="12145"/>
        <item x="12146"/>
        <item x="12147"/>
        <item x="12148"/>
        <item x="12149"/>
        <item x="12150"/>
        <item x="12151"/>
        <item x="12152"/>
        <item x="12153"/>
        <item x="12154"/>
        <item x="12155"/>
        <item x="12156"/>
        <item x="12157"/>
        <item x="12158"/>
        <item x="12159"/>
        <item x="12160"/>
        <item x="12161"/>
        <item x="12162"/>
        <item x="12163"/>
        <item x="12164"/>
        <item x="12165"/>
        <item x="12166"/>
        <item x="12167"/>
        <item x="12168"/>
        <item x="12169"/>
        <item x="12170"/>
        <item x="12171"/>
        <item x="12172"/>
        <item x="12173"/>
        <item x="12174"/>
        <item x="12175"/>
        <item x="12176"/>
        <item x="12177"/>
        <item x="12178"/>
        <item x="12179"/>
        <item x="12180"/>
        <item x="12181"/>
        <item x="12182"/>
        <item x="12183"/>
        <item x="12184"/>
        <item x="12185"/>
        <item x="12186"/>
        <item x="12187"/>
        <item x="12188"/>
        <item x="12189"/>
        <item x="12190"/>
        <item x="12191"/>
        <item x="12192"/>
        <item x="12193"/>
        <item x="12194"/>
        <item x="12195"/>
        <item x="12196"/>
        <item x="12197"/>
        <item x="12198"/>
        <item x="12199"/>
        <item x="12200"/>
        <item x="12201"/>
        <item x="12202"/>
        <item x="12203"/>
        <item x="12204"/>
        <item x="12205"/>
        <item x="12206"/>
        <item x="12207"/>
        <item x="12208"/>
        <item x="12209"/>
        <item x="12210"/>
        <item x="12211"/>
        <item x="12212"/>
        <item x="12213"/>
        <item x="12214"/>
        <item x="12215"/>
        <item x="12216"/>
        <item x="12217"/>
        <item x="12218"/>
        <item x="12219"/>
        <item x="12220"/>
        <item x="12221"/>
        <item x="12222"/>
        <item x="12223"/>
        <item x="12224"/>
        <item x="12225"/>
        <item x="12226"/>
        <item x="12227"/>
        <item x="12228"/>
        <item x="12229"/>
        <item x="12230"/>
        <item x="12231"/>
        <item x="12232"/>
        <item x="12233"/>
        <item x="12234"/>
        <item x="12235"/>
        <item x="12236"/>
        <item x="12237"/>
        <item x="12238"/>
        <item x="12239"/>
        <item x="12240"/>
        <item x="12241"/>
        <item x="12242"/>
        <item x="12243"/>
        <item x="12244"/>
        <item x="12245"/>
        <item x="12246"/>
        <item x="12247"/>
        <item x="12248"/>
        <item x="12249"/>
        <item x="12250"/>
        <item x="12251"/>
        <item x="12252"/>
        <item x="12253"/>
        <item x="12254"/>
        <item x="12255"/>
        <item x="12256"/>
        <item x="12257"/>
        <item x="12258"/>
        <item x="12259"/>
        <item x="12260"/>
        <item x="12261"/>
        <item x="12262"/>
        <item x="12263"/>
        <item x="12264"/>
        <item x="12265"/>
        <item x="12266"/>
        <item x="12267"/>
        <item x="12268"/>
        <item x="12269"/>
        <item x="12270"/>
        <item x="12271"/>
        <item x="12272"/>
        <item x="12273"/>
        <item x="12274"/>
        <item x="12275"/>
        <item x="12276"/>
        <item x="12277"/>
        <item x="12278"/>
        <item x="12279"/>
        <item x="12280"/>
        <item x="12281"/>
        <item x="12282"/>
        <item x="12283"/>
        <item x="12284"/>
        <item x="12285"/>
        <item x="12286"/>
        <item x="12287"/>
        <item x="12288"/>
        <item x="12289"/>
        <item x="12290"/>
        <item x="12291"/>
        <item x="12292"/>
        <item x="12293"/>
        <item x="12294"/>
        <item x="12295"/>
        <item x="12296"/>
        <item x="12297"/>
        <item x="12298"/>
        <item x="12299"/>
        <item x="12300"/>
        <item x="12301"/>
        <item x="12302"/>
        <item x="12303"/>
        <item x="12304"/>
        <item x="12305"/>
        <item x="12306"/>
        <item x="12307"/>
        <item x="12308"/>
        <item x="12309"/>
        <item x="12310"/>
        <item x="12311"/>
        <item x="12312"/>
        <item x="12313"/>
        <item x="12314"/>
        <item x="12315"/>
        <item x="12316"/>
        <item x="12317"/>
        <item x="12318"/>
        <item x="12319"/>
        <item x="12320"/>
        <item x="12321"/>
        <item x="12322"/>
        <item x="12323"/>
        <item x="12324"/>
        <item x="12325"/>
        <item x="12326"/>
        <item x="12327"/>
        <item x="12328"/>
        <item x="12329"/>
        <item x="12330"/>
        <item x="12331"/>
        <item x="12332"/>
        <item x="12333"/>
        <item x="12334"/>
        <item x="12335"/>
        <item x="12336"/>
        <item x="12337"/>
        <item x="12338"/>
        <item x="12339"/>
        <item x="12340"/>
        <item x="12341"/>
        <item x="12342"/>
        <item x="12343"/>
        <item x="12344"/>
        <item x="12345"/>
        <item x="12346"/>
        <item x="12347"/>
        <item x="12348"/>
        <item x="12349"/>
        <item x="12350"/>
        <item x="12351"/>
        <item x="12352"/>
        <item x="12353"/>
        <item x="12354"/>
        <item x="12355"/>
        <item x="12356"/>
        <item x="12357"/>
        <item x="12358"/>
        <item x="12359"/>
        <item x="12360"/>
        <item x="12361"/>
        <item x="12362"/>
        <item x="12363"/>
        <item x="12364"/>
        <item x="12365"/>
        <item x="12366"/>
        <item x="12367"/>
        <item x="12368"/>
        <item x="12369"/>
        <item x="12370"/>
        <item x="12371"/>
        <item x="12372"/>
        <item x="12373"/>
        <item x="12374"/>
        <item x="12375"/>
        <item x="12376"/>
        <item x="12377"/>
        <item x="12378"/>
        <item x="12379"/>
        <item x="12380"/>
        <item x="12381"/>
        <item x="12382"/>
        <item x="12383"/>
        <item x="12384"/>
        <item x="12385"/>
        <item x="12386"/>
        <item x="12387"/>
        <item x="12388"/>
        <item x="12389"/>
        <item x="12390"/>
        <item x="12391"/>
        <item x="12392"/>
        <item x="12393"/>
        <item x="12394"/>
        <item x="12395"/>
        <item x="12396"/>
        <item x="12397"/>
        <item x="12398"/>
        <item x="12399"/>
        <item x="12400"/>
        <item x="12401"/>
        <item x="12402"/>
        <item x="12403"/>
        <item x="12404"/>
        <item x="12405"/>
        <item x="12406"/>
        <item x="12407"/>
        <item x="12408"/>
        <item x="12409"/>
        <item x="12410"/>
        <item x="12411"/>
        <item x="12412"/>
        <item x="12413"/>
        <item x="12414"/>
        <item x="12415"/>
        <item x="12416"/>
        <item x="12417"/>
        <item x="12418"/>
        <item x="12419"/>
        <item x="12420"/>
        <item x="12421"/>
        <item x="12422"/>
        <item x="12423"/>
        <item x="12424"/>
        <item x="12425"/>
        <item x="12426"/>
        <item x="12427"/>
        <item x="12428"/>
        <item x="12429"/>
        <item x="12430"/>
        <item x="12431"/>
        <item x="12432"/>
        <item x="12433"/>
        <item x="12434"/>
        <item x="12435"/>
        <item x="12436"/>
        <item x="12437"/>
        <item x="12438"/>
        <item x="12439"/>
        <item x="12440"/>
        <item x="12441"/>
        <item x="12442"/>
        <item x="12443"/>
        <item x="12444"/>
        <item x="12445"/>
        <item x="12446"/>
        <item x="12447"/>
        <item x="12448"/>
        <item x="12449"/>
        <item x="12450"/>
        <item x="12451"/>
        <item x="12452"/>
        <item x="12453"/>
        <item x="12454"/>
        <item x="12455"/>
        <item x="12456"/>
        <item x="12457"/>
        <item x="12458"/>
        <item x="12459"/>
        <item x="12460"/>
        <item x="12461"/>
        <item x="12462"/>
        <item x="12463"/>
        <item x="12464"/>
        <item x="12465"/>
        <item x="12466"/>
        <item x="12467"/>
        <item x="12468"/>
        <item x="12469"/>
        <item x="12470"/>
        <item x="12471"/>
        <item x="12472"/>
        <item x="12473"/>
        <item x="12474"/>
        <item x="12475"/>
        <item x="12476"/>
        <item x="12477"/>
        <item x="12478"/>
        <item x="12479"/>
        <item x="12480"/>
        <item x="12481"/>
        <item x="12482"/>
        <item x="12483"/>
        <item x="12484"/>
        <item x="12485"/>
        <item x="12486"/>
        <item x="12487"/>
        <item x="12488"/>
        <item x="12489"/>
        <item x="12490"/>
        <item x="12491"/>
        <item x="12492"/>
        <item x="12493"/>
        <item x="12494"/>
        <item x="12495"/>
        <item x="12496"/>
        <item x="12497"/>
        <item x="12498"/>
        <item x="12499"/>
        <item x="12500"/>
        <item x="12501"/>
        <item x="12502"/>
        <item x="12503"/>
        <item x="12504"/>
        <item x="12505"/>
        <item x="12506"/>
        <item x="12507"/>
        <item x="12508"/>
        <item x="12509"/>
        <item x="12510"/>
        <item x="12511"/>
        <item x="12512"/>
        <item x="12513"/>
        <item x="12514"/>
        <item x="12515"/>
        <item x="12516"/>
        <item x="12517"/>
        <item x="12518"/>
        <item x="12519"/>
        <item x="12520"/>
        <item x="12521"/>
        <item x="12522"/>
        <item x="12523"/>
        <item x="12524"/>
        <item x="12525"/>
        <item x="12526"/>
        <item x="12527"/>
        <item x="12528"/>
        <item x="12529"/>
        <item x="12530"/>
        <item x="12531"/>
        <item x="12532"/>
        <item x="12533"/>
        <item x="12534"/>
        <item x="12535"/>
        <item x="12536"/>
        <item x="12537"/>
        <item x="12538"/>
        <item x="12539"/>
        <item x="12540"/>
        <item x="12541"/>
        <item x="12542"/>
        <item x="12543"/>
        <item x="12544"/>
        <item x="12545"/>
        <item x="12546"/>
        <item x="12547"/>
        <item x="12548"/>
        <item x="12549"/>
        <item x="12550"/>
        <item x="12551"/>
        <item x="12552"/>
        <item x="12553"/>
        <item x="12554"/>
        <item x="12555"/>
        <item x="12556"/>
        <item x="12557"/>
        <item x="12558"/>
        <item x="12559"/>
        <item x="12560"/>
        <item x="12561"/>
        <item x="12562"/>
        <item x="12563"/>
        <item x="12564"/>
        <item x="12565"/>
        <item x="12566"/>
        <item x="12567"/>
        <item x="12568"/>
        <item x="12569"/>
        <item x="12570"/>
        <item x="12571"/>
        <item x="12572"/>
        <item x="12573"/>
        <item x="12574"/>
        <item x="12575"/>
        <item x="12576"/>
        <item x="12577"/>
        <item x="12578"/>
        <item x="12579"/>
        <item x="12580"/>
        <item x="12581"/>
        <item x="12582"/>
        <item x="12583"/>
        <item x="12584"/>
        <item x="12585"/>
        <item x="12586"/>
        <item x="12587"/>
        <item x="12588"/>
        <item x="12589"/>
        <item x="12590"/>
        <item x="12591"/>
        <item x="12592"/>
        <item x="12593"/>
        <item x="12594"/>
        <item x="12595"/>
        <item x="12596"/>
        <item x="12597"/>
        <item x="12598"/>
        <item x="12599"/>
        <item x="12600"/>
        <item x="12601"/>
        <item x="12602"/>
        <item x="12603"/>
        <item x="12604"/>
        <item x="12605"/>
        <item x="12606"/>
        <item x="12607"/>
        <item x="12608"/>
        <item x="12609"/>
        <item x="12610"/>
        <item x="12611"/>
        <item x="12612"/>
        <item x="12613"/>
        <item x="12614"/>
        <item x="12615"/>
        <item x="12616"/>
        <item x="12617"/>
        <item x="12618"/>
        <item x="12619"/>
        <item x="12620"/>
        <item x="12621"/>
        <item x="12622"/>
        <item x="12623"/>
        <item x="12624"/>
        <item x="12625"/>
        <item x="12626"/>
        <item x="12627"/>
        <item x="12628"/>
        <item x="12629"/>
        <item x="12630"/>
        <item x="12631"/>
        <item x="12632"/>
        <item x="12633"/>
        <item x="12634"/>
        <item x="12635"/>
        <item x="12636"/>
        <item x="12637"/>
        <item x="12638"/>
        <item x="12639"/>
        <item x="12640"/>
        <item x="12641"/>
        <item x="12642"/>
        <item x="12643"/>
        <item x="12644"/>
        <item x="12645"/>
        <item x="12646"/>
        <item x="12647"/>
        <item x="12648"/>
        <item x="12649"/>
        <item x="12650"/>
        <item x="12651"/>
        <item x="12652"/>
        <item x="12653"/>
        <item x="12654"/>
        <item x="12655"/>
        <item x="12656"/>
        <item x="12657"/>
        <item x="12658"/>
        <item x="12659"/>
        <item x="12660"/>
        <item x="12661"/>
        <item x="12662"/>
        <item x="12663"/>
        <item x="12664"/>
        <item x="12665"/>
        <item x="12666"/>
        <item x="12667"/>
        <item x="12668"/>
        <item x="12669"/>
        <item x="12670"/>
        <item x="12671"/>
        <item x="12672"/>
        <item x="12673"/>
        <item x="12674"/>
        <item x="12675"/>
        <item x="12676"/>
        <item x="12677"/>
        <item x="12678"/>
        <item x="12679"/>
        <item x="12680"/>
        <item x="12681"/>
        <item x="12682"/>
        <item x="12683"/>
        <item x="12684"/>
        <item x="12685"/>
        <item x="12686"/>
        <item x="12687"/>
        <item x="12688"/>
        <item x="12689"/>
        <item x="12690"/>
        <item x="12691"/>
        <item x="12692"/>
        <item x="12693"/>
        <item x="12694"/>
        <item x="12695"/>
        <item x="12696"/>
        <item x="12697"/>
        <item x="12698"/>
        <item x="12699"/>
        <item x="12700"/>
        <item x="12701"/>
        <item x="12702"/>
        <item x="12703"/>
        <item x="12704"/>
        <item x="12705"/>
        <item x="12706"/>
        <item x="12707"/>
        <item x="12708"/>
        <item x="12709"/>
        <item x="12710"/>
        <item x="12711"/>
        <item x="12712"/>
        <item x="12713"/>
        <item x="12714"/>
        <item x="12715"/>
        <item x="12716"/>
        <item x="12717"/>
        <item x="12718"/>
        <item x="12719"/>
        <item x="12720"/>
        <item x="12721"/>
        <item x="12722"/>
        <item x="12723"/>
        <item x="12724"/>
        <item x="12725"/>
        <item x="12726"/>
        <item x="12727"/>
        <item x="12728"/>
        <item x="12729"/>
        <item x="12730"/>
        <item x="12731"/>
        <item x="12732"/>
        <item x="12733"/>
        <item x="12734"/>
        <item x="12735"/>
        <item x="12736"/>
        <item x="12737"/>
        <item x="12738"/>
        <item x="12739"/>
        <item x="12740"/>
        <item x="12741"/>
        <item x="12742"/>
        <item x="12743"/>
        <item x="12744"/>
        <item x="12745"/>
        <item x="12746"/>
        <item x="12747"/>
        <item x="12748"/>
        <item x="12749"/>
        <item x="12750"/>
        <item x="12751"/>
        <item x="12752"/>
        <item x="12753"/>
        <item x="12754"/>
        <item x="12755"/>
        <item x="12756"/>
        <item x="12757"/>
        <item x="12758"/>
        <item x="12759"/>
        <item x="12760"/>
        <item x="12761"/>
        <item x="12762"/>
        <item x="12763"/>
        <item x="12764"/>
        <item x="12765"/>
        <item x="12766"/>
        <item x="12767"/>
        <item x="12768"/>
        <item x="12769"/>
        <item x="12770"/>
        <item x="12771"/>
        <item x="12772"/>
        <item x="12773"/>
        <item x="12774"/>
        <item x="12775"/>
        <item x="12776"/>
        <item x="12777"/>
        <item x="12778"/>
        <item x="12779"/>
        <item x="12780"/>
        <item x="12781"/>
        <item x="12782"/>
        <item x="12783"/>
        <item x="12784"/>
        <item x="12785"/>
        <item x="12786"/>
        <item x="12787"/>
        <item x="12788"/>
        <item x="12789"/>
        <item x="12790"/>
        <item x="12791"/>
        <item x="12792"/>
        <item x="12793"/>
        <item x="12794"/>
        <item x="12795"/>
        <item x="12796"/>
        <item x="12797"/>
        <item x="12798"/>
        <item x="12799"/>
        <item x="12800"/>
        <item x="12801"/>
        <item x="12802"/>
        <item x="12803"/>
        <item x="12804"/>
        <item x="12805"/>
        <item x="12806"/>
        <item x="12807"/>
        <item x="12808"/>
        <item x="12809"/>
        <item x="12810"/>
        <item x="12811"/>
        <item x="12812"/>
        <item x="12813"/>
        <item x="12814"/>
        <item x="12815"/>
        <item x="12816"/>
        <item x="12817"/>
        <item x="12818"/>
        <item x="12819"/>
        <item x="12820"/>
        <item x="12821"/>
        <item x="12822"/>
        <item x="12823"/>
        <item x="12824"/>
        <item x="12825"/>
        <item x="12826"/>
        <item x="12827"/>
        <item x="12828"/>
        <item x="12829"/>
        <item x="12830"/>
        <item x="12831"/>
        <item x="12832"/>
        <item x="12833"/>
        <item x="12834"/>
        <item x="12835"/>
        <item x="12836"/>
        <item x="12837"/>
        <item x="12838"/>
        <item x="12839"/>
        <item x="12840"/>
        <item x="12841"/>
        <item x="12842"/>
        <item x="12843"/>
        <item x="12844"/>
        <item x="12845"/>
        <item x="12846"/>
        <item x="12847"/>
        <item x="12848"/>
        <item x="12849"/>
        <item x="12850"/>
        <item x="12851"/>
        <item x="12852"/>
        <item x="12853"/>
        <item x="12854"/>
        <item x="12855"/>
        <item x="12856"/>
        <item x="12857"/>
        <item x="12858"/>
        <item x="12859"/>
        <item x="12860"/>
        <item x="12861"/>
        <item x="12862"/>
        <item x="12863"/>
        <item x="12864"/>
        <item x="12865"/>
        <item x="12866"/>
        <item x="12867"/>
        <item x="12868"/>
        <item x="12869"/>
        <item x="12870"/>
        <item x="12871"/>
        <item x="12872"/>
        <item x="12873"/>
        <item x="12874"/>
        <item x="12875"/>
        <item x="12876"/>
        <item x="12877"/>
        <item x="12878"/>
        <item x="12879"/>
        <item x="12880"/>
        <item x="12881"/>
        <item x="12882"/>
        <item x="12883"/>
        <item x="12884"/>
        <item x="12885"/>
        <item x="12886"/>
        <item x="12887"/>
        <item x="12888"/>
        <item x="12889"/>
        <item x="12890"/>
        <item x="12891"/>
        <item x="12892"/>
        <item x="12893"/>
        <item x="12894"/>
        <item x="12895"/>
        <item x="12896"/>
        <item x="12897"/>
        <item x="12898"/>
        <item x="12899"/>
        <item x="12900"/>
        <item x="12901"/>
        <item x="12902"/>
        <item x="12903"/>
        <item x="12904"/>
        <item x="12905"/>
        <item x="12906"/>
        <item x="12907"/>
        <item x="12908"/>
        <item x="12909"/>
        <item x="12910"/>
        <item x="12911"/>
        <item x="12912"/>
        <item x="12913"/>
        <item x="12914"/>
        <item x="12915"/>
        <item x="12916"/>
        <item x="12917"/>
        <item x="12918"/>
        <item x="12919"/>
        <item x="12920"/>
        <item x="12921"/>
        <item x="12922"/>
        <item x="12923"/>
        <item x="12924"/>
        <item x="12925"/>
        <item x="12926"/>
        <item x="12927"/>
        <item x="12928"/>
        <item x="12929"/>
        <item x="12930"/>
        <item x="12931"/>
        <item x="12932"/>
        <item x="12933"/>
        <item x="12934"/>
        <item x="12935"/>
        <item x="12936"/>
        <item x="12937"/>
        <item x="12938"/>
        <item x="12939"/>
        <item x="12940"/>
        <item x="12941"/>
        <item x="12942"/>
        <item x="12943"/>
        <item x="12944"/>
        <item x="12945"/>
        <item x="12946"/>
        <item x="12947"/>
        <item x="12948"/>
        <item x="12949"/>
        <item x="12950"/>
        <item x="12951"/>
        <item x="12952"/>
        <item x="12953"/>
        <item x="12954"/>
        <item x="12955"/>
        <item x="12956"/>
        <item x="12957"/>
        <item x="12958"/>
        <item x="12959"/>
        <item x="12960"/>
        <item x="12961"/>
        <item x="12962"/>
        <item x="12963"/>
        <item x="12964"/>
        <item x="12965"/>
        <item x="12966"/>
        <item x="12967"/>
        <item x="12968"/>
        <item x="12969"/>
        <item x="12970"/>
        <item x="12971"/>
        <item x="12972"/>
        <item x="12973"/>
        <item x="12974"/>
        <item x="12975"/>
        <item x="12976"/>
        <item x="12977"/>
        <item x="12978"/>
        <item x="12979"/>
        <item x="12980"/>
        <item x="12981"/>
        <item x="12982"/>
        <item x="12983"/>
        <item x="12984"/>
        <item x="12985"/>
        <item x="12986"/>
        <item x="12987"/>
        <item x="12988"/>
        <item x="12989"/>
        <item x="12990"/>
        <item x="12991"/>
        <item x="12992"/>
        <item x="12993"/>
        <item x="12994"/>
        <item x="12995"/>
        <item x="12996"/>
        <item x="12997"/>
        <item x="12998"/>
        <item x="12999"/>
        <item x="13000"/>
        <item x="13001"/>
        <item x="13002"/>
        <item x="13003"/>
        <item x="13004"/>
        <item x="13005"/>
        <item x="13006"/>
        <item x="13007"/>
        <item x="13008"/>
        <item x="13009"/>
        <item x="13010"/>
        <item x="13011"/>
        <item x="13012"/>
        <item x="13013"/>
        <item x="13014"/>
        <item x="13015"/>
        <item x="13016"/>
        <item x="13017"/>
        <item x="13018"/>
        <item x="13019"/>
        <item x="13020"/>
        <item x="13021"/>
        <item x="13022"/>
        <item x="13023"/>
        <item x="13024"/>
        <item x="13025"/>
        <item x="13026"/>
        <item x="13027"/>
        <item x="13028"/>
        <item x="13029"/>
        <item x="13030"/>
        <item x="13031"/>
        <item x="13032"/>
        <item x="13033"/>
        <item x="13034"/>
        <item x="13035"/>
        <item x="13036"/>
        <item x="13037"/>
        <item x="13038"/>
        <item x="13039"/>
        <item x="13040"/>
        <item x="13041"/>
        <item x="13042"/>
        <item x="13043"/>
        <item x="13044"/>
        <item x="13045"/>
        <item x="13046"/>
        <item x="13047"/>
        <item x="13048"/>
        <item x="13049"/>
        <item x="13050"/>
        <item x="13051"/>
        <item x="13052"/>
        <item x="13053"/>
        <item x="13054"/>
        <item x="13055"/>
        <item x="13056"/>
        <item x="13057"/>
        <item x="13058"/>
        <item x="13059"/>
        <item x="13060"/>
        <item x="13061"/>
        <item x="13062"/>
        <item x="13063"/>
        <item x="13064"/>
        <item x="13065"/>
        <item x="13066"/>
        <item x="13067"/>
        <item x="13068"/>
        <item x="13069"/>
        <item x="13070"/>
        <item x="13071"/>
        <item x="13072"/>
        <item x="13073"/>
        <item x="13074"/>
        <item x="13075"/>
        <item x="13076"/>
        <item x="13077"/>
        <item x="13078"/>
        <item x="13079"/>
        <item x="13080"/>
        <item x="13081"/>
        <item x="13082"/>
        <item x="13083"/>
        <item x="13084"/>
        <item x="13085"/>
        <item x="13086"/>
        <item x="13087"/>
        <item x="13088"/>
        <item x="13089"/>
        <item x="13090"/>
        <item x="13091"/>
        <item x="13092"/>
        <item x="13093"/>
        <item x="13094"/>
        <item x="13095"/>
        <item x="13096"/>
        <item x="13097"/>
        <item x="13098"/>
        <item x="13099"/>
        <item x="13100"/>
        <item x="13101"/>
        <item x="13102"/>
        <item x="13103"/>
        <item x="13104"/>
        <item x="13105"/>
        <item x="13106"/>
        <item x="13107"/>
        <item x="13108"/>
        <item x="13109"/>
        <item x="13110"/>
        <item x="13111"/>
        <item x="13112"/>
        <item x="13113"/>
        <item x="13114"/>
        <item x="13115"/>
        <item x="13116"/>
        <item x="13117"/>
        <item x="13118"/>
        <item x="13119"/>
        <item x="13120"/>
        <item x="13121"/>
        <item x="13122"/>
        <item x="13123"/>
        <item x="13124"/>
        <item x="13125"/>
        <item x="13126"/>
        <item x="13127"/>
        <item x="13128"/>
        <item x="13129"/>
        <item x="13130"/>
        <item x="13131"/>
        <item x="13132"/>
        <item x="13133"/>
        <item x="13134"/>
        <item x="13135"/>
        <item x="13136"/>
        <item x="13137"/>
        <item x="13138"/>
        <item x="13139"/>
        <item x="13140"/>
        <item x="13141"/>
        <item x="13142"/>
        <item x="13143"/>
        <item x="13144"/>
        <item x="13145"/>
        <item x="13146"/>
        <item x="13147"/>
        <item x="13148"/>
        <item x="13149"/>
        <item x="13150"/>
        <item x="13151"/>
        <item x="13152"/>
        <item x="13153"/>
        <item x="13154"/>
        <item x="13155"/>
        <item x="13156"/>
        <item x="13157"/>
        <item x="13158"/>
        <item x="13159"/>
        <item x="13160"/>
        <item x="13161"/>
        <item x="13162"/>
        <item x="13163"/>
        <item x="13164"/>
        <item x="13165"/>
        <item x="13166"/>
        <item x="13167"/>
        <item x="13168"/>
        <item x="13169"/>
        <item x="13170"/>
        <item x="13171"/>
        <item x="13172"/>
        <item x="13173"/>
        <item x="13174"/>
        <item x="13175"/>
        <item x="13176"/>
        <item x="13177"/>
        <item x="13178"/>
        <item x="13179"/>
        <item x="13180"/>
        <item x="13181"/>
        <item x="13182"/>
        <item x="13183"/>
        <item x="13184"/>
        <item x="13185"/>
        <item x="13186"/>
        <item x="13187"/>
        <item x="13188"/>
        <item x="13189"/>
        <item x="13190"/>
        <item x="13191"/>
        <item x="13192"/>
        <item x="13193"/>
        <item x="13194"/>
        <item x="13195"/>
        <item x="13196"/>
        <item x="13197"/>
        <item x="13198"/>
        <item x="13199"/>
        <item x="13200"/>
        <item x="13201"/>
        <item x="13202"/>
        <item x="13203"/>
        <item x="13204"/>
        <item x="13205"/>
        <item x="13206"/>
        <item x="13207"/>
        <item x="13208"/>
        <item x="13209"/>
        <item x="13210"/>
        <item x="13211"/>
        <item x="13212"/>
        <item x="13213"/>
        <item x="13214"/>
        <item x="13215"/>
        <item x="13216"/>
        <item x="13217"/>
        <item x="13218"/>
        <item x="13219"/>
        <item x="13220"/>
        <item x="13221"/>
        <item x="13222"/>
        <item x="13223"/>
        <item x="13224"/>
        <item x="13225"/>
        <item x="13226"/>
        <item x="13227"/>
        <item x="13228"/>
        <item x="13229"/>
        <item x="13230"/>
        <item x="13231"/>
        <item x="13232"/>
        <item x="13233"/>
        <item x="13234"/>
        <item x="13235"/>
        <item x="13236"/>
        <item x="13237"/>
        <item x="13238"/>
        <item x="13239"/>
        <item x="13240"/>
        <item x="13241"/>
        <item x="13242"/>
        <item x="13243"/>
        <item x="13244"/>
        <item x="13245"/>
        <item x="13246"/>
        <item x="13247"/>
        <item x="13248"/>
        <item x="13249"/>
        <item x="13250"/>
        <item x="13251"/>
        <item x="13252"/>
        <item x="13253"/>
        <item x="13254"/>
        <item x="13255"/>
        <item x="13256"/>
        <item x="13257"/>
        <item x="13258"/>
        <item x="13259"/>
        <item x="13260"/>
        <item x="13261"/>
        <item x="13262"/>
        <item x="13263"/>
        <item x="13264"/>
        <item x="13265"/>
        <item x="13266"/>
        <item x="13267"/>
        <item x="13268"/>
        <item x="13269"/>
        <item x="13270"/>
        <item x="13271"/>
        <item x="13272"/>
        <item x="13273"/>
        <item x="13274"/>
        <item x="13275"/>
        <item x="13276"/>
        <item x="13277"/>
        <item x="13278"/>
        <item x="13279"/>
        <item x="13280"/>
        <item x="13281"/>
        <item x="13282"/>
        <item x="13283"/>
        <item x="13284"/>
        <item x="13285"/>
        <item x="13286"/>
        <item x="13287"/>
        <item x="13288"/>
        <item x="13289"/>
        <item x="13290"/>
        <item x="13291"/>
        <item x="13292"/>
        <item x="13293"/>
        <item x="13294"/>
        <item x="13295"/>
        <item x="13296"/>
        <item x="13297"/>
        <item x="13298"/>
        <item x="13299"/>
        <item x="13300"/>
        <item x="13301"/>
        <item x="13302"/>
        <item x="13303"/>
        <item x="13304"/>
        <item x="13305"/>
        <item x="13306"/>
        <item x="13307"/>
        <item x="13308"/>
        <item x="13309"/>
        <item x="13310"/>
        <item x="13311"/>
        <item x="13312"/>
        <item x="13313"/>
        <item x="13314"/>
        <item x="13315"/>
        <item x="13316"/>
        <item x="13317"/>
        <item x="13318"/>
        <item x="13319"/>
        <item x="13320"/>
        <item x="13321"/>
        <item x="13322"/>
        <item x="13323"/>
        <item x="13324"/>
        <item x="13325"/>
        <item x="13326"/>
        <item x="13327"/>
        <item x="13328"/>
        <item x="13329"/>
        <item x="13330"/>
        <item x="13331"/>
        <item x="13332"/>
        <item x="13333"/>
        <item x="13334"/>
        <item x="13335"/>
        <item x="13336"/>
        <item x="13337"/>
        <item x="13338"/>
        <item x="13339"/>
        <item x="13340"/>
        <item x="13341"/>
        <item x="13342"/>
        <item x="13343"/>
        <item x="13344"/>
        <item x="13345"/>
        <item x="13346"/>
        <item x="13347"/>
        <item x="13348"/>
        <item x="13349"/>
        <item x="13350"/>
        <item x="13351"/>
        <item x="13352"/>
        <item x="13353"/>
        <item x="13354"/>
        <item x="13355"/>
        <item x="13356"/>
        <item x="13357"/>
        <item x="13358"/>
        <item x="13359"/>
        <item x="13360"/>
        <item x="13361"/>
        <item x="13362"/>
        <item x="13363"/>
        <item x="13364"/>
        <item x="13365"/>
        <item x="13366"/>
        <item x="13367"/>
        <item x="13368"/>
        <item x="13369"/>
        <item x="13370"/>
        <item x="13371"/>
        <item x="13372"/>
        <item x="13373"/>
        <item x="13374"/>
        <item x="13375"/>
        <item x="13376"/>
        <item x="13377"/>
        <item x="13378"/>
        <item x="13379"/>
        <item x="13380"/>
        <item x="13381"/>
        <item x="13382"/>
        <item x="13383"/>
        <item x="13384"/>
        <item x="13385"/>
        <item x="13386"/>
        <item x="13387"/>
        <item x="13388"/>
        <item x="13389"/>
        <item x="13390"/>
        <item x="13391"/>
        <item x="13392"/>
        <item x="13393"/>
        <item x="13394"/>
        <item x="13395"/>
        <item x="13396"/>
        <item x="13397"/>
        <item x="13398"/>
        <item x="13399"/>
        <item x="13400"/>
        <item x="13401"/>
        <item x="13402"/>
        <item x="13403"/>
        <item x="13404"/>
        <item x="13405"/>
        <item x="13406"/>
        <item x="13407"/>
        <item x="13408"/>
        <item x="13409"/>
        <item x="13410"/>
        <item x="13411"/>
        <item x="13412"/>
        <item x="13413"/>
        <item x="13414"/>
        <item x="13415"/>
        <item x="13416"/>
        <item x="13417"/>
        <item x="13418"/>
        <item x="13419"/>
        <item x="13420"/>
        <item x="13421"/>
        <item x="13422"/>
        <item x="13423"/>
        <item x="13424"/>
        <item x="13425"/>
        <item x="13426"/>
        <item x="13427"/>
        <item x="13428"/>
        <item x="13429"/>
        <item x="13430"/>
        <item x="13431"/>
        <item x="13432"/>
        <item x="13433"/>
        <item x="13434"/>
        <item x="13435"/>
        <item x="13436"/>
        <item x="13437"/>
        <item x="13438"/>
        <item x="13439"/>
        <item x="13440"/>
        <item x="13441"/>
        <item x="13442"/>
        <item x="13443"/>
        <item x="13444"/>
        <item x="13445"/>
        <item x="13446"/>
        <item x="13447"/>
        <item x="13448"/>
        <item x="13449"/>
        <item x="13450"/>
        <item x="13451"/>
        <item x="13452"/>
        <item x="13453"/>
        <item x="13454"/>
        <item x="13455"/>
        <item x="13456"/>
        <item x="13457"/>
        <item x="13458"/>
        <item x="13459"/>
        <item x="13460"/>
        <item x="13461"/>
        <item x="13462"/>
        <item x="13463"/>
        <item x="13464"/>
        <item x="13465"/>
        <item x="13466"/>
        <item x="13467"/>
        <item x="13468"/>
        <item x="13469"/>
        <item x="13470"/>
        <item x="13471"/>
        <item x="13472"/>
        <item x="13473"/>
        <item x="13474"/>
        <item x="13475"/>
        <item x="13476"/>
        <item x="13477"/>
        <item x="13478"/>
        <item x="13479"/>
        <item x="13480"/>
        <item x="13481"/>
        <item x="13482"/>
        <item x="13483"/>
        <item x="13484"/>
        <item x="13485"/>
        <item x="13486"/>
        <item x="13487"/>
        <item x="13488"/>
        <item x="13489"/>
        <item x="13490"/>
        <item x="13491"/>
        <item x="13492"/>
        <item x="13493"/>
        <item x="13494"/>
        <item x="13495"/>
        <item x="13496"/>
        <item x="13497"/>
        <item x="13498"/>
        <item x="13499"/>
        <item x="13500"/>
        <item x="13501"/>
        <item x="13502"/>
        <item x="13503"/>
        <item x="13504"/>
        <item x="13505"/>
        <item x="13506"/>
        <item x="13507"/>
        <item x="13508"/>
        <item x="13509"/>
        <item x="13510"/>
        <item x="13511"/>
        <item x="13512"/>
        <item x="13513"/>
        <item x="13514"/>
        <item x="13515"/>
        <item x="13516"/>
        <item x="13517"/>
        <item x="13518"/>
        <item x="13519"/>
        <item x="13520"/>
        <item x="13521"/>
        <item x="13522"/>
        <item x="13523"/>
        <item x="13524"/>
        <item x="13525"/>
        <item x="13526"/>
        <item x="13527"/>
        <item x="13528"/>
        <item x="13529"/>
        <item x="13530"/>
        <item x="13531"/>
        <item x="13532"/>
        <item x="13533"/>
        <item x="13534"/>
        <item x="13535"/>
        <item x="13536"/>
        <item x="13537"/>
        <item x="13538"/>
        <item x="13539"/>
        <item x="13540"/>
        <item x="13541"/>
        <item x="13542"/>
        <item x="13543"/>
        <item x="13544"/>
        <item x="13545"/>
        <item x="13546"/>
        <item x="13547"/>
        <item x="13548"/>
        <item x="13549"/>
        <item x="13550"/>
        <item x="13551"/>
        <item x="13552"/>
        <item x="13553"/>
        <item x="13554"/>
        <item x="13555"/>
        <item x="13556"/>
        <item x="13557"/>
        <item x="13558"/>
        <item x="13559"/>
        <item x="13560"/>
        <item x="13561"/>
        <item x="13562"/>
        <item x="13563"/>
        <item x="13564"/>
        <item x="13565"/>
        <item x="13566"/>
        <item x="13567"/>
        <item x="13568"/>
        <item x="13569"/>
        <item x="13570"/>
        <item x="13571"/>
        <item x="13572"/>
        <item x="13573"/>
        <item x="13574"/>
        <item x="13575"/>
        <item x="13576"/>
        <item x="13577"/>
        <item x="13578"/>
        <item x="13579"/>
        <item x="13580"/>
        <item x="13581"/>
        <item x="13582"/>
        <item x="13583"/>
        <item x="13584"/>
        <item x="13585"/>
        <item x="13586"/>
        <item x="13587"/>
        <item x="13588"/>
        <item x="13589"/>
        <item x="13590"/>
        <item x="13591"/>
        <item x="13592"/>
        <item x="13593"/>
        <item x="13594"/>
        <item x="13595"/>
        <item x="13596"/>
        <item x="13597"/>
        <item x="13598"/>
        <item x="13599"/>
        <item x="13600"/>
        <item x="13601"/>
        <item x="13602"/>
        <item x="13603"/>
        <item x="13604"/>
        <item x="13605"/>
        <item x="13606"/>
        <item x="13607"/>
        <item x="13608"/>
        <item x="13609"/>
        <item x="13610"/>
        <item x="13611"/>
        <item x="13612"/>
        <item x="13613"/>
        <item x="13614"/>
        <item x="13615"/>
        <item x="13616"/>
        <item x="13617"/>
        <item x="13618"/>
        <item x="13619"/>
        <item x="13620"/>
        <item x="13621"/>
        <item x="13622"/>
        <item x="13623"/>
        <item x="13624"/>
        <item x="13625"/>
        <item x="13626"/>
        <item x="13627"/>
        <item x="13628"/>
        <item x="13629"/>
        <item x="13630"/>
        <item x="13631"/>
        <item x="13632"/>
        <item x="13633"/>
        <item x="13634"/>
        <item x="13635"/>
        <item x="13636"/>
        <item x="13637"/>
        <item x="13638"/>
        <item x="13639"/>
        <item x="13640"/>
        <item x="13641"/>
        <item x="13642"/>
        <item x="13643"/>
        <item x="13644"/>
        <item x="13645"/>
        <item x="13646"/>
        <item x="13647"/>
        <item x="13648"/>
        <item x="13649"/>
        <item x="13650"/>
        <item x="13651"/>
        <item x="13652"/>
        <item x="13653"/>
        <item x="13654"/>
        <item x="13655"/>
        <item x="13656"/>
        <item x="13657"/>
        <item x="13658"/>
        <item x="13659"/>
        <item x="13660"/>
        <item x="13661"/>
        <item x="13662"/>
        <item x="13663"/>
        <item x="13664"/>
        <item x="13665"/>
        <item x="13666"/>
        <item x="13667"/>
        <item x="13668"/>
        <item x="13669"/>
        <item x="13670"/>
        <item x="13671"/>
        <item x="13672"/>
        <item x="13673"/>
        <item x="13674"/>
        <item x="13675"/>
        <item x="13676"/>
        <item x="13677"/>
        <item x="13678"/>
        <item x="13679"/>
        <item x="13680"/>
        <item x="13681"/>
        <item x="13682"/>
        <item x="13683"/>
        <item x="13684"/>
        <item x="13685"/>
        <item x="13686"/>
        <item x="13687"/>
        <item x="13688"/>
        <item x="13689"/>
        <item x="13690"/>
        <item x="13691"/>
        <item x="13692"/>
        <item x="13693"/>
        <item x="13694"/>
        <item x="13695"/>
        <item x="13696"/>
        <item x="13697"/>
        <item x="13698"/>
        <item x="13699"/>
        <item x="13700"/>
        <item x="13701"/>
        <item x="13702"/>
        <item x="13703"/>
        <item x="13704"/>
        <item x="13705"/>
        <item x="13706"/>
        <item x="13707"/>
        <item x="13708"/>
        <item x="13709"/>
        <item x="13710"/>
        <item x="13711"/>
        <item x="13712"/>
        <item x="13713"/>
        <item x="13714"/>
        <item x="13715"/>
        <item x="13716"/>
        <item x="13717"/>
        <item x="13718"/>
        <item x="13719"/>
        <item x="13720"/>
        <item x="13721"/>
        <item x="13722"/>
        <item x="13723"/>
        <item x="13724"/>
        <item x="13725"/>
        <item x="13726"/>
        <item x="13727"/>
        <item x="13728"/>
        <item x="13729"/>
        <item x="13730"/>
        <item x="13731"/>
        <item x="13732"/>
        <item x="13733"/>
        <item x="13734"/>
        <item x="13735"/>
        <item x="13736"/>
        <item x="13737"/>
        <item x="13738"/>
        <item x="13739"/>
        <item x="13740"/>
        <item x="13741"/>
        <item x="13742"/>
        <item x="13743"/>
        <item x="13744"/>
        <item x="13745"/>
        <item x="13746"/>
        <item x="13747"/>
        <item x="13748"/>
        <item x="13749"/>
        <item x="13750"/>
        <item x="13751"/>
        <item x="13752"/>
        <item x="13753"/>
        <item x="13754"/>
        <item x="13755"/>
        <item x="13756"/>
        <item x="13757"/>
        <item x="13758"/>
        <item x="13759"/>
        <item x="13760"/>
        <item x="13761"/>
        <item x="13762"/>
        <item x="13763"/>
        <item x="13764"/>
        <item x="13765"/>
        <item x="13766"/>
        <item x="13767"/>
        <item x="13768"/>
        <item x="13769"/>
        <item x="13770"/>
        <item x="13771"/>
        <item x="13772"/>
        <item x="13773"/>
        <item x="13774"/>
        <item x="13775"/>
        <item x="13776"/>
        <item x="13777"/>
        <item x="13778"/>
        <item x="13779"/>
        <item x="13780"/>
        <item x="13781"/>
        <item x="13782"/>
        <item x="13783"/>
        <item x="13784"/>
        <item x="13785"/>
        <item x="13786"/>
        <item x="13787"/>
        <item x="13788"/>
        <item x="13789"/>
        <item x="13790"/>
        <item x="13791"/>
        <item x="13792"/>
        <item x="13793"/>
        <item x="13794"/>
        <item x="13795"/>
        <item x="13796"/>
        <item x="13797"/>
        <item x="13798"/>
        <item x="13799"/>
        <item x="13800"/>
        <item x="13801"/>
        <item x="13802"/>
        <item x="13803"/>
        <item x="13804"/>
        <item x="13805"/>
        <item x="13806"/>
        <item x="13807"/>
        <item x="13808"/>
        <item x="13809"/>
        <item x="13810"/>
        <item x="13811"/>
        <item x="13812"/>
        <item x="13813"/>
        <item x="13814"/>
        <item x="13815"/>
        <item x="13816"/>
        <item x="13817"/>
        <item x="13818"/>
        <item x="13819"/>
        <item x="13820"/>
        <item x="13821"/>
        <item x="13822"/>
        <item x="13823"/>
        <item x="13824"/>
        <item x="13825"/>
        <item x="13826"/>
        <item x="13827"/>
        <item x="13828"/>
        <item x="13829"/>
        <item x="13830"/>
        <item x="13831"/>
        <item x="13832"/>
        <item x="13833"/>
        <item x="13834"/>
        <item x="13835"/>
        <item x="13836"/>
        <item x="13837"/>
        <item x="13838"/>
        <item x="13839"/>
        <item x="13840"/>
        <item x="13841"/>
        <item x="13842"/>
        <item x="13843"/>
        <item x="13844"/>
        <item x="13845"/>
        <item x="13846"/>
        <item x="13847"/>
        <item x="13848"/>
        <item x="13849"/>
        <item x="13850"/>
        <item x="13851"/>
        <item x="13852"/>
        <item x="13853"/>
        <item x="13854"/>
        <item x="13855"/>
        <item x="13856"/>
        <item x="13857"/>
        <item x="13858"/>
        <item x="13859"/>
        <item x="13860"/>
        <item x="13861"/>
        <item x="13862"/>
        <item x="13863"/>
        <item x="13864"/>
        <item x="13865"/>
        <item x="13866"/>
        <item x="13867"/>
        <item x="13868"/>
        <item x="13869"/>
        <item x="13870"/>
        <item x="13871"/>
        <item x="13872"/>
        <item x="13873"/>
        <item x="13874"/>
        <item x="13875"/>
        <item x="13876"/>
        <item x="13877"/>
        <item x="13878"/>
        <item x="13879"/>
        <item x="13880"/>
        <item x="13881"/>
        <item x="13882"/>
        <item x="13883"/>
        <item x="13884"/>
        <item x="13885"/>
        <item x="13886"/>
        <item x="13887"/>
        <item x="13888"/>
        <item x="13889"/>
        <item x="13890"/>
        <item x="13891"/>
        <item x="13892"/>
        <item x="13893"/>
        <item x="13894"/>
        <item x="13895"/>
        <item x="13896"/>
        <item x="13897"/>
        <item x="13898"/>
        <item x="13899"/>
        <item x="13900"/>
        <item x="13901"/>
        <item x="13902"/>
        <item x="13903"/>
        <item x="13904"/>
        <item x="13905"/>
        <item x="13906"/>
        <item x="13907"/>
        <item x="13908"/>
        <item x="13909"/>
        <item x="13910"/>
        <item x="13911"/>
        <item x="13912"/>
        <item x="13913"/>
        <item x="13914"/>
        <item x="13915"/>
        <item x="13916"/>
        <item x="13917"/>
        <item x="13918"/>
        <item x="13919"/>
        <item x="13920"/>
        <item x="13921"/>
        <item x="13922"/>
        <item x="13923"/>
        <item x="13924"/>
        <item x="13925"/>
        <item x="13926"/>
        <item x="13927"/>
        <item x="13928"/>
        <item x="13929"/>
        <item x="13930"/>
        <item x="13931"/>
        <item x="13932"/>
        <item x="13933"/>
        <item x="13934"/>
        <item x="13935"/>
        <item x="13936"/>
        <item x="13937"/>
        <item x="13938"/>
        <item x="13939"/>
        <item x="13940"/>
        <item x="13941"/>
        <item x="13942"/>
        <item x="13943"/>
        <item x="13944"/>
        <item x="13945"/>
        <item x="13946"/>
        <item x="13947"/>
        <item x="13948"/>
        <item x="13949"/>
        <item x="13950"/>
        <item x="13951"/>
        <item x="13952"/>
        <item x="13953"/>
        <item x="13954"/>
        <item x="13955"/>
        <item x="13956"/>
        <item x="13957"/>
        <item x="13958"/>
        <item x="13959"/>
        <item x="13960"/>
        <item x="13961"/>
        <item x="13962"/>
        <item x="13963"/>
        <item x="13964"/>
        <item x="13965"/>
        <item x="13966"/>
        <item x="13967"/>
        <item x="13968"/>
        <item x="13969"/>
        <item x="13970"/>
        <item x="13971"/>
        <item x="13972"/>
        <item x="13973"/>
        <item x="13974"/>
        <item x="13975"/>
        <item x="13976"/>
        <item x="13977"/>
        <item x="13978"/>
        <item x="13979"/>
        <item x="13980"/>
        <item x="13981"/>
        <item x="13982"/>
        <item x="13983"/>
        <item x="13984"/>
        <item x="13985"/>
        <item x="13986"/>
        <item x="13987"/>
        <item x="13988"/>
        <item x="13989"/>
        <item x="13990"/>
        <item x="13991"/>
        <item x="13992"/>
        <item x="13993"/>
        <item x="13994"/>
        <item x="13995"/>
        <item x="13996"/>
        <item x="13997"/>
        <item x="13998"/>
        <item x="13999"/>
        <item x="14000"/>
        <item x="14001"/>
        <item x="14002"/>
        <item x="14003"/>
        <item x="14004"/>
        <item x="14005"/>
        <item x="14006"/>
        <item x="14007"/>
        <item x="14008"/>
        <item x="14009"/>
        <item x="14010"/>
        <item x="14011"/>
        <item x="14012"/>
        <item x="14013"/>
        <item x="14014"/>
        <item x="14015"/>
        <item x="14016"/>
        <item x="14017"/>
        <item x="14018"/>
        <item x="14019"/>
        <item x="14020"/>
        <item x="14021"/>
        <item x="14022"/>
        <item x="14023"/>
        <item x="14024"/>
        <item x="14025"/>
        <item x="14026"/>
        <item x="14027"/>
        <item x="14028"/>
        <item x="14029"/>
        <item x="14030"/>
        <item x="14031"/>
        <item x="14032"/>
        <item x="14033"/>
        <item x="14034"/>
        <item x="14035"/>
        <item x="14036"/>
        <item x="14037"/>
        <item x="14038"/>
        <item x="14039"/>
        <item x="14040"/>
        <item x="14041"/>
        <item x="14042"/>
        <item x="14043"/>
        <item x="14044"/>
        <item x="14045"/>
        <item x="14046"/>
        <item x="14047"/>
        <item x="14048"/>
        <item x="14049"/>
        <item x="14050"/>
        <item x="14051"/>
        <item x="14052"/>
        <item x="14053"/>
        <item x="14054"/>
        <item x="14055"/>
        <item x="14056"/>
        <item x="14057"/>
        <item x="14058"/>
        <item x="14059"/>
        <item x="14060"/>
        <item x="14061"/>
        <item x="14062"/>
        <item x="14063"/>
        <item x="14064"/>
        <item x="14065"/>
        <item x="14066"/>
        <item x="14067"/>
        <item x="14068"/>
        <item x="14069"/>
        <item x="14070"/>
        <item x="14071"/>
        <item x="14072"/>
        <item x="14073"/>
        <item x="14074"/>
        <item x="14075"/>
        <item x="14076"/>
        <item x="14077"/>
        <item x="14078"/>
        <item x="14079"/>
        <item x="14080"/>
        <item x="14081"/>
        <item x="14082"/>
        <item x="14083"/>
        <item x="14084"/>
        <item x="14085"/>
        <item x="14086"/>
        <item x="14087"/>
        <item x="14088"/>
        <item x="14089"/>
        <item x="14090"/>
        <item x="14091"/>
        <item x="14092"/>
        <item x="14093"/>
        <item x="14094"/>
        <item x="14095"/>
        <item x="14096"/>
        <item x="14097"/>
        <item x="14098"/>
        <item x="14099"/>
        <item x="14100"/>
        <item x="14101"/>
        <item x="14102"/>
        <item x="14103"/>
        <item x="14104"/>
        <item x="14105"/>
        <item x="14106"/>
        <item x="14107"/>
        <item x="14108"/>
        <item x="14109"/>
        <item x="14110"/>
        <item x="14111"/>
        <item x="14112"/>
        <item x="14113"/>
        <item x="14114"/>
        <item x="14115"/>
        <item x="14116"/>
        <item x="14117"/>
        <item x="14118"/>
        <item x="14119"/>
        <item x="14120"/>
        <item x="14121"/>
        <item x="14122"/>
        <item x="14123"/>
        <item x="14124"/>
        <item x="14125"/>
        <item x="14126"/>
        <item x="14127"/>
        <item x="14128"/>
        <item x="14129"/>
        <item x="14130"/>
        <item x="14131"/>
        <item x="14132"/>
        <item x="14133"/>
        <item x="14134"/>
        <item x="14135"/>
        <item x="14136"/>
        <item x="14137"/>
        <item x="14138"/>
        <item x="14139"/>
        <item x="14140"/>
        <item x="14141"/>
        <item x="14142"/>
        <item x="14143"/>
        <item x="14144"/>
        <item x="14145"/>
        <item x="14146"/>
        <item x="14147"/>
        <item x="14148"/>
        <item x="14149"/>
        <item x="14150"/>
        <item x="14151"/>
        <item x="14152"/>
        <item x="14153"/>
        <item x="14154"/>
        <item x="14155"/>
        <item x="14156"/>
        <item x="14157"/>
        <item x="14158"/>
        <item x="14159"/>
        <item x="14160"/>
        <item x="14161"/>
        <item x="14162"/>
        <item x="14163"/>
        <item x="14164"/>
        <item x="14165"/>
        <item x="14166"/>
        <item x="14167"/>
        <item x="14168"/>
        <item x="14169"/>
        <item x="14170"/>
        <item x="14171"/>
        <item x="14172"/>
        <item x="14173"/>
        <item x="14174"/>
        <item x="14175"/>
        <item x="14176"/>
        <item x="14177"/>
        <item x="14178"/>
        <item x="14179"/>
        <item x="14180"/>
        <item x="14181"/>
        <item x="14182"/>
        <item x="14183"/>
        <item x="14184"/>
        <item x="14185"/>
        <item x="14186"/>
        <item x="14187"/>
        <item x="14188"/>
        <item x="14189"/>
        <item x="14190"/>
        <item x="14191"/>
        <item x="14192"/>
        <item x="14193"/>
        <item x="14194"/>
        <item x="14195"/>
        <item x="14196"/>
        <item x="14197"/>
        <item x="14198"/>
        <item x="14199"/>
        <item x="14200"/>
        <item x="14201"/>
        <item x="14202"/>
        <item x="14203"/>
        <item x="14204"/>
        <item x="14205"/>
        <item x="14206"/>
        <item x="14207"/>
        <item x="14208"/>
        <item x="14209"/>
        <item x="14210"/>
        <item x="14211"/>
        <item x="14212"/>
        <item x="14213"/>
        <item x="14214"/>
        <item x="14215"/>
        <item x="14216"/>
        <item x="14217"/>
        <item x="14218"/>
        <item x="14219"/>
        <item x="14220"/>
        <item x="14221"/>
        <item x="14222"/>
        <item x="14223"/>
        <item x="14224"/>
        <item x="14225"/>
        <item x="14226"/>
        <item x="14227"/>
        <item x="14228"/>
        <item x="14229"/>
        <item x="14230"/>
        <item x="14231"/>
        <item x="14232"/>
        <item x="14233"/>
        <item x="14234"/>
        <item x="14235"/>
        <item x="14236"/>
        <item x="14237"/>
        <item x="14238"/>
        <item x="14239"/>
        <item x="14240"/>
        <item x="14241"/>
        <item x="14242"/>
        <item x="14243"/>
        <item x="14244"/>
        <item x="14245"/>
        <item x="14246"/>
        <item x="14247"/>
        <item x="14248"/>
        <item x="14249"/>
        <item x="14250"/>
        <item x="14251"/>
        <item x="14252"/>
        <item x="14253"/>
        <item x="14254"/>
        <item x="14255"/>
        <item x="14256"/>
        <item x="14257"/>
        <item x="14258"/>
        <item x="14259"/>
        <item x="14260"/>
        <item x="14261"/>
        <item x="14262"/>
        <item x="14263"/>
        <item x="14264"/>
        <item x="14265"/>
        <item x="14266"/>
        <item x="14267"/>
        <item x="14268"/>
        <item x="14269"/>
        <item x="14270"/>
        <item x="14271"/>
        <item x="14272"/>
        <item x="14273"/>
        <item x="14274"/>
        <item x="14275"/>
        <item x="14276"/>
        <item x="14277"/>
        <item x="14278"/>
        <item x="14279"/>
        <item x="14280"/>
        <item x="14281"/>
        <item x="14282"/>
        <item x="14283"/>
        <item x="14284"/>
        <item x="14285"/>
        <item x="14286"/>
        <item x="14287"/>
        <item x="14288"/>
        <item x="14289"/>
        <item x="14290"/>
        <item x="14291"/>
        <item x="14292"/>
        <item x="14293"/>
        <item x="14294"/>
        <item x="14295"/>
        <item x="14296"/>
        <item x="14297"/>
        <item x="14298"/>
        <item x="14299"/>
        <item x="14300"/>
        <item x="14301"/>
        <item x="14302"/>
        <item x="14303"/>
        <item x="14304"/>
        <item x="14305"/>
        <item x="14306"/>
        <item x="14307"/>
        <item x="14308"/>
        <item x="14309"/>
        <item x="14310"/>
        <item x="14311"/>
        <item x="14312"/>
        <item x="14313"/>
        <item x="14314"/>
        <item x="14315"/>
        <item x="14316"/>
        <item x="14317"/>
        <item x="14318"/>
        <item x="14319"/>
        <item x="14320"/>
        <item x="14321"/>
        <item x="14322"/>
        <item x="14323"/>
        <item x="14324"/>
        <item x="14325"/>
        <item x="14326"/>
        <item x="14327"/>
        <item x="14328"/>
        <item x="14329"/>
        <item x="14330"/>
        <item x="14331"/>
        <item x="14332"/>
        <item x="14333"/>
        <item x="14334"/>
        <item x="14335"/>
        <item x="14336"/>
        <item x="14337"/>
        <item x="14338"/>
        <item x="14339"/>
        <item x="14340"/>
        <item x="14341"/>
        <item x="14342"/>
        <item x="14343"/>
        <item x="14344"/>
        <item x="14345"/>
        <item x="14346"/>
        <item x="14347"/>
        <item x="14348"/>
        <item x="14349"/>
        <item x="14350"/>
        <item x="14351"/>
        <item x="14352"/>
        <item x="14353"/>
        <item x="14354"/>
        <item x="14355"/>
        <item x="14356"/>
        <item x="14357"/>
        <item x="14358"/>
        <item x="14359"/>
        <item x="14360"/>
        <item x="14361"/>
        <item x="14362"/>
        <item x="14363"/>
        <item x="14364"/>
        <item x="14365"/>
        <item x="14366"/>
        <item x="14367"/>
        <item x="14368"/>
        <item x="14369"/>
        <item x="14370"/>
        <item x="14371"/>
        <item x="14372"/>
        <item x="14373"/>
        <item x="14374"/>
        <item x="14375"/>
        <item x="14376"/>
        <item x="14377"/>
        <item x="14378"/>
        <item x="14379"/>
        <item x="14380"/>
        <item x="14381"/>
        <item x="14382"/>
        <item x="14383"/>
        <item x="14384"/>
        <item x="14385"/>
        <item x="14386"/>
        <item x="14387"/>
        <item x="14388"/>
        <item x="14389"/>
        <item x="14390"/>
        <item x="14391"/>
        <item x="14392"/>
        <item x="14393"/>
        <item x="14394"/>
        <item x="14395"/>
        <item x="14396"/>
        <item x="14397"/>
        <item x="14398"/>
        <item x="14399"/>
        <item x="14400"/>
        <item x="14401"/>
        <item x="14402"/>
        <item x="14403"/>
        <item x="14404"/>
        <item x="14405"/>
        <item x="14406"/>
        <item x="14407"/>
        <item x="14408"/>
        <item x="14409"/>
        <item x="14410"/>
        <item x="14411"/>
        <item x="14412"/>
        <item x="14413"/>
        <item x="14414"/>
        <item x="14415"/>
        <item x="14416"/>
        <item x="14417"/>
        <item x="14418"/>
        <item x="14419"/>
        <item x="14420"/>
        <item x="14421"/>
        <item x="14422"/>
        <item x="14423"/>
        <item x="14424"/>
        <item x="14425"/>
        <item x="14426"/>
        <item x="14427"/>
        <item x="14428"/>
        <item x="14429"/>
        <item x="14430"/>
        <item x="14431"/>
        <item x="14432"/>
        <item x="14433"/>
        <item x="14434"/>
        <item x="14435"/>
        <item x="14436"/>
        <item x="14437"/>
        <item x="14438"/>
        <item x="14439"/>
        <item x="14440"/>
        <item x="14441"/>
        <item x="14442"/>
        <item x="14443"/>
        <item x="14444"/>
        <item x="14445"/>
        <item x="14446"/>
        <item x="14447"/>
        <item x="14448"/>
        <item x="14449"/>
        <item x="14450"/>
        <item x="14451"/>
        <item x="14452"/>
        <item x="14453"/>
        <item x="14454"/>
        <item x="14455"/>
        <item x="14456"/>
        <item x="14457"/>
        <item x="14458"/>
        <item x="14459"/>
        <item x="14460"/>
        <item x="14461"/>
        <item x="14462"/>
        <item x="14463"/>
        <item x="14464"/>
        <item x="14465"/>
        <item x="14466"/>
        <item x="14467"/>
        <item x="14468"/>
        <item x="14469"/>
        <item x="14470"/>
        <item x="14471"/>
        <item x="14472"/>
        <item x="14473"/>
        <item x="14474"/>
        <item x="14475"/>
        <item x="14476"/>
        <item x="14477"/>
        <item x="14478"/>
        <item x="14479"/>
        <item x="14480"/>
        <item x="14481"/>
        <item x="14482"/>
        <item x="14483"/>
        <item x="14484"/>
        <item x="14485"/>
        <item x="14486"/>
        <item x="14487"/>
        <item x="14488"/>
        <item x="14489"/>
        <item x="14490"/>
        <item x="14491"/>
        <item x="14492"/>
        <item x="14493"/>
        <item x="14494"/>
        <item x="14495"/>
        <item x="14496"/>
        <item x="14497"/>
        <item x="14498"/>
        <item x="14499"/>
        <item x="14500"/>
        <item x="14501"/>
        <item x="14502"/>
        <item x="14503"/>
        <item x="14504"/>
        <item x="14505"/>
        <item x="14506"/>
        <item x="14507"/>
        <item x="14508"/>
        <item x="14509"/>
        <item x="14510"/>
        <item x="14511"/>
        <item x="14512"/>
        <item x="14513"/>
        <item x="14514"/>
        <item x="14515"/>
        <item x="14516"/>
        <item x="14517"/>
        <item x="14518"/>
        <item x="14519"/>
        <item x="14520"/>
        <item x="14521"/>
        <item x="14522"/>
        <item x="14523"/>
        <item x="14524"/>
        <item x="14525"/>
        <item x="14526"/>
        <item x="14527"/>
        <item x="14528"/>
        <item x="14529"/>
        <item x="14530"/>
        <item x="14531"/>
        <item x="14532"/>
        <item x="14533"/>
        <item x="14534"/>
        <item x="14535"/>
        <item x="14536"/>
        <item x="14537"/>
        <item x="14538"/>
        <item x="14539"/>
        <item x="14540"/>
        <item x="14541"/>
        <item x="14542"/>
        <item x="14543"/>
        <item x="14544"/>
        <item x="14545"/>
        <item x="14546"/>
        <item x="14547"/>
        <item x="14548"/>
        <item x="14549"/>
        <item x="14550"/>
        <item x="14551"/>
        <item x="14552"/>
        <item x="14553"/>
        <item x="14554"/>
        <item x="14555"/>
        <item x="14556"/>
        <item x="14557"/>
        <item x="14558"/>
        <item x="14559"/>
        <item x="14560"/>
        <item x="14561"/>
        <item x="14562"/>
        <item x="14563"/>
        <item x="14564"/>
        <item x="14565"/>
        <item x="14566"/>
        <item x="14567"/>
        <item x="14568"/>
        <item x="14569"/>
        <item x="14570"/>
        <item x="14571"/>
        <item x="14572"/>
        <item x="14573"/>
        <item x="14574"/>
        <item x="14575"/>
        <item x="14576"/>
        <item x="14577"/>
        <item x="14578"/>
        <item x="14579"/>
        <item x="14580"/>
        <item x="14581"/>
        <item x="14582"/>
        <item x="14583"/>
        <item x="14584"/>
        <item x="14585"/>
        <item x="14586"/>
        <item x="14587"/>
        <item x="14588"/>
        <item x="14589"/>
        <item x="14590"/>
        <item x="14591"/>
        <item x="14592"/>
        <item x="14593"/>
        <item x="14594"/>
        <item x="14595"/>
        <item x="14596"/>
        <item x="14597"/>
        <item x="14598"/>
        <item x="14599"/>
        <item x="14600"/>
        <item x="14601"/>
        <item x="14602"/>
        <item x="14603"/>
        <item x="14604"/>
        <item x="14605"/>
        <item x="14606"/>
        <item x="14607"/>
        <item x="14608"/>
        <item x="14609"/>
        <item x="14610"/>
        <item x="14611"/>
        <item x="14612"/>
        <item x="14613"/>
        <item x="14614"/>
        <item x="14615"/>
        <item x="14616"/>
        <item x="14617"/>
        <item x="14618"/>
        <item x="14619"/>
        <item x="14620"/>
        <item x="14621"/>
        <item x="14622"/>
        <item x="14623"/>
        <item x="14624"/>
        <item x="14625"/>
        <item x="14626"/>
        <item x="14627"/>
        <item x="14628"/>
        <item x="14629"/>
        <item x="14630"/>
        <item x="14631"/>
        <item x="14632"/>
        <item x="14633"/>
        <item x="14634"/>
        <item x="14635"/>
        <item x="14636"/>
        <item x="14637"/>
        <item x="14638"/>
        <item x="14639"/>
        <item x="14640"/>
        <item x="14641"/>
        <item x="14642"/>
        <item x="14643"/>
        <item x="14644"/>
        <item x="14645"/>
        <item x="14646"/>
        <item x="14647"/>
        <item x="14648"/>
        <item x="14649"/>
        <item x="14650"/>
        <item x="14651"/>
        <item x="14652"/>
        <item x="14653"/>
        <item x="14654"/>
        <item x="14655"/>
        <item x="14656"/>
        <item x="14657"/>
        <item x="14658"/>
        <item x="14659"/>
        <item x="14660"/>
        <item x="14661"/>
        <item x="14662"/>
        <item x="14663"/>
        <item x="14664"/>
        <item x="14665"/>
        <item x="14666"/>
        <item x="14667"/>
        <item x="14668"/>
        <item x="14669"/>
        <item x="14670"/>
        <item x="14671"/>
        <item x="14672"/>
        <item x="14673"/>
        <item x="14674"/>
        <item x="14675"/>
        <item x="14676"/>
        <item x="14677"/>
        <item x="14678"/>
        <item x="14679"/>
        <item x="14680"/>
        <item x="14681"/>
        <item x="14682"/>
        <item x="14683"/>
        <item x="14684"/>
        <item x="14685"/>
        <item x="14686"/>
        <item x="14687"/>
        <item x="14688"/>
        <item x="14689"/>
        <item x="14690"/>
        <item x="14691"/>
        <item x="14692"/>
        <item x="14693"/>
        <item x="14694"/>
        <item x="14695"/>
        <item x="14696"/>
        <item x="14697"/>
        <item x="14698"/>
        <item x="14699"/>
        <item x="14700"/>
        <item x="14701"/>
        <item x="14702"/>
        <item x="14703"/>
        <item x="14704"/>
        <item x="14705"/>
        <item x="14706"/>
        <item x="14707"/>
        <item x="14708"/>
        <item x="14709"/>
        <item x="14710"/>
        <item x="14711"/>
        <item x="14712"/>
        <item x="14713"/>
        <item x="14714"/>
        <item x="14715"/>
        <item x="14716"/>
        <item x="14717"/>
        <item x="14718"/>
        <item x="14719"/>
        <item x="14720"/>
        <item x="14721"/>
        <item x="14722"/>
        <item x="14723"/>
        <item x="14724"/>
        <item x="14725"/>
        <item x="14726"/>
        <item x="14727"/>
        <item x="14728"/>
        <item x="14729"/>
        <item x="14730"/>
        <item x="14731"/>
        <item x="14732"/>
        <item x="14733"/>
        <item x="14734"/>
        <item x="14735"/>
        <item x="14736"/>
        <item x="14737"/>
        <item x="14738"/>
        <item x="14739"/>
        <item x="14740"/>
        <item x="14741"/>
        <item x="14742"/>
        <item x="14743"/>
        <item x="14744"/>
        <item x="14745"/>
        <item x="14746"/>
        <item x="14747"/>
        <item x="14748"/>
        <item x="14749"/>
        <item x="14750"/>
        <item x="14751"/>
        <item x="14752"/>
        <item x="14753"/>
        <item x="14754"/>
        <item x="14755"/>
        <item x="14756"/>
        <item x="14757"/>
        <item x="14758"/>
        <item x="14759"/>
        <item x="14760"/>
        <item x="14761"/>
        <item x="14762"/>
        <item x="14763"/>
        <item x="14764"/>
        <item x="14765"/>
        <item x="14766"/>
        <item x="14767"/>
        <item x="14768"/>
        <item x="14769"/>
        <item x="14770"/>
        <item x="14771"/>
        <item x="14772"/>
        <item x="14773"/>
        <item x="14774"/>
        <item x="14775"/>
        <item x="14776"/>
        <item x="14777"/>
        <item x="14778"/>
        <item x="14779"/>
        <item x="14780"/>
        <item x="14781"/>
        <item x="14782"/>
        <item x="14783"/>
        <item x="14784"/>
        <item x="14785"/>
        <item x="14786"/>
        <item x="14787"/>
        <item x="14788"/>
        <item x="14789"/>
        <item x="14790"/>
        <item x="14791"/>
        <item x="14792"/>
        <item x="14793"/>
        <item x="14794"/>
        <item x="14795"/>
        <item x="14796"/>
        <item x="14797"/>
        <item x="14798"/>
        <item x="14799"/>
        <item x="14800"/>
        <item x="14801"/>
        <item x="14802"/>
        <item x="14803"/>
        <item x="14804"/>
        <item x="14805"/>
        <item x="14806"/>
        <item x="14807"/>
        <item x="14808"/>
        <item x="14809"/>
        <item x="14810"/>
        <item x="14811"/>
        <item x="14812"/>
        <item x="14813"/>
        <item x="14814"/>
        <item x="14815"/>
        <item x="14816"/>
        <item x="14817"/>
        <item x="14818"/>
        <item x="14819"/>
        <item x="14820"/>
        <item x="14821"/>
        <item x="14822"/>
        <item x="14823"/>
        <item x="14824"/>
        <item x="14825"/>
        <item x="14826"/>
        <item x="14827"/>
        <item x="14828"/>
        <item x="14829"/>
        <item x="14830"/>
        <item x="14831"/>
        <item x="14832"/>
        <item x="14833"/>
        <item x="14834"/>
        <item x="14835"/>
        <item x="14836"/>
        <item x="14837"/>
        <item x="14838"/>
        <item x="14839"/>
        <item x="14840"/>
        <item x="14841"/>
        <item x="14842"/>
        <item x="14843"/>
        <item x="14844"/>
        <item x="14845"/>
        <item x="14846"/>
        <item x="14847"/>
        <item x="14848"/>
        <item x="14849"/>
        <item x="14850"/>
        <item x="14851"/>
        <item x="14852"/>
        <item x="14853"/>
        <item x="14854"/>
        <item x="14855"/>
        <item x="14856"/>
        <item x="14857"/>
        <item x="14858"/>
        <item x="14859"/>
        <item x="14860"/>
        <item x="14861"/>
        <item x="14862"/>
        <item x="14863"/>
        <item x="14864"/>
        <item x="14865"/>
        <item x="14866"/>
        <item x="14867"/>
        <item x="14868"/>
        <item x="14869"/>
        <item x="14870"/>
        <item x="14871"/>
        <item x="14872"/>
        <item x="14873"/>
        <item x="14874"/>
        <item x="14875"/>
        <item x="14876"/>
        <item x="14877"/>
        <item x="14878"/>
        <item x="14879"/>
        <item x="14880"/>
        <item x="14881"/>
        <item x="14882"/>
        <item x="14883"/>
        <item x="14884"/>
        <item x="14885"/>
        <item x="14886"/>
        <item x="14887"/>
        <item x="14888"/>
        <item x="14889"/>
        <item x="14890"/>
        <item x="14891"/>
        <item x="14892"/>
        <item x="14893"/>
        <item x="14894"/>
        <item x="14895"/>
        <item x="14896"/>
        <item x="14897"/>
        <item x="14898"/>
        <item x="14899"/>
        <item x="14900"/>
        <item x="14901"/>
        <item x="14902"/>
        <item x="14903"/>
        <item x="14904"/>
        <item x="14905"/>
        <item x="14906"/>
        <item x="14907"/>
        <item x="14908"/>
        <item x="14909"/>
        <item x="14910"/>
        <item x="14911"/>
        <item x="14912"/>
        <item x="14913"/>
        <item x="14914"/>
        <item x="14915"/>
        <item x="14916"/>
        <item x="14917"/>
        <item x="14918"/>
        <item x="14919"/>
        <item x="14920"/>
        <item x="14921"/>
        <item x="14922"/>
        <item x="14923"/>
        <item x="14924"/>
        <item x="14925"/>
        <item x="14926"/>
        <item x="14927"/>
        <item x="14928"/>
        <item x="14929"/>
        <item x="14930"/>
        <item x="14931"/>
        <item x="14932"/>
        <item x="14933"/>
        <item x="14934"/>
        <item x="14935"/>
        <item x="14936"/>
        <item x="14937"/>
        <item x="14938"/>
        <item x="14939"/>
        <item x="14940"/>
        <item x="14941"/>
        <item x="14942"/>
        <item x="14943"/>
        <item x="14944"/>
        <item x="14945"/>
        <item x="14946"/>
        <item x="14947"/>
        <item x="14948"/>
        <item x="14949"/>
        <item x="14950"/>
        <item x="14951"/>
        <item x="14952"/>
        <item x="14953"/>
        <item x="14954"/>
        <item x="14955"/>
        <item x="14956"/>
        <item x="14957"/>
        <item x="14958"/>
        <item x="14959"/>
        <item x="14960"/>
        <item x="14961"/>
        <item x="14962"/>
        <item x="14963"/>
        <item x="14964"/>
        <item x="14965"/>
        <item x="14966"/>
        <item x="14967"/>
        <item x="14968"/>
        <item x="14969"/>
        <item x="14970"/>
        <item x="14971"/>
        <item x="14972"/>
        <item x="14973"/>
        <item x="14974"/>
        <item x="14975"/>
        <item x="14976"/>
        <item x="14977"/>
        <item x="14978"/>
        <item x="14979"/>
        <item x="14980"/>
        <item x="14981"/>
        <item x="14982"/>
        <item x="14983"/>
        <item x="14984"/>
        <item x="14985"/>
        <item x="14986"/>
        <item x="14987"/>
        <item x="14988"/>
        <item x="14989"/>
        <item x="14990"/>
        <item x="14991"/>
        <item x="14992"/>
        <item x="14993"/>
        <item x="14994"/>
        <item x="14995"/>
        <item x="14996"/>
        <item x="14997"/>
        <item x="14998"/>
        <item x="14999"/>
        <item x="15000"/>
        <item x="15001"/>
        <item x="15002"/>
        <item x="15003"/>
        <item x="15004"/>
        <item x="15005"/>
        <item x="15006"/>
        <item x="15007"/>
        <item x="15008"/>
        <item x="15009"/>
        <item x="15010"/>
        <item x="15011"/>
        <item x="15012"/>
        <item x="15013"/>
        <item x="15014"/>
        <item x="15015"/>
        <item x="15016"/>
        <item x="15017"/>
        <item x="15018"/>
        <item x="15019"/>
        <item x="15020"/>
        <item x="15021"/>
        <item x="15022"/>
        <item x="15023"/>
        <item x="15024"/>
        <item x="15025"/>
        <item x="15026"/>
        <item x="15027"/>
        <item x="15028"/>
        <item x="15029"/>
        <item x="15030"/>
        <item x="15031"/>
        <item x="15032"/>
        <item x="15033"/>
        <item x="15034"/>
        <item x="15035"/>
        <item x="15036"/>
        <item x="15037"/>
        <item x="15038"/>
        <item x="15039"/>
        <item x="15040"/>
        <item x="15041"/>
        <item x="15042"/>
        <item x="15043"/>
        <item x="15044"/>
        <item x="15045"/>
        <item x="15046"/>
        <item x="15047"/>
        <item x="15048"/>
        <item x="15049"/>
        <item x="15050"/>
        <item x="15051"/>
        <item x="15052"/>
        <item x="15053"/>
        <item x="15054"/>
        <item x="15055"/>
        <item x="15056"/>
        <item x="15057"/>
        <item x="15058"/>
        <item x="15059"/>
        <item x="15060"/>
        <item x="15061"/>
        <item x="15062"/>
        <item x="15063"/>
        <item x="15064"/>
        <item x="15065"/>
        <item x="15066"/>
        <item x="15067"/>
        <item x="15068"/>
        <item x="15069"/>
        <item x="15070"/>
        <item x="15071"/>
        <item x="15072"/>
        <item x="15073"/>
        <item x="15074"/>
        <item x="15075"/>
        <item x="15076"/>
        <item x="15077"/>
        <item x="15078"/>
        <item x="15079"/>
        <item x="15080"/>
        <item x="15081"/>
        <item x="15082"/>
        <item x="15083"/>
        <item x="15084"/>
        <item x="15085"/>
        <item x="15086"/>
        <item x="15087"/>
        <item x="15088"/>
        <item x="15089"/>
        <item x="15090"/>
        <item x="15091"/>
        <item x="15092"/>
        <item x="15093"/>
        <item x="15094"/>
        <item x="15095"/>
        <item x="15096"/>
        <item x="15097"/>
        <item x="15098"/>
        <item x="15099"/>
        <item x="15100"/>
        <item x="15101"/>
        <item x="15102"/>
        <item x="15103"/>
        <item x="15104"/>
        <item x="15105"/>
        <item x="15106"/>
        <item x="15107"/>
        <item x="15108"/>
        <item x="15109"/>
        <item x="15110"/>
        <item x="15111"/>
        <item x="15112"/>
        <item x="15113"/>
        <item x="15114"/>
        <item x="15115"/>
        <item x="15116"/>
        <item x="15117"/>
        <item x="15118"/>
        <item x="15119"/>
        <item x="15120"/>
        <item x="15121"/>
        <item x="15122"/>
        <item x="15123"/>
        <item x="15124"/>
        <item x="15125"/>
        <item x="15126"/>
        <item x="15127"/>
        <item x="15128"/>
        <item x="15129"/>
        <item x="15130"/>
        <item x="15131"/>
        <item x="15132"/>
        <item x="15133"/>
        <item x="15134"/>
        <item x="15135"/>
        <item x="15136"/>
        <item x="15137"/>
        <item x="15138"/>
        <item x="15139"/>
        <item x="15140"/>
        <item x="15141"/>
        <item x="15142"/>
        <item x="15143"/>
        <item x="15144"/>
        <item x="15145"/>
        <item x="15146"/>
        <item x="15147"/>
        <item x="15148"/>
        <item x="15149"/>
        <item x="15150"/>
        <item x="15151"/>
        <item x="15152"/>
        <item x="15153"/>
        <item x="15154"/>
        <item x="15155"/>
        <item x="15156"/>
        <item x="15157"/>
        <item x="15158"/>
        <item x="15159"/>
        <item x="15160"/>
        <item x="15161"/>
        <item x="15162"/>
        <item x="15163"/>
        <item x="15164"/>
        <item x="15165"/>
        <item x="15166"/>
        <item x="15167"/>
        <item x="15168"/>
        <item x="15169"/>
        <item x="15170"/>
        <item x="15171"/>
        <item x="15172"/>
        <item x="15173"/>
        <item x="15174"/>
        <item x="15175"/>
        <item x="15176"/>
        <item x="15177"/>
        <item x="15178"/>
        <item x="15179"/>
        <item x="15180"/>
        <item x="15181"/>
        <item x="15182"/>
        <item x="15183"/>
        <item x="15184"/>
        <item x="15185"/>
        <item x="15186"/>
        <item x="15187"/>
        <item x="15188"/>
        <item x="15189"/>
        <item x="15190"/>
        <item x="15191"/>
        <item x="15192"/>
        <item x="15193"/>
        <item x="15194"/>
        <item x="15195"/>
        <item x="15196"/>
        <item x="15197"/>
        <item x="15198"/>
        <item x="15199"/>
        <item x="15200"/>
        <item x="15201"/>
        <item x="15202"/>
        <item x="15203"/>
        <item x="15204"/>
        <item x="15205"/>
        <item x="15206"/>
        <item x="15207"/>
        <item x="15208"/>
        <item x="15209"/>
        <item x="15210"/>
        <item x="15211"/>
        <item x="15212"/>
        <item x="15213"/>
        <item x="15214"/>
        <item x="15215"/>
        <item x="15216"/>
        <item x="15217"/>
        <item x="15218"/>
        <item x="15219"/>
        <item x="15220"/>
        <item x="15221"/>
        <item x="15222"/>
        <item x="15223"/>
        <item x="15224"/>
        <item x="15225"/>
        <item x="15226"/>
        <item x="15227"/>
        <item x="15228"/>
        <item x="15229"/>
        <item x="15230"/>
        <item x="15231"/>
        <item x="15232"/>
        <item x="15233"/>
        <item x="15234"/>
        <item x="15235"/>
        <item x="15236"/>
        <item x="15237"/>
        <item x="15238"/>
        <item x="15239"/>
        <item x="15240"/>
        <item x="15241"/>
        <item x="15242"/>
        <item x="15243"/>
        <item x="15244"/>
        <item x="15245"/>
        <item x="15246"/>
        <item x="15247"/>
        <item x="15248"/>
        <item x="15249"/>
        <item x="15250"/>
        <item x="15251"/>
        <item x="15252"/>
        <item x="15253"/>
        <item x="15254"/>
        <item x="15255"/>
        <item x="15256"/>
        <item x="15257"/>
        <item x="15258"/>
        <item x="15259"/>
        <item x="15260"/>
        <item x="15261"/>
        <item x="15262"/>
        <item x="15263"/>
        <item x="15264"/>
        <item x="15265"/>
        <item x="15266"/>
        <item x="15267"/>
        <item x="15268"/>
        <item x="15269"/>
        <item x="15270"/>
        <item x="15271"/>
        <item x="15272"/>
        <item x="15273"/>
        <item x="15274"/>
        <item x="15275"/>
        <item x="15276"/>
        <item x="15277"/>
        <item x="15278"/>
        <item x="15279"/>
        <item x="15280"/>
        <item x="15281"/>
        <item x="15282"/>
        <item x="15283"/>
        <item x="15284"/>
        <item x="15285"/>
        <item x="15286"/>
        <item x="15287"/>
        <item x="15288"/>
        <item x="15289"/>
        <item x="15290"/>
        <item x="15291"/>
        <item x="15292"/>
        <item x="15293"/>
        <item x="15294"/>
        <item x="15295"/>
        <item x="15296"/>
        <item x="15297"/>
        <item x="15298"/>
        <item x="15299"/>
        <item x="15300"/>
        <item x="15301"/>
        <item x="15302"/>
        <item x="15303"/>
        <item x="15304"/>
        <item x="15305"/>
        <item x="15306"/>
        <item x="15307"/>
        <item x="15308"/>
        <item x="15309"/>
        <item x="15310"/>
        <item x="15311"/>
        <item x="15312"/>
        <item x="15313"/>
        <item x="15314"/>
        <item x="15315"/>
        <item x="15316"/>
        <item x="15317"/>
        <item x="15318"/>
        <item x="15319"/>
        <item x="15320"/>
        <item x="15321"/>
        <item x="15322"/>
        <item x="15323"/>
        <item x="15324"/>
        <item x="15325"/>
        <item x="15326"/>
        <item x="15327"/>
        <item x="15328"/>
        <item x="15329"/>
        <item x="15330"/>
        <item x="15331"/>
        <item x="15332"/>
        <item x="15333"/>
        <item x="15334"/>
        <item x="15335"/>
        <item x="15336"/>
        <item x="15337"/>
        <item x="15338"/>
        <item x="15339"/>
        <item x="15340"/>
        <item x="15341"/>
        <item x="15342"/>
        <item x="15343"/>
        <item x="15344"/>
        <item x="15345"/>
        <item x="15346"/>
        <item x="15347"/>
        <item x="15348"/>
        <item x="15349"/>
        <item x="15350"/>
        <item x="15351"/>
        <item x="15352"/>
        <item x="15353"/>
        <item x="15354"/>
        <item x="15355"/>
        <item x="15356"/>
        <item x="15357"/>
        <item x="15358"/>
        <item x="15359"/>
        <item x="15360"/>
        <item x="15361"/>
        <item x="15362"/>
        <item x="15363"/>
        <item x="15364"/>
        <item x="15365"/>
        <item x="15366"/>
        <item x="15367"/>
        <item x="15368"/>
        <item x="15369"/>
        <item x="15370"/>
        <item x="15371"/>
        <item x="15372"/>
        <item x="15373"/>
        <item x="15374"/>
        <item x="15375"/>
        <item x="15376"/>
        <item x="15377"/>
        <item x="15378"/>
        <item x="15379"/>
        <item x="15380"/>
        <item x="15381"/>
        <item x="15382"/>
        <item x="15383"/>
        <item x="15384"/>
        <item x="15385"/>
        <item x="15386"/>
        <item x="15387"/>
        <item x="15388"/>
        <item x="15389"/>
        <item x="15390"/>
        <item x="15391"/>
        <item x="15392"/>
        <item x="15393"/>
        <item x="15394"/>
        <item x="15395"/>
        <item x="15396"/>
        <item x="15397"/>
        <item x="15398"/>
        <item x="15399"/>
        <item x="15400"/>
        <item x="15401"/>
        <item x="15402"/>
        <item x="15403"/>
        <item x="15404"/>
        <item x="15405"/>
        <item x="15406"/>
        <item x="15407"/>
        <item x="15408"/>
        <item x="15409"/>
        <item x="15410"/>
        <item x="15411"/>
        <item x="15412"/>
        <item x="15413"/>
        <item x="15414"/>
        <item x="15415"/>
        <item x="15416"/>
        <item x="15417"/>
        <item x="15418"/>
        <item x="15419"/>
        <item x="15420"/>
        <item x="15421"/>
        <item x="15422"/>
        <item x="15423"/>
        <item x="15424"/>
        <item x="15425"/>
        <item x="15426"/>
        <item x="15427"/>
        <item x="15428"/>
        <item x="15429"/>
        <item x="15430"/>
        <item x="15431"/>
        <item x="15432"/>
        <item x="15433"/>
        <item x="15434"/>
        <item x="15435"/>
        <item x="15436"/>
        <item x="15437"/>
        <item x="15438"/>
        <item x="15439"/>
        <item x="15440"/>
        <item x="15441"/>
        <item x="15442"/>
        <item x="15443"/>
        <item x="15444"/>
        <item x="15445"/>
        <item x="15446"/>
        <item x="15447"/>
        <item x="15448"/>
        <item x="15449"/>
        <item x="15450"/>
        <item x="15451"/>
        <item x="15452"/>
        <item x="15453"/>
        <item x="15454"/>
        <item x="15455"/>
        <item x="15456"/>
        <item x="15457"/>
        <item x="15458"/>
        <item x="15459"/>
        <item x="15460"/>
        <item x="15461"/>
        <item x="15462"/>
        <item x="15463"/>
        <item x="15464"/>
        <item x="15465"/>
        <item x="15466"/>
        <item x="15467"/>
        <item x="15468"/>
        <item x="15469"/>
        <item x="15470"/>
        <item x="15471"/>
        <item x="15472"/>
        <item x="15473"/>
        <item x="15474"/>
        <item x="15475"/>
        <item x="15476"/>
        <item x="15477"/>
        <item x="15478"/>
        <item x="15479"/>
        <item x="15480"/>
        <item x="15481"/>
        <item x="15482"/>
        <item x="15483"/>
        <item x="15484"/>
        <item x="15485"/>
        <item x="15486"/>
        <item x="15487"/>
        <item x="15488"/>
        <item x="15489"/>
        <item x="15490"/>
        <item x="15491"/>
        <item x="15492"/>
        <item x="15493"/>
        <item x="15494"/>
        <item x="15495"/>
        <item x="15496"/>
        <item x="15497"/>
        <item x="15498"/>
        <item x="15499"/>
        <item x="15500"/>
        <item x="15501"/>
        <item x="15502"/>
        <item x="15503"/>
        <item x="15504"/>
        <item x="15505"/>
        <item x="15506"/>
        <item x="15507"/>
        <item x="15508"/>
        <item x="15509"/>
        <item x="15510"/>
        <item x="15511"/>
        <item x="15512"/>
        <item x="15513"/>
        <item x="15514"/>
        <item x="15515"/>
        <item x="15516"/>
        <item x="15517"/>
        <item x="15518"/>
        <item x="15519"/>
        <item x="15520"/>
        <item x="15521"/>
        <item x="15522"/>
        <item x="15523"/>
        <item x="15524"/>
        <item x="15525"/>
        <item x="15526"/>
        <item x="15527"/>
        <item x="15528"/>
        <item x="15529"/>
        <item x="15530"/>
        <item x="15531"/>
        <item x="15532"/>
        <item x="15533"/>
        <item x="15534"/>
        <item x="15535"/>
        <item x="15536"/>
        <item x="15537"/>
        <item x="15538"/>
        <item x="15539"/>
        <item x="15540"/>
        <item x="15541"/>
        <item x="15542"/>
        <item x="15543"/>
        <item x="15544"/>
        <item x="15545"/>
        <item x="15546"/>
        <item x="15547"/>
        <item x="15548"/>
        <item x="15549"/>
        <item x="15550"/>
        <item x="15551"/>
        <item x="15552"/>
        <item x="15553"/>
        <item x="15554"/>
        <item x="15555"/>
        <item x="15556"/>
        <item x="15557"/>
        <item x="15558"/>
        <item x="15559"/>
        <item x="15560"/>
        <item x="15561"/>
        <item x="15562"/>
        <item x="15563"/>
        <item x="15564"/>
        <item x="15565"/>
        <item x="15566"/>
        <item x="15567"/>
        <item x="15568"/>
        <item x="15569"/>
        <item x="15570"/>
        <item x="15571"/>
        <item x="15572"/>
        <item x="15573"/>
        <item x="15574"/>
        <item x="15575"/>
        <item x="15576"/>
        <item x="15577"/>
        <item x="15578"/>
        <item x="15579"/>
        <item x="15580"/>
        <item x="15581"/>
        <item x="15582"/>
        <item x="15583"/>
        <item x="15584"/>
        <item x="15585"/>
        <item x="15586"/>
        <item x="15587"/>
        <item x="15588"/>
        <item x="15589"/>
        <item x="15590"/>
        <item x="15591"/>
        <item x="15592"/>
        <item x="15593"/>
        <item x="15594"/>
        <item x="15595"/>
        <item x="15596"/>
        <item x="15597"/>
        <item x="15598"/>
        <item x="15599"/>
        <item x="15600"/>
        <item x="15601"/>
        <item x="15602"/>
        <item x="15603"/>
        <item x="15604"/>
        <item x="15605"/>
        <item x="15606"/>
        <item x="15607"/>
        <item x="15608"/>
        <item x="15609"/>
        <item x="15610"/>
        <item x="15611"/>
        <item x="15612"/>
        <item x="15613"/>
        <item x="15614"/>
        <item x="15615"/>
        <item x="15616"/>
        <item x="15617"/>
        <item x="15618"/>
        <item x="15619"/>
        <item x="15620"/>
        <item x="15621"/>
        <item x="15622"/>
        <item x="15623"/>
        <item x="15624"/>
        <item x="15625"/>
        <item x="15626"/>
        <item x="15627"/>
        <item x="15628"/>
        <item x="15629"/>
        <item x="15630"/>
        <item x="15631"/>
        <item x="15632"/>
        <item x="15633"/>
        <item x="15634"/>
        <item x="15635"/>
        <item x="15636"/>
        <item x="15637"/>
        <item x="15638"/>
        <item x="15639"/>
        <item x="15640"/>
        <item x="15641"/>
        <item x="15642"/>
        <item x="15643"/>
        <item x="15644"/>
        <item x="15645"/>
        <item x="15646"/>
        <item x="15647"/>
        <item x="15648"/>
        <item x="15649"/>
        <item x="15650"/>
        <item x="15651"/>
        <item x="15652"/>
        <item x="15653"/>
        <item x="15654"/>
        <item x="15655"/>
        <item x="15656"/>
        <item x="15657"/>
        <item x="15658"/>
        <item x="15659"/>
        <item x="15660"/>
        <item x="15661"/>
        <item x="15662"/>
        <item x="15663"/>
        <item x="15664"/>
        <item x="15665"/>
        <item x="15666"/>
        <item x="15667"/>
        <item x="15668"/>
        <item x="15669"/>
        <item x="15670"/>
        <item x="15671"/>
        <item x="15672"/>
        <item x="15673"/>
        <item x="15674"/>
        <item x="15675"/>
        <item x="15676"/>
        <item x="15677"/>
        <item x="15678"/>
        <item x="15679"/>
        <item x="15680"/>
        <item x="15681"/>
        <item x="15682"/>
        <item x="15683"/>
        <item x="15684"/>
        <item x="15685"/>
        <item x="15686"/>
        <item x="15687"/>
        <item x="15688"/>
        <item x="15689"/>
        <item x="15690"/>
        <item x="15691"/>
        <item x="15692"/>
        <item x="15693"/>
        <item x="15694"/>
        <item x="15695"/>
        <item x="15696"/>
        <item x="15697"/>
        <item x="15698"/>
        <item x="15699"/>
        <item x="15700"/>
        <item x="15701"/>
        <item x="15702"/>
        <item x="15703"/>
        <item x="15704"/>
        <item x="15705"/>
        <item x="15706"/>
        <item x="15707"/>
        <item x="15708"/>
        <item x="15709"/>
        <item x="15710"/>
        <item x="15711"/>
        <item x="15712"/>
        <item x="15713"/>
        <item x="15714"/>
        <item x="15715"/>
        <item x="15716"/>
        <item x="15717"/>
        <item x="15718"/>
        <item x="15719"/>
        <item x="15720"/>
        <item x="15721"/>
        <item x="15722"/>
        <item x="15723"/>
        <item x="15724"/>
        <item x="15725"/>
        <item x="15726"/>
        <item x="15727"/>
        <item x="15728"/>
        <item x="15729"/>
        <item x="15730"/>
        <item x="15731"/>
        <item x="15732"/>
        <item x="15733"/>
        <item x="15734"/>
        <item x="15735"/>
        <item x="15736"/>
        <item x="15737"/>
        <item x="15738"/>
        <item x="15739"/>
        <item x="15740"/>
        <item x="15741"/>
        <item x="15742"/>
        <item x="15743"/>
        <item x="15744"/>
        <item x="15745"/>
        <item x="15746"/>
        <item x="15747"/>
        <item x="15748"/>
        <item x="15749"/>
        <item x="15750"/>
        <item x="15751"/>
        <item x="15752"/>
        <item x="15753"/>
        <item x="15754"/>
        <item x="15755"/>
        <item x="15756"/>
        <item x="15757"/>
        <item x="15758"/>
        <item x="15759"/>
        <item x="15760"/>
        <item x="15761"/>
        <item x="15762"/>
        <item x="15763"/>
        <item x="15764"/>
        <item x="15765"/>
        <item x="15766"/>
        <item x="15767"/>
        <item x="15768"/>
        <item x="15769"/>
        <item x="15770"/>
        <item x="15771"/>
        <item x="15772"/>
        <item x="15773"/>
        <item x="15774"/>
        <item x="15775"/>
        <item x="15776"/>
        <item x="15777"/>
        <item x="15778"/>
        <item x="15779"/>
        <item x="15780"/>
        <item x="15781"/>
        <item x="15782"/>
        <item x="15783"/>
        <item x="15784"/>
        <item x="15785"/>
        <item x="15786"/>
        <item x="15787"/>
        <item x="15788"/>
        <item x="15789"/>
        <item x="15790"/>
        <item x="15791"/>
        <item x="15792"/>
        <item x="15793"/>
        <item x="15794"/>
        <item x="15795"/>
        <item x="15796"/>
        <item x="15797"/>
        <item x="15798"/>
        <item x="15799"/>
        <item x="15800"/>
        <item x="15801"/>
        <item x="15802"/>
        <item x="15803"/>
        <item x="15804"/>
        <item x="15805"/>
        <item x="15806"/>
        <item x="15807"/>
        <item x="15808"/>
        <item x="15809"/>
        <item x="15810"/>
        <item x="15811"/>
        <item x="15812"/>
        <item x="15813"/>
        <item x="15814"/>
        <item x="15815"/>
        <item x="15816"/>
        <item x="15817"/>
        <item x="15818"/>
        <item x="15819"/>
        <item x="15820"/>
        <item x="15821"/>
        <item x="15822"/>
        <item x="15823"/>
        <item x="15824"/>
        <item x="15825"/>
        <item x="15826"/>
        <item x="15827"/>
        <item x="15828"/>
        <item x="15829"/>
        <item x="15830"/>
        <item x="15831"/>
        <item x="15832"/>
        <item x="15833"/>
        <item x="15834"/>
        <item x="15835"/>
        <item x="15836"/>
        <item x="15837"/>
        <item x="15838"/>
        <item x="15839"/>
        <item x="15840"/>
        <item x="15841"/>
        <item x="15842"/>
        <item x="15843"/>
        <item x="15844"/>
        <item x="15845"/>
        <item x="15846"/>
        <item x="15847"/>
        <item x="15848"/>
        <item x="15849"/>
        <item x="15850"/>
        <item x="15851"/>
        <item x="15852"/>
        <item x="15853"/>
        <item x="15854"/>
        <item x="15855"/>
        <item x="15856"/>
        <item x="15857"/>
        <item x="15858"/>
        <item x="15859"/>
        <item x="15860"/>
        <item x="15861"/>
        <item x="15862"/>
        <item x="15863"/>
        <item x="15864"/>
        <item x="15865"/>
        <item x="15866"/>
        <item x="15867"/>
        <item x="15868"/>
        <item x="15869"/>
        <item x="15870"/>
        <item x="15871"/>
        <item x="15872"/>
        <item x="15873"/>
        <item x="15874"/>
        <item x="15875"/>
        <item x="15876"/>
        <item x="15877"/>
        <item x="15878"/>
        <item x="15879"/>
        <item x="15880"/>
        <item x="15881"/>
        <item x="15882"/>
        <item x="15883"/>
        <item x="15884"/>
        <item x="15885"/>
        <item x="15886"/>
        <item x="15887"/>
        <item x="15888"/>
        <item x="15889"/>
        <item x="15890"/>
        <item x="15891"/>
        <item x="15892"/>
        <item x="15893"/>
        <item x="15894"/>
        <item x="15895"/>
        <item x="15896"/>
        <item x="15897"/>
        <item x="15898"/>
        <item x="15899"/>
        <item x="15900"/>
        <item x="15901"/>
        <item x="15902"/>
        <item x="15903"/>
        <item x="15904"/>
        <item x="15905"/>
        <item x="15906"/>
        <item x="15907"/>
        <item x="15908"/>
        <item x="15909"/>
        <item x="15910"/>
        <item x="15911"/>
        <item x="15912"/>
        <item x="15913"/>
        <item x="15914"/>
        <item x="15915"/>
        <item x="15916"/>
        <item x="15917"/>
        <item x="15918"/>
        <item x="15919"/>
        <item x="15920"/>
        <item x="15921"/>
        <item x="15922"/>
        <item x="15923"/>
        <item x="15924"/>
        <item x="15925"/>
        <item x="15926"/>
        <item x="15927"/>
        <item x="15928"/>
        <item x="15929"/>
        <item x="15930"/>
        <item x="15931"/>
        <item x="15932"/>
        <item x="15933"/>
        <item x="15934"/>
        <item x="15935"/>
        <item x="15936"/>
        <item x="15937"/>
        <item x="15938"/>
        <item x="15939"/>
        <item x="15940"/>
        <item x="15941"/>
        <item x="15942"/>
        <item x="15943"/>
        <item x="15944"/>
        <item x="15945"/>
        <item x="15946"/>
        <item x="15947"/>
        <item x="15948"/>
        <item x="15949"/>
        <item x="15950"/>
        <item x="15951"/>
        <item x="15952"/>
        <item x="15953"/>
        <item x="15954"/>
        <item x="15955"/>
        <item x="15956"/>
        <item x="15957"/>
        <item x="15958"/>
        <item x="15959"/>
        <item x="15960"/>
        <item x="15961"/>
        <item x="15962"/>
        <item x="15963"/>
        <item x="15964"/>
        <item x="15965"/>
        <item x="15966"/>
        <item x="15967"/>
        <item x="15968"/>
        <item x="15969"/>
        <item x="15970"/>
        <item x="15971"/>
        <item x="15972"/>
        <item x="15973"/>
        <item x="15974"/>
        <item x="15975"/>
        <item x="15976"/>
        <item x="15977"/>
        <item x="15978"/>
        <item x="15979"/>
        <item x="15980"/>
        <item x="15981"/>
        <item x="15982"/>
        <item x="15983"/>
        <item x="15984"/>
        <item x="15985"/>
        <item x="15986"/>
        <item x="15987"/>
        <item x="15988"/>
        <item x="15989"/>
        <item x="15990"/>
        <item x="15991"/>
        <item x="15992"/>
        <item x="15993"/>
        <item x="15994"/>
        <item x="15995"/>
        <item x="15996"/>
        <item x="15997"/>
        <item x="15998"/>
        <item x="15999"/>
        <item x="16000"/>
        <item x="16001"/>
        <item x="16002"/>
        <item x="16003"/>
        <item x="16004"/>
        <item x="16005"/>
        <item x="16006"/>
        <item x="16007"/>
        <item x="16008"/>
        <item x="16009"/>
        <item x="16010"/>
        <item x="16011"/>
        <item x="16012"/>
        <item x="16013"/>
        <item x="16014"/>
        <item x="16015"/>
        <item x="16016"/>
        <item x="16017"/>
        <item x="16018"/>
        <item x="16019"/>
        <item x="16020"/>
        <item x="16021"/>
        <item x="16022"/>
        <item x="16023"/>
        <item x="16024"/>
        <item x="16025"/>
        <item x="16026"/>
        <item x="16027"/>
        <item x="16028"/>
        <item x="16029"/>
        <item x="16030"/>
        <item x="16031"/>
        <item x="16032"/>
        <item x="16033"/>
        <item x="16034"/>
        <item x="16035"/>
        <item x="16036"/>
        <item x="16037"/>
        <item x="16038"/>
        <item x="16039"/>
        <item x="16040"/>
        <item x="16041"/>
        <item x="16042"/>
        <item x="16043"/>
        <item x="16044"/>
        <item x="16045"/>
        <item x="16046"/>
        <item x="16047"/>
        <item x="16048"/>
        <item x="16049"/>
        <item x="16050"/>
        <item x="16051"/>
        <item x="16052"/>
        <item x="16053"/>
        <item x="16054"/>
        <item x="16055"/>
        <item x="16056"/>
        <item x="16057"/>
        <item x="16058"/>
        <item x="16059"/>
        <item x="16060"/>
        <item x="16061"/>
        <item x="16062"/>
        <item x="16063"/>
        <item x="16064"/>
        <item x="16065"/>
        <item x="16066"/>
        <item x="16067"/>
        <item x="16068"/>
        <item x="16069"/>
        <item x="16070"/>
        <item x="16071"/>
        <item x="16072"/>
        <item x="16073"/>
        <item x="16074"/>
        <item x="16075"/>
        <item x="16076"/>
        <item x="16077"/>
        <item x="16078"/>
        <item x="16079"/>
        <item x="16080"/>
        <item x="16081"/>
        <item x="16082"/>
        <item x="16083"/>
        <item x="16084"/>
        <item x="16085"/>
        <item x="16086"/>
        <item x="16087"/>
        <item x="16088"/>
        <item x="16089"/>
        <item x="16090"/>
        <item x="16091"/>
        <item x="16092"/>
        <item x="16093"/>
        <item x="16094"/>
        <item x="16095"/>
        <item x="16096"/>
        <item x="16097"/>
        <item x="16098"/>
        <item x="16099"/>
        <item x="16100"/>
        <item x="16101"/>
        <item x="16102"/>
        <item x="16103"/>
        <item x="16104"/>
        <item x="16105"/>
        <item x="16106"/>
        <item x="16107"/>
        <item x="16108"/>
        <item x="16109"/>
        <item x="16110"/>
        <item x="16111"/>
        <item x="16112"/>
        <item x="16113"/>
        <item x="16114"/>
        <item x="16115"/>
        <item x="16116"/>
        <item x="16117"/>
        <item x="16118"/>
        <item x="16119"/>
        <item x="16120"/>
        <item x="16121"/>
        <item x="16122"/>
        <item x="16123"/>
        <item x="16124"/>
        <item x="16125"/>
        <item x="16126"/>
        <item x="16127"/>
        <item x="16128"/>
        <item x="16129"/>
        <item x="16130"/>
        <item x="16131"/>
        <item x="16132"/>
        <item x="16133"/>
        <item x="16134"/>
        <item x="16135"/>
        <item x="16136"/>
        <item x="16137"/>
        <item x="16138"/>
        <item x="16139"/>
        <item x="16140"/>
        <item x="16141"/>
        <item x="16142"/>
        <item x="16143"/>
        <item x="16144"/>
        <item x="16145"/>
        <item x="16146"/>
        <item x="16147"/>
        <item x="16148"/>
        <item x="16149"/>
        <item x="16150"/>
        <item x="16151"/>
        <item x="16152"/>
        <item x="16153"/>
        <item x="16154"/>
        <item x="16155"/>
        <item x="16156"/>
        <item x="16157"/>
        <item x="16158"/>
        <item x="16159"/>
        <item x="16160"/>
        <item x="16161"/>
        <item x="16162"/>
        <item x="16163"/>
        <item x="16164"/>
        <item x="16165"/>
        <item x="16166"/>
        <item x="16167"/>
        <item x="16168"/>
        <item x="16169"/>
        <item x="16170"/>
        <item x="16171"/>
        <item x="16172"/>
        <item x="16173"/>
        <item x="16174"/>
        <item x="16175"/>
        <item x="16176"/>
        <item x="16177"/>
        <item x="16178"/>
        <item x="16179"/>
        <item x="16180"/>
        <item x="16181"/>
        <item x="16182"/>
        <item x="16183"/>
        <item x="16184"/>
        <item x="16185"/>
        <item x="16186"/>
        <item x="16187"/>
        <item x="16188"/>
        <item x="16189"/>
        <item x="16190"/>
        <item x="16191"/>
        <item x="16192"/>
        <item x="16193"/>
        <item x="16194"/>
        <item x="16195"/>
        <item x="16196"/>
        <item x="16197"/>
        <item x="16198"/>
        <item x="16199"/>
        <item x="16200"/>
        <item x="16201"/>
        <item x="16202"/>
        <item x="16203"/>
        <item x="16204"/>
        <item x="16205"/>
        <item x="16206"/>
        <item x="16207"/>
        <item x="16208"/>
        <item x="16209"/>
        <item x="16210"/>
        <item x="16211"/>
        <item x="16212"/>
        <item x="16213"/>
        <item x="16214"/>
        <item x="16215"/>
        <item x="16216"/>
        <item x="16217"/>
        <item x="16218"/>
        <item x="16219"/>
        <item x="16220"/>
        <item x="16221"/>
        <item x="16222"/>
        <item x="16223"/>
        <item x="16224"/>
        <item x="16225"/>
        <item x="16226"/>
        <item x="16227"/>
        <item x="16228"/>
        <item x="16229"/>
        <item x="16230"/>
        <item x="16231"/>
        <item x="16232"/>
        <item x="16233"/>
        <item x="16234"/>
        <item x="16235"/>
        <item x="16236"/>
        <item x="16237"/>
        <item x="16238"/>
        <item x="16239"/>
        <item x="16240"/>
        <item x="16241"/>
        <item x="16242"/>
        <item x="16243"/>
        <item x="16244"/>
        <item x="16245"/>
        <item x="16246"/>
        <item x="16247"/>
        <item x="16248"/>
        <item x="16249"/>
        <item x="16250"/>
        <item x="16251"/>
        <item x="16252"/>
        <item x="16253"/>
        <item x="16254"/>
        <item x="16255"/>
        <item x="16256"/>
        <item x="16257"/>
        <item x="16258"/>
        <item x="16259"/>
        <item x="16260"/>
        <item x="16261"/>
        <item x="16262"/>
        <item x="16263"/>
        <item x="16264"/>
        <item x="16265"/>
        <item x="16266"/>
        <item x="16267"/>
        <item x="16268"/>
        <item x="16269"/>
        <item x="16270"/>
        <item x="16271"/>
        <item x="16272"/>
        <item x="16273"/>
        <item x="16274"/>
        <item x="16275"/>
        <item x="16276"/>
        <item x="16277"/>
        <item x="16278"/>
        <item x="16279"/>
        <item x="16280"/>
        <item x="16281"/>
        <item x="16282"/>
        <item x="16283"/>
        <item x="16284"/>
        <item x="16285"/>
        <item x="16286"/>
        <item x="16287"/>
        <item x="16288"/>
        <item x="16289"/>
        <item x="16290"/>
        <item x="16291"/>
        <item x="16292"/>
        <item x="16293"/>
        <item x="16294"/>
        <item x="16295"/>
        <item x="16296"/>
        <item x="16297"/>
        <item x="16298"/>
        <item x="16299"/>
        <item x="16300"/>
        <item x="16301"/>
        <item x="16302"/>
        <item x="16303"/>
        <item x="16304"/>
        <item x="16305"/>
        <item x="16306"/>
        <item x="16307"/>
        <item x="16308"/>
        <item x="16309"/>
        <item x="16310"/>
        <item x="16311"/>
        <item x="16312"/>
        <item x="16313"/>
        <item x="16314"/>
        <item x="16315"/>
        <item x="16316"/>
        <item x="16317"/>
        <item x="16318"/>
        <item x="16319"/>
        <item x="16320"/>
        <item x="16321"/>
        <item x="16322"/>
        <item x="16323"/>
        <item x="16324"/>
        <item x="16325"/>
        <item x="16326"/>
        <item x="16327"/>
        <item x="16328"/>
        <item x="16329"/>
        <item x="16330"/>
        <item x="16331"/>
        <item x="16332"/>
        <item x="16333"/>
        <item x="16334"/>
        <item x="16335"/>
        <item x="16336"/>
        <item x="16337"/>
        <item x="16338"/>
        <item x="16339"/>
        <item x="16340"/>
        <item x="16341"/>
        <item x="16342"/>
        <item x="16343"/>
        <item x="16344"/>
        <item x="16345"/>
        <item x="16346"/>
        <item x="16347"/>
        <item x="16348"/>
        <item x="16349"/>
        <item x="16350"/>
        <item x="16351"/>
        <item x="16352"/>
        <item x="16353"/>
        <item x="16354"/>
        <item x="16355"/>
        <item x="16356"/>
        <item x="16357"/>
        <item x="16358"/>
        <item x="16359"/>
        <item x="16360"/>
        <item x="16361"/>
        <item x="16362"/>
        <item x="16363"/>
        <item x="16364"/>
        <item x="16365"/>
        <item x="16366"/>
        <item x="16367"/>
        <item x="16368"/>
        <item x="16369"/>
        <item x="16370"/>
        <item x="16371"/>
        <item x="16372"/>
        <item x="16373"/>
        <item x="16374"/>
        <item x="16375"/>
        <item x="16376"/>
        <item x="16377"/>
        <item x="16378"/>
        <item x="16379"/>
        <item x="16380"/>
        <item x="16381"/>
        <item x="16382"/>
        <item x="16383"/>
        <item x="16384"/>
        <item x="16385"/>
        <item x="16386"/>
        <item x="16387"/>
        <item x="16388"/>
        <item x="16389"/>
        <item x="16390"/>
        <item x="16391"/>
        <item x="16392"/>
        <item x="16393"/>
        <item x="16394"/>
        <item x="16395"/>
        <item x="16396"/>
        <item x="16397"/>
        <item x="16398"/>
        <item x="16399"/>
        <item x="16400"/>
        <item x="16401"/>
        <item x="16402"/>
        <item x="16403"/>
        <item x="16404"/>
        <item x="16405"/>
        <item x="16406"/>
        <item x="16407"/>
        <item x="16408"/>
        <item x="16409"/>
        <item x="16410"/>
        <item x="16411"/>
        <item x="16412"/>
        <item x="16413"/>
        <item x="16414"/>
        <item x="16415"/>
        <item x="16416"/>
        <item x="16417"/>
        <item x="16418"/>
        <item x="16419"/>
        <item x="16420"/>
        <item x="16421"/>
        <item x="16422"/>
        <item x="16423"/>
        <item x="16424"/>
        <item x="16425"/>
        <item x="16426"/>
        <item x="16427"/>
        <item x="16428"/>
        <item x="16429"/>
        <item x="16430"/>
        <item x="16431"/>
        <item x="16432"/>
        <item x="16433"/>
        <item x="16434"/>
        <item x="16435"/>
        <item x="16436"/>
        <item x="16437"/>
        <item x="16438"/>
        <item x="16439"/>
        <item x="16440"/>
        <item x="16441"/>
        <item x="16442"/>
        <item x="16443"/>
        <item x="16444"/>
        <item x="16445"/>
        <item x="16446"/>
        <item x="16447"/>
        <item x="16448"/>
        <item x="16449"/>
        <item x="16450"/>
        <item x="16451"/>
        <item x="16452"/>
        <item x="16453"/>
        <item x="16454"/>
        <item x="16455"/>
        <item x="16456"/>
        <item x="16457"/>
        <item x="16458"/>
        <item x="16459"/>
        <item x="16460"/>
        <item x="16461"/>
        <item x="16462"/>
        <item x="16463"/>
        <item x="16464"/>
        <item x="16465"/>
        <item x="16466"/>
        <item x="16467"/>
        <item x="16468"/>
        <item x="16469"/>
        <item x="16470"/>
        <item x="16471"/>
        <item x="16472"/>
        <item x="16473"/>
        <item x="16474"/>
        <item x="16475"/>
        <item x="16476"/>
        <item x="16477"/>
        <item x="16478"/>
        <item x="16479"/>
        <item x="16480"/>
        <item x="16481"/>
        <item x="16482"/>
        <item x="16483"/>
        <item x="16484"/>
        <item x="16485"/>
        <item x="16486"/>
        <item x="16487"/>
        <item x="16488"/>
        <item x="16489"/>
        <item x="16490"/>
        <item x="16491"/>
        <item x="16492"/>
        <item x="16493"/>
        <item x="16494"/>
        <item x="16495"/>
        <item x="16496"/>
        <item x="16497"/>
        <item x="16498"/>
        <item x="16499"/>
        <item x="16500"/>
        <item x="16501"/>
        <item x="16502"/>
        <item x="16503"/>
        <item x="16504"/>
        <item x="16505"/>
        <item x="16506"/>
        <item x="16507"/>
        <item x="16508"/>
        <item x="16509"/>
        <item x="16510"/>
        <item x="16511"/>
        <item x="16512"/>
        <item x="16513"/>
        <item x="16514"/>
        <item x="16515"/>
        <item x="16516"/>
        <item x="16517"/>
        <item x="16518"/>
        <item x="16519"/>
        <item x="16520"/>
        <item x="16521"/>
        <item x="16522"/>
        <item x="16523"/>
        <item x="16524"/>
        <item x="16525"/>
        <item x="16526"/>
        <item x="16527"/>
        <item x="16528"/>
        <item x="16529"/>
        <item x="16530"/>
        <item x="16531"/>
        <item x="16532"/>
        <item x="16533"/>
        <item x="16534"/>
        <item x="16535"/>
        <item x="16536"/>
        <item x="16537"/>
        <item x="16538"/>
        <item x="16539"/>
        <item x="16540"/>
        <item x="16541"/>
        <item x="16542"/>
        <item x="16543"/>
        <item x="16544"/>
        <item x="16545"/>
        <item x="16546"/>
        <item x="16547"/>
        <item x="16548"/>
        <item x="16549"/>
        <item x="16550"/>
        <item x="16551"/>
        <item x="16552"/>
        <item x="16553"/>
        <item x="16554"/>
        <item x="16555"/>
        <item x="16556"/>
        <item x="16557"/>
        <item x="16558"/>
        <item x="16559"/>
        <item x="16560"/>
        <item x="16561"/>
        <item x="16562"/>
        <item x="16563"/>
        <item x="16564"/>
        <item x="16565"/>
        <item x="16566"/>
        <item x="16567"/>
        <item x="16568"/>
        <item x="16569"/>
        <item x="16570"/>
        <item x="16571"/>
        <item x="16572"/>
        <item x="16573"/>
        <item x="16574"/>
        <item x="16575"/>
        <item x="16576"/>
        <item x="16577"/>
        <item x="16578"/>
        <item x="16579"/>
        <item x="16580"/>
        <item x="16581"/>
        <item x="16582"/>
        <item x="16583"/>
        <item x="16584"/>
        <item x="16585"/>
        <item x="16586"/>
        <item x="16587"/>
        <item x="16588"/>
        <item x="16589"/>
        <item x="16590"/>
        <item x="16591"/>
        <item x="16592"/>
        <item x="16593"/>
        <item x="16594"/>
        <item x="16595"/>
        <item x="16596"/>
        <item x="16597"/>
        <item x="16598"/>
        <item x="16599"/>
        <item x="16600"/>
        <item x="16601"/>
        <item x="16602"/>
        <item x="16603"/>
        <item x="16604"/>
        <item x="16605"/>
        <item x="16606"/>
        <item x="16607"/>
        <item x="16608"/>
        <item x="16609"/>
        <item x="16610"/>
        <item x="16611"/>
        <item x="16612"/>
        <item x="16613"/>
        <item x="16614"/>
        <item x="16615"/>
        <item x="16616"/>
        <item x="16617"/>
        <item x="16618"/>
        <item x="16619"/>
        <item x="16620"/>
        <item x="16621"/>
        <item x="16622"/>
        <item x="16623"/>
        <item x="16624"/>
        <item x="16625"/>
        <item x="16626"/>
        <item x="16627"/>
        <item x="16628"/>
        <item x="16629"/>
        <item x="16630"/>
        <item x="16631"/>
        <item x="16632"/>
        <item x="16633"/>
        <item x="16634"/>
        <item x="16635"/>
        <item x="16636"/>
        <item x="16637"/>
        <item x="16638"/>
        <item x="16639"/>
        <item x="16640"/>
        <item x="16641"/>
        <item x="16642"/>
        <item x="16643"/>
        <item x="16644"/>
        <item x="16645"/>
        <item x="16646"/>
        <item x="16647"/>
        <item x="16648"/>
        <item x="16649"/>
        <item x="16650"/>
        <item x="16651"/>
        <item x="16652"/>
        <item x="16653"/>
        <item x="16654"/>
        <item x="16655"/>
        <item x="16656"/>
        <item x="16657"/>
        <item x="16658"/>
        <item x="16659"/>
        <item x="16660"/>
        <item x="16661"/>
        <item x="16662"/>
        <item x="16663"/>
        <item x="16664"/>
        <item x="16665"/>
        <item x="16666"/>
        <item x="16667"/>
        <item x="16668"/>
        <item x="16669"/>
        <item x="16670"/>
        <item x="16671"/>
        <item x="16672"/>
        <item x="16673"/>
        <item x="16674"/>
        <item x="16675"/>
        <item x="16676"/>
        <item x="16677"/>
        <item x="16678"/>
        <item x="16679"/>
        <item x="16680"/>
        <item x="16681"/>
        <item x="16682"/>
        <item x="16683"/>
        <item x="16684"/>
        <item x="16685"/>
        <item x="16686"/>
        <item x="16687"/>
        <item x="16688"/>
        <item x="16689"/>
        <item x="16690"/>
        <item x="16691"/>
        <item x="16692"/>
        <item x="16693"/>
        <item x="16694"/>
        <item x="16695"/>
        <item x="16696"/>
        <item x="16697"/>
        <item x="16698"/>
        <item x="16699"/>
        <item x="16700"/>
        <item x="16701"/>
        <item x="16702"/>
        <item x="16703"/>
        <item x="16704"/>
        <item x="16705"/>
        <item x="16706"/>
        <item x="16707"/>
        <item x="16708"/>
        <item x="16709"/>
        <item x="16710"/>
        <item x="16711"/>
        <item x="16712"/>
        <item x="16713"/>
        <item x="16714"/>
        <item x="16715"/>
        <item x="16716"/>
        <item x="16717"/>
        <item x="16718"/>
        <item x="16719"/>
        <item x="16720"/>
        <item x="16721"/>
        <item x="16722"/>
        <item x="16723"/>
        <item x="16724"/>
        <item x="16725"/>
        <item x="16726"/>
        <item x="16727"/>
        <item x="16728"/>
        <item x="16729"/>
        <item x="16730"/>
        <item x="16731"/>
        <item x="16732"/>
        <item x="16733"/>
        <item x="16734"/>
        <item x="16735"/>
        <item x="16736"/>
        <item x="16737"/>
        <item x="16738"/>
        <item x="16739"/>
        <item x="16740"/>
        <item x="16741"/>
        <item x="16742"/>
        <item x="16743"/>
        <item x="16744"/>
        <item x="16745"/>
        <item x="16746"/>
        <item x="16747"/>
        <item x="16748"/>
        <item x="16749"/>
        <item x="16750"/>
        <item x="16751"/>
        <item x="16752"/>
        <item x="16753"/>
        <item x="16754"/>
        <item x="16755"/>
        <item x="16756"/>
        <item x="16757"/>
        <item x="16758"/>
        <item x="16759"/>
        <item x="16760"/>
        <item x="16761"/>
        <item x="16762"/>
        <item x="16763"/>
        <item x="16764"/>
        <item x="16765"/>
        <item x="16766"/>
        <item x="16767"/>
        <item x="16768"/>
        <item x="16769"/>
        <item x="16770"/>
        <item x="16771"/>
        <item x="16772"/>
        <item x="16773"/>
        <item x="16774"/>
        <item x="16775"/>
        <item x="16776"/>
        <item x="16777"/>
        <item x="16778"/>
        <item x="16779"/>
        <item x="16780"/>
        <item x="16781"/>
        <item x="16782"/>
        <item x="16783"/>
        <item x="16784"/>
        <item x="16785"/>
        <item x="16786"/>
        <item x="16787"/>
        <item x="16788"/>
        <item x="16789"/>
        <item x="16790"/>
        <item x="16791"/>
        <item x="16792"/>
        <item x="16793"/>
        <item x="16794"/>
        <item x="16795"/>
        <item x="16796"/>
        <item x="16797"/>
        <item x="16798"/>
        <item x="16799"/>
        <item x="16800"/>
        <item x="16801"/>
        <item x="16802"/>
        <item x="16803"/>
        <item x="16804"/>
        <item x="16805"/>
        <item x="16806"/>
        <item x="16807"/>
        <item x="16808"/>
        <item x="16809"/>
        <item x="16810"/>
        <item x="16811"/>
        <item x="16812"/>
        <item x="16813"/>
        <item x="16814"/>
        <item x="16815"/>
        <item x="16816"/>
        <item x="16817"/>
        <item x="16818"/>
        <item x="16819"/>
        <item x="16820"/>
        <item x="16821"/>
        <item x="16822"/>
        <item x="16823"/>
        <item x="16824"/>
        <item x="16825"/>
        <item x="16826"/>
        <item x="16827"/>
        <item x="16828"/>
        <item x="16829"/>
        <item x="16830"/>
        <item x="16831"/>
        <item x="16832"/>
        <item x="16833"/>
        <item x="16834"/>
        <item x="16835"/>
        <item x="16836"/>
        <item x="16837"/>
        <item x="16838"/>
        <item x="16839"/>
        <item x="16840"/>
        <item x="16841"/>
        <item x="16842"/>
        <item x="16843"/>
        <item x="16844"/>
        <item x="16845"/>
        <item x="16846"/>
        <item x="16847"/>
        <item x="16848"/>
        <item x="16849"/>
        <item x="16850"/>
        <item x="16851"/>
        <item x="16852"/>
        <item x="16853"/>
        <item x="16854"/>
        <item x="16855"/>
        <item x="16856"/>
        <item x="16857"/>
        <item x="16858"/>
        <item x="16859"/>
        <item x="16860"/>
        <item x="16861"/>
        <item x="16862"/>
        <item x="16863"/>
        <item x="16864"/>
        <item x="16865"/>
        <item x="16866"/>
        <item x="16867"/>
        <item x="16868"/>
        <item x="16869"/>
        <item x="16870"/>
        <item x="16871"/>
        <item x="16872"/>
        <item x="16873"/>
        <item x="16874"/>
        <item x="16875"/>
        <item x="16876"/>
        <item x="16877"/>
        <item x="16878"/>
        <item x="16879"/>
        <item x="16880"/>
        <item x="16881"/>
        <item x="16882"/>
        <item x="16883"/>
        <item x="16884"/>
        <item x="16885"/>
        <item x="16886"/>
        <item x="16887"/>
        <item x="16888"/>
        <item x="16889"/>
        <item x="16890"/>
        <item x="16891"/>
        <item x="16892"/>
        <item x="16893"/>
        <item x="16894"/>
        <item x="16895"/>
        <item x="16896"/>
        <item x="16897"/>
        <item x="16898"/>
        <item x="16899"/>
        <item x="16900"/>
        <item x="16901"/>
        <item x="16902"/>
        <item x="16903"/>
        <item x="16904"/>
        <item x="16905"/>
        <item x="16906"/>
        <item x="16907"/>
        <item x="16908"/>
        <item x="16909"/>
        <item x="16910"/>
        <item x="16911"/>
        <item x="16912"/>
        <item x="16913"/>
        <item x="16914"/>
        <item x="16915"/>
        <item x="16916"/>
        <item x="16917"/>
        <item x="16918"/>
        <item x="16919"/>
        <item x="16920"/>
        <item x="16921"/>
        <item x="16922"/>
        <item x="16923"/>
        <item x="16924"/>
        <item x="16925"/>
        <item x="16926"/>
        <item x="16927"/>
        <item x="16928"/>
        <item x="16929"/>
        <item x="16930"/>
        <item x="16931"/>
        <item x="16932"/>
        <item x="16933"/>
        <item x="16934"/>
        <item x="16935"/>
        <item x="16936"/>
        <item x="16937"/>
        <item x="16938"/>
        <item x="16939"/>
        <item x="16940"/>
        <item x="16941"/>
        <item x="16942"/>
        <item x="16943"/>
        <item x="16944"/>
        <item x="16945"/>
        <item x="16946"/>
        <item x="16947"/>
        <item x="16948"/>
        <item x="16949"/>
        <item x="16950"/>
        <item x="16951"/>
        <item x="16952"/>
        <item x="16953"/>
        <item x="16954"/>
        <item x="16955"/>
        <item x="16956"/>
        <item x="16957"/>
        <item x="16958"/>
        <item x="16959"/>
        <item x="16960"/>
        <item x="16961"/>
        <item x="16962"/>
        <item x="16963"/>
        <item x="16964"/>
        <item x="16965"/>
        <item x="16966"/>
        <item x="16967"/>
        <item x="16968"/>
        <item x="16969"/>
        <item x="16970"/>
        <item x="16971"/>
        <item x="16972"/>
        <item x="16973"/>
        <item x="16974"/>
        <item x="16975"/>
        <item x="16976"/>
        <item x="16977"/>
        <item x="16978"/>
        <item x="16979"/>
        <item x="16980"/>
        <item x="16981"/>
        <item x="16982"/>
        <item x="16983"/>
        <item x="16984"/>
        <item x="16985"/>
        <item x="16986"/>
        <item x="16987"/>
        <item x="16988"/>
        <item x="16989"/>
        <item x="16990"/>
        <item x="16991"/>
        <item x="16992"/>
        <item x="16993"/>
        <item x="16994"/>
        <item x="16995"/>
        <item x="16996"/>
        <item x="16997"/>
        <item x="16998"/>
        <item x="16999"/>
        <item x="17000"/>
        <item x="17001"/>
        <item x="17002"/>
        <item x="17003"/>
        <item x="17004"/>
        <item x="17005"/>
        <item x="17006"/>
        <item x="17007"/>
        <item x="17008"/>
        <item x="17009"/>
        <item x="17010"/>
        <item x="17011"/>
        <item x="17012"/>
        <item x="17013"/>
        <item x="17014"/>
        <item x="17015"/>
        <item x="17016"/>
        <item x="17017"/>
        <item x="17018"/>
        <item x="17019"/>
        <item x="17020"/>
        <item x="17021"/>
        <item x="17022"/>
        <item x="17023"/>
        <item x="17024"/>
        <item x="17025"/>
        <item x="17026"/>
        <item x="17027"/>
        <item x="17028"/>
        <item x="17029"/>
        <item x="17030"/>
        <item x="17031"/>
        <item x="17032"/>
        <item x="17033"/>
        <item x="17034"/>
        <item x="17035"/>
        <item x="17036"/>
        <item x="17037"/>
        <item x="17038"/>
        <item x="17039"/>
        <item x="17040"/>
        <item x="17041"/>
        <item x="17042"/>
        <item x="17043"/>
        <item x="17044"/>
        <item x="17045"/>
        <item x="17046"/>
        <item x="17047"/>
        <item x="17048"/>
        <item x="17049"/>
        <item x="17050"/>
        <item x="17051"/>
        <item x="17052"/>
        <item x="17053"/>
        <item x="17054"/>
        <item x="17055"/>
        <item x="17056"/>
        <item x="17057"/>
        <item x="17058"/>
        <item x="17059"/>
        <item x="17060"/>
        <item x="17061"/>
        <item x="17062"/>
        <item x="17063"/>
        <item x="17064"/>
        <item x="17065"/>
        <item x="17066"/>
        <item x="17067"/>
        <item x="17068"/>
        <item x="17069"/>
        <item x="17070"/>
        <item x="17071"/>
        <item x="17072"/>
        <item x="17073"/>
        <item x="17074"/>
        <item x="17075"/>
        <item x="17076"/>
        <item x="17077"/>
        <item x="17078"/>
        <item x="17079"/>
        <item x="17080"/>
        <item x="17081"/>
        <item x="17082"/>
        <item x="17083"/>
        <item x="17084"/>
        <item x="17085"/>
        <item x="17086"/>
        <item x="17087"/>
        <item x="17088"/>
        <item x="17089"/>
        <item x="17090"/>
        <item x="17091"/>
        <item x="17092"/>
        <item x="17093"/>
        <item x="17094"/>
        <item x="17095"/>
        <item x="17096"/>
        <item x="17097"/>
        <item x="17098"/>
        <item x="17099"/>
        <item x="17100"/>
        <item x="17101"/>
        <item x="17102"/>
        <item x="17103"/>
        <item x="17104"/>
        <item x="17105"/>
        <item x="17106"/>
        <item x="17107"/>
        <item x="17108"/>
        <item x="17109"/>
        <item x="17110"/>
        <item x="17111"/>
        <item x="17112"/>
        <item x="17113"/>
        <item x="17114"/>
        <item x="17115"/>
        <item x="17116"/>
        <item x="17117"/>
        <item x="17118"/>
        <item x="17119"/>
        <item x="17120"/>
        <item x="17121"/>
        <item x="17122"/>
        <item x="17123"/>
        <item x="17124"/>
        <item x="17125"/>
        <item x="17126"/>
        <item x="17127"/>
        <item x="17128"/>
        <item x="17129"/>
        <item x="17130"/>
        <item x="17131"/>
        <item x="17132"/>
        <item x="17133"/>
        <item x="17134"/>
        <item x="17135"/>
        <item x="17136"/>
        <item x="17137"/>
        <item x="17138"/>
        <item x="17139"/>
        <item x="17140"/>
        <item x="17141"/>
        <item x="17142"/>
        <item x="17143"/>
        <item x="17144"/>
        <item x="17145"/>
        <item x="17146"/>
        <item x="17147"/>
        <item x="17148"/>
        <item x="17149"/>
        <item x="17150"/>
        <item x="17151"/>
        <item x="17152"/>
        <item x="17153"/>
        <item x="17154"/>
        <item x="17155"/>
        <item x="17156"/>
        <item x="17157"/>
        <item x="17158"/>
        <item x="17159"/>
        <item x="17160"/>
        <item x="17161"/>
        <item x="17162"/>
        <item x="17163"/>
        <item x="17164"/>
        <item x="17165"/>
        <item x="17166"/>
        <item x="17167"/>
        <item x="17168"/>
        <item x="17169"/>
        <item x="17170"/>
        <item x="17171"/>
        <item x="17172"/>
        <item x="17173"/>
        <item x="17174"/>
        <item x="17175"/>
        <item x="17176"/>
        <item x="17177"/>
        <item x="17178"/>
        <item x="17179"/>
        <item x="17180"/>
        <item x="17181"/>
        <item x="17182"/>
        <item x="17183"/>
        <item x="17184"/>
        <item x="17185"/>
        <item x="17186"/>
        <item x="17187"/>
        <item x="17188"/>
        <item x="17189"/>
        <item x="17190"/>
        <item x="17191"/>
        <item x="17192"/>
        <item x="17193"/>
        <item x="17194"/>
        <item x="17195"/>
        <item x="17196"/>
        <item x="17197"/>
        <item x="17198"/>
        <item x="17199"/>
        <item x="17200"/>
        <item x="17201"/>
        <item x="17202"/>
        <item x="17203"/>
        <item x="17204"/>
        <item x="17205"/>
        <item x="17206"/>
        <item x="17207"/>
        <item x="17208"/>
        <item x="17209"/>
        <item x="17210"/>
        <item x="17211"/>
        <item x="17212"/>
        <item x="17213"/>
        <item x="17214"/>
        <item x="17215"/>
        <item x="17216"/>
        <item x="17217"/>
        <item x="17218"/>
        <item x="17219"/>
        <item x="17220"/>
        <item x="17221"/>
        <item x="17222"/>
        <item x="17223"/>
        <item x="17224"/>
        <item x="17225"/>
        <item x="17226"/>
        <item x="17227"/>
        <item x="17228"/>
        <item x="17229"/>
        <item x="17230"/>
        <item x="17231"/>
        <item x="17232"/>
        <item x="17233"/>
        <item x="17234"/>
        <item x="17235"/>
        <item x="17236"/>
        <item x="17237"/>
        <item x="17238"/>
        <item x="17239"/>
        <item x="17240"/>
        <item x="17241"/>
        <item x="17242"/>
        <item x="17243"/>
        <item x="17244"/>
        <item x="17245"/>
        <item x="17246"/>
        <item x="17247"/>
        <item x="17248"/>
        <item x="17249"/>
        <item x="17250"/>
        <item x="17251"/>
        <item x="17252"/>
        <item x="17253"/>
        <item x="17254"/>
        <item x="17255"/>
        <item x="17256"/>
        <item x="17257"/>
        <item x="17258"/>
        <item x="17259"/>
        <item x="17260"/>
        <item x="17261"/>
        <item x="17262"/>
        <item x="17263"/>
        <item x="17264"/>
        <item x="17265"/>
        <item x="17266"/>
        <item x="17267"/>
        <item x="17268"/>
        <item x="17269"/>
        <item x="17270"/>
        <item x="17271"/>
        <item x="17272"/>
        <item x="17273"/>
        <item x="17274"/>
        <item x="17275"/>
        <item x="17276"/>
        <item x="17277"/>
        <item x="17278"/>
        <item x="17279"/>
        <item x="17280"/>
        <item x="17281"/>
        <item x="17282"/>
        <item x="17283"/>
        <item x="17284"/>
        <item x="17285"/>
        <item x="17286"/>
        <item x="17287"/>
        <item x="17288"/>
        <item x="17289"/>
        <item x="17290"/>
        <item x="17291"/>
        <item x="17292"/>
        <item x="17293"/>
        <item x="17294"/>
        <item x="17295"/>
        <item x="17296"/>
        <item x="17297"/>
        <item x="17298"/>
        <item x="17299"/>
        <item x="17300"/>
        <item x="17301"/>
        <item x="17302"/>
        <item x="17303"/>
        <item x="17304"/>
        <item x="17305"/>
        <item x="17306"/>
        <item x="17307"/>
        <item x="17308"/>
        <item x="17309"/>
        <item x="17310"/>
        <item x="17311"/>
        <item x="17312"/>
        <item x="17313"/>
        <item x="17314"/>
        <item x="17315"/>
        <item x="17316"/>
        <item x="17317"/>
        <item x="17318"/>
        <item x="17319"/>
        <item x="17320"/>
        <item x="17321"/>
        <item x="17322"/>
        <item x="17323"/>
        <item x="17324"/>
        <item x="17325"/>
        <item x="17326"/>
        <item x="17327"/>
        <item x="17328"/>
        <item x="17329"/>
        <item x="17330"/>
        <item x="17331"/>
        <item x="17332"/>
        <item x="17333"/>
        <item x="17334"/>
        <item x="17335"/>
        <item x="17336"/>
        <item x="17337"/>
        <item x="17338"/>
        <item x="17339"/>
        <item x="17340"/>
        <item x="17341"/>
        <item x="17342"/>
        <item x="17343"/>
        <item x="17344"/>
        <item x="17345"/>
        <item x="17346"/>
        <item x="17347"/>
        <item x="17348"/>
        <item x="17349"/>
        <item x="17350"/>
        <item x="17351"/>
        <item x="17352"/>
        <item x="17353"/>
        <item x="17354"/>
        <item x="17355"/>
        <item x="17356"/>
        <item x="17357"/>
        <item x="17358"/>
        <item x="17359"/>
        <item x="17360"/>
        <item x="17361"/>
        <item x="17362"/>
        <item x="17363"/>
        <item x="17364"/>
        <item x="17365"/>
        <item x="17366"/>
        <item x="17367"/>
        <item x="17368"/>
        <item x="17369"/>
        <item x="17370"/>
        <item x="17371"/>
        <item x="17372"/>
        <item x="17373"/>
        <item x="17374"/>
        <item x="17375"/>
        <item x="17376"/>
        <item x="17377"/>
        <item x="17378"/>
        <item x="17379"/>
        <item x="17380"/>
        <item x="17381"/>
        <item x="17382"/>
        <item x="17383"/>
        <item x="17384"/>
        <item x="17385"/>
        <item x="17386"/>
        <item x="17387"/>
        <item x="17388"/>
        <item x="17389"/>
        <item x="17390"/>
        <item x="17391"/>
        <item x="17392"/>
        <item x="17393"/>
        <item x="17394"/>
        <item x="17395"/>
        <item x="17396"/>
        <item x="17397"/>
        <item x="17398"/>
        <item x="17399"/>
        <item x="17400"/>
        <item x="17401"/>
        <item x="17402"/>
        <item x="17403"/>
        <item x="17404"/>
        <item x="17405"/>
        <item x="17406"/>
        <item x="17407"/>
        <item x="17408"/>
        <item x="17409"/>
        <item x="17410"/>
        <item x="17411"/>
        <item x="17412"/>
        <item x="17413"/>
        <item x="17414"/>
        <item x="17415"/>
        <item x="17416"/>
        <item x="17417"/>
        <item x="17418"/>
        <item x="17419"/>
        <item x="17420"/>
        <item x="17421"/>
        <item x="17422"/>
        <item x="17423"/>
        <item x="17424"/>
        <item x="17425"/>
        <item x="17426"/>
        <item x="17427"/>
        <item x="17428"/>
        <item x="17429"/>
        <item x="17430"/>
        <item x="17431"/>
        <item x="17432"/>
        <item x="17433"/>
        <item x="17434"/>
        <item x="17435"/>
        <item x="17436"/>
        <item x="17437"/>
        <item x="17438"/>
        <item x="17439"/>
        <item x="17440"/>
        <item x="17441"/>
        <item x="17442"/>
        <item x="17443"/>
        <item x="17444"/>
        <item x="17445"/>
        <item x="17446"/>
        <item x="17447"/>
        <item x="17448"/>
        <item x="17449"/>
        <item x="17450"/>
        <item x="17451"/>
        <item x="17452"/>
        <item x="17453"/>
        <item x="17454"/>
        <item x="17455"/>
        <item x="17456"/>
        <item x="17457"/>
        <item x="17458"/>
        <item x="17459"/>
        <item x="17460"/>
        <item x="17461"/>
        <item x="17462"/>
        <item x="17463"/>
        <item x="17464"/>
        <item x="17465"/>
        <item x="17466"/>
        <item x="17467"/>
        <item x="17468"/>
        <item x="17469"/>
        <item x="17470"/>
        <item x="17471"/>
        <item x="17472"/>
        <item x="17473"/>
        <item x="17474"/>
        <item x="17475"/>
        <item x="17476"/>
        <item x="17477"/>
        <item x="17478"/>
        <item x="17479"/>
        <item x="17480"/>
        <item x="17481"/>
        <item x="17482"/>
        <item x="17483"/>
        <item x="17484"/>
        <item x="17485"/>
        <item x="17486"/>
        <item x="17487"/>
        <item x="17488"/>
        <item x="17489"/>
        <item x="17490"/>
        <item x="17491"/>
        <item x="17492"/>
        <item x="17493"/>
        <item x="17494"/>
        <item x="17495"/>
        <item x="17496"/>
        <item x="17497"/>
        <item x="17498"/>
        <item x="17499"/>
        <item x="17500"/>
        <item x="17501"/>
        <item x="17502"/>
        <item x="17503"/>
        <item x="17504"/>
        <item x="17505"/>
        <item x="17506"/>
        <item x="17507"/>
        <item x="17508"/>
        <item x="17509"/>
        <item x="17510"/>
        <item x="17511"/>
        <item x="17512"/>
        <item x="17513"/>
        <item x="17514"/>
        <item x="17515"/>
        <item x="17516"/>
        <item x="17517"/>
        <item x="17518"/>
        <item x="17519"/>
        <item x="17520"/>
        <item x="17521"/>
        <item x="17522"/>
        <item x="17523"/>
        <item x="17524"/>
        <item x="17525"/>
        <item x="17526"/>
        <item x="17527"/>
        <item x="17528"/>
        <item x="17529"/>
        <item x="17530"/>
        <item x="17531"/>
        <item x="17532"/>
        <item x="17533"/>
        <item x="17534"/>
        <item x="17535"/>
        <item x="17536"/>
        <item x="17537"/>
        <item x="17538"/>
        <item x="17539"/>
        <item x="17540"/>
        <item x="17541"/>
        <item x="17542"/>
        <item x="17543"/>
        <item x="17544"/>
        <item x="17545"/>
        <item x="17546"/>
        <item x="17547"/>
        <item x="17548"/>
        <item x="17549"/>
        <item x="17550"/>
        <item x="17551"/>
        <item x="17552"/>
        <item x="17553"/>
        <item x="17554"/>
        <item x="17555"/>
        <item x="17556"/>
        <item x="17557"/>
        <item x="17558"/>
        <item x="17559"/>
        <item x="17560"/>
        <item x="17561"/>
        <item x="17562"/>
        <item x="17563"/>
        <item x="17564"/>
        <item x="17565"/>
        <item x="17566"/>
        <item x="17567"/>
        <item x="17568"/>
        <item x="17569"/>
        <item x="17570"/>
        <item x="17571"/>
        <item x="17572"/>
        <item x="17573"/>
        <item x="17574"/>
        <item x="17575"/>
        <item x="17576"/>
        <item x="17577"/>
        <item x="17578"/>
        <item x="17579"/>
        <item x="17580"/>
        <item x="17581"/>
        <item x="17582"/>
        <item x="17583"/>
        <item x="17584"/>
        <item x="17585"/>
        <item x="17586"/>
        <item x="17587"/>
        <item x="17588"/>
        <item x="17589"/>
        <item x="17590"/>
        <item x="17591"/>
        <item x="17592"/>
        <item x="17593"/>
        <item x="17594"/>
        <item x="17595"/>
        <item x="17596"/>
        <item x="17597"/>
        <item x="17598"/>
        <item x="17599"/>
        <item x="17600"/>
        <item x="17601"/>
        <item x="17602"/>
        <item x="17603"/>
        <item x="17604"/>
        <item x="17605"/>
        <item x="17606"/>
        <item x="17607"/>
        <item x="17608"/>
        <item x="17609"/>
        <item x="17610"/>
        <item x="17611"/>
        <item x="17612"/>
        <item x="17613"/>
        <item x="17614"/>
        <item x="17615"/>
        <item x="17616"/>
        <item x="17617"/>
        <item x="17618"/>
        <item x="17619"/>
        <item x="17620"/>
        <item x="17621"/>
        <item x="17622"/>
        <item x="17623"/>
        <item x="17624"/>
        <item x="17625"/>
        <item x="17626"/>
        <item x="17627"/>
        <item x="17628"/>
        <item x="17629"/>
        <item x="17630"/>
        <item x="17631"/>
        <item x="17632"/>
        <item x="17633"/>
        <item x="17634"/>
        <item x="17635"/>
        <item x="17636"/>
        <item x="17637"/>
        <item x="17638"/>
        <item x="17639"/>
        <item x="17640"/>
        <item x="17641"/>
        <item x="17642"/>
        <item x="17643"/>
        <item x="17644"/>
        <item x="17645"/>
        <item x="17646"/>
        <item x="17647"/>
        <item x="17648"/>
        <item x="17649"/>
        <item x="17650"/>
        <item x="17651"/>
        <item x="17652"/>
        <item x="17653"/>
        <item x="17654"/>
        <item x="17655"/>
        <item x="17656"/>
        <item x="17657"/>
        <item x="17658"/>
        <item x="17659"/>
        <item x="17660"/>
        <item x="17661"/>
        <item x="17662"/>
        <item x="17663"/>
        <item x="17664"/>
        <item x="17665"/>
        <item x="17666"/>
        <item x="17667"/>
        <item x="17668"/>
        <item x="17669"/>
        <item x="17670"/>
        <item x="17671"/>
        <item x="17672"/>
        <item x="17673"/>
        <item x="17674"/>
        <item x="17675"/>
        <item x="17676"/>
        <item x="17677"/>
        <item x="17678"/>
        <item x="17679"/>
        <item x="17680"/>
        <item x="17681"/>
        <item x="17682"/>
        <item x="17683"/>
        <item x="17684"/>
        <item x="17685"/>
        <item x="17686"/>
        <item x="17687"/>
        <item x="17688"/>
        <item x="17689"/>
        <item x="17690"/>
        <item x="17691"/>
        <item x="17692"/>
        <item x="17693"/>
        <item x="17694"/>
        <item x="17695"/>
        <item x="17696"/>
        <item x="17697"/>
        <item x="17698"/>
        <item x="17699"/>
        <item x="17700"/>
        <item x="17701"/>
        <item x="17702"/>
        <item x="17703"/>
        <item x="17704"/>
        <item x="17705"/>
        <item x="17706"/>
        <item x="17707"/>
        <item x="17708"/>
        <item x="17709"/>
        <item x="17710"/>
        <item x="17711"/>
        <item x="17712"/>
        <item x="17713"/>
        <item x="17714"/>
        <item x="17715"/>
        <item x="17716"/>
        <item x="17717"/>
        <item x="17718"/>
        <item x="17719"/>
        <item x="17720"/>
        <item x="17721"/>
        <item x="17722"/>
        <item x="17723"/>
        <item x="17724"/>
        <item x="17725"/>
        <item x="17726"/>
        <item x="17727"/>
        <item x="17728"/>
        <item x="17729"/>
        <item x="17730"/>
        <item x="17731"/>
        <item x="17732"/>
        <item x="17733"/>
        <item x="17734"/>
        <item x="17735"/>
        <item x="17736"/>
        <item x="17737"/>
        <item x="17738"/>
        <item x="17739"/>
        <item x="17740"/>
        <item x="17741"/>
        <item x="17742"/>
        <item x="17743"/>
        <item x="17744"/>
        <item x="17745"/>
        <item x="17746"/>
        <item x="17747"/>
        <item x="17748"/>
        <item x="17749"/>
        <item x="17750"/>
        <item x="17751"/>
        <item x="17752"/>
        <item x="17753"/>
        <item x="17754"/>
        <item x="17755"/>
        <item x="17756"/>
        <item x="17757"/>
        <item x="17758"/>
        <item x="17759"/>
        <item x="17760"/>
        <item x="17761"/>
        <item x="17762"/>
        <item x="17763"/>
        <item x="17764"/>
        <item x="17765"/>
        <item x="17766"/>
        <item x="17767"/>
        <item x="17768"/>
        <item x="17769"/>
        <item x="17770"/>
        <item x="17771"/>
        <item x="17772"/>
        <item x="17773"/>
        <item x="17774"/>
        <item x="17775"/>
        <item x="17776"/>
        <item x="17777"/>
        <item x="17778"/>
        <item x="17779"/>
        <item x="17780"/>
        <item x="17781"/>
        <item x="17782"/>
        <item x="17783"/>
        <item x="17784"/>
        <item x="17785"/>
        <item x="17786"/>
        <item x="17787"/>
        <item x="17788"/>
        <item x="17789"/>
        <item x="17790"/>
        <item x="17791"/>
        <item x="17792"/>
        <item x="17793"/>
        <item x="17794"/>
        <item x="17795"/>
        <item x="17796"/>
        <item x="17797"/>
        <item x="17798"/>
        <item x="17799"/>
        <item x="17800"/>
        <item x="17801"/>
        <item x="17802"/>
        <item x="17803"/>
        <item x="17804"/>
        <item x="17805"/>
        <item x="17806"/>
        <item x="17807"/>
        <item x="17808"/>
        <item x="17809"/>
        <item x="17810"/>
        <item x="17811"/>
        <item x="17812"/>
        <item x="17813"/>
        <item x="17814"/>
        <item x="17815"/>
        <item x="17816"/>
        <item x="17817"/>
        <item x="17818"/>
        <item x="17819"/>
        <item x="17820"/>
        <item x="17821"/>
        <item x="17822"/>
        <item x="17823"/>
        <item x="17824"/>
        <item x="17825"/>
        <item x="17826"/>
        <item x="17827"/>
        <item x="17828"/>
        <item x="17829"/>
        <item x="17830"/>
        <item x="17831"/>
        <item x="17832"/>
        <item x="17833"/>
        <item x="17834"/>
        <item x="17835"/>
        <item x="17836"/>
        <item x="17837"/>
        <item x="17838"/>
        <item x="17839"/>
        <item x="17840"/>
        <item x="17841"/>
        <item x="17842"/>
        <item x="17843"/>
        <item x="17844"/>
        <item x="17845"/>
        <item x="17846"/>
        <item x="17847"/>
        <item x="17848"/>
        <item x="17849"/>
        <item x="17850"/>
        <item x="17851"/>
        <item x="17852"/>
        <item x="17853"/>
        <item x="17854"/>
        <item x="17855"/>
        <item x="17856"/>
        <item x="17857"/>
        <item x="17858"/>
        <item x="17859"/>
        <item x="17860"/>
        <item x="17861"/>
        <item x="17862"/>
        <item x="17863"/>
        <item x="17864"/>
        <item x="17865"/>
        <item x="17866"/>
        <item x="17867"/>
        <item x="17868"/>
        <item x="17869"/>
        <item x="17870"/>
        <item x="17871"/>
        <item x="17872"/>
        <item x="17873"/>
        <item x="17874"/>
        <item x="17875"/>
        <item x="17876"/>
        <item x="17877"/>
        <item x="17878"/>
        <item x="17879"/>
        <item x="17880"/>
        <item x="17881"/>
        <item x="17882"/>
        <item x="17883"/>
        <item x="17884"/>
        <item x="17885"/>
        <item x="17886"/>
        <item x="17887"/>
        <item x="17888"/>
        <item x="17889"/>
        <item x="17890"/>
        <item x="17891"/>
        <item x="17892"/>
        <item x="17893"/>
        <item x="17894"/>
        <item x="17895"/>
        <item x="17896"/>
        <item x="17897"/>
        <item x="17898"/>
        <item x="17899"/>
        <item x="17900"/>
        <item x="17901"/>
        <item x="17902"/>
        <item x="17903"/>
        <item x="17904"/>
        <item x="17905"/>
        <item x="17906"/>
        <item x="17907"/>
        <item x="17908"/>
        <item x="17909"/>
        <item x="17910"/>
        <item x="17911"/>
        <item x="17912"/>
        <item x="17913"/>
        <item x="17914"/>
        <item x="17915"/>
        <item x="17916"/>
        <item x="17917"/>
        <item x="17918"/>
        <item x="17919"/>
        <item x="17920"/>
        <item x="17921"/>
        <item x="17922"/>
        <item x="17923"/>
        <item x="17924"/>
        <item x="17925"/>
        <item x="17926"/>
        <item x="17927"/>
        <item x="17928"/>
        <item x="17929"/>
        <item x="17930"/>
        <item x="17931"/>
        <item x="17932"/>
        <item x="17933"/>
        <item x="17934"/>
        <item x="17935"/>
        <item x="17936"/>
        <item x="17937"/>
        <item x="17938"/>
        <item x="17939"/>
        <item x="17940"/>
        <item x="17941"/>
        <item x="17942"/>
        <item x="17943"/>
        <item x="17944"/>
        <item x="17945"/>
        <item x="17946"/>
        <item x="17947"/>
        <item x="17948"/>
        <item x="17949"/>
        <item x="17950"/>
        <item x="17951"/>
        <item x="17952"/>
        <item x="17953"/>
        <item x="17954"/>
        <item x="17955"/>
        <item x="17956"/>
        <item x="17957"/>
        <item x="17958"/>
        <item x="17959"/>
        <item x="17960"/>
        <item x="17961"/>
        <item x="17962"/>
        <item x="17963"/>
        <item x="17964"/>
        <item x="17965"/>
        <item x="17966"/>
        <item x="17967"/>
        <item x="17968"/>
        <item x="17969"/>
        <item x="17970"/>
        <item x="17971"/>
        <item x="17972"/>
        <item x="17973"/>
        <item x="17974"/>
        <item x="17975"/>
        <item x="17976"/>
        <item x="17977"/>
        <item x="17978"/>
        <item x="17979"/>
        <item x="17980"/>
        <item x="17981"/>
        <item x="17982"/>
        <item x="17983"/>
        <item x="17984"/>
        <item x="17985"/>
        <item x="17986"/>
        <item x="17987"/>
        <item x="17988"/>
        <item x="17989"/>
        <item x="17990"/>
        <item x="17991"/>
        <item x="17992"/>
        <item x="17993"/>
        <item x="17994"/>
        <item x="17995"/>
        <item x="17996"/>
        <item x="17997"/>
        <item x="17998"/>
        <item x="17999"/>
        <item x="18000"/>
        <item x="18001"/>
        <item x="18002"/>
        <item x="18003"/>
        <item x="18004"/>
        <item x="18005"/>
        <item x="18006"/>
        <item x="18007"/>
        <item x="18008"/>
        <item x="18009"/>
        <item x="18010"/>
        <item x="18011"/>
        <item x="18012"/>
        <item x="18013"/>
        <item x="18014"/>
        <item x="18015"/>
        <item x="18016"/>
        <item x="18017"/>
        <item x="18018"/>
        <item x="18019"/>
        <item x="18020"/>
        <item x="18021"/>
        <item x="18022"/>
        <item x="18023"/>
        <item x="18024"/>
        <item x="18025"/>
        <item x="18026"/>
        <item x="18027"/>
        <item x="18028"/>
        <item x="18029"/>
        <item x="18030"/>
        <item x="18031"/>
        <item x="18032"/>
        <item x="18033"/>
        <item x="18034"/>
        <item x="18035"/>
        <item x="18036"/>
        <item x="18037"/>
        <item x="18038"/>
        <item x="18039"/>
        <item x="18040"/>
        <item x="18041"/>
        <item x="18042"/>
        <item x="18043"/>
        <item x="18044"/>
        <item x="18045"/>
        <item x="18046"/>
        <item x="18047"/>
        <item x="18048"/>
        <item x="18049"/>
        <item x="18050"/>
        <item x="18051"/>
        <item x="18052"/>
        <item x="18053"/>
        <item x="18054"/>
        <item x="18055"/>
        <item x="18056"/>
        <item x="18057"/>
        <item x="18058"/>
        <item x="18059"/>
        <item x="18060"/>
        <item x="18061"/>
        <item x="18062"/>
        <item x="18063"/>
        <item x="18064"/>
        <item x="18065"/>
        <item x="18066"/>
        <item x="18067"/>
        <item x="18068"/>
        <item x="18069"/>
        <item x="18070"/>
        <item x="18071"/>
        <item x="18072"/>
        <item x="18073"/>
        <item x="18074"/>
        <item x="18075"/>
        <item x="18076"/>
        <item x="18077"/>
        <item x="18078"/>
        <item x="18079"/>
        <item x="18080"/>
        <item x="18081"/>
        <item x="18082"/>
        <item x="18083"/>
        <item x="18084"/>
        <item x="18085"/>
        <item x="18086"/>
        <item x="18087"/>
        <item x="18088"/>
        <item x="18089"/>
        <item x="18090"/>
        <item x="18091"/>
        <item x="18092"/>
        <item x="18093"/>
        <item x="18094"/>
        <item x="18095"/>
        <item x="18096"/>
        <item x="18097"/>
        <item x="18098"/>
        <item x="18099"/>
        <item x="18100"/>
        <item x="18101"/>
        <item x="18102"/>
        <item x="18103"/>
        <item x="18104"/>
        <item x="18105"/>
        <item x="18106"/>
        <item x="18107"/>
        <item x="18108"/>
        <item x="18109"/>
        <item x="18110"/>
        <item x="18111"/>
        <item x="18112"/>
        <item x="18113"/>
        <item x="18114"/>
        <item x="18115"/>
        <item x="18116"/>
        <item x="18117"/>
        <item x="18118"/>
        <item x="18119"/>
        <item x="18120"/>
        <item x="18121"/>
        <item x="18122"/>
        <item x="18123"/>
        <item x="18124"/>
        <item x="18125"/>
        <item x="18126"/>
        <item x="18127"/>
        <item x="18128"/>
        <item x="18129"/>
        <item x="18130"/>
        <item x="18131"/>
        <item x="18132"/>
        <item x="18133"/>
        <item x="18134"/>
        <item x="18135"/>
        <item x="18136"/>
        <item x="18137"/>
        <item x="18138"/>
        <item x="18139"/>
        <item x="18140"/>
        <item x="18141"/>
        <item x="18142"/>
        <item x="18143"/>
        <item x="18144"/>
        <item x="18145"/>
        <item x="18146"/>
        <item x="18147"/>
        <item x="18148"/>
        <item x="18149"/>
        <item x="18150"/>
        <item x="18151"/>
        <item x="18152"/>
        <item x="18153"/>
        <item x="18154"/>
        <item x="18155"/>
        <item x="18156"/>
        <item x="18157"/>
        <item x="18158"/>
        <item x="18159"/>
        <item x="18160"/>
        <item x="18161"/>
        <item x="18162"/>
        <item x="18163"/>
        <item x="18164"/>
        <item x="18165"/>
        <item x="18166"/>
        <item x="18167"/>
        <item x="18168"/>
        <item x="18169"/>
        <item x="18170"/>
        <item x="18171"/>
        <item x="18172"/>
        <item x="18173"/>
        <item x="18174"/>
        <item x="18175"/>
        <item x="18176"/>
        <item x="18177"/>
        <item x="18178"/>
        <item x="18179"/>
        <item x="18180"/>
        <item x="18181"/>
        <item x="18182"/>
        <item x="18183"/>
        <item x="18184"/>
        <item x="18185"/>
        <item x="18186"/>
        <item x="18187"/>
        <item x="18188"/>
        <item x="18189"/>
        <item x="18190"/>
        <item x="18191"/>
        <item x="18192"/>
        <item x="18193"/>
        <item x="18194"/>
        <item x="18195"/>
        <item x="18196"/>
        <item x="18197"/>
        <item x="18198"/>
        <item x="18199"/>
        <item x="18200"/>
        <item x="18201"/>
        <item x="18202"/>
        <item x="18203"/>
        <item x="18204"/>
        <item x="18205"/>
        <item x="18206"/>
        <item x="18207"/>
        <item x="18208"/>
        <item x="18209"/>
        <item x="18210"/>
        <item x="18211"/>
        <item x="18212"/>
        <item x="18213"/>
        <item x="18214"/>
        <item x="18215"/>
        <item x="18216"/>
        <item x="18217"/>
        <item x="18218"/>
        <item x="18219"/>
        <item x="18220"/>
        <item x="18221"/>
        <item x="18222"/>
        <item x="18223"/>
        <item x="18224"/>
        <item x="18225"/>
        <item x="18226"/>
        <item x="18227"/>
        <item x="18228"/>
        <item x="18229"/>
        <item x="18230"/>
        <item x="18231"/>
        <item x="18232"/>
        <item x="18233"/>
        <item x="18234"/>
        <item x="18235"/>
        <item x="18236"/>
        <item x="18237"/>
        <item x="18238"/>
        <item x="18239"/>
        <item x="18240"/>
        <item x="18241"/>
        <item x="18242"/>
        <item x="18243"/>
        <item x="18244"/>
        <item x="18245"/>
        <item x="18246"/>
        <item x="18247"/>
        <item x="18248"/>
        <item x="18249"/>
        <item x="18250"/>
        <item x="18251"/>
        <item x="18252"/>
        <item x="18253"/>
        <item x="18254"/>
        <item x="18255"/>
        <item x="18256"/>
        <item x="18257"/>
        <item x="18258"/>
        <item x="18259"/>
        <item x="18260"/>
        <item x="18261"/>
        <item x="18262"/>
        <item x="18263"/>
        <item x="18264"/>
        <item x="18265"/>
        <item x="18266"/>
        <item x="18267"/>
        <item x="18268"/>
        <item x="18269"/>
        <item x="18270"/>
        <item x="18271"/>
        <item x="18272"/>
        <item x="18273"/>
        <item x="18274"/>
        <item x="18275"/>
        <item x="18276"/>
        <item x="18277"/>
        <item x="18278"/>
        <item x="18279"/>
        <item x="18280"/>
        <item x="18281"/>
        <item x="18282"/>
        <item x="18283"/>
        <item x="18284"/>
        <item x="18285"/>
        <item x="18286"/>
        <item x="18287"/>
        <item x="18288"/>
        <item x="18289"/>
        <item x="18290"/>
        <item x="18291"/>
        <item x="18292"/>
        <item x="18293"/>
        <item x="18294"/>
        <item x="18295"/>
        <item x="18296"/>
        <item x="18297"/>
        <item x="18298"/>
        <item x="18299"/>
        <item x="18300"/>
        <item x="18301"/>
        <item x="18302"/>
        <item x="18303"/>
        <item x="18304"/>
        <item x="18305"/>
        <item x="18306"/>
        <item x="18307"/>
        <item x="18308"/>
        <item x="18309"/>
        <item x="18310"/>
        <item x="18311"/>
        <item x="18312"/>
        <item x="18313"/>
        <item x="18314"/>
        <item x="18315"/>
        <item x="18316"/>
        <item x="18317"/>
        <item x="18318"/>
        <item x="18319"/>
        <item x="18320"/>
        <item x="18321"/>
        <item x="18322"/>
        <item x="18323"/>
        <item x="18324"/>
        <item x="18325"/>
        <item x="18326"/>
        <item x="18327"/>
        <item x="18328"/>
        <item x="18329"/>
        <item x="18330"/>
        <item x="18331"/>
        <item x="18332"/>
        <item x="18333"/>
        <item x="18334"/>
        <item x="18335"/>
        <item x="18336"/>
        <item x="18337"/>
        <item x="18338"/>
        <item x="18339"/>
        <item x="18340"/>
        <item x="18341"/>
        <item x="18342"/>
        <item x="18343"/>
        <item x="18344"/>
        <item x="18345"/>
        <item x="18346"/>
        <item x="18347"/>
        <item x="18348"/>
        <item x="18349"/>
        <item x="18350"/>
        <item x="18351"/>
        <item x="18352"/>
        <item x="18353"/>
        <item x="18354"/>
        <item x="18355"/>
        <item x="18356"/>
        <item x="18357"/>
        <item x="18358"/>
        <item x="18359"/>
        <item x="18360"/>
        <item x="18361"/>
        <item x="18362"/>
        <item x="18363"/>
        <item x="18364"/>
        <item x="18365"/>
        <item x="18366"/>
        <item x="18367"/>
        <item x="18368"/>
        <item x="18369"/>
        <item x="18370"/>
        <item x="18371"/>
        <item x="18372"/>
        <item x="18373"/>
        <item x="18374"/>
        <item x="18375"/>
        <item x="18376"/>
        <item x="18377"/>
        <item x="18378"/>
        <item x="18379"/>
        <item x="18380"/>
        <item x="18381"/>
        <item x="18382"/>
        <item x="18383"/>
        <item x="18384"/>
        <item x="18385"/>
        <item x="18386"/>
        <item x="18387"/>
        <item x="18388"/>
        <item x="18389"/>
        <item x="18390"/>
        <item x="18391"/>
        <item x="18392"/>
        <item x="18393"/>
        <item x="18394"/>
        <item x="18395"/>
        <item x="18396"/>
        <item x="18397"/>
        <item x="18398"/>
        <item x="18399"/>
        <item x="18400"/>
        <item x="18401"/>
        <item x="18402"/>
        <item x="18403"/>
        <item x="18404"/>
        <item x="18405"/>
        <item x="18406"/>
        <item x="18407"/>
        <item x="18408"/>
        <item x="18409"/>
        <item x="18410"/>
        <item x="18411"/>
        <item x="18412"/>
        <item x="18413"/>
        <item x="18414"/>
        <item x="18415"/>
        <item x="18416"/>
        <item x="18417"/>
        <item x="18418"/>
        <item x="18419"/>
        <item x="18420"/>
        <item x="18421"/>
        <item x="18422"/>
        <item x="18423"/>
        <item x="18424"/>
        <item x="18425"/>
        <item x="18426"/>
        <item x="18427"/>
        <item x="18428"/>
        <item x="18429"/>
        <item x="18430"/>
        <item x="18431"/>
        <item x="18432"/>
        <item x="18433"/>
        <item x="18434"/>
        <item x="18435"/>
        <item x="18436"/>
        <item x="18437"/>
        <item x="18438"/>
        <item x="18439"/>
        <item x="18440"/>
        <item x="18441"/>
        <item x="18442"/>
        <item x="18443"/>
        <item x="18444"/>
        <item x="18445"/>
        <item x="18446"/>
        <item x="18447"/>
        <item x="18448"/>
        <item x="18449"/>
        <item x="18450"/>
        <item x="18451"/>
        <item x="18452"/>
        <item x="18453"/>
        <item x="18454"/>
        <item x="18455"/>
        <item x="18456"/>
        <item x="18457"/>
        <item x="18458"/>
        <item x="18459"/>
        <item x="18460"/>
        <item x="18461"/>
        <item x="18462"/>
        <item x="18463"/>
        <item x="18464"/>
        <item x="18465"/>
        <item x="18466"/>
        <item x="18467"/>
        <item x="18468"/>
        <item x="18469"/>
        <item x="18470"/>
        <item x="18471"/>
        <item x="18472"/>
        <item x="18473"/>
        <item x="18474"/>
        <item x="18475"/>
        <item x="18476"/>
        <item x="18477"/>
        <item x="18478"/>
        <item x="18479"/>
        <item x="18480"/>
        <item x="18481"/>
        <item x="18482"/>
        <item x="18483"/>
      </items>
    </pivotField>
    <pivotField axis="axisRow" compact="0" allDrilled="1" outline="0" subtotalTop="0" showAll="0" dataSourceSort="1" defaultSubtotal="0" defaultAttributeDrillState="1">
      <items count="67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</items>
    </pivotField>
    <pivotField axis="axisRow" compact="0" allDrilled="1" outline="0" subtotalTop="0" showAll="0" dataSourceSort="1" defaultSubtotal="0" defaultAttributeDrillState="1">
      <items count="37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</items>
    </pivotField>
    <pivotField axis="axisRow" compact="0" allDrilled="1" outline="0" subtotalTop="0" showAll="0" dataSourceSort="1" defaultSubtotal="0" defaultAttributeDrillState="1">
      <items count="1848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4"/>
        <item x="2875"/>
        <item x="2876"/>
        <item x="2877"/>
        <item x="2878"/>
        <item x="2879"/>
        <item x="2880"/>
        <item x="2881"/>
        <item x="2882"/>
        <item x="2883"/>
        <item x="2884"/>
        <item x="2885"/>
        <item x="2886"/>
        <item x="2887"/>
        <item x="2888"/>
        <item x="2889"/>
        <item x="2890"/>
        <item x="2891"/>
        <item x="2892"/>
        <item x="2893"/>
        <item x="2894"/>
        <item x="2895"/>
        <item x="2896"/>
        <item x="2897"/>
        <item x="2898"/>
        <item x="2899"/>
        <item x="2900"/>
        <item x="2901"/>
        <item x="2902"/>
        <item x="2903"/>
        <item x="2904"/>
        <item x="2905"/>
        <item x="2906"/>
        <item x="2907"/>
        <item x="2908"/>
        <item x="2909"/>
        <item x="2910"/>
        <item x="2911"/>
        <item x="2912"/>
        <item x="2913"/>
        <item x="2914"/>
        <item x="2915"/>
        <item x="2916"/>
        <item x="2917"/>
        <item x="2918"/>
        <item x="2919"/>
        <item x="2920"/>
        <item x="2921"/>
        <item x="2922"/>
        <item x="2923"/>
        <item x="2924"/>
        <item x="2925"/>
        <item x="2926"/>
        <item x="2927"/>
        <item x="2928"/>
        <item x="2929"/>
        <item x="2930"/>
        <item x="2931"/>
        <item x="2932"/>
        <item x="2933"/>
        <item x="2934"/>
        <item x="2935"/>
        <item x="2936"/>
        <item x="2937"/>
        <item x="2938"/>
        <item x="2939"/>
        <item x="2940"/>
        <item x="2941"/>
        <item x="2942"/>
        <item x="2943"/>
        <item x="2944"/>
        <item x="2945"/>
        <item x="2946"/>
        <item x="2947"/>
        <item x="2948"/>
        <item x="2949"/>
        <item x="2950"/>
        <item x="2951"/>
        <item x="2952"/>
        <item x="2953"/>
        <item x="2954"/>
        <item x="2955"/>
        <item x="2956"/>
        <item x="2957"/>
        <item x="2958"/>
        <item x="2959"/>
        <item x="2960"/>
        <item x="2961"/>
        <item x="2962"/>
        <item x="2963"/>
        <item x="2964"/>
        <item x="2965"/>
        <item x="2966"/>
        <item x="2967"/>
        <item x="2968"/>
        <item x="2969"/>
        <item x="2970"/>
        <item x="2971"/>
        <item x="2972"/>
        <item x="2973"/>
        <item x="2974"/>
        <item x="2975"/>
        <item x="2976"/>
        <item x="2977"/>
        <item x="2978"/>
        <item x="2979"/>
        <item x="2980"/>
        <item x="2981"/>
        <item x="2982"/>
        <item x="2983"/>
        <item x="2984"/>
        <item x="2985"/>
        <item x="2986"/>
        <item x="2987"/>
        <item x="2988"/>
        <item x="2989"/>
        <item x="2990"/>
        <item x="2991"/>
        <item x="2992"/>
        <item x="2993"/>
        <item x="2994"/>
        <item x="2995"/>
        <item x="2996"/>
        <item x="2997"/>
        <item x="2998"/>
        <item x="2999"/>
        <item x="3000"/>
        <item x="3001"/>
        <item x="3002"/>
        <item x="3003"/>
        <item x="3004"/>
        <item x="3005"/>
        <item x="3006"/>
        <item x="3007"/>
        <item x="3008"/>
        <item x="3009"/>
        <item x="3010"/>
        <item x="3011"/>
        <item x="3012"/>
        <item x="3013"/>
        <item x="3014"/>
        <item x="3015"/>
        <item x="3016"/>
        <item x="3017"/>
        <item x="3018"/>
        <item x="3019"/>
        <item x="3020"/>
        <item x="3021"/>
        <item x="3022"/>
        <item x="3023"/>
        <item x="3024"/>
        <item x="3025"/>
        <item x="3026"/>
        <item x="3027"/>
        <item x="3028"/>
        <item x="3029"/>
        <item x="3030"/>
        <item x="3031"/>
        <item x="3032"/>
        <item x="3033"/>
        <item x="3034"/>
        <item x="3035"/>
        <item x="3036"/>
        <item x="3037"/>
        <item x="3038"/>
        <item x="3039"/>
        <item x="3040"/>
        <item x="3041"/>
        <item x="3042"/>
        <item x="3043"/>
        <item x="3044"/>
        <item x="3045"/>
        <item x="3046"/>
        <item x="3047"/>
        <item x="3048"/>
        <item x="3049"/>
        <item x="3050"/>
        <item x="3051"/>
        <item x="3052"/>
        <item x="3053"/>
        <item x="3054"/>
        <item x="3055"/>
        <item x="3056"/>
        <item x="3057"/>
        <item x="3058"/>
        <item x="3059"/>
        <item x="3060"/>
        <item x="3061"/>
        <item x="3062"/>
        <item x="3063"/>
        <item x="3064"/>
        <item x="3065"/>
        <item x="3066"/>
        <item x="3067"/>
        <item x="3068"/>
        <item x="3069"/>
        <item x="3070"/>
        <item x="3071"/>
        <item x="3072"/>
        <item x="3073"/>
        <item x="3074"/>
        <item x="3075"/>
        <item x="3076"/>
        <item x="3077"/>
        <item x="3078"/>
        <item x="3079"/>
        <item x="3080"/>
        <item x="3081"/>
        <item x="3082"/>
        <item x="3083"/>
        <item x="3084"/>
        <item x="3085"/>
        <item x="3086"/>
        <item x="3087"/>
        <item x="3088"/>
        <item x="3089"/>
        <item x="3090"/>
        <item x="3091"/>
        <item x="3092"/>
        <item x="3093"/>
        <item x="3094"/>
        <item x="3095"/>
        <item x="3096"/>
        <item x="3097"/>
        <item x="3098"/>
        <item x="3099"/>
        <item x="3100"/>
        <item x="3101"/>
        <item x="3102"/>
        <item x="3103"/>
        <item x="3104"/>
        <item x="3105"/>
        <item x="3106"/>
        <item x="3107"/>
        <item x="3108"/>
        <item x="3109"/>
        <item x="3110"/>
        <item x="3111"/>
        <item x="3112"/>
        <item x="3113"/>
        <item x="3114"/>
        <item x="3115"/>
        <item x="3116"/>
        <item x="3117"/>
        <item x="3118"/>
        <item x="3119"/>
        <item x="3120"/>
        <item x="3121"/>
        <item x="3122"/>
        <item x="3123"/>
        <item x="3124"/>
        <item x="3125"/>
        <item x="3126"/>
        <item x="3127"/>
        <item x="3128"/>
        <item x="3129"/>
        <item x="3130"/>
        <item x="3131"/>
        <item x="3132"/>
        <item x="3133"/>
        <item x="3134"/>
        <item x="3135"/>
        <item x="3136"/>
        <item x="3137"/>
        <item x="3138"/>
        <item x="3139"/>
        <item x="3140"/>
        <item x="3141"/>
        <item x="3142"/>
        <item x="3143"/>
        <item x="3144"/>
        <item x="3145"/>
        <item x="3146"/>
        <item x="3147"/>
        <item x="3148"/>
        <item x="3149"/>
        <item x="3150"/>
        <item x="3151"/>
        <item x="3152"/>
        <item x="3153"/>
        <item x="3154"/>
        <item x="3155"/>
        <item x="3156"/>
        <item x="3157"/>
        <item x="3158"/>
        <item x="3159"/>
        <item x="3160"/>
        <item x="3161"/>
        <item x="3162"/>
        <item x="3163"/>
        <item x="3164"/>
        <item x="3165"/>
        <item x="3166"/>
        <item x="3167"/>
        <item x="3168"/>
        <item x="3169"/>
        <item x="3170"/>
        <item x="3171"/>
        <item x="3172"/>
        <item x="3173"/>
        <item x="3174"/>
        <item x="3175"/>
        <item x="3176"/>
        <item x="3177"/>
        <item x="3178"/>
        <item x="3179"/>
        <item x="3180"/>
        <item x="3181"/>
        <item x="3182"/>
        <item x="3183"/>
        <item x="3184"/>
        <item x="3185"/>
        <item x="3186"/>
        <item x="3187"/>
        <item x="3188"/>
        <item x="3189"/>
        <item x="3190"/>
        <item x="3191"/>
        <item x="3192"/>
        <item x="3193"/>
        <item x="3194"/>
        <item x="3195"/>
        <item x="3196"/>
        <item x="3197"/>
        <item x="3198"/>
        <item x="3199"/>
        <item x="3200"/>
        <item x="3201"/>
        <item x="3202"/>
        <item x="3203"/>
        <item x="3204"/>
        <item x="3205"/>
        <item x="3206"/>
        <item x="3207"/>
        <item x="3208"/>
        <item x="3209"/>
        <item x="3210"/>
        <item x="3211"/>
        <item x="3212"/>
        <item x="3213"/>
        <item x="3214"/>
        <item x="3215"/>
        <item x="3216"/>
        <item x="3217"/>
        <item x="3218"/>
        <item x="3219"/>
        <item x="3220"/>
        <item x="3221"/>
        <item x="3222"/>
        <item x="3223"/>
        <item x="3224"/>
        <item x="3225"/>
        <item x="3226"/>
        <item x="3227"/>
        <item x="3228"/>
        <item x="3229"/>
        <item x="3230"/>
        <item x="3231"/>
        <item x="3232"/>
        <item x="3233"/>
        <item x="3234"/>
        <item x="3235"/>
        <item x="3236"/>
        <item x="3237"/>
        <item x="3238"/>
        <item x="3239"/>
        <item x="3240"/>
        <item x="3241"/>
        <item x="3242"/>
        <item x="3243"/>
        <item x="3244"/>
        <item x="3245"/>
        <item x="3246"/>
        <item x="3247"/>
        <item x="3248"/>
        <item x="3249"/>
        <item x="3250"/>
        <item x="3251"/>
        <item x="3252"/>
        <item x="3253"/>
        <item x="3254"/>
        <item x="3255"/>
        <item x="3256"/>
        <item x="3257"/>
        <item x="3258"/>
        <item x="3259"/>
        <item x="3260"/>
        <item x="3261"/>
        <item x="3262"/>
        <item x="3263"/>
        <item x="3264"/>
        <item x="3265"/>
        <item x="3266"/>
        <item x="3267"/>
        <item x="3268"/>
        <item x="3269"/>
        <item x="3270"/>
        <item x="3271"/>
        <item x="3272"/>
        <item x="3273"/>
        <item x="3274"/>
        <item x="3275"/>
        <item x="3276"/>
        <item x="3277"/>
        <item x="3278"/>
        <item x="3279"/>
        <item x="3280"/>
        <item x="3281"/>
        <item x="3282"/>
        <item x="3283"/>
        <item x="3284"/>
        <item x="3285"/>
        <item x="3286"/>
        <item x="3287"/>
        <item x="3288"/>
        <item x="3289"/>
        <item x="3290"/>
        <item x="3291"/>
        <item x="3292"/>
        <item x="3293"/>
        <item x="3294"/>
        <item x="3295"/>
        <item x="3296"/>
        <item x="3297"/>
        <item x="3298"/>
        <item x="3299"/>
        <item x="3300"/>
        <item x="3301"/>
        <item x="3302"/>
        <item x="3303"/>
        <item x="3304"/>
        <item x="3305"/>
        <item x="3306"/>
        <item x="3307"/>
        <item x="3308"/>
        <item x="3309"/>
        <item x="3310"/>
        <item x="3311"/>
        <item x="3312"/>
        <item x="3313"/>
        <item x="3314"/>
        <item x="3315"/>
        <item x="3316"/>
        <item x="3317"/>
        <item x="3318"/>
        <item x="3319"/>
        <item x="3320"/>
        <item x="3321"/>
        <item x="3322"/>
        <item x="3323"/>
        <item x="3324"/>
        <item x="3325"/>
        <item x="3326"/>
        <item x="3327"/>
        <item x="3328"/>
        <item x="3329"/>
        <item x="3330"/>
        <item x="3331"/>
        <item x="3332"/>
        <item x="3333"/>
        <item x="3334"/>
        <item x="3335"/>
        <item x="3336"/>
        <item x="3337"/>
        <item x="3338"/>
        <item x="3339"/>
        <item x="3340"/>
        <item x="3341"/>
        <item x="3342"/>
        <item x="3343"/>
        <item x="3344"/>
        <item x="3345"/>
        <item x="3346"/>
        <item x="3347"/>
        <item x="3348"/>
        <item x="3349"/>
        <item x="3350"/>
        <item x="3351"/>
        <item x="3352"/>
        <item x="3353"/>
        <item x="3354"/>
        <item x="3355"/>
        <item x="3356"/>
        <item x="3357"/>
        <item x="3358"/>
        <item x="3359"/>
        <item x="3360"/>
        <item x="3361"/>
        <item x="3362"/>
        <item x="3363"/>
        <item x="3364"/>
        <item x="3365"/>
        <item x="3366"/>
        <item x="3367"/>
        <item x="3368"/>
        <item x="3369"/>
        <item x="3370"/>
        <item x="3371"/>
        <item x="3372"/>
        <item x="3373"/>
        <item x="3374"/>
        <item x="3375"/>
        <item x="3376"/>
        <item x="3377"/>
        <item x="3378"/>
        <item x="3379"/>
        <item x="3380"/>
        <item x="3381"/>
        <item x="3382"/>
        <item x="3383"/>
        <item x="3384"/>
        <item x="3385"/>
        <item x="3386"/>
        <item x="3387"/>
        <item x="3388"/>
        <item x="3389"/>
        <item x="3390"/>
        <item x="3391"/>
        <item x="3392"/>
        <item x="3393"/>
        <item x="3394"/>
        <item x="3395"/>
        <item x="3396"/>
        <item x="3397"/>
        <item x="3398"/>
        <item x="3399"/>
        <item x="3400"/>
        <item x="3401"/>
        <item x="3402"/>
        <item x="3403"/>
        <item x="3404"/>
        <item x="3405"/>
        <item x="3406"/>
        <item x="3407"/>
        <item x="3408"/>
        <item x="3409"/>
        <item x="3410"/>
        <item x="3411"/>
        <item x="3412"/>
        <item x="3413"/>
        <item x="3414"/>
        <item x="3415"/>
        <item x="3416"/>
        <item x="3417"/>
        <item x="3418"/>
        <item x="3419"/>
        <item x="3420"/>
        <item x="3421"/>
        <item x="3422"/>
        <item x="3423"/>
        <item x="3424"/>
        <item x="3425"/>
        <item x="3426"/>
        <item x="3427"/>
        <item x="3428"/>
        <item x="3429"/>
        <item x="3430"/>
        <item x="3431"/>
        <item x="3432"/>
        <item x="3433"/>
        <item x="3434"/>
        <item x="3435"/>
        <item x="3436"/>
        <item x="3437"/>
        <item x="3438"/>
        <item x="3439"/>
        <item x="3440"/>
        <item x="3441"/>
        <item x="3442"/>
        <item x="3443"/>
        <item x="3444"/>
        <item x="3445"/>
        <item x="3446"/>
        <item x="3447"/>
        <item x="3448"/>
        <item x="3449"/>
        <item x="3450"/>
        <item x="3451"/>
        <item x="3452"/>
        <item x="3453"/>
        <item x="3454"/>
        <item x="3455"/>
        <item x="3456"/>
        <item x="3457"/>
        <item x="3458"/>
        <item x="3459"/>
        <item x="3460"/>
        <item x="3461"/>
        <item x="3462"/>
        <item x="3463"/>
        <item x="3464"/>
        <item x="3465"/>
        <item x="3466"/>
        <item x="3467"/>
        <item x="3468"/>
        <item x="3469"/>
        <item x="3470"/>
        <item x="3471"/>
        <item x="3472"/>
        <item x="3473"/>
        <item x="3474"/>
        <item x="3475"/>
        <item x="3476"/>
        <item x="3477"/>
        <item x="3478"/>
        <item x="3479"/>
        <item x="3480"/>
        <item x="3481"/>
        <item x="3482"/>
        <item x="3483"/>
        <item x="3484"/>
        <item x="3485"/>
        <item x="3486"/>
        <item x="3487"/>
        <item x="3488"/>
        <item x="3489"/>
        <item x="3490"/>
        <item x="3491"/>
        <item x="3492"/>
        <item x="3493"/>
        <item x="3494"/>
        <item x="3495"/>
        <item x="3496"/>
        <item x="3497"/>
        <item x="3498"/>
        <item x="3499"/>
        <item x="3500"/>
        <item x="3501"/>
        <item x="3502"/>
        <item x="3503"/>
        <item x="3504"/>
        <item x="3505"/>
        <item x="3506"/>
        <item x="3507"/>
        <item x="3508"/>
        <item x="3509"/>
        <item x="3510"/>
        <item x="3511"/>
        <item x="3512"/>
        <item x="3513"/>
        <item x="3514"/>
        <item x="3515"/>
        <item x="3516"/>
        <item x="3517"/>
        <item x="3518"/>
        <item x="3519"/>
        <item x="3520"/>
        <item x="3521"/>
        <item x="3522"/>
        <item x="3523"/>
        <item x="3524"/>
        <item x="3525"/>
        <item x="3526"/>
        <item x="3527"/>
        <item x="3528"/>
        <item x="3529"/>
        <item x="3530"/>
        <item x="3531"/>
        <item x="3532"/>
        <item x="3533"/>
        <item x="3534"/>
        <item x="3535"/>
        <item x="3536"/>
        <item x="3537"/>
        <item x="3538"/>
        <item x="3539"/>
        <item x="3540"/>
        <item x="3541"/>
        <item x="3542"/>
        <item x="3543"/>
        <item x="3544"/>
        <item x="3545"/>
        <item x="3546"/>
        <item x="3547"/>
        <item x="3548"/>
        <item x="3549"/>
        <item x="3550"/>
        <item x="3551"/>
        <item x="3552"/>
        <item x="3553"/>
        <item x="3554"/>
        <item x="3555"/>
        <item x="3556"/>
        <item x="3557"/>
        <item x="3558"/>
        <item x="3559"/>
        <item x="3560"/>
        <item x="3561"/>
        <item x="3562"/>
        <item x="3563"/>
        <item x="3564"/>
        <item x="3565"/>
        <item x="3566"/>
        <item x="3567"/>
        <item x="3568"/>
        <item x="3569"/>
        <item x="3570"/>
        <item x="3571"/>
        <item x="3572"/>
        <item x="3573"/>
        <item x="3574"/>
        <item x="3575"/>
        <item x="3576"/>
        <item x="3577"/>
        <item x="3578"/>
        <item x="3579"/>
        <item x="3580"/>
        <item x="3581"/>
        <item x="3582"/>
        <item x="3583"/>
        <item x="3584"/>
        <item x="3585"/>
        <item x="3586"/>
        <item x="3587"/>
        <item x="3588"/>
        <item x="3589"/>
        <item x="3590"/>
        <item x="3591"/>
        <item x="3592"/>
        <item x="3593"/>
        <item x="3594"/>
        <item x="3595"/>
        <item x="3596"/>
        <item x="3597"/>
        <item x="3598"/>
        <item x="3599"/>
        <item x="3600"/>
        <item x="3601"/>
        <item x="3602"/>
        <item x="3603"/>
        <item x="3604"/>
        <item x="3605"/>
        <item x="3606"/>
        <item x="3607"/>
        <item x="3608"/>
        <item x="3609"/>
        <item x="3610"/>
        <item x="3611"/>
        <item x="3612"/>
        <item x="3613"/>
        <item x="3614"/>
        <item x="3615"/>
        <item x="3616"/>
        <item x="3617"/>
        <item x="3618"/>
        <item x="3619"/>
        <item x="3620"/>
        <item x="3621"/>
        <item x="3622"/>
        <item x="3623"/>
        <item x="3624"/>
        <item x="3625"/>
        <item x="3626"/>
        <item x="3627"/>
        <item x="3628"/>
        <item x="3629"/>
        <item x="3630"/>
        <item x="3631"/>
        <item x="3632"/>
        <item x="3633"/>
        <item x="3634"/>
        <item x="3635"/>
        <item x="3636"/>
        <item x="3637"/>
        <item x="3638"/>
        <item x="3639"/>
        <item x="3640"/>
        <item x="3641"/>
        <item x="3642"/>
        <item x="3643"/>
        <item x="3644"/>
        <item x="3645"/>
        <item x="3646"/>
        <item x="3647"/>
        <item x="3648"/>
        <item x="3649"/>
        <item x="3650"/>
        <item x="3651"/>
        <item x="3652"/>
        <item x="3653"/>
        <item x="3654"/>
        <item x="3655"/>
        <item x="3656"/>
        <item x="3657"/>
        <item x="3658"/>
        <item x="3659"/>
        <item x="3660"/>
        <item x="3661"/>
        <item x="3662"/>
        <item x="3663"/>
        <item x="3664"/>
        <item x="3665"/>
        <item x="3666"/>
        <item x="3667"/>
        <item x="3668"/>
        <item x="3669"/>
        <item x="3670"/>
        <item x="3671"/>
        <item x="3672"/>
        <item x="3673"/>
        <item x="3674"/>
        <item x="3675"/>
        <item x="3676"/>
        <item x="3677"/>
        <item x="3678"/>
        <item x="3679"/>
        <item x="3680"/>
        <item x="3681"/>
        <item x="3682"/>
        <item x="3683"/>
        <item x="3684"/>
        <item x="3685"/>
        <item x="3686"/>
        <item x="3687"/>
        <item x="3688"/>
        <item x="3689"/>
        <item x="3690"/>
        <item x="3691"/>
        <item x="3692"/>
        <item x="3693"/>
        <item x="3694"/>
        <item x="3695"/>
        <item x="3696"/>
        <item x="3697"/>
        <item x="3698"/>
        <item x="3699"/>
        <item x="3700"/>
        <item x="3701"/>
        <item x="3702"/>
        <item x="3703"/>
        <item x="3704"/>
        <item x="3705"/>
        <item x="3706"/>
        <item x="3707"/>
        <item x="3708"/>
        <item x="3709"/>
        <item x="3710"/>
        <item x="3711"/>
        <item x="3712"/>
        <item x="3713"/>
        <item x="3714"/>
        <item x="3715"/>
        <item x="3716"/>
        <item x="3717"/>
        <item x="3718"/>
        <item x="3719"/>
        <item x="3720"/>
        <item x="3721"/>
        <item x="3722"/>
        <item x="3723"/>
        <item x="3724"/>
        <item x="3725"/>
        <item x="3726"/>
        <item x="3727"/>
        <item x="3728"/>
        <item x="3729"/>
        <item x="3730"/>
        <item x="3731"/>
        <item x="3732"/>
        <item x="3733"/>
        <item x="3734"/>
        <item x="3735"/>
        <item x="3736"/>
        <item x="3737"/>
        <item x="3738"/>
        <item x="3739"/>
        <item x="3740"/>
        <item x="3741"/>
        <item x="3742"/>
        <item x="3743"/>
        <item x="3744"/>
        <item x="3745"/>
        <item x="3746"/>
        <item x="3747"/>
        <item x="3748"/>
        <item x="3749"/>
        <item x="3750"/>
        <item x="3751"/>
        <item x="3752"/>
        <item x="3753"/>
        <item x="3754"/>
        <item x="3755"/>
        <item x="3756"/>
        <item x="3757"/>
        <item x="3758"/>
        <item x="3759"/>
        <item x="3760"/>
        <item x="3761"/>
        <item x="3762"/>
        <item x="3763"/>
        <item x="3764"/>
        <item x="3765"/>
        <item x="3766"/>
        <item x="3767"/>
        <item x="3768"/>
        <item x="3769"/>
        <item x="3770"/>
        <item x="3771"/>
        <item x="3772"/>
        <item x="3773"/>
        <item x="3774"/>
        <item x="3775"/>
        <item x="3776"/>
        <item x="3777"/>
        <item x="3778"/>
        <item x="3779"/>
        <item x="3780"/>
        <item x="3781"/>
        <item x="3782"/>
        <item x="3783"/>
        <item x="3784"/>
        <item x="3785"/>
        <item x="3786"/>
        <item x="3787"/>
        <item x="3788"/>
        <item x="3789"/>
        <item x="3790"/>
        <item x="3791"/>
        <item x="3792"/>
        <item x="3793"/>
        <item x="3794"/>
        <item x="3795"/>
        <item x="3796"/>
        <item x="3797"/>
        <item x="3798"/>
        <item x="3799"/>
        <item x="3800"/>
        <item x="3801"/>
        <item x="3802"/>
        <item x="3803"/>
        <item x="3804"/>
        <item x="3805"/>
        <item x="3806"/>
        <item x="3807"/>
        <item x="3808"/>
        <item x="3809"/>
        <item x="3810"/>
        <item x="3811"/>
        <item x="3812"/>
        <item x="3813"/>
        <item x="3814"/>
        <item x="3815"/>
        <item x="3816"/>
        <item x="3817"/>
        <item x="3818"/>
        <item x="3819"/>
        <item x="3820"/>
        <item x="3821"/>
        <item x="3822"/>
        <item x="3823"/>
        <item x="3824"/>
        <item x="3825"/>
        <item x="3826"/>
        <item x="3827"/>
        <item x="3828"/>
        <item x="3829"/>
        <item x="3830"/>
        <item x="3831"/>
        <item x="3832"/>
        <item x="3833"/>
        <item x="3834"/>
        <item x="3835"/>
        <item x="3836"/>
        <item x="3837"/>
        <item x="3838"/>
        <item x="3839"/>
        <item x="3840"/>
        <item x="3841"/>
        <item x="3842"/>
        <item x="3843"/>
        <item x="3844"/>
        <item x="3845"/>
        <item x="3846"/>
        <item x="3847"/>
        <item x="3848"/>
        <item x="3849"/>
        <item x="3850"/>
        <item x="3851"/>
        <item x="3852"/>
        <item x="3853"/>
        <item x="3854"/>
        <item x="3855"/>
        <item x="3856"/>
        <item x="3857"/>
        <item x="3858"/>
        <item x="3859"/>
        <item x="3860"/>
        <item x="3861"/>
        <item x="3862"/>
        <item x="3863"/>
        <item x="3864"/>
        <item x="3865"/>
        <item x="3866"/>
        <item x="3867"/>
        <item x="3868"/>
        <item x="3869"/>
        <item x="3870"/>
        <item x="3871"/>
        <item x="3872"/>
        <item x="3873"/>
        <item x="3874"/>
        <item x="3875"/>
        <item x="3876"/>
        <item x="3877"/>
        <item x="3878"/>
        <item x="3879"/>
        <item x="3880"/>
        <item x="3881"/>
        <item x="3882"/>
        <item x="3883"/>
        <item x="3884"/>
        <item x="3885"/>
        <item x="3886"/>
        <item x="3887"/>
        <item x="3888"/>
        <item x="3889"/>
        <item x="3890"/>
        <item x="3891"/>
        <item x="3892"/>
        <item x="3893"/>
        <item x="3894"/>
        <item x="3895"/>
        <item x="3896"/>
        <item x="3897"/>
        <item x="3898"/>
        <item x="3899"/>
        <item x="3900"/>
        <item x="3901"/>
        <item x="3902"/>
        <item x="3903"/>
        <item x="3904"/>
        <item x="3905"/>
        <item x="3906"/>
        <item x="3907"/>
        <item x="3908"/>
        <item x="3909"/>
        <item x="3910"/>
        <item x="3911"/>
        <item x="3912"/>
        <item x="3913"/>
        <item x="3914"/>
        <item x="3915"/>
        <item x="3916"/>
        <item x="3917"/>
        <item x="3918"/>
        <item x="3919"/>
        <item x="3920"/>
        <item x="3921"/>
        <item x="3922"/>
        <item x="3923"/>
        <item x="3924"/>
        <item x="3925"/>
        <item x="3926"/>
        <item x="3927"/>
        <item x="3928"/>
        <item x="3929"/>
        <item x="3930"/>
        <item x="3931"/>
        <item x="3932"/>
        <item x="3933"/>
        <item x="3934"/>
        <item x="3935"/>
        <item x="3936"/>
        <item x="3937"/>
        <item x="3938"/>
        <item x="3939"/>
        <item x="3940"/>
        <item x="3941"/>
        <item x="3942"/>
        <item x="3943"/>
        <item x="3944"/>
        <item x="3945"/>
        <item x="3946"/>
        <item x="3947"/>
        <item x="3948"/>
        <item x="3949"/>
        <item x="3950"/>
        <item x="3951"/>
        <item x="3952"/>
        <item x="3953"/>
        <item x="3954"/>
        <item x="3955"/>
        <item x="3956"/>
        <item x="3957"/>
        <item x="3958"/>
        <item x="3959"/>
        <item x="3960"/>
        <item x="3961"/>
        <item x="3962"/>
        <item x="3963"/>
        <item x="3964"/>
        <item x="3965"/>
        <item x="3966"/>
        <item x="3967"/>
        <item x="3968"/>
        <item x="3969"/>
        <item x="3970"/>
        <item x="3971"/>
        <item x="3972"/>
        <item x="3973"/>
        <item x="3974"/>
        <item x="3975"/>
        <item x="3976"/>
        <item x="3977"/>
        <item x="3978"/>
        <item x="3979"/>
        <item x="3980"/>
        <item x="3981"/>
        <item x="3982"/>
        <item x="3983"/>
        <item x="3984"/>
        <item x="3985"/>
        <item x="3986"/>
        <item x="3987"/>
        <item x="3988"/>
        <item x="3989"/>
        <item x="3990"/>
        <item x="3991"/>
        <item x="3992"/>
        <item x="3993"/>
        <item x="3994"/>
        <item x="3995"/>
        <item x="3996"/>
        <item x="3997"/>
        <item x="3998"/>
        <item x="3999"/>
        <item x="4000"/>
        <item x="4001"/>
        <item x="4002"/>
        <item x="4003"/>
        <item x="4004"/>
        <item x="4005"/>
        <item x="4006"/>
        <item x="4007"/>
        <item x="4008"/>
        <item x="4009"/>
        <item x="4010"/>
        <item x="4011"/>
        <item x="4012"/>
        <item x="4013"/>
        <item x="4014"/>
        <item x="4015"/>
        <item x="4016"/>
        <item x="4017"/>
        <item x="4018"/>
        <item x="4019"/>
        <item x="4020"/>
        <item x="4021"/>
        <item x="4022"/>
        <item x="4023"/>
        <item x="4024"/>
        <item x="4025"/>
        <item x="4026"/>
        <item x="4027"/>
        <item x="4028"/>
        <item x="4029"/>
        <item x="4030"/>
        <item x="4031"/>
        <item x="4032"/>
        <item x="4033"/>
        <item x="4034"/>
        <item x="4035"/>
        <item x="4036"/>
        <item x="4037"/>
        <item x="4038"/>
        <item x="4039"/>
        <item x="4040"/>
        <item x="4041"/>
        <item x="4042"/>
        <item x="4043"/>
        <item x="4044"/>
        <item x="4045"/>
        <item x="4046"/>
        <item x="4047"/>
        <item x="4048"/>
        <item x="4049"/>
        <item x="4050"/>
        <item x="4051"/>
        <item x="4052"/>
        <item x="4053"/>
        <item x="4054"/>
        <item x="4055"/>
        <item x="4056"/>
        <item x="4057"/>
        <item x="4058"/>
        <item x="4059"/>
        <item x="4060"/>
        <item x="4061"/>
        <item x="4062"/>
        <item x="4063"/>
        <item x="4064"/>
        <item x="4065"/>
        <item x="4066"/>
        <item x="4067"/>
        <item x="4068"/>
        <item x="4069"/>
        <item x="4070"/>
        <item x="4071"/>
        <item x="4072"/>
        <item x="4073"/>
        <item x="4074"/>
        <item x="4075"/>
        <item x="4076"/>
        <item x="4077"/>
        <item x="4078"/>
        <item x="4079"/>
        <item x="4080"/>
        <item x="4081"/>
        <item x="4082"/>
        <item x="4083"/>
        <item x="4084"/>
        <item x="4085"/>
        <item x="4086"/>
        <item x="4087"/>
        <item x="4088"/>
        <item x="4089"/>
        <item x="4090"/>
        <item x="4091"/>
        <item x="4092"/>
        <item x="4093"/>
        <item x="4094"/>
        <item x="4095"/>
        <item x="4096"/>
        <item x="4097"/>
        <item x="4098"/>
        <item x="4099"/>
        <item x="4100"/>
        <item x="4101"/>
        <item x="4102"/>
        <item x="4103"/>
        <item x="4104"/>
        <item x="4105"/>
        <item x="4106"/>
        <item x="4107"/>
        <item x="4108"/>
        <item x="4109"/>
        <item x="4110"/>
        <item x="4111"/>
        <item x="4112"/>
        <item x="4113"/>
        <item x="4114"/>
        <item x="4115"/>
        <item x="4116"/>
        <item x="4117"/>
        <item x="4118"/>
        <item x="4119"/>
        <item x="4120"/>
        <item x="4121"/>
        <item x="4122"/>
        <item x="4123"/>
        <item x="4124"/>
        <item x="4125"/>
        <item x="4126"/>
        <item x="4127"/>
        <item x="4128"/>
        <item x="4129"/>
        <item x="4130"/>
        <item x="4131"/>
        <item x="4132"/>
        <item x="4133"/>
        <item x="4134"/>
        <item x="4135"/>
        <item x="4136"/>
        <item x="4137"/>
        <item x="4138"/>
        <item x="4139"/>
        <item x="4140"/>
        <item x="4141"/>
        <item x="4142"/>
        <item x="4143"/>
        <item x="4144"/>
        <item x="4145"/>
        <item x="4146"/>
        <item x="4147"/>
        <item x="4148"/>
        <item x="4149"/>
        <item x="4150"/>
        <item x="4151"/>
        <item x="4152"/>
        <item x="4153"/>
        <item x="4154"/>
        <item x="4155"/>
        <item x="4156"/>
        <item x="4157"/>
        <item x="4158"/>
        <item x="4159"/>
        <item x="4160"/>
        <item x="4161"/>
        <item x="4162"/>
        <item x="4163"/>
        <item x="4164"/>
        <item x="4165"/>
        <item x="4166"/>
        <item x="4167"/>
        <item x="4168"/>
        <item x="4169"/>
        <item x="4170"/>
        <item x="4171"/>
        <item x="4172"/>
        <item x="4173"/>
        <item x="4174"/>
        <item x="4175"/>
        <item x="4176"/>
        <item x="4177"/>
        <item x="4178"/>
        <item x="4179"/>
        <item x="4180"/>
        <item x="4181"/>
        <item x="4182"/>
        <item x="4183"/>
        <item x="4184"/>
        <item x="4185"/>
        <item x="4186"/>
        <item x="4187"/>
        <item x="4188"/>
        <item x="4189"/>
        <item x="4190"/>
        <item x="4191"/>
        <item x="4192"/>
        <item x="4193"/>
        <item x="4194"/>
        <item x="4195"/>
        <item x="4196"/>
        <item x="4197"/>
        <item x="4198"/>
        <item x="4199"/>
        <item x="4200"/>
        <item x="4201"/>
        <item x="4202"/>
        <item x="4203"/>
        <item x="4204"/>
        <item x="4205"/>
        <item x="4206"/>
        <item x="4207"/>
        <item x="4208"/>
        <item x="4209"/>
        <item x="4210"/>
        <item x="4211"/>
        <item x="4212"/>
        <item x="4213"/>
        <item x="4214"/>
        <item x="4215"/>
        <item x="4216"/>
        <item x="4217"/>
        <item x="4218"/>
        <item x="4219"/>
        <item x="4220"/>
        <item x="4221"/>
        <item x="4222"/>
        <item x="4223"/>
        <item x="4224"/>
        <item x="4225"/>
        <item x="4226"/>
        <item x="4227"/>
        <item x="4228"/>
        <item x="4229"/>
        <item x="4230"/>
        <item x="4231"/>
        <item x="4232"/>
        <item x="4233"/>
        <item x="4234"/>
        <item x="4235"/>
        <item x="4236"/>
        <item x="4237"/>
        <item x="4238"/>
        <item x="4239"/>
        <item x="4240"/>
        <item x="4241"/>
        <item x="4242"/>
        <item x="4243"/>
        <item x="4244"/>
        <item x="4245"/>
        <item x="4246"/>
        <item x="4247"/>
        <item x="4248"/>
        <item x="4249"/>
        <item x="4250"/>
        <item x="4251"/>
        <item x="4252"/>
        <item x="4253"/>
        <item x="4254"/>
        <item x="4255"/>
        <item x="4256"/>
        <item x="4257"/>
        <item x="4258"/>
        <item x="4259"/>
        <item x="4260"/>
        <item x="4261"/>
        <item x="4262"/>
        <item x="4263"/>
        <item x="4264"/>
        <item x="4265"/>
        <item x="4266"/>
        <item x="4267"/>
        <item x="4268"/>
        <item x="4269"/>
        <item x="4270"/>
        <item x="4271"/>
        <item x="4272"/>
        <item x="4273"/>
        <item x="4274"/>
        <item x="4275"/>
        <item x="4276"/>
        <item x="4277"/>
        <item x="4278"/>
        <item x="4279"/>
        <item x="4280"/>
        <item x="4281"/>
        <item x="4282"/>
        <item x="4283"/>
        <item x="4284"/>
        <item x="4285"/>
        <item x="4286"/>
        <item x="4287"/>
        <item x="4288"/>
        <item x="4289"/>
        <item x="4290"/>
        <item x="4291"/>
        <item x="4292"/>
        <item x="4293"/>
        <item x="4294"/>
        <item x="4295"/>
        <item x="4296"/>
        <item x="4297"/>
        <item x="4298"/>
        <item x="4299"/>
        <item x="4300"/>
        <item x="4301"/>
        <item x="4302"/>
        <item x="4303"/>
        <item x="4304"/>
        <item x="4305"/>
        <item x="4306"/>
        <item x="4307"/>
        <item x="4308"/>
        <item x="4309"/>
        <item x="4310"/>
        <item x="4311"/>
        <item x="4312"/>
        <item x="4313"/>
        <item x="4314"/>
        <item x="4315"/>
        <item x="4316"/>
        <item x="4317"/>
        <item x="4318"/>
        <item x="4319"/>
        <item x="4320"/>
        <item x="4321"/>
        <item x="4322"/>
        <item x="4323"/>
        <item x="4324"/>
        <item x="4325"/>
        <item x="4326"/>
        <item x="4327"/>
        <item x="4328"/>
        <item x="4329"/>
        <item x="4330"/>
        <item x="4331"/>
        <item x="4332"/>
        <item x="4333"/>
        <item x="4334"/>
        <item x="4335"/>
        <item x="4336"/>
        <item x="4337"/>
        <item x="4338"/>
        <item x="4339"/>
        <item x="4340"/>
        <item x="4341"/>
        <item x="4342"/>
        <item x="4343"/>
        <item x="4344"/>
        <item x="4345"/>
        <item x="4346"/>
        <item x="4347"/>
        <item x="4348"/>
        <item x="4349"/>
        <item x="4350"/>
        <item x="4351"/>
        <item x="4352"/>
        <item x="4353"/>
        <item x="4354"/>
        <item x="4355"/>
        <item x="4356"/>
        <item x="4357"/>
        <item x="4358"/>
        <item x="4359"/>
        <item x="4360"/>
        <item x="4361"/>
        <item x="4362"/>
        <item x="4363"/>
        <item x="4364"/>
        <item x="4365"/>
        <item x="4366"/>
        <item x="4367"/>
        <item x="4368"/>
        <item x="4369"/>
        <item x="4370"/>
        <item x="4371"/>
        <item x="4372"/>
        <item x="4373"/>
        <item x="4374"/>
        <item x="4375"/>
        <item x="4376"/>
        <item x="4377"/>
        <item x="4378"/>
        <item x="4379"/>
        <item x="4380"/>
        <item x="4381"/>
        <item x="4382"/>
        <item x="4383"/>
        <item x="4384"/>
        <item x="4385"/>
        <item x="4386"/>
        <item x="4387"/>
        <item x="4388"/>
        <item x="4389"/>
        <item x="4390"/>
        <item x="4391"/>
        <item x="4392"/>
        <item x="4393"/>
        <item x="4394"/>
        <item x="4395"/>
        <item x="4396"/>
        <item x="4397"/>
        <item x="4398"/>
        <item x="4399"/>
        <item x="4400"/>
        <item x="4401"/>
        <item x="4402"/>
        <item x="4403"/>
        <item x="4404"/>
        <item x="4405"/>
        <item x="4406"/>
        <item x="4407"/>
        <item x="4408"/>
        <item x="4409"/>
        <item x="4410"/>
        <item x="4411"/>
        <item x="4412"/>
        <item x="4413"/>
        <item x="4414"/>
        <item x="4415"/>
        <item x="4416"/>
        <item x="4417"/>
        <item x="4418"/>
        <item x="4419"/>
        <item x="4420"/>
        <item x="4421"/>
        <item x="4422"/>
        <item x="4423"/>
        <item x="4424"/>
        <item x="4425"/>
        <item x="4426"/>
        <item x="4427"/>
        <item x="4428"/>
        <item x="4429"/>
        <item x="4430"/>
        <item x="4431"/>
        <item x="4432"/>
        <item x="4433"/>
        <item x="4434"/>
        <item x="4435"/>
        <item x="4436"/>
        <item x="4437"/>
        <item x="4438"/>
        <item x="4439"/>
        <item x="4440"/>
        <item x="4441"/>
        <item x="4442"/>
        <item x="4443"/>
        <item x="4444"/>
        <item x="4445"/>
        <item x="4446"/>
        <item x="4447"/>
        <item x="4448"/>
        <item x="4449"/>
        <item x="4450"/>
        <item x="4451"/>
        <item x="4452"/>
        <item x="4453"/>
        <item x="4454"/>
        <item x="4455"/>
        <item x="4456"/>
        <item x="4457"/>
        <item x="4458"/>
        <item x="4459"/>
        <item x="4460"/>
        <item x="4461"/>
        <item x="4462"/>
        <item x="4463"/>
        <item x="4464"/>
        <item x="4465"/>
        <item x="4466"/>
        <item x="4467"/>
        <item x="4468"/>
        <item x="4469"/>
        <item x="4470"/>
        <item x="4471"/>
        <item x="4472"/>
        <item x="4473"/>
        <item x="4474"/>
        <item x="4475"/>
        <item x="4476"/>
        <item x="4477"/>
        <item x="4478"/>
        <item x="4479"/>
        <item x="4480"/>
        <item x="4481"/>
        <item x="4482"/>
        <item x="4483"/>
        <item x="4484"/>
        <item x="4485"/>
        <item x="4486"/>
        <item x="4487"/>
        <item x="4488"/>
        <item x="4489"/>
        <item x="4490"/>
        <item x="4491"/>
        <item x="4492"/>
        <item x="4493"/>
        <item x="4494"/>
        <item x="4495"/>
        <item x="4496"/>
        <item x="4497"/>
        <item x="4498"/>
        <item x="4499"/>
        <item x="4500"/>
        <item x="4501"/>
        <item x="4502"/>
        <item x="4503"/>
        <item x="4504"/>
        <item x="4505"/>
        <item x="4506"/>
        <item x="4507"/>
        <item x="4508"/>
        <item x="4509"/>
        <item x="4510"/>
        <item x="4511"/>
        <item x="4512"/>
        <item x="4513"/>
        <item x="4514"/>
        <item x="4515"/>
        <item x="4516"/>
        <item x="4517"/>
        <item x="4518"/>
        <item x="4519"/>
        <item x="4520"/>
        <item x="4521"/>
        <item x="4522"/>
        <item x="4523"/>
        <item x="4524"/>
        <item x="4525"/>
        <item x="4526"/>
        <item x="4527"/>
        <item x="4528"/>
        <item x="4529"/>
        <item x="4530"/>
        <item x="4531"/>
        <item x="4532"/>
        <item x="4533"/>
        <item x="4534"/>
        <item x="4535"/>
        <item x="4536"/>
        <item x="4537"/>
        <item x="4538"/>
        <item x="4539"/>
        <item x="4540"/>
        <item x="4541"/>
        <item x="4542"/>
        <item x="4543"/>
        <item x="4544"/>
        <item x="4545"/>
        <item x="4546"/>
        <item x="4547"/>
        <item x="4548"/>
        <item x="4549"/>
        <item x="4550"/>
        <item x="4551"/>
        <item x="4552"/>
        <item x="4553"/>
        <item x="4554"/>
        <item x="4555"/>
        <item x="4556"/>
        <item x="4557"/>
        <item x="4558"/>
        <item x="4559"/>
        <item x="4560"/>
        <item x="4561"/>
        <item x="4562"/>
        <item x="4563"/>
        <item x="4564"/>
        <item x="4565"/>
        <item x="4566"/>
        <item x="4567"/>
        <item x="4568"/>
        <item x="4569"/>
        <item x="4570"/>
        <item x="4571"/>
        <item x="4572"/>
        <item x="4573"/>
        <item x="4574"/>
        <item x="4575"/>
        <item x="4576"/>
        <item x="4577"/>
        <item x="4578"/>
        <item x="4579"/>
        <item x="4580"/>
        <item x="4581"/>
        <item x="4582"/>
        <item x="4583"/>
        <item x="4584"/>
        <item x="4585"/>
        <item x="4586"/>
        <item x="4587"/>
        <item x="4588"/>
        <item x="4589"/>
        <item x="4590"/>
        <item x="4591"/>
        <item x="4592"/>
        <item x="4593"/>
        <item x="4594"/>
        <item x="4595"/>
        <item x="4596"/>
        <item x="4597"/>
        <item x="4598"/>
        <item x="4599"/>
        <item x="4600"/>
        <item x="4601"/>
        <item x="4602"/>
        <item x="4603"/>
        <item x="4604"/>
        <item x="4605"/>
        <item x="4606"/>
        <item x="4607"/>
        <item x="4608"/>
        <item x="4609"/>
        <item x="4610"/>
        <item x="4611"/>
        <item x="4612"/>
        <item x="4613"/>
        <item x="4614"/>
        <item x="4615"/>
        <item x="4616"/>
        <item x="4617"/>
        <item x="4618"/>
        <item x="4619"/>
        <item x="4620"/>
        <item x="4621"/>
        <item x="4622"/>
        <item x="4623"/>
        <item x="4624"/>
        <item x="4625"/>
        <item x="4626"/>
        <item x="4627"/>
        <item x="4628"/>
        <item x="4629"/>
        <item x="4630"/>
        <item x="4631"/>
        <item x="4632"/>
        <item x="4633"/>
        <item x="4634"/>
        <item x="4635"/>
        <item x="4636"/>
        <item x="4637"/>
        <item x="4638"/>
        <item x="4639"/>
        <item x="4640"/>
        <item x="4641"/>
        <item x="4642"/>
        <item x="4643"/>
        <item x="4644"/>
        <item x="4645"/>
        <item x="4646"/>
        <item x="4647"/>
        <item x="4648"/>
        <item x="4649"/>
        <item x="4650"/>
        <item x="4651"/>
        <item x="4652"/>
        <item x="4653"/>
        <item x="4654"/>
        <item x="4655"/>
        <item x="4656"/>
        <item x="4657"/>
        <item x="4658"/>
        <item x="4659"/>
        <item x="4660"/>
        <item x="4661"/>
        <item x="4662"/>
        <item x="4663"/>
        <item x="4664"/>
        <item x="4665"/>
        <item x="4666"/>
        <item x="4667"/>
        <item x="4668"/>
        <item x="4669"/>
        <item x="4670"/>
        <item x="4671"/>
        <item x="4672"/>
        <item x="4673"/>
        <item x="4674"/>
        <item x="4675"/>
        <item x="4676"/>
        <item x="4677"/>
        <item x="4678"/>
        <item x="4679"/>
        <item x="4680"/>
        <item x="4681"/>
        <item x="4682"/>
        <item x="4683"/>
        <item x="4684"/>
        <item x="4685"/>
        <item x="4686"/>
        <item x="4687"/>
        <item x="4688"/>
        <item x="4689"/>
        <item x="4690"/>
        <item x="4691"/>
        <item x="4692"/>
        <item x="4693"/>
        <item x="4694"/>
        <item x="4695"/>
        <item x="4696"/>
        <item x="4697"/>
        <item x="4698"/>
        <item x="4699"/>
        <item x="4700"/>
        <item x="4701"/>
        <item x="4702"/>
        <item x="4703"/>
        <item x="4704"/>
        <item x="4705"/>
        <item x="4706"/>
        <item x="4707"/>
        <item x="4708"/>
        <item x="4709"/>
        <item x="4710"/>
        <item x="4711"/>
        <item x="4712"/>
        <item x="4713"/>
        <item x="4714"/>
        <item x="4715"/>
        <item x="4716"/>
        <item x="4717"/>
        <item x="4718"/>
        <item x="4719"/>
        <item x="4720"/>
        <item x="4721"/>
        <item x="4722"/>
        <item x="4723"/>
        <item x="4724"/>
        <item x="4725"/>
        <item x="4726"/>
        <item x="4727"/>
        <item x="4728"/>
        <item x="4729"/>
        <item x="4730"/>
        <item x="4731"/>
        <item x="4732"/>
        <item x="4733"/>
        <item x="4734"/>
        <item x="4735"/>
        <item x="4736"/>
        <item x="4737"/>
        <item x="4738"/>
        <item x="4739"/>
        <item x="4740"/>
        <item x="4741"/>
        <item x="4742"/>
        <item x="4743"/>
        <item x="4744"/>
        <item x="4745"/>
        <item x="4746"/>
        <item x="4747"/>
        <item x="4748"/>
        <item x="4749"/>
        <item x="4750"/>
        <item x="4751"/>
        <item x="4752"/>
        <item x="4753"/>
        <item x="4754"/>
        <item x="4755"/>
        <item x="4756"/>
        <item x="4757"/>
        <item x="4758"/>
        <item x="4759"/>
        <item x="4760"/>
        <item x="4761"/>
        <item x="4762"/>
        <item x="4763"/>
        <item x="4764"/>
        <item x="4765"/>
        <item x="4766"/>
        <item x="4767"/>
        <item x="4768"/>
        <item x="4769"/>
        <item x="4770"/>
        <item x="4771"/>
        <item x="4772"/>
        <item x="4773"/>
        <item x="4774"/>
        <item x="4775"/>
        <item x="4776"/>
        <item x="4777"/>
        <item x="4778"/>
        <item x="4779"/>
        <item x="4780"/>
        <item x="4781"/>
        <item x="4782"/>
        <item x="4783"/>
        <item x="4784"/>
        <item x="4785"/>
        <item x="4786"/>
        <item x="4787"/>
        <item x="4788"/>
        <item x="4789"/>
        <item x="4790"/>
        <item x="4791"/>
        <item x="4792"/>
        <item x="4793"/>
        <item x="4794"/>
        <item x="4795"/>
        <item x="4796"/>
        <item x="4797"/>
        <item x="4798"/>
        <item x="4799"/>
        <item x="4800"/>
        <item x="4801"/>
        <item x="4802"/>
        <item x="4803"/>
        <item x="4804"/>
        <item x="4805"/>
        <item x="4806"/>
        <item x="4807"/>
        <item x="4808"/>
        <item x="4809"/>
        <item x="4810"/>
        <item x="4811"/>
        <item x="4812"/>
        <item x="4813"/>
        <item x="4814"/>
        <item x="4815"/>
        <item x="4816"/>
        <item x="4817"/>
        <item x="4818"/>
        <item x="4819"/>
        <item x="4820"/>
        <item x="4821"/>
        <item x="4822"/>
        <item x="4823"/>
        <item x="4824"/>
        <item x="4825"/>
        <item x="4826"/>
        <item x="4827"/>
        <item x="4828"/>
        <item x="4829"/>
        <item x="4830"/>
        <item x="4831"/>
        <item x="4832"/>
        <item x="4833"/>
        <item x="4834"/>
        <item x="4835"/>
        <item x="4836"/>
        <item x="4837"/>
        <item x="4838"/>
        <item x="4839"/>
        <item x="4840"/>
        <item x="4841"/>
        <item x="4842"/>
        <item x="4843"/>
        <item x="4844"/>
        <item x="4845"/>
        <item x="4846"/>
        <item x="4847"/>
        <item x="4848"/>
        <item x="4849"/>
        <item x="4850"/>
        <item x="4851"/>
        <item x="4852"/>
        <item x="4853"/>
        <item x="4854"/>
        <item x="4855"/>
        <item x="4856"/>
        <item x="4857"/>
        <item x="4858"/>
        <item x="4859"/>
        <item x="4860"/>
        <item x="4861"/>
        <item x="4862"/>
        <item x="4863"/>
        <item x="4864"/>
        <item x="4865"/>
        <item x="4866"/>
        <item x="4867"/>
        <item x="4868"/>
        <item x="4869"/>
        <item x="4870"/>
        <item x="4871"/>
        <item x="4872"/>
        <item x="4873"/>
        <item x="4874"/>
        <item x="4875"/>
        <item x="4876"/>
        <item x="4877"/>
        <item x="4878"/>
        <item x="4879"/>
        <item x="4880"/>
        <item x="4881"/>
        <item x="4882"/>
        <item x="4883"/>
        <item x="4884"/>
        <item x="4885"/>
        <item x="4886"/>
        <item x="4887"/>
        <item x="4888"/>
        <item x="4889"/>
        <item x="4890"/>
        <item x="4891"/>
        <item x="4892"/>
        <item x="4893"/>
        <item x="4894"/>
        <item x="4895"/>
        <item x="4896"/>
        <item x="4897"/>
        <item x="4898"/>
        <item x="4899"/>
        <item x="4900"/>
        <item x="4901"/>
        <item x="4902"/>
        <item x="4903"/>
        <item x="4904"/>
        <item x="4905"/>
        <item x="4906"/>
        <item x="4907"/>
        <item x="4908"/>
        <item x="4909"/>
        <item x="4910"/>
        <item x="4911"/>
        <item x="4912"/>
        <item x="4913"/>
        <item x="4914"/>
        <item x="4915"/>
        <item x="4916"/>
        <item x="4917"/>
        <item x="4918"/>
        <item x="4919"/>
        <item x="4920"/>
        <item x="4921"/>
        <item x="4922"/>
        <item x="4923"/>
        <item x="4924"/>
        <item x="4925"/>
        <item x="4926"/>
        <item x="4927"/>
        <item x="4928"/>
        <item x="4929"/>
        <item x="4930"/>
        <item x="4931"/>
        <item x="4932"/>
        <item x="4933"/>
        <item x="4934"/>
        <item x="4935"/>
        <item x="4936"/>
        <item x="4937"/>
        <item x="4938"/>
        <item x="4939"/>
        <item x="4940"/>
        <item x="4941"/>
        <item x="4942"/>
        <item x="4943"/>
        <item x="4944"/>
        <item x="4945"/>
        <item x="4946"/>
        <item x="4947"/>
        <item x="4948"/>
        <item x="4949"/>
        <item x="4950"/>
        <item x="4951"/>
        <item x="4952"/>
        <item x="4953"/>
        <item x="4954"/>
        <item x="4955"/>
        <item x="4956"/>
        <item x="4957"/>
        <item x="4958"/>
        <item x="4959"/>
        <item x="4960"/>
        <item x="4961"/>
        <item x="4962"/>
        <item x="4963"/>
        <item x="4964"/>
        <item x="4965"/>
        <item x="4966"/>
        <item x="4967"/>
        <item x="4968"/>
        <item x="4969"/>
        <item x="4970"/>
        <item x="4971"/>
        <item x="4972"/>
        <item x="4973"/>
        <item x="4974"/>
        <item x="4975"/>
        <item x="4976"/>
        <item x="4977"/>
        <item x="4978"/>
        <item x="4979"/>
        <item x="4980"/>
        <item x="4981"/>
        <item x="4982"/>
        <item x="4983"/>
        <item x="4984"/>
        <item x="4985"/>
        <item x="4986"/>
        <item x="4987"/>
        <item x="4988"/>
        <item x="4989"/>
        <item x="4990"/>
        <item x="4991"/>
        <item x="4992"/>
        <item x="4993"/>
        <item x="4994"/>
        <item x="4995"/>
        <item x="4996"/>
        <item x="4997"/>
        <item x="4998"/>
        <item x="4999"/>
        <item x="5000"/>
        <item x="5001"/>
        <item x="5002"/>
        <item x="5003"/>
        <item x="5004"/>
        <item x="5005"/>
        <item x="5006"/>
        <item x="5007"/>
        <item x="5008"/>
        <item x="5009"/>
        <item x="5010"/>
        <item x="5011"/>
        <item x="5012"/>
        <item x="5013"/>
        <item x="5014"/>
        <item x="5015"/>
        <item x="5016"/>
        <item x="5017"/>
        <item x="5018"/>
        <item x="5019"/>
        <item x="5020"/>
        <item x="5021"/>
        <item x="5022"/>
        <item x="5023"/>
        <item x="5024"/>
        <item x="5025"/>
        <item x="5026"/>
        <item x="5027"/>
        <item x="5028"/>
        <item x="5029"/>
        <item x="5030"/>
        <item x="5031"/>
        <item x="5032"/>
        <item x="5033"/>
        <item x="5034"/>
        <item x="5035"/>
        <item x="5036"/>
        <item x="5037"/>
        <item x="5038"/>
        <item x="5039"/>
        <item x="5040"/>
        <item x="5041"/>
        <item x="5042"/>
        <item x="5043"/>
        <item x="5044"/>
        <item x="5045"/>
        <item x="5046"/>
        <item x="5047"/>
        <item x="5048"/>
        <item x="5049"/>
        <item x="5050"/>
        <item x="5051"/>
        <item x="5052"/>
        <item x="5053"/>
        <item x="5054"/>
        <item x="5055"/>
        <item x="5056"/>
        <item x="5057"/>
        <item x="5058"/>
        <item x="5059"/>
        <item x="5060"/>
        <item x="5061"/>
        <item x="5062"/>
        <item x="5063"/>
        <item x="5064"/>
        <item x="5065"/>
        <item x="5066"/>
        <item x="5067"/>
        <item x="5068"/>
        <item x="5069"/>
        <item x="5070"/>
        <item x="5071"/>
        <item x="5072"/>
        <item x="5073"/>
        <item x="5074"/>
        <item x="5075"/>
        <item x="5076"/>
        <item x="5077"/>
        <item x="5078"/>
        <item x="5079"/>
        <item x="5080"/>
        <item x="5081"/>
        <item x="5082"/>
        <item x="5083"/>
        <item x="5084"/>
        <item x="5085"/>
        <item x="5086"/>
        <item x="5087"/>
        <item x="5088"/>
        <item x="5089"/>
        <item x="5090"/>
        <item x="5091"/>
        <item x="5092"/>
        <item x="5093"/>
        <item x="5094"/>
        <item x="5095"/>
        <item x="5096"/>
        <item x="5097"/>
        <item x="5098"/>
        <item x="5099"/>
        <item x="5100"/>
        <item x="5101"/>
        <item x="5102"/>
        <item x="5103"/>
        <item x="5104"/>
        <item x="5105"/>
        <item x="5106"/>
        <item x="5107"/>
        <item x="5108"/>
        <item x="5109"/>
        <item x="5110"/>
        <item x="5111"/>
        <item x="5112"/>
        <item x="5113"/>
        <item x="5114"/>
        <item x="5115"/>
        <item x="5116"/>
        <item x="5117"/>
        <item x="5118"/>
        <item x="5119"/>
        <item x="5120"/>
        <item x="5121"/>
        <item x="5122"/>
        <item x="5123"/>
        <item x="5124"/>
        <item x="5125"/>
        <item x="5126"/>
        <item x="5127"/>
        <item x="5128"/>
        <item x="5129"/>
        <item x="5130"/>
        <item x="5131"/>
        <item x="5132"/>
        <item x="5133"/>
        <item x="5134"/>
        <item x="5135"/>
        <item x="5136"/>
        <item x="5137"/>
        <item x="5138"/>
        <item x="5139"/>
        <item x="5140"/>
        <item x="5141"/>
        <item x="5142"/>
        <item x="5143"/>
        <item x="5144"/>
        <item x="5145"/>
        <item x="5146"/>
        <item x="5147"/>
        <item x="5148"/>
        <item x="5149"/>
        <item x="5150"/>
        <item x="5151"/>
        <item x="5152"/>
        <item x="5153"/>
        <item x="5154"/>
        <item x="5155"/>
        <item x="5156"/>
        <item x="5157"/>
        <item x="5158"/>
        <item x="5159"/>
        <item x="5160"/>
        <item x="5161"/>
        <item x="5162"/>
        <item x="5163"/>
        <item x="5164"/>
        <item x="5165"/>
        <item x="5166"/>
        <item x="5167"/>
        <item x="5168"/>
        <item x="5169"/>
        <item x="5170"/>
        <item x="5171"/>
        <item x="5172"/>
        <item x="5173"/>
        <item x="5174"/>
        <item x="5175"/>
        <item x="5176"/>
        <item x="5177"/>
        <item x="5178"/>
        <item x="5179"/>
        <item x="5180"/>
        <item x="5181"/>
        <item x="5182"/>
        <item x="5183"/>
        <item x="5184"/>
        <item x="5185"/>
        <item x="5186"/>
        <item x="5187"/>
        <item x="5188"/>
        <item x="5189"/>
        <item x="5190"/>
        <item x="5191"/>
        <item x="5192"/>
        <item x="5193"/>
        <item x="5194"/>
        <item x="5195"/>
        <item x="5196"/>
        <item x="5197"/>
        <item x="5198"/>
        <item x="5199"/>
        <item x="5200"/>
        <item x="5201"/>
        <item x="5202"/>
        <item x="5203"/>
        <item x="5204"/>
        <item x="5205"/>
        <item x="5206"/>
        <item x="5207"/>
        <item x="5208"/>
        <item x="5209"/>
        <item x="5210"/>
        <item x="5211"/>
        <item x="5212"/>
        <item x="5213"/>
        <item x="5214"/>
        <item x="5215"/>
        <item x="5216"/>
        <item x="5217"/>
        <item x="5218"/>
        <item x="5219"/>
        <item x="5220"/>
        <item x="5221"/>
        <item x="5222"/>
        <item x="5223"/>
        <item x="5224"/>
        <item x="5225"/>
        <item x="5226"/>
        <item x="5227"/>
        <item x="5228"/>
        <item x="5229"/>
        <item x="5230"/>
        <item x="5231"/>
        <item x="5232"/>
        <item x="5233"/>
        <item x="5234"/>
        <item x="5235"/>
        <item x="5236"/>
        <item x="5237"/>
        <item x="5238"/>
        <item x="5239"/>
        <item x="5240"/>
        <item x="5241"/>
        <item x="5242"/>
        <item x="5243"/>
        <item x="5244"/>
        <item x="5245"/>
        <item x="5246"/>
        <item x="5247"/>
        <item x="5248"/>
        <item x="5249"/>
        <item x="5250"/>
        <item x="5251"/>
        <item x="5252"/>
        <item x="5253"/>
        <item x="5254"/>
        <item x="5255"/>
        <item x="5256"/>
        <item x="5257"/>
        <item x="5258"/>
        <item x="5259"/>
        <item x="5260"/>
        <item x="5261"/>
        <item x="5262"/>
        <item x="5263"/>
        <item x="5264"/>
        <item x="5265"/>
        <item x="5266"/>
        <item x="5267"/>
        <item x="5268"/>
        <item x="5269"/>
        <item x="5270"/>
        <item x="5271"/>
        <item x="5272"/>
        <item x="5273"/>
        <item x="5274"/>
        <item x="5275"/>
        <item x="5276"/>
        <item x="5277"/>
        <item x="5278"/>
        <item x="5279"/>
        <item x="5280"/>
        <item x="5281"/>
        <item x="5282"/>
        <item x="5283"/>
        <item x="5284"/>
        <item x="5285"/>
        <item x="5286"/>
        <item x="5287"/>
        <item x="5288"/>
        <item x="5289"/>
        <item x="5290"/>
        <item x="5291"/>
        <item x="5292"/>
        <item x="5293"/>
        <item x="5294"/>
        <item x="5295"/>
        <item x="5296"/>
        <item x="5297"/>
        <item x="5298"/>
        <item x="5299"/>
        <item x="5300"/>
        <item x="5301"/>
        <item x="5302"/>
        <item x="5303"/>
        <item x="5304"/>
        <item x="5305"/>
        <item x="5306"/>
        <item x="5307"/>
        <item x="5308"/>
        <item x="5309"/>
        <item x="5310"/>
        <item x="5311"/>
        <item x="5312"/>
        <item x="5313"/>
        <item x="5314"/>
        <item x="5315"/>
        <item x="5316"/>
        <item x="5317"/>
        <item x="5318"/>
        <item x="5319"/>
        <item x="5320"/>
        <item x="5321"/>
        <item x="5322"/>
        <item x="5323"/>
        <item x="5324"/>
        <item x="5325"/>
        <item x="5326"/>
        <item x="5327"/>
        <item x="5328"/>
        <item x="5329"/>
        <item x="5330"/>
        <item x="5331"/>
        <item x="5332"/>
        <item x="5333"/>
        <item x="5334"/>
        <item x="5335"/>
        <item x="5336"/>
        <item x="5337"/>
        <item x="5338"/>
        <item x="5339"/>
        <item x="5340"/>
        <item x="5341"/>
        <item x="5342"/>
        <item x="5343"/>
        <item x="5344"/>
        <item x="5345"/>
        <item x="5346"/>
        <item x="5347"/>
        <item x="5348"/>
        <item x="5349"/>
        <item x="5350"/>
        <item x="5351"/>
        <item x="5352"/>
        <item x="5353"/>
        <item x="5354"/>
        <item x="5355"/>
        <item x="5356"/>
        <item x="5357"/>
        <item x="5358"/>
        <item x="5359"/>
        <item x="5360"/>
        <item x="5361"/>
        <item x="5362"/>
        <item x="5363"/>
        <item x="5364"/>
        <item x="5365"/>
        <item x="5366"/>
        <item x="5367"/>
        <item x="5368"/>
        <item x="5369"/>
        <item x="5370"/>
        <item x="5371"/>
        <item x="5372"/>
        <item x="5373"/>
        <item x="5374"/>
        <item x="5375"/>
        <item x="5376"/>
        <item x="5377"/>
        <item x="5378"/>
        <item x="5379"/>
        <item x="5380"/>
        <item x="5381"/>
        <item x="5382"/>
        <item x="5383"/>
        <item x="5384"/>
        <item x="5385"/>
        <item x="5386"/>
        <item x="5387"/>
        <item x="5388"/>
        <item x="5389"/>
        <item x="5390"/>
        <item x="5391"/>
        <item x="5392"/>
        <item x="5393"/>
        <item x="5394"/>
        <item x="5395"/>
        <item x="5396"/>
        <item x="5397"/>
        <item x="5398"/>
        <item x="5399"/>
        <item x="5400"/>
        <item x="5401"/>
        <item x="5402"/>
        <item x="5403"/>
        <item x="5404"/>
        <item x="5405"/>
        <item x="5406"/>
        <item x="5407"/>
        <item x="5408"/>
        <item x="5409"/>
        <item x="5410"/>
        <item x="5411"/>
        <item x="5412"/>
        <item x="5413"/>
        <item x="5414"/>
        <item x="5415"/>
        <item x="5416"/>
        <item x="5417"/>
        <item x="5418"/>
        <item x="5419"/>
        <item x="5420"/>
        <item x="5421"/>
        <item x="5422"/>
        <item x="5423"/>
        <item x="5424"/>
        <item x="5425"/>
        <item x="5426"/>
        <item x="5427"/>
        <item x="5428"/>
        <item x="5429"/>
        <item x="5430"/>
        <item x="5431"/>
        <item x="5432"/>
        <item x="5433"/>
        <item x="5434"/>
        <item x="5435"/>
        <item x="5436"/>
        <item x="5437"/>
        <item x="5438"/>
        <item x="5439"/>
        <item x="5440"/>
        <item x="5441"/>
        <item x="5442"/>
        <item x="5443"/>
        <item x="5444"/>
        <item x="5445"/>
        <item x="5446"/>
        <item x="5447"/>
        <item x="5448"/>
        <item x="5449"/>
        <item x="5450"/>
        <item x="5451"/>
        <item x="5452"/>
        <item x="5453"/>
        <item x="5454"/>
        <item x="5455"/>
        <item x="5456"/>
        <item x="5457"/>
        <item x="5458"/>
        <item x="5459"/>
        <item x="5460"/>
        <item x="5461"/>
        <item x="5462"/>
        <item x="5463"/>
        <item x="5464"/>
        <item x="5465"/>
        <item x="5466"/>
        <item x="5467"/>
        <item x="5468"/>
        <item x="5469"/>
        <item x="5470"/>
        <item x="5471"/>
        <item x="5472"/>
        <item x="5473"/>
        <item x="5474"/>
        <item x="5475"/>
        <item x="5476"/>
        <item x="5477"/>
        <item x="5478"/>
        <item x="5479"/>
        <item x="5480"/>
        <item x="5481"/>
        <item x="5482"/>
        <item x="5483"/>
        <item x="5484"/>
        <item x="5485"/>
        <item x="5486"/>
        <item x="5487"/>
        <item x="5488"/>
        <item x="5489"/>
        <item x="5490"/>
        <item x="5491"/>
        <item x="5492"/>
        <item x="5493"/>
        <item x="5494"/>
        <item x="5495"/>
        <item x="5496"/>
        <item x="5497"/>
        <item x="5498"/>
        <item x="5499"/>
        <item x="5500"/>
        <item x="5501"/>
        <item x="5502"/>
        <item x="5503"/>
        <item x="5504"/>
        <item x="5505"/>
        <item x="5506"/>
        <item x="5507"/>
        <item x="5508"/>
        <item x="5509"/>
        <item x="5510"/>
        <item x="5511"/>
        <item x="5512"/>
        <item x="5513"/>
        <item x="5514"/>
        <item x="5515"/>
        <item x="5516"/>
        <item x="5517"/>
        <item x="5518"/>
        <item x="5519"/>
        <item x="5520"/>
        <item x="5521"/>
        <item x="5522"/>
        <item x="5523"/>
        <item x="5524"/>
        <item x="5525"/>
        <item x="5526"/>
        <item x="5527"/>
        <item x="5528"/>
        <item x="5529"/>
        <item x="5530"/>
        <item x="5531"/>
        <item x="5532"/>
        <item x="5533"/>
        <item x="5534"/>
        <item x="5535"/>
        <item x="5536"/>
        <item x="5537"/>
        <item x="5538"/>
        <item x="5539"/>
        <item x="5540"/>
        <item x="5541"/>
        <item x="5542"/>
        <item x="5543"/>
        <item x="5544"/>
        <item x="5545"/>
        <item x="5546"/>
        <item x="5547"/>
        <item x="5548"/>
        <item x="5549"/>
        <item x="5550"/>
        <item x="5551"/>
        <item x="5552"/>
        <item x="5553"/>
        <item x="5554"/>
        <item x="5555"/>
        <item x="5556"/>
        <item x="5557"/>
        <item x="5558"/>
        <item x="5559"/>
        <item x="5560"/>
        <item x="5561"/>
        <item x="5562"/>
        <item x="5563"/>
        <item x="5564"/>
        <item x="5565"/>
        <item x="5566"/>
        <item x="5567"/>
        <item x="5568"/>
        <item x="5569"/>
        <item x="5570"/>
        <item x="5571"/>
        <item x="5572"/>
        <item x="5573"/>
        <item x="5574"/>
        <item x="5575"/>
        <item x="5576"/>
        <item x="5577"/>
        <item x="5578"/>
        <item x="5579"/>
        <item x="5580"/>
        <item x="5581"/>
        <item x="5582"/>
        <item x="5583"/>
        <item x="5584"/>
        <item x="5585"/>
        <item x="5586"/>
        <item x="5587"/>
        <item x="5588"/>
        <item x="5589"/>
        <item x="5590"/>
        <item x="5591"/>
        <item x="5592"/>
        <item x="5593"/>
        <item x="5594"/>
        <item x="5595"/>
        <item x="5596"/>
        <item x="5597"/>
        <item x="5598"/>
        <item x="5599"/>
        <item x="5600"/>
        <item x="5601"/>
        <item x="5602"/>
        <item x="5603"/>
        <item x="5604"/>
        <item x="5605"/>
        <item x="5606"/>
        <item x="5607"/>
        <item x="5608"/>
        <item x="5609"/>
        <item x="5610"/>
        <item x="5611"/>
        <item x="5612"/>
        <item x="5613"/>
        <item x="5614"/>
        <item x="5615"/>
        <item x="5616"/>
        <item x="5617"/>
        <item x="5618"/>
        <item x="5619"/>
        <item x="5620"/>
        <item x="5621"/>
        <item x="5622"/>
        <item x="5623"/>
        <item x="5624"/>
        <item x="5625"/>
        <item x="5626"/>
        <item x="5627"/>
        <item x="5628"/>
        <item x="5629"/>
        <item x="5630"/>
        <item x="5631"/>
        <item x="5632"/>
        <item x="5633"/>
        <item x="5634"/>
        <item x="5635"/>
        <item x="5636"/>
        <item x="5637"/>
        <item x="5638"/>
        <item x="5639"/>
        <item x="5640"/>
        <item x="5641"/>
        <item x="5642"/>
        <item x="5643"/>
        <item x="5644"/>
        <item x="5645"/>
        <item x="5646"/>
        <item x="5647"/>
        <item x="5648"/>
        <item x="5649"/>
        <item x="5650"/>
        <item x="5651"/>
        <item x="5652"/>
        <item x="5653"/>
        <item x="5654"/>
        <item x="5655"/>
        <item x="5656"/>
        <item x="5657"/>
        <item x="5658"/>
        <item x="5659"/>
        <item x="5660"/>
        <item x="5661"/>
        <item x="5662"/>
        <item x="5663"/>
        <item x="5664"/>
        <item x="5665"/>
        <item x="5666"/>
        <item x="5667"/>
        <item x="5668"/>
        <item x="5669"/>
        <item x="5670"/>
        <item x="5671"/>
        <item x="5672"/>
        <item x="5673"/>
        <item x="5674"/>
        <item x="5675"/>
        <item x="5676"/>
        <item x="5677"/>
        <item x="5678"/>
        <item x="5679"/>
        <item x="5680"/>
        <item x="5681"/>
        <item x="5682"/>
        <item x="5683"/>
        <item x="5684"/>
        <item x="5685"/>
        <item x="5686"/>
        <item x="5687"/>
        <item x="5688"/>
        <item x="5689"/>
        <item x="5690"/>
        <item x="5691"/>
        <item x="5692"/>
        <item x="5693"/>
        <item x="5694"/>
        <item x="5695"/>
        <item x="5696"/>
        <item x="5697"/>
        <item x="5698"/>
        <item x="5699"/>
        <item x="5700"/>
        <item x="5701"/>
        <item x="5702"/>
        <item x="5703"/>
        <item x="5704"/>
        <item x="5705"/>
        <item x="5706"/>
        <item x="5707"/>
        <item x="5708"/>
        <item x="5709"/>
        <item x="5710"/>
        <item x="5711"/>
        <item x="5712"/>
        <item x="5713"/>
        <item x="5714"/>
        <item x="5715"/>
        <item x="5716"/>
        <item x="5717"/>
        <item x="5718"/>
        <item x="5719"/>
        <item x="5720"/>
        <item x="5721"/>
        <item x="5722"/>
        <item x="5723"/>
        <item x="5724"/>
        <item x="5725"/>
        <item x="5726"/>
        <item x="5727"/>
        <item x="5728"/>
        <item x="5729"/>
        <item x="5730"/>
        <item x="5731"/>
        <item x="5732"/>
        <item x="5733"/>
        <item x="5734"/>
        <item x="5735"/>
        <item x="5736"/>
        <item x="5737"/>
        <item x="5738"/>
        <item x="5739"/>
        <item x="5740"/>
        <item x="5741"/>
        <item x="5742"/>
        <item x="5743"/>
        <item x="5744"/>
        <item x="5745"/>
        <item x="5746"/>
        <item x="5747"/>
        <item x="5748"/>
        <item x="5749"/>
        <item x="5750"/>
        <item x="5751"/>
        <item x="5752"/>
        <item x="5753"/>
        <item x="5754"/>
        <item x="5755"/>
        <item x="5756"/>
        <item x="5757"/>
        <item x="5758"/>
        <item x="5759"/>
        <item x="5760"/>
        <item x="5761"/>
        <item x="5762"/>
        <item x="5763"/>
        <item x="5764"/>
        <item x="5765"/>
        <item x="5766"/>
        <item x="5767"/>
        <item x="5768"/>
        <item x="5769"/>
        <item x="5770"/>
        <item x="5771"/>
        <item x="5772"/>
        <item x="5773"/>
        <item x="5774"/>
        <item x="5775"/>
        <item x="5776"/>
        <item x="5777"/>
        <item x="5778"/>
        <item x="5779"/>
        <item x="5780"/>
        <item x="5781"/>
        <item x="5782"/>
        <item x="5783"/>
        <item x="5784"/>
        <item x="5785"/>
        <item x="5786"/>
        <item x="5787"/>
        <item x="5788"/>
        <item x="5789"/>
        <item x="5790"/>
        <item x="5791"/>
        <item x="5792"/>
        <item x="5793"/>
        <item x="5794"/>
        <item x="5795"/>
        <item x="5796"/>
        <item x="5797"/>
        <item x="5798"/>
        <item x="5799"/>
        <item x="5800"/>
        <item x="5801"/>
        <item x="5802"/>
        <item x="5803"/>
        <item x="5804"/>
        <item x="5805"/>
        <item x="5806"/>
        <item x="5807"/>
        <item x="5808"/>
        <item x="5809"/>
        <item x="5810"/>
        <item x="5811"/>
        <item x="5812"/>
        <item x="5813"/>
        <item x="5814"/>
        <item x="5815"/>
        <item x="5816"/>
        <item x="5817"/>
        <item x="5818"/>
        <item x="5819"/>
        <item x="5820"/>
        <item x="5821"/>
        <item x="5822"/>
        <item x="5823"/>
        <item x="5824"/>
        <item x="5825"/>
        <item x="5826"/>
        <item x="5827"/>
        <item x="5828"/>
        <item x="5829"/>
        <item x="5830"/>
        <item x="5831"/>
        <item x="5832"/>
        <item x="5833"/>
        <item x="5834"/>
        <item x="5835"/>
        <item x="5836"/>
        <item x="5837"/>
        <item x="5838"/>
        <item x="5839"/>
        <item x="5840"/>
        <item x="5841"/>
        <item x="5842"/>
        <item x="5843"/>
        <item x="5844"/>
        <item x="5845"/>
        <item x="5846"/>
        <item x="5847"/>
        <item x="5848"/>
        <item x="5849"/>
        <item x="5850"/>
        <item x="5851"/>
        <item x="5852"/>
        <item x="5853"/>
        <item x="5854"/>
        <item x="5855"/>
        <item x="5856"/>
        <item x="5857"/>
        <item x="5858"/>
        <item x="5859"/>
        <item x="5860"/>
        <item x="5861"/>
        <item x="5862"/>
        <item x="5863"/>
        <item x="5864"/>
        <item x="5865"/>
        <item x="5866"/>
        <item x="5867"/>
        <item x="5868"/>
        <item x="5869"/>
        <item x="5870"/>
        <item x="5871"/>
        <item x="5872"/>
        <item x="5873"/>
        <item x="5874"/>
        <item x="5875"/>
        <item x="5876"/>
        <item x="5877"/>
        <item x="5878"/>
        <item x="5879"/>
        <item x="5880"/>
        <item x="5881"/>
        <item x="5882"/>
        <item x="5883"/>
        <item x="5884"/>
        <item x="5885"/>
        <item x="5886"/>
        <item x="5887"/>
        <item x="5888"/>
        <item x="5889"/>
        <item x="5890"/>
        <item x="5891"/>
        <item x="5892"/>
        <item x="5893"/>
        <item x="5894"/>
        <item x="5895"/>
        <item x="5896"/>
        <item x="5897"/>
        <item x="5898"/>
        <item x="5899"/>
        <item x="5900"/>
        <item x="5901"/>
        <item x="5902"/>
        <item x="5903"/>
        <item x="5904"/>
        <item x="5905"/>
        <item x="5906"/>
        <item x="5907"/>
        <item x="5908"/>
        <item x="5909"/>
        <item x="5910"/>
        <item x="5911"/>
        <item x="5912"/>
        <item x="5913"/>
        <item x="5914"/>
        <item x="5915"/>
        <item x="5916"/>
        <item x="5917"/>
        <item x="5918"/>
        <item x="5919"/>
        <item x="5920"/>
        <item x="5921"/>
        <item x="5922"/>
        <item x="5923"/>
        <item x="5924"/>
        <item x="5925"/>
        <item x="5926"/>
        <item x="5927"/>
        <item x="5928"/>
        <item x="5929"/>
        <item x="5930"/>
        <item x="5931"/>
        <item x="5932"/>
        <item x="5933"/>
        <item x="5934"/>
        <item x="5935"/>
        <item x="5936"/>
        <item x="5937"/>
        <item x="5938"/>
        <item x="5939"/>
        <item x="5940"/>
        <item x="5941"/>
        <item x="5942"/>
        <item x="5943"/>
        <item x="5944"/>
        <item x="5945"/>
        <item x="5946"/>
        <item x="5947"/>
        <item x="5948"/>
        <item x="5949"/>
        <item x="5950"/>
        <item x="5951"/>
        <item x="5952"/>
        <item x="5953"/>
        <item x="5954"/>
        <item x="5955"/>
        <item x="5956"/>
        <item x="5957"/>
        <item x="5958"/>
        <item x="5959"/>
        <item x="5960"/>
        <item x="5961"/>
        <item x="5962"/>
        <item x="5963"/>
        <item x="5964"/>
        <item x="5965"/>
        <item x="5966"/>
        <item x="5967"/>
        <item x="5968"/>
        <item x="5969"/>
        <item x="5970"/>
        <item x="5971"/>
        <item x="5972"/>
        <item x="5973"/>
        <item x="5974"/>
        <item x="5975"/>
        <item x="5976"/>
        <item x="5977"/>
        <item x="5978"/>
        <item x="5979"/>
        <item x="5980"/>
        <item x="5981"/>
        <item x="5982"/>
        <item x="5983"/>
        <item x="5984"/>
        <item x="5985"/>
        <item x="5986"/>
        <item x="5987"/>
        <item x="5988"/>
        <item x="5989"/>
        <item x="5990"/>
        <item x="5991"/>
        <item x="5992"/>
        <item x="5993"/>
        <item x="5994"/>
        <item x="5995"/>
        <item x="5996"/>
        <item x="5997"/>
        <item x="5998"/>
        <item x="5999"/>
        <item x="6000"/>
        <item x="6001"/>
        <item x="6002"/>
        <item x="6003"/>
        <item x="6004"/>
        <item x="6005"/>
        <item x="6006"/>
        <item x="6007"/>
        <item x="6008"/>
        <item x="6009"/>
        <item x="6010"/>
        <item x="6011"/>
        <item x="6012"/>
        <item x="6013"/>
        <item x="6014"/>
        <item x="6015"/>
        <item x="6016"/>
        <item x="6017"/>
        <item x="6018"/>
        <item x="6019"/>
        <item x="6020"/>
        <item x="6021"/>
        <item x="6022"/>
        <item x="6023"/>
        <item x="6024"/>
        <item x="6025"/>
        <item x="6026"/>
        <item x="6027"/>
        <item x="6028"/>
        <item x="6029"/>
        <item x="6030"/>
        <item x="6031"/>
        <item x="6032"/>
        <item x="6033"/>
        <item x="6034"/>
        <item x="6035"/>
        <item x="6036"/>
        <item x="6037"/>
        <item x="6038"/>
        <item x="6039"/>
        <item x="6040"/>
        <item x="6041"/>
        <item x="6042"/>
        <item x="6043"/>
        <item x="6044"/>
        <item x="6045"/>
        <item x="6046"/>
        <item x="6047"/>
        <item x="6048"/>
        <item x="6049"/>
        <item x="6050"/>
        <item x="6051"/>
        <item x="6052"/>
        <item x="6053"/>
        <item x="6054"/>
        <item x="6055"/>
        <item x="6056"/>
        <item x="6057"/>
        <item x="6058"/>
        <item x="6059"/>
        <item x="6060"/>
        <item x="6061"/>
        <item x="6062"/>
        <item x="6063"/>
        <item x="6064"/>
        <item x="6065"/>
        <item x="6066"/>
        <item x="6067"/>
        <item x="6068"/>
        <item x="6069"/>
        <item x="6070"/>
        <item x="6071"/>
        <item x="6072"/>
        <item x="6073"/>
        <item x="6074"/>
        <item x="6075"/>
        <item x="6076"/>
        <item x="6077"/>
        <item x="6078"/>
        <item x="6079"/>
        <item x="6080"/>
        <item x="6081"/>
        <item x="6082"/>
        <item x="6083"/>
        <item x="6084"/>
        <item x="6085"/>
        <item x="6086"/>
        <item x="6087"/>
        <item x="6088"/>
        <item x="6089"/>
        <item x="6090"/>
        <item x="6091"/>
        <item x="6092"/>
        <item x="6093"/>
        <item x="6094"/>
        <item x="6095"/>
        <item x="6096"/>
        <item x="6097"/>
        <item x="6098"/>
        <item x="6099"/>
        <item x="6100"/>
        <item x="6101"/>
        <item x="6102"/>
        <item x="6103"/>
        <item x="6104"/>
        <item x="6105"/>
        <item x="6106"/>
        <item x="6107"/>
        <item x="6108"/>
        <item x="6109"/>
        <item x="6110"/>
        <item x="6111"/>
        <item x="6112"/>
        <item x="6113"/>
        <item x="6114"/>
        <item x="6115"/>
        <item x="6116"/>
        <item x="6117"/>
        <item x="6118"/>
        <item x="6119"/>
        <item x="6120"/>
        <item x="6121"/>
        <item x="6122"/>
        <item x="6123"/>
        <item x="6124"/>
        <item x="6125"/>
        <item x="6126"/>
        <item x="6127"/>
        <item x="6128"/>
        <item x="6129"/>
        <item x="6130"/>
        <item x="6131"/>
        <item x="6132"/>
        <item x="6133"/>
        <item x="6134"/>
        <item x="6135"/>
        <item x="6136"/>
        <item x="6137"/>
        <item x="6138"/>
        <item x="6139"/>
        <item x="6140"/>
        <item x="6141"/>
        <item x="6142"/>
        <item x="6143"/>
        <item x="6144"/>
        <item x="6145"/>
        <item x="6146"/>
        <item x="6147"/>
        <item x="6148"/>
        <item x="6149"/>
        <item x="6150"/>
        <item x="6151"/>
        <item x="6152"/>
        <item x="6153"/>
        <item x="6154"/>
        <item x="6155"/>
        <item x="6156"/>
        <item x="6157"/>
        <item x="6158"/>
        <item x="6159"/>
        <item x="6160"/>
        <item x="6161"/>
        <item x="6162"/>
        <item x="6163"/>
        <item x="6164"/>
        <item x="6165"/>
        <item x="6166"/>
        <item x="6167"/>
        <item x="6168"/>
        <item x="6169"/>
        <item x="6170"/>
        <item x="6171"/>
        <item x="6172"/>
        <item x="6173"/>
        <item x="6174"/>
        <item x="6175"/>
        <item x="6176"/>
        <item x="6177"/>
        <item x="6178"/>
        <item x="6179"/>
        <item x="6180"/>
        <item x="6181"/>
        <item x="6182"/>
        <item x="6183"/>
        <item x="6184"/>
        <item x="6185"/>
        <item x="6186"/>
        <item x="6187"/>
        <item x="6188"/>
        <item x="6189"/>
        <item x="6190"/>
        <item x="6191"/>
        <item x="6192"/>
        <item x="6193"/>
        <item x="6194"/>
        <item x="6195"/>
        <item x="6196"/>
        <item x="6197"/>
        <item x="6198"/>
        <item x="6199"/>
        <item x="6200"/>
        <item x="6201"/>
        <item x="6202"/>
        <item x="6203"/>
        <item x="6204"/>
        <item x="6205"/>
        <item x="6206"/>
        <item x="6207"/>
        <item x="6208"/>
        <item x="6209"/>
        <item x="6210"/>
        <item x="6211"/>
        <item x="6212"/>
        <item x="6213"/>
        <item x="6214"/>
        <item x="6215"/>
        <item x="6216"/>
        <item x="6217"/>
        <item x="6218"/>
        <item x="6219"/>
        <item x="6220"/>
        <item x="6221"/>
        <item x="6222"/>
        <item x="6223"/>
        <item x="6224"/>
        <item x="6225"/>
        <item x="6226"/>
        <item x="6227"/>
        <item x="6228"/>
        <item x="6229"/>
        <item x="6230"/>
        <item x="6231"/>
        <item x="6232"/>
        <item x="6233"/>
        <item x="6234"/>
        <item x="6235"/>
        <item x="6236"/>
        <item x="6237"/>
        <item x="6238"/>
        <item x="6239"/>
        <item x="6240"/>
        <item x="6241"/>
        <item x="6242"/>
        <item x="6243"/>
        <item x="6244"/>
        <item x="6245"/>
        <item x="6246"/>
        <item x="6247"/>
        <item x="6248"/>
        <item x="6249"/>
        <item x="6250"/>
        <item x="6251"/>
        <item x="6252"/>
        <item x="6253"/>
        <item x="6254"/>
        <item x="6255"/>
        <item x="6256"/>
        <item x="6257"/>
        <item x="6258"/>
        <item x="6259"/>
        <item x="6260"/>
        <item x="6261"/>
        <item x="6262"/>
        <item x="6263"/>
        <item x="6264"/>
        <item x="6265"/>
        <item x="6266"/>
        <item x="6267"/>
        <item x="6268"/>
        <item x="6269"/>
        <item x="6270"/>
        <item x="6271"/>
        <item x="6272"/>
        <item x="6273"/>
        <item x="6274"/>
        <item x="6275"/>
        <item x="6276"/>
        <item x="6277"/>
        <item x="6278"/>
        <item x="6279"/>
        <item x="6280"/>
        <item x="6281"/>
        <item x="6282"/>
        <item x="6283"/>
        <item x="6284"/>
        <item x="6285"/>
        <item x="6286"/>
        <item x="6287"/>
        <item x="6288"/>
        <item x="6289"/>
        <item x="6290"/>
        <item x="6291"/>
        <item x="6292"/>
        <item x="6293"/>
        <item x="6294"/>
        <item x="6295"/>
        <item x="6296"/>
        <item x="6297"/>
        <item x="6298"/>
        <item x="6299"/>
        <item x="6300"/>
        <item x="6301"/>
        <item x="6302"/>
        <item x="6303"/>
        <item x="6304"/>
        <item x="6305"/>
        <item x="6306"/>
        <item x="6307"/>
        <item x="6308"/>
        <item x="6309"/>
        <item x="6310"/>
        <item x="6311"/>
        <item x="6312"/>
        <item x="6313"/>
        <item x="6314"/>
        <item x="6315"/>
        <item x="6316"/>
        <item x="6317"/>
        <item x="6318"/>
        <item x="6319"/>
        <item x="6320"/>
        <item x="6321"/>
        <item x="6322"/>
        <item x="6323"/>
        <item x="6324"/>
        <item x="6325"/>
        <item x="6326"/>
        <item x="6327"/>
        <item x="6328"/>
        <item x="6329"/>
        <item x="6330"/>
        <item x="6331"/>
        <item x="6332"/>
        <item x="6333"/>
        <item x="6334"/>
        <item x="6335"/>
        <item x="6336"/>
        <item x="6337"/>
        <item x="6338"/>
        <item x="6339"/>
        <item x="6340"/>
        <item x="6341"/>
        <item x="6342"/>
        <item x="6343"/>
        <item x="6344"/>
        <item x="6345"/>
        <item x="6346"/>
        <item x="6347"/>
        <item x="6348"/>
        <item x="6349"/>
        <item x="6350"/>
        <item x="6351"/>
        <item x="6352"/>
        <item x="6353"/>
        <item x="6354"/>
        <item x="6355"/>
        <item x="6356"/>
        <item x="6357"/>
        <item x="6358"/>
        <item x="6359"/>
        <item x="6360"/>
        <item x="6361"/>
        <item x="6362"/>
        <item x="6363"/>
        <item x="6364"/>
        <item x="6365"/>
        <item x="6366"/>
        <item x="6367"/>
        <item x="6368"/>
        <item x="6369"/>
        <item x="6370"/>
        <item x="6371"/>
        <item x="6372"/>
        <item x="6373"/>
        <item x="6374"/>
        <item x="6375"/>
        <item x="6376"/>
        <item x="6377"/>
        <item x="6378"/>
        <item x="6379"/>
        <item x="6380"/>
        <item x="6381"/>
        <item x="6382"/>
        <item x="6383"/>
        <item x="6384"/>
        <item x="6385"/>
        <item x="6386"/>
        <item x="6387"/>
        <item x="6388"/>
        <item x="6389"/>
        <item x="6390"/>
        <item x="6391"/>
        <item x="6392"/>
        <item x="6393"/>
        <item x="6394"/>
        <item x="6395"/>
        <item x="6396"/>
        <item x="6397"/>
        <item x="6398"/>
        <item x="6399"/>
        <item x="6400"/>
        <item x="6401"/>
        <item x="6402"/>
        <item x="6403"/>
        <item x="6404"/>
        <item x="6405"/>
        <item x="6406"/>
        <item x="6407"/>
        <item x="6408"/>
        <item x="6409"/>
        <item x="6410"/>
        <item x="6411"/>
        <item x="6412"/>
        <item x="6413"/>
        <item x="6414"/>
        <item x="6415"/>
        <item x="6416"/>
        <item x="6417"/>
        <item x="6418"/>
        <item x="6419"/>
        <item x="6420"/>
        <item x="6421"/>
        <item x="6422"/>
        <item x="6423"/>
        <item x="6424"/>
        <item x="6425"/>
        <item x="6426"/>
        <item x="6427"/>
        <item x="6428"/>
        <item x="6429"/>
        <item x="6430"/>
        <item x="6431"/>
        <item x="6432"/>
        <item x="6433"/>
        <item x="6434"/>
        <item x="6435"/>
        <item x="6436"/>
        <item x="6437"/>
        <item x="6438"/>
        <item x="6439"/>
        <item x="6440"/>
        <item x="6441"/>
        <item x="6442"/>
        <item x="6443"/>
        <item x="6444"/>
        <item x="6445"/>
        <item x="6446"/>
        <item x="6447"/>
        <item x="6448"/>
        <item x="6449"/>
        <item x="6450"/>
        <item x="6451"/>
        <item x="6452"/>
        <item x="6453"/>
        <item x="6454"/>
        <item x="6455"/>
        <item x="6456"/>
        <item x="6457"/>
        <item x="6458"/>
        <item x="6459"/>
        <item x="6460"/>
        <item x="6461"/>
        <item x="6462"/>
        <item x="6463"/>
        <item x="6464"/>
        <item x="6465"/>
        <item x="6466"/>
        <item x="6467"/>
        <item x="6468"/>
        <item x="6469"/>
        <item x="6470"/>
        <item x="6471"/>
        <item x="6472"/>
        <item x="6473"/>
        <item x="6474"/>
        <item x="6475"/>
        <item x="6476"/>
        <item x="6477"/>
        <item x="6478"/>
        <item x="6479"/>
        <item x="6480"/>
        <item x="6481"/>
        <item x="6482"/>
        <item x="6483"/>
        <item x="6484"/>
        <item x="6485"/>
        <item x="6486"/>
        <item x="6487"/>
        <item x="6488"/>
        <item x="6489"/>
        <item x="6490"/>
        <item x="6491"/>
        <item x="6492"/>
        <item x="6493"/>
        <item x="6494"/>
        <item x="6495"/>
        <item x="6496"/>
        <item x="6497"/>
        <item x="6498"/>
        <item x="6499"/>
        <item x="6500"/>
        <item x="6501"/>
        <item x="6502"/>
        <item x="6503"/>
        <item x="6504"/>
        <item x="6505"/>
        <item x="6506"/>
        <item x="6507"/>
        <item x="6508"/>
        <item x="6509"/>
        <item x="6510"/>
        <item x="6511"/>
        <item x="6512"/>
        <item x="6513"/>
        <item x="6514"/>
        <item x="6515"/>
        <item x="6516"/>
        <item x="6517"/>
        <item x="6518"/>
        <item x="6519"/>
        <item x="6520"/>
        <item x="6521"/>
        <item x="6522"/>
        <item x="6523"/>
        <item x="6524"/>
        <item x="6525"/>
        <item x="6526"/>
        <item x="6527"/>
        <item x="6528"/>
        <item x="6529"/>
        <item x="6530"/>
        <item x="6531"/>
        <item x="6532"/>
        <item x="6533"/>
        <item x="6534"/>
        <item x="6535"/>
        <item x="6536"/>
        <item x="6537"/>
        <item x="6538"/>
        <item x="6539"/>
        <item x="6540"/>
        <item x="6541"/>
        <item x="6542"/>
        <item x="6543"/>
        <item x="6544"/>
        <item x="6545"/>
        <item x="6546"/>
        <item x="6547"/>
        <item x="6548"/>
        <item x="6549"/>
        <item x="6550"/>
        <item x="6551"/>
        <item x="6552"/>
        <item x="6553"/>
        <item x="6554"/>
        <item x="6555"/>
        <item x="6556"/>
        <item x="6557"/>
        <item x="6558"/>
        <item x="6559"/>
        <item x="6560"/>
        <item x="6561"/>
        <item x="6562"/>
        <item x="6563"/>
        <item x="6564"/>
        <item x="6565"/>
        <item x="6566"/>
        <item x="6567"/>
        <item x="6568"/>
        <item x="6569"/>
        <item x="6570"/>
        <item x="6571"/>
        <item x="6572"/>
        <item x="6573"/>
        <item x="6574"/>
        <item x="6575"/>
        <item x="6576"/>
        <item x="6577"/>
        <item x="6578"/>
        <item x="6579"/>
        <item x="6580"/>
        <item x="6581"/>
        <item x="6582"/>
        <item x="6583"/>
        <item x="6584"/>
        <item x="6585"/>
        <item x="6586"/>
        <item x="6587"/>
        <item x="6588"/>
        <item x="6589"/>
        <item x="6590"/>
        <item x="6591"/>
        <item x="6592"/>
        <item x="6593"/>
        <item x="6594"/>
        <item x="6595"/>
        <item x="6596"/>
        <item x="6597"/>
        <item x="6598"/>
        <item x="6599"/>
        <item x="6600"/>
        <item x="6601"/>
        <item x="6602"/>
        <item x="6603"/>
        <item x="6604"/>
        <item x="6605"/>
        <item x="6606"/>
        <item x="6607"/>
        <item x="6608"/>
        <item x="6609"/>
        <item x="6610"/>
        <item x="6611"/>
        <item x="6612"/>
        <item x="6613"/>
        <item x="6614"/>
        <item x="6615"/>
        <item x="6616"/>
        <item x="6617"/>
        <item x="6618"/>
        <item x="6619"/>
        <item x="6620"/>
        <item x="6621"/>
        <item x="6622"/>
        <item x="6623"/>
        <item x="6624"/>
        <item x="6625"/>
        <item x="6626"/>
        <item x="6627"/>
        <item x="6628"/>
        <item x="6629"/>
        <item x="6630"/>
        <item x="6631"/>
        <item x="6632"/>
        <item x="6633"/>
        <item x="6634"/>
        <item x="6635"/>
        <item x="6636"/>
        <item x="6637"/>
        <item x="6638"/>
        <item x="6639"/>
        <item x="6640"/>
        <item x="6641"/>
        <item x="6642"/>
        <item x="6643"/>
        <item x="6644"/>
        <item x="6645"/>
        <item x="6646"/>
        <item x="6647"/>
        <item x="6648"/>
        <item x="6649"/>
        <item x="6650"/>
        <item x="6651"/>
        <item x="6652"/>
        <item x="6653"/>
        <item x="6654"/>
        <item x="6655"/>
        <item x="6656"/>
        <item x="6657"/>
        <item x="6658"/>
        <item x="6659"/>
        <item x="6660"/>
        <item x="6661"/>
        <item x="6662"/>
        <item x="6663"/>
        <item x="6664"/>
        <item x="6665"/>
        <item x="6666"/>
        <item x="6667"/>
        <item x="6668"/>
        <item x="6669"/>
        <item x="6670"/>
        <item x="6671"/>
        <item x="6672"/>
        <item x="6673"/>
        <item x="6674"/>
        <item x="6675"/>
        <item x="6676"/>
        <item x="6677"/>
        <item x="6678"/>
        <item x="6679"/>
        <item x="6680"/>
        <item x="6681"/>
        <item x="6682"/>
        <item x="6683"/>
        <item x="6684"/>
        <item x="6685"/>
        <item x="6686"/>
        <item x="6687"/>
        <item x="6688"/>
        <item x="6689"/>
        <item x="6690"/>
        <item x="6691"/>
        <item x="6692"/>
        <item x="6693"/>
        <item x="6694"/>
        <item x="6695"/>
        <item x="6696"/>
        <item x="6697"/>
        <item x="6698"/>
        <item x="6699"/>
        <item x="6700"/>
        <item x="6701"/>
        <item x="6702"/>
        <item x="6703"/>
        <item x="6704"/>
        <item x="6705"/>
        <item x="6706"/>
        <item x="6707"/>
        <item x="6708"/>
        <item x="6709"/>
        <item x="6710"/>
        <item x="6711"/>
        <item x="6712"/>
        <item x="6713"/>
        <item x="6714"/>
        <item x="6715"/>
        <item x="6716"/>
        <item x="6717"/>
        <item x="6718"/>
        <item x="6719"/>
        <item x="6720"/>
        <item x="6721"/>
        <item x="6722"/>
        <item x="6723"/>
        <item x="6724"/>
        <item x="6725"/>
        <item x="6726"/>
        <item x="6727"/>
        <item x="6728"/>
        <item x="6729"/>
        <item x="6730"/>
        <item x="6731"/>
        <item x="6732"/>
        <item x="6733"/>
        <item x="6734"/>
        <item x="6735"/>
        <item x="6736"/>
        <item x="6737"/>
        <item x="6738"/>
        <item x="6739"/>
        <item x="6740"/>
        <item x="6741"/>
        <item x="6742"/>
        <item x="6743"/>
        <item x="6744"/>
        <item x="6745"/>
        <item x="6746"/>
        <item x="6747"/>
        <item x="6748"/>
        <item x="6749"/>
        <item x="6750"/>
        <item x="6751"/>
        <item x="6752"/>
        <item x="6753"/>
        <item x="6754"/>
        <item x="6755"/>
        <item x="6756"/>
        <item x="6757"/>
        <item x="6758"/>
        <item x="6759"/>
        <item x="6760"/>
        <item x="6761"/>
        <item x="6762"/>
        <item x="6763"/>
        <item x="6764"/>
        <item x="6765"/>
        <item x="6766"/>
        <item x="6767"/>
        <item x="6768"/>
        <item x="6769"/>
        <item x="6770"/>
        <item x="6771"/>
        <item x="6772"/>
        <item x="6773"/>
        <item x="6774"/>
        <item x="6775"/>
        <item x="6776"/>
        <item x="6777"/>
        <item x="6778"/>
        <item x="6779"/>
        <item x="6780"/>
        <item x="6781"/>
        <item x="6782"/>
        <item x="6783"/>
        <item x="6784"/>
        <item x="6785"/>
        <item x="6786"/>
        <item x="6787"/>
        <item x="6788"/>
        <item x="6789"/>
        <item x="6790"/>
        <item x="6791"/>
        <item x="6792"/>
        <item x="6793"/>
        <item x="6794"/>
        <item x="6795"/>
        <item x="6796"/>
        <item x="6797"/>
        <item x="6798"/>
        <item x="6799"/>
        <item x="6800"/>
        <item x="6801"/>
        <item x="6802"/>
        <item x="6803"/>
        <item x="6804"/>
        <item x="6805"/>
        <item x="6806"/>
        <item x="6807"/>
        <item x="6808"/>
        <item x="6809"/>
        <item x="6810"/>
        <item x="6811"/>
        <item x="6812"/>
        <item x="6813"/>
        <item x="6814"/>
        <item x="6815"/>
        <item x="6816"/>
        <item x="6817"/>
        <item x="6818"/>
        <item x="6819"/>
        <item x="6820"/>
        <item x="6821"/>
        <item x="6822"/>
        <item x="6823"/>
        <item x="6824"/>
        <item x="6825"/>
        <item x="6826"/>
        <item x="6827"/>
        <item x="6828"/>
        <item x="6829"/>
        <item x="6830"/>
        <item x="6831"/>
        <item x="6832"/>
        <item x="6833"/>
        <item x="6834"/>
        <item x="6835"/>
        <item x="6836"/>
        <item x="6837"/>
        <item x="6838"/>
        <item x="6839"/>
        <item x="6840"/>
        <item x="6841"/>
        <item x="6842"/>
        <item x="6843"/>
        <item x="6844"/>
        <item x="6845"/>
        <item x="6846"/>
        <item x="6847"/>
        <item x="6848"/>
        <item x="6849"/>
        <item x="6850"/>
        <item x="6851"/>
        <item x="6852"/>
        <item x="6853"/>
        <item x="6854"/>
        <item x="6855"/>
        <item x="6856"/>
        <item x="6857"/>
        <item x="6858"/>
        <item x="6859"/>
        <item x="6860"/>
        <item x="6861"/>
        <item x="6862"/>
        <item x="6863"/>
        <item x="6864"/>
        <item x="6865"/>
        <item x="6866"/>
        <item x="6867"/>
        <item x="6868"/>
        <item x="6869"/>
        <item x="6870"/>
        <item x="6871"/>
        <item x="6872"/>
        <item x="6873"/>
        <item x="6874"/>
        <item x="6875"/>
        <item x="6876"/>
        <item x="6877"/>
        <item x="6878"/>
        <item x="6879"/>
        <item x="6880"/>
        <item x="6881"/>
        <item x="6882"/>
        <item x="6883"/>
        <item x="6884"/>
        <item x="6885"/>
        <item x="6886"/>
        <item x="6887"/>
        <item x="6888"/>
        <item x="6889"/>
        <item x="6890"/>
        <item x="6891"/>
        <item x="6892"/>
        <item x="6893"/>
        <item x="6894"/>
        <item x="6895"/>
        <item x="6896"/>
        <item x="6897"/>
        <item x="6898"/>
        <item x="6899"/>
        <item x="6900"/>
        <item x="6901"/>
        <item x="6902"/>
        <item x="6903"/>
        <item x="6904"/>
        <item x="6905"/>
        <item x="6906"/>
        <item x="6907"/>
        <item x="6908"/>
        <item x="6909"/>
        <item x="6910"/>
        <item x="6911"/>
        <item x="6912"/>
        <item x="6913"/>
        <item x="6914"/>
        <item x="6915"/>
        <item x="6916"/>
        <item x="6917"/>
        <item x="6918"/>
        <item x="6919"/>
        <item x="6920"/>
        <item x="6921"/>
        <item x="6922"/>
        <item x="6923"/>
        <item x="6924"/>
        <item x="6925"/>
        <item x="6926"/>
        <item x="6927"/>
        <item x="6928"/>
        <item x="6929"/>
        <item x="6930"/>
        <item x="6931"/>
        <item x="6932"/>
        <item x="6933"/>
        <item x="6934"/>
        <item x="6935"/>
        <item x="6936"/>
        <item x="6937"/>
        <item x="6938"/>
        <item x="6939"/>
        <item x="6940"/>
        <item x="6941"/>
        <item x="6942"/>
        <item x="6943"/>
        <item x="6944"/>
        <item x="6945"/>
        <item x="6946"/>
        <item x="6947"/>
        <item x="6948"/>
        <item x="6949"/>
        <item x="6950"/>
        <item x="6951"/>
        <item x="6952"/>
        <item x="6953"/>
        <item x="6954"/>
        <item x="6955"/>
        <item x="6956"/>
        <item x="6957"/>
        <item x="6958"/>
        <item x="6959"/>
        <item x="6960"/>
        <item x="6961"/>
        <item x="6962"/>
        <item x="6963"/>
        <item x="6964"/>
        <item x="6965"/>
        <item x="6966"/>
        <item x="6967"/>
        <item x="6968"/>
        <item x="6969"/>
        <item x="6970"/>
        <item x="6971"/>
        <item x="6972"/>
        <item x="6973"/>
        <item x="6974"/>
        <item x="6975"/>
        <item x="6976"/>
        <item x="6977"/>
        <item x="6978"/>
        <item x="6979"/>
        <item x="6980"/>
        <item x="6981"/>
        <item x="6982"/>
        <item x="6983"/>
        <item x="6984"/>
        <item x="6985"/>
        <item x="6986"/>
        <item x="6987"/>
        <item x="6988"/>
        <item x="6989"/>
        <item x="6990"/>
        <item x="6991"/>
        <item x="6992"/>
        <item x="6993"/>
        <item x="6994"/>
        <item x="6995"/>
        <item x="6996"/>
        <item x="6997"/>
        <item x="6998"/>
        <item x="6999"/>
        <item x="7000"/>
        <item x="7001"/>
        <item x="7002"/>
        <item x="7003"/>
        <item x="7004"/>
        <item x="7005"/>
        <item x="7006"/>
        <item x="7007"/>
        <item x="7008"/>
        <item x="7009"/>
        <item x="7010"/>
        <item x="7011"/>
        <item x="7012"/>
        <item x="7013"/>
        <item x="7014"/>
        <item x="7015"/>
        <item x="7016"/>
        <item x="7017"/>
        <item x="7018"/>
        <item x="7019"/>
        <item x="7020"/>
        <item x="7021"/>
        <item x="7022"/>
        <item x="7023"/>
        <item x="7024"/>
        <item x="7025"/>
        <item x="7026"/>
        <item x="7027"/>
        <item x="7028"/>
        <item x="7029"/>
        <item x="7030"/>
        <item x="7031"/>
        <item x="7032"/>
        <item x="7033"/>
        <item x="7034"/>
        <item x="7035"/>
        <item x="7036"/>
        <item x="7037"/>
        <item x="7038"/>
        <item x="7039"/>
        <item x="7040"/>
        <item x="7041"/>
        <item x="7042"/>
        <item x="7043"/>
        <item x="7044"/>
        <item x="7045"/>
        <item x="7046"/>
        <item x="7047"/>
        <item x="7048"/>
        <item x="7049"/>
        <item x="7050"/>
        <item x="7051"/>
        <item x="7052"/>
        <item x="7053"/>
        <item x="7054"/>
        <item x="7055"/>
        <item x="7056"/>
        <item x="7057"/>
        <item x="7058"/>
        <item x="7059"/>
        <item x="7060"/>
        <item x="7061"/>
        <item x="7062"/>
        <item x="7063"/>
        <item x="7064"/>
        <item x="7065"/>
        <item x="7066"/>
        <item x="7067"/>
        <item x="7068"/>
        <item x="7069"/>
        <item x="7070"/>
        <item x="7071"/>
        <item x="7072"/>
        <item x="7073"/>
        <item x="7074"/>
        <item x="7075"/>
        <item x="7076"/>
        <item x="7077"/>
        <item x="7078"/>
        <item x="7079"/>
        <item x="7080"/>
        <item x="7081"/>
        <item x="7082"/>
        <item x="7083"/>
        <item x="7084"/>
        <item x="7085"/>
        <item x="7086"/>
        <item x="7087"/>
        <item x="7088"/>
        <item x="7089"/>
        <item x="7090"/>
        <item x="7091"/>
        <item x="7092"/>
        <item x="7093"/>
        <item x="7094"/>
        <item x="7095"/>
        <item x="7096"/>
        <item x="7097"/>
        <item x="7098"/>
        <item x="7099"/>
        <item x="7100"/>
        <item x="7101"/>
        <item x="7102"/>
        <item x="7103"/>
        <item x="7104"/>
        <item x="7105"/>
        <item x="7106"/>
        <item x="7107"/>
        <item x="7108"/>
        <item x="7109"/>
        <item x="7110"/>
        <item x="7111"/>
        <item x="7112"/>
        <item x="7113"/>
        <item x="7114"/>
        <item x="7115"/>
        <item x="7116"/>
        <item x="7117"/>
        <item x="7118"/>
        <item x="7119"/>
        <item x="7120"/>
        <item x="7121"/>
        <item x="7122"/>
        <item x="7123"/>
        <item x="7124"/>
        <item x="7125"/>
        <item x="7126"/>
        <item x="7127"/>
        <item x="7128"/>
        <item x="7129"/>
        <item x="7130"/>
        <item x="7131"/>
        <item x="7132"/>
        <item x="7133"/>
        <item x="7134"/>
        <item x="7135"/>
        <item x="7136"/>
        <item x="7137"/>
        <item x="7138"/>
        <item x="7139"/>
        <item x="7140"/>
        <item x="7141"/>
        <item x="7142"/>
        <item x="7143"/>
        <item x="7144"/>
        <item x="7145"/>
        <item x="7146"/>
        <item x="7147"/>
        <item x="7148"/>
        <item x="7149"/>
        <item x="7150"/>
        <item x="7151"/>
        <item x="7152"/>
        <item x="7153"/>
        <item x="7154"/>
        <item x="7155"/>
        <item x="7156"/>
        <item x="7157"/>
        <item x="7158"/>
        <item x="7159"/>
        <item x="7160"/>
        <item x="7161"/>
        <item x="7162"/>
        <item x="7163"/>
        <item x="7164"/>
        <item x="7165"/>
        <item x="7166"/>
        <item x="7167"/>
        <item x="7168"/>
        <item x="7169"/>
        <item x="7170"/>
        <item x="7171"/>
        <item x="7172"/>
        <item x="7173"/>
        <item x="7174"/>
        <item x="7175"/>
        <item x="7176"/>
        <item x="7177"/>
        <item x="7178"/>
        <item x="7179"/>
        <item x="7180"/>
        <item x="7181"/>
        <item x="7182"/>
        <item x="7183"/>
        <item x="7184"/>
        <item x="7185"/>
        <item x="7186"/>
        <item x="7187"/>
        <item x="7188"/>
        <item x="7189"/>
        <item x="7190"/>
        <item x="7191"/>
        <item x="7192"/>
        <item x="7193"/>
        <item x="7194"/>
        <item x="7195"/>
        <item x="7196"/>
        <item x="7197"/>
        <item x="7198"/>
        <item x="7199"/>
        <item x="7200"/>
        <item x="7201"/>
        <item x="7202"/>
        <item x="7203"/>
        <item x="7204"/>
        <item x="7205"/>
        <item x="7206"/>
        <item x="7207"/>
        <item x="7208"/>
        <item x="7209"/>
        <item x="7210"/>
        <item x="7211"/>
        <item x="7212"/>
        <item x="7213"/>
        <item x="7214"/>
        <item x="7215"/>
        <item x="7216"/>
        <item x="7217"/>
        <item x="7218"/>
        <item x="7219"/>
        <item x="7220"/>
        <item x="7221"/>
        <item x="7222"/>
        <item x="7223"/>
        <item x="7224"/>
        <item x="7225"/>
        <item x="7226"/>
        <item x="7227"/>
        <item x="7228"/>
        <item x="7229"/>
        <item x="7230"/>
        <item x="7231"/>
        <item x="7232"/>
        <item x="7233"/>
        <item x="7234"/>
        <item x="7235"/>
        <item x="7236"/>
        <item x="7237"/>
        <item x="7238"/>
        <item x="7239"/>
        <item x="7240"/>
        <item x="7241"/>
        <item x="7242"/>
        <item x="7243"/>
        <item x="7244"/>
        <item x="7245"/>
        <item x="7246"/>
        <item x="7247"/>
        <item x="7248"/>
        <item x="7249"/>
        <item x="7250"/>
        <item x="7251"/>
        <item x="7252"/>
        <item x="7253"/>
        <item x="7254"/>
        <item x="7255"/>
        <item x="7256"/>
        <item x="7257"/>
        <item x="7258"/>
        <item x="7259"/>
        <item x="7260"/>
        <item x="7261"/>
        <item x="7262"/>
        <item x="7263"/>
        <item x="7264"/>
        <item x="7265"/>
        <item x="7266"/>
        <item x="7267"/>
        <item x="7268"/>
        <item x="7269"/>
        <item x="7270"/>
        <item x="7271"/>
        <item x="7272"/>
        <item x="7273"/>
        <item x="7274"/>
        <item x="7275"/>
        <item x="7276"/>
        <item x="7277"/>
        <item x="7278"/>
        <item x="7279"/>
        <item x="7280"/>
        <item x="7281"/>
        <item x="7282"/>
        <item x="7283"/>
        <item x="7284"/>
        <item x="7285"/>
        <item x="7286"/>
        <item x="7287"/>
        <item x="7288"/>
        <item x="7289"/>
        <item x="7290"/>
        <item x="7291"/>
        <item x="7292"/>
        <item x="7293"/>
        <item x="7294"/>
        <item x="7295"/>
        <item x="7296"/>
        <item x="7297"/>
        <item x="7298"/>
        <item x="7299"/>
        <item x="7300"/>
        <item x="7301"/>
        <item x="7302"/>
        <item x="7303"/>
        <item x="7304"/>
        <item x="7305"/>
        <item x="7306"/>
        <item x="7307"/>
        <item x="7308"/>
        <item x="7309"/>
        <item x="7310"/>
        <item x="7311"/>
        <item x="7312"/>
        <item x="7313"/>
        <item x="7314"/>
        <item x="7315"/>
        <item x="7316"/>
        <item x="7317"/>
        <item x="7318"/>
        <item x="7319"/>
        <item x="7320"/>
        <item x="7321"/>
        <item x="7322"/>
        <item x="7323"/>
        <item x="7324"/>
        <item x="7325"/>
        <item x="7326"/>
        <item x="7327"/>
        <item x="7328"/>
        <item x="7329"/>
        <item x="7330"/>
        <item x="7331"/>
        <item x="7332"/>
        <item x="7333"/>
        <item x="7334"/>
        <item x="7335"/>
        <item x="7336"/>
        <item x="7337"/>
        <item x="7338"/>
        <item x="7339"/>
        <item x="7340"/>
        <item x="7341"/>
        <item x="7342"/>
        <item x="7343"/>
        <item x="7344"/>
        <item x="7345"/>
        <item x="7346"/>
        <item x="7347"/>
        <item x="7348"/>
        <item x="7349"/>
        <item x="7350"/>
        <item x="7351"/>
        <item x="7352"/>
        <item x="7353"/>
        <item x="7354"/>
        <item x="7355"/>
        <item x="7356"/>
        <item x="7357"/>
        <item x="7358"/>
        <item x="7359"/>
        <item x="7360"/>
        <item x="7361"/>
        <item x="7362"/>
        <item x="7363"/>
        <item x="7364"/>
        <item x="7365"/>
        <item x="7366"/>
        <item x="7367"/>
        <item x="7368"/>
        <item x="7369"/>
        <item x="7370"/>
        <item x="7371"/>
        <item x="7372"/>
        <item x="7373"/>
        <item x="7374"/>
        <item x="7375"/>
        <item x="7376"/>
        <item x="7377"/>
        <item x="7378"/>
        <item x="7379"/>
        <item x="7380"/>
        <item x="7381"/>
        <item x="7382"/>
        <item x="7383"/>
        <item x="7384"/>
        <item x="7385"/>
        <item x="7386"/>
        <item x="7387"/>
        <item x="7388"/>
        <item x="7389"/>
        <item x="7390"/>
        <item x="7391"/>
        <item x="7392"/>
        <item x="7393"/>
        <item x="7394"/>
        <item x="7395"/>
        <item x="7396"/>
        <item x="7397"/>
        <item x="7398"/>
        <item x="7399"/>
        <item x="7400"/>
        <item x="7401"/>
        <item x="7402"/>
        <item x="7403"/>
        <item x="7404"/>
        <item x="7405"/>
        <item x="7406"/>
        <item x="7407"/>
        <item x="7408"/>
        <item x="7409"/>
        <item x="7410"/>
        <item x="7411"/>
        <item x="7412"/>
        <item x="7413"/>
        <item x="7414"/>
        <item x="7415"/>
        <item x="7416"/>
        <item x="7417"/>
        <item x="7418"/>
        <item x="7419"/>
        <item x="7420"/>
        <item x="7421"/>
        <item x="7422"/>
        <item x="7423"/>
        <item x="7424"/>
        <item x="7425"/>
        <item x="7426"/>
        <item x="7427"/>
        <item x="7428"/>
        <item x="7429"/>
        <item x="7430"/>
        <item x="7431"/>
        <item x="7432"/>
        <item x="7433"/>
        <item x="7434"/>
        <item x="7435"/>
        <item x="7436"/>
        <item x="7437"/>
        <item x="7438"/>
        <item x="7439"/>
        <item x="7440"/>
        <item x="7441"/>
        <item x="7442"/>
        <item x="7443"/>
        <item x="7444"/>
        <item x="7445"/>
        <item x="7446"/>
        <item x="7447"/>
        <item x="7448"/>
        <item x="7449"/>
        <item x="7450"/>
        <item x="7451"/>
        <item x="7452"/>
        <item x="7453"/>
        <item x="7454"/>
        <item x="7455"/>
        <item x="7456"/>
        <item x="7457"/>
        <item x="7458"/>
        <item x="7459"/>
        <item x="7460"/>
        <item x="7461"/>
        <item x="7462"/>
        <item x="7463"/>
        <item x="7464"/>
        <item x="7465"/>
        <item x="7466"/>
        <item x="7467"/>
        <item x="7468"/>
        <item x="7469"/>
        <item x="7470"/>
        <item x="7471"/>
        <item x="7472"/>
        <item x="7473"/>
        <item x="7474"/>
        <item x="7475"/>
        <item x="7476"/>
        <item x="7477"/>
        <item x="7478"/>
        <item x="7479"/>
        <item x="7480"/>
        <item x="7481"/>
        <item x="7482"/>
        <item x="7483"/>
        <item x="7484"/>
        <item x="7485"/>
        <item x="7486"/>
        <item x="7487"/>
        <item x="7488"/>
        <item x="7489"/>
        <item x="7490"/>
        <item x="7491"/>
        <item x="7492"/>
        <item x="7493"/>
        <item x="7494"/>
        <item x="7495"/>
        <item x="7496"/>
        <item x="7497"/>
        <item x="7498"/>
        <item x="7499"/>
        <item x="7500"/>
        <item x="7501"/>
        <item x="7502"/>
        <item x="7503"/>
        <item x="7504"/>
        <item x="7505"/>
        <item x="7506"/>
        <item x="7507"/>
        <item x="7508"/>
        <item x="7509"/>
        <item x="7510"/>
        <item x="7511"/>
        <item x="7512"/>
        <item x="7513"/>
        <item x="7514"/>
        <item x="7515"/>
        <item x="7516"/>
        <item x="7517"/>
        <item x="7518"/>
        <item x="7519"/>
        <item x="7520"/>
        <item x="7521"/>
        <item x="7522"/>
        <item x="7523"/>
        <item x="7524"/>
        <item x="7525"/>
        <item x="7526"/>
        <item x="7527"/>
        <item x="7528"/>
        <item x="7529"/>
        <item x="7530"/>
        <item x="7531"/>
        <item x="7532"/>
        <item x="7533"/>
        <item x="7534"/>
        <item x="7535"/>
        <item x="7536"/>
        <item x="7537"/>
        <item x="7538"/>
        <item x="7539"/>
        <item x="7540"/>
        <item x="7541"/>
        <item x="7542"/>
        <item x="7543"/>
        <item x="7544"/>
        <item x="7545"/>
        <item x="7546"/>
        <item x="7547"/>
        <item x="7548"/>
        <item x="7549"/>
        <item x="7550"/>
        <item x="7551"/>
        <item x="7552"/>
        <item x="7553"/>
        <item x="7554"/>
        <item x="7555"/>
        <item x="7556"/>
        <item x="7557"/>
        <item x="7558"/>
        <item x="7559"/>
        <item x="7560"/>
        <item x="7561"/>
        <item x="7562"/>
        <item x="7563"/>
        <item x="7564"/>
        <item x="7565"/>
        <item x="7566"/>
        <item x="7567"/>
        <item x="7568"/>
        <item x="7569"/>
        <item x="7570"/>
        <item x="7571"/>
        <item x="7572"/>
        <item x="7573"/>
        <item x="7574"/>
        <item x="7575"/>
        <item x="7576"/>
        <item x="7577"/>
        <item x="7578"/>
        <item x="7579"/>
        <item x="7580"/>
        <item x="7581"/>
        <item x="7582"/>
        <item x="7583"/>
        <item x="7584"/>
        <item x="7585"/>
        <item x="7586"/>
        <item x="7587"/>
        <item x="7588"/>
        <item x="7589"/>
        <item x="7590"/>
        <item x="7591"/>
        <item x="7592"/>
        <item x="7593"/>
        <item x="7594"/>
        <item x="7595"/>
        <item x="7596"/>
        <item x="7597"/>
        <item x="7598"/>
        <item x="7599"/>
        <item x="7600"/>
        <item x="7601"/>
        <item x="7602"/>
        <item x="7603"/>
        <item x="7604"/>
        <item x="7605"/>
        <item x="7606"/>
        <item x="7607"/>
        <item x="7608"/>
        <item x="7609"/>
        <item x="7610"/>
        <item x="7611"/>
        <item x="7612"/>
        <item x="7613"/>
        <item x="7614"/>
        <item x="7615"/>
        <item x="7616"/>
        <item x="7617"/>
        <item x="7618"/>
        <item x="7619"/>
        <item x="7620"/>
        <item x="7621"/>
        <item x="7622"/>
        <item x="7623"/>
        <item x="7624"/>
        <item x="7625"/>
        <item x="7626"/>
        <item x="7627"/>
        <item x="7628"/>
        <item x="7629"/>
        <item x="7630"/>
        <item x="7631"/>
        <item x="7632"/>
        <item x="7633"/>
        <item x="7634"/>
        <item x="7635"/>
        <item x="7636"/>
        <item x="7637"/>
        <item x="7638"/>
        <item x="7639"/>
        <item x="7640"/>
        <item x="7641"/>
        <item x="7642"/>
        <item x="7643"/>
        <item x="7644"/>
        <item x="7645"/>
        <item x="7646"/>
        <item x="7647"/>
        <item x="7648"/>
        <item x="7649"/>
        <item x="7650"/>
        <item x="7651"/>
        <item x="7652"/>
        <item x="7653"/>
        <item x="7654"/>
        <item x="7655"/>
        <item x="7656"/>
        <item x="7657"/>
        <item x="7658"/>
        <item x="7659"/>
        <item x="7660"/>
        <item x="7661"/>
        <item x="7662"/>
        <item x="7663"/>
        <item x="7664"/>
        <item x="7665"/>
        <item x="7666"/>
        <item x="7667"/>
        <item x="7668"/>
        <item x="7669"/>
        <item x="7670"/>
        <item x="7671"/>
        <item x="7672"/>
        <item x="7673"/>
        <item x="7674"/>
        <item x="7675"/>
        <item x="7676"/>
        <item x="7677"/>
        <item x="7678"/>
        <item x="7679"/>
        <item x="7680"/>
        <item x="7681"/>
        <item x="7682"/>
        <item x="7683"/>
        <item x="7684"/>
        <item x="7685"/>
        <item x="7686"/>
        <item x="7687"/>
        <item x="7688"/>
        <item x="7689"/>
        <item x="7690"/>
        <item x="7691"/>
        <item x="7692"/>
        <item x="7693"/>
        <item x="7694"/>
        <item x="7695"/>
        <item x="7696"/>
        <item x="7697"/>
        <item x="7698"/>
        <item x="7699"/>
        <item x="7700"/>
        <item x="7701"/>
        <item x="7702"/>
        <item x="7703"/>
        <item x="7704"/>
        <item x="7705"/>
        <item x="7706"/>
        <item x="7707"/>
        <item x="7708"/>
        <item x="7709"/>
        <item x="7710"/>
        <item x="7711"/>
        <item x="7712"/>
        <item x="7713"/>
        <item x="7714"/>
        <item x="7715"/>
        <item x="7716"/>
        <item x="7717"/>
        <item x="7718"/>
        <item x="7719"/>
        <item x="7720"/>
        <item x="7721"/>
        <item x="7722"/>
        <item x="7723"/>
        <item x="7724"/>
        <item x="7725"/>
        <item x="7726"/>
        <item x="7727"/>
        <item x="7728"/>
        <item x="7729"/>
        <item x="7730"/>
        <item x="7731"/>
        <item x="7732"/>
        <item x="7733"/>
        <item x="7734"/>
        <item x="7735"/>
        <item x="7736"/>
        <item x="7737"/>
        <item x="7738"/>
        <item x="7739"/>
        <item x="7740"/>
        <item x="7741"/>
        <item x="7742"/>
        <item x="7743"/>
        <item x="7744"/>
        <item x="7745"/>
        <item x="7746"/>
        <item x="7747"/>
        <item x="7748"/>
        <item x="7749"/>
        <item x="7750"/>
        <item x="7751"/>
        <item x="7752"/>
        <item x="7753"/>
        <item x="7754"/>
        <item x="7755"/>
        <item x="7756"/>
        <item x="7757"/>
        <item x="7758"/>
        <item x="7759"/>
        <item x="7760"/>
        <item x="7761"/>
        <item x="7762"/>
        <item x="7763"/>
        <item x="7764"/>
        <item x="7765"/>
        <item x="7766"/>
        <item x="7767"/>
        <item x="7768"/>
        <item x="7769"/>
        <item x="7770"/>
        <item x="7771"/>
        <item x="7772"/>
        <item x="7773"/>
        <item x="7774"/>
        <item x="7775"/>
        <item x="7776"/>
        <item x="7777"/>
        <item x="7778"/>
        <item x="7779"/>
        <item x="7780"/>
        <item x="7781"/>
        <item x="7782"/>
        <item x="7783"/>
        <item x="7784"/>
        <item x="7785"/>
        <item x="7786"/>
        <item x="7787"/>
        <item x="7788"/>
        <item x="7789"/>
        <item x="7790"/>
        <item x="7791"/>
        <item x="7792"/>
        <item x="7793"/>
        <item x="7794"/>
        <item x="7795"/>
        <item x="7796"/>
        <item x="7797"/>
        <item x="7798"/>
        <item x="7799"/>
        <item x="7800"/>
        <item x="7801"/>
        <item x="7802"/>
        <item x="7803"/>
        <item x="7804"/>
        <item x="7805"/>
        <item x="7806"/>
        <item x="7807"/>
        <item x="7808"/>
        <item x="7809"/>
        <item x="7810"/>
        <item x="7811"/>
        <item x="7812"/>
        <item x="7813"/>
        <item x="7814"/>
        <item x="7815"/>
        <item x="7816"/>
        <item x="7817"/>
        <item x="7818"/>
        <item x="7819"/>
        <item x="7820"/>
        <item x="7821"/>
        <item x="7822"/>
        <item x="7823"/>
        <item x="7824"/>
        <item x="7825"/>
        <item x="7826"/>
        <item x="7827"/>
        <item x="7828"/>
        <item x="7829"/>
        <item x="7830"/>
        <item x="7831"/>
        <item x="7832"/>
        <item x="7833"/>
        <item x="7834"/>
        <item x="7835"/>
        <item x="7836"/>
        <item x="7837"/>
        <item x="7838"/>
        <item x="7839"/>
        <item x="7840"/>
        <item x="7841"/>
        <item x="7842"/>
        <item x="7843"/>
        <item x="7844"/>
        <item x="7845"/>
        <item x="7846"/>
        <item x="7847"/>
        <item x="7848"/>
        <item x="7849"/>
        <item x="7850"/>
        <item x="7851"/>
        <item x="7852"/>
        <item x="7853"/>
        <item x="7854"/>
        <item x="7855"/>
        <item x="7856"/>
        <item x="7857"/>
        <item x="7858"/>
        <item x="7859"/>
        <item x="7860"/>
        <item x="7861"/>
        <item x="7862"/>
        <item x="7863"/>
        <item x="7864"/>
        <item x="7865"/>
        <item x="7866"/>
        <item x="7867"/>
        <item x="7868"/>
        <item x="7869"/>
        <item x="7870"/>
        <item x="7871"/>
        <item x="7872"/>
        <item x="7873"/>
        <item x="7874"/>
        <item x="7875"/>
        <item x="7876"/>
        <item x="7877"/>
        <item x="7878"/>
        <item x="7879"/>
        <item x="7880"/>
        <item x="7881"/>
        <item x="7882"/>
        <item x="7883"/>
        <item x="7884"/>
        <item x="7885"/>
        <item x="7886"/>
        <item x="7887"/>
        <item x="7888"/>
        <item x="7889"/>
        <item x="7890"/>
        <item x="7891"/>
        <item x="7892"/>
        <item x="7893"/>
        <item x="7894"/>
        <item x="7895"/>
        <item x="7896"/>
        <item x="7897"/>
        <item x="7898"/>
        <item x="7899"/>
        <item x="7900"/>
        <item x="7901"/>
        <item x="7902"/>
        <item x="7903"/>
        <item x="7904"/>
        <item x="7905"/>
        <item x="7906"/>
        <item x="7907"/>
        <item x="7908"/>
        <item x="7909"/>
        <item x="7910"/>
        <item x="7911"/>
        <item x="7912"/>
        <item x="7913"/>
        <item x="7914"/>
        <item x="7915"/>
        <item x="7916"/>
        <item x="7917"/>
        <item x="7918"/>
        <item x="7919"/>
        <item x="7920"/>
        <item x="7921"/>
        <item x="7922"/>
        <item x="7923"/>
        <item x="7924"/>
        <item x="7925"/>
        <item x="7926"/>
        <item x="7927"/>
        <item x="7928"/>
        <item x="7929"/>
        <item x="7930"/>
        <item x="7931"/>
        <item x="7932"/>
        <item x="7933"/>
        <item x="7934"/>
        <item x="7935"/>
        <item x="7936"/>
        <item x="7937"/>
        <item x="7938"/>
        <item x="7939"/>
        <item x="7940"/>
        <item x="7941"/>
        <item x="7942"/>
        <item x="7943"/>
        <item x="7944"/>
        <item x="7945"/>
        <item x="7946"/>
        <item x="7947"/>
        <item x="7948"/>
        <item x="7949"/>
        <item x="7950"/>
        <item x="7951"/>
        <item x="7952"/>
        <item x="7953"/>
        <item x="7954"/>
        <item x="7955"/>
        <item x="7956"/>
        <item x="7957"/>
        <item x="7958"/>
        <item x="7959"/>
        <item x="7960"/>
        <item x="7961"/>
        <item x="7962"/>
        <item x="7963"/>
        <item x="7964"/>
        <item x="7965"/>
        <item x="7966"/>
        <item x="7967"/>
        <item x="7968"/>
        <item x="7969"/>
        <item x="7970"/>
        <item x="7971"/>
        <item x="7972"/>
        <item x="7973"/>
        <item x="7974"/>
        <item x="7975"/>
        <item x="7976"/>
        <item x="7977"/>
        <item x="7978"/>
        <item x="7979"/>
        <item x="7980"/>
        <item x="7981"/>
        <item x="7982"/>
        <item x="7983"/>
        <item x="7984"/>
        <item x="7985"/>
        <item x="7986"/>
        <item x="7987"/>
        <item x="7988"/>
        <item x="7989"/>
        <item x="7990"/>
        <item x="7991"/>
        <item x="7992"/>
        <item x="7993"/>
        <item x="7994"/>
        <item x="7995"/>
        <item x="7996"/>
        <item x="7997"/>
        <item x="7998"/>
        <item x="7999"/>
        <item x="8000"/>
        <item x="8001"/>
        <item x="8002"/>
        <item x="8003"/>
        <item x="8004"/>
        <item x="8005"/>
        <item x="8006"/>
        <item x="8007"/>
        <item x="8008"/>
        <item x="8009"/>
        <item x="8010"/>
        <item x="8011"/>
        <item x="8012"/>
        <item x="8013"/>
        <item x="8014"/>
        <item x="8015"/>
        <item x="8016"/>
        <item x="8017"/>
        <item x="8018"/>
        <item x="8019"/>
        <item x="8020"/>
        <item x="8021"/>
        <item x="8022"/>
        <item x="8023"/>
        <item x="8024"/>
        <item x="8025"/>
        <item x="8026"/>
        <item x="8027"/>
        <item x="8028"/>
        <item x="8029"/>
        <item x="8030"/>
        <item x="8031"/>
        <item x="8032"/>
        <item x="8033"/>
        <item x="8034"/>
        <item x="8035"/>
        <item x="8036"/>
        <item x="8037"/>
        <item x="8038"/>
        <item x="8039"/>
        <item x="8040"/>
        <item x="8041"/>
        <item x="8042"/>
        <item x="8043"/>
        <item x="8044"/>
        <item x="8045"/>
        <item x="8046"/>
        <item x="8047"/>
        <item x="8048"/>
        <item x="8049"/>
        <item x="8050"/>
        <item x="8051"/>
        <item x="8052"/>
        <item x="8053"/>
        <item x="8054"/>
        <item x="8055"/>
        <item x="8056"/>
        <item x="8057"/>
        <item x="8058"/>
        <item x="8059"/>
        <item x="8060"/>
        <item x="8061"/>
        <item x="8062"/>
        <item x="8063"/>
        <item x="8064"/>
        <item x="8065"/>
        <item x="8066"/>
        <item x="8067"/>
        <item x="8068"/>
        <item x="8069"/>
        <item x="8070"/>
        <item x="8071"/>
        <item x="8072"/>
        <item x="8073"/>
        <item x="8074"/>
        <item x="8075"/>
        <item x="8076"/>
        <item x="8077"/>
        <item x="8078"/>
        <item x="8079"/>
        <item x="8080"/>
        <item x="8081"/>
        <item x="8082"/>
        <item x="8083"/>
        <item x="8084"/>
        <item x="8085"/>
        <item x="8086"/>
        <item x="8087"/>
        <item x="8088"/>
        <item x="8089"/>
        <item x="8090"/>
        <item x="8091"/>
        <item x="8092"/>
        <item x="8093"/>
        <item x="8094"/>
        <item x="8095"/>
        <item x="8096"/>
        <item x="8097"/>
        <item x="8098"/>
        <item x="8099"/>
        <item x="8100"/>
        <item x="8101"/>
        <item x="8102"/>
        <item x="8103"/>
        <item x="8104"/>
        <item x="8105"/>
        <item x="8106"/>
        <item x="8107"/>
        <item x="8108"/>
        <item x="8109"/>
        <item x="8110"/>
        <item x="8111"/>
        <item x="8112"/>
        <item x="8113"/>
        <item x="8114"/>
        <item x="8115"/>
        <item x="8116"/>
        <item x="8117"/>
        <item x="8118"/>
        <item x="8119"/>
        <item x="8120"/>
        <item x="8121"/>
        <item x="8122"/>
        <item x="8123"/>
        <item x="8124"/>
        <item x="8125"/>
        <item x="8126"/>
        <item x="8127"/>
        <item x="8128"/>
        <item x="8129"/>
        <item x="8130"/>
        <item x="8131"/>
        <item x="8132"/>
        <item x="8133"/>
        <item x="8134"/>
        <item x="8135"/>
        <item x="8136"/>
        <item x="8137"/>
        <item x="8138"/>
        <item x="8139"/>
        <item x="8140"/>
        <item x="8141"/>
        <item x="8142"/>
        <item x="8143"/>
        <item x="8144"/>
        <item x="8145"/>
        <item x="8146"/>
        <item x="8147"/>
        <item x="8148"/>
        <item x="8149"/>
        <item x="8150"/>
        <item x="8151"/>
        <item x="8152"/>
        <item x="8153"/>
        <item x="8154"/>
        <item x="8155"/>
        <item x="8156"/>
        <item x="8157"/>
        <item x="8158"/>
        <item x="8159"/>
        <item x="8160"/>
        <item x="8161"/>
        <item x="8162"/>
        <item x="8163"/>
        <item x="8164"/>
        <item x="8165"/>
        <item x="8166"/>
        <item x="8167"/>
        <item x="8168"/>
        <item x="8169"/>
        <item x="8170"/>
        <item x="8171"/>
        <item x="8172"/>
        <item x="8173"/>
        <item x="8174"/>
        <item x="8175"/>
        <item x="8176"/>
        <item x="8177"/>
        <item x="8178"/>
        <item x="8179"/>
        <item x="8180"/>
        <item x="8181"/>
        <item x="8182"/>
        <item x="8183"/>
        <item x="8184"/>
        <item x="8185"/>
        <item x="8186"/>
        <item x="8187"/>
        <item x="8188"/>
        <item x="8189"/>
        <item x="8190"/>
        <item x="8191"/>
        <item x="8192"/>
        <item x="8193"/>
        <item x="8194"/>
        <item x="8195"/>
        <item x="8196"/>
        <item x="8197"/>
        <item x="8198"/>
        <item x="8199"/>
        <item x="8200"/>
        <item x="8201"/>
        <item x="8202"/>
        <item x="8203"/>
        <item x="8204"/>
        <item x="8205"/>
        <item x="8206"/>
        <item x="8207"/>
        <item x="8208"/>
        <item x="8209"/>
        <item x="8210"/>
        <item x="8211"/>
        <item x="8212"/>
        <item x="8213"/>
        <item x="8214"/>
        <item x="8215"/>
        <item x="8216"/>
        <item x="8217"/>
        <item x="8218"/>
        <item x="8219"/>
        <item x="8220"/>
        <item x="8221"/>
        <item x="8222"/>
        <item x="8223"/>
        <item x="8224"/>
        <item x="8225"/>
        <item x="8226"/>
        <item x="8227"/>
        <item x="8228"/>
        <item x="8229"/>
        <item x="8230"/>
        <item x="8231"/>
        <item x="8232"/>
        <item x="8233"/>
        <item x="8234"/>
        <item x="8235"/>
        <item x="8236"/>
        <item x="8237"/>
        <item x="8238"/>
        <item x="8239"/>
        <item x="8240"/>
        <item x="8241"/>
        <item x="8242"/>
        <item x="8243"/>
        <item x="8244"/>
        <item x="8245"/>
        <item x="8246"/>
        <item x="8247"/>
        <item x="8248"/>
        <item x="8249"/>
        <item x="8250"/>
        <item x="8251"/>
        <item x="8252"/>
        <item x="8253"/>
        <item x="8254"/>
        <item x="8255"/>
        <item x="8256"/>
        <item x="8257"/>
        <item x="8258"/>
        <item x="8259"/>
        <item x="8260"/>
        <item x="8261"/>
        <item x="8262"/>
        <item x="8263"/>
        <item x="8264"/>
        <item x="8265"/>
        <item x="8266"/>
        <item x="8267"/>
        <item x="8268"/>
        <item x="8269"/>
        <item x="8270"/>
        <item x="8271"/>
        <item x="8272"/>
        <item x="8273"/>
        <item x="8274"/>
        <item x="8275"/>
        <item x="8276"/>
        <item x="8277"/>
        <item x="8278"/>
        <item x="8279"/>
        <item x="8280"/>
        <item x="8281"/>
        <item x="8282"/>
        <item x="8283"/>
        <item x="8284"/>
        <item x="8285"/>
        <item x="8286"/>
        <item x="8287"/>
        <item x="8288"/>
        <item x="8289"/>
        <item x="8290"/>
        <item x="8291"/>
        <item x="8292"/>
        <item x="8293"/>
        <item x="8294"/>
        <item x="8295"/>
        <item x="8296"/>
        <item x="8297"/>
        <item x="8298"/>
        <item x="8299"/>
        <item x="8300"/>
        <item x="8301"/>
        <item x="8302"/>
        <item x="8303"/>
        <item x="8304"/>
        <item x="8305"/>
        <item x="8306"/>
        <item x="8307"/>
        <item x="8308"/>
        <item x="8309"/>
        <item x="8310"/>
        <item x="8311"/>
        <item x="8312"/>
        <item x="8313"/>
        <item x="8314"/>
        <item x="8315"/>
        <item x="8316"/>
        <item x="8317"/>
        <item x="8318"/>
        <item x="8319"/>
        <item x="8320"/>
        <item x="8321"/>
        <item x="8322"/>
        <item x="8323"/>
        <item x="8324"/>
        <item x="8325"/>
        <item x="8326"/>
        <item x="8327"/>
        <item x="8328"/>
        <item x="8329"/>
        <item x="8330"/>
        <item x="8331"/>
        <item x="8332"/>
        <item x="8333"/>
        <item x="8334"/>
        <item x="8335"/>
        <item x="8336"/>
        <item x="8337"/>
        <item x="8338"/>
        <item x="8339"/>
        <item x="8340"/>
        <item x="8341"/>
        <item x="8342"/>
        <item x="8343"/>
        <item x="8344"/>
        <item x="8345"/>
        <item x="8346"/>
        <item x="8347"/>
        <item x="8348"/>
        <item x="8349"/>
        <item x="8350"/>
        <item x="8351"/>
        <item x="8352"/>
        <item x="8353"/>
        <item x="8354"/>
        <item x="8355"/>
        <item x="8356"/>
        <item x="8357"/>
        <item x="8358"/>
        <item x="8359"/>
        <item x="8360"/>
        <item x="8361"/>
        <item x="8362"/>
        <item x="8363"/>
        <item x="8364"/>
        <item x="8365"/>
        <item x="8366"/>
        <item x="8367"/>
        <item x="8368"/>
        <item x="8369"/>
        <item x="8370"/>
        <item x="8371"/>
        <item x="8372"/>
        <item x="8373"/>
        <item x="8374"/>
        <item x="8375"/>
        <item x="8376"/>
        <item x="8377"/>
        <item x="8378"/>
        <item x="8379"/>
        <item x="8380"/>
        <item x="8381"/>
        <item x="8382"/>
        <item x="8383"/>
        <item x="8384"/>
        <item x="8385"/>
        <item x="8386"/>
        <item x="8387"/>
        <item x="8388"/>
        <item x="8389"/>
        <item x="8390"/>
        <item x="8391"/>
        <item x="8392"/>
        <item x="8393"/>
        <item x="8394"/>
        <item x="8395"/>
        <item x="8396"/>
        <item x="8397"/>
        <item x="8398"/>
        <item x="8399"/>
        <item x="8400"/>
        <item x="8401"/>
        <item x="8402"/>
        <item x="8403"/>
        <item x="8404"/>
        <item x="8405"/>
        <item x="8406"/>
        <item x="8407"/>
        <item x="8408"/>
        <item x="8409"/>
        <item x="8410"/>
        <item x="8411"/>
        <item x="8412"/>
        <item x="8413"/>
        <item x="8414"/>
        <item x="8415"/>
        <item x="8416"/>
        <item x="8417"/>
        <item x="8418"/>
        <item x="8419"/>
        <item x="8420"/>
        <item x="8421"/>
        <item x="8422"/>
        <item x="8423"/>
        <item x="8424"/>
        <item x="8425"/>
        <item x="8426"/>
        <item x="8427"/>
        <item x="8428"/>
        <item x="8429"/>
        <item x="8430"/>
        <item x="8431"/>
        <item x="8432"/>
        <item x="8433"/>
        <item x="8434"/>
        <item x="8435"/>
        <item x="8436"/>
        <item x="8437"/>
        <item x="8438"/>
        <item x="8439"/>
        <item x="8440"/>
        <item x="8441"/>
        <item x="8442"/>
        <item x="8443"/>
        <item x="8444"/>
        <item x="8445"/>
        <item x="8446"/>
        <item x="8447"/>
        <item x="8448"/>
        <item x="8449"/>
        <item x="8450"/>
        <item x="8451"/>
        <item x="8452"/>
        <item x="8453"/>
        <item x="8454"/>
        <item x="8455"/>
        <item x="8456"/>
        <item x="8457"/>
        <item x="8458"/>
        <item x="8459"/>
        <item x="8460"/>
        <item x="8461"/>
        <item x="8462"/>
        <item x="8463"/>
        <item x="8464"/>
        <item x="8465"/>
        <item x="8466"/>
        <item x="8467"/>
        <item x="8468"/>
        <item x="8469"/>
        <item x="8470"/>
        <item x="8471"/>
        <item x="8472"/>
        <item x="8473"/>
        <item x="8474"/>
        <item x="8475"/>
        <item x="8476"/>
        <item x="8477"/>
        <item x="8478"/>
        <item x="8479"/>
        <item x="8480"/>
        <item x="8481"/>
        <item x="8482"/>
        <item x="8483"/>
        <item x="8484"/>
        <item x="8485"/>
        <item x="8486"/>
        <item x="8487"/>
        <item x="8488"/>
        <item x="8489"/>
        <item x="8490"/>
        <item x="8491"/>
        <item x="8492"/>
        <item x="8493"/>
        <item x="8494"/>
        <item x="8495"/>
        <item x="8496"/>
        <item x="8497"/>
        <item x="8498"/>
        <item x="8499"/>
        <item x="8500"/>
        <item x="8501"/>
        <item x="8502"/>
        <item x="8503"/>
        <item x="8504"/>
        <item x="8505"/>
        <item x="8506"/>
        <item x="8507"/>
        <item x="8508"/>
        <item x="8509"/>
        <item x="8510"/>
        <item x="8511"/>
        <item x="8512"/>
        <item x="8513"/>
        <item x="8514"/>
        <item x="8515"/>
        <item x="8516"/>
        <item x="8517"/>
        <item x="8518"/>
        <item x="8519"/>
        <item x="8520"/>
        <item x="8521"/>
        <item x="8522"/>
        <item x="8523"/>
        <item x="8524"/>
        <item x="8525"/>
        <item x="8526"/>
        <item x="8527"/>
        <item x="8528"/>
        <item x="8529"/>
        <item x="8530"/>
        <item x="8531"/>
        <item x="8532"/>
        <item x="8533"/>
        <item x="8534"/>
        <item x="8535"/>
        <item x="8536"/>
        <item x="8537"/>
        <item x="8538"/>
        <item x="8539"/>
        <item x="8540"/>
        <item x="8541"/>
        <item x="8542"/>
        <item x="8543"/>
        <item x="8544"/>
        <item x="8545"/>
        <item x="8546"/>
        <item x="8547"/>
        <item x="8548"/>
        <item x="8549"/>
        <item x="8550"/>
        <item x="8551"/>
        <item x="8552"/>
        <item x="8553"/>
        <item x="8554"/>
        <item x="8555"/>
        <item x="8556"/>
        <item x="8557"/>
        <item x="8558"/>
        <item x="8559"/>
        <item x="8560"/>
        <item x="8561"/>
        <item x="8562"/>
        <item x="8563"/>
        <item x="8564"/>
        <item x="8565"/>
        <item x="8566"/>
        <item x="8567"/>
        <item x="8568"/>
        <item x="8569"/>
        <item x="8570"/>
        <item x="8571"/>
        <item x="8572"/>
        <item x="8573"/>
        <item x="8574"/>
        <item x="8575"/>
        <item x="8576"/>
        <item x="8577"/>
        <item x="8578"/>
        <item x="8579"/>
        <item x="8580"/>
        <item x="8581"/>
        <item x="8582"/>
        <item x="8583"/>
        <item x="8584"/>
        <item x="8585"/>
        <item x="8586"/>
        <item x="8587"/>
        <item x="8588"/>
        <item x="8589"/>
        <item x="8590"/>
        <item x="8591"/>
        <item x="8592"/>
        <item x="8593"/>
        <item x="8594"/>
        <item x="8595"/>
        <item x="8596"/>
        <item x="8597"/>
        <item x="8598"/>
        <item x="8599"/>
        <item x="8600"/>
        <item x="8601"/>
        <item x="8602"/>
        <item x="8603"/>
        <item x="8604"/>
        <item x="8605"/>
        <item x="8606"/>
        <item x="8607"/>
        <item x="8608"/>
        <item x="8609"/>
        <item x="8610"/>
        <item x="8611"/>
        <item x="8612"/>
        <item x="8613"/>
        <item x="8614"/>
        <item x="8615"/>
        <item x="8616"/>
        <item x="8617"/>
        <item x="8618"/>
        <item x="8619"/>
        <item x="8620"/>
        <item x="8621"/>
        <item x="8622"/>
        <item x="8623"/>
        <item x="8624"/>
        <item x="8625"/>
        <item x="8626"/>
        <item x="8627"/>
        <item x="8628"/>
        <item x="8629"/>
        <item x="8630"/>
        <item x="8631"/>
        <item x="8632"/>
        <item x="8633"/>
        <item x="8634"/>
        <item x="8635"/>
        <item x="8636"/>
        <item x="8637"/>
        <item x="8638"/>
        <item x="8639"/>
        <item x="8640"/>
        <item x="8641"/>
        <item x="8642"/>
        <item x="8643"/>
        <item x="8644"/>
        <item x="8645"/>
        <item x="8646"/>
        <item x="8647"/>
        <item x="8648"/>
        <item x="8649"/>
        <item x="8650"/>
        <item x="8651"/>
        <item x="8652"/>
        <item x="8653"/>
        <item x="8654"/>
        <item x="8655"/>
        <item x="8656"/>
        <item x="8657"/>
        <item x="8658"/>
        <item x="8659"/>
        <item x="8660"/>
        <item x="8661"/>
        <item x="8662"/>
        <item x="8663"/>
        <item x="8664"/>
        <item x="8665"/>
        <item x="8666"/>
        <item x="8667"/>
        <item x="8668"/>
        <item x="8669"/>
        <item x="8670"/>
        <item x="8671"/>
        <item x="8672"/>
        <item x="8673"/>
        <item x="8674"/>
        <item x="8675"/>
        <item x="8676"/>
        <item x="8677"/>
        <item x="8678"/>
        <item x="8679"/>
        <item x="8680"/>
        <item x="8681"/>
        <item x="8682"/>
        <item x="8683"/>
        <item x="8684"/>
        <item x="8685"/>
        <item x="8686"/>
        <item x="8687"/>
        <item x="8688"/>
        <item x="8689"/>
        <item x="8690"/>
        <item x="8691"/>
        <item x="8692"/>
        <item x="8693"/>
        <item x="8694"/>
        <item x="8695"/>
        <item x="8696"/>
        <item x="8697"/>
        <item x="8698"/>
        <item x="8699"/>
        <item x="8700"/>
        <item x="8701"/>
        <item x="8702"/>
        <item x="8703"/>
        <item x="8704"/>
        <item x="8705"/>
        <item x="8706"/>
        <item x="8707"/>
        <item x="8708"/>
        <item x="8709"/>
        <item x="8710"/>
        <item x="8711"/>
        <item x="8712"/>
        <item x="8713"/>
        <item x="8714"/>
        <item x="8715"/>
        <item x="8716"/>
        <item x="8717"/>
        <item x="8718"/>
        <item x="8719"/>
        <item x="8720"/>
        <item x="8721"/>
        <item x="8722"/>
        <item x="8723"/>
        <item x="8724"/>
        <item x="8725"/>
        <item x="8726"/>
        <item x="8727"/>
        <item x="8728"/>
        <item x="8729"/>
        <item x="8730"/>
        <item x="8731"/>
        <item x="8732"/>
        <item x="8733"/>
        <item x="8734"/>
        <item x="8735"/>
        <item x="8736"/>
        <item x="8737"/>
        <item x="8738"/>
        <item x="8739"/>
        <item x="8740"/>
        <item x="8741"/>
        <item x="8742"/>
        <item x="8743"/>
        <item x="8744"/>
        <item x="8745"/>
        <item x="8746"/>
        <item x="8747"/>
        <item x="8748"/>
        <item x="8749"/>
        <item x="8750"/>
        <item x="8751"/>
        <item x="8752"/>
        <item x="8753"/>
        <item x="8754"/>
        <item x="8755"/>
        <item x="8756"/>
        <item x="8757"/>
        <item x="8758"/>
        <item x="8759"/>
        <item x="8760"/>
        <item x="8761"/>
        <item x="8762"/>
        <item x="8763"/>
        <item x="8764"/>
        <item x="8765"/>
        <item x="8766"/>
        <item x="8767"/>
        <item x="8768"/>
        <item x="8769"/>
        <item x="8770"/>
        <item x="8771"/>
        <item x="8772"/>
        <item x="8773"/>
        <item x="8774"/>
        <item x="8775"/>
        <item x="8776"/>
        <item x="8777"/>
        <item x="8778"/>
        <item x="8779"/>
        <item x="8780"/>
        <item x="8781"/>
        <item x="8782"/>
        <item x="8783"/>
        <item x="8784"/>
        <item x="8785"/>
        <item x="8786"/>
        <item x="8787"/>
        <item x="8788"/>
        <item x="8789"/>
        <item x="8790"/>
        <item x="8791"/>
        <item x="8792"/>
        <item x="8793"/>
        <item x="8794"/>
        <item x="8795"/>
        <item x="8796"/>
        <item x="8797"/>
        <item x="8798"/>
        <item x="8799"/>
        <item x="8800"/>
        <item x="8801"/>
        <item x="8802"/>
        <item x="8803"/>
        <item x="8804"/>
        <item x="8805"/>
        <item x="8806"/>
        <item x="8807"/>
        <item x="8808"/>
        <item x="8809"/>
        <item x="8810"/>
        <item x="8811"/>
        <item x="8812"/>
        <item x="8813"/>
        <item x="8814"/>
        <item x="8815"/>
        <item x="8816"/>
        <item x="8817"/>
        <item x="8818"/>
        <item x="8819"/>
        <item x="8820"/>
        <item x="8821"/>
        <item x="8822"/>
        <item x="8823"/>
        <item x="8824"/>
        <item x="8825"/>
        <item x="8826"/>
        <item x="8827"/>
        <item x="8828"/>
        <item x="8829"/>
        <item x="8830"/>
        <item x="8831"/>
        <item x="8832"/>
        <item x="8833"/>
        <item x="8834"/>
        <item x="8835"/>
        <item x="8836"/>
        <item x="8837"/>
        <item x="8838"/>
        <item x="8839"/>
        <item x="8840"/>
        <item x="8841"/>
        <item x="8842"/>
        <item x="8843"/>
        <item x="8844"/>
        <item x="8845"/>
        <item x="8846"/>
        <item x="8847"/>
        <item x="8848"/>
        <item x="8849"/>
        <item x="8850"/>
        <item x="8851"/>
        <item x="8852"/>
        <item x="8853"/>
        <item x="8854"/>
        <item x="8855"/>
        <item x="8856"/>
        <item x="8857"/>
        <item x="8858"/>
        <item x="8859"/>
        <item x="8860"/>
        <item x="8861"/>
        <item x="8862"/>
        <item x="8863"/>
        <item x="8864"/>
        <item x="8865"/>
        <item x="8866"/>
        <item x="8867"/>
        <item x="8868"/>
        <item x="8869"/>
        <item x="8870"/>
        <item x="8871"/>
        <item x="8872"/>
        <item x="8873"/>
        <item x="8874"/>
        <item x="8875"/>
        <item x="8876"/>
        <item x="8877"/>
        <item x="8878"/>
        <item x="8879"/>
        <item x="8880"/>
        <item x="8881"/>
        <item x="8882"/>
        <item x="8883"/>
        <item x="8884"/>
        <item x="8885"/>
        <item x="8886"/>
        <item x="8887"/>
        <item x="8888"/>
        <item x="8889"/>
        <item x="8890"/>
        <item x="8891"/>
        <item x="8892"/>
        <item x="8893"/>
        <item x="8894"/>
        <item x="8895"/>
        <item x="8896"/>
        <item x="8897"/>
        <item x="8898"/>
        <item x="8899"/>
        <item x="8900"/>
        <item x="8901"/>
        <item x="8902"/>
        <item x="8903"/>
        <item x="8904"/>
        <item x="8905"/>
        <item x="8906"/>
        <item x="8907"/>
        <item x="8908"/>
        <item x="8909"/>
        <item x="8910"/>
        <item x="8911"/>
        <item x="8912"/>
        <item x="8913"/>
        <item x="8914"/>
        <item x="8915"/>
        <item x="8916"/>
        <item x="8917"/>
        <item x="8918"/>
        <item x="8919"/>
        <item x="8920"/>
        <item x="8921"/>
        <item x="8922"/>
        <item x="8923"/>
        <item x="8924"/>
        <item x="8925"/>
        <item x="8926"/>
        <item x="8927"/>
        <item x="8928"/>
        <item x="8929"/>
        <item x="8930"/>
        <item x="8931"/>
        <item x="8932"/>
        <item x="8933"/>
        <item x="8934"/>
        <item x="8935"/>
        <item x="8936"/>
        <item x="8937"/>
        <item x="8938"/>
        <item x="8939"/>
        <item x="8940"/>
        <item x="8941"/>
        <item x="8942"/>
        <item x="8943"/>
        <item x="8944"/>
        <item x="8945"/>
        <item x="8946"/>
        <item x="8947"/>
        <item x="8948"/>
        <item x="8949"/>
        <item x="8950"/>
        <item x="8951"/>
        <item x="8952"/>
        <item x="8953"/>
        <item x="8954"/>
        <item x="8955"/>
        <item x="8956"/>
        <item x="8957"/>
        <item x="8958"/>
        <item x="8959"/>
        <item x="8960"/>
        <item x="8961"/>
        <item x="8962"/>
        <item x="8963"/>
        <item x="8964"/>
        <item x="8965"/>
        <item x="8966"/>
        <item x="8967"/>
        <item x="8968"/>
        <item x="8969"/>
        <item x="8970"/>
        <item x="8971"/>
        <item x="8972"/>
        <item x="8973"/>
        <item x="8974"/>
        <item x="8975"/>
        <item x="8976"/>
        <item x="8977"/>
        <item x="8978"/>
        <item x="8979"/>
        <item x="8980"/>
        <item x="8981"/>
        <item x="8982"/>
        <item x="8983"/>
        <item x="8984"/>
        <item x="8985"/>
        <item x="8986"/>
        <item x="8987"/>
        <item x="8988"/>
        <item x="8989"/>
        <item x="8990"/>
        <item x="8991"/>
        <item x="8992"/>
        <item x="8993"/>
        <item x="8994"/>
        <item x="8995"/>
        <item x="8996"/>
        <item x="8997"/>
        <item x="8998"/>
        <item x="8999"/>
        <item x="9000"/>
        <item x="9001"/>
        <item x="9002"/>
        <item x="9003"/>
        <item x="9004"/>
        <item x="9005"/>
        <item x="9006"/>
        <item x="9007"/>
        <item x="9008"/>
        <item x="9009"/>
        <item x="9010"/>
        <item x="9011"/>
        <item x="9012"/>
        <item x="9013"/>
        <item x="9014"/>
        <item x="9015"/>
        <item x="9016"/>
        <item x="9017"/>
        <item x="9018"/>
        <item x="9019"/>
        <item x="9020"/>
        <item x="9021"/>
        <item x="9022"/>
        <item x="9023"/>
        <item x="9024"/>
        <item x="9025"/>
        <item x="9026"/>
        <item x="9027"/>
        <item x="9028"/>
        <item x="9029"/>
        <item x="9030"/>
        <item x="9031"/>
        <item x="9032"/>
        <item x="9033"/>
        <item x="9034"/>
        <item x="9035"/>
        <item x="9036"/>
        <item x="9037"/>
        <item x="9038"/>
        <item x="9039"/>
        <item x="9040"/>
        <item x="9041"/>
        <item x="9042"/>
        <item x="9043"/>
        <item x="9044"/>
        <item x="9045"/>
        <item x="9046"/>
        <item x="9047"/>
        <item x="9048"/>
        <item x="9049"/>
        <item x="9050"/>
        <item x="9051"/>
        <item x="9052"/>
        <item x="9053"/>
        <item x="9054"/>
        <item x="9055"/>
        <item x="9056"/>
        <item x="9057"/>
        <item x="9058"/>
        <item x="9059"/>
        <item x="9060"/>
        <item x="9061"/>
        <item x="9062"/>
        <item x="9063"/>
        <item x="9064"/>
        <item x="9065"/>
        <item x="9066"/>
        <item x="9067"/>
        <item x="9068"/>
        <item x="9069"/>
        <item x="9070"/>
        <item x="9071"/>
        <item x="9072"/>
        <item x="9073"/>
        <item x="9074"/>
        <item x="9075"/>
        <item x="9076"/>
        <item x="9077"/>
        <item x="9078"/>
        <item x="9079"/>
        <item x="9080"/>
        <item x="9081"/>
        <item x="9082"/>
        <item x="9083"/>
        <item x="9084"/>
        <item x="9085"/>
        <item x="9086"/>
        <item x="9087"/>
        <item x="9088"/>
        <item x="9089"/>
        <item x="9090"/>
        <item x="9091"/>
        <item x="9092"/>
        <item x="9093"/>
        <item x="9094"/>
        <item x="9095"/>
        <item x="9096"/>
        <item x="9097"/>
        <item x="9098"/>
        <item x="9099"/>
        <item x="9100"/>
        <item x="9101"/>
        <item x="9102"/>
        <item x="9103"/>
        <item x="9104"/>
        <item x="9105"/>
        <item x="9106"/>
        <item x="9107"/>
        <item x="9108"/>
        <item x="9109"/>
        <item x="9110"/>
        <item x="9111"/>
        <item x="9112"/>
        <item x="9113"/>
        <item x="9114"/>
        <item x="9115"/>
        <item x="9116"/>
        <item x="9117"/>
        <item x="9118"/>
        <item x="9119"/>
        <item x="9120"/>
        <item x="9121"/>
        <item x="9122"/>
        <item x="9123"/>
        <item x="9124"/>
        <item x="9125"/>
        <item x="9126"/>
        <item x="9127"/>
        <item x="9128"/>
        <item x="9129"/>
        <item x="9130"/>
        <item x="9131"/>
        <item x="9132"/>
        <item x="9133"/>
        <item x="9134"/>
        <item x="9135"/>
        <item x="9136"/>
        <item x="9137"/>
        <item x="9138"/>
        <item x="9139"/>
        <item x="9140"/>
        <item x="9141"/>
        <item x="9142"/>
        <item x="9143"/>
        <item x="9144"/>
        <item x="9145"/>
        <item x="9146"/>
        <item x="9147"/>
        <item x="9148"/>
        <item x="9149"/>
        <item x="9150"/>
        <item x="9151"/>
        <item x="9152"/>
        <item x="9153"/>
        <item x="9154"/>
        <item x="9155"/>
        <item x="9156"/>
        <item x="9157"/>
        <item x="9158"/>
        <item x="9159"/>
        <item x="9160"/>
        <item x="9161"/>
        <item x="9162"/>
        <item x="9163"/>
        <item x="9164"/>
        <item x="9165"/>
        <item x="9166"/>
        <item x="9167"/>
        <item x="9168"/>
        <item x="9169"/>
        <item x="9170"/>
        <item x="9171"/>
        <item x="9172"/>
        <item x="9173"/>
        <item x="9174"/>
        <item x="9175"/>
        <item x="9176"/>
        <item x="9177"/>
        <item x="9178"/>
        <item x="9179"/>
        <item x="9180"/>
        <item x="9181"/>
        <item x="9182"/>
        <item x="9183"/>
        <item x="9184"/>
        <item x="9185"/>
        <item x="9186"/>
        <item x="9187"/>
        <item x="9188"/>
        <item x="9189"/>
        <item x="9190"/>
        <item x="9191"/>
        <item x="9192"/>
        <item x="9193"/>
        <item x="9194"/>
        <item x="9195"/>
        <item x="9196"/>
        <item x="9197"/>
        <item x="9198"/>
        <item x="9199"/>
        <item x="9200"/>
        <item x="9201"/>
        <item x="9202"/>
        <item x="9203"/>
        <item x="9204"/>
        <item x="9205"/>
        <item x="9206"/>
        <item x="9207"/>
        <item x="9208"/>
        <item x="9209"/>
        <item x="9210"/>
        <item x="9211"/>
        <item x="9212"/>
        <item x="9213"/>
        <item x="9214"/>
        <item x="9215"/>
        <item x="9216"/>
        <item x="9217"/>
        <item x="9218"/>
        <item x="9219"/>
        <item x="9220"/>
        <item x="9221"/>
        <item x="9222"/>
        <item x="9223"/>
        <item x="9224"/>
        <item x="9225"/>
        <item x="9226"/>
        <item x="9227"/>
        <item x="9228"/>
        <item x="9229"/>
        <item x="9230"/>
        <item x="9231"/>
        <item x="9232"/>
        <item x="9233"/>
        <item x="9234"/>
        <item x="9235"/>
        <item x="9236"/>
        <item x="9237"/>
        <item x="9238"/>
        <item x="9239"/>
        <item x="9240"/>
        <item x="9241"/>
        <item x="9242"/>
        <item x="9243"/>
        <item x="9244"/>
        <item x="9245"/>
        <item x="9246"/>
        <item x="9247"/>
        <item x="9248"/>
        <item x="9249"/>
        <item x="9250"/>
        <item x="9251"/>
        <item x="9252"/>
        <item x="9253"/>
        <item x="9254"/>
        <item x="9255"/>
        <item x="9256"/>
        <item x="9257"/>
        <item x="9258"/>
        <item x="9259"/>
        <item x="9260"/>
        <item x="9261"/>
        <item x="9262"/>
        <item x="9263"/>
        <item x="9264"/>
        <item x="9265"/>
        <item x="9266"/>
        <item x="9267"/>
        <item x="9268"/>
        <item x="9269"/>
        <item x="9270"/>
        <item x="9271"/>
        <item x="9272"/>
        <item x="9273"/>
        <item x="9274"/>
        <item x="9275"/>
        <item x="9276"/>
        <item x="9277"/>
        <item x="9278"/>
        <item x="9279"/>
        <item x="9280"/>
        <item x="9281"/>
        <item x="9282"/>
        <item x="9283"/>
        <item x="9284"/>
        <item x="9285"/>
        <item x="9286"/>
        <item x="9287"/>
        <item x="9288"/>
        <item x="9289"/>
        <item x="9290"/>
        <item x="9291"/>
        <item x="9292"/>
        <item x="9293"/>
        <item x="9294"/>
        <item x="9295"/>
        <item x="9296"/>
        <item x="9297"/>
        <item x="9298"/>
        <item x="9299"/>
        <item x="9300"/>
        <item x="9301"/>
        <item x="9302"/>
        <item x="9303"/>
        <item x="9304"/>
        <item x="9305"/>
        <item x="9306"/>
        <item x="9307"/>
        <item x="9308"/>
        <item x="9309"/>
        <item x="9310"/>
        <item x="9311"/>
        <item x="9312"/>
        <item x="9313"/>
        <item x="9314"/>
        <item x="9315"/>
        <item x="9316"/>
        <item x="9317"/>
        <item x="9318"/>
        <item x="9319"/>
        <item x="9320"/>
        <item x="9321"/>
        <item x="9322"/>
        <item x="9323"/>
        <item x="9324"/>
        <item x="9325"/>
        <item x="9326"/>
        <item x="9327"/>
        <item x="9328"/>
        <item x="9329"/>
        <item x="9330"/>
        <item x="9331"/>
        <item x="9332"/>
        <item x="9333"/>
        <item x="9334"/>
        <item x="9335"/>
        <item x="9336"/>
        <item x="9337"/>
        <item x="9338"/>
        <item x="9339"/>
        <item x="9340"/>
        <item x="9341"/>
        <item x="9342"/>
        <item x="9343"/>
        <item x="9344"/>
        <item x="9345"/>
        <item x="9346"/>
        <item x="9347"/>
        <item x="9348"/>
        <item x="9349"/>
        <item x="9350"/>
        <item x="9351"/>
        <item x="9352"/>
        <item x="9353"/>
        <item x="9354"/>
        <item x="9355"/>
        <item x="9356"/>
        <item x="9357"/>
        <item x="9358"/>
        <item x="9359"/>
        <item x="9360"/>
        <item x="9361"/>
        <item x="9362"/>
        <item x="9363"/>
        <item x="9364"/>
        <item x="9365"/>
        <item x="9366"/>
        <item x="9367"/>
        <item x="9368"/>
        <item x="9369"/>
        <item x="9370"/>
        <item x="9371"/>
        <item x="9372"/>
        <item x="9373"/>
        <item x="9374"/>
        <item x="9375"/>
        <item x="9376"/>
        <item x="9377"/>
        <item x="9378"/>
        <item x="9379"/>
        <item x="9380"/>
        <item x="9381"/>
        <item x="9382"/>
        <item x="9383"/>
        <item x="9384"/>
        <item x="9385"/>
        <item x="9386"/>
        <item x="9387"/>
        <item x="9388"/>
        <item x="9389"/>
        <item x="9390"/>
        <item x="9391"/>
        <item x="9392"/>
        <item x="9393"/>
        <item x="9394"/>
        <item x="9395"/>
        <item x="9396"/>
        <item x="9397"/>
        <item x="9398"/>
        <item x="9399"/>
        <item x="9400"/>
        <item x="9401"/>
        <item x="9402"/>
        <item x="9403"/>
        <item x="9404"/>
        <item x="9405"/>
        <item x="9406"/>
        <item x="9407"/>
        <item x="9408"/>
        <item x="9409"/>
        <item x="9410"/>
        <item x="9411"/>
        <item x="9412"/>
        <item x="9413"/>
        <item x="9414"/>
        <item x="9415"/>
        <item x="9416"/>
        <item x="9417"/>
        <item x="9418"/>
        <item x="9419"/>
        <item x="9420"/>
        <item x="9421"/>
        <item x="9422"/>
        <item x="9423"/>
        <item x="9424"/>
        <item x="9425"/>
        <item x="9426"/>
        <item x="9427"/>
        <item x="9428"/>
        <item x="9429"/>
        <item x="9430"/>
        <item x="9431"/>
        <item x="9432"/>
        <item x="9433"/>
        <item x="9434"/>
        <item x="9435"/>
        <item x="9436"/>
        <item x="9437"/>
        <item x="9438"/>
        <item x="9439"/>
        <item x="9440"/>
        <item x="9441"/>
        <item x="9442"/>
        <item x="9443"/>
        <item x="9444"/>
        <item x="9445"/>
        <item x="9446"/>
        <item x="9447"/>
        <item x="9448"/>
        <item x="9449"/>
        <item x="9450"/>
        <item x="9451"/>
        <item x="9452"/>
        <item x="9453"/>
        <item x="9454"/>
        <item x="9455"/>
        <item x="9456"/>
        <item x="9457"/>
        <item x="9458"/>
        <item x="9459"/>
        <item x="9460"/>
        <item x="9461"/>
        <item x="9462"/>
        <item x="9463"/>
        <item x="9464"/>
        <item x="9465"/>
        <item x="9466"/>
        <item x="9467"/>
        <item x="9468"/>
        <item x="9469"/>
        <item x="9470"/>
        <item x="9471"/>
        <item x="9472"/>
        <item x="9473"/>
        <item x="9474"/>
        <item x="9475"/>
        <item x="9476"/>
        <item x="9477"/>
        <item x="9478"/>
        <item x="9479"/>
        <item x="9480"/>
        <item x="9481"/>
        <item x="9482"/>
        <item x="9483"/>
        <item x="9484"/>
        <item x="9485"/>
        <item x="9486"/>
        <item x="9487"/>
        <item x="9488"/>
        <item x="9489"/>
        <item x="9490"/>
        <item x="9491"/>
        <item x="9492"/>
        <item x="9493"/>
        <item x="9494"/>
        <item x="9495"/>
        <item x="9496"/>
        <item x="9497"/>
        <item x="9498"/>
        <item x="9499"/>
        <item x="9500"/>
        <item x="9501"/>
        <item x="9502"/>
        <item x="9503"/>
        <item x="9504"/>
        <item x="9505"/>
        <item x="9506"/>
        <item x="9507"/>
        <item x="9508"/>
        <item x="9509"/>
        <item x="9510"/>
        <item x="9511"/>
        <item x="9512"/>
        <item x="9513"/>
        <item x="9514"/>
        <item x="9515"/>
        <item x="9516"/>
        <item x="9517"/>
        <item x="9518"/>
        <item x="9519"/>
        <item x="9520"/>
        <item x="9521"/>
        <item x="9522"/>
        <item x="9523"/>
        <item x="9524"/>
        <item x="9525"/>
        <item x="9526"/>
        <item x="9527"/>
        <item x="9528"/>
        <item x="9529"/>
        <item x="9530"/>
        <item x="9531"/>
        <item x="9532"/>
        <item x="9533"/>
        <item x="9534"/>
        <item x="9535"/>
        <item x="9536"/>
        <item x="9537"/>
        <item x="9538"/>
        <item x="9539"/>
        <item x="9540"/>
        <item x="9541"/>
        <item x="9542"/>
        <item x="9543"/>
        <item x="9544"/>
        <item x="9545"/>
        <item x="9546"/>
        <item x="9547"/>
        <item x="9548"/>
        <item x="9549"/>
        <item x="9550"/>
        <item x="9551"/>
        <item x="9552"/>
        <item x="9553"/>
        <item x="9554"/>
        <item x="9555"/>
        <item x="9556"/>
        <item x="9557"/>
        <item x="9558"/>
        <item x="9559"/>
        <item x="9560"/>
        <item x="9561"/>
        <item x="9562"/>
        <item x="9563"/>
        <item x="9564"/>
        <item x="9565"/>
        <item x="9566"/>
        <item x="9567"/>
        <item x="9568"/>
        <item x="9569"/>
        <item x="9570"/>
        <item x="9571"/>
        <item x="9572"/>
        <item x="9573"/>
        <item x="9574"/>
        <item x="9575"/>
        <item x="9576"/>
        <item x="9577"/>
        <item x="9578"/>
        <item x="9579"/>
        <item x="9580"/>
        <item x="9581"/>
        <item x="9582"/>
        <item x="9583"/>
        <item x="9584"/>
        <item x="9585"/>
        <item x="9586"/>
        <item x="9587"/>
        <item x="9588"/>
        <item x="9589"/>
        <item x="9590"/>
        <item x="9591"/>
        <item x="9592"/>
        <item x="9593"/>
        <item x="9594"/>
        <item x="9595"/>
        <item x="9596"/>
        <item x="9597"/>
        <item x="9598"/>
        <item x="9599"/>
        <item x="9600"/>
        <item x="9601"/>
        <item x="9602"/>
        <item x="9603"/>
        <item x="9604"/>
        <item x="9605"/>
        <item x="9606"/>
        <item x="9607"/>
        <item x="9608"/>
        <item x="9609"/>
        <item x="9610"/>
        <item x="9611"/>
        <item x="9612"/>
        <item x="9613"/>
        <item x="9614"/>
        <item x="9615"/>
        <item x="9616"/>
        <item x="9617"/>
        <item x="9618"/>
        <item x="9619"/>
        <item x="9620"/>
        <item x="9621"/>
        <item x="9622"/>
        <item x="9623"/>
        <item x="9624"/>
        <item x="9625"/>
        <item x="9626"/>
        <item x="9627"/>
        <item x="9628"/>
        <item x="9629"/>
        <item x="9630"/>
        <item x="9631"/>
        <item x="9632"/>
        <item x="9633"/>
        <item x="9634"/>
        <item x="9635"/>
        <item x="9636"/>
        <item x="9637"/>
        <item x="9638"/>
        <item x="9639"/>
        <item x="9640"/>
        <item x="9641"/>
        <item x="9642"/>
        <item x="9643"/>
        <item x="9644"/>
        <item x="9645"/>
        <item x="9646"/>
        <item x="9647"/>
        <item x="9648"/>
        <item x="9649"/>
        <item x="9650"/>
        <item x="9651"/>
        <item x="9652"/>
        <item x="9653"/>
        <item x="9654"/>
        <item x="9655"/>
        <item x="9656"/>
        <item x="9657"/>
        <item x="9658"/>
        <item x="9659"/>
        <item x="9660"/>
        <item x="9661"/>
        <item x="9662"/>
        <item x="9663"/>
        <item x="9664"/>
        <item x="9665"/>
        <item x="9666"/>
        <item x="9667"/>
        <item x="9668"/>
        <item x="9669"/>
        <item x="9670"/>
        <item x="9671"/>
        <item x="9672"/>
        <item x="9673"/>
        <item x="9674"/>
        <item x="9675"/>
        <item x="9676"/>
        <item x="9677"/>
        <item x="9678"/>
        <item x="9679"/>
        <item x="9680"/>
        <item x="9681"/>
        <item x="9682"/>
        <item x="9683"/>
        <item x="9684"/>
        <item x="9685"/>
        <item x="9686"/>
        <item x="9687"/>
        <item x="9688"/>
        <item x="9689"/>
        <item x="9690"/>
        <item x="9691"/>
        <item x="9692"/>
        <item x="9693"/>
        <item x="9694"/>
        <item x="9695"/>
        <item x="9696"/>
        <item x="9697"/>
        <item x="9698"/>
        <item x="9699"/>
        <item x="9700"/>
        <item x="9701"/>
        <item x="9702"/>
        <item x="9703"/>
        <item x="9704"/>
        <item x="9705"/>
        <item x="9706"/>
        <item x="9707"/>
        <item x="9708"/>
        <item x="9709"/>
        <item x="9710"/>
        <item x="9711"/>
        <item x="9712"/>
        <item x="9713"/>
        <item x="9714"/>
        <item x="9715"/>
        <item x="9716"/>
        <item x="9717"/>
        <item x="9718"/>
        <item x="9719"/>
        <item x="9720"/>
        <item x="9721"/>
        <item x="9722"/>
        <item x="9723"/>
        <item x="9724"/>
        <item x="9725"/>
        <item x="9726"/>
        <item x="9727"/>
        <item x="9728"/>
        <item x="9729"/>
        <item x="9730"/>
        <item x="9731"/>
        <item x="9732"/>
        <item x="9733"/>
        <item x="9734"/>
        <item x="9735"/>
        <item x="9736"/>
        <item x="9737"/>
        <item x="9738"/>
        <item x="9739"/>
        <item x="9740"/>
        <item x="9741"/>
        <item x="9742"/>
        <item x="9743"/>
        <item x="9744"/>
        <item x="9745"/>
        <item x="9746"/>
        <item x="9747"/>
        <item x="9748"/>
        <item x="9749"/>
        <item x="9750"/>
        <item x="9751"/>
        <item x="9752"/>
        <item x="9753"/>
        <item x="9754"/>
        <item x="9755"/>
        <item x="9756"/>
        <item x="9757"/>
        <item x="9758"/>
        <item x="9759"/>
        <item x="9760"/>
        <item x="9761"/>
        <item x="9762"/>
        <item x="9763"/>
        <item x="9764"/>
        <item x="9765"/>
        <item x="9766"/>
        <item x="9767"/>
        <item x="9768"/>
        <item x="9769"/>
        <item x="9770"/>
        <item x="9771"/>
        <item x="9772"/>
        <item x="9773"/>
        <item x="9774"/>
        <item x="9775"/>
        <item x="9776"/>
        <item x="9777"/>
        <item x="9778"/>
        <item x="9779"/>
        <item x="9780"/>
        <item x="9781"/>
        <item x="9782"/>
        <item x="9783"/>
        <item x="9784"/>
        <item x="9785"/>
        <item x="9786"/>
        <item x="9787"/>
        <item x="9788"/>
        <item x="9789"/>
        <item x="9790"/>
        <item x="9791"/>
        <item x="9792"/>
        <item x="9793"/>
        <item x="9794"/>
        <item x="9795"/>
        <item x="9796"/>
        <item x="9797"/>
        <item x="9798"/>
        <item x="9799"/>
        <item x="9800"/>
        <item x="9801"/>
        <item x="9802"/>
        <item x="9803"/>
        <item x="9804"/>
        <item x="9805"/>
        <item x="9806"/>
        <item x="9807"/>
        <item x="9808"/>
        <item x="9809"/>
        <item x="9810"/>
        <item x="9811"/>
        <item x="9812"/>
        <item x="9813"/>
        <item x="9814"/>
        <item x="9815"/>
        <item x="9816"/>
        <item x="9817"/>
        <item x="9818"/>
        <item x="9819"/>
        <item x="9820"/>
        <item x="9821"/>
        <item x="9822"/>
        <item x="9823"/>
        <item x="9824"/>
        <item x="9825"/>
        <item x="9826"/>
        <item x="9827"/>
        <item x="9828"/>
        <item x="9829"/>
        <item x="9830"/>
        <item x="9831"/>
        <item x="9832"/>
        <item x="9833"/>
        <item x="9834"/>
        <item x="9835"/>
        <item x="9836"/>
        <item x="9837"/>
        <item x="9838"/>
        <item x="9839"/>
        <item x="9840"/>
        <item x="9841"/>
        <item x="9842"/>
        <item x="9843"/>
        <item x="9844"/>
        <item x="9845"/>
        <item x="9846"/>
        <item x="9847"/>
        <item x="9848"/>
        <item x="9849"/>
        <item x="9850"/>
        <item x="9851"/>
        <item x="9852"/>
        <item x="9853"/>
        <item x="9854"/>
        <item x="9855"/>
        <item x="9856"/>
        <item x="9857"/>
        <item x="9858"/>
        <item x="9859"/>
        <item x="9860"/>
        <item x="9861"/>
        <item x="9862"/>
        <item x="9863"/>
        <item x="9864"/>
        <item x="9865"/>
        <item x="9866"/>
        <item x="9867"/>
        <item x="9868"/>
        <item x="9869"/>
        <item x="9870"/>
        <item x="9871"/>
        <item x="9872"/>
        <item x="9873"/>
        <item x="9874"/>
        <item x="9875"/>
        <item x="9876"/>
        <item x="9877"/>
        <item x="9878"/>
        <item x="9879"/>
        <item x="9880"/>
        <item x="9881"/>
        <item x="9882"/>
        <item x="9883"/>
        <item x="9884"/>
        <item x="9885"/>
        <item x="9886"/>
        <item x="9887"/>
        <item x="9888"/>
        <item x="9889"/>
        <item x="9890"/>
        <item x="9891"/>
        <item x="9892"/>
        <item x="9893"/>
        <item x="9894"/>
        <item x="9895"/>
        <item x="9896"/>
        <item x="9897"/>
        <item x="9898"/>
        <item x="9899"/>
        <item x="9900"/>
        <item x="9901"/>
        <item x="9902"/>
        <item x="9903"/>
        <item x="9904"/>
        <item x="9905"/>
        <item x="9906"/>
        <item x="9907"/>
        <item x="9908"/>
        <item x="9909"/>
        <item x="9910"/>
        <item x="9911"/>
        <item x="9912"/>
        <item x="9913"/>
        <item x="9914"/>
        <item x="9915"/>
        <item x="9916"/>
        <item x="9917"/>
        <item x="9918"/>
        <item x="9919"/>
        <item x="9920"/>
        <item x="9921"/>
        <item x="9922"/>
        <item x="9923"/>
        <item x="9924"/>
        <item x="9925"/>
        <item x="9926"/>
        <item x="9927"/>
        <item x="9928"/>
        <item x="9929"/>
        <item x="9930"/>
        <item x="9931"/>
        <item x="9932"/>
        <item x="9933"/>
        <item x="9934"/>
        <item x="9935"/>
        <item x="9936"/>
        <item x="9937"/>
        <item x="9938"/>
        <item x="9939"/>
        <item x="9940"/>
        <item x="9941"/>
        <item x="9942"/>
        <item x="9943"/>
        <item x="9944"/>
        <item x="9945"/>
        <item x="9946"/>
        <item x="9947"/>
        <item x="9948"/>
        <item x="9949"/>
        <item x="9950"/>
        <item x="9951"/>
        <item x="9952"/>
        <item x="9953"/>
        <item x="9954"/>
        <item x="9955"/>
        <item x="9956"/>
        <item x="9957"/>
        <item x="9958"/>
        <item x="9959"/>
        <item x="9960"/>
        <item x="9961"/>
        <item x="9962"/>
        <item x="9963"/>
        <item x="9964"/>
        <item x="9965"/>
        <item x="9966"/>
        <item x="9967"/>
        <item x="9968"/>
        <item x="9969"/>
        <item x="9970"/>
        <item x="9971"/>
        <item x="9972"/>
        <item x="9973"/>
        <item x="9974"/>
        <item x="9975"/>
        <item x="9976"/>
        <item x="9977"/>
        <item x="9978"/>
        <item x="9979"/>
        <item x="9980"/>
        <item x="9981"/>
        <item x="9982"/>
        <item x="9983"/>
        <item x="9984"/>
        <item x="9985"/>
        <item x="9986"/>
        <item x="9987"/>
        <item x="9988"/>
        <item x="9989"/>
        <item x="9990"/>
        <item x="9991"/>
        <item x="9992"/>
        <item x="9993"/>
        <item x="9994"/>
        <item x="9995"/>
        <item x="9996"/>
        <item x="9997"/>
        <item x="9998"/>
        <item x="9999"/>
        <item x="10000"/>
        <item x="10001"/>
        <item x="10002"/>
        <item x="10003"/>
        <item x="10004"/>
        <item x="10005"/>
        <item x="10006"/>
        <item x="10007"/>
        <item x="10008"/>
        <item x="10009"/>
        <item x="10010"/>
        <item x="10011"/>
        <item x="10012"/>
        <item x="10013"/>
        <item x="10014"/>
        <item x="10015"/>
        <item x="10016"/>
        <item x="10017"/>
        <item x="10018"/>
        <item x="10019"/>
        <item x="10020"/>
        <item x="10021"/>
        <item x="10022"/>
        <item x="10023"/>
        <item x="10024"/>
        <item x="10025"/>
        <item x="10026"/>
        <item x="10027"/>
        <item x="10028"/>
        <item x="10029"/>
        <item x="10030"/>
        <item x="10031"/>
        <item x="10032"/>
        <item x="10033"/>
        <item x="10034"/>
        <item x="10035"/>
        <item x="10036"/>
        <item x="10037"/>
        <item x="10038"/>
        <item x="10039"/>
        <item x="10040"/>
        <item x="10041"/>
        <item x="10042"/>
        <item x="10043"/>
        <item x="10044"/>
        <item x="10045"/>
        <item x="10046"/>
        <item x="10047"/>
        <item x="10048"/>
        <item x="10049"/>
        <item x="10050"/>
        <item x="10051"/>
        <item x="10052"/>
        <item x="10053"/>
        <item x="10054"/>
        <item x="10055"/>
        <item x="10056"/>
        <item x="10057"/>
        <item x="10058"/>
        <item x="10059"/>
        <item x="10060"/>
        <item x="10061"/>
        <item x="10062"/>
        <item x="10063"/>
        <item x="10064"/>
        <item x="10065"/>
        <item x="10066"/>
        <item x="10067"/>
        <item x="10068"/>
        <item x="10069"/>
        <item x="10070"/>
        <item x="10071"/>
        <item x="10072"/>
        <item x="10073"/>
        <item x="10074"/>
        <item x="10075"/>
        <item x="10076"/>
        <item x="10077"/>
        <item x="10078"/>
        <item x="10079"/>
        <item x="10080"/>
        <item x="10081"/>
        <item x="10082"/>
        <item x="10083"/>
        <item x="10084"/>
        <item x="10085"/>
        <item x="10086"/>
        <item x="10087"/>
        <item x="10088"/>
        <item x="10089"/>
        <item x="10090"/>
        <item x="10091"/>
        <item x="10092"/>
        <item x="10093"/>
        <item x="10094"/>
        <item x="10095"/>
        <item x="10096"/>
        <item x="10097"/>
        <item x="10098"/>
        <item x="10099"/>
        <item x="10100"/>
        <item x="10101"/>
        <item x="10102"/>
        <item x="10103"/>
        <item x="10104"/>
        <item x="10105"/>
        <item x="10106"/>
        <item x="10107"/>
        <item x="10108"/>
        <item x="10109"/>
        <item x="10110"/>
        <item x="10111"/>
        <item x="10112"/>
        <item x="10113"/>
        <item x="10114"/>
        <item x="10115"/>
        <item x="10116"/>
        <item x="10117"/>
        <item x="10118"/>
        <item x="10119"/>
        <item x="10120"/>
        <item x="10121"/>
        <item x="10122"/>
        <item x="10123"/>
        <item x="10124"/>
        <item x="10125"/>
        <item x="10126"/>
        <item x="10127"/>
        <item x="10128"/>
        <item x="10129"/>
        <item x="10130"/>
        <item x="10131"/>
        <item x="10132"/>
        <item x="10133"/>
        <item x="10134"/>
        <item x="10135"/>
        <item x="10136"/>
        <item x="10137"/>
        <item x="10138"/>
        <item x="10139"/>
        <item x="10140"/>
        <item x="10141"/>
        <item x="10142"/>
        <item x="10143"/>
        <item x="10144"/>
        <item x="10145"/>
        <item x="10146"/>
        <item x="10147"/>
        <item x="10148"/>
        <item x="10149"/>
        <item x="10150"/>
        <item x="10151"/>
        <item x="10152"/>
        <item x="10153"/>
        <item x="10154"/>
        <item x="10155"/>
        <item x="10156"/>
        <item x="10157"/>
        <item x="10158"/>
        <item x="10159"/>
        <item x="10160"/>
        <item x="10161"/>
        <item x="10162"/>
        <item x="10163"/>
        <item x="10164"/>
        <item x="10165"/>
        <item x="10166"/>
        <item x="10167"/>
        <item x="10168"/>
        <item x="10169"/>
        <item x="10170"/>
        <item x="10171"/>
        <item x="10172"/>
        <item x="10173"/>
        <item x="10174"/>
        <item x="10175"/>
        <item x="10176"/>
        <item x="10177"/>
        <item x="10178"/>
        <item x="10179"/>
        <item x="10180"/>
        <item x="10181"/>
        <item x="10182"/>
        <item x="10183"/>
        <item x="10184"/>
        <item x="10185"/>
        <item x="10186"/>
        <item x="10187"/>
        <item x="10188"/>
        <item x="10189"/>
        <item x="10190"/>
        <item x="10191"/>
        <item x="10192"/>
        <item x="10193"/>
        <item x="10194"/>
        <item x="10195"/>
        <item x="10196"/>
        <item x="10197"/>
        <item x="10198"/>
        <item x="10199"/>
        <item x="10200"/>
        <item x="10201"/>
        <item x="10202"/>
        <item x="10203"/>
        <item x="10204"/>
        <item x="10205"/>
        <item x="10206"/>
        <item x="10207"/>
        <item x="10208"/>
        <item x="10209"/>
        <item x="10210"/>
        <item x="10211"/>
        <item x="10212"/>
        <item x="10213"/>
        <item x="10214"/>
        <item x="10215"/>
        <item x="10216"/>
        <item x="10217"/>
        <item x="10218"/>
        <item x="10219"/>
        <item x="10220"/>
        <item x="10221"/>
        <item x="10222"/>
        <item x="10223"/>
        <item x="10224"/>
        <item x="10225"/>
        <item x="10226"/>
        <item x="10227"/>
        <item x="10228"/>
        <item x="10229"/>
        <item x="10230"/>
        <item x="10231"/>
        <item x="10232"/>
        <item x="10233"/>
        <item x="10234"/>
        <item x="10235"/>
        <item x="10236"/>
        <item x="10237"/>
        <item x="10238"/>
        <item x="10239"/>
        <item x="10240"/>
        <item x="10241"/>
        <item x="10242"/>
        <item x="10243"/>
        <item x="10244"/>
        <item x="10245"/>
        <item x="10246"/>
        <item x="10247"/>
        <item x="10248"/>
        <item x="10249"/>
        <item x="10250"/>
        <item x="10251"/>
        <item x="10252"/>
        <item x="10253"/>
        <item x="10254"/>
        <item x="10255"/>
        <item x="10256"/>
        <item x="10257"/>
        <item x="10258"/>
        <item x="10259"/>
        <item x="10260"/>
        <item x="10261"/>
        <item x="10262"/>
        <item x="10263"/>
        <item x="10264"/>
        <item x="10265"/>
        <item x="10266"/>
        <item x="10267"/>
        <item x="10268"/>
        <item x="10269"/>
        <item x="10270"/>
        <item x="10271"/>
        <item x="10272"/>
        <item x="10273"/>
        <item x="10274"/>
        <item x="10275"/>
        <item x="10276"/>
        <item x="10277"/>
        <item x="10278"/>
        <item x="10279"/>
        <item x="10280"/>
        <item x="10281"/>
        <item x="10282"/>
        <item x="10283"/>
        <item x="10284"/>
        <item x="10285"/>
        <item x="10286"/>
        <item x="10287"/>
        <item x="10288"/>
        <item x="10289"/>
        <item x="10290"/>
        <item x="10291"/>
        <item x="10292"/>
        <item x="10293"/>
        <item x="10294"/>
        <item x="10295"/>
        <item x="10296"/>
        <item x="10297"/>
        <item x="10298"/>
        <item x="10299"/>
        <item x="10300"/>
        <item x="10301"/>
        <item x="10302"/>
        <item x="10303"/>
        <item x="10304"/>
        <item x="10305"/>
        <item x="10306"/>
        <item x="10307"/>
        <item x="10308"/>
        <item x="10309"/>
        <item x="10310"/>
        <item x="10311"/>
        <item x="10312"/>
        <item x="10313"/>
        <item x="10314"/>
        <item x="10315"/>
        <item x="10316"/>
        <item x="10317"/>
        <item x="10318"/>
        <item x="10319"/>
        <item x="10320"/>
        <item x="10321"/>
        <item x="10322"/>
        <item x="10323"/>
        <item x="10324"/>
        <item x="10325"/>
        <item x="10326"/>
        <item x="10327"/>
        <item x="10328"/>
        <item x="10329"/>
        <item x="10330"/>
        <item x="10331"/>
        <item x="10332"/>
        <item x="10333"/>
        <item x="10334"/>
        <item x="10335"/>
        <item x="10336"/>
        <item x="10337"/>
        <item x="10338"/>
        <item x="10339"/>
        <item x="10340"/>
        <item x="10341"/>
        <item x="10342"/>
        <item x="10343"/>
        <item x="10344"/>
        <item x="10345"/>
        <item x="10346"/>
        <item x="10347"/>
        <item x="10348"/>
        <item x="10349"/>
        <item x="10350"/>
        <item x="10351"/>
        <item x="10352"/>
        <item x="10353"/>
        <item x="10354"/>
        <item x="10355"/>
        <item x="10356"/>
        <item x="10357"/>
        <item x="10358"/>
        <item x="10359"/>
        <item x="10360"/>
        <item x="10361"/>
        <item x="10362"/>
        <item x="10363"/>
        <item x="10364"/>
        <item x="10365"/>
        <item x="10366"/>
        <item x="10367"/>
        <item x="10368"/>
        <item x="10369"/>
        <item x="10370"/>
        <item x="10371"/>
        <item x="10372"/>
        <item x="10373"/>
        <item x="10374"/>
        <item x="10375"/>
        <item x="10376"/>
        <item x="10377"/>
        <item x="10378"/>
        <item x="10379"/>
        <item x="10380"/>
        <item x="10381"/>
        <item x="10382"/>
        <item x="10383"/>
        <item x="10384"/>
        <item x="10385"/>
        <item x="10386"/>
        <item x="10387"/>
        <item x="10388"/>
        <item x="10389"/>
        <item x="10390"/>
        <item x="10391"/>
        <item x="10392"/>
        <item x="10393"/>
        <item x="10394"/>
        <item x="10395"/>
        <item x="10396"/>
        <item x="10397"/>
        <item x="10398"/>
        <item x="10399"/>
        <item x="10400"/>
        <item x="10401"/>
        <item x="10402"/>
        <item x="10403"/>
        <item x="10404"/>
        <item x="10405"/>
        <item x="10406"/>
        <item x="10407"/>
        <item x="10408"/>
        <item x="10409"/>
        <item x="10410"/>
        <item x="10411"/>
        <item x="10412"/>
        <item x="10413"/>
        <item x="10414"/>
        <item x="10415"/>
        <item x="10416"/>
        <item x="10417"/>
        <item x="10418"/>
        <item x="10419"/>
        <item x="10420"/>
        <item x="10421"/>
        <item x="10422"/>
        <item x="10423"/>
        <item x="10424"/>
        <item x="10425"/>
        <item x="10426"/>
        <item x="10427"/>
        <item x="10428"/>
        <item x="10429"/>
        <item x="10430"/>
        <item x="10431"/>
        <item x="10432"/>
        <item x="10433"/>
        <item x="10434"/>
        <item x="10435"/>
        <item x="10436"/>
        <item x="10437"/>
        <item x="10438"/>
        <item x="10439"/>
        <item x="10440"/>
        <item x="10441"/>
        <item x="10442"/>
        <item x="10443"/>
        <item x="10444"/>
        <item x="10445"/>
        <item x="10446"/>
        <item x="10447"/>
        <item x="10448"/>
        <item x="10449"/>
        <item x="10450"/>
        <item x="10451"/>
        <item x="10452"/>
        <item x="10453"/>
        <item x="10454"/>
        <item x="10455"/>
        <item x="10456"/>
        <item x="10457"/>
        <item x="10458"/>
        <item x="10459"/>
        <item x="10460"/>
        <item x="10461"/>
        <item x="10462"/>
        <item x="10463"/>
        <item x="10464"/>
        <item x="10465"/>
        <item x="10466"/>
        <item x="10467"/>
        <item x="10468"/>
        <item x="10469"/>
        <item x="10470"/>
        <item x="10471"/>
        <item x="10472"/>
        <item x="10473"/>
        <item x="10474"/>
        <item x="10475"/>
        <item x="10476"/>
        <item x="10477"/>
        <item x="10478"/>
        <item x="10479"/>
        <item x="10480"/>
        <item x="10481"/>
        <item x="10482"/>
        <item x="10483"/>
        <item x="10484"/>
        <item x="10485"/>
        <item x="10486"/>
        <item x="10487"/>
        <item x="10488"/>
        <item x="10489"/>
        <item x="10490"/>
        <item x="10491"/>
        <item x="10492"/>
        <item x="10493"/>
        <item x="10494"/>
        <item x="10495"/>
        <item x="10496"/>
        <item x="10497"/>
        <item x="10498"/>
        <item x="10499"/>
        <item x="10500"/>
        <item x="10501"/>
        <item x="10502"/>
        <item x="10503"/>
        <item x="10504"/>
        <item x="10505"/>
        <item x="10506"/>
        <item x="10507"/>
        <item x="10508"/>
        <item x="10509"/>
        <item x="10510"/>
        <item x="10511"/>
        <item x="10512"/>
        <item x="10513"/>
        <item x="10514"/>
        <item x="10515"/>
        <item x="10516"/>
        <item x="10517"/>
        <item x="10518"/>
        <item x="10519"/>
        <item x="10520"/>
        <item x="10521"/>
        <item x="10522"/>
        <item x="10523"/>
        <item x="10524"/>
        <item x="10525"/>
        <item x="10526"/>
        <item x="10527"/>
        <item x="10528"/>
        <item x="10529"/>
        <item x="10530"/>
        <item x="10531"/>
        <item x="10532"/>
        <item x="10533"/>
        <item x="10534"/>
        <item x="10535"/>
        <item x="10536"/>
        <item x="10537"/>
        <item x="10538"/>
        <item x="10539"/>
        <item x="10540"/>
        <item x="10541"/>
        <item x="10542"/>
        <item x="10543"/>
        <item x="10544"/>
        <item x="10545"/>
        <item x="10546"/>
        <item x="10547"/>
        <item x="10548"/>
        <item x="10549"/>
        <item x="10550"/>
        <item x="10551"/>
        <item x="10552"/>
        <item x="10553"/>
        <item x="10554"/>
        <item x="10555"/>
        <item x="10556"/>
        <item x="10557"/>
        <item x="10558"/>
        <item x="10559"/>
        <item x="10560"/>
        <item x="10561"/>
        <item x="10562"/>
        <item x="10563"/>
        <item x="10564"/>
        <item x="10565"/>
        <item x="10566"/>
        <item x="10567"/>
        <item x="10568"/>
        <item x="10569"/>
        <item x="10570"/>
        <item x="10571"/>
        <item x="10572"/>
        <item x="10573"/>
        <item x="10574"/>
        <item x="10575"/>
        <item x="10576"/>
        <item x="10577"/>
        <item x="10578"/>
        <item x="10579"/>
        <item x="10580"/>
        <item x="10581"/>
        <item x="10582"/>
        <item x="10583"/>
        <item x="10584"/>
        <item x="10585"/>
        <item x="10586"/>
        <item x="10587"/>
        <item x="10588"/>
        <item x="10589"/>
        <item x="10590"/>
        <item x="10591"/>
        <item x="10592"/>
        <item x="10593"/>
        <item x="10594"/>
        <item x="10595"/>
        <item x="10596"/>
        <item x="10597"/>
        <item x="10598"/>
        <item x="10599"/>
        <item x="10600"/>
        <item x="10601"/>
        <item x="10602"/>
        <item x="10603"/>
        <item x="10604"/>
        <item x="10605"/>
        <item x="10606"/>
        <item x="10607"/>
        <item x="10608"/>
        <item x="10609"/>
        <item x="10610"/>
        <item x="10611"/>
        <item x="10612"/>
        <item x="10613"/>
        <item x="10614"/>
        <item x="10615"/>
        <item x="10616"/>
        <item x="10617"/>
        <item x="10618"/>
        <item x="10619"/>
        <item x="10620"/>
        <item x="10621"/>
        <item x="10622"/>
        <item x="10623"/>
        <item x="10624"/>
        <item x="10625"/>
        <item x="10626"/>
        <item x="10627"/>
        <item x="10628"/>
        <item x="10629"/>
        <item x="10630"/>
        <item x="10631"/>
        <item x="10632"/>
        <item x="10633"/>
        <item x="10634"/>
        <item x="10635"/>
        <item x="10636"/>
        <item x="10637"/>
        <item x="10638"/>
        <item x="10639"/>
        <item x="10640"/>
        <item x="10641"/>
        <item x="10642"/>
        <item x="10643"/>
        <item x="10644"/>
        <item x="10645"/>
        <item x="10646"/>
        <item x="10647"/>
        <item x="10648"/>
        <item x="10649"/>
        <item x="10650"/>
        <item x="10651"/>
        <item x="10652"/>
        <item x="10653"/>
        <item x="10654"/>
        <item x="10655"/>
        <item x="10656"/>
        <item x="10657"/>
        <item x="10658"/>
        <item x="10659"/>
        <item x="10660"/>
        <item x="10661"/>
        <item x="10662"/>
        <item x="10663"/>
        <item x="10664"/>
        <item x="10665"/>
        <item x="10666"/>
        <item x="10667"/>
        <item x="10668"/>
        <item x="10669"/>
        <item x="10670"/>
        <item x="10671"/>
        <item x="10672"/>
        <item x="10673"/>
        <item x="10674"/>
        <item x="10675"/>
        <item x="10676"/>
        <item x="10677"/>
        <item x="10678"/>
        <item x="10679"/>
        <item x="10680"/>
        <item x="10681"/>
        <item x="10682"/>
        <item x="10683"/>
        <item x="10684"/>
        <item x="10685"/>
        <item x="10686"/>
        <item x="10687"/>
        <item x="10688"/>
        <item x="10689"/>
        <item x="10690"/>
        <item x="10691"/>
        <item x="10692"/>
        <item x="10693"/>
        <item x="10694"/>
        <item x="10695"/>
        <item x="10696"/>
        <item x="10697"/>
        <item x="10698"/>
        <item x="10699"/>
        <item x="10700"/>
        <item x="10701"/>
        <item x="10702"/>
        <item x="10703"/>
        <item x="10704"/>
        <item x="10705"/>
        <item x="10706"/>
        <item x="10707"/>
        <item x="10708"/>
        <item x="10709"/>
        <item x="10710"/>
        <item x="10711"/>
        <item x="10712"/>
        <item x="10713"/>
        <item x="10714"/>
        <item x="10715"/>
        <item x="10716"/>
        <item x="10717"/>
        <item x="10718"/>
        <item x="10719"/>
        <item x="10720"/>
        <item x="10721"/>
        <item x="10722"/>
        <item x="10723"/>
        <item x="10724"/>
        <item x="10725"/>
        <item x="10726"/>
        <item x="10727"/>
        <item x="10728"/>
        <item x="10729"/>
        <item x="10730"/>
        <item x="10731"/>
        <item x="10732"/>
        <item x="10733"/>
        <item x="10734"/>
        <item x="10735"/>
        <item x="10736"/>
        <item x="10737"/>
        <item x="10738"/>
        <item x="10739"/>
        <item x="10740"/>
        <item x="10741"/>
        <item x="10742"/>
        <item x="10743"/>
        <item x="10744"/>
        <item x="10745"/>
        <item x="10746"/>
        <item x="10747"/>
        <item x="10748"/>
        <item x="10749"/>
        <item x="10750"/>
        <item x="10751"/>
        <item x="10752"/>
        <item x="10753"/>
        <item x="10754"/>
        <item x="10755"/>
        <item x="10756"/>
        <item x="10757"/>
        <item x="10758"/>
        <item x="10759"/>
        <item x="10760"/>
        <item x="10761"/>
        <item x="10762"/>
        <item x="10763"/>
        <item x="10764"/>
        <item x="10765"/>
        <item x="10766"/>
        <item x="10767"/>
        <item x="10768"/>
        <item x="10769"/>
        <item x="10770"/>
        <item x="10771"/>
        <item x="10772"/>
        <item x="10773"/>
        <item x="10774"/>
        <item x="10775"/>
        <item x="10776"/>
        <item x="10777"/>
        <item x="10778"/>
        <item x="10779"/>
        <item x="10780"/>
        <item x="10781"/>
        <item x="10782"/>
        <item x="10783"/>
        <item x="10784"/>
        <item x="10785"/>
        <item x="10786"/>
        <item x="10787"/>
        <item x="10788"/>
        <item x="10789"/>
        <item x="10790"/>
        <item x="10791"/>
        <item x="10792"/>
        <item x="10793"/>
        <item x="10794"/>
        <item x="10795"/>
        <item x="10796"/>
        <item x="10797"/>
        <item x="10798"/>
        <item x="10799"/>
        <item x="10800"/>
        <item x="10801"/>
        <item x="10802"/>
        <item x="10803"/>
        <item x="10804"/>
        <item x="10805"/>
        <item x="10806"/>
        <item x="10807"/>
        <item x="10808"/>
        <item x="10809"/>
        <item x="10810"/>
        <item x="10811"/>
        <item x="10812"/>
        <item x="10813"/>
        <item x="10814"/>
        <item x="10815"/>
        <item x="10816"/>
        <item x="10817"/>
        <item x="10818"/>
        <item x="10819"/>
        <item x="10820"/>
        <item x="10821"/>
        <item x="10822"/>
        <item x="10823"/>
        <item x="10824"/>
        <item x="10825"/>
        <item x="10826"/>
        <item x="10827"/>
        <item x="10828"/>
        <item x="10829"/>
        <item x="10830"/>
        <item x="10831"/>
        <item x="10832"/>
        <item x="10833"/>
        <item x="10834"/>
        <item x="10835"/>
        <item x="10836"/>
        <item x="10837"/>
        <item x="10838"/>
        <item x="10839"/>
        <item x="10840"/>
        <item x="10841"/>
        <item x="10842"/>
        <item x="10843"/>
        <item x="10844"/>
        <item x="10845"/>
        <item x="10846"/>
        <item x="10847"/>
        <item x="10848"/>
        <item x="10849"/>
        <item x="10850"/>
        <item x="10851"/>
        <item x="10852"/>
        <item x="10853"/>
        <item x="10854"/>
        <item x="10855"/>
        <item x="10856"/>
        <item x="10857"/>
        <item x="10858"/>
        <item x="10859"/>
        <item x="10860"/>
        <item x="10861"/>
        <item x="10862"/>
        <item x="10863"/>
        <item x="10864"/>
        <item x="10865"/>
        <item x="10866"/>
        <item x="10867"/>
        <item x="10868"/>
        <item x="10869"/>
        <item x="10870"/>
        <item x="10871"/>
        <item x="10872"/>
        <item x="10873"/>
        <item x="10874"/>
        <item x="10875"/>
        <item x="10876"/>
        <item x="10877"/>
        <item x="10878"/>
        <item x="10879"/>
        <item x="10880"/>
        <item x="10881"/>
        <item x="10882"/>
        <item x="10883"/>
        <item x="10884"/>
        <item x="10885"/>
        <item x="10886"/>
        <item x="10887"/>
        <item x="10888"/>
        <item x="10889"/>
        <item x="10890"/>
        <item x="10891"/>
        <item x="10892"/>
        <item x="10893"/>
        <item x="10894"/>
        <item x="10895"/>
        <item x="10896"/>
        <item x="10897"/>
        <item x="10898"/>
        <item x="10899"/>
        <item x="10900"/>
        <item x="10901"/>
        <item x="10902"/>
        <item x="10903"/>
        <item x="10904"/>
        <item x="10905"/>
        <item x="10906"/>
        <item x="10907"/>
        <item x="10908"/>
        <item x="10909"/>
        <item x="10910"/>
        <item x="10911"/>
        <item x="10912"/>
        <item x="10913"/>
        <item x="10914"/>
        <item x="10915"/>
        <item x="10916"/>
        <item x="10917"/>
        <item x="10918"/>
        <item x="10919"/>
        <item x="10920"/>
        <item x="10921"/>
        <item x="10922"/>
        <item x="10923"/>
        <item x="10924"/>
        <item x="10925"/>
        <item x="10926"/>
        <item x="10927"/>
        <item x="10928"/>
        <item x="10929"/>
        <item x="10930"/>
        <item x="10931"/>
        <item x="10932"/>
        <item x="10933"/>
        <item x="10934"/>
        <item x="10935"/>
        <item x="10936"/>
        <item x="10937"/>
        <item x="10938"/>
        <item x="10939"/>
        <item x="10940"/>
        <item x="10941"/>
        <item x="10942"/>
        <item x="10943"/>
        <item x="10944"/>
        <item x="10945"/>
        <item x="10946"/>
        <item x="10947"/>
        <item x="10948"/>
        <item x="10949"/>
        <item x="10950"/>
        <item x="10951"/>
        <item x="10952"/>
        <item x="10953"/>
        <item x="10954"/>
        <item x="10955"/>
        <item x="10956"/>
        <item x="10957"/>
        <item x="10958"/>
        <item x="10959"/>
        <item x="10960"/>
        <item x="10961"/>
        <item x="10962"/>
        <item x="10963"/>
        <item x="10964"/>
        <item x="10965"/>
        <item x="10966"/>
        <item x="10967"/>
        <item x="10968"/>
        <item x="10969"/>
        <item x="10970"/>
        <item x="10971"/>
        <item x="10972"/>
        <item x="10973"/>
        <item x="10974"/>
        <item x="10975"/>
        <item x="10976"/>
        <item x="10977"/>
        <item x="10978"/>
        <item x="10979"/>
        <item x="10980"/>
        <item x="10981"/>
        <item x="10982"/>
        <item x="10983"/>
        <item x="10984"/>
        <item x="10985"/>
        <item x="10986"/>
        <item x="10987"/>
        <item x="10988"/>
        <item x="10989"/>
        <item x="10990"/>
        <item x="10991"/>
        <item x="10992"/>
        <item x="10993"/>
        <item x="10994"/>
        <item x="10995"/>
        <item x="10996"/>
        <item x="10997"/>
        <item x="10998"/>
        <item x="10999"/>
        <item x="11000"/>
        <item x="11001"/>
        <item x="11002"/>
        <item x="11003"/>
        <item x="11004"/>
        <item x="11005"/>
        <item x="11006"/>
        <item x="11007"/>
        <item x="11008"/>
        <item x="11009"/>
        <item x="11010"/>
        <item x="11011"/>
        <item x="11012"/>
        <item x="11013"/>
        <item x="11014"/>
        <item x="11015"/>
        <item x="11016"/>
        <item x="11017"/>
        <item x="11018"/>
        <item x="11019"/>
        <item x="11020"/>
        <item x="11021"/>
        <item x="11022"/>
        <item x="11023"/>
        <item x="11024"/>
        <item x="11025"/>
        <item x="11026"/>
        <item x="11027"/>
        <item x="11028"/>
        <item x="11029"/>
        <item x="11030"/>
        <item x="11031"/>
        <item x="11032"/>
        <item x="11033"/>
        <item x="11034"/>
        <item x="11035"/>
        <item x="11036"/>
        <item x="11037"/>
        <item x="11038"/>
        <item x="11039"/>
        <item x="11040"/>
        <item x="11041"/>
        <item x="11042"/>
        <item x="11043"/>
        <item x="11044"/>
        <item x="11045"/>
        <item x="11046"/>
        <item x="11047"/>
        <item x="11048"/>
        <item x="11049"/>
        <item x="11050"/>
        <item x="11051"/>
        <item x="11052"/>
        <item x="11053"/>
        <item x="11054"/>
        <item x="11055"/>
        <item x="11056"/>
        <item x="11057"/>
        <item x="11058"/>
        <item x="11059"/>
        <item x="11060"/>
        <item x="11061"/>
        <item x="11062"/>
        <item x="11063"/>
        <item x="11064"/>
        <item x="11065"/>
        <item x="11066"/>
        <item x="11067"/>
        <item x="11068"/>
        <item x="11069"/>
        <item x="11070"/>
        <item x="11071"/>
        <item x="11072"/>
        <item x="11073"/>
        <item x="11074"/>
        <item x="11075"/>
        <item x="11076"/>
        <item x="11077"/>
        <item x="11078"/>
        <item x="11079"/>
        <item x="11080"/>
        <item x="11081"/>
        <item x="11082"/>
        <item x="11083"/>
        <item x="11084"/>
        <item x="11085"/>
        <item x="11086"/>
        <item x="11087"/>
        <item x="11088"/>
        <item x="11089"/>
        <item x="11090"/>
        <item x="11091"/>
        <item x="11092"/>
        <item x="11093"/>
        <item x="11094"/>
        <item x="11095"/>
        <item x="11096"/>
        <item x="11097"/>
        <item x="11098"/>
        <item x="11099"/>
        <item x="11100"/>
        <item x="11101"/>
        <item x="11102"/>
        <item x="11103"/>
        <item x="11104"/>
        <item x="11105"/>
        <item x="11106"/>
        <item x="11107"/>
        <item x="11108"/>
        <item x="11109"/>
        <item x="11110"/>
        <item x="11111"/>
        <item x="11112"/>
        <item x="11113"/>
        <item x="11114"/>
        <item x="11115"/>
        <item x="11116"/>
        <item x="11117"/>
        <item x="11118"/>
        <item x="11119"/>
        <item x="11120"/>
        <item x="11121"/>
        <item x="11122"/>
        <item x="11123"/>
        <item x="11124"/>
        <item x="11125"/>
        <item x="11126"/>
        <item x="11127"/>
        <item x="11128"/>
        <item x="11129"/>
        <item x="11130"/>
        <item x="11131"/>
        <item x="11132"/>
        <item x="11133"/>
        <item x="11134"/>
        <item x="11135"/>
        <item x="11136"/>
        <item x="11137"/>
        <item x="11138"/>
        <item x="11139"/>
        <item x="11140"/>
        <item x="11141"/>
        <item x="11142"/>
        <item x="11143"/>
        <item x="11144"/>
        <item x="11145"/>
        <item x="11146"/>
        <item x="11147"/>
        <item x="11148"/>
        <item x="11149"/>
        <item x="11150"/>
        <item x="11151"/>
        <item x="11152"/>
        <item x="11153"/>
        <item x="11154"/>
        <item x="11155"/>
        <item x="11156"/>
        <item x="11157"/>
        <item x="11158"/>
        <item x="11159"/>
        <item x="11160"/>
        <item x="11161"/>
        <item x="11162"/>
        <item x="11163"/>
        <item x="11164"/>
        <item x="11165"/>
        <item x="11166"/>
        <item x="11167"/>
        <item x="11168"/>
        <item x="11169"/>
        <item x="11170"/>
        <item x="11171"/>
        <item x="11172"/>
        <item x="11173"/>
        <item x="11174"/>
        <item x="11175"/>
        <item x="11176"/>
        <item x="11177"/>
        <item x="11178"/>
        <item x="11179"/>
        <item x="11180"/>
        <item x="11181"/>
        <item x="11182"/>
        <item x="11183"/>
        <item x="11184"/>
        <item x="11185"/>
        <item x="11186"/>
        <item x="11187"/>
        <item x="11188"/>
        <item x="11189"/>
        <item x="11190"/>
        <item x="11191"/>
        <item x="11192"/>
        <item x="11193"/>
        <item x="11194"/>
        <item x="11195"/>
        <item x="11196"/>
        <item x="11197"/>
        <item x="11198"/>
        <item x="11199"/>
        <item x="11200"/>
        <item x="11201"/>
        <item x="11202"/>
        <item x="11203"/>
        <item x="11204"/>
        <item x="11205"/>
        <item x="11206"/>
        <item x="11207"/>
        <item x="11208"/>
        <item x="11209"/>
        <item x="11210"/>
        <item x="11211"/>
        <item x="11212"/>
        <item x="11213"/>
        <item x="11214"/>
        <item x="11215"/>
        <item x="11216"/>
        <item x="11217"/>
        <item x="11218"/>
        <item x="11219"/>
        <item x="11220"/>
        <item x="11221"/>
        <item x="11222"/>
        <item x="11223"/>
        <item x="11224"/>
        <item x="11225"/>
        <item x="11226"/>
        <item x="11227"/>
        <item x="11228"/>
        <item x="11229"/>
        <item x="11230"/>
        <item x="11231"/>
        <item x="11232"/>
        <item x="11233"/>
        <item x="11234"/>
        <item x="11235"/>
        <item x="11236"/>
        <item x="11237"/>
        <item x="11238"/>
        <item x="11239"/>
        <item x="11240"/>
        <item x="11241"/>
        <item x="11242"/>
        <item x="11243"/>
        <item x="11244"/>
        <item x="11245"/>
        <item x="11246"/>
        <item x="11247"/>
        <item x="11248"/>
        <item x="11249"/>
        <item x="11250"/>
        <item x="11251"/>
        <item x="11252"/>
        <item x="11253"/>
        <item x="11254"/>
        <item x="11255"/>
        <item x="11256"/>
        <item x="11257"/>
        <item x="11258"/>
        <item x="11259"/>
        <item x="11260"/>
        <item x="11261"/>
        <item x="11262"/>
        <item x="11263"/>
        <item x="11264"/>
        <item x="11265"/>
        <item x="11266"/>
        <item x="11267"/>
        <item x="11268"/>
        <item x="11269"/>
        <item x="11270"/>
        <item x="11271"/>
        <item x="11272"/>
        <item x="11273"/>
        <item x="11274"/>
        <item x="11275"/>
        <item x="11276"/>
        <item x="11277"/>
        <item x="11278"/>
        <item x="11279"/>
        <item x="11280"/>
        <item x="11281"/>
        <item x="11282"/>
        <item x="11283"/>
        <item x="11284"/>
        <item x="11285"/>
        <item x="11286"/>
        <item x="11287"/>
        <item x="11288"/>
        <item x="11289"/>
        <item x="11290"/>
        <item x="11291"/>
        <item x="11292"/>
        <item x="11293"/>
        <item x="11294"/>
        <item x="11295"/>
        <item x="11296"/>
        <item x="11297"/>
        <item x="11298"/>
        <item x="11299"/>
        <item x="11300"/>
        <item x="11301"/>
        <item x="11302"/>
        <item x="11303"/>
        <item x="11304"/>
        <item x="11305"/>
        <item x="11306"/>
        <item x="11307"/>
        <item x="11308"/>
        <item x="11309"/>
        <item x="11310"/>
        <item x="11311"/>
        <item x="11312"/>
        <item x="11313"/>
        <item x="11314"/>
        <item x="11315"/>
        <item x="11316"/>
        <item x="11317"/>
        <item x="11318"/>
        <item x="11319"/>
        <item x="11320"/>
        <item x="11321"/>
        <item x="11322"/>
        <item x="11323"/>
        <item x="11324"/>
        <item x="11325"/>
        <item x="11326"/>
        <item x="11327"/>
        <item x="11328"/>
        <item x="11329"/>
        <item x="11330"/>
        <item x="11331"/>
        <item x="11332"/>
        <item x="11333"/>
        <item x="11334"/>
        <item x="11335"/>
        <item x="11336"/>
        <item x="11337"/>
        <item x="11338"/>
        <item x="11339"/>
        <item x="11340"/>
        <item x="11341"/>
        <item x="11342"/>
        <item x="11343"/>
        <item x="11344"/>
        <item x="11345"/>
        <item x="11346"/>
        <item x="11347"/>
        <item x="11348"/>
        <item x="11349"/>
        <item x="11350"/>
        <item x="11351"/>
        <item x="11352"/>
        <item x="11353"/>
        <item x="11354"/>
        <item x="11355"/>
        <item x="11356"/>
        <item x="11357"/>
        <item x="11358"/>
        <item x="11359"/>
        <item x="11360"/>
        <item x="11361"/>
        <item x="11362"/>
        <item x="11363"/>
        <item x="11364"/>
        <item x="11365"/>
        <item x="11366"/>
        <item x="11367"/>
        <item x="11368"/>
        <item x="11369"/>
        <item x="11370"/>
        <item x="11371"/>
        <item x="11372"/>
        <item x="11373"/>
        <item x="11374"/>
        <item x="11375"/>
        <item x="11376"/>
        <item x="11377"/>
        <item x="11378"/>
        <item x="11379"/>
        <item x="11380"/>
        <item x="11381"/>
        <item x="11382"/>
        <item x="11383"/>
        <item x="11384"/>
        <item x="11385"/>
        <item x="11386"/>
        <item x="11387"/>
        <item x="11388"/>
        <item x="11389"/>
        <item x="11390"/>
        <item x="11391"/>
        <item x="11392"/>
        <item x="11393"/>
        <item x="11394"/>
        <item x="11395"/>
        <item x="11396"/>
        <item x="11397"/>
        <item x="11398"/>
        <item x="11399"/>
        <item x="11400"/>
        <item x="11401"/>
        <item x="11402"/>
        <item x="11403"/>
        <item x="11404"/>
        <item x="11405"/>
        <item x="11406"/>
        <item x="11407"/>
        <item x="11408"/>
        <item x="11409"/>
        <item x="11410"/>
        <item x="11411"/>
        <item x="11412"/>
        <item x="11413"/>
        <item x="11414"/>
        <item x="11415"/>
        <item x="11416"/>
        <item x="11417"/>
        <item x="11418"/>
        <item x="11419"/>
        <item x="11420"/>
        <item x="11421"/>
        <item x="11422"/>
        <item x="11423"/>
        <item x="11424"/>
        <item x="11425"/>
        <item x="11426"/>
        <item x="11427"/>
        <item x="11428"/>
        <item x="11429"/>
        <item x="11430"/>
        <item x="11431"/>
        <item x="11432"/>
        <item x="11433"/>
        <item x="11434"/>
        <item x="11435"/>
        <item x="11436"/>
        <item x="11437"/>
        <item x="11438"/>
        <item x="11439"/>
        <item x="11440"/>
        <item x="11441"/>
        <item x="11442"/>
        <item x="11443"/>
        <item x="11444"/>
        <item x="11445"/>
        <item x="11446"/>
        <item x="11447"/>
        <item x="11448"/>
        <item x="11449"/>
        <item x="11450"/>
        <item x="11451"/>
        <item x="11452"/>
        <item x="11453"/>
        <item x="11454"/>
        <item x="11455"/>
        <item x="11456"/>
        <item x="11457"/>
        <item x="11458"/>
        <item x="11459"/>
        <item x="11460"/>
        <item x="11461"/>
        <item x="11462"/>
        <item x="11463"/>
        <item x="11464"/>
        <item x="11465"/>
        <item x="11466"/>
        <item x="11467"/>
        <item x="11468"/>
        <item x="11469"/>
        <item x="11470"/>
        <item x="11471"/>
        <item x="11472"/>
        <item x="11473"/>
        <item x="11474"/>
        <item x="11475"/>
        <item x="11476"/>
        <item x="11477"/>
        <item x="11478"/>
        <item x="11479"/>
        <item x="11480"/>
        <item x="11481"/>
        <item x="11482"/>
        <item x="11483"/>
        <item x="11484"/>
        <item x="11485"/>
        <item x="11486"/>
        <item x="11487"/>
        <item x="11488"/>
        <item x="11489"/>
        <item x="11490"/>
        <item x="11491"/>
        <item x="11492"/>
        <item x="11493"/>
        <item x="11494"/>
        <item x="11495"/>
        <item x="11496"/>
        <item x="11497"/>
        <item x="11498"/>
        <item x="11499"/>
        <item x="11500"/>
        <item x="11501"/>
        <item x="11502"/>
        <item x="11503"/>
        <item x="11504"/>
        <item x="11505"/>
        <item x="11506"/>
        <item x="11507"/>
        <item x="11508"/>
        <item x="11509"/>
        <item x="11510"/>
        <item x="11511"/>
        <item x="11512"/>
        <item x="11513"/>
        <item x="11514"/>
        <item x="11515"/>
        <item x="11516"/>
        <item x="11517"/>
        <item x="11518"/>
        <item x="11519"/>
        <item x="11520"/>
        <item x="11521"/>
        <item x="11522"/>
        <item x="11523"/>
        <item x="11524"/>
        <item x="11525"/>
        <item x="11526"/>
        <item x="11527"/>
        <item x="11528"/>
        <item x="11529"/>
        <item x="11530"/>
        <item x="11531"/>
        <item x="11532"/>
        <item x="11533"/>
        <item x="11534"/>
        <item x="11535"/>
        <item x="11536"/>
        <item x="11537"/>
        <item x="11538"/>
        <item x="11539"/>
        <item x="11540"/>
        <item x="11541"/>
        <item x="11542"/>
        <item x="11543"/>
        <item x="11544"/>
        <item x="11545"/>
        <item x="11546"/>
        <item x="11547"/>
        <item x="11548"/>
        <item x="11549"/>
        <item x="11550"/>
        <item x="11551"/>
        <item x="11552"/>
        <item x="11553"/>
        <item x="11554"/>
        <item x="11555"/>
        <item x="11556"/>
        <item x="11557"/>
        <item x="11558"/>
        <item x="11559"/>
        <item x="11560"/>
        <item x="11561"/>
        <item x="11562"/>
        <item x="11563"/>
        <item x="11564"/>
        <item x="11565"/>
        <item x="11566"/>
        <item x="11567"/>
        <item x="11568"/>
        <item x="11569"/>
        <item x="11570"/>
        <item x="11571"/>
        <item x="11572"/>
        <item x="11573"/>
        <item x="11574"/>
        <item x="11575"/>
        <item x="11576"/>
        <item x="11577"/>
        <item x="11578"/>
        <item x="11579"/>
        <item x="11580"/>
        <item x="11581"/>
        <item x="11582"/>
        <item x="11583"/>
        <item x="11584"/>
        <item x="11585"/>
        <item x="11586"/>
        <item x="11587"/>
        <item x="11588"/>
        <item x="11589"/>
        <item x="11590"/>
        <item x="11591"/>
        <item x="11592"/>
        <item x="11593"/>
        <item x="11594"/>
        <item x="11595"/>
        <item x="11596"/>
        <item x="11597"/>
        <item x="11598"/>
        <item x="11599"/>
        <item x="11600"/>
        <item x="11601"/>
        <item x="11602"/>
        <item x="11603"/>
        <item x="11604"/>
        <item x="11605"/>
        <item x="11606"/>
        <item x="11607"/>
        <item x="11608"/>
        <item x="11609"/>
        <item x="11610"/>
        <item x="11611"/>
        <item x="11612"/>
        <item x="11613"/>
        <item x="11614"/>
        <item x="11615"/>
        <item x="11616"/>
        <item x="11617"/>
        <item x="11618"/>
        <item x="11619"/>
        <item x="11620"/>
        <item x="11621"/>
        <item x="11622"/>
        <item x="11623"/>
        <item x="11624"/>
        <item x="11625"/>
        <item x="11626"/>
        <item x="11627"/>
        <item x="11628"/>
        <item x="11629"/>
        <item x="11630"/>
        <item x="11631"/>
        <item x="11632"/>
        <item x="11633"/>
        <item x="11634"/>
        <item x="11635"/>
        <item x="11636"/>
        <item x="11637"/>
        <item x="11638"/>
        <item x="11639"/>
        <item x="11640"/>
        <item x="11641"/>
        <item x="11642"/>
        <item x="11643"/>
        <item x="11644"/>
        <item x="11645"/>
        <item x="11646"/>
        <item x="11647"/>
        <item x="11648"/>
        <item x="11649"/>
        <item x="11650"/>
        <item x="11651"/>
        <item x="11652"/>
        <item x="11653"/>
        <item x="11654"/>
        <item x="11655"/>
        <item x="11656"/>
        <item x="11657"/>
        <item x="11658"/>
        <item x="11659"/>
        <item x="11660"/>
        <item x="11661"/>
        <item x="11662"/>
        <item x="11663"/>
        <item x="11664"/>
        <item x="11665"/>
        <item x="11666"/>
        <item x="11667"/>
        <item x="11668"/>
        <item x="11669"/>
        <item x="11670"/>
        <item x="11671"/>
        <item x="11672"/>
        <item x="11673"/>
        <item x="11674"/>
        <item x="11675"/>
        <item x="11676"/>
        <item x="11677"/>
        <item x="11678"/>
        <item x="11679"/>
        <item x="11680"/>
        <item x="11681"/>
        <item x="11682"/>
        <item x="11683"/>
        <item x="11684"/>
        <item x="11685"/>
        <item x="11686"/>
        <item x="11687"/>
        <item x="11688"/>
        <item x="11689"/>
        <item x="11690"/>
        <item x="11691"/>
        <item x="11692"/>
        <item x="11693"/>
        <item x="11694"/>
        <item x="11695"/>
        <item x="11696"/>
        <item x="11697"/>
        <item x="11698"/>
        <item x="11699"/>
        <item x="11700"/>
        <item x="11701"/>
        <item x="11702"/>
        <item x="11703"/>
        <item x="11704"/>
        <item x="11705"/>
        <item x="11706"/>
        <item x="11707"/>
        <item x="11708"/>
        <item x="11709"/>
        <item x="11710"/>
        <item x="11711"/>
        <item x="11712"/>
        <item x="11713"/>
        <item x="11714"/>
        <item x="11715"/>
        <item x="11716"/>
        <item x="11717"/>
        <item x="11718"/>
        <item x="11719"/>
        <item x="11720"/>
        <item x="11721"/>
        <item x="11722"/>
        <item x="11723"/>
        <item x="11724"/>
        <item x="11725"/>
        <item x="11726"/>
        <item x="11727"/>
        <item x="11728"/>
        <item x="11729"/>
        <item x="11730"/>
        <item x="11731"/>
        <item x="11732"/>
        <item x="11733"/>
        <item x="11734"/>
        <item x="11735"/>
        <item x="11736"/>
        <item x="11737"/>
        <item x="11738"/>
        <item x="11739"/>
        <item x="11740"/>
        <item x="11741"/>
        <item x="11742"/>
        <item x="11743"/>
        <item x="11744"/>
        <item x="11745"/>
        <item x="11746"/>
        <item x="11747"/>
        <item x="11748"/>
        <item x="11749"/>
        <item x="11750"/>
        <item x="11751"/>
        <item x="11752"/>
        <item x="11753"/>
        <item x="11754"/>
        <item x="11755"/>
        <item x="11756"/>
        <item x="11757"/>
        <item x="11758"/>
        <item x="11759"/>
        <item x="11760"/>
        <item x="11761"/>
        <item x="11762"/>
        <item x="11763"/>
        <item x="11764"/>
        <item x="11765"/>
        <item x="11766"/>
        <item x="11767"/>
        <item x="11768"/>
        <item x="11769"/>
        <item x="11770"/>
        <item x="11771"/>
        <item x="11772"/>
        <item x="11773"/>
        <item x="11774"/>
        <item x="11775"/>
        <item x="11776"/>
        <item x="11777"/>
        <item x="11778"/>
        <item x="11779"/>
        <item x="11780"/>
        <item x="11781"/>
        <item x="11782"/>
        <item x="11783"/>
        <item x="11784"/>
        <item x="11785"/>
        <item x="11786"/>
        <item x="11787"/>
        <item x="11788"/>
        <item x="11789"/>
        <item x="11790"/>
        <item x="11791"/>
        <item x="11792"/>
        <item x="11793"/>
        <item x="11794"/>
        <item x="11795"/>
        <item x="11796"/>
        <item x="11797"/>
        <item x="11798"/>
        <item x="11799"/>
        <item x="11800"/>
        <item x="11801"/>
        <item x="11802"/>
        <item x="11803"/>
        <item x="11804"/>
        <item x="11805"/>
        <item x="11806"/>
        <item x="11807"/>
        <item x="11808"/>
        <item x="11809"/>
        <item x="11810"/>
        <item x="11811"/>
        <item x="11812"/>
        <item x="11813"/>
        <item x="11814"/>
        <item x="11815"/>
        <item x="11816"/>
        <item x="11817"/>
        <item x="11818"/>
        <item x="11819"/>
        <item x="11820"/>
        <item x="11821"/>
        <item x="11822"/>
        <item x="11823"/>
        <item x="11824"/>
        <item x="11825"/>
        <item x="11826"/>
        <item x="11827"/>
        <item x="11828"/>
        <item x="11829"/>
        <item x="11830"/>
        <item x="11831"/>
        <item x="11832"/>
        <item x="11833"/>
        <item x="11834"/>
        <item x="11835"/>
        <item x="11836"/>
        <item x="11837"/>
        <item x="11838"/>
        <item x="11839"/>
        <item x="11840"/>
        <item x="11841"/>
        <item x="11842"/>
        <item x="11843"/>
        <item x="11844"/>
        <item x="11845"/>
        <item x="11846"/>
        <item x="11847"/>
        <item x="11848"/>
        <item x="11849"/>
        <item x="11850"/>
        <item x="11851"/>
        <item x="11852"/>
        <item x="11853"/>
        <item x="11854"/>
        <item x="11855"/>
        <item x="11856"/>
        <item x="11857"/>
        <item x="11858"/>
        <item x="11859"/>
        <item x="11860"/>
        <item x="11861"/>
        <item x="11862"/>
        <item x="11863"/>
        <item x="11864"/>
        <item x="11865"/>
        <item x="11866"/>
        <item x="11867"/>
        <item x="11868"/>
        <item x="11869"/>
        <item x="11870"/>
        <item x="11871"/>
        <item x="11872"/>
        <item x="11873"/>
        <item x="11874"/>
        <item x="11875"/>
        <item x="11876"/>
        <item x="11877"/>
        <item x="11878"/>
        <item x="11879"/>
        <item x="11880"/>
        <item x="11881"/>
        <item x="11882"/>
        <item x="11883"/>
        <item x="11884"/>
        <item x="11885"/>
        <item x="11886"/>
        <item x="11887"/>
        <item x="11888"/>
        <item x="11889"/>
        <item x="11890"/>
        <item x="11891"/>
        <item x="11892"/>
        <item x="11893"/>
        <item x="11894"/>
        <item x="11895"/>
        <item x="11896"/>
        <item x="11897"/>
        <item x="11898"/>
        <item x="11899"/>
        <item x="11900"/>
        <item x="11901"/>
        <item x="11902"/>
        <item x="11903"/>
        <item x="11904"/>
        <item x="11905"/>
        <item x="11906"/>
        <item x="11907"/>
        <item x="11908"/>
        <item x="11909"/>
        <item x="11910"/>
        <item x="11911"/>
        <item x="11912"/>
        <item x="11913"/>
        <item x="11914"/>
        <item x="11915"/>
        <item x="11916"/>
        <item x="11917"/>
        <item x="11918"/>
        <item x="11919"/>
        <item x="11920"/>
        <item x="11921"/>
        <item x="11922"/>
        <item x="11923"/>
        <item x="11924"/>
        <item x="11925"/>
        <item x="11926"/>
        <item x="11927"/>
        <item x="11928"/>
        <item x="11929"/>
        <item x="11930"/>
        <item x="11931"/>
        <item x="11932"/>
        <item x="11933"/>
        <item x="11934"/>
        <item x="11935"/>
        <item x="11936"/>
        <item x="11937"/>
        <item x="11938"/>
        <item x="11939"/>
        <item x="11940"/>
        <item x="11941"/>
        <item x="11942"/>
        <item x="11943"/>
        <item x="11944"/>
        <item x="11945"/>
        <item x="11946"/>
        <item x="11947"/>
        <item x="11948"/>
        <item x="11949"/>
        <item x="11950"/>
        <item x="11951"/>
        <item x="11952"/>
        <item x="11953"/>
        <item x="11954"/>
        <item x="11955"/>
        <item x="11956"/>
        <item x="11957"/>
        <item x="11958"/>
        <item x="11959"/>
        <item x="11960"/>
        <item x="11961"/>
        <item x="11962"/>
        <item x="11963"/>
        <item x="11964"/>
        <item x="11965"/>
        <item x="11966"/>
        <item x="11967"/>
        <item x="11968"/>
        <item x="11969"/>
        <item x="11970"/>
        <item x="11971"/>
        <item x="11972"/>
        <item x="11973"/>
        <item x="11974"/>
        <item x="11975"/>
        <item x="11976"/>
        <item x="11977"/>
        <item x="11978"/>
        <item x="11979"/>
        <item x="11980"/>
        <item x="11981"/>
        <item x="11982"/>
        <item x="11983"/>
        <item x="11984"/>
        <item x="11985"/>
        <item x="11986"/>
        <item x="11987"/>
        <item x="11988"/>
        <item x="11989"/>
        <item x="11990"/>
        <item x="11991"/>
        <item x="11992"/>
        <item x="11993"/>
        <item x="11994"/>
        <item x="11995"/>
        <item x="11996"/>
        <item x="11997"/>
        <item x="11998"/>
        <item x="11999"/>
        <item x="12000"/>
        <item x="12001"/>
        <item x="12002"/>
        <item x="12003"/>
        <item x="12004"/>
        <item x="12005"/>
        <item x="12006"/>
        <item x="12007"/>
        <item x="12008"/>
        <item x="12009"/>
        <item x="12010"/>
        <item x="12011"/>
        <item x="12012"/>
        <item x="12013"/>
        <item x="12014"/>
        <item x="12015"/>
        <item x="12016"/>
        <item x="12017"/>
        <item x="12018"/>
        <item x="12019"/>
        <item x="12020"/>
        <item x="12021"/>
        <item x="12022"/>
        <item x="12023"/>
        <item x="12024"/>
        <item x="12025"/>
        <item x="12026"/>
        <item x="12027"/>
        <item x="12028"/>
        <item x="12029"/>
        <item x="12030"/>
        <item x="12031"/>
        <item x="12032"/>
        <item x="12033"/>
        <item x="12034"/>
        <item x="12035"/>
        <item x="12036"/>
        <item x="12037"/>
        <item x="12038"/>
        <item x="12039"/>
        <item x="12040"/>
        <item x="12041"/>
        <item x="12042"/>
        <item x="12043"/>
        <item x="12044"/>
        <item x="12045"/>
        <item x="12046"/>
        <item x="12047"/>
        <item x="12048"/>
        <item x="12049"/>
        <item x="12050"/>
        <item x="12051"/>
        <item x="12052"/>
        <item x="12053"/>
        <item x="12054"/>
        <item x="12055"/>
        <item x="12056"/>
        <item x="12057"/>
        <item x="12058"/>
        <item x="12059"/>
        <item x="12060"/>
        <item x="12061"/>
        <item x="12062"/>
        <item x="12063"/>
        <item x="12064"/>
        <item x="12065"/>
        <item x="12066"/>
        <item x="12067"/>
        <item x="12068"/>
        <item x="12069"/>
        <item x="12070"/>
        <item x="12071"/>
        <item x="12072"/>
        <item x="12073"/>
        <item x="12074"/>
        <item x="12075"/>
        <item x="12076"/>
        <item x="12077"/>
        <item x="12078"/>
        <item x="12079"/>
        <item x="12080"/>
        <item x="12081"/>
        <item x="12082"/>
        <item x="12083"/>
        <item x="12084"/>
        <item x="12085"/>
        <item x="12086"/>
        <item x="12087"/>
        <item x="12088"/>
        <item x="12089"/>
        <item x="12090"/>
        <item x="12091"/>
        <item x="12092"/>
        <item x="12093"/>
        <item x="12094"/>
        <item x="12095"/>
        <item x="12096"/>
        <item x="12097"/>
        <item x="12098"/>
        <item x="12099"/>
        <item x="12100"/>
        <item x="12101"/>
        <item x="12102"/>
        <item x="12103"/>
        <item x="12104"/>
        <item x="12105"/>
        <item x="12106"/>
        <item x="12107"/>
        <item x="12108"/>
        <item x="12109"/>
        <item x="12110"/>
        <item x="12111"/>
        <item x="12112"/>
        <item x="12113"/>
        <item x="12114"/>
        <item x="12115"/>
        <item x="12116"/>
        <item x="12117"/>
        <item x="12118"/>
        <item x="12119"/>
        <item x="12120"/>
        <item x="12121"/>
        <item x="12122"/>
        <item x="12123"/>
        <item x="12124"/>
        <item x="12125"/>
        <item x="12126"/>
        <item x="12127"/>
        <item x="12128"/>
        <item x="12129"/>
        <item x="12130"/>
        <item x="12131"/>
        <item x="12132"/>
        <item x="12133"/>
        <item x="12134"/>
        <item x="12135"/>
        <item x="12136"/>
        <item x="12137"/>
        <item x="12138"/>
        <item x="12139"/>
        <item x="12140"/>
        <item x="12141"/>
        <item x="12142"/>
        <item x="12143"/>
        <item x="12144"/>
        <item x="12145"/>
        <item x="12146"/>
        <item x="12147"/>
        <item x="12148"/>
        <item x="12149"/>
        <item x="12150"/>
        <item x="12151"/>
        <item x="12152"/>
        <item x="12153"/>
        <item x="12154"/>
        <item x="12155"/>
        <item x="12156"/>
        <item x="12157"/>
        <item x="12158"/>
        <item x="12159"/>
        <item x="12160"/>
        <item x="12161"/>
        <item x="12162"/>
        <item x="12163"/>
        <item x="12164"/>
        <item x="12165"/>
        <item x="12166"/>
        <item x="12167"/>
        <item x="12168"/>
        <item x="12169"/>
        <item x="12170"/>
        <item x="12171"/>
        <item x="12172"/>
        <item x="12173"/>
        <item x="12174"/>
        <item x="12175"/>
        <item x="12176"/>
        <item x="12177"/>
        <item x="12178"/>
        <item x="12179"/>
        <item x="12180"/>
        <item x="12181"/>
        <item x="12182"/>
        <item x="12183"/>
        <item x="12184"/>
        <item x="12185"/>
        <item x="12186"/>
        <item x="12187"/>
        <item x="12188"/>
        <item x="12189"/>
        <item x="12190"/>
        <item x="12191"/>
        <item x="12192"/>
        <item x="12193"/>
        <item x="12194"/>
        <item x="12195"/>
        <item x="12196"/>
        <item x="12197"/>
        <item x="12198"/>
        <item x="12199"/>
        <item x="12200"/>
        <item x="12201"/>
        <item x="12202"/>
        <item x="12203"/>
        <item x="12204"/>
        <item x="12205"/>
        <item x="12206"/>
        <item x="12207"/>
        <item x="12208"/>
        <item x="12209"/>
        <item x="12210"/>
        <item x="12211"/>
        <item x="12212"/>
        <item x="12213"/>
        <item x="12214"/>
        <item x="12215"/>
        <item x="12216"/>
        <item x="12217"/>
        <item x="12218"/>
        <item x="12219"/>
        <item x="12220"/>
        <item x="12221"/>
        <item x="12222"/>
        <item x="12223"/>
        <item x="12224"/>
        <item x="12225"/>
        <item x="12226"/>
        <item x="12227"/>
        <item x="12228"/>
        <item x="12229"/>
        <item x="12230"/>
        <item x="12231"/>
        <item x="12232"/>
        <item x="12233"/>
        <item x="12234"/>
        <item x="12235"/>
        <item x="12236"/>
        <item x="12237"/>
        <item x="12238"/>
        <item x="12239"/>
        <item x="12240"/>
        <item x="12241"/>
        <item x="12242"/>
        <item x="12243"/>
        <item x="12244"/>
        <item x="12245"/>
        <item x="12246"/>
        <item x="12247"/>
        <item x="12248"/>
        <item x="12249"/>
        <item x="12250"/>
        <item x="12251"/>
        <item x="12252"/>
        <item x="12253"/>
        <item x="12254"/>
        <item x="12255"/>
        <item x="12256"/>
        <item x="12257"/>
        <item x="12258"/>
        <item x="12259"/>
        <item x="12260"/>
        <item x="12261"/>
        <item x="12262"/>
        <item x="12263"/>
        <item x="12264"/>
        <item x="12265"/>
        <item x="12266"/>
        <item x="12267"/>
        <item x="12268"/>
        <item x="12269"/>
        <item x="12270"/>
        <item x="12271"/>
        <item x="12272"/>
        <item x="12273"/>
        <item x="12274"/>
        <item x="12275"/>
        <item x="12276"/>
        <item x="12277"/>
        <item x="12278"/>
        <item x="12279"/>
        <item x="12280"/>
        <item x="12281"/>
        <item x="12282"/>
        <item x="12283"/>
        <item x="12284"/>
        <item x="12285"/>
        <item x="12286"/>
        <item x="12287"/>
        <item x="12288"/>
        <item x="12289"/>
        <item x="12290"/>
        <item x="12291"/>
        <item x="12292"/>
        <item x="12293"/>
        <item x="12294"/>
        <item x="12295"/>
        <item x="12296"/>
        <item x="12297"/>
        <item x="12298"/>
        <item x="12299"/>
        <item x="12300"/>
        <item x="12301"/>
        <item x="12302"/>
        <item x="12303"/>
        <item x="12304"/>
        <item x="12305"/>
        <item x="12306"/>
        <item x="12307"/>
        <item x="12308"/>
        <item x="12309"/>
        <item x="12310"/>
        <item x="12311"/>
        <item x="12312"/>
        <item x="12313"/>
        <item x="12314"/>
        <item x="12315"/>
        <item x="12316"/>
        <item x="12317"/>
        <item x="12318"/>
        <item x="12319"/>
        <item x="12320"/>
        <item x="12321"/>
        <item x="12322"/>
        <item x="12323"/>
        <item x="12324"/>
        <item x="12325"/>
        <item x="12326"/>
        <item x="12327"/>
        <item x="12328"/>
        <item x="12329"/>
        <item x="12330"/>
        <item x="12331"/>
        <item x="12332"/>
        <item x="12333"/>
        <item x="12334"/>
        <item x="12335"/>
        <item x="12336"/>
        <item x="12337"/>
        <item x="12338"/>
        <item x="12339"/>
        <item x="12340"/>
        <item x="12341"/>
        <item x="12342"/>
        <item x="12343"/>
        <item x="12344"/>
        <item x="12345"/>
        <item x="12346"/>
        <item x="12347"/>
        <item x="12348"/>
        <item x="12349"/>
        <item x="12350"/>
        <item x="12351"/>
        <item x="12352"/>
        <item x="12353"/>
        <item x="12354"/>
        <item x="12355"/>
        <item x="12356"/>
        <item x="12357"/>
        <item x="12358"/>
        <item x="12359"/>
        <item x="12360"/>
        <item x="12361"/>
        <item x="12362"/>
        <item x="12363"/>
        <item x="12364"/>
        <item x="12365"/>
        <item x="12366"/>
        <item x="12367"/>
        <item x="12368"/>
        <item x="12369"/>
        <item x="12370"/>
        <item x="12371"/>
        <item x="12372"/>
        <item x="12373"/>
        <item x="12374"/>
        <item x="12375"/>
        <item x="12376"/>
        <item x="12377"/>
        <item x="12378"/>
        <item x="12379"/>
        <item x="12380"/>
        <item x="12381"/>
        <item x="12382"/>
        <item x="12383"/>
        <item x="12384"/>
        <item x="12385"/>
        <item x="12386"/>
        <item x="12387"/>
        <item x="12388"/>
        <item x="12389"/>
        <item x="12390"/>
        <item x="12391"/>
        <item x="12392"/>
        <item x="12393"/>
        <item x="12394"/>
        <item x="12395"/>
        <item x="12396"/>
        <item x="12397"/>
        <item x="12398"/>
        <item x="12399"/>
        <item x="12400"/>
        <item x="12401"/>
        <item x="12402"/>
        <item x="12403"/>
        <item x="12404"/>
        <item x="12405"/>
        <item x="12406"/>
        <item x="12407"/>
        <item x="12408"/>
        <item x="12409"/>
        <item x="12410"/>
        <item x="12411"/>
        <item x="12412"/>
        <item x="12413"/>
        <item x="12414"/>
        <item x="12415"/>
        <item x="12416"/>
        <item x="12417"/>
        <item x="12418"/>
        <item x="12419"/>
        <item x="12420"/>
        <item x="12421"/>
        <item x="12422"/>
        <item x="12423"/>
        <item x="12424"/>
        <item x="12425"/>
        <item x="12426"/>
        <item x="12427"/>
        <item x="12428"/>
        <item x="12429"/>
        <item x="12430"/>
        <item x="12431"/>
        <item x="12432"/>
        <item x="12433"/>
        <item x="12434"/>
        <item x="12435"/>
        <item x="12436"/>
        <item x="12437"/>
        <item x="12438"/>
        <item x="12439"/>
        <item x="12440"/>
        <item x="12441"/>
        <item x="12442"/>
        <item x="12443"/>
        <item x="12444"/>
        <item x="12445"/>
        <item x="12446"/>
        <item x="12447"/>
        <item x="12448"/>
        <item x="12449"/>
        <item x="12450"/>
        <item x="12451"/>
        <item x="12452"/>
        <item x="12453"/>
        <item x="12454"/>
        <item x="12455"/>
        <item x="12456"/>
        <item x="12457"/>
        <item x="12458"/>
        <item x="12459"/>
        <item x="12460"/>
        <item x="12461"/>
        <item x="12462"/>
        <item x="12463"/>
        <item x="12464"/>
        <item x="12465"/>
        <item x="12466"/>
        <item x="12467"/>
        <item x="12468"/>
        <item x="12469"/>
        <item x="12470"/>
        <item x="12471"/>
        <item x="12472"/>
        <item x="12473"/>
        <item x="12474"/>
        <item x="12475"/>
        <item x="12476"/>
        <item x="12477"/>
        <item x="12478"/>
        <item x="12479"/>
        <item x="12480"/>
        <item x="12481"/>
        <item x="12482"/>
        <item x="12483"/>
        <item x="12484"/>
        <item x="12485"/>
        <item x="12486"/>
        <item x="12487"/>
        <item x="12488"/>
        <item x="12489"/>
        <item x="12490"/>
        <item x="12491"/>
        <item x="12492"/>
        <item x="12493"/>
        <item x="12494"/>
        <item x="12495"/>
        <item x="12496"/>
        <item x="12497"/>
        <item x="12498"/>
        <item x="12499"/>
        <item x="12500"/>
        <item x="12501"/>
        <item x="12502"/>
        <item x="12503"/>
        <item x="12504"/>
        <item x="12505"/>
        <item x="12506"/>
        <item x="12507"/>
        <item x="12508"/>
        <item x="12509"/>
        <item x="12510"/>
        <item x="12511"/>
        <item x="12512"/>
        <item x="12513"/>
        <item x="12514"/>
        <item x="12515"/>
        <item x="12516"/>
        <item x="12517"/>
        <item x="12518"/>
        <item x="12519"/>
        <item x="12520"/>
        <item x="12521"/>
        <item x="12522"/>
        <item x="12523"/>
        <item x="12524"/>
        <item x="12525"/>
        <item x="12526"/>
        <item x="12527"/>
        <item x="12528"/>
        <item x="12529"/>
        <item x="12530"/>
        <item x="12531"/>
        <item x="12532"/>
        <item x="12533"/>
        <item x="12534"/>
        <item x="12535"/>
        <item x="12536"/>
        <item x="12537"/>
        <item x="12538"/>
        <item x="12539"/>
        <item x="12540"/>
        <item x="12541"/>
        <item x="12542"/>
        <item x="12543"/>
        <item x="12544"/>
        <item x="12545"/>
        <item x="12546"/>
        <item x="12547"/>
        <item x="12548"/>
        <item x="12549"/>
        <item x="12550"/>
        <item x="12551"/>
        <item x="12552"/>
        <item x="12553"/>
        <item x="12554"/>
        <item x="12555"/>
        <item x="12556"/>
        <item x="12557"/>
        <item x="12558"/>
        <item x="12559"/>
        <item x="12560"/>
        <item x="12561"/>
        <item x="12562"/>
        <item x="12563"/>
        <item x="12564"/>
        <item x="12565"/>
        <item x="12566"/>
        <item x="12567"/>
        <item x="12568"/>
        <item x="12569"/>
        <item x="12570"/>
        <item x="12571"/>
        <item x="12572"/>
        <item x="12573"/>
        <item x="12574"/>
        <item x="12575"/>
        <item x="12576"/>
        <item x="12577"/>
        <item x="12578"/>
        <item x="12579"/>
        <item x="12580"/>
        <item x="12581"/>
        <item x="12582"/>
        <item x="12583"/>
        <item x="12584"/>
        <item x="12585"/>
        <item x="12586"/>
        <item x="12587"/>
        <item x="12588"/>
        <item x="12589"/>
        <item x="12590"/>
        <item x="12591"/>
        <item x="12592"/>
        <item x="12593"/>
        <item x="12594"/>
        <item x="12595"/>
        <item x="12596"/>
        <item x="12597"/>
        <item x="12598"/>
        <item x="12599"/>
        <item x="12600"/>
        <item x="12601"/>
        <item x="12602"/>
        <item x="12603"/>
        <item x="12604"/>
        <item x="12605"/>
        <item x="12606"/>
        <item x="12607"/>
        <item x="12608"/>
        <item x="12609"/>
        <item x="12610"/>
        <item x="12611"/>
        <item x="12612"/>
        <item x="12613"/>
        <item x="12614"/>
        <item x="12615"/>
        <item x="12616"/>
        <item x="12617"/>
        <item x="12618"/>
        <item x="12619"/>
        <item x="12620"/>
        <item x="12621"/>
        <item x="12622"/>
        <item x="12623"/>
        <item x="12624"/>
        <item x="12625"/>
        <item x="12626"/>
        <item x="12627"/>
        <item x="12628"/>
        <item x="12629"/>
        <item x="12630"/>
        <item x="12631"/>
        <item x="12632"/>
        <item x="12633"/>
        <item x="12634"/>
        <item x="12635"/>
        <item x="12636"/>
        <item x="12637"/>
        <item x="12638"/>
        <item x="12639"/>
        <item x="12640"/>
        <item x="12641"/>
        <item x="12642"/>
        <item x="12643"/>
        <item x="12644"/>
        <item x="12645"/>
        <item x="12646"/>
        <item x="12647"/>
        <item x="12648"/>
        <item x="12649"/>
        <item x="12650"/>
        <item x="12651"/>
        <item x="12652"/>
        <item x="12653"/>
        <item x="12654"/>
        <item x="12655"/>
        <item x="12656"/>
        <item x="12657"/>
        <item x="12658"/>
        <item x="12659"/>
        <item x="12660"/>
        <item x="12661"/>
        <item x="12662"/>
        <item x="12663"/>
        <item x="12664"/>
        <item x="12665"/>
        <item x="12666"/>
        <item x="12667"/>
        <item x="12668"/>
        <item x="12669"/>
        <item x="12670"/>
        <item x="12671"/>
        <item x="12672"/>
        <item x="12673"/>
        <item x="12674"/>
        <item x="12675"/>
        <item x="12676"/>
        <item x="12677"/>
        <item x="12678"/>
        <item x="12679"/>
        <item x="12680"/>
        <item x="12681"/>
        <item x="12682"/>
        <item x="12683"/>
        <item x="12684"/>
        <item x="12685"/>
        <item x="12686"/>
        <item x="12687"/>
        <item x="12688"/>
        <item x="12689"/>
        <item x="12690"/>
        <item x="12691"/>
        <item x="12692"/>
        <item x="12693"/>
        <item x="12694"/>
        <item x="12695"/>
        <item x="12696"/>
        <item x="12697"/>
        <item x="12698"/>
        <item x="12699"/>
        <item x="12700"/>
        <item x="12701"/>
        <item x="12702"/>
        <item x="12703"/>
        <item x="12704"/>
        <item x="12705"/>
        <item x="12706"/>
        <item x="12707"/>
        <item x="12708"/>
        <item x="12709"/>
        <item x="12710"/>
        <item x="12711"/>
        <item x="12712"/>
        <item x="12713"/>
        <item x="12714"/>
        <item x="12715"/>
        <item x="12716"/>
        <item x="12717"/>
        <item x="12718"/>
        <item x="12719"/>
        <item x="12720"/>
        <item x="12721"/>
        <item x="12722"/>
        <item x="12723"/>
        <item x="12724"/>
        <item x="12725"/>
        <item x="12726"/>
        <item x="12727"/>
        <item x="12728"/>
        <item x="12729"/>
        <item x="12730"/>
        <item x="12731"/>
        <item x="12732"/>
        <item x="12733"/>
        <item x="12734"/>
        <item x="12735"/>
        <item x="12736"/>
        <item x="12737"/>
        <item x="12738"/>
        <item x="12739"/>
        <item x="12740"/>
        <item x="12741"/>
        <item x="12742"/>
        <item x="12743"/>
        <item x="12744"/>
        <item x="12745"/>
        <item x="12746"/>
        <item x="12747"/>
        <item x="12748"/>
        <item x="12749"/>
        <item x="12750"/>
        <item x="12751"/>
        <item x="12752"/>
        <item x="12753"/>
        <item x="12754"/>
        <item x="12755"/>
        <item x="12756"/>
        <item x="12757"/>
        <item x="12758"/>
        <item x="12759"/>
        <item x="12760"/>
        <item x="12761"/>
        <item x="12762"/>
        <item x="12763"/>
        <item x="12764"/>
        <item x="12765"/>
        <item x="12766"/>
        <item x="12767"/>
        <item x="12768"/>
        <item x="12769"/>
        <item x="12770"/>
        <item x="12771"/>
        <item x="12772"/>
        <item x="12773"/>
        <item x="12774"/>
        <item x="12775"/>
        <item x="12776"/>
        <item x="12777"/>
        <item x="12778"/>
        <item x="12779"/>
        <item x="12780"/>
        <item x="12781"/>
        <item x="12782"/>
        <item x="12783"/>
        <item x="12784"/>
        <item x="12785"/>
        <item x="12786"/>
        <item x="12787"/>
        <item x="12788"/>
        <item x="12789"/>
        <item x="12790"/>
        <item x="12791"/>
        <item x="12792"/>
        <item x="12793"/>
        <item x="12794"/>
        <item x="12795"/>
        <item x="12796"/>
        <item x="12797"/>
        <item x="12798"/>
        <item x="12799"/>
        <item x="12800"/>
        <item x="12801"/>
        <item x="12802"/>
        <item x="12803"/>
        <item x="12804"/>
        <item x="12805"/>
        <item x="12806"/>
        <item x="12807"/>
        <item x="12808"/>
        <item x="12809"/>
        <item x="12810"/>
        <item x="12811"/>
        <item x="12812"/>
        <item x="12813"/>
        <item x="12814"/>
        <item x="12815"/>
        <item x="12816"/>
        <item x="12817"/>
        <item x="12818"/>
        <item x="12819"/>
        <item x="12820"/>
        <item x="12821"/>
        <item x="12822"/>
        <item x="12823"/>
        <item x="12824"/>
        <item x="12825"/>
        <item x="12826"/>
        <item x="12827"/>
        <item x="12828"/>
        <item x="12829"/>
        <item x="12830"/>
        <item x="12831"/>
        <item x="12832"/>
        <item x="12833"/>
        <item x="12834"/>
        <item x="12835"/>
        <item x="12836"/>
        <item x="12837"/>
        <item x="12838"/>
        <item x="12839"/>
        <item x="12840"/>
        <item x="12841"/>
        <item x="12842"/>
        <item x="12843"/>
        <item x="12844"/>
        <item x="12845"/>
        <item x="12846"/>
        <item x="12847"/>
        <item x="12848"/>
        <item x="12849"/>
        <item x="12850"/>
        <item x="12851"/>
        <item x="12852"/>
        <item x="12853"/>
        <item x="12854"/>
        <item x="12855"/>
        <item x="12856"/>
        <item x="12857"/>
        <item x="12858"/>
        <item x="12859"/>
        <item x="12860"/>
        <item x="12861"/>
        <item x="12862"/>
        <item x="12863"/>
        <item x="12864"/>
        <item x="12865"/>
        <item x="12866"/>
        <item x="12867"/>
        <item x="12868"/>
        <item x="12869"/>
        <item x="12870"/>
        <item x="12871"/>
        <item x="12872"/>
        <item x="12873"/>
        <item x="12874"/>
        <item x="12875"/>
        <item x="12876"/>
        <item x="12877"/>
        <item x="12878"/>
        <item x="12879"/>
        <item x="12880"/>
        <item x="12881"/>
        <item x="12882"/>
        <item x="12883"/>
        <item x="12884"/>
        <item x="12885"/>
        <item x="12886"/>
        <item x="12887"/>
        <item x="12888"/>
        <item x="12889"/>
        <item x="12890"/>
        <item x="12891"/>
        <item x="12892"/>
        <item x="12893"/>
        <item x="12894"/>
        <item x="12895"/>
        <item x="12896"/>
        <item x="12897"/>
        <item x="12898"/>
        <item x="12899"/>
        <item x="12900"/>
        <item x="12901"/>
        <item x="12902"/>
        <item x="12903"/>
        <item x="12904"/>
        <item x="12905"/>
        <item x="12906"/>
        <item x="12907"/>
        <item x="12908"/>
        <item x="12909"/>
        <item x="12910"/>
        <item x="12911"/>
        <item x="12912"/>
        <item x="12913"/>
        <item x="12914"/>
        <item x="12915"/>
        <item x="12916"/>
        <item x="12917"/>
        <item x="12918"/>
        <item x="12919"/>
        <item x="12920"/>
        <item x="12921"/>
        <item x="12922"/>
        <item x="12923"/>
        <item x="12924"/>
        <item x="12925"/>
        <item x="12926"/>
        <item x="12927"/>
        <item x="12928"/>
        <item x="12929"/>
        <item x="12930"/>
        <item x="12931"/>
        <item x="12932"/>
        <item x="12933"/>
        <item x="12934"/>
        <item x="12935"/>
        <item x="12936"/>
        <item x="12937"/>
        <item x="12938"/>
        <item x="12939"/>
        <item x="12940"/>
        <item x="12941"/>
        <item x="12942"/>
        <item x="12943"/>
        <item x="12944"/>
        <item x="12945"/>
        <item x="12946"/>
        <item x="12947"/>
        <item x="12948"/>
        <item x="12949"/>
        <item x="12950"/>
        <item x="12951"/>
        <item x="12952"/>
        <item x="12953"/>
        <item x="12954"/>
        <item x="12955"/>
        <item x="12956"/>
        <item x="12957"/>
        <item x="12958"/>
        <item x="12959"/>
        <item x="12960"/>
        <item x="12961"/>
        <item x="12962"/>
        <item x="12963"/>
        <item x="12964"/>
        <item x="12965"/>
        <item x="12966"/>
        <item x="12967"/>
        <item x="12968"/>
        <item x="12969"/>
        <item x="12970"/>
        <item x="12971"/>
        <item x="12972"/>
        <item x="12973"/>
        <item x="12974"/>
        <item x="12975"/>
        <item x="12976"/>
        <item x="12977"/>
        <item x="12978"/>
        <item x="12979"/>
        <item x="12980"/>
        <item x="12981"/>
        <item x="12982"/>
        <item x="12983"/>
        <item x="12984"/>
        <item x="12985"/>
        <item x="12986"/>
        <item x="12987"/>
        <item x="12988"/>
        <item x="12989"/>
        <item x="12990"/>
        <item x="12991"/>
        <item x="12992"/>
        <item x="12993"/>
        <item x="12994"/>
        <item x="12995"/>
        <item x="12996"/>
        <item x="12997"/>
        <item x="12998"/>
        <item x="12999"/>
        <item x="13000"/>
        <item x="13001"/>
        <item x="13002"/>
        <item x="13003"/>
        <item x="13004"/>
        <item x="13005"/>
        <item x="13006"/>
        <item x="13007"/>
        <item x="13008"/>
        <item x="13009"/>
        <item x="13010"/>
        <item x="13011"/>
        <item x="13012"/>
        <item x="13013"/>
        <item x="13014"/>
        <item x="13015"/>
        <item x="13016"/>
        <item x="13017"/>
        <item x="13018"/>
        <item x="13019"/>
        <item x="13020"/>
        <item x="13021"/>
        <item x="13022"/>
        <item x="13023"/>
        <item x="13024"/>
        <item x="13025"/>
        <item x="13026"/>
        <item x="13027"/>
        <item x="13028"/>
        <item x="13029"/>
        <item x="13030"/>
        <item x="13031"/>
        <item x="13032"/>
        <item x="13033"/>
        <item x="13034"/>
        <item x="13035"/>
        <item x="13036"/>
        <item x="13037"/>
        <item x="13038"/>
        <item x="13039"/>
        <item x="13040"/>
        <item x="13041"/>
        <item x="13042"/>
        <item x="13043"/>
        <item x="13044"/>
        <item x="13045"/>
        <item x="13046"/>
        <item x="13047"/>
        <item x="13048"/>
        <item x="13049"/>
        <item x="13050"/>
        <item x="13051"/>
        <item x="13052"/>
        <item x="13053"/>
        <item x="13054"/>
        <item x="13055"/>
        <item x="13056"/>
        <item x="13057"/>
        <item x="13058"/>
        <item x="13059"/>
        <item x="13060"/>
        <item x="13061"/>
        <item x="13062"/>
        <item x="13063"/>
        <item x="13064"/>
        <item x="13065"/>
        <item x="13066"/>
        <item x="13067"/>
        <item x="13068"/>
        <item x="13069"/>
        <item x="13070"/>
        <item x="13071"/>
        <item x="13072"/>
        <item x="13073"/>
        <item x="13074"/>
        <item x="13075"/>
        <item x="13076"/>
        <item x="13077"/>
        <item x="13078"/>
        <item x="13079"/>
        <item x="13080"/>
        <item x="13081"/>
        <item x="13082"/>
        <item x="13083"/>
        <item x="13084"/>
        <item x="13085"/>
        <item x="13086"/>
        <item x="13087"/>
        <item x="13088"/>
        <item x="13089"/>
        <item x="13090"/>
        <item x="13091"/>
        <item x="13092"/>
        <item x="13093"/>
        <item x="13094"/>
        <item x="13095"/>
        <item x="13096"/>
        <item x="13097"/>
        <item x="13098"/>
        <item x="13099"/>
        <item x="13100"/>
        <item x="13101"/>
        <item x="13102"/>
        <item x="13103"/>
        <item x="13104"/>
        <item x="13105"/>
        <item x="13106"/>
        <item x="13107"/>
        <item x="13108"/>
        <item x="13109"/>
        <item x="13110"/>
        <item x="13111"/>
        <item x="13112"/>
        <item x="13113"/>
        <item x="13114"/>
        <item x="13115"/>
        <item x="13116"/>
        <item x="13117"/>
        <item x="13118"/>
        <item x="13119"/>
        <item x="13120"/>
        <item x="13121"/>
        <item x="13122"/>
        <item x="13123"/>
        <item x="13124"/>
        <item x="13125"/>
        <item x="13126"/>
        <item x="13127"/>
        <item x="13128"/>
        <item x="13129"/>
        <item x="13130"/>
        <item x="13131"/>
        <item x="13132"/>
        <item x="13133"/>
        <item x="13134"/>
        <item x="13135"/>
        <item x="13136"/>
        <item x="13137"/>
        <item x="13138"/>
        <item x="13139"/>
        <item x="13140"/>
        <item x="13141"/>
        <item x="13142"/>
        <item x="13143"/>
        <item x="13144"/>
        <item x="13145"/>
        <item x="13146"/>
        <item x="13147"/>
        <item x="13148"/>
        <item x="13149"/>
        <item x="13150"/>
        <item x="13151"/>
        <item x="13152"/>
        <item x="13153"/>
        <item x="13154"/>
        <item x="13155"/>
        <item x="13156"/>
        <item x="13157"/>
        <item x="13158"/>
        <item x="13159"/>
        <item x="13160"/>
        <item x="13161"/>
        <item x="13162"/>
        <item x="13163"/>
        <item x="13164"/>
        <item x="13165"/>
        <item x="13166"/>
        <item x="13167"/>
        <item x="13168"/>
        <item x="13169"/>
        <item x="13170"/>
        <item x="13171"/>
        <item x="13172"/>
        <item x="13173"/>
        <item x="13174"/>
        <item x="13175"/>
        <item x="13176"/>
        <item x="13177"/>
        <item x="13178"/>
        <item x="13179"/>
        <item x="13180"/>
        <item x="13181"/>
        <item x="13182"/>
        <item x="13183"/>
        <item x="13184"/>
        <item x="13185"/>
        <item x="13186"/>
        <item x="13187"/>
        <item x="13188"/>
        <item x="13189"/>
        <item x="13190"/>
        <item x="13191"/>
        <item x="13192"/>
        <item x="13193"/>
        <item x="13194"/>
        <item x="13195"/>
        <item x="13196"/>
        <item x="13197"/>
        <item x="13198"/>
        <item x="13199"/>
        <item x="13200"/>
        <item x="13201"/>
        <item x="13202"/>
        <item x="13203"/>
        <item x="13204"/>
        <item x="13205"/>
        <item x="13206"/>
        <item x="13207"/>
        <item x="13208"/>
        <item x="13209"/>
        <item x="13210"/>
        <item x="13211"/>
        <item x="13212"/>
        <item x="13213"/>
        <item x="13214"/>
        <item x="13215"/>
        <item x="13216"/>
        <item x="13217"/>
        <item x="13218"/>
        <item x="13219"/>
        <item x="13220"/>
        <item x="13221"/>
        <item x="13222"/>
        <item x="13223"/>
        <item x="13224"/>
        <item x="13225"/>
        <item x="13226"/>
        <item x="13227"/>
        <item x="13228"/>
        <item x="13229"/>
        <item x="13230"/>
        <item x="13231"/>
        <item x="13232"/>
        <item x="13233"/>
        <item x="13234"/>
        <item x="13235"/>
        <item x="13236"/>
        <item x="13237"/>
        <item x="13238"/>
        <item x="13239"/>
        <item x="13240"/>
        <item x="13241"/>
        <item x="13242"/>
        <item x="13243"/>
        <item x="13244"/>
        <item x="13245"/>
        <item x="13246"/>
        <item x="13247"/>
        <item x="13248"/>
        <item x="13249"/>
        <item x="13250"/>
        <item x="13251"/>
        <item x="13252"/>
        <item x="13253"/>
        <item x="13254"/>
        <item x="13255"/>
        <item x="13256"/>
        <item x="13257"/>
        <item x="13258"/>
        <item x="13259"/>
        <item x="13260"/>
        <item x="13261"/>
        <item x="13262"/>
        <item x="13263"/>
        <item x="13264"/>
        <item x="13265"/>
        <item x="13266"/>
        <item x="13267"/>
        <item x="13268"/>
        <item x="13269"/>
        <item x="13270"/>
        <item x="13271"/>
        <item x="13272"/>
        <item x="13273"/>
        <item x="13274"/>
        <item x="13275"/>
        <item x="13276"/>
        <item x="13277"/>
        <item x="13278"/>
        <item x="13279"/>
        <item x="13280"/>
        <item x="13281"/>
        <item x="13282"/>
        <item x="13283"/>
        <item x="13284"/>
        <item x="13285"/>
        <item x="13286"/>
        <item x="13287"/>
        <item x="13288"/>
        <item x="13289"/>
        <item x="13290"/>
        <item x="13291"/>
        <item x="13292"/>
        <item x="13293"/>
        <item x="13294"/>
        <item x="13295"/>
        <item x="13296"/>
        <item x="13297"/>
        <item x="13298"/>
        <item x="13299"/>
        <item x="13300"/>
        <item x="13301"/>
        <item x="13302"/>
        <item x="13303"/>
        <item x="13304"/>
        <item x="13305"/>
        <item x="13306"/>
        <item x="13307"/>
        <item x="13308"/>
        <item x="13309"/>
        <item x="13310"/>
        <item x="13311"/>
        <item x="13312"/>
        <item x="13313"/>
        <item x="13314"/>
        <item x="13315"/>
        <item x="13316"/>
        <item x="13317"/>
        <item x="13318"/>
        <item x="13319"/>
        <item x="13320"/>
        <item x="13321"/>
        <item x="13322"/>
        <item x="13323"/>
        <item x="13324"/>
        <item x="13325"/>
        <item x="13326"/>
        <item x="13327"/>
        <item x="13328"/>
        <item x="13329"/>
        <item x="13330"/>
        <item x="13331"/>
        <item x="13332"/>
        <item x="13333"/>
        <item x="13334"/>
        <item x="13335"/>
        <item x="13336"/>
        <item x="13337"/>
        <item x="13338"/>
        <item x="13339"/>
        <item x="13340"/>
        <item x="13341"/>
        <item x="13342"/>
        <item x="13343"/>
        <item x="13344"/>
        <item x="13345"/>
        <item x="13346"/>
        <item x="13347"/>
        <item x="13348"/>
        <item x="13349"/>
        <item x="13350"/>
        <item x="13351"/>
        <item x="13352"/>
        <item x="13353"/>
        <item x="13354"/>
        <item x="13355"/>
        <item x="13356"/>
        <item x="13357"/>
        <item x="13358"/>
        <item x="13359"/>
        <item x="13360"/>
        <item x="13361"/>
        <item x="13362"/>
        <item x="13363"/>
        <item x="13364"/>
        <item x="13365"/>
        <item x="13366"/>
        <item x="13367"/>
        <item x="13368"/>
        <item x="13369"/>
        <item x="13370"/>
        <item x="13371"/>
        <item x="13372"/>
        <item x="13373"/>
        <item x="13374"/>
        <item x="13375"/>
        <item x="13376"/>
        <item x="13377"/>
        <item x="13378"/>
        <item x="13379"/>
        <item x="13380"/>
        <item x="13381"/>
        <item x="13382"/>
        <item x="13383"/>
        <item x="13384"/>
        <item x="13385"/>
        <item x="13386"/>
        <item x="13387"/>
        <item x="13388"/>
        <item x="13389"/>
        <item x="13390"/>
        <item x="13391"/>
        <item x="13392"/>
        <item x="13393"/>
        <item x="13394"/>
        <item x="13395"/>
        <item x="13396"/>
        <item x="13397"/>
        <item x="13398"/>
        <item x="13399"/>
        <item x="13400"/>
        <item x="13401"/>
        <item x="13402"/>
        <item x="13403"/>
        <item x="13404"/>
        <item x="13405"/>
        <item x="13406"/>
        <item x="13407"/>
        <item x="13408"/>
        <item x="13409"/>
        <item x="13410"/>
        <item x="13411"/>
        <item x="13412"/>
        <item x="13413"/>
        <item x="13414"/>
        <item x="13415"/>
        <item x="13416"/>
        <item x="13417"/>
        <item x="13418"/>
        <item x="13419"/>
        <item x="13420"/>
        <item x="13421"/>
        <item x="13422"/>
        <item x="13423"/>
        <item x="13424"/>
        <item x="13425"/>
        <item x="13426"/>
        <item x="13427"/>
        <item x="13428"/>
        <item x="13429"/>
        <item x="13430"/>
        <item x="13431"/>
        <item x="13432"/>
        <item x="13433"/>
        <item x="13434"/>
        <item x="13435"/>
        <item x="13436"/>
        <item x="13437"/>
        <item x="13438"/>
        <item x="13439"/>
        <item x="13440"/>
        <item x="13441"/>
        <item x="13442"/>
        <item x="13443"/>
        <item x="13444"/>
        <item x="13445"/>
        <item x="13446"/>
        <item x="13447"/>
        <item x="13448"/>
        <item x="13449"/>
        <item x="13450"/>
        <item x="13451"/>
        <item x="13452"/>
        <item x="13453"/>
        <item x="13454"/>
        <item x="13455"/>
        <item x="13456"/>
        <item x="13457"/>
        <item x="13458"/>
        <item x="13459"/>
        <item x="13460"/>
        <item x="13461"/>
        <item x="13462"/>
        <item x="13463"/>
        <item x="13464"/>
        <item x="13465"/>
        <item x="13466"/>
        <item x="13467"/>
        <item x="13468"/>
        <item x="13469"/>
        <item x="13470"/>
        <item x="13471"/>
        <item x="13472"/>
        <item x="13473"/>
        <item x="13474"/>
        <item x="13475"/>
        <item x="13476"/>
        <item x="13477"/>
        <item x="13478"/>
        <item x="13479"/>
        <item x="13480"/>
        <item x="13481"/>
        <item x="13482"/>
        <item x="13483"/>
        <item x="13484"/>
        <item x="13485"/>
        <item x="13486"/>
        <item x="13487"/>
        <item x="13488"/>
        <item x="13489"/>
        <item x="13490"/>
        <item x="13491"/>
        <item x="13492"/>
        <item x="13493"/>
        <item x="13494"/>
        <item x="13495"/>
        <item x="13496"/>
        <item x="13497"/>
        <item x="13498"/>
        <item x="13499"/>
        <item x="13500"/>
        <item x="13501"/>
        <item x="13502"/>
        <item x="13503"/>
        <item x="13504"/>
        <item x="13505"/>
        <item x="13506"/>
        <item x="13507"/>
        <item x="13508"/>
        <item x="13509"/>
        <item x="13510"/>
        <item x="13511"/>
        <item x="13512"/>
        <item x="13513"/>
        <item x="13514"/>
        <item x="13515"/>
        <item x="13516"/>
        <item x="13517"/>
        <item x="13518"/>
        <item x="13519"/>
        <item x="13520"/>
        <item x="13521"/>
        <item x="13522"/>
        <item x="13523"/>
        <item x="13524"/>
        <item x="13525"/>
        <item x="13526"/>
        <item x="13527"/>
        <item x="13528"/>
        <item x="13529"/>
        <item x="13530"/>
        <item x="13531"/>
        <item x="13532"/>
        <item x="13533"/>
        <item x="13534"/>
        <item x="13535"/>
        <item x="13536"/>
        <item x="13537"/>
        <item x="13538"/>
        <item x="13539"/>
        <item x="13540"/>
        <item x="13541"/>
        <item x="13542"/>
        <item x="13543"/>
        <item x="13544"/>
        <item x="13545"/>
        <item x="13546"/>
        <item x="13547"/>
        <item x="13548"/>
        <item x="13549"/>
        <item x="13550"/>
        <item x="13551"/>
        <item x="13552"/>
        <item x="13553"/>
        <item x="13554"/>
        <item x="13555"/>
        <item x="13556"/>
        <item x="13557"/>
        <item x="13558"/>
        <item x="13559"/>
        <item x="13560"/>
        <item x="13561"/>
        <item x="13562"/>
        <item x="13563"/>
        <item x="13564"/>
        <item x="13565"/>
        <item x="13566"/>
        <item x="13567"/>
        <item x="13568"/>
        <item x="13569"/>
        <item x="13570"/>
        <item x="13571"/>
        <item x="13572"/>
        <item x="13573"/>
        <item x="13574"/>
        <item x="13575"/>
        <item x="13576"/>
        <item x="13577"/>
        <item x="13578"/>
        <item x="13579"/>
        <item x="13580"/>
        <item x="13581"/>
        <item x="13582"/>
        <item x="13583"/>
        <item x="13584"/>
        <item x="13585"/>
        <item x="13586"/>
        <item x="13587"/>
        <item x="13588"/>
        <item x="13589"/>
        <item x="13590"/>
        <item x="13591"/>
        <item x="13592"/>
        <item x="13593"/>
        <item x="13594"/>
        <item x="13595"/>
        <item x="13596"/>
        <item x="13597"/>
        <item x="13598"/>
        <item x="13599"/>
        <item x="13600"/>
        <item x="13601"/>
        <item x="13602"/>
        <item x="13603"/>
        <item x="13604"/>
        <item x="13605"/>
        <item x="13606"/>
        <item x="13607"/>
        <item x="13608"/>
        <item x="13609"/>
        <item x="13610"/>
        <item x="13611"/>
        <item x="13612"/>
        <item x="13613"/>
        <item x="13614"/>
        <item x="13615"/>
        <item x="13616"/>
        <item x="13617"/>
        <item x="13618"/>
        <item x="13619"/>
        <item x="13620"/>
        <item x="13621"/>
        <item x="13622"/>
        <item x="13623"/>
        <item x="13624"/>
        <item x="13625"/>
        <item x="13626"/>
        <item x="13627"/>
        <item x="13628"/>
        <item x="13629"/>
        <item x="13630"/>
        <item x="13631"/>
        <item x="13632"/>
        <item x="13633"/>
        <item x="13634"/>
        <item x="13635"/>
        <item x="13636"/>
        <item x="13637"/>
        <item x="13638"/>
        <item x="13639"/>
        <item x="13640"/>
        <item x="13641"/>
        <item x="13642"/>
        <item x="13643"/>
        <item x="13644"/>
        <item x="13645"/>
        <item x="13646"/>
        <item x="13647"/>
        <item x="13648"/>
        <item x="13649"/>
        <item x="13650"/>
        <item x="13651"/>
        <item x="13652"/>
        <item x="13653"/>
        <item x="13654"/>
        <item x="13655"/>
        <item x="13656"/>
        <item x="13657"/>
        <item x="13658"/>
        <item x="13659"/>
        <item x="13660"/>
        <item x="13661"/>
        <item x="13662"/>
        <item x="13663"/>
        <item x="13664"/>
        <item x="13665"/>
        <item x="13666"/>
        <item x="13667"/>
        <item x="13668"/>
        <item x="13669"/>
        <item x="13670"/>
        <item x="13671"/>
        <item x="13672"/>
        <item x="13673"/>
        <item x="13674"/>
        <item x="13675"/>
        <item x="13676"/>
        <item x="13677"/>
        <item x="13678"/>
        <item x="13679"/>
        <item x="13680"/>
        <item x="13681"/>
        <item x="13682"/>
        <item x="13683"/>
        <item x="13684"/>
        <item x="13685"/>
        <item x="13686"/>
        <item x="13687"/>
        <item x="13688"/>
        <item x="13689"/>
        <item x="13690"/>
        <item x="13691"/>
        <item x="13692"/>
        <item x="13693"/>
        <item x="13694"/>
        <item x="13695"/>
        <item x="13696"/>
        <item x="13697"/>
        <item x="13698"/>
        <item x="13699"/>
        <item x="13700"/>
        <item x="13701"/>
        <item x="13702"/>
        <item x="13703"/>
        <item x="13704"/>
        <item x="13705"/>
        <item x="13706"/>
        <item x="13707"/>
        <item x="13708"/>
        <item x="13709"/>
        <item x="13710"/>
        <item x="13711"/>
        <item x="13712"/>
        <item x="13713"/>
        <item x="13714"/>
        <item x="13715"/>
        <item x="13716"/>
        <item x="13717"/>
        <item x="13718"/>
        <item x="13719"/>
        <item x="13720"/>
        <item x="13721"/>
        <item x="13722"/>
        <item x="13723"/>
        <item x="13724"/>
        <item x="13725"/>
        <item x="13726"/>
        <item x="13727"/>
        <item x="13728"/>
        <item x="13729"/>
        <item x="13730"/>
        <item x="13731"/>
        <item x="13732"/>
        <item x="13733"/>
        <item x="13734"/>
        <item x="13735"/>
        <item x="13736"/>
        <item x="13737"/>
        <item x="13738"/>
        <item x="13739"/>
        <item x="13740"/>
        <item x="13741"/>
        <item x="13742"/>
        <item x="13743"/>
        <item x="13744"/>
        <item x="13745"/>
        <item x="13746"/>
        <item x="13747"/>
        <item x="13748"/>
        <item x="13749"/>
        <item x="13750"/>
        <item x="13751"/>
        <item x="13752"/>
        <item x="13753"/>
        <item x="13754"/>
        <item x="13755"/>
        <item x="13756"/>
        <item x="13757"/>
        <item x="13758"/>
        <item x="13759"/>
        <item x="13760"/>
        <item x="13761"/>
        <item x="13762"/>
        <item x="13763"/>
        <item x="13764"/>
        <item x="13765"/>
        <item x="13766"/>
        <item x="13767"/>
        <item x="13768"/>
        <item x="13769"/>
        <item x="13770"/>
        <item x="13771"/>
        <item x="13772"/>
        <item x="13773"/>
        <item x="13774"/>
        <item x="13775"/>
        <item x="13776"/>
        <item x="13777"/>
        <item x="13778"/>
        <item x="13779"/>
        <item x="13780"/>
        <item x="13781"/>
        <item x="13782"/>
        <item x="13783"/>
        <item x="13784"/>
        <item x="13785"/>
        <item x="13786"/>
        <item x="13787"/>
        <item x="13788"/>
        <item x="13789"/>
        <item x="13790"/>
        <item x="13791"/>
        <item x="13792"/>
        <item x="13793"/>
        <item x="13794"/>
        <item x="13795"/>
        <item x="13796"/>
        <item x="13797"/>
        <item x="13798"/>
        <item x="13799"/>
        <item x="13800"/>
        <item x="13801"/>
        <item x="13802"/>
        <item x="13803"/>
        <item x="13804"/>
        <item x="13805"/>
        <item x="13806"/>
        <item x="13807"/>
        <item x="13808"/>
        <item x="13809"/>
        <item x="13810"/>
        <item x="13811"/>
        <item x="13812"/>
        <item x="13813"/>
        <item x="13814"/>
        <item x="13815"/>
        <item x="13816"/>
        <item x="13817"/>
        <item x="13818"/>
        <item x="13819"/>
        <item x="13820"/>
        <item x="13821"/>
        <item x="13822"/>
        <item x="13823"/>
        <item x="13824"/>
        <item x="13825"/>
        <item x="13826"/>
        <item x="13827"/>
        <item x="13828"/>
        <item x="13829"/>
        <item x="13830"/>
        <item x="13831"/>
        <item x="13832"/>
        <item x="13833"/>
        <item x="13834"/>
        <item x="13835"/>
        <item x="13836"/>
        <item x="13837"/>
        <item x="13838"/>
        <item x="13839"/>
        <item x="13840"/>
        <item x="13841"/>
        <item x="13842"/>
        <item x="13843"/>
        <item x="13844"/>
        <item x="13845"/>
        <item x="13846"/>
        <item x="13847"/>
        <item x="13848"/>
        <item x="13849"/>
        <item x="13850"/>
        <item x="13851"/>
        <item x="13852"/>
        <item x="13853"/>
        <item x="13854"/>
        <item x="13855"/>
        <item x="13856"/>
        <item x="13857"/>
        <item x="13858"/>
        <item x="13859"/>
        <item x="13860"/>
        <item x="13861"/>
        <item x="13862"/>
        <item x="13863"/>
        <item x="13864"/>
        <item x="13865"/>
        <item x="13866"/>
        <item x="13867"/>
        <item x="13868"/>
        <item x="13869"/>
        <item x="13870"/>
        <item x="13871"/>
        <item x="13872"/>
        <item x="13873"/>
        <item x="13874"/>
        <item x="13875"/>
        <item x="13876"/>
        <item x="13877"/>
        <item x="13878"/>
        <item x="13879"/>
        <item x="13880"/>
        <item x="13881"/>
        <item x="13882"/>
        <item x="13883"/>
        <item x="13884"/>
        <item x="13885"/>
        <item x="13886"/>
        <item x="13887"/>
        <item x="13888"/>
        <item x="13889"/>
        <item x="13890"/>
        <item x="13891"/>
        <item x="13892"/>
        <item x="13893"/>
        <item x="13894"/>
        <item x="13895"/>
        <item x="13896"/>
        <item x="13897"/>
        <item x="13898"/>
        <item x="13899"/>
        <item x="13900"/>
        <item x="13901"/>
        <item x="13902"/>
        <item x="13903"/>
        <item x="13904"/>
        <item x="13905"/>
        <item x="13906"/>
        <item x="13907"/>
        <item x="13908"/>
        <item x="13909"/>
        <item x="13910"/>
        <item x="13911"/>
        <item x="13912"/>
        <item x="13913"/>
        <item x="13914"/>
        <item x="13915"/>
        <item x="13916"/>
        <item x="13917"/>
        <item x="13918"/>
        <item x="13919"/>
        <item x="13920"/>
        <item x="13921"/>
        <item x="13922"/>
        <item x="13923"/>
        <item x="13924"/>
        <item x="13925"/>
        <item x="13926"/>
        <item x="13927"/>
        <item x="13928"/>
        <item x="13929"/>
        <item x="13930"/>
        <item x="13931"/>
        <item x="13932"/>
        <item x="13933"/>
        <item x="13934"/>
        <item x="13935"/>
        <item x="13936"/>
        <item x="13937"/>
        <item x="13938"/>
        <item x="13939"/>
        <item x="13940"/>
        <item x="13941"/>
        <item x="13942"/>
        <item x="13943"/>
        <item x="13944"/>
        <item x="13945"/>
        <item x="13946"/>
        <item x="13947"/>
        <item x="13948"/>
        <item x="13949"/>
        <item x="13950"/>
        <item x="13951"/>
        <item x="13952"/>
        <item x="13953"/>
        <item x="13954"/>
        <item x="13955"/>
        <item x="13956"/>
        <item x="13957"/>
        <item x="13958"/>
        <item x="13959"/>
        <item x="13960"/>
        <item x="13961"/>
        <item x="13962"/>
        <item x="13963"/>
        <item x="13964"/>
        <item x="13965"/>
        <item x="13966"/>
        <item x="13967"/>
        <item x="13968"/>
        <item x="13969"/>
        <item x="13970"/>
        <item x="13971"/>
        <item x="13972"/>
        <item x="13973"/>
        <item x="13974"/>
        <item x="13975"/>
        <item x="13976"/>
        <item x="13977"/>
        <item x="13978"/>
        <item x="13979"/>
        <item x="13980"/>
        <item x="13981"/>
        <item x="13982"/>
        <item x="13983"/>
        <item x="13984"/>
        <item x="13985"/>
        <item x="13986"/>
        <item x="13987"/>
        <item x="13988"/>
        <item x="13989"/>
        <item x="13990"/>
        <item x="13991"/>
        <item x="13992"/>
        <item x="13993"/>
        <item x="13994"/>
        <item x="13995"/>
        <item x="13996"/>
        <item x="13997"/>
        <item x="13998"/>
        <item x="13999"/>
        <item x="14000"/>
        <item x="14001"/>
        <item x="14002"/>
        <item x="14003"/>
        <item x="14004"/>
        <item x="14005"/>
        <item x="14006"/>
        <item x="14007"/>
        <item x="14008"/>
        <item x="14009"/>
        <item x="14010"/>
        <item x="14011"/>
        <item x="14012"/>
        <item x="14013"/>
        <item x="14014"/>
        <item x="14015"/>
        <item x="14016"/>
        <item x="14017"/>
        <item x="14018"/>
        <item x="14019"/>
        <item x="14020"/>
        <item x="14021"/>
        <item x="14022"/>
        <item x="14023"/>
        <item x="14024"/>
        <item x="14025"/>
        <item x="14026"/>
        <item x="14027"/>
        <item x="14028"/>
        <item x="14029"/>
        <item x="14030"/>
        <item x="14031"/>
        <item x="14032"/>
        <item x="14033"/>
        <item x="14034"/>
        <item x="14035"/>
        <item x="14036"/>
        <item x="14037"/>
        <item x="14038"/>
        <item x="14039"/>
        <item x="14040"/>
        <item x="14041"/>
        <item x="14042"/>
        <item x="14043"/>
        <item x="14044"/>
        <item x="14045"/>
        <item x="14046"/>
        <item x="14047"/>
        <item x="14048"/>
        <item x="14049"/>
        <item x="14050"/>
        <item x="14051"/>
        <item x="14052"/>
        <item x="14053"/>
        <item x="14054"/>
        <item x="14055"/>
        <item x="14056"/>
        <item x="14057"/>
        <item x="14058"/>
        <item x="14059"/>
        <item x="14060"/>
        <item x="14061"/>
        <item x="14062"/>
        <item x="14063"/>
        <item x="14064"/>
        <item x="14065"/>
        <item x="14066"/>
        <item x="14067"/>
        <item x="14068"/>
        <item x="14069"/>
        <item x="14070"/>
        <item x="14071"/>
        <item x="14072"/>
        <item x="14073"/>
        <item x="14074"/>
        <item x="14075"/>
        <item x="14076"/>
        <item x="14077"/>
        <item x="14078"/>
        <item x="14079"/>
        <item x="14080"/>
        <item x="14081"/>
        <item x="14082"/>
        <item x="14083"/>
        <item x="14084"/>
        <item x="14085"/>
        <item x="14086"/>
        <item x="14087"/>
        <item x="14088"/>
        <item x="14089"/>
        <item x="14090"/>
        <item x="14091"/>
        <item x="14092"/>
        <item x="14093"/>
        <item x="14094"/>
        <item x="14095"/>
        <item x="14096"/>
        <item x="14097"/>
        <item x="14098"/>
        <item x="14099"/>
        <item x="14100"/>
        <item x="14101"/>
        <item x="14102"/>
        <item x="14103"/>
        <item x="14104"/>
        <item x="14105"/>
        <item x="14106"/>
        <item x="14107"/>
        <item x="14108"/>
        <item x="14109"/>
        <item x="14110"/>
        <item x="14111"/>
        <item x="14112"/>
        <item x="14113"/>
        <item x="14114"/>
        <item x="14115"/>
        <item x="14116"/>
        <item x="14117"/>
        <item x="14118"/>
        <item x="14119"/>
        <item x="14120"/>
        <item x="14121"/>
        <item x="14122"/>
        <item x="14123"/>
        <item x="14124"/>
        <item x="14125"/>
        <item x="14126"/>
        <item x="14127"/>
        <item x="14128"/>
        <item x="14129"/>
        <item x="14130"/>
        <item x="14131"/>
        <item x="14132"/>
        <item x="14133"/>
        <item x="14134"/>
        <item x="14135"/>
        <item x="14136"/>
        <item x="14137"/>
        <item x="14138"/>
        <item x="14139"/>
        <item x="14140"/>
        <item x="14141"/>
        <item x="14142"/>
        <item x="14143"/>
        <item x="14144"/>
        <item x="14145"/>
        <item x="14146"/>
        <item x="14147"/>
        <item x="14148"/>
        <item x="14149"/>
        <item x="14150"/>
        <item x="14151"/>
        <item x="14152"/>
        <item x="14153"/>
        <item x="14154"/>
        <item x="14155"/>
        <item x="14156"/>
        <item x="14157"/>
        <item x="14158"/>
        <item x="14159"/>
        <item x="14160"/>
        <item x="14161"/>
        <item x="14162"/>
        <item x="14163"/>
        <item x="14164"/>
        <item x="14165"/>
        <item x="14166"/>
        <item x="14167"/>
        <item x="14168"/>
        <item x="14169"/>
        <item x="14170"/>
        <item x="14171"/>
        <item x="14172"/>
        <item x="14173"/>
        <item x="14174"/>
        <item x="14175"/>
        <item x="14176"/>
        <item x="14177"/>
        <item x="14178"/>
        <item x="14179"/>
        <item x="14180"/>
        <item x="14181"/>
        <item x="14182"/>
        <item x="14183"/>
        <item x="14184"/>
        <item x="14185"/>
        <item x="14186"/>
        <item x="14187"/>
        <item x="14188"/>
        <item x="14189"/>
        <item x="14190"/>
        <item x="14191"/>
        <item x="14192"/>
        <item x="14193"/>
        <item x="14194"/>
        <item x="14195"/>
        <item x="14196"/>
        <item x="14197"/>
        <item x="14198"/>
        <item x="14199"/>
        <item x="14200"/>
        <item x="14201"/>
        <item x="14202"/>
        <item x="14203"/>
        <item x="14204"/>
        <item x="14205"/>
        <item x="14206"/>
        <item x="14207"/>
        <item x="14208"/>
        <item x="14209"/>
        <item x="14210"/>
        <item x="14211"/>
        <item x="14212"/>
        <item x="14213"/>
        <item x="14214"/>
        <item x="14215"/>
        <item x="14216"/>
        <item x="14217"/>
        <item x="14218"/>
        <item x="14219"/>
        <item x="14220"/>
        <item x="14221"/>
        <item x="14222"/>
        <item x="14223"/>
        <item x="14224"/>
        <item x="14225"/>
        <item x="14226"/>
        <item x="14227"/>
        <item x="14228"/>
        <item x="14229"/>
        <item x="14230"/>
        <item x="14231"/>
        <item x="14232"/>
        <item x="14233"/>
        <item x="14234"/>
        <item x="14235"/>
        <item x="14236"/>
        <item x="14237"/>
        <item x="14238"/>
        <item x="14239"/>
        <item x="14240"/>
        <item x="14241"/>
        <item x="14242"/>
        <item x="14243"/>
        <item x="14244"/>
        <item x="14245"/>
        <item x="14246"/>
        <item x="14247"/>
        <item x="14248"/>
        <item x="14249"/>
        <item x="14250"/>
        <item x="14251"/>
        <item x="14252"/>
        <item x="14253"/>
        <item x="14254"/>
        <item x="14255"/>
        <item x="14256"/>
        <item x="14257"/>
        <item x="14258"/>
        <item x="14259"/>
        <item x="14260"/>
        <item x="14261"/>
        <item x="14262"/>
        <item x="14263"/>
        <item x="14264"/>
        <item x="14265"/>
        <item x="14266"/>
        <item x="14267"/>
        <item x="14268"/>
        <item x="14269"/>
        <item x="14270"/>
        <item x="14271"/>
        <item x="14272"/>
        <item x="14273"/>
        <item x="14274"/>
        <item x="14275"/>
        <item x="14276"/>
        <item x="14277"/>
        <item x="14278"/>
        <item x="14279"/>
        <item x="14280"/>
        <item x="14281"/>
        <item x="14282"/>
        <item x="14283"/>
        <item x="14284"/>
        <item x="14285"/>
        <item x="14286"/>
        <item x="14287"/>
        <item x="14288"/>
        <item x="14289"/>
        <item x="14290"/>
        <item x="14291"/>
        <item x="14292"/>
        <item x="14293"/>
        <item x="14294"/>
        <item x="14295"/>
        <item x="14296"/>
        <item x="14297"/>
        <item x="14298"/>
        <item x="14299"/>
        <item x="14300"/>
        <item x="14301"/>
        <item x="14302"/>
        <item x="14303"/>
        <item x="14304"/>
        <item x="14305"/>
        <item x="14306"/>
        <item x="14307"/>
        <item x="14308"/>
        <item x="14309"/>
        <item x="14310"/>
        <item x="14311"/>
        <item x="14312"/>
        <item x="14313"/>
        <item x="14314"/>
        <item x="14315"/>
        <item x="14316"/>
        <item x="14317"/>
        <item x="14318"/>
        <item x="14319"/>
        <item x="14320"/>
        <item x="14321"/>
        <item x="14322"/>
        <item x="14323"/>
        <item x="14324"/>
        <item x="14325"/>
        <item x="14326"/>
        <item x="14327"/>
        <item x="14328"/>
        <item x="14329"/>
        <item x="14330"/>
        <item x="14331"/>
        <item x="14332"/>
        <item x="14333"/>
        <item x="14334"/>
        <item x="14335"/>
        <item x="14336"/>
        <item x="14337"/>
        <item x="14338"/>
        <item x="14339"/>
        <item x="14340"/>
        <item x="14341"/>
        <item x="14342"/>
        <item x="14343"/>
        <item x="14344"/>
        <item x="14345"/>
        <item x="14346"/>
        <item x="14347"/>
        <item x="14348"/>
        <item x="14349"/>
        <item x="14350"/>
        <item x="14351"/>
        <item x="14352"/>
        <item x="14353"/>
        <item x="14354"/>
        <item x="14355"/>
        <item x="14356"/>
        <item x="14357"/>
        <item x="14358"/>
        <item x="14359"/>
        <item x="14360"/>
        <item x="14361"/>
        <item x="14362"/>
        <item x="14363"/>
        <item x="14364"/>
        <item x="14365"/>
        <item x="14366"/>
        <item x="14367"/>
        <item x="14368"/>
        <item x="14369"/>
        <item x="14370"/>
        <item x="14371"/>
        <item x="14372"/>
        <item x="14373"/>
        <item x="14374"/>
        <item x="14375"/>
        <item x="14376"/>
        <item x="14377"/>
        <item x="14378"/>
        <item x="14379"/>
        <item x="14380"/>
        <item x="14381"/>
        <item x="14382"/>
        <item x="14383"/>
        <item x="14384"/>
        <item x="14385"/>
        <item x="14386"/>
        <item x="14387"/>
        <item x="14388"/>
        <item x="14389"/>
        <item x="14390"/>
        <item x="14391"/>
        <item x="14392"/>
        <item x="14393"/>
        <item x="14394"/>
        <item x="14395"/>
        <item x="14396"/>
        <item x="14397"/>
        <item x="14398"/>
        <item x="14399"/>
        <item x="14400"/>
        <item x="14401"/>
        <item x="14402"/>
        <item x="14403"/>
        <item x="14404"/>
        <item x="14405"/>
        <item x="14406"/>
        <item x="14407"/>
        <item x="14408"/>
        <item x="14409"/>
        <item x="14410"/>
        <item x="14411"/>
        <item x="14412"/>
        <item x="14413"/>
        <item x="14414"/>
        <item x="14415"/>
        <item x="14416"/>
        <item x="14417"/>
        <item x="14418"/>
        <item x="14419"/>
        <item x="14420"/>
        <item x="14421"/>
        <item x="14422"/>
        <item x="14423"/>
        <item x="14424"/>
        <item x="14425"/>
        <item x="14426"/>
        <item x="14427"/>
        <item x="14428"/>
        <item x="14429"/>
        <item x="14430"/>
        <item x="14431"/>
        <item x="14432"/>
        <item x="14433"/>
        <item x="14434"/>
        <item x="14435"/>
        <item x="14436"/>
        <item x="14437"/>
        <item x="14438"/>
        <item x="14439"/>
        <item x="14440"/>
        <item x="14441"/>
        <item x="14442"/>
        <item x="14443"/>
        <item x="14444"/>
        <item x="14445"/>
        <item x="14446"/>
        <item x="14447"/>
        <item x="14448"/>
        <item x="14449"/>
        <item x="14450"/>
        <item x="14451"/>
        <item x="14452"/>
        <item x="14453"/>
        <item x="14454"/>
        <item x="14455"/>
        <item x="14456"/>
        <item x="14457"/>
        <item x="14458"/>
        <item x="14459"/>
        <item x="14460"/>
        <item x="14461"/>
        <item x="14462"/>
        <item x="14463"/>
        <item x="14464"/>
        <item x="14465"/>
        <item x="14466"/>
        <item x="14467"/>
        <item x="14468"/>
        <item x="14469"/>
        <item x="14470"/>
        <item x="14471"/>
        <item x="14472"/>
        <item x="14473"/>
        <item x="14474"/>
        <item x="14475"/>
        <item x="14476"/>
        <item x="14477"/>
        <item x="14478"/>
        <item x="14479"/>
        <item x="14480"/>
        <item x="14481"/>
        <item x="14482"/>
        <item x="14483"/>
        <item x="14484"/>
        <item x="14485"/>
        <item x="14486"/>
        <item x="14487"/>
        <item x="14488"/>
        <item x="14489"/>
        <item x="14490"/>
        <item x="14491"/>
        <item x="14492"/>
        <item x="14493"/>
        <item x="14494"/>
        <item x="14495"/>
        <item x="14496"/>
        <item x="14497"/>
        <item x="14498"/>
        <item x="14499"/>
        <item x="14500"/>
        <item x="14501"/>
        <item x="14502"/>
        <item x="14503"/>
        <item x="14504"/>
        <item x="14505"/>
        <item x="14506"/>
        <item x="14507"/>
        <item x="14508"/>
        <item x="14509"/>
        <item x="14510"/>
        <item x="14511"/>
        <item x="14512"/>
        <item x="14513"/>
        <item x="14514"/>
        <item x="14515"/>
        <item x="14516"/>
        <item x="14517"/>
        <item x="14518"/>
        <item x="14519"/>
        <item x="14520"/>
        <item x="14521"/>
        <item x="14522"/>
        <item x="14523"/>
        <item x="14524"/>
        <item x="14525"/>
        <item x="14526"/>
        <item x="14527"/>
        <item x="14528"/>
        <item x="14529"/>
        <item x="14530"/>
        <item x="14531"/>
        <item x="14532"/>
        <item x="14533"/>
        <item x="14534"/>
        <item x="14535"/>
        <item x="14536"/>
        <item x="14537"/>
        <item x="14538"/>
        <item x="14539"/>
        <item x="14540"/>
        <item x="14541"/>
        <item x="14542"/>
        <item x="14543"/>
        <item x="14544"/>
        <item x="14545"/>
        <item x="14546"/>
        <item x="14547"/>
        <item x="14548"/>
        <item x="14549"/>
        <item x="14550"/>
        <item x="14551"/>
        <item x="14552"/>
        <item x="14553"/>
        <item x="14554"/>
        <item x="14555"/>
        <item x="14556"/>
        <item x="14557"/>
        <item x="14558"/>
        <item x="14559"/>
        <item x="14560"/>
        <item x="14561"/>
        <item x="14562"/>
        <item x="14563"/>
        <item x="14564"/>
        <item x="14565"/>
        <item x="14566"/>
        <item x="14567"/>
        <item x="14568"/>
        <item x="14569"/>
        <item x="14570"/>
        <item x="14571"/>
        <item x="14572"/>
        <item x="14573"/>
        <item x="14574"/>
        <item x="14575"/>
        <item x="14576"/>
        <item x="14577"/>
        <item x="14578"/>
        <item x="14579"/>
        <item x="14580"/>
        <item x="14581"/>
        <item x="14582"/>
        <item x="14583"/>
        <item x="14584"/>
        <item x="14585"/>
        <item x="14586"/>
        <item x="14587"/>
        <item x="14588"/>
        <item x="14589"/>
        <item x="14590"/>
        <item x="14591"/>
        <item x="14592"/>
        <item x="14593"/>
        <item x="14594"/>
        <item x="14595"/>
        <item x="14596"/>
        <item x="14597"/>
        <item x="14598"/>
        <item x="14599"/>
        <item x="14600"/>
        <item x="14601"/>
        <item x="14602"/>
        <item x="14603"/>
        <item x="14604"/>
        <item x="14605"/>
        <item x="14606"/>
        <item x="14607"/>
        <item x="14608"/>
        <item x="14609"/>
        <item x="14610"/>
        <item x="14611"/>
        <item x="14612"/>
        <item x="14613"/>
        <item x="14614"/>
        <item x="14615"/>
        <item x="14616"/>
        <item x="14617"/>
        <item x="14618"/>
        <item x="14619"/>
        <item x="14620"/>
        <item x="14621"/>
        <item x="14622"/>
        <item x="14623"/>
        <item x="14624"/>
        <item x="14625"/>
        <item x="14626"/>
        <item x="14627"/>
        <item x="14628"/>
        <item x="14629"/>
        <item x="14630"/>
        <item x="14631"/>
        <item x="14632"/>
        <item x="14633"/>
        <item x="14634"/>
        <item x="14635"/>
        <item x="14636"/>
        <item x="14637"/>
        <item x="14638"/>
        <item x="14639"/>
        <item x="14640"/>
        <item x="14641"/>
        <item x="14642"/>
        <item x="14643"/>
        <item x="14644"/>
        <item x="14645"/>
        <item x="14646"/>
        <item x="14647"/>
        <item x="14648"/>
        <item x="14649"/>
        <item x="14650"/>
        <item x="14651"/>
        <item x="14652"/>
        <item x="14653"/>
        <item x="14654"/>
        <item x="14655"/>
        <item x="14656"/>
        <item x="14657"/>
        <item x="14658"/>
        <item x="14659"/>
        <item x="14660"/>
        <item x="14661"/>
        <item x="14662"/>
        <item x="14663"/>
        <item x="14664"/>
        <item x="14665"/>
        <item x="14666"/>
        <item x="14667"/>
        <item x="14668"/>
        <item x="14669"/>
        <item x="14670"/>
        <item x="14671"/>
        <item x="14672"/>
        <item x="14673"/>
        <item x="14674"/>
        <item x="14675"/>
        <item x="14676"/>
        <item x="14677"/>
        <item x="14678"/>
        <item x="14679"/>
        <item x="14680"/>
        <item x="14681"/>
        <item x="14682"/>
        <item x="14683"/>
        <item x="14684"/>
        <item x="14685"/>
        <item x="14686"/>
        <item x="14687"/>
        <item x="14688"/>
        <item x="14689"/>
        <item x="14690"/>
        <item x="14691"/>
        <item x="14692"/>
        <item x="14693"/>
        <item x="14694"/>
        <item x="14695"/>
        <item x="14696"/>
        <item x="14697"/>
        <item x="14698"/>
        <item x="14699"/>
        <item x="14700"/>
        <item x="14701"/>
        <item x="14702"/>
        <item x="14703"/>
        <item x="14704"/>
        <item x="14705"/>
        <item x="14706"/>
        <item x="14707"/>
        <item x="14708"/>
        <item x="14709"/>
        <item x="14710"/>
        <item x="14711"/>
        <item x="14712"/>
        <item x="14713"/>
        <item x="14714"/>
        <item x="14715"/>
        <item x="14716"/>
        <item x="14717"/>
        <item x="14718"/>
        <item x="14719"/>
        <item x="14720"/>
        <item x="14721"/>
        <item x="14722"/>
        <item x="14723"/>
        <item x="14724"/>
        <item x="14725"/>
        <item x="14726"/>
        <item x="14727"/>
        <item x="14728"/>
        <item x="14729"/>
        <item x="14730"/>
        <item x="14731"/>
        <item x="14732"/>
        <item x="14733"/>
        <item x="14734"/>
        <item x="14735"/>
        <item x="14736"/>
        <item x="14737"/>
        <item x="14738"/>
        <item x="14739"/>
        <item x="14740"/>
        <item x="14741"/>
        <item x="14742"/>
        <item x="14743"/>
        <item x="14744"/>
        <item x="14745"/>
        <item x="14746"/>
        <item x="14747"/>
        <item x="14748"/>
        <item x="14749"/>
        <item x="14750"/>
        <item x="14751"/>
        <item x="14752"/>
        <item x="14753"/>
        <item x="14754"/>
        <item x="14755"/>
        <item x="14756"/>
        <item x="14757"/>
        <item x="14758"/>
        <item x="14759"/>
        <item x="14760"/>
        <item x="14761"/>
        <item x="14762"/>
        <item x="14763"/>
        <item x="14764"/>
        <item x="14765"/>
        <item x="14766"/>
        <item x="14767"/>
        <item x="14768"/>
        <item x="14769"/>
        <item x="14770"/>
        <item x="14771"/>
        <item x="14772"/>
        <item x="14773"/>
        <item x="14774"/>
        <item x="14775"/>
        <item x="14776"/>
        <item x="14777"/>
        <item x="14778"/>
        <item x="14779"/>
        <item x="14780"/>
        <item x="14781"/>
        <item x="14782"/>
        <item x="14783"/>
        <item x="14784"/>
        <item x="14785"/>
        <item x="14786"/>
        <item x="14787"/>
        <item x="14788"/>
        <item x="14789"/>
        <item x="14790"/>
        <item x="14791"/>
        <item x="14792"/>
        <item x="14793"/>
        <item x="14794"/>
        <item x="14795"/>
        <item x="14796"/>
        <item x="14797"/>
        <item x="14798"/>
        <item x="14799"/>
        <item x="14800"/>
        <item x="14801"/>
        <item x="14802"/>
        <item x="14803"/>
        <item x="14804"/>
        <item x="14805"/>
        <item x="14806"/>
        <item x="14807"/>
        <item x="14808"/>
        <item x="14809"/>
        <item x="14810"/>
        <item x="14811"/>
        <item x="14812"/>
        <item x="14813"/>
        <item x="14814"/>
        <item x="14815"/>
        <item x="14816"/>
        <item x="14817"/>
        <item x="14818"/>
        <item x="14819"/>
        <item x="14820"/>
        <item x="14821"/>
        <item x="14822"/>
        <item x="14823"/>
        <item x="14824"/>
        <item x="14825"/>
        <item x="14826"/>
        <item x="14827"/>
        <item x="14828"/>
        <item x="14829"/>
        <item x="14830"/>
        <item x="14831"/>
        <item x="14832"/>
        <item x="14833"/>
        <item x="14834"/>
        <item x="14835"/>
        <item x="14836"/>
        <item x="14837"/>
        <item x="14838"/>
        <item x="14839"/>
        <item x="14840"/>
        <item x="14841"/>
        <item x="14842"/>
        <item x="14843"/>
        <item x="14844"/>
        <item x="14845"/>
        <item x="14846"/>
        <item x="14847"/>
        <item x="14848"/>
        <item x="14849"/>
        <item x="14850"/>
        <item x="14851"/>
        <item x="14852"/>
        <item x="14853"/>
        <item x="14854"/>
        <item x="14855"/>
        <item x="14856"/>
        <item x="14857"/>
        <item x="14858"/>
        <item x="14859"/>
        <item x="14860"/>
        <item x="14861"/>
        <item x="14862"/>
        <item x="14863"/>
        <item x="14864"/>
        <item x="14865"/>
        <item x="14866"/>
        <item x="14867"/>
        <item x="14868"/>
        <item x="14869"/>
        <item x="14870"/>
        <item x="14871"/>
        <item x="14872"/>
        <item x="14873"/>
        <item x="14874"/>
        <item x="14875"/>
        <item x="14876"/>
        <item x="14877"/>
        <item x="14878"/>
        <item x="14879"/>
        <item x="14880"/>
        <item x="14881"/>
        <item x="14882"/>
        <item x="14883"/>
        <item x="14884"/>
        <item x="14885"/>
        <item x="14886"/>
        <item x="14887"/>
        <item x="14888"/>
        <item x="14889"/>
        <item x="14890"/>
        <item x="14891"/>
        <item x="14892"/>
        <item x="14893"/>
        <item x="14894"/>
        <item x="14895"/>
        <item x="14896"/>
        <item x="14897"/>
        <item x="14898"/>
        <item x="14899"/>
        <item x="14900"/>
        <item x="14901"/>
        <item x="14902"/>
        <item x="14903"/>
        <item x="14904"/>
        <item x="14905"/>
        <item x="14906"/>
        <item x="14907"/>
        <item x="14908"/>
        <item x="14909"/>
        <item x="14910"/>
        <item x="14911"/>
        <item x="14912"/>
        <item x="14913"/>
        <item x="14914"/>
        <item x="14915"/>
        <item x="14916"/>
        <item x="14917"/>
        <item x="14918"/>
        <item x="14919"/>
        <item x="14920"/>
        <item x="14921"/>
        <item x="14922"/>
        <item x="14923"/>
        <item x="14924"/>
        <item x="14925"/>
        <item x="14926"/>
        <item x="14927"/>
        <item x="14928"/>
        <item x="14929"/>
        <item x="14930"/>
        <item x="14931"/>
        <item x="14932"/>
        <item x="14933"/>
        <item x="14934"/>
        <item x="14935"/>
        <item x="14936"/>
        <item x="14937"/>
        <item x="14938"/>
        <item x="14939"/>
        <item x="14940"/>
        <item x="14941"/>
        <item x="14942"/>
        <item x="14943"/>
        <item x="14944"/>
        <item x="14945"/>
        <item x="14946"/>
        <item x="14947"/>
        <item x="14948"/>
        <item x="14949"/>
        <item x="14950"/>
        <item x="14951"/>
        <item x="14952"/>
        <item x="14953"/>
        <item x="14954"/>
        <item x="14955"/>
        <item x="14956"/>
        <item x="14957"/>
        <item x="14958"/>
        <item x="14959"/>
        <item x="14960"/>
        <item x="14961"/>
        <item x="14962"/>
        <item x="14963"/>
        <item x="14964"/>
        <item x="14965"/>
        <item x="14966"/>
        <item x="14967"/>
        <item x="14968"/>
        <item x="14969"/>
        <item x="14970"/>
        <item x="14971"/>
        <item x="14972"/>
        <item x="14973"/>
        <item x="14974"/>
        <item x="14975"/>
        <item x="14976"/>
        <item x="14977"/>
        <item x="14978"/>
        <item x="14979"/>
        <item x="14980"/>
        <item x="14981"/>
        <item x="14982"/>
        <item x="14983"/>
        <item x="14984"/>
        <item x="14985"/>
        <item x="14986"/>
        <item x="14987"/>
        <item x="14988"/>
        <item x="14989"/>
        <item x="14990"/>
        <item x="14991"/>
        <item x="14992"/>
        <item x="14993"/>
        <item x="14994"/>
        <item x="14995"/>
        <item x="14996"/>
        <item x="14997"/>
        <item x="14998"/>
        <item x="14999"/>
        <item x="15000"/>
        <item x="15001"/>
        <item x="15002"/>
        <item x="15003"/>
        <item x="15004"/>
        <item x="15005"/>
        <item x="15006"/>
        <item x="15007"/>
        <item x="15008"/>
        <item x="15009"/>
        <item x="15010"/>
        <item x="15011"/>
        <item x="15012"/>
        <item x="15013"/>
        <item x="15014"/>
        <item x="15015"/>
        <item x="15016"/>
        <item x="15017"/>
        <item x="15018"/>
        <item x="15019"/>
        <item x="15020"/>
        <item x="15021"/>
        <item x="15022"/>
        <item x="15023"/>
        <item x="15024"/>
        <item x="15025"/>
        <item x="15026"/>
        <item x="15027"/>
        <item x="15028"/>
        <item x="15029"/>
        <item x="15030"/>
        <item x="15031"/>
        <item x="15032"/>
        <item x="15033"/>
        <item x="15034"/>
        <item x="15035"/>
        <item x="15036"/>
        <item x="15037"/>
        <item x="15038"/>
        <item x="15039"/>
        <item x="15040"/>
        <item x="15041"/>
        <item x="15042"/>
        <item x="15043"/>
        <item x="15044"/>
        <item x="15045"/>
        <item x="15046"/>
        <item x="15047"/>
        <item x="15048"/>
        <item x="15049"/>
        <item x="15050"/>
        <item x="15051"/>
        <item x="15052"/>
        <item x="15053"/>
        <item x="15054"/>
        <item x="15055"/>
        <item x="15056"/>
        <item x="15057"/>
        <item x="15058"/>
        <item x="15059"/>
        <item x="15060"/>
        <item x="15061"/>
        <item x="15062"/>
        <item x="15063"/>
        <item x="15064"/>
        <item x="15065"/>
        <item x="15066"/>
        <item x="15067"/>
        <item x="15068"/>
        <item x="15069"/>
        <item x="15070"/>
        <item x="15071"/>
        <item x="15072"/>
        <item x="15073"/>
        <item x="15074"/>
        <item x="15075"/>
        <item x="15076"/>
        <item x="15077"/>
        <item x="15078"/>
        <item x="15079"/>
        <item x="15080"/>
        <item x="15081"/>
        <item x="15082"/>
        <item x="15083"/>
        <item x="15084"/>
        <item x="15085"/>
        <item x="15086"/>
        <item x="15087"/>
        <item x="15088"/>
        <item x="15089"/>
        <item x="15090"/>
        <item x="15091"/>
        <item x="15092"/>
        <item x="15093"/>
        <item x="15094"/>
        <item x="15095"/>
        <item x="15096"/>
        <item x="15097"/>
        <item x="15098"/>
        <item x="15099"/>
        <item x="15100"/>
        <item x="15101"/>
        <item x="15102"/>
        <item x="15103"/>
        <item x="15104"/>
        <item x="15105"/>
        <item x="15106"/>
        <item x="15107"/>
        <item x="15108"/>
        <item x="15109"/>
        <item x="15110"/>
        <item x="15111"/>
        <item x="15112"/>
        <item x="15113"/>
        <item x="15114"/>
        <item x="15115"/>
        <item x="15116"/>
        <item x="15117"/>
        <item x="15118"/>
        <item x="15119"/>
        <item x="15120"/>
        <item x="15121"/>
        <item x="15122"/>
        <item x="15123"/>
        <item x="15124"/>
        <item x="15125"/>
        <item x="15126"/>
        <item x="15127"/>
        <item x="15128"/>
        <item x="15129"/>
        <item x="15130"/>
        <item x="15131"/>
        <item x="15132"/>
        <item x="15133"/>
        <item x="15134"/>
        <item x="15135"/>
        <item x="15136"/>
        <item x="15137"/>
        <item x="15138"/>
        <item x="15139"/>
        <item x="15140"/>
        <item x="15141"/>
        <item x="15142"/>
        <item x="15143"/>
        <item x="15144"/>
        <item x="15145"/>
        <item x="15146"/>
        <item x="15147"/>
        <item x="15148"/>
        <item x="15149"/>
        <item x="15150"/>
        <item x="15151"/>
        <item x="15152"/>
        <item x="15153"/>
        <item x="15154"/>
        <item x="15155"/>
        <item x="15156"/>
        <item x="15157"/>
        <item x="15158"/>
        <item x="15159"/>
        <item x="15160"/>
        <item x="15161"/>
        <item x="15162"/>
        <item x="15163"/>
        <item x="15164"/>
        <item x="15165"/>
        <item x="15166"/>
        <item x="15167"/>
        <item x="15168"/>
        <item x="15169"/>
        <item x="15170"/>
        <item x="15171"/>
        <item x="15172"/>
        <item x="15173"/>
        <item x="15174"/>
        <item x="15175"/>
        <item x="15176"/>
        <item x="15177"/>
        <item x="15178"/>
        <item x="15179"/>
        <item x="15180"/>
        <item x="15181"/>
        <item x="15182"/>
        <item x="15183"/>
        <item x="15184"/>
        <item x="15185"/>
        <item x="15186"/>
        <item x="15187"/>
        <item x="15188"/>
        <item x="15189"/>
        <item x="15190"/>
        <item x="15191"/>
        <item x="15192"/>
        <item x="15193"/>
        <item x="15194"/>
        <item x="15195"/>
        <item x="15196"/>
        <item x="15197"/>
        <item x="15198"/>
        <item x="15199"/>
        <item x="15200"/>
        <item x="15201"/>
        <item x="15202"/>
        <item x="15203"/>
        <item x="15204"/>
        <item x="15205"/>
        <item x="15206"/>
        <item x="15207"/>
        <item x="15208"/>
        <item x="15209"/>
        <item x="15210"/>
        <item x="15211"/>
        <item x="15212"/>
        <item x="15213"/>
        <item x="15214"/>
        <item x="15215"/>
        <item x="15216"/>
        <item x="15217"/>
        <item x="15218"/>
        <item x="15219"/>
        <item x="15220"/>
        <item x="15221"/>
        <item x="15222"/>
        <item x="15223"/>
        <item x="15224"/>
        <item x="15225"/>
        <item x="15226"/>
        <item x="15227"/>
        <item x="15228"/>
        <item x="15229"/>
        <item x="15230"/>
        <item x="15231"/>
        <item x="15232"/>
        <item x="15233"/>
        <item x="15234"/>
        <item x="15235"/>
        <item x="15236"/>
        <item x="15237"/>
        <item x="15238"/>
        <item x="15239"/>
        <item x="15240"/>
        <item x="15241"/>
        <item x="15242"/>
        <item x="15243"/>
        <item x="15244"/>
        <item x="15245"/>
        <item x="15246"/>
        <item x="15247"/>
        <item x="15248"/>
        <item x="15249"/>
        <item x="15250"/>
        <item x="15251"/>
        <item x="15252"/>
        <item x="15253"/>
        <item x="15254"/>
        <item x="15255"/>
        <item x="15256"/>
        <item x="15257"/>
        <item x="15258"/>
        <item x="15259"/>
        <item x="15260"/>
        <item x="15261"/>
        <item x="15262"/>
        <item x="15263"/>
        <item x="15264"/>
        <item x="15265"/>
        <item x="15266"/>
        <item x="15267"/>
        <item x="15268"/>
        <item x="15269"/>
        <item x="15270"/>
        <item x="15271"/>
        <item x="15272"/>
        <item x="15273"/>
        <item x="15274"/>
        <item x="15275"/>
        <item x="15276"/>
        <item x="15277"/>
        <item x="15278"/>
        <item x="15279"/>
        <item x="15280"/>
        <item x="15281"/>
        <item x="15282"/>
        <item x="15283"/>
        <item x="15284"/>
        <item x="15285"/>
        <item x="15286"/>
        <item x="15287"/>
        <item x="15288"/>
        <item x="15289"/>
        <item x="15290"/>
        <item x="15291"/>
        <item x="15292"/>
        <item x="15293"/>
        <item x="15294"/>
        <item x="15295"/>
        <item x="15296"/>
        <item x="15297"/>
        <item x="15298"/>
        <item x="15299"/>
        <item x="15300"/>
        <item x="15301"/>
        <item x="15302"/>
        <item x="15303"/>
        <item x="15304"/>
        <item x="15305"/>
        <item x="15306"/>
        <item x="15307"/>
        <item x="15308"/>
        <item x="15309"/>
        <item x="15310"/>
        <item x="15311"/>
        <item x="15312"/>
        <item x="15313"/>
        <item x="15314"/>
        <item x="15315"/>
        <item x="15316"/>
        <item x="15317"/>
        <item x="15318"/>
        <item x="15319"/>
        <item x="15320"/>
        <item x="15321"/>
        <item x="15322"/>
        <item x="15323"/>
        <item x="15324"/>
        <item x="15325"/>
        <item x="15326"/>
        <item x="15327"/>
        <item x="15328"/>
        <item x="15329"/>
        <item x="15330"/>
        <item x="15331"/>
        <item x="15332"/>
        <item x="15333"/>
        <item x="15334"/>
        <item x="15335"/>
        <item x="15336"/>
        <item x="15337"/>
        <item x="15338"/>
        <item x="15339"/>
        <item x="15340"/>
        <item x="15341"/>
        <item x="15342"/>
        <item x="15343"/>
        <item x="15344"/>
        <item x="15345"/>
        <item x="15346"/>
        <item x="15347"/>
        <item x="15348"/>
        <item x="15349"/>
        <item x="15350"/>
        <item x="15351"/>
        <item x="15352"/>
        <item x="15353"/>
        <item x="15354"/>
        <item x="15355"/>
        <item x="15356"/>
        <item x="15357"/>
        <item x="15358"/>
        <item x="15359"/>
        <item x="15360"/>
        <item x="15361"/>
        <item x="15362"/>
        <item x="15363"/>
        <item x="15364"/>
        <item x="15365"/>
        <item x="15366"/>
        <item x="15367"/>
        <item x="15368"/>
        <item x="15369"/>
        <item x="15370"/>
        <item x="15371"/>
        <item x="15372"/>
        <item x="15373"/>
        <item x="15374"/>
        <item x="15375"/>
        <item x="15376"/>
        <item x="15377"/>
        <item x="15378"/>
        <item x="15379"/>
        <item x="15380"/>
        <item x="15381"/>
        <item x="15382"/>
        <item x="15383"/>
        <item x="15384"/>
        <item x="15385"/>
        <item x="15386"/>
        <item x="15387"/>
        <item x="15388"/>
        <item x="15389"/>
        <item x="15390"/>
        <item x="15391"/>
        <item x="15392"/>
        <item x="15393"/>
        <item x="15394"/>
        <item x="15395"/>
        <item x="15396"/>
        <item x="15397"/>
        <item x="15398"/>
        <item x="15399"/>
        <item x="15400"/>
        <item x="15401"/>
        <item x="15402"/>
        <item x="15403"/>
        <item x="15404"/>
        <item x="15405"/>
        <item x="15406"/>
        <item x="15407"/>
        <item x="15408"/>
        <item x="15409"/>
        <item x="15410"/>
        <item x="15411"/>
        <item x="15412"/>
        <item x="15413"/>
        <item x="15414"/>
        <item x="15415"/>
        <item x="15416"/>
        <item x="15417"/>
        <item x="15418"/>
        <item x="15419"/>
        <item x="15420"/>
        <item x="15421"/>
        <item x="15422"/>
        <item x="15423"/>
        <item x="15424"/>
        <item x="15425"/>
        <item x="15426"/>
        <item x="15427"/>
        <item x="15428"/>
        <item x="15429"/>
        <item x="15430"/>
        <item x="15431"/>
        <item x="15432"/>
        <item x="15433"/>
        <item x="15434"/>
        <item x="15435"/>
        <item x="15436"/>
        <item x="15437"/>
        <item x="15438"/>
        <item x="15439"/>
        <item x="15440"/>
        <item x="15441"/>
        <item x="15442"/>
        <item x="15443"/>
        <item x="15444"/>
        <item x="15445"/>
        <item x="15446"/>
        <item x="15447"/>
        <item x="15448"/>
        <item x="15449"/>
        <item x="15450"/>
        <item x="15451"/>
        <item x="15452"/>
        <item x="15453"/>
        <item x="15454"/>
        <item x="15455"/>
        <item x="15456"/>
        <item x="15457"/>
        <item x="15458"/>
        <item x="15459"/>
        <item x="15460"/>
        <item x="15461"/>
        <item x="15462"/>
        <item x="15463"/>
        <item x="15464"/>
        <item x="15465"/>
        <item x="15466"/>
        <item x="15467"/>
        <item x="15468"/>
        <item x="15469"/>
        <item x="15470"/>
        <item x="15471"/>
        <item x="15472"/>
        <item x="15473"/>
        <item x="15474"/>
        <item x="15475"/>
        <item x="15476"/>
        <item x="15477"/>
        <item x="15478"/>
        <item x="15479"/>
        <item x="15480"/>
        <item x="15481"/>
        <item x="15482"/>
        <item x="15483"/>
        <item x="15484"/>
        <item x="15485"/>
        <item x="15486"/>
        <item x="15487"/>
        <item x="15488"/>
        <item x="15489"/>
        <item x="15490"/>
        <item x="15491"/>
        <item x="15492"/>
        <item x="15493"/>
        <item x="15494"/>
        <item x="15495"/>
        <item x="15496"/>
        <item x="15497"/>
        <item x="15498"/>
        <item x="15499"/>
        <item x="15500"/>
        <item x="15501"/>
        <item x="15502"/>
        <item x="15503"/>
        <item x="15504"/>
        <item x="15505"/>
        <item x="15506"/>
        <item x="15507"/>
        <item x="15508"/>
        <item x="15509"/>
        <item x="15510"/>
        <item x="15511"/>
        <item x="15512"/>
        <item x="15513"/>
        <item x="15514"/>
        <item x="15515"/>
        <item x="15516"/>
        <item x="15517"/>
        <item x="15518"/>
        <item x="15519"/>
        <item x="15520"/>
        <item x="15521"/>
        <item x="15522"/>
        <item x="15523"/>
        <item x="15524"/>
        <item x="15525"/>
        <item x="15526"/>
        <item x="15527"/>
        <item x="15528"/>
        <item x="15529"/>
        <item x="15530"/>
        <item x="15531"/>
        <item x="15532"/>
        <item x="15533"/>
        <item x="15534"/>
        <item x="15535"/>
        <item x="15536"/>
        <item x="15537"/>
        <item x="15538"/>
        <item x="15539"/>
        <item x="15540"/>
        <item x="15541"/>
        <item x="15542"/>
        <item x="15543"/>
        <item x="15544"/>
        <item x="15545"/>
        <item x="15546"/>
        <item x="15547"/>
        <item x="15548"/>
        <item x="15549"/>
        <item x="15550"/>
        <item x="15551"/>
        <item x="15552"/>
        <item x="15553"/>
        <item x="15554"/>
        <item x="15555"/>
        <item x="15556"/>
        <item x="15557"/>
        <item x="15558"/>
        <item x="15559"/>
        <item x="15560"/>
        <item x="15561"/>
        <item x="15562"/>
        <item x="15563"/>
        <item x="15564"/>
        <item x="15565"/>
        <item x="15566"/>
        <item x="15567"/>
        <item x="15568"/>
        <item x="15569"/>
        <item x="15570"/>
        <item x="15571"/>
        <item x="15572"/>
        <item x="15573"/>
        <item x="15574"/>
        <item x="15575"/>
        <item x="15576"/>
        <item x="15577"/>
        <item x="15578"/>
        <item x="15579"/>
        <item x="15580"/>
        <item x="15581"/>
        <item x="15582"/>
        <item x="15583"/>
        <item x="15584"/>
        <item x="15585"/>
        <item x="15586"/>
        <item x="15587"/>
        <item x="15588"/>
        <item x="15589"/>
        <item x="15590"/>
        <item x="15591"/>
        <item x="15592"/>
        <item x="15593"/>
        <item x="15594"/>
        <item x="15595"/>
        <item x="15596"/>
        <item x="15597"/>
        <item x="15598"/>
        <item x="15599"/>
        <item x="15600"/>
        <item x="15601"/>
        <item x="15602"/>
        <item x="15603"/>
        <item x="15604"/>
        <item x="15605"/>
        <item x="15606"/>
        <item x="15607"/>
        <item x="15608"/>
        <item x="15609"/>
        <item x="15610"/>
        <item x="15611"/>
        <item x="15612"/>
        <item x="15613"/>
        <item x="15614"/>
        <item x="15615"/>
        <item x="15616"/>
        <item x="15617"/>
        <item x="15618"/>
        <item x="15619"/>
        <item x="15620"/>
        <item x="15621"/>
        <item x="15622"/>
        <item x="15623"/>
        <item x="15624"/>
        <item x="15625"/>
        <item x="15626"/>
        <item x="15627"/>
        <item x="15628"/>
        <item x="15629"/>
        <item x="15630"/>
        <item x="15631"/>
        <item x="15632"/>
        <item x="15633"/>
        <item x="15634"/>
        <item x="15635"/>
        <item x="15636"/>
        <item x="15637"/>
        <item x="15638"/>
        <item x="15639"/>
        <item x="15640"/>
        <item x="15641"/>
        <item x="15642"/>
        <item x="15643"/>
        <item x="15644"/>
        <item x="15645"/>
        <item x="15646"/>
        <item x="15647"/>
        <item x="15648"/>
        <item x="15649"/>
        <item x="15650"/>
        <item x="15651"/>
        <item x="15652"/>
        <item x="15653"/>
        <item x="15654"/>
        <item x="15655"/>
        <item x="15656"/>
        <item x="15657"/>
        <item x="15658"/>
        <item x="15659"/>
        <item x="15660"/>
        <item x="15661"/>
        <item x="15662"/>
        <item x="15663"/>
        <item x="15664"/>
        <item x="15665"/>
        <item x="15666"/>
        <item x="15667"/>
        <item x="15668"/>
        <item x="15669"/>
        <item x="15670"/>
        <item x="15671"/>
        <item x="15672"/>
        <item x="15673"/>
        <item x="15674"/>
        <item x="15675"/>
        <item x="15676"/>
        <item x="15677"/>
        <item x="15678"/>
        <item x="15679"/>
        <item x="15680"/>
        <item x="15681"/>
        <item x="15682"/>
        <item x="15683"/>
        <item x="15684"/>
        <item x="15685"/>
        <item x="15686"/>
        <item x="15687"/>
        <item x="15688"/>
        <item x="15689"/>
        <item x="15690"/>
        <item x="15691"/>
        <item x="15692"/>
        <item x="15693"/>
        <item x="15694"/>
        <item x="15695"/>
        <item x="15696"/>
        <item x="15697"/>
        <item x="15698"/>
        <item x="15699"/>
        <item x="15700"/>
        <item x="15701"/>
        <item x="15702"/>
        <item x="15703"/>
        <item x="15704"/>
        <item x="15705"/>
        <item x="15706"/>
        <item x="15707"/>
        <item x="15708"/>
        <item x="15709"/>
        <item x="15710"/>
        <item x="15711"/>
        <item x="15712"/>
        <item x="15713"/>
        <item x="15714"/>
        <item x="15715"/>
        <item x="15716"/>
        <item x="15717"/>
        <item x="15718"/>
        <item x="15719"/>
        <item x="15720"/>
        <item x="15721"/>
        <item x="15722"/>
        <item x="15723"/>
        <item x="15724"/>
        <item x="15725"/>
        <item x="15726"/>
        <item x="15727"/>
        <item x="15728"/>
        <item x="15729"/>
        <item x="15730"/>
        <item x="15731"/>
        <item x="15732"/>
        <item x="15733"/>
        <item x="15734"/>
        <item x="15735"/>
        <item x="15736"/>
        <item x="15737"/>
        <item x="15738"/>
        <item x="15739"/>
        <item x="15740"/>
        <item x="15741"/>
        <item x="15742"/>
        <item x="15743"/>
        <item x="15744"/>
        <item x="15745"/>
        <item x="15746"/>
        <item x="15747"/>
        <item x="15748"/>
        <item x="15749"/>
        <item x="15750"/>
        <item x="15751"/>
        <item x="15752"/>
        <item x="15753"/>
        <item x="15754"/>
        <item x="15755"/>
        <item x="15756"/>
        <item x="15757"/>
        <item x="15758"/>
        <item x="15759"/>
        <item x="15760"/>
        <item x="15761"/>
        <item x="15762"/>
        <item x="15763"/>
        <item x="15764"/>
        <item x="15765"/>
        <item x="15766"/>
        <item x="15767"/>
        <item x="15768"/>
        <item x="15769"/>
        <item x="15770"/>
        <item x="15771"/>
        <item x="15772"/>
        <item x="15773"/>
        <item x="15774"/>
        <item x="15775"/>
        <item x="15776"/>
        <item x="15777"/>
        <item x="15778"/>
        <item x="15779"/>
        <item x="15780"/>
        <item x="15781"/>
        <item x="15782"/>
        <item x="15783"/>
        <item x="15784"/>
        <item x="15785"/>
        <item x="15786"/>
        <item x="15787"/>
        <item x="15788"/>
        <item x="15789"/>
        <item x="15790"/>
        <item x="15791"/>
        <item x="15792"/>
        <item x="15793"/>
        <item x="15794"/>
        <item x="15795"/>
        <item x="15796"/>
        <item x="15797"/>
        <item x="15798"/>
        <item x="15799"/>
        <item x="15800"/>
        <item x="15801"/>
        <item x="15802"/>
        <item x="15803"/>
        <item x="15804"/>
        <item x="15805"/>
        <item x="15806"/>
        <item x="15807"/>
        <item x="15808"/>
        <item x="15809"/>
        <item x="15810"/>
        <item x="15811"/>
        <item x="15812"/>
        <item x="15813"/>
        <item x="15814"/>
        <item x="15815"/>
        <item x="15816"/>
        <item x="15817"/>
        <item x="15818"/>
        <item x="15819"/>
        <item x="15820"/>
        <item x="15821"/>
        <item x="15822"/>
        <item x="15823"/>
        <item x="15824"/>
        <item x="15825"/>
        <item x="15826"/>
        <item x="15827"/>
        <item x="15828"/>
        <item x="15829"/>
        <item x="15830"/>
        <item x="15831"/>
        <item x="15832"/>
        <item x="15833"/>
        <item x="15834"/>
        <item x="15835"/>
        <item x="15836"/>
        <item x="15837"/>
        <item x="15838"/>
        <item x="15839"/>
        <item x="15840"/>
        <item x="15841"/>
        <item x="15842"/>
        <item x="15843"/>
        <item x="15844"/>
        <item x="15845"/>
        <item x="15846"/>
        <item x="15847"/>
        <item x="15848"/>
        <item x="15849"/>
        <item x="15850"/>
        <item x="15851"/>
        <item x="15852"/>
        <item x="15853"/>
        <item x="15854"/>
        <item x="15855"/>
        <item x="15856"/>
        <item x="15857"/>
        <item x="15858"/>
        <item x="15859"/>
        <item x="15860"/>
        <item x="15861"/>
        <item x="15862"/>
        <item x="15863"/>
        <item x="15864"/>
        <item x="15865"/>
        <item x="15866"/>
        <item x="15867"/>
        <item x="15868"/>
        <item x="15869"/>
        <item x="15870"/>
        <item x="15871"/>
        <item x="15872"/>
        <item x="15873"/>
        <item x="15874"/>
        <item x="15875"/>
        <item x="15876"/>
        <item x="15877"/>
        <item x="15878"/>
        <item x="15879"/>
        <item x="15880"/>
        <item x="15881"/>
        <item x="15882"/>
        <item x="15883"/>
        <item x="15884"/>
        <item x="15885"/>
        <item x="15886"/>
        <item x="15887"/>
        <item x="15888"/>
        <item x="15889"/>
        <item x="15890"/>
        <item x="15891"/>
        <item x="15892"/>
        <item x="15893"/>
        <item x="15894"/>
        <item x="15895"/>
        <item x="15896"/>
        <item x="15897"/>
        <item x="15898"/>
        <item x="15899"/>
        <item x="15900"/>
        <item x="15901"/>
        <item x="15902"/>
        <item x="15903"/>
        <item x="15904"/>
        <item x="15905"/>
        <item x="15906"/>
        <item x="15907"/>
        <item x="15908"/>
        <item x="15909"/>
        <item x="15910"/>
        <item x="15911"/>
        <item x="15912"/>
        <item x="15913"/>
        <item x="15914"/>
        <item x="15915"/>
        <item x="15916"/>
        <item x="15917"/>
        <item x="15918"/>
        <item x="15919"/>
        <item x="15920"/>
        <item x="15921"/>
        <item x="15922"/>
        <item x="15923"/>
        <item x="15924"/>
        <item x="15925"/>
        <item x="15926"/>
        <item x="15927"/>
        <item x="15928"/>
        <item x="15929"/>
        <item x="15930"/>
        <item x="15931"/>
        <item x="15932"/>
        <item x="15933"/>
        <item x="15934"/>
        <item x="15935"/>
        <item x="15936"/>
        <item x="15937"/>
        <item x="15938"/>
        <item x="15939"/>
        <item x="15940"/>
        <item x="15941"/>
        <item x="15942"/>
        <item x="15943"/>
        <item x="15944"/>
        <item x="15945"/>
        <item x="15946"/>
        <item x="15947"/>
        <item x="15948"/>
        <item x="15949"/>
        <item x="15950"/>
        <item x="15951"/>
        <item x="15952"/>
        <item x="15953"/>
        <item x="15954"/>
        <item x="15955"/>
        <item x="15956"/>
        <item x="15957"/>
        <item x="15958"/>
        <item x="15959"/>
        <item x="15960"/>
        <item x="15961"/>
        <item x="15962"/>
        <item x="15963"/>
        <item x="15964"/>
        <item x="15965"/>
        <item x="15966"/>
        <item x="15967"/>
        <item x="15968"/>
        <item x="15969"/>
        <item x="15970"/>
        <item x="15971"/>
        <item x="15972"/>
        <item x="15973"/>
        <item x="15974"/>
        <item x="15975"/>
        <item x="15976"/>
        <item x="15977"/>
        <item x="15978"/>
        <item x="15979"/>
        <item x="15980"/>
        <item x="15981"/>
        <item x="15982"/>
        <item x="15983"/>
        <item x="15984"/>
        <item x="15985"/>
        <item x="15986"/>
        <item x="15987"/>
        <item x="15988"/>
        <item x="15989"/>
        <item x="15990"/>
        <item x="15991"/>
        <item x="15992"/>
        <item x="15993"/>
        <item x="15994"/>
        <item x="15995"/>
        <item x="15996"/>
        <item x="15997"/>
        <item x="15998"/>
        <item x="15999"/>
        <item x="16000"/>
        <item x="16001"/>
        <item x="16002"/>
        <item x="16003"/>
        <item x="16004"/>
        <item x="16005"/>
        <item x="16006"/>
        <item x="16007"/>
        <item x="16008"/>
        <item x="16009"/>
        <item x="16010"/>
        <item x="16011"/>
        <item x="16012"/>
        <item x="16013"/>
        <item x="16014"/>
        <item x="16015"/>
        <item x="16016"/>
        <item x="16017"/>
        <item x="16018"/>
        <item x="16019"/>
        <item x="16020"/>
        <item x="16021"/>
        <item x="16022"/>
        <item x="16023"/>
        <item x="16024"/>
        <item x="16025"/>
        <item x="16026"/>
        <item x="16027"/>
        <item x="16028"/>
        <item x="16029"/>
        <item x="16030"/>
        <item x="16031"/>
        <item x="16032"/>
        <item x="16033"/>
        <item x="16034"/>
        <item x="16035"/>
        <item x="16036"/>
        <item x="16037"/>
        <item x="16038"/>
        <item x="16039"/>
        <item x="16040"/>
        <item x="16041"/>
        <item x="16042"/>
        <item x="16043"/>
        <item x="16044"/>
        <item x="16045"/>
        <item x="16046"/>
        <item x="16047"/>
        <item x="16048"/>
        <item x="16049"/>
        <item x="16050"/>
        <item x="16051"/>
        <item x="16052"/>
        <item x="16053"/>
        <item x="16054"/>
        <item x="16055"/>
        <item x="16056"/>
        <item x="16057"/>
        <item x="16058"/>
        <item x="16059"/>
        <item x="16060"/>
        <item x="16061"/>
        <item x="16062"/>
        <item x="16063"/>
        <item x="16064"/>
        <item x="16065"/>
        <item x="16066"/>
        <item x="16067"/>
        <item x="16068"/>
        <item x="16069"/>
        <item x="16070"/>
        <item x="16071"/>
        <item x="16072"/>
        <item x="16073"/>
        <item x="16074"/>
        <item x="16075"/>
        <item x="16076"/>
        <item x="16077"/>
        <item x="16078"/>
        <item x="16079"/>
        <item x="16080"/>
        <item x="16081"/>
        <item x="16082"/>
        <item x="16083"/>
        <item x="16084"/>
        <item x="16085"/>
        <item x="16086"/>
        <item x="16087"/>
        <item x="16088"/>
        <item x="16089"/>
        <item x="16090"/>
        <item x="16091"/>
        <item x="16092"/>
        <item x="16093"/>
        <item x="16094"/>
        <item x="16095"/>
        <item x="16096"/>
        <item x="16097"/>
        <item x="16098"/>
        <item x="16099"/>
        <item x="16100"/>
        <item x="16101"/>
        <item x="16102"/>
        <item x="16103"/>
        <item x="16104"/>
        <item x="16105"/>
        <item x="16106"/>
        <item x="16107"/>
        <item x="16108"/>
        <item x="16109"/>
        <item x="16110"/>
        <item x="16111"/>
        <item x="16112"/>
        <item x="16113"/>
        <item x="16114"/>
        <item x="16115"/>
        <item x="16116"/>
        <item x="16117"/>
        <item x="16118"/>
        <item x="16119"/>
        <item x="16120"/>
        <item x="16121"/>
        <item x="16122"/>
        <item x="16123"/>
        <item x="16124"/>
        <item x="16125"/>
        <item x="16126"/>
        <item x="16127"/>
        <item x="16128"/>
        <item x="16129"/>
        <item x="16130"/>
        <item x="16131"/>
        <item x="16132"/>
        <item x="16133"/>
        <item x="16134"/>
        <item x="16135"/>
        <item x="16136"/>
        <item x="16137"/>
        <item x="16138"/>
        <item x="16139"/>
        <item x="16140"/>
        <item x="16141"/>
        <item x="16142"/>
        <item x="16143"/>
        <item x="16144"/>
        <item x="16145"/>
        <item x="16146"/>
        <item x="16147"/>
        <item x="16148"/>
        <item x="16149"/>
        <item x="16150"/>
        <item x="16151"/>
        <item x="16152"/>
        <item x="16153"/>
        <item x="16154"/>
        <item x="16155"/>
        <item x="16156"/>
        <item x="16157"/>
        <item x="16158"/>
        <item x="16159"/>
        <item x="16160"/>
        <item x="16161"/>
        <item x="16162"/>
        <item x="16163"/>
        <item x="16164"/>
        <item x="16165"/>
        <item x="16166"/>
        <item x="16167"/>
        <item x="16168"/>
        <item x="16169"/>
        <item x="16170"/>
        <item x="16171"/>
        <item x="16172"/>
        <item x="16173"/>
        <item x="16174"/>
        <item x="16175"/>
        <item x="16176"/>
        <item x="16177"/>
        <item x="16178"/>
        <item x="16179"/>
        <item x="16180"/>
        <item x="16181"/>
        <item x="16182"/>
        <item x="16183"/>
        <item x="16184"/>
        <item x="16185"/>
        <item x="16186"/>
        <item x="16187"/>
        <item x="16188"/>
        <item x="16189"/>
        <item x="16190"/>
        <item x="16191"/>
        <item x="16192"/>
        <item x="16193"/>
        <item x="16194"/>
        <item x="16195"/>
        <item x="16196"/>
        <item x="16197"/>
        <item x="16198"/>
        <item x="16199"/>
        <item x="16200"/>
        <item x="16201"/>
        <item x="16202"/>
        <item x="16203"/>
        <item x="16204"/>
        <item x="16205"/>
        <item x="16206"/>
        <item x="16207"/>
        <item x="16208"/>
        <item x="16209"/>
        <item x="16210"/>
        <item x="16211"/>
        <item x="16212"/>
        <item x="16213"/>
        <item x="16214"/>
        <item x="16215"/>
        <item x="16216"/>
        <item x="16217"/>
        <item x="16218"/>
        <item x="16219"/>
        <item x="16220"/>
        <item x="16221"/>
        <item x="16222"/>
        <item x="16223"/>
        <item x="16224"/>
        <item x="16225"/>
        <item x="16226"/>
        <item x="16227"/>
        <item x="16228"/>
        <item x="16229"/>
        <item x="16230"/>
        <item x="16231"/>
        <item x="16232"/>
        <item x="16233"/>
        <item x="16234"/>
        <item x="16235"/>
        <item x="16236"/>
        <item x="16237"/>
        <item x="16238"/>
        <item x="16239"/>
        <item x="16240"/>
        <item x="16241"/>
        <item x="16242"/>
        <item x="16243"/>
        <item x="16244"/>
        <item x="16245"/>
        <item x="16246"/>
        <item x="16247"/>
        <item x="16248"/>
        <item x="16249"/>
        <item x="16250"/>
        <item x="16251"/>
        <item x="16252"/>
        <item x="16253"/>
        <item x="16254"/>
        <item x="16255"/>
        <item x="16256"/>
        <item x="16257"/>
        <item x="16258"/>
        <item x="16259"/>
        <item x="16260"/>
        <item x="16261"/>
        <item x="16262"/>
        <item x="16263"/>
        <item x="16264"/>
        <item x="16265"/>
        <item x="16266"/>
        <item x="16267"/>
        <item x="16268"/>
        <item x="16269"/>
        <item x="16270"/>
        <item x="16271"/>
        <item x="16272"/>
        <item x="16273"/>
        <item x="16274"/>
        <item x="16275"/>
        <item x="16276"/>
        <item x="16277"/>
        <item x="16278"/>
        <item x="16279"/>
        <item x="16280"/>
        <item x="16281"/>
        <item x="16282"/>
        <item x="16283"/>
        <item x="16284"/>
        <item x="16285"/>
        <item x="16286"/>
        <item x="16287"/>
        <item x="16288"/>
        <item x="16289"/>
        <item x="16290"/>
        <item x="16291"/>
        <item x="16292"/>
        <item x="16293"/>
        <item x="16294"/>
        <item x="16295"/>
        <item x="16296"/>
        <item x="16297"/>
        <item x="16298"/>
        <item x="16299"/>
        <item x="16300"/>
        <item x="16301"/>
        <item x="16302"/>
        <item x="16303"/>
        <item x="16304"/>
        <item x="16305"/>
        <item x="16306"/>
        <item x="16307"/>
        <item x="16308"/>
        <item x="16309"/>
        <item x="16310"/>
        <item x="16311"/>
        <item x="16312"/>
        <item x="16313"/>
        <item x="16314"/>
        <item x="16315"/>
        <item x="16316"/>
        <item x="16317"/>
        <item x="16318"/>
        <item x="16319"/>
        <item x="16320"/>
        <item x="16321"/>
        <item x="16322"/>
        <item x="16323"/>
        <item x="16324"/>
        <item x="16325"/>
        <item x="16326"/>
        <item x="16327"/>
        <item x="16328"/>
        <item x="16329"/>
        <item x="16330"/>
        <item x="16331"/>
        <item x="16332"/>
        <item x="16333"/>
        <item x="16334"/>
        <item x="16335"/>
        <item x="16336"/>
        <item x="16337"/>
        <item x="16338"/>
        <item x="16339"/>
        <item x="16340"/>
        <item x="16341"/>
        <item x="16342"/>
        <item x="16343"/>
        <item x="16344"/>
        <item x="16345"/>
        <item x="16346"/>
        <item x="16347"/>
        <item x="16348"/>
        <item x="16349"/>
        <item x="16350"/>
        <item x="16351"/>
        <item x="16352"/>
        <item x="16353"/>
        <item x="16354"/>
        <item x="16355"/>
        <item x="16356"/>
        <item x="16357"/>
        <item x="16358"/>
        <item x="16359"/>
        <item x="16360"/>
        <item x="16361"/>
        <item x="16362"/>
        <item x="16363"/>
        <item x="16364"/>
        <item x="16365"/>
        <item x="16366"/>
        <item x="16367"/>
        <item x="16368"/>
        <item x="16369"/>
        <item x="16370"/>
        <item x="16371"/>
        <item x="16372"/>
        <item x="16373"/>
        <item x="16374"/>
        <item x="16375"/>
        <item x="16376"/>
        <item x="16377"/>
        <item x="16378"/>
        <item x="16379"/>
        <item x="16380"/>
        <item x="16381"/>
        <item x="16382"/>
        <item x="16383"/>
        <item x="16384"/>
        <item x="16385"/>
        <item x="16386"/>
        <item x="16387"/>
        <item x="16388"/>
        <item x="16389"/>
        <item x="16390"/>
        <item x="16391"/>
        <item x="16392"/>
        <item x="16393"/>
        <item x="16394"/>
        <item x="16395"/>
        <item x="16396"/>
        <item x="16397"/>
        <item x="16398"/>
        <item x="16399"/>
        <item x="16400"/>
        <item x="16401"/>
        <item x="16402"/>
        <item x="16403"/>
        <item x="16404"/>
        <item x="16405"/>
        <item x="16406"/>
        <item x="16407"/>
        <item x="16408"/>
        <item x="16409"/>
        <item x="16410"/>
        <item x="16411"/>
        <item x="16412"/>
        <item x="16413"/>
        <item x="16414"/>
        <item x="16415"/>
        <item x="16416"/>
        <item x="16417"/>
        <item x="16418"/>
        <item x="16419"/>
        <item x="16420"/>
        <item x="16421"/>
        <item x="16422"/>
        <item x="16423"/>
        <item x="16424"/>
        <item x="16425"/>
        <item x="16426"/>
        <item x="16427"/>
        <item x="16428"/>
        <item x="16429"/>
        <item x="16430"/>
        <item x="16431"/>
        <item x="16432"/>
        <item x="16433"/>
        <item x="16434"/>
        <item x="16435"/>
        <item x="16436"/>
        <item x="16437"/>
        <item x="16438"/>
        <item x="16439"/>
        <item x="16440"/>
        <item x="16441"/>
        <item x="16442"/>
        <item x="16443"/>
        <item x="16444"/>
        <item x="16445"/>
        <item x="16446"/>
        <item x="16447"/>
        <item x="16448"/>
        <item x="16449"/>
        <item x="16450"/>
        <item x="16451"/>
        <item x="16452"/>
        <item x="16453"/>
        <item x="16454"/>
        <item x="16455"/>
        <item x="16456"/>
        <item x="16457"/>
        <item x="16458"/>
        <item x="16459"/>
        <item x="16460"/>
        <item x="16461"/>
        <item x="16462"/>
        <item x="16463"/>
        <item x="16464"/>
        <item x="16465"/>
        <item x="16466"/>
        <item x="16467"/>
        <item x="16468"/>
        <item x="16469"/>
        <item x="16470"/>
        <item x="16471"/>
        <item x="16472"/>
        <item x="16473"/>
        <item x="16474"/>
        <item x="16475"/>
        <item x="16476"/>
        <item x="16477"/>
        <item x="16478"/>
        <item x="16479"/>
        <item x="16480"/>
        <item x="16481"/>
        <item x="16482"/>
        <item x="16483"/>
        <item x="16484"/>
        <item x="16485"/>
        <item x="16486"/>
        <item x="16487"/>
        <item x="16488"/>
        <item x="16489"/>
        <item x="16490"/>
        <item x="16491"/>
        <item x="16492"/>
        <item x="16493"/>
        <item x="16494"/>
        <item x="16495"/>
        <item x="16496"/>
        <item x="16497"/>
        <item x="16498"/>
        <item x="16499"/>
        <item x="16500"/>
        <item x="16501"/>
        <item x="16502"/>
        <item x="16503"/>
        <item x="16504"/>
        <item x="16505"/>
        <item x="16506"/>
        <item x="16507"/>
        <item x="16508"/>
        <item x="16509"/>
        <item x="16510"/>
        <item x="16511"/>
        <item x="16512"/>
        <item x="16513"/>
        <item x="16514"/>
        <item x="16515"/>
        <item x="16516"/>
        <item x="16517"/>
        <item x="16518"/>
        <item x="16519"/>
        <item x="16520"/>
        <item x="16521"/>
        <item x="16522"/>
        <item x="16523"/>
        <item x="16524"/>
        <item x="16525"/>
        <item x="16526"/>
        <item x="16527"/>
        <item x="16528"/>
        <item x="16529"/>
        <item x="16530"/>
        <item x="16531"/>
        <item x="16532"/>
        <item x="16533"/>
        <item x="16534"/>
        <item x="16535"/>
        <item x="16536"/>
        <item x="16537"/>
        <item x="16538"/>
        <item x="16539"/>
        <item x="16540"/>
        <item x="16541"/>
        <item x="16542"/>
        <item x="16543"/>
        <item x="16544"/>
        <item x="16545"/>
        <item x="16546"/>
        <item x="16547"/>
        <item x="16548"/>
        <item x="16549"/>
        <item x="16550"/>
        <item x="16551"/>
        <item x="16552"/>
        <item x="16553"/>
        <item x="16554"/>
        <item x="16555"/>
        <item x="16556"/>
        <item x="16557"/>
        <item x="16558"/>
        <item x="16559"/>
        <item x="16560"/>
        <item x="16561"/>
        <item x="16562"/>
        <item x="16563"/>
        <item x="16564"/>
        <item x="16565"/>
        <item x="16566"/>
        <item x="16567"/>
        <item x="16568"/>
        <item x="16569"/>
        <item x="16570"/>
        <item x="16571"/>
        <item x="16572"/>
        <item x="16573"/>
        <item x="16574"/>
        <item x="16575"/>
        <item x="16576"/>
        <item x="16577"/>
        <item x="16578"/>
        <item x="16579"/>
        <item x="16580"/>
        <item x="16581"/>
        <item x="16582"/>
        <item x="16583"/>
        <item x="16584"/>
        <item x="16585"/>
        <item x="16586"/>
        <item x="16587"/>
        <item x="16588"/>
        <item x="16589"/>
        <item x="16590"/>
        <item x="16591"/>
        <item x="16592"/>
        <item x="16593"/>
        <item x="16594"/>
        <item x="16595"/>
        <item x="16596"/>
        <item x="16597"/>
        <item x="16598"/>
        <item x="16599"/>
        <item x="16600"/>
        <item x="16601"/>
        <item x="16602"/>
        <item x="16603"/>
        <item x="16604"/>
        <item x="16605"/>
        <item x="16606"/>
        <item x="16607"/>
        <item x="16608"/>
        <item x="16609"/>
        <item x="16610"/>
        <item x="16611"/>
        <item x="16612"/>
        <item x="16613"/>
        <item x="16614"/>
        <item x="16615"/>
        <item x="16616"/>
        <item x="16617"/>
        <item x="16618"/>
        <item x="16619"/>
        <item x="16620"/>
        <item x="16621"/>
        <item x="16622"/>
        <item x="16623"/>
        <item x="16624"/>
        <item x="16625"/>
        <item x="16626"/>
        <item x="16627"/>
        <item x="16628"/>
        <item x="16629"/>
        <item x="16630"/>
        <item x="16631"/>
        <item x="16632"/>
        <item x="16633"/>
        <item x="16634"/>
        <item x="16635"/>
        <item x="16636"/>
        <item x="16637"/>
        <item x="16638"/>
        <item x="16639"/>
        <item x="16640"/>
        <item x="16641"/>
        <item x="16642"/>
        <item x="16643"/>
        <item x="16644"/>
        <item x="16645"/>
        <item x="16646"/>
        <item x="16647"/>
        <item x="16648"/>
        <item x="16649"/>
        <item x="16650"/>
        <item x="16651"/>
        <item x="16652"/>
        <item x="16653"/>
        <item x="16654"/>
        <item x="16655"/>
        <item x="16656"/>
        <item x="16657"/>
        <item x="16658"/>
        <item x="16659"/>
        <item x="16660"/>
        <item x="16661"/>
        <item x="16662"/>
        <item x="16663"/>
        <item x="16664"/>
        <item x="16665"/>
        <item x="16666"/>
        <item x="16667"/>
        <item x="16668"/>
        <item x="16669"/>
        <item x="16670"/>
        <item x="16671"/>
        <item x="16672"/>
        <item x="16673"/>
        <item x="16674"/>
        <item x="16675"/>
        <item x="16676"/>
        <item x="16677"/>
        <item x="16678"/>
        <item x="16679"/>
        <item x="16680"/>
        <item x="16681"/>
        <item x="16682"/>
        <item x="16683"/>
        <item x="16684"/>
        <item x="16685"/>
        <item x="16686"/>
        <item x="16687"/>
        <item x="16688"/>
        <item x="16689"/>
        <item x="16690"/>
        <item x="16691"/>
        <item x="16692"/>
        <item x="16693"/>
        <item x="16694"/>
        <item x="16695"/>
        <item x="16696"/>
        <item x="16697"/>
        <item x="16698"/>
        <item x="16699"/>
        <item x="16700"/>
        <item x="16701"/>
        <item x="16702"/>
        <item x="16703"/>
        <item x="16704"/>
        <item x="16705"/>
        <item x="16706"/>
        <item x="16707"/>
        <item x="16708"/>
        <item x="16709"/>
        <item x="16710"/>
        <item x="16711"/>
        <item x="16712"/>
        <item x="16713"/>
        <item x="16714"/>
        <item x="16715"/>
        <item x="16716"/>
        <item x="16717"/>
        <item x="16718"/>
        <item x="16719"/>
        <item x="16720"/>
        <item x="16721"/>
        <item x="16722"/>
        <item x="16723"/>
        <item x="16724"/>
        <item x="16725"/>
        <item x="16726"/>
        <item x="16727"/>
        <item x="16728"/>
        <item x="16729"/>
        <item x="16730"/>
        <item x="16731"/>
        <item x="16732"/>
        <item x="16733"/>
        <item x="16734"/>
        <item x="16735"/>
        <item x="16736"/>
        <item x="16737"/>
        <item x="16738"/>
        <item x="16739"/>
        <item x="16740"/>
        <item x="16741"/>
        <item x="16742"/>
        <item x="16743"/>
        <item x="16744"/>
        <item x="16745"/>
        <item x="16746"/>
        <item x="16747"/>
        <item x="16748"/>
        <item x="16749"/>
        <item x="16750"/>
        <item x="16751"/>
        <item x="16752"/>
        <item x="16753"/>
        <item x="16754"/>
        <item x="16755"/>
        <item x="16756"/>
        <item x="16757"/>
        <item x="16758"/>
        <item x="16759"/>
        <item x="16760"/>
        <item x="16761"/>
        <item x="16762"/>
        <item x="16763"/>
        <item x="16764"/>
        <item x="16765"/>
        <item x="16766"/>
        <item x="16767"/>
        <item x="16768"/>
        <item x="16769"/>
        <item x="16770"/>
        <item x="16771"/>
        <item x="16772"/>
        <item x="16773"/>
        <item x="16774"/>
        <item x="16775"/>
        <item x="16776"/>
        <item x="16777"/>
        <item x="16778"/>
        <item x="16779"/>
        <item x="16780"/>
        <item x="16781"/>
        <item x="16782"/>
        <item x="16783"/>
        <item x="16784"/>
        <item x="16785"/>
        <item x="16786"/>
        <item x="16787"/>
        <item x="16788"/>
        <item x="16789"/>
        <item x="16790"/>
        <item x="16791"/>
        <item x="16792"/>
        <item x="16793"/>
        <item x="16794"/>
        <item x="16795"/>
        <item x="16796"/>
        <item x="16797"/>
        <item x="16798"/>
        <item x="16799"/>
        <item x="16800"/>
        <item x="16801"/>
        <item x="16802"/>
        <item x="16803"/>
        <item x="16804"/>
        <item x="16805"/>
        <item x="16806"/>
        <item x="16807"/>
        <item x="16808"/>
        <item x="16809"/>
        <item x="16810"/>
        <item x="16811"/>
        <item x="16812"/>
        <item x="16813"/>
        <item x="16814"/>
        <item x="16815"/>
        <item x="16816"/>
        <item x="16817"/>
        <item x="16818"/>
        <item x="16819"/>
        <item x="16820"/>
        <item x="16821"/>
        <item x="16822"/>
        <item x="16823"/>
        <item x="16824"/>
        <item x="16825"/>
        <item x="16826"/>
        <item x="16827"/>
        <item x="16828"/>
        <item x="16829"/>
        <item x="16830"/>
        <item x="16831"/>
        <item x="16832"/>
        <item x="16833"/>
        <item x="16834"/>
        <item x="16835"/>
        <item x="16836"/>
        <item x="16837"/>
        <item x="16838"/>
        <item x="16839"/>
        <item x="16840"/>
        <item x="16841"/>
        <item x="16842"/>
        <item x="16843"/>
        <item x="16844"/>
        <item x="16845"/>
        <item x="16846"/>
        <item x="16847"/>
        <item x="16848"/>
        <item x="16849"/>
        <item x="16850"/>
        <item x="16851"/>
        <item x="16852"/>
        <item x="16853"/>
        <item x="16854"/>
        <item x="16855"/>
        <item x="16856"/>
        <item x="16857"/>
        <item x="16858"/>
        <item x="16859"/>
        <item x="16860"/>
        <item x="16861"/>
        <item x="16862"/>
        <item x="16863"/>
        <item x="16864"/>
        <item x="16865"/>
        <item x="16866"/>
        <item x="16867"/>
        <item x="16868"/>
        <item x="16869"/>
        <item x="16870"/>
        <item x="16871"/>
        <item x="16872"/>
        <item x="16873"/>
        <item x="16874"/>
        <item x="16875"/>
        <item x="16876"/>
        <item x="16877"/>
        <item x="16878"/>
        <item x="16879"/>
        <item x="16880"/>
        <item x="16881"/>
        <item x="16882"/>
        <item x="16883"/>
        <item x="16884"/>
        <item x="16885"/>
        <item x="16886"/>
        <item x="16887"/>
        <item x="16888"/>
        <item x="16889"/>
        <item x="16890"/>
        <item x="16891"/>
        <item x="16892"/>
        <item x="16893"/>
        <item x="16894"/>
        <item x="16895"/>
        <item x="16896"/>
        <item x="16897"/>
        <item x="16898"/>
        <item x="16899"/>
        <item x="16900"/>
        <item x="16901"/>
        <item x="16902"/>
        <item x="16903"/>
        <item x="16904"/>
        <item x="16905"/>
        <item x="16906"/>
        <item x="16907"/>
        <item x="16908"/>
        <item x="16909"/>
        <item x="16910"/>
        <item x="16911"/>
        <item x="16912"/>
        <item x="16913"/>
        <item x="16914"/>
        <item x="16915"/>
        <item x="16916"/>
        <item x="16917"/>
        <item x="16918"/>
        <item x="16919"/>
        <item x="16920"/>
        <item x="16921"/>
        <item x="16922"/>
        <item x="16923"/>
        <item x="16924"/>
        <item x="16925"/>
        <item x="16926"/>
        <item x="16927"/>
        <item x="16928"/>
        <item x="16929"/>
        <item x="16930"/>
        <item x="16931"/>
        <item x="16932"/>
        <item x="16933"/>
        <item x="16934"/>
        <item x="16935"/>
        <item x="16936"/>
        <item x="16937"/>
        <item x="16938"/>
        <item x="16939"/>
        <item x="16940"/>
        <item x="16941"/>
        <item x="16942"/>
        <item x="16943"/>
        <item x="16944"/>
        <item x="16945"/>
        <item x="16946"/>
        <item x="16947"/>
        <item x="16948"/>
        <item x="16949"/>
        <item x="16950"/>
        <item x="16951"/>
        <item x="16952"/>
        <item x="16953"/>
        <item x="16954"/>
        <item x="16955"/>
        <item x="16956"/>
        <item x="16957"/>
        <item x="16958"/>
        <item x="16959"/>
        <item x="16960"/>
        <item x="16961"/>
        <item x="16962"/>
        <item x="16963"/>
        <item x="16964"/>
        <item x="16965"/>
        <item x="16966"/>
        <item x="16967"/>
        <item x="16968"/>
        <item x="16969"/>
        <item x="16970"/>
        <item x="16971"/>
        <item x="16972"/>
        <item x="16973"/>
        <item x="16974"/>
        <item x="16975"/>
        <item x="16976"/>
        <item x="16977"/>
        <item x="16978"/>
        <item x="16979"/>
        <item x="16980"/>
        <item x="16981"/>
        <item x="16982"/>
        <item x="16983"/>
        <item x="16984"/>
        <item x="16985"/>
        <item x="16986"/>
        <item x="16987"/>
        <item x="16988"/>
        <item x="16989"/>
        <item x="16990"/>
        <item x="16991"/>
        <item x="16992"/>
        <item x="16993"/>
        <item x="16994"/>
        <item x="16995"/>
        <item x="16996"/>
        <item x="16997"/>
        <item x="16998"/>
        <item x="16999"/>
        <item x="17000"/>
        <item x="17001"/>
        <item x="17002"/>
        <item x="17003"/>
        <item x="17004"/>
        <item x="17005"/>
        <item x="17006"/>
        <item x="17007"/>
        <item x="17008"/>
        <item x="17009"/>
        <item x="17010"/>
        <item x="17011"/>
        <item x="17012"/>
        <item x="17013"/>
        <item x="17014"/>
        <item x="17015"/>
        <item x="17016"/>
        <item x="17017"/>
        <item x="17018"/>
        <item x="17019"/>
        <item x="17020"/>
        <item x="17021"/>
        <item x="17022"/>
        <item x="17023"/>
        <item x="17024"/>
        <item x="17025"/>
        <item x="17026"/>
        <item x="17027"/>
        <item x="17028"/>
        <item x="17029"/>
        <item x="17030"/>
        <item x="17031"/>
        <item x="17032"/>
        <item x="17033"/>
        <item x="17034"/>
        <item x="17035"/>
        <item x="17036"/>
        <item x="17037"/>
        <item x="17038"/>
        <item x="17039"/>
        <item x="17040"/>
        <item x="17041"/>
        <item x="17042"/>
        <item x="17043"/>
        <item x="17044"/>
        <item x="17045"/>
        <item x="17046"/>
        <item x="17047"/>
        <item x="17048"/>
        <item x="17049"/>
        <item x="17050"/>
        <item x="17051"/>
        <item x="17052"/>
        <item x="17053"/>
        <item x="17054"/>
        <item x="17055"/>
        <item x="17056"/>
        <item x="17057"/>
        <item x="17058"/>
        <item x="17059"/>
        <item x="17060"/>
        <item x="17061"/>
        <item x="17062"/>
        <item x="17063"/>
        <item x="17064"/>
        <item x="17065"/>
        <item x="17066"/>
        <item x="17067"/>
        <item x="17068"/>
        <item x="17069"/>
        <item x="17070"/>
        <item x="17071"/>
        <item x="17072"/>
        <item x="17073"/>
        <item x="17074"/>
        <item x="17075"/>
        <item x="17076"/>
        <item x="17077"/>
        <item x="17078"/>
        <item x="17079"/>
        <item x="17080"/>
        <item x="17081"/>
        <item x="17082"/>
        <item x="17083"/>
        <item x="17084"/>
        <item x="17085"/>
        <item x="17086"/>
        <item x="17087"/>
        <item x="17088"/>
        <item x="17089"/>
        <item x="17090"/>
        <item x="17091"/>
        <item x="17092"/>
        <item x="17093"/>
        <item x="17094"/>
        <item x="17095"/>
        <item x="17096"/>
        <item x="17097"/>
        <item x="17098"/>
        <item x="17099"/>
        <item x="17100"/>
        <item x="17101"/>
        <item x="17102"/>
        <item x="17103"/>
        <item x="17104"/>
        <item x="17105"/>
        <item x="17106"/>
        <item x="17107"/>
        <item x="17108"/>
        <item x="17109"/>
        <item x="17110"/>
        <item x="17111"/>
        <item x="17112"/>
        <item x="17113"/>
        <item x="17114"/>
        <item x="17115"/>
        <item x="17116"/>
        <item x="17117"/>
        <item x="17118"/>
        <item x="17119"/>
        <item x="17120"/>
        <item x="17121"/>
        <item x="17122"/>
        <item x="17123"/>
        <item x="17124"/>
        <item x="17125"/>
        <item x="17126"/>
        <item x="17127"/>
        <item x="17128"/>
        <item x="17129"/>
        <item x="17130"/>
        <item x="17131"/>
        <item x="17132"/>
        <item x="17133"/>
        <item x="17134"/>
        <item x="17135"/>
        <item x="17136"/>
        <item x="17137"/>
        <item x="17138"/>
        <item x="17139"/>
        <item x="17140"/>
        <item x="17141"/>
        <item x="17142"/>
        <item x="17143"/>
        <item x="17144"/>
        <item x="17145"/>
        <item x="17146"/>
        <item x="17147"/>
        <item x="17148"/>
        <item x="17149"/>
        <item x="17150"/>
        <item x="17151"/>
        <item x="17152"/>
        <item x="17153"/>
        <item x="17154"/>
        <item x="17155"/>
        <item x="17156"/>
        <item x="17157"/>
        <item x="17158"/>
        <item x="17159"/>
        <item x="17160"/>
        <item x="17161"/>
        <item x="17162"/>
        <item x="17163"/>
        <item x="17164"/>
        <item x="17165"/>
        <item x="17166"/>
        <item x="17167"/>
        <item x="17168"/>
        <item x="17169"/>
        <item x="17170"/>
        <item x="17171"/>
        <item x="17172"/>
        <item x="17173"/>
        <item x="17174"/>
        <item x="17175"/>
        <item x="17176"/>
        <item x="17177"/>
        <item x="17178"/>
        <item x="17179"/>
        <item x="17180"/>
        <item x="17181"/>
        <item x="17182"/>
        <item x="17183"/>
        <item x="17184"/>
        <item x="17185"/>
        <item x="17186"/>
        <item x="17187"/>
        <item x="17188"/>
        <item x="17189"/>
        <item x="17190"/>
        <item x="17191"/>
        <item x="17192"/>
        <item x="17193"/>
        <item x="17194"/>
        <item x="17195"/>
        <item x="17196"/>
        <item x="17197"/>
        <item x="17198"/>
        <item x="17199"/>
        <item x="17200"/>
        <item x="17201"/>
        <item x="17202"/>
        <item x="17203"/>
        <item x="17204"/>
        <item x="17205"/>
        <item x="17206"/>
        <item x="17207"/>
        <item x="17208"/>
        <item x="17209"/>
        <item x="17210"/>
        <item x="17211"/>
        <item x="17212"/>
        <item x="17213"/>
        <item x="17214"/>
        <item x="17215"/>
        <item x="17216"/>
        <item x="17217"/>
        <item x="17218"/>
        <item x="17219"/>
        <item x="17220"/>
        <item x="17221"/>
        <item x="17222"/>
        <item x="17223"/>
        <item x="17224"/>
        <item x="17225"/>
        <item x="17226"/>
        <item x="17227"/>
        <item x="17228"/>
        <item x="17229"/>
        <item x="17230"/>
        <item x="17231"/>
        <item x="17232"/>
        <item x="17233"/>
        <item x="17234"/>
        <item x="17235"/>
        <item x="17236"/>
        <item x="17237"/>
        <item x="17238"/>
        <item x="17239"/>
        <item x="17240"/>
        <item x="17241"/>
        <item x="17242"/>
        <item x="17243"/>
        <item x="17244"/>
        <item x="17245"/>
        <item x="17246"/>
        <item x="17247"/>
        <item x="17248"/>
        <item x="17249"/>
        <item x="17250"/>
        <item x="17251"/>
        <item x="17252"/>
        <item x="17253"/>
        <item x="17254"/>
        <item x="17255"/>
        <item x="17256"/>
        <item x="17257"/>
        <item x="17258"/>
        <item x="17259"/>
        <item x="17260"/>
        <item x="17261"/>
        <item x="17262"/>
        <item x="17263"/>
        <item x="17264"/>
        <item x="17265"/>
        <item x="17266"/>
        <item x="17267"/>
        <item x="17268"/>
        <item x="17269"/>
        <item x="17270"/>
        <item x="17271"/>
        <item x="17272"/>
        <item x="17273"/>
        <item x="17274"/>
        <item x="17275"/>
        <item x="17276"/>
        <item x="17277"/>
        <item x="17278"/>
        <item x="17279"/>
        <item x="17280"/>
        <item x="17281"/>
        <item x="17282"/>
        <item x="17283"/>
        <item x="17284"/>
        <item x="17285"/>
        <item x="17286"/>
        <item x="17287"/>
        <item x="17288"/>
        <item x="17289"/>
        <item x="17290"/>
        <item x="17291"/>
        <item x="17292"/>
        <item x="17293"/>
        <item x="17294"/>
        <item x="17295"/>
        <item x="17296"/>
        <item x="17297"/>
        <item x="17298"/>
        <item x="17299"/>
        <item x="17300"/>
        <item x="17301"/>
        <item x="17302"/>
        <item x="17303"/>
        <item x="17304"/>
        <item x="17305"/>
        <item x="17306"/>
        <item x="17307"/>
        <item x="17308"/>
        <item x="17309"/>
        <item x="17310"/>
        <item x="17311"/>
        <item x="17312"/>
        <item x="17313"/>
        <item x="17314"/>
        <item x="17315"/>
        <item x="17316"/>
        <item x="17317"/>
        <item x="17318"/>
        <item x="17319"/>
        <item x="17320"/>
        <item x="17321"/>
        <item x="17322"/>
        <item x="17323"/>
        <item x="17324"/>
        <item x="17325"/>
        <item x="17326"/>
        <item x="17327"/>
        <item x="17328"/>
        <item x="17329"/>
        <item x="17330"/>
        <item x="17331"/>
        <item x="17332"/>
        <item x="17333"/>
        <item x="17334"/>
        <item x="17335"/>
        <item x="17336"/>
        <item x="17337"/>
        <item x="17338"/>
        <item x="17339"/>
        <item x="17340"/>
        <item x="17341"/>
        <item x="17342"/>
        <item x="17343"/>
        <item x="17344"/>
        <item x="17345"/>
        <item x="17346"/>
        <item x="17347"/>
        <item x="17348"/>
        <item x="17349"/>
        <item x="17350"/>
        <item x="17351"/>
        <item x="17352"/>
        <item x="17353"/>
        <item x="17354"/>
        <item x="17355"/>
        <item x="17356"/>
        <item x="17357"/>
        <item x="17358"/>
        <item x="17359"/>
        <item x="17360"/>
        <item x="17361"/>
        <item x="17362"/>
        <item x="17363"/>
        <item x="17364"/>
        <item x="17365"/>
        <item x="17366"/>
        <item x="17367"/>
        <item x="17368"/>
        <item x="17369"/>
        <item x="17370"/>
        <item x="17371"/>
        <item x="17372"/>
        <item x="17373"/>
        <item x="17374"/>
        <item x="17375"/>
        <item x="17376"/>
        <item x="17377"/>
        <item x="17378"/>
        <item x="17379"/>
        <item x="17380"/>
        <item x="17381"/>
        <item x="17382"/>
        <item x="17383"/>
        <item x="17384"/>
        <item x="17385"/>
        <item x="17386"/>
        <item x="17387"/>
        <item x="17388"/>
        <item x="17389"/>
        <item x="17390"/>
        <item x="17391"/>
        <item x="17392"/>
        <item x="17393"/>
        <item x="17394"/>
        <item x="17395"/>
        <item x="17396"/>
        <item x="17397"/>
        <item x="17398"/>
        <item x="17399"/>
        <item x="17400"/>
        <item x="17401"/>
        <item x="17402"/>
        <item x="17403"/>
        <item x="17404"/>
        <item x="17405"/>
        <item x="17406"/>
        <item x="17407"/>
        <item x="17408"/>
        <item x="17409"/>
        <item x="17410"/>
        <item x="17411"/>
        <item x="17412"/>
        <item x="17413"/>
        <item x="17414"/>
        <item x="17415"/>
        <item x="17416"/>
        <item x="17417"/>
        <item x="17418"/>
        <item x="17419"/>
        <item x="17420"/>
        <item x="17421"/>
        <item x="17422"/>
        <item x="17423"/>
        <item x="17424"/>
        <item x="17425"/>
        <item x="17426"/>
        <item x="17427"/>
        <item x="17428"/>
        <item x="17429"/>
        <item x="17430"/>
        <item x="17431"/>
        <item x="17432"/>
        <item x="17433"/>
        <item x="17434"/>
        <item x="17435"/>
        <item x="17436"/>
        <item x="17437"/>
        <item x="17438"/>
        <item x="17439"/>
        <item x="17440"/>
        <item x="17441"/>
        <item x="17442"/>
        <item x="17443"/>
        <item x="17444"/>
        <item x="17445"/>
        <item x="17446"/>
        <item x="17447"/>
        <item x="17448"/>
        <item x="17449"/>
        <item x="17450"/>
        <item x="17451"/>
        <item x="17452"/>
        <item x="17453"/>
        <item x="17454"/>
        <item x="17455"/>
        <item x="17456"/>
        <item x="17457"/>
        <item x="17458"/>
        <item x="17459"/>
        <item x="17460"/>
        <item x="17461"/>
        <item x="17462"/>
        <item x="17463"/>
        <item x="17464"/>
        <item x="17465"/>
        <item x="17466"/>
        <item x="17467"/>
        <item x="17468"/>
        <item x="17469"/>
        <item x="17470"/>
        <item x="17471"/>
        <item x="17472"/>
        <item x="17473"/>
        <item x="17474"/>
        <item x="17475"/>
        <item x="17476"/>
        <item x="17477"/>
        <item x="17478"/>
        <item x="17479"/>
        <item x="17480"/>
        <item x="17481"/>
        <item x="17482"/>
        <item x="17483"/>
        <item x="17484"/>
        <item x="17485"/>
        <item x="17486"/>
        <item x="17487"/>
        <item x="17488"/>
        <item x="17489"/>
        <item x="17490"/>
        <item x="17491"/>
        <item x="17492"/>
        <item x="17493"/>
        <item x="17494"/>
        <item x="17495"/>
        <item x="17496"/>
        <item x="17497"/>
        <item x="17498"/>
        <item x="17499"/>
        <item x="17500"/>
        <item x="17501"/>
        <item x="17502"/>
        <item x="17503"/>
        <item x="17504"/>
        <item x="17505"/>
        <item x="17506"/>
        <item x="17507"/>
        <item x="17508"/>
        <item x="17509"/>
        <item x="17510"/>
        <item x="17511"/>
        <item x="17512"/>
        <item x="17513"/>
        <item x="17514"/>
        <item x="17515"/>
        <item x="17516"/>
        <item x="17517"/>
        <item x="17518"/>
        <item x="17519"/>
        <item x="17520"/>
        <item x="17521"/>
        <item x="17522"/>
        <item x="17523"/>
        <item x="17524"/>
        <item x="17525"/>
        <item x="17526"/>
        <item x="17527"/>
        <item x="17528"/>
        <item x="17529"/>
        <item x="17530"/>
        <item x="17531"/>
        <item x="17532"/>
        <item x="17533"/>
        <item x="17534"/>
        <item x="17535"/>
        <item x="17536"/>
        <item x="17537"/>
        <item x="17538"/>
        <item x="17539"/>
        <item x="17540"/>
        <item x="17541"/>
        <item x="17542"/>
        <item x="17543"/>
        <item x="17544"/>
        <item x="17545"/>
        <item x="17546"/>
        <item x="17547"/>
        <item x="17548"/>
        <item x="17549"/>
        <item x="17550"/>
        <item x="17551"/>
        <item x="17552"/>
        <item x="17553"/>
        <item x="17554"/>
        <item x="17555"/>
        <item x="17556"/>
        <item x="17557"/>
        <item x="17558"/>
        <item x="17559"/>
        <item x="17560"/>
        <item x="17561"/>
        <item x="17562"/>
        <item x="17563"/>
        <item x="17564"/>
        <item x="17565"/>
        <item x="17566"/>
        <item x="17567"/>
        <item x="17568"/>
        <item x="17569"/>
        <item x="17570"/>
        <item x="17571"/>
        <item x="17572"/>
        <item x="17573"/>
        <item x="17574"/>
        <item x="17575"/>
        <item x="17576"/>
        <item x="17577"/>
        <item x="17578"/>
        <item x="17579"/>
        <item x="17580"/>
        <item x="17581"/>
        <item x="17582"/>
        <item x="17583"/>
        <item x="17584"/>
        <item x="17585"/>
        <item x="17586"/>
        <item x="17587"/>
        <item x="17588"/>
        <item x="17589"/>
        <item x="17590"/>
        <item x="17591"/>
        <item x="17592"/>
        <item x="17593"/>
        <item x="17594"/>
        <item x="17595"/>
        <item x="17596"/>
        <item x="17597"/>
        <item x="17598"/>
        <item x="17599"/>
        <item x="17600"/>
        <item x="17601"/>
        <item x="17602"/>
        <item x="17603"/>
        <item x="17604"/>
        <item x="17605"/>
        <item x="17606"/>
        <item x="17607"/>
        <item x="17608"/>
        <item x="17609"/>
        <item x="17610"/>
        <item x="17611"/>
        <item x="17612"/>
        <item x="17613"/>
        <item x="17614"/>
        <item x="17615"/>
        <item x="17616"/>
        <item x="17617"/>
        <item x="17618"/>
        <item x="17619"/>
        <item x="17620"/>
        <item x="17621"/>
        <item x="17622"/>
        <item x="17623"/>
        <item x="17624"/>
        <item x="17625"/>
        <item x="17626"/>
        <item x="17627"/>
        <item x="17628"/>
        <item x="17629"/>
        <item x="17630"/>
        <item x="17631"/>
        <item x="17632"/>
        <item x="17633"/>
        <item x="17634"/>
        <item x="17635"/>
        <item x="17636"/>
        <item x="17637"/>
        <item x="17638"/>
        <item x="17639"/>
        <item x="17640"/>
        <item x="17641"/>
        <item x="17642"/>
        <item x="17643"/>
        <item x="17644"/>
        <item x="17645"/>
        <item x="17646"/>
        <item x="17647"/>
        <item x="17648"/>
        <item x="17649"/>
        <item x="17650"/>
        <item x="17651"/>
        <item x="17652"/>
        <item x="17653"/>
        <item x="17654"/>
        <item x="17655"/>
        <item x="17656"/>
        <item x="17657"/>
        <item x="17658"/>
        <item x="17659"/>
        <item x="17660"/>
        <item x="17661"/>
        <item x="17662"/>
        <item x="17663"/>
        <item x="17664"/>
        <item x="17665"/>
        <item x="17666"/>
        <item x="17667"/>
        <item x="17668"/>
        <item x="17669"/>
        <item x="17670"/>
        <item x="17671"/>
        <item x="17672"/>
        <item x="17673"/>
        <item x="17674"/>
        <item x="17675"/>
        <item x="17676"/>
        <item x="17677"/>
        <item x="17678"/>
        <item x="17679"/>
        <item x="17680"/>
        <item x="17681"/>
        <item x="17682"/>
        <item x="17683"/>
        <item x="17684"/>
        <item x="17685"/>
        <item x="17686"/>
        <item x="17687"/>
        <item x="17688"/>
        <item x="17689"/>
        <item x="17690"/>
        <item x="17691"/>
        <item x="17692"/>
        <item x="17693"/>
        <item x="17694"/>
        <item x="17695"/>
        <item x="17696"/>
        <item x="17697"/>
        <item x="17698"/>
        <item x="17699"/>
        <item x="17700"/>
        <item x="17701"/>
        <item x="17702"/>
        <item x="17703"/>
        <item x="17704"/>
        <item x="17705"/>
        <item x="17706"/>
        <item x="17707"/>
        <item x="17708"/>
        <item x="17709"/>
        <item x="17710"/>
        <item x="17711"/>
        <item x="17712"/>
        <item x="17713"/>
        <item x="17714"/>
        <item x="17715"/>
        <item x="17716"/>
        <item x="17717"/>
        <item x="17718"/>
        <item x="17719"/>
        <item x="17720"/>
        <item x="17721"/>
        <item x="17722"/>
        <item x="17723"/>
        <item x="17724"/>
        <item x="17725"/>
        <item x="17726"/>
        <item x="17727"/>
        <item x="17728"/>
        <item x="17729"/>
        <item x="17730"/>
        <item x="17731"/>
        <item x="17732"/>
        <item x="17733"/>
        <item x="17734"/>
        <item x="17735"/>
        <item x="17736"/>
        <item x="17737"/>
        <item x="17738"/>
        <item x="17739"/>
        <item x="17740"/>
        <item x="17741"/>
        <item x="17742"/>
        <item x="17743"/>
        <item x="17744"/>
        <item x="17745"/>
        <item x="17746"/>
        <item x="17747"/>
        <item x="17748"/>
        <item x="17749"/>
        <item x="17750"/>
        <item x="17751"/>
        <item x="17752"/>
        <item x="17753"/>
        <item x="17754"/>
        <item x="17755"/>
        <item x="17756"/>
        <item x="17757"/>
        <item x="17758"/>
        <item x="17759"/>
        <item x="17760"/>
        <item x="17761"/>
        <item x="17762"/>
        <item x="17763"/>
        <item x="17764"/>
        <item x="17765"/>
        <item x="17766"/>
        <item x="17767"/>
        <item x="17768"/>
        <item x="17769"/>
        <item x="17770"/>
        <item x="17771"/>
        <item x="17772"/>
        <item x="17773"/>
        <item x="17774"/>
        <item x="17775"/>
        <item x="17776"/>
        <item x="17777"/>
        <item x="17778"/>
        <item x="17779"/>
        <item x="17780"/>
        <item x="17781"/>
        <item x="17782"/>
        <item x="17783"/>
        <item x="17784"/>
        <item x="17785"/>
        <item x="17786"/>
        <item x="17787"/>
        <item x="17788"/>
        <item x="17789"/>
        <item x="17790"/>
        <item x="17791"/>
        <item x="17792"/>
        <item x="17793"/>
        <item x="17794"/>
        <item x="17795"/>
        <item x="17796"/>
        <item x="17797"/>
        <item x="17798"/>
        <item x="17799"/>
        <item x="17800"/>
        <item x="17801"/>
        <item x="17802"/>
        <item x="17803"/>
        <item x="17804"/>
        <item x="17805"/>
        <item x="17806"/>
        <item x="17807"/>
        <item x="17808"/>
        <item x="17809"/>
        <item x="17810"/>
        <item x="17811"/>
        <item x="17812"/>
        <item x="17813"/>
        <item x="17814"/>
        <item x="17815"/>
        <item x="17816"/>
        <item x="17817"/>
        <item x="17818"/>
        <item x="17819"/>
        <item x="17820"/>
        <item x="17821"/>
        <item x="17822"/>
        <item x="17823"/>
        <item x="17824"/>
        <item x="17825"/>
        <item x="17826"/>
        <item x="17827"/>
        <item x="17828"/>
        <item x="17829"/>
        <item x="17830"/>
        <item x="17831"/>
        <item x="17832"/>
        <item x="17833"/>
        <item x="17834"/>
        <item x="17835"/>
        <item x="17836"/>
        <item x="17837"/>
        <item x="17838"/>
        <item x="17839"/>
        <item x="17840"/>
        <item x="17841"/>
        <item x="17842"/>
        <item x="17843"/>
        <item x="17844"/>
        <item x="17845"/>
        <item x="17846"/>
        <item x="17847"/>
        <item x="17848"/>
        <item x="17849"/>
        <item x="17850"/>
        <item x="17851"/>
        <item x="17852"/>
        <item x="17853"/>
        <item x="17854"/>
        <item x="17855"/>
        <item x="17856"/>
        <item x="17857"/>
        <item x="17858"/>
        <item x="17859"/>
        <item x="17860"/>
        <item x="17861"/>
        <item x="17862"/>
        <item x="17863"/>
        <item x="17864"/>
        <item x="17865"/>
        <item x="17866"/>
        <item x="17867"/>
        <item x="17868"/>
        <item x="17869"/>
        <item x="17870"/>
        <item x="17871"/>
        <item x="17872"/>
        <item x="17873"/>
        <item x="17874"/>
        <item x="17875"/>
        <item x="17876"/>
        <item x="17877"/>
        <item x="17878"/>
        <item x="17879"/>
        <item x="17880"/>
        <item x="17881"/>
        <item x="17882"/>
        <item x="17883"/>
        <item x="17884"/>
        <item x="17885"/>
        <item x="17886"/>
        <item x="17887"/>
        <item x="17888"/>
        <item x="17889"/>
        <item x="17890"/>
        <item x="17891"/>
        <item x="17892"/>
        <item x="17893"/>
        <item x="17894"/>
        <item x="17895"/>
        <item x="17896"/>
        <item x="17897"/>
        <item x="17898"/>
        <item x="17899"/>
        <item x="17900"/>
        <item x="17901"/>
        <item x="17902"/>
        <item x="17903"/>
        <item x="17904"/>
        <item x="17905"/>
        <item x="17906"/>
        <item x="17907"/>
        <item x="17908"/>
        <item x="17909"/>
        <item x="17910"/>
        <item x="17911"/>
        <item x="17912"/>
        <item x="17913"/>
        <item x="17914"/>
        <item x="17915"/>
        <item x="17916"/>
        <item x="17917"/>
        <item x="17918"/>
        <item x="17919"/>
        <item x="17920"/>
        <item x="17921"/>
        <item x="17922"/>
        <item x="17923"/>
        <item x="17924"/>
        <item x="17925"/>
        <item x="17926"/>
        <item x="17927"/>
        <item x="17928"/>
        <item x="17929"/>
        <item x="17930"/>
        <item x="17931"/>
        <item x="17932"/>
        <item x="17933"/>
        <item x="17934"/>
        <item x="17935"/>
        <item x="17936"/>
        <item x="17937"/>
        <item x="17938"/>
        <item x="17939"/>
        <item x="17940"/>
        <item x="17941"/>
        <item x="17942"/>
        <item x="17943"/>
        <item x="17944"/>
        <item x="17945"/>
        <item x="17946"/>
        <item x="17947"/>
        <item x="17948"/>
        <item x="17949"/>
        <item x="17950"/>
        <item x="17951"/>
        <item x="17952"/>
        <item x="17953"/>
        <item x="17954"/>
        <item x="17955"/>
        <item x="17956"/>
        <item x="17957"/>
        <item x="17958"/>
        <item x="17959"/>
        <item x="17960"/>
        <item x="17961"/>
        <item x="17962"/>
        <item x="17963"/>
        <item x="17964"/>
        <item x="17965"/>
        <item x="17966"/>
        <item x="17967"/>
        <item x="17968"/>
        <item x="17969"/>
        <item x="17970"/>
        <item x="17971"/>
        <item x="17972"/>
        <item x="17973"/>
        <item x="17974"/>
        <item x="17975"/>
        <item x="17976"/>
        <item x="17977"/>
        <item x="17978"/>
        <item x="17979"/>
        <item x="17980"/>
        <item x="17981"/>
        <item x="17982"/>
        <item x="17983"/>
        <item x="17984"/>
        <item x="17985"/>
        <item x="17986"/>
        <item x="17987"/>
        <item x="17988"/>
        <item x="17989"/>
        <item x="17990"/>
        <item x="17991"/>
        <item x="17992"/>
        <item x="17993"/>
        <item x="17994"/>
        <item x="17995"/>
        <item x="17996"/>
        <item x="17997"/>
        <item x="17998"/>
        <item x="17999"/>
        <item x="18000"/>
        <item x="18001"/>
        <item x="18002"/>
        <item x="18003"/>
        <item x="18004"/>
        <item x="18005"/>
        <item x="18006"/>
        <item x="18007"/>
        <item x="18008"/>
        <item x="18009"/>
        <item x="18010"/>
        <item x="18011"/>
        <item x="18012"/>
        <item x="18013"/>
        <item x="18014"/>
        <item x="18015"/>
        <item x="18016"/>
        <item x="18017"/>
        <item x="18018"/>
        <item x="18019"/>
        <item x="18020"/>
        <item x="18021"/>
        <item x="18022"/>
        <item x="18023"/>
        <item x="18024"/>
        <item x="18025"/>
        <item x="18026"/>
        <item x="18027"/>
        <item x="18028"/>
        <item x="18029"/>
        <item x="18030"/>
        <item x="18031"/>
        <item x="18032"/>
        <item x="18033"/>
        <item x="18034"/>
        <item x="18035"/>
        <item x="18036"/>
        <item x="18037"/>
        <item x="18038"/>
        <item x="18039"/>
        <item x="18040"/>
        <item x="18041"/>
        <item x="18042"/>
        <item x="18043"/>
        <item x="18044"/>
        <item x="18045"/>
        <item x="18046"/>
        <item x="18047"/>
        <item x="18048"/>
        <item x="18049"/>
        <item x="18050"/>
        <item x="18051"/>
        <item x="18052"/>
        <item x="18053"/>
        <item x="18054"/>
        <item x="18055"/>
        <item x="18056"/>
        <item x="18057"/>
        <item x="18058"/>
        <item x="18059"/>
        <item x="18060"/>
        <item x="18061"/>
        <item x="18062"/>
        <item x="18063"/>
        <item x="18064"/>
        <item x="18065"/>
        <item x="18066"/>
        <item x="18067"/>
        <item x="18068"/>
        <item x="18069"/>
        <item x="18070"/>
        <item x="18071"/>
        <item x="18072"/>
        <item x="18073"/>
        <item x="18074"/>
        <item x="18075"/>
        <item x="18076"/>
        <item x="18077"/>
        <item x="18078"/>
        <item x="18079"/>
        <item x="18080"/>
        <item x="18081"/>
        <item x="18082"/>
        <item x="18083"/>
        <item x="18084"/>
        <item x="18085"/>
        <item x="18086"/>
        <item x="18087"/>
        <item x="18088"/>
        <item x="18089"/>
        <item x="18090"/>
        <item x="18091"/>
        <item x="18092"/>
        <item x="18093"/>
        <item x="18094"/>
        <item x="18095"/>
        <item x="18096"/>
        <item x="18097"/>
        <item x="18098"/>
        <item x="18099"/>
        <item x="18100"/>
        <item x="18101"/>
        <item x="18102"/>
        <item x="18103"/>
        <item x="18104"/>
        <item x="18105"/>
        <item x="18106"/>
        <item x="18107"/>
        <item x="18108"/>
        <item x="18109"/>
        <item x="18110"/>
        <item x="18111"/>
        <item x="18112"/>
        <item x="18113"/>
        <item x="18114"/>
        <item x="18115"/>
        <item x="18116"/>
        <item x="18117"/>
        <item x="18118"/>
        <item x="18119"/>
        <item x="18120"/>
        <item x="18121"/>
        <item x="18122"/>
        <item x="18123"/>
        <item x="18124"/>
        <item x="18125"/>
        <item x="18126"/>
        <item x="18127"/>
        <item x="18128"/>
        <item x="18129"/>
        <item x="18130"/>
        <item x="18131"/>
        <item x="18132"/>
        <item x="18133"/>
        <item x="18134"/>
        <item x="18135"/>
        <item x="18136"/>
        <item x="18137"/>
        <item x="18138"/>
        <item x="18139"/>
        <item x="18140"/>
        <item x="18141"/>
        <item x="18142"/>
        <item x="18143"/>
        <item x="18144"/>
        <item x="18145"/>
        <item x="18146"/>
        <item x="18147"/>
        <item x="18148"/>
        <item x="18149"/>
        <item x="18150"/>
        <item x="18151"/>
        <item x="18152"/>
        <item x="18153"/>
        <item x="18154"/>
        <item x="18155"/>
        <item x="18156"/>
        <item x="18157"/>
        <item x="18158"/>
        <item x="18159"/>
        <item x="18160"/>
        <item x="18161"/>
        <item x="18162"/>
        <item x="18163"/>
        <item x="18164"/>
        <item x="18165"/>
        <item x="18166"/>
        <item x="18167"/>
        <item x="18168"/>
        <item x="18169"/>
        <item x="18170"/>
        <item x="18171"/>
        <item x="18172"/>
        <item x="18173"/>
        <item x="18174"/>
        <item x="18175"/>
        <item x="18176"/>
        <item x="18177"/>
        <item x="18178"/>
        <item x="18179"/>
        <item x="18180"/>
        <item x="18181"/>
        <item x="18182"/>
        <item x="18183"/>
        <item x="18184"/>
        <item x="18185"/>
        <item x="18186"/>
        <item x="18187"/>
        <item x="18188"/>
        <item x="18189"/>
        <item x="18190"/>
        <item x="18191"/>
        <item x="18192"/>
        <item x="18193"/>
        <item x="18194"/>
        <item x="18195"/>
        <item x="18196"/>
        <item x="18197"/>
        <item x="18198"/>
        <item x="18199"/>
        <item x="18200"/>
        <item x="18201"/>
        <item x="18202"/>
        <item x="18203"/>
        <item x="18204"/>
        <item x="18205"/>
        <item x="18206"/>
        <item x="18207"/>
        <item x="18208"/>
        <item x="18209"/>
        <item x="18210"/>
        <item x="18211"/>
        <item x="18212"/>
        <item x="18213"/>
        <item x="18214"/>
        <item x="18215"/>
        <item x="18216"/>
        <item x="18217"/>
        <item x="18218"/>
        <item x="18219"/>
        <item x="18220"/>
        <item x="18221"/>
        <item x="18222"/>
        <item x="18223"/>
        <item x="18224"/>
        <item x="18225"/>
        <item x="18226"/>
        <item x="18227"/>
        <item x="18228"/>
        <item x="18229"/>
        <item x="18230"/>
        <item x="18231"/>
        <item x="18232"/>
        <item x="18233"/>
        <item x="18234"/>
        <item x="18235"/>
        <item x="18236"/>
        <item x="18237"/>
        <item x="18238"/>
        <item x="18239"/>
        <item x="18240"/>
        <item x="18241"/>
        <item x="18242"/>
        <item x="18243"/>
        <item x="18244"/>
        <item x="18245"/>
        <item x="18246"/>
        <item x="18247"/>
        <item x="18248"/>
        <item x="18249"/>
        <item x="18250"/>
        <item x="18251"/>
        <item x="18252"/>
        <item x="18253"/>
        <item x="18254"/>
        <item x="18255"/>
        <item x="18256"/>
        <item x="18257"/>
        <item x="18258"/>
        <item x="18259"/>
        <item x="18260"/>
        <item x="18261"/>
        <item x="18262"/>
        <item x="18263"/>
        <item x="18264"/>
        <item x="18265"/>
        <item x="18266"/>
        <item x="18267"/>
        <item x="18268"/>
        <item x="18269"/>
        <item x="18270"/>
        <item x="18271"/>
        <item x="18272"/>
        <item x="18273"/>
        <item x="18274"/>
        <item x="18275"/>
        <item x="18276"/>
        <item x="18277"/>
        <item x="18278"/>
        <item x="18279"/>
        <item x="18280"/>
        <item x="18281"/>
        <item x="18282"/>
        <item x="18283"/>
        <item x="18284"/>
        <item x="18285"/>
        <item x="18286"/>
        <item x="18287"/>
        <item x="18288"/>
        <item x="18289"/>
        <item x="18290"/>
        <item x="18291"/>
        <item x="18292"/>
        <item x="18293"/>
        <item x="18294"/>
        <item x="18295"/>
        <item x="18296"/>
        <item x="18297"/>
        <item x="18298"/>
        <item x="18299"/>
        <item x="18300"/>
        <item x="18301"/>
        <item x="18302"/>
        <item x="18303"/>
        <item x="18304"/>
        <item x="18305"/>
        <item x="18306"/>
        <item x="18307"/>
        <item x="18308"/>
        <item x="18309"/>
        <item x="18310"/>
        <item x="18311"/>
        <item x="18312"/>
        <item x="18313"/>
        <item x="18314"/>
        <item x="18315"/>
        <item x="18316"/>
        <item x="18317"/>
        <item x="18318"/>
        <item x="18319"/>
        <item x="18320"/>
        <item x="18321"/>
        <item x="18322"/>
        <item x="18323"/>
        <item x="18324"/>
        <item x="18325"/>
        <item x="18326"/>
        <item x="18327"/>
        <item x="18328"/>
        <item x="18329"/>
        <item x="18330"/>
        <item x="18331"/>
        <item x="18332"/>
        <item x="18333"/>
        <item x="18334"/>
        <item x="18335"/>
        <item x="18336"/>
        <item x="18337"/>
        <item x="18338"/>
        <item x="18339"/>
        <item x="18340"/>
        <item x="18341"/>
        <item x="18342"/>
        <item x="18343"/>
        <item x="18344"/>
        <item x="18345"/>
        <item x="18346"/>
        <item x="18347"/>
        <item x="18348"/>
        <item x="18349"/>
        <item x="18350"/>
        <item x="18351"/>
        <item x="18352"/>
        <item x="18353"/>
        <item x="18354"/>
        <item x="18355"/>
        <item x="18356"/>
        <item x="18357"/>
        <item x="18358"/>
        <item x="18359"/>
        <item x="18360"/>
        <item x="18361"/>
        <item x="18362"/>
        <item x="18363"/>
        <item x="18364"/>
        <item x="18365"/>
        <item x="18366"/>
        <item x="18367"/>
        <item x="18368"/>
        <item x="18369"/>
        <item x="18370"/>
        <item x="18371"/>
        <item x="18372"/>
        <item x="18373"/>
        <item x="18374"/>
        <item x="18375"/>
        <item x="18376"/>
        <item x="18377"/>
        <item x="18378"/>
        <item x="18379"/>
        <item x="18380"/>
        <item x="18381"/>
        <item x="18382"/>
        <item x="18383"/>
        <item x="18384"/>
        <item x="18385"/>
        <item x="18386"/>
        <item x="18387"/>
        <item x="18388"/>
        <item x="18389"/>
        <item x="18390"/>
        <item x="18391"/>
        <item x="18392"/>
        <item x="18393"/>
        <item x="18394"/>
        <item x="18395"/>
        <item x="18396"/>
        <item x="18397"/>
        <item x="18398"/>
        <item x="18399"/>
        <item x="18400"/>
        <item x="18401"/>
        <item x="18402"/>
        <item x="18403"/>
        <item x="18404"/>
        <item x="18405"/>
        <item x="18406"/>
        <item x="18407"/>
        <item x="18408"/>
        <item x="18409"/>
        <item x="18410"/>
        <item x="18411"/>
        <item x="18412"/>
        <item x="18413"/>
        <item x="18414"/>
        <item x="18415"/>
        <item x="18416"/>
        <item x="18417"/>
        <item x="18418"/>
        <item x="18419"/>
        <item x="18420"/>
        <item x="18421"/>
        <item x="18422"/>
        <item x="18423"/>
        <item x="18424"/>
        <item x="18425"/>
        <item x="18426"/>
        <item x="18427"/>
        <item x="18428"/>
        <item x="18429"/>
        <item x="18430"/>
        <item x="18431"/>
        <item x="18432"/>
        <item x="18433"/>
        <item x="18434"/>
        <item x="18435"/>
        <item x="18436"/>
        <item x="18437"/>
        <item x="18438"/>
        <item x="18439"/>
        <item x="18440"/>
        <item x="18441"/>
        <item x="18442"/>
        <item x="18443"/>
        <item x="18444"/>
        <item x="18445"/>
        <item x="18446"/>
        <item x="18447"/>
        <item x="18448"/>
        <item x="18449"/>
        <item x="18450"/>
        <item x="18451"/>
        <item x="18452"/>
        <item x="18453"/>
        <item x="18454"/>
        <item x="18455"/>
        <item x="18456"/>
        <item x="18457"/>
        <item x="18458"/>
        <item x="18459"/>
        <item x="18460"/>
        <item x="18461"/>
        <item x="18462"/>
        <item x="18463"/>
        <item x="18464"/>
        <item x="18465"/>
        <item x="18466"/>
        <item x="18467"/>
        <item x="18468"/>
        <item x="18469"/>
        <item x="18470"/>
        <item x="18471"/>
        <item x="18472"/>
        <item x="18473"/>
        <item x="18474"/>
        <item x="18475"/>
        <item x="18476"/>
        <item x="18477"/>
        <item x="18478"/>
        <item x="18479"/>
        <item x="18480"/>
        <item x="18481"/>
        <item x="18482"/>
        <item x="18483"/>
      </items>
    </pivotField>
    <pivotField axis="axisRow" compact="0" allDrilled="1" outline="0" subtotalTop="0" showAll="0" dataSourceSort="1" defaultSubtotal="0" defaultAttributeDrillState="1">
      <items count="8252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4"/>
        <item x="2875"/>
        <item x="2876"/>
        <item x="2877"/>
        <item x="2878"/>
        <item x="2879"/>
        <item x="2880"/>
        <item x="2881"/>
        <item x="2882"/>
        <item x="2883"/>
        <item x="2884"/>
        <item x="2885"/>
        <item x="2886"/>
        <item x="2887"/>
        <item x="2888"/>
        <item x="2889"/>
        <item x="2890"/>
        <item x="2891"/>
        <item x="2892"/>
        <item x="2893"/>
        <item x="2894"/>
        <item x="2895"/>
        <item x="2896"/>
        <item x="2897"/>
        <item x="2898"/>
        <item x="2899"/>
        <item x="2900"/>
        <item x="2901"/>
        <item x="2902"/>
        <item x="2903"/>
        <item x="2904"/>
        <item x="2905"/>
        <item x="2906"/>
        <item x="2907"/>
        <item x="2908"/>
        <item x="2909"/>
        <item x="2910"/>
        <item x="2911"/>
        <item x="2912"/>
        <item x="2913"/>
        <item x="2914"/>
        <item x="2915"/>
        <item x="2916"/>
        <item x="2917"/>
        <item x="2918"/>
        <item x="2919"/>
        <item x="2920"/>
        <item x="2921"/>
        <item x="2922"/>
        <item x="2923"/>
        <item x="2924"/>
        <item x="2925"/>
        <item x="2926"/>
        <item x="2927"/>
        <item x="2928"/>
        <item x="2929"/>
        <item x="2930"/>
        <item x="2931"/>
        <item x="2932"/>
        <item x="2933"/>
        <item x="2934"/>
        <item x="2935"/>
        <item x="2936"/>
        <item x="2937"/>
        <item x="2938"/>
        <item x="2939"/>
        <item x="2940"/>
        <item x="2941"/>
        <item x="2942"/>
        <item x="2943"/>
        <item x="2944"/>
        <item x="2945"/>
        <item x="2946"/>
        <item x="2947"/>
        <item x="2948"/>
        <item x="2949"/>
        <item x="2950"/>
        <item x="2951"/>
        <item x="2952"/>
        <item x="2953"/>
        <item x="2954"/>
        <item x="2955"/>
        <item x="2956"/>
        <item x="2957"/>
        <item x="2958"/>
        <item x="2959"/>
        <item x="2960"/>
        <item x="2961"/>
        <item x="2962"/>
        <item x="2963"/>
        <item x="2964"/>
        <item x="2965"/>
        <item x="2966"/>
        <item x="2967"/>
        <item x="2968"/>
        <item x="2969"/>
        <item x="2970"/>
        <item x="2971"/>
        <item x="2972"/>
        <item x="2973"/>
        <item x="2974"/>
        <item x="2975"/>
        <item x="2976"/>
        <item x="2977"/>
        <item x="2978"/>
        <item x="2979"/>
        <item x="2980"/>
        <item x="2981"/>
        <item x="2982"/>
        <item x="2983"/>
        <item x="2984"/>
        <item x="2985"/>
        <item x="2986"/>
        <item x="2987"/>
        <item x="2988"/>
        <item x="2989"/>
        <item x="2990"/>
        <item x="2991"/>
        <item x="2992"/>
        <item x="2993"/>
        <item x="2994"/>
        <item x="2995"/>
        <item x="2996"/>
        <item x="2997"/>
        <item x="2998"/>
        <item x="2999"/>
        <item x="3000"/>
        <item x="3001"/>
        <item x="3002"/>
        <item x="3003"/>
        <item x="3004"/>
        <item x="3005"/>
        <item x="3006"/>
        <item x="3007"/>
        <item x="3008"/>
        <item x="3009"/>
        <item x="3010"/>
        <item x="3011"/>
        <item x="3012"/>
        <item x="3013"/>
        <item x="3014"/>
        <item x="3015"/>
        <item x="3016"/>
        <item x="3017"/>
        <item x="3018"/>
        <item x="3019"/>
        <item x="3020"/>
        <item x="3021"/>
        <item x="3022"/>
        <item x="3023"/>
        <item x="3024"/>
        <item x="3025"/>
        <item x="3026"/>
        <item x="3027"/>
        <item x="3028"/>
        <item x="3029"/>
        <item x="3030"/>
        <item x="3031"/>
        <item x="3032"/>
        <item x="3033"/>
        <item x="3034"/>
        <item x="3035"/>
        <item x="3036"/>
        <item x="3037"/>
        <item x="3038"/>
        <item x="3039"/>
        <item x="3040"/>
        <item x="3041"/>
        <item x="3042"/>
        <item x="3043"/>
        <item x="3044"/>
        <item x="3045"/>
        <item x="3046"/>
        <item x="3047"/>
        <item x="3048"/>
        <item x="3049"/>
        <item x="3050"/>
        <item x="3051"/>
        <item x="3052"/>
        <item x="3053"/>
        <item x="3054"/>
        <item x="3055"/>
        <item x="3056"/>
        <item x="3057"/>
        <item x="3058"/>
        <item x="3059"/>
        <item x="3060"/>
        <item x="3061"/>
        <item x="3062"/>
        <item x="3063"/>
        <item x="3064"/>
        <item x="3065"/>
        <item x="3066"/>
        <item x="3067"/>
        <item x="3068"/>
        <item x="3069"/>
        <item x="3070"/>
        <item x="3071"/>
        <item x="3072"/>
        <item x="3073"/>
        <item x="3074"/>
        <item x="3075"/>
        <item x="3076"/>
        <item x="3077"/>
        <item x="3078"/>
        <item x="3079"/>
        <item x="3080"/>
        <item x="3081"/>
        <item x="3082"/>
        <item x="3083"/>
        <item x="3084"/>
        <item x="3085"/>
        <item x="3086"/>
        <item x="3087"/>
        <item x="3088"/>
        <item x="3089"/>
        <item x="3090"/>
        <item x="3091"/>
        <item x="3092"/>
        <item x="3093"/>
        <item x="3094"/>
        <item x="3095"/>
        <item x="3096"/>
        <item x="3097"/>
        <item x="3098"/>
        <item x="3099"/>
        <item x="3100"/>
        <item x="3101"/>
        <item x="3102"/>
        <item x="3103"/>
        <item x="3104"/>
        <item x="3105"/>
        <item x="3106"/>
        <item x="3107"/>
        <item x="3108"/>
        <item x="3109"/>
        <item x="3110"/>
        <item x="3111"/>
        <item x="3112"/>
        <item x="3113"/>
        <item x="3114"/>
        <item x="3115"/>
        <item x="3116"/>
        <item x="3117"/>
        <item x="3118"/>
        <item x="3119"/>
        <item x="3120"/>
        <item x="3121"/>
        <item x="3122"/>
        <item x="3123"/>
        <item x="3124"/>
        <item x="3125"/>
        <item x="3126"/>
        <item x="3127"/>
        <item x="3128"/>
        <item x="3129"/>
        <item x="3130"/>
        <item x="3131"/>
        <item x="3132"/>
        <item x="3133"/>
        <item x="3134"/>
        <item x="3135"/>
        <item x="3136"/>
        <item x="3137"/>
        <item x="3138"/>
        <item x="3139"/>
        <item x="3140"/>
        <item x="3141"/>
        <item x="3142"/>
        <item x="3143"/>
        <item x="3144"/>
        <item x="3145"/>
        <item x="3146"/>
        <item x="3147"/>
        <item x="3148"/>
        <item x="3149"/>
        <item x="3150"/>
        <item x="3151"/>
        <item x="3152"/>
        <item x="3153"/>
        <item x="3154"/>
        <item x="3155"/>
        <item x="3156"/>
        <item x="3157"/>
        <item x="3158"/>
        <item x="3159"/>
        <item x="3160"/>
        <item x="3161"/>
        <item x="3162"/>
        <item x="3163"/>
        <item x="3164"/>
        <item x="3165"/>
        <item x="3166"/>
        <item x="3167"/>
        <item x="3168"/>
        <item x="3169"/>
        <item x="3170"/>
        <item x="3171"/>
        <item x="3172"/>
        <item x="3173"/>
        <item x="3174"/>
        <item x="3175"/>
        <item x="3176"/>
        <item x="3177"/>
        <item x="3178"/>
        <item x="3179"/>
        <item x="3180"/>
        <item x="3181"/>
        <item x="3182"/>
        <item x="3183"/>
        <item x="3184"/>
        <item x="3185"/>
        <item x="3186"/>
        <item x="3187"/>
        <item x="3188"/>
        <item x="3189"/>
        <item x="3190"/>
        <item x="3191"/>
        <item x="3192"/>
        <item x="3193"/>
        <item x="3194"/>
        <item x="3195"/>
        <item x="3196"/>
        <item x="3197"/>
        <item x="3198"/>
        <item x="3199"/>
        <item x="3200"/>
        <item x="3201"/>
        <item x="3202"/>
        <item x="3203"/>
        <item x="3204"/>
        <item x="3205"/>
        <item x="3206"/>
        <item x="3207"/>
        <item x="3208"/>
        <item x="3209"/>
        <item x="3210"/>
        <item x="3211"/>
        <item x="3212"/>
        <item x="3213"/>
        <item x="3214"/>
        <item x="3215"/>
        <item x="3216"/>
        <item x="3217"/>
        <item x="3218"/>
        <item x="3219"/>
        <item x="3220"/>
        <item x="3221"/>
        <item x="3222"/>
        <item x="3223"/>
        <item x="3224"/>
        <item x="3225"/>
        <item x="3226"/>
        <item x="3227"/>
        <item x="3228"/>
        <item x="3229"/>
        <item x="3230"/>
        <item x="3231"/>
        <item x="3232"/>
        <item x="3233"/>
        <item x="3234"/>
        <item x="3235"/>
        <item x="3236"/>
        <item x="3237"/>
        <item x="3238"/>
        <item x="3239"/>
        <item x="3240"/>
        <item x="3241"/>
        <item x="3242"/>
        <item x="3243"/>
        <item x="3244"/>
        <item x="3245"/>
        <item x="3246"/>
        <item x="3247"/>
        <item x="3248"/>
        <item x="3249"/>
        <item x="3250"/>
        <item x="3251"/>
        <item x="3252"/>
        <item x="3253"/>
        <item x="3254"/>
        <item x="3255"/>
        <item x="3256"/>
        <item x="3257"/>
        <item x="3258"/>
        <item x="3259"/>
        <item x="3260"/>
        <item x="3261"/>
        <item x="3262"/>
        <item x="3263"/>
        <item x="3264"/>
        <item x="3265"/>
        <item x="3266"/>
        <item x="3267"/>
        <item x="3268"/>
        <item x="3269"/>
        <item x="3270"/>
        <item x="3271"/>
        <item x="3272"/>
        <item x="3273"/>
        <item x="3274"/>
        <item x="3275"/>
        <item x="3276"/>
        <item x="3277"/>
        <item x="3278"/>
        <item x="3279"/>
        <item x="3280"/>
        <item x="3281"/>
        <item x="3282"/>
        <item x="3283"/>
        <item x="3284"/>
        <item x="3285"/>
        <item x="3286"/>
        <item x="3287"/>
        <item x="3288"/>
        <item x="3289"/>
        <item x="3290"/>
        <item x="3291"/>
        <item x="3292"/>
        <item x="3293"/>
        <item x="3294"/>
        <item x="3295"/>
        <item x="3296"/>
        <item x="3297"/>
        <item x="3298"/>
        <item x="3299"/>
        <item x="3300"/>
        <item x="3301"/>
        <item x="3302"/>
        <item x="3303"/>
        <item x="3304"/>
        <item x="3305"/>
        <item x="3306"/>
        <item x="3307"/>
        <item x="3308"/>
        <item x="3309"/>
        <item x="3310"/>
        <item x="3311"/>
        <item x="3312"/>
        <item x="3313"/>
        <item x="3314"/>
        <item x="3315"/>
        <item x="3316"/>
        <item x="3317"/>
        <item x="3318"/>
        <item x="3319"/>
        <item x="3320"/>
        <item x="3321"/>
        <item x="3322"/>
        <item x="3323"/>
        <item x="3324"/>
        <item x="3325"/>
        <item x="3326"/>
        <item x="3327"/>
        <item x="3328"/>
        <item x="3329"/>
        <item x="3330"/>
        <item x="3331"/>
        <item x="3332"/>
        <item x="3333"/>
        <item x="3334"/>
        <item x="3335"/>
        <item x="3336"/>
        <item x="3337"/>
        <item x="3338"/>
        <item x="3339"/>
        <item x="3340"/>
        <item x="3341"/>
        <item x="3342"/>
        <item x="3343"/>
        <item x="3344"/>
        <item x="3345"/>
        <item x="3346"/>
        <item x="3347"/>
        <item x="3348"/>
        <item x="3349"/>
        <item x="3350"/>
        <item x="3351"/>
        <item x="3352"/>
        <item x="3353"/>
        <item x="3354"/>
        <item x="3355"/>
        <item x="3356"/>
        <item x="3357"/>
        <item x="3358"/>
        <item x="3359"/>
        <item x="3360"/>
        <item x="3361"/>
        <item x="3362"/>
        <item x="3363"/>
        <item x="3364"/>
        <item x="3365"/>
        <item x="3366"/>
        <item x="3367"/>
        <item x="3368"/>
        <item x="3369"/>
        <item x="3370"/>
        <item x="3371"/>
        <item x="3372"/>
        <item x="3373"/>
        <item x="3374"/>
        <item x="3375"/>
        <item x="3376"/>
        <item x="3377"/>
        <item x="3378"/>
        <item x="3379"/>
        <item x="3380"/>
        <item x="3381"/>
        <item x="3382"/>
        <item x="3383"/>
        <item x="3384"/>
        <item x="3385"/>
        <item x="3386"/>
        <item x="3387"/>
        <item x="3388"/>
        <item x="3389"/>
        <item x="3390"/>
        <item x="3391"/>
        <item x="3392"/>
        <item x="3393"/>
        <item x="3394"/>
        <item x="3395"/>
        <item x="3396"/>
        <item x="3397"/>
        <item x="3398"/>
        <item x="3399"/>
        <item x="3400"/>
        <item x="3401"/>
        <item x="3402"/>
        <item x="3403"/>
        <item x="3404"/>
        <item x="3405"/>
        <item x="3406"/>
        <item x="3407"/>
        <item x="3408"/>
        <item x="3409"/>
        <item x="3410"/>
        <item x="3411"/>
        <item x="3412"/>
        <item x="3413"/>
        <item x="3414"/>
        <item x="3415"/>
        <item x="3416"/>
        <item x="3417"/>
        <item x="3418"/>
        <item x="3419"/>
        <item x="3420"/>
        <item x="3421"/>
        <item x="3422"/>
        <item x="3423"/>
        <item x="3424"/>
        <item x="3425"/>
        <item x="3426"/>
        <item x="3427"/>
        <item x="3428"/>
        <item x="3429"/>
        <item x="3430"/>
        <item x="3431"/>
        <item x="3432"/>
        <item x="3433"/>
        <item x="3434"/>
        <item x="3435"/>
        <item x="3436"/>
        <item x="3437"/>
        <item x="3438"/>
        <item x="3439"/>
        <item x="3440"/>
        <item x="3441"/>
        <item x="3442"/>
        <item x="3443"/>
        <item x="3444"/>
        <item x="3445"/>
        <item x="3446"/>
        <item x="3447"/>
        <item x="3448"/>
        <item x="3449"/>
        <item x="3450"/>
        <item x="3451"/>
        <item x="3452"/>
        <item x="3453"/>
        <item x="3454"/>
        <item x="3455"/>
        <item x="3456"/>
        <item x="3457"/>
        <item x="3458"/>
        <item x="3459"/>
        <item x="3460"/>
        <item x="3461"/>
        <item x="3462"/>
        <item x="3463"/>
        <item x="3464"/>
        <item x="3465"/>
        <item x="3466"/>
        <item x="3467"/>
        <item x="3468"/>
        <item x="3469"/>
        <item x="3470"/>
        <item x="3471"/>
        <item x="3472"/>
        <item x="3473"/>
        <item x="3474"/>
        <item x="3475"/>
        <item x="3476"/>
        <item x="3477"/>
        <item x="3478"/>
        <item x="3479"/>
        <item x="3480"/>
        <item x="3481"/>
        <item x="3482"/>
        <item x="3483"/>
        <item x="3484"/>
        <item x="3485"/>
        <item x="3486"/>
        <item x="3487"/>
        <item x="3488"/>
        <item x="3489"/>
        <item x="3490"/>
        <item x="3491"/>
        <item x="3492"/>
        <item x="3493"/>
        <item x="3494"/>
        <item x="3495"/>
        <item x="3496"/>
        <item x="3497"/>
        <item x="3498"/>
        <item x="3499"/>
        <item x="3500"/>
        <item x="3501"/>
        <item x="3502"/>
        <item x="3503"/>
        <item x="3504"/>
        <item x="3505"/>
        <item x="3506"/>
        <item x="3507"/>
        <item x="3508"/>
        <item x="3509"/>
        <item x="3510"/>
        <item x="3511"/>
        <item x="3512"/>
        <item x="3513"/>
        <item x="3514"/>
        <item x="3515"/>
        <item x="3516"/>
        <item x="3517"/>
        <item x="3518"/>
        <item x="3519"/>
        <item x="3520"/>
        <item x="3521"/>
        <item x="3522"/>
        <item x="3523"/>
        <item x="3524"/>
        <item x="3525"/>
        <item x="3526"/>
        <item x="3527"/>
        <item x="3528"/>
        <item x="3529"/>
        <item x="3530"/>
        <item x="3531"/>
        <item x="3532"/>
        <item x="3533"/>
        <item x="3534"/>
        <item x="3535"/>
        <item x="3536"/>
        <item x="3537"/>
        <item x="3538"/>
        <item x="3539"/>
        <item x="3540"/>
        <item x="3541"/>
        <item x="3542"/>
        <item x="3543"/>
        <item x="3544"/>
        <item x="3545"/>
        <item x="3546"/>
        <item x="3547"/>
        <item x="3548"/>
        <item x="3549"/>
        <item x="3550"/>
        <item x="3551"/>
        <item x="3552"/>
        <item x="3553"/>
        <item x="3554"/>
        <item x="3555"/>
        <item x="3556"/>
        <item x="3557"/>
        <item x="3558"/>
        <item x="3559"/>
        <item x="3560"/>
        <item x="3561"/>
        <item x="3562"/>
        <item x="3563"/>
        <item x="3564"/>
        <item x="3565"/>
        <item x="3566"/>
        <item x="3567"/>
        <item x="3568"/>
        <item x="3569"/>
        <item x="3570"/>
        <item x="3571"/>
        <item x="3572"/>
        <item x="3573"/>
        <item x="3574"/>
        <item x="3575"/>
        <item x="3576"/>
        <item x="3577"/>
        <item x="3578"/>
        <item x="3579"/>
        <item x="3580"/>
        <item x="3581"/>
        <item x="3582"/>
        <item x="3583"/>
        <item x="3584"/>
        <item x="3585"/>
        <item x="3586"/>
        <item x="3587"/>
        <item x="3588"/>
        <item x="3589"/>
        <item x="3590"/>
        <item x="3591"/>
        <item x="3592"/>
        <item x="3593"/>
        <item x="3594"/>
        <item x="3595"/>
        <item x="3596"/>
        <item x="3597"/>
        <item x="3598"/>
        <item x="3599"/>
        <item x="3600"/>
        <item x="3601"/>
        <item x="3602"/>
        <item x="3603"/>
        <item x="3604"/>
        <item x="3605"/>
        <item x="3606"/>
        <item x="3607"/>
        <item x="3608"/>
        <item x="3609"/>
        <item x="3610"/>
        <item x="3611"/>
        <item x="3612"/>
        <item x="3613"/>
        <item x="3614"/>
        <item x="3615"/>
        <item x="3616"/>
        <item x="3617"/>
        <item x="3618"/>
        <item x="3619"/>
        <item x="3620"/>
        <item x="3621"/>
        <item x="3622"/>
        <item x="3623"/>
        <item x="3624"/>
        <item x="3625"/>
        <item x="3626"/>
        <item x="3627"/>
        <item x="3628"/>
        <item x="3629"/>
        <item x="3630"/>
        <item x="3631"/>
        <item x="3632"/>
        <item x="3633"/>
        <item x="3634"/>
        <item x="3635"/>
        <item x="3636"/>
        <item x="3637"/>
        <item x="3638"/>
        <item x="3639"/>
        <item x="3640"/>
        <item x="3641"/>
        <item x="3642"/>
        <item x="3643"/>
        <item x="3644"/>
        <item x="3645"/>
        <item x="3646"/>
        <item x="3647"/>
        <item x="3648"/>
        <item x="3649"/>
        <item x="3650"/>
        <item x="3651"/>
        <item x="3652"/>
        <item x="3653"/>
        <item x="3654"/>
        <item x="3655"/>
        <item x="3656"/>
        <item x="3657"/>
        <item x="3658"/>
        <item x="3659"/>
        <item x="3660"/>
        <item x="3661"/>
        <item x="3662"/>
        <item x="3663"/>
        <item x="3664"/>
        <item x="3665"/>
        <item x="3666"/>
        <item x="3667"/>
        <item x="3668"/>
        <item x="3669"/>
        <item x="3670"/>
        <item x="3671"/>
        <item x="3672"/>
        <item x="3673"/>
        <item x="3674"/>
        <item x="3675"/>
        <item x="3676"/>
        <item x="3677"/>
        <item x="3678"/>
        <item x="3679"/>
        <item x="3680"/>
        <item x="3681"/>
        <item x="3682"/>
        <item x="3683"/>
        <item x="3684"/>
        <item x="3685"/>
        <item x="3686"/>
        <item x="3687"/>
        <item x="3688"/>
        <item x="3689"/>
        <item x="3690"/>
        <item x="3691"/>
        <item x="3692"/>
        <item x="3693"/>
        <item x="3694"/>
        <item x="3695"/>
        <item x="3696"/>
        <item x="3697"/>
        <item x="3698"/>
        <item x="3699"/>
        <item x="3700"/>
        <item x="3701"/>
        <item x="3702"/>
        <item x="3703"/>
        <item x="3704"/>
        <item x="3705"/>
        <item x="3706"/>
        <item x="3707"/>
        <item x="3708"/>
        <item x="3709"/>
        <item x="3710"/>
        <item x="3711"/>
        <item x="3712"/>
        <item x="3713"/>
        <item x="3714"/>
        <item x="3715"/>
        <item x="3716"/>
        <item x="3717"/>
        <item x="3718"/>
        <item x="3719"/>
        <item x="3720"/>
        <item x="3721"/>
        <item x="3722"/>
        <item x="3723"/>
        <item x="3724"/>
        <item x="3725"/>
        <item x="3726"/>
        <item x="3727"/>
        <item x="3728"/>
        <item x="3729"/>
        <item x="3730"/>
        <item x="3731"/>
        <item x="3732"/>
        <item x="3733"/>
        <item x="3734"/>
        <item x="3735"/>
        <item x="3736"/>
        <item x="3737"/>
        <item x="3738"/>
        <item x="3739"/>
        <item x="3740"/>
        <item x="3741"/>
        <item x="3742"/>
        <item x="3743"/>
        <item x="3744"/>
        <item x="3745"/>
        <item x="3746"/>
        <item x="3747"/>
        <item x="3748"/>
        <item x="3749"/>
        <item x="3750"/>
        <item x="3751"/>
        <item x="3752"/>
        <item x="3753"/>
        <item x="3754"/>
        <item x="3755"/>
        <item x="3756"/>
        <item x="3757"/>
        <item x="3758"/>
        <item x="3759"/>
        <item x="3760"/>
        <item x="3761"/>
        <item x="3762"/>
        <item x="3763"/>
        <item x="3764"/>
        <item x="3765"/>
        <item x="3766"/>
        <item x="3767"/>
        <item x="3768"/>
        <item x="3769"/>
        <item x="3770"/>
        <item x="3771"/>
        <item x="3772"/>
        <item x="3773"/>
        <item x="3774"/>
        <item x="3775"/>
        <item x="3776"/>
        <item x="3777"/>
        <item x="3778"/>
        <item x="3779"/>
        <item x="3780"/>
        <item x="3781"/>
        <item x="3782"/>
        <item x="3783"/>
        <item x="3784"/>
        <item x="3785"/>
        <item x="3786"/>
        <item x="3787"/>
        <item x="3788"/>
        <item x="3789"/>
        <item x="3790"/>
        <item x="3791"/>
        <item x="3792"/>
        <item x="3793"/>
        <item x="3794"/>
        <item x="3795"/>
        <item x="3796"/>
        <item x="3797"/>
        <item x="3798"/>
        <item x="3799"/>
        <item x="3800"/>
        <item x="3801"/>
        <item x="3802"/>
        <item x="3803"/>
        <item x="3804"/>
        <item x="3805"/>
        <item x="3806"/>
        <item x="3807"/>
        <item x="3808"/>
        <item x="3809"/>
        <item x="3810"/>
        <item x="3811"/>
        <item x="3812"/>
        <item x="3813"/>
        <item x="3814"/>
        <item x="3815"/>
        <item x="3816"/>
        <item x="3817"/>
        <item x="3818"/>
        <item x="3819"/>
        <item x="3820"/>
        <item x="3821"/>
        <item x="3822"/>
        <item x="3823"/>
        <item x="3824"/>
        <item x="3825"/>
        <item x="3826"/>
        <item x="3827"/>
        <item x="3828"/>
        <item x="3829"/>
        <item x="3830"/>
        <item x="3831"/>
        <item x="3832"/>
        <item x="3833"/>
        <item x="3834"/>
        <item x="3835"/>
        <item x="3836"/>
        <item x="3837"/>
        <item x="3838"/>
        <item x="3839"/>
        <item x="3840"/>
        <item x="3841"/>
        <item x="3842"/>
        <item x="3843"/>
        <item x="3844"/>
        <item x="3845"/>
        <item x="3846"/>
        <item x="3847"/>
        <item x="3848"/>
        <item x="3849"/>
        <item x="3850"/>
        <item x="3851"/>
        <item x="3852"/>
        <item x="3853"/>
        <item x="3854"/>
        <item x="3855"/>
        <item x="3856"/>
        <item x="3857"/>
        <item x="3858"/>
        <item x="3859"/>
        <item x="3860"/>
        <item x="3861"/>
        <item x="3862"/>
        <item x="3863"/>
        <item x="3864"/>
        <item x="3865"/>
        <item x="3866"/>
        <item x="3867"/>
        <item x="3868"/>
        <item x="3869"/>
        <item x="3870"/>
        <item x="3871"/>
        <item x="3872"/>
        <item x="3873"/>
        <item x="3874"/>
        <item x="3875"/>
        <item x="3876"/>
        <item x="3877"/>
        <item x="3878"/>
        <item x="3879"/>
        <item x="3880"/>
        <item x="3881"/>
        <item x="3882"/>
        <item x="3883"/>
        <item x="3884"/>
        <item x="3885"/>
        <item x="3886"/>
        <item x="3887"/>
        <item x="3888"/>
        <item x="3889"/>
        <item x="3890"/>
        <item x="3891"/>
        <item x="3892"/>
        <item x="3893"/>
        <item x="3894"/>
        <item x="3895"/>
        <item x="3896"/>
        <item x="3897"/>
        <item x="3898"/>
        <item x="3899"/>
        <item x="3900"/>
        <item x="3901"/>
        <item x="3902"/>
        <item x="3903"/>
        <item x="3904"/>
        <item x="3905"/>
        <item x="3906"/>
        <item x="3907"/>
        <item x="3908"/>
        <item x="3909"/>
        <item x="3910"/>
        <item x="3911"/>
        <item x="3912"/>
        <item x="3913"/>
        <item x="3914"/>
        <item x="3915"/>
        <item x="3916"/>
        <item x="3917"/>
        <item x="3918"/>
        <item x="3919"/>
        <item x="3920"/>
        <item x="3921"/>
        <item x="3922"/>
        <item x="3923"/>
        <item x="3924"/>
        <item x="3925"/>
        <item x="3926"/>
        <item x="3927"/>
        <item x="3928"/>
        <item x="3929"/>
        <item x="3930"/>
        <item x="3931"/>
        <item x="3932"/>
        <item x="3933"/>
        <item x="3934"/>
        <item x="3935"/>
        <item x="3936"/>
        <item x="3937"/>
        <item x="3938"/>
        <item x="3939"/>
        <item x="3940"/>
        <item x="3941"/>
        <item x="3942"/>
        <item x="3943"/>
        <item x="3944"/>
        <item x="3945"/>
        <item x="3946"/>
        <item x="3947"/>
        <item x="3948"/>
        <item x="3949"/>
        <item x="3950"/>
        <item x="3951"/>
        <item x="3952"/>
        <item x="3953"/>
        <item x="3954"/>
        <item x="3955"/>
        <item x="3956"/>
        <item x="3957"/>
        <item x="3958"/>
        <item x="3959"/>
        <item x="3960"/>
        <item x="3961"/>
        <item x="3962"/>
        <item x="3963"/>
        <item x="3964"/>
        <item x="3965"/>
        <item x="3966"/>
        <item x="3967"/>
        <item x="3968"/>
        <item x="3969"/>
        <item x="3970"/>
        <item x="3971"/>
        <item x="3972"/>
        <item x="3973"/>
        <item x="3974"/>
        <item x="3975"/>
        <item x="3976"/>
        <item x="3977"/>
        <item x="3978"/>
        <item x="3979"/>
        <item x="3980"/>
        <item x="3981"/>
        <item x="3982"/>
        <item x="3983"/>
        <item x="3984"/>
        <item x="3985"/>
        <item x="3986"/>
        <item x="3987"/>
        <item x="3988"/>
        <item x="3989"/>
        <item x="3990"/>
        <item x="3991"/>
        <item x="3992"/>
        <item x="3993"/>
        <item x="3994"/>
        <item x="3995"/>
        <item x="3996"/>
        <item x="3997"/>
        <item x="3998"/>
        <item x="3999"/>
        <item x="4000"/>
        <item x="4001"/>
        <item x="4002"/>
        <item x="4003"/>
        <item x="4004"/>
        <item x="4005"/>
        <item x="4006"/>
        <item x="4007"/>
        <item x="4008"/>
        <item x="4009"/>
        <item x="4010"/>
        <item x="4011"/>
        <item x="4012"/>
        <item x="4013"/>
        <item x="4014"/>
        <item x="4015"/>
        <item x="4016"/>
        <item x="4017"/>
        <item x="4018"/>
        <item x="4019"/>
        <item x="4020"/>
        <item x="4021"/>
        <item x="4022"/>
        <item x="4023"/>
        <item x="4024"/>
        <item x="4025"/>
        <item x="4026"/>
        <item x="4027"/>
        <item x="4028"/>
        <item x="4029"/>
        <item x="4030"/>
        <item x="4031"/>
        <item x="4032"/>
        <item x="4033"/>
        <item x="4034"/>
        <item x="4035"/>
        <item x="4036"/>
        <item x="4037"/>
        <item x="4038"/>
        <item x="4039"/>
        <item x="4040"/>
        <item x="4041"/>
        <item x="4042"/>
        <item x="4043"/>
        <item x="4044"/>
        <item x="4045"/>
        <item x="4046"/>
        <item x="4047"/>
        <item x="4048"/>
        <item x="4049"/>
        <item x="4050"/>
        <item x="4051"/>
        <item x="4052"/>
        <item x="4053"/>
        <item x="4054"/>
        <item x="4055"/>
        <item x="4056"/>
        <item x="4057"/>
        <item x="4058"/>
        <item x="4059"/>
        <item x="4060"/>
        <item x="4061"/>
        <item x="4062"/>
        <item x="4063"/>
        <item x="4064"/>
        <item x="4065"/>
        <item x="4066"/>
        <item x="4067"/>
        <item x="4068"/>
        <item x="4069"/>
        <item x="4070"/>
        <item x="4071"/>
        <item x="4072"/>
        <item x="4073"/>
        <item x="4074"/>
        <item x="4075"/>
        <item x="4076"/>
        <item x="4077"/>
        <item x="4078"/>
        <item x="4079"/>
        <item x="4080"/>
        <item x="4081"/>
        <item x="4082"/>
        <item x="4083"/>
        <item x="4084"/>
        <item x="4085"/>
        <item x="4086"/>
        <item x="4087"/>
        <item x="4088"/>
        <item x="4089"/>
        <item x="4090"/>
        <item x="4091"/>
        <item x="4092"/>
        <item x="4093"/>
        <item x="4094"/>
        <item x="4095"/>
        <item x="4096"/>
        <item x="4097"/>
        <item x="4098"/>
        <item x="4099"/>
        <item x="4100"/>
        <item x="4101"/>
        <item x="4102"/>
        <item x="4103"/>
        <item x="4104"/>
        <item x="4105"/>
        <item x="4106"/>
        <item x="4107"/>
        <item x="4108"/>
        <item x="4109"/>
        <item x="4110"/>
        <item x="4111"/>
        <item x="4112"/>
        <item x="4113"/>
        <item x="4114"/>
        <item x="4115"/>
        <item x="4116"/>
        <item x="4117"/>
        <item x="4118"/>
        <item x="4119"/>
        <item x="4120"/>
        <item x="4121"/>
        <item x="4122"/>
        <item x="4123"/>
        <item x="4124"/>
        <item x="4125"/>
        <item x="4126"/>
        <item x="4127"/>
        <item x="4128"/>
        <item x="4129"/>
        <item x="4130"/>
        <item x="4131"/>
        <item x="4132"/>
        <item x="4133"/>
        <item x="4134"/>
        <item x="4135"/>
        <item x="4136"/>
        <item x="4137"/>
        <item x="4138"/>
        <item x="4139"/>
        <item x="4140"/>
        <item x="4141"/>
        <item x="4142"/>
        <item x="4143"/>
        <item x="4144"/>
        <item x="4145"/>
        <item x="4146"/>
        <item x="4147"/>
        <item x="4148"/>
        <item x="4149"/>
        <item x="4150"/>
        <item x="4151"/>
        <item x="4152"/>
        <item x="4153"/>
        <item x="4154"/>
        <item x="4155"/>
        <item x="4156"/>
        <item x="4157"/>
        <item x="4158"/>
        <item x="4159"/>
        <item x="4160"/>
        <item x="4161"/>
        <item x="4162"/>
        <item x="4163"/>
        <item x="4164"/>
        <item x="4165"/>
        <item x="4166"/>
        <item x="4167"/>
        <item x="4168"/>
        <item x="4169"/>
        <item x="4170"/>
        <item x="4171"/>
        <item x="4172"/>
        <item x="4173"/>
        <item x="4174"/>
        <item x="4175"/>
        <item x="4176"/>
        <item x="4177"/>
        <item x="4178"/>
        <item x="4179"/>
        <item x="4180"/>
        <item x="4181"/>
        <item x="4182"/>
        <item x="4183"/>
        <item x="4184"/>
        <item x="4185"/>
        <item x="4186"/>
        <item x="4187"/>
        <item x="4188"/>
        <item x="4189"/>
        <item x="4190"/>
        <item x="4191"/>
        <item x="4192"/>
        <item x="4193"/>
        <item x="4194"/>
        <item x="4195"/>
        <item x="4196"/>
        <item x="4197"/>
        <item x="4198"/>
        <item x="4199"/>
        <item x="4200"/>
        <item x="4201"/>
        <item x="4202"/>
        <item x="4203"/>
        <item x="4204"/>
        <item x="4205"/>
        <item x="4206"/>
        <item x="4207"/>
        <item x="4208"/>
        <item x="4209"/>
        <item x="4210"/>
        <item x="4211"/>
        <item x="4212"/>
        <item x="4213"/>
        <item x="4214"/>
        <item x="4215"/>
        <item x="4216"/>
        <item x="4217"/>
        <item x="4218"/>
        <item x="4219"/>
        <item x="4220"/>
        <item x="4221"/>
        <item x="4222"/>
        <item x="4223"/>
        <item x="4224"/>
        <item x="4225"/>
        <item x="4226"/>
        <item x="4227"/>
        <item x="4228"/>
        <item x="4229"/>
        <item x="4230"/>
        <item x="4231"/>
        <item x="4232"/>
        <item x="4233"/>
        <item x="4234"/>
        <item x="4235"/>
        <item x="4236"/>
        <item x="4237"/>
        <item x="4238"/>
        <item x="4239"/>
        <item x="4240"/>
        <item x="4241"/>
        <item x="4242"/>
        <item x="4243"/>
        <item x="4244"/>
        <item x="4245"/>
        <item x="4246"/>
        <item x="4247"/>
        <item x="4248"/>
        <item x="4249"/>
        <item x="4250"/>
        <item x="4251"/>
        <item x="4252"/>
        <item x="4253"/>
        <item x="4254"/>
        <item x="4255"/>
        <item x="4256"/>
        <item x="4257"/>
        <item x="4258"/>
        <item x="4259"/>
        <item x="4260"/>
        <item x="4261"/>
        <item x="4262"/>
        <item x="4263"/>
        <item x="4264"/>
        <item x="4265"/>
        <item x="4266"/>
        <item x="4267"/>
        <item x="4268"/>
        <item x="4269"/>
        <item x="4270"/>
        <item x="4271"/>
        <item x="4272"/>
        <item x="4273"/>
        <item x="4274"/>
        <item x="4275"/>
        <item x="4276"/>
        <item x="4277"/>
        <item x="4278"/>
        <item x="4279"/>
        <item x="4280"/>
        <item x="4281"/>
        <item x="4282"/>
        <item x="4283"/>
        <item x="4284"/>
        <item x="4285"/>
        <item x="4286"/>
        <item x="4287"/>
        <item x="4288"/>
        <item x="4289"/>
        <item x="4290"/>
        <item x="4291"/>
        <item x="4292"/>
        <item x="4293"/>
        <item x="4294"/>
        <item x="4295"/>
        <item x="4296"/>
        <item x="4297"/>
        <item x="4298"/>
        <item x="4299"/>
        <item x="4300"/>
        <item x="4301"/>
        <item x="4302"/>
        <item x="4303"/>
        <item x="4304"/>
        <item x="4305"/>
        <item x="4306"/>
        <item x="4307"/>
        <item x="4308"/>
        <item x="4309"/>
        <item x="4310"/>
        <item x="4311"/>
        <item x="4312"/>
        <item x="4313"/>
        <item x="4314"/>
        <item x="4315"/>
        <item x="4316"/>
        <item x="4317"/>
        <item x="4318"/>
        <item x="4319"/>
        <item x="4320"/>
        <item x="4321"/>
        <item x="4322"/>
        <item x="4323"/>
        <item x="4324"/>
        <item x="4325"/>
        <item x="4326"/>
        <item x="4327"/>
        <item x="4328"/>
        <item x="4329"/>
        <item x="4330"/>
        <item x="4331"/>
        <item x="4332"/>
        <item x="4333"/>
        <item x="4334"/>
        <item x="4335"/>
        <item x="4336"/>
        <item x="4337"/>
        <item x="4338"/>
        <item x="4339"/>
        <item x="4340"/>
        <item x="4341"/>
        <item x="4342"/>
        <item x="4343"/>
        <item x="4344"/>
        <item x="4345"/>
        <item x="4346"/>
        <item x="4347"/>
        <item x="4348"/>
        <item x="4349"/>
        <item x="4350"/>
        <item x="4351"/>
        <item x="4352"/>
        <item x="4353"/>
        <item x="4354"/>
        <item x="4355"/>
        <item x="4356"/>
        <item x="4357"/>
        <item x="4358"/>
        <item x="4359"/>
        <item x="4360"/>
        <item x="4361"/>
        <item x="4362"/>
        <item x="4363"/>
        <item x="4364"/>
        <item x="4365"/>
        <item x="4366"/>
        <item x="4367"/>
        <item x="4368"/>
        <item x="4369"/>
        <item x="4370"/>
        <item x="4371"/>
        <item x="4372"/>
        <item x="4373"/>
        <item x="4374"/>
        <item x="4375"/>
        <item x="4376"/>
        <item x="4377"/>
        <item x="4378"/>
        <item x="4379"/>
        <item x="4380"/>
        <item x="4381"/>
        <item x="4382"/>
        <item x="4383"/>
        <item x="4384"/>
        <item x="4385"/>
        <item x="4386"/>
        <item x="4387"/>
        <item x="4388"/>
        <item x="4389"/>
        <item x="4390"/>
        <item x="4391"/>
        <item x="4392"/>
        <item x="4393"/>
        <item x="4394"/>
        <item x="4395"/>
        <item x="4396"/>
        <item x="4397"/>
        <item x="4398"/>
        <item x="4399"/>
        <item x="4400"/>
        <item x="4401"/>
        <item x="4402"/>
        <item x="4403"/>
        <item x="4404"/>
        <item x="4405"/>
        <item x="4406"/>
        <item x="4407"/>
        <item x="4408"/>
        <item x="4409"/>
        <item x="4410"/>
        <item x="4411"/>
        <item x="4412"/>
        <item x="4413"/>
        <item x="4414"/>
        <item x="4415"/>
        <item x="4416"/>
        <item x="4417"/>
        <item x="4418"/>
        <item x="4419"/>
        <item x="4420"/>
        <item x="4421"/>
        <item x="4422"/>
        <item x="4423"/>
        <item x="4424"/>
        <item x="4425"/>
        <item x="4426"/>
        <item x="4427"/>
        <item x="4428"/>
        <item x="4429"/>
        <item x="4430"/>
        <item x="4431"/>
        <item x="4432"/>
        <item x="4433"/>
        <item x="4434"/>
        <item x="4435"/>
        <item x="4436"/>
        <item x="4437"/>
        <item x="4438"/>
        <item x="4439"/>
        <item x="4440"/>
        <item x="4441"/>
        <item x="4442"/>
        <item x="4443"/>
        <item x="4444"/>
        <item x="4445"/>
        <item x="4446"/>
        <item x="4447"/>
        <item x="4448"/>
        <item x="4449"/>
        <item x="4450"/>
        <item x="4451"/>
        <item x="4452"/>
        <item x="4453"/>
        <item x="4454"/>
        <item x="4455"/>
        <item x="4456"/>
        <item x="4457"/>
        <item x="4458"/>
        <item x="4459"/>
        <item x="4460"/>
        <item x="4461"/>
        <item x="4462"/>
        <item x="4463"/>
        <item x="4464"/>
        <item x="4465"/>
        <item x="4466"/>
        <item x="4467"/>
        <item x="4468"/>
        <item x="4469"/>
        <item x="4470"/>
        <item x="4471"/>
        <item x="4472"/>
        <item x="4473"/>
        <item x="4474"/>
        <item x="4475"/>
        <item x="4476"/>
        <item x="4477"/>
        <item x="4478"/>
        <item x="4479"/>
        <item x="4480"/>
        <item x="4481"/>
        <item x="4482"/>
        <item x="4483"/>
        <item x="4484"/>
        <item x="4485"/>
        <item x="4486"/>
        <item x="4487"/>
        <item x="4488"/>
        <item x="4489"/>
        <item x="4490"/>
        <item x="4491"/>
        <item x="4492"/>
        <item x="4493"/>
        <item x="4494"/>
        <item x="4495"/>
        <item x="4496"/>
        <item x="4497"/>
        <item x="4498"/>
        <item x="4499"/>
        <item x="4500"/>
        <item x="4501"/>
        <item x="4502"/>
        <item x="4503"/>
        <item x="4504"/>
        <item x="4505"/>
        <item x="4506"/>
        <item x="4507"/>
        <item x="4508"/>
        <item x="4509"/>
        <item x="4510"/>
        <item x="4511"/>
        <item x="4512"/>
        <item x="4513"/>
        <item x="4514"/>
        <item x="4515"/>
        <item x="4516"/>
        <item x="4517"/>
        <item x="4518"/>
        <item x="4519"/>
        <item x="4520"/>
        <item x="4521"/>
        <item x="4522"/>
        <item x="4523"/>
        <item x="4524"/>
        <item x="4525"/>
        <item x="4526"/>
        <item x="4527"/>
        <item x="4528"/>
        <item x="4529"/>
        <item x="4530"/>
        <item x="4531"/>
        <item x="4532"/>
        <item x="4533"/>
        <item x="4534"/>
        <item x="4535"/>
        <item x="4536"/>
        <item x="4537"/>
        <item x="4538"/>
        <item x="4539"/>
        <item x="4540"/>
        <item x="4541"/>
        <item x="4542"/>
        <item x="4543"/>
        <item x="4544"/>
        <item x="4545"/>
        <item x="4546"/>
        <item x="4547"/>
        <item x="4548"/>
        <item x="4549"/>
        <item x="4550"/>
        <item x="4551"/>
        <item x="4552"/>
        <item x="4553"/>
        <item x="4554"/>
        <item x="4555"/>
        <item x="4556"/>
        <item x="4557"/>
        <item x="4558"/>
        <item x="4559"/>
        <item x="4560"/>
        <item x="4561"/>
        <item x="4562"/>
        <item x="4563"/>
        <item x="4564"/>
        <item x="4565"/>
        <item x="4566"/>
        <item x="4567"/>
        <item x="4568"/>
        <item x="4569"/>
        <item x="4570"/>
        <item x="4571"/>
        <item x="4572"/>
        <item x="4573"/>
        <item x="4574"/>
        <item x="4575"/>
        <item x="4576"/>
        <item x="4577"/>
        <item x="4578"/>
        <item x="4579"/>
        <item x="4580"/>
        <item x="4581"/>
        <item x="4582"/>
        <item x="4583"/>
        <item x="4584"/>
        <item x="4585"/>
        <item x="4586"/>
        <item x="4587"/>
        <item x="4588"/>
        <item x="4589"/>
        <item x="4590"/>
        <item x="4591"/>
        <item x="4592"/>
        <item x="4593"/>
        <item x="4594"/>
        <item x="4595"/>
        <item x="4596"/>
        <item x="4597"/>
        <item x="4598"/>
        <item x="4599"/>
        <item x="4600"/>
        <item x="4601"/>
        <item x="4602"/>
        <item x="4603"/>
        <item x="4604"/>
        <item x="4605"/>
        <item x="4606"/>
        <item x="4607"/>
        <item x="4608"/>
        <item x="4609"/>
        <item x="4610"/>
        <item x="4611"/>
        <item x="4612"/>
        <item x="4613"/>
        <item x="4614"/>
        <item x="4615"/>
        <item x="4616"/>
        <item x="4617"/>
        <item x="4618"/>
        <item x="4619"/>
        <item x="4620"/>
        <item x="4621"/>
        <item x="4622"/>
        <item x="4623"/>
        <item x="4624"/>
        <item x="4625"/>
        <item x="4626"/>
        <item x="4627"/>
        <item x="4628"/>
        <item x="4629"/>
        <item x="4630"/>
        <item x="4631"/>
        <item x="4632"/>
        <item x="4633"/>
        <item x="4634"/>
        <item x="4635"/>
        <item x="4636"/>
        <item x="4637"/>
        <item x="4638"/>
        <item x="4639"/>
        <item x="4640"/>
        <item x="4641"/>
        <item x="4642"/>
        <item x="4643"/>
        <item x="4644"/>
        <item x="4645"/>
        <item x="4646"/>
        <item x="4647"/>
        <item x="4648"/>
        <item x="4649"/>
        <item x="4650"/>
        <item x="4651"/>
        <item x="4652"/>
        <item x="4653"/>
        <item x="4654"/>
        <item x="4655"/>
        <item x="4656"/>
        <item x="4657"/>
        <item x="4658"/>
        <item x="4659"/>
        <item x="4660"/>
        <item x="4661"/>
        <item x="4662"/>
        <item x="4663"/>
        <item x="4664"/>
        <item x="4665"/>
        <item x="4666"/>
        <item x="4667"/>
        <item x="4668"/>
        <item x="4669"/>
        <item x="4670"/>
        <item x="4671"/>
        <item x="4672"/>
        <item x="4673"/>
        <item x="4674"/>
        <item x="4675"/>
        <item x="4676"/>
        <item x="4677"/>
        <item x="4678"/>
        <item x="4679"/>
        <item x="4680"/>
        <item x="4681"/>
        <item x="4682"/>
        <item x="4683"/>
        <item x="4684"/>
        <item x="4685"/>
        <item x="4686"/>
        <item x="4687"/>
        <item x="4688"/>
        <item x="4689"/>
        <item x="4690"/>
        <item x="4691"/>
        <item x="4692"/>
        <item x="4693"/>
        <item x="4694"/>
        <item x="4695"/>
        <item x="4696"/>
        <item x="4697"/>
        <item x="4698"/>
        <item x="4699"/>
        <item x="4700"/>
        <item x="4701"/>
        <item x="4702"/>
        <item x="4703"/>
        <item x="4704"/>
        <item x="4705"/>
        <item x="4706"/>
        <item x="4707"/>
        <item x="4708"/>
        <item x="4709"/>
        <item x="4710"/>
        <item x="4711"/>
        <item x="4712"/>
        <item x="4713"/>
        <item x="4714"/>
        <item x="4715"/>
        <item x="4716"/>
        <item x="4717"/>
        <item x="4718"/>
        <item x="4719"/>
        <item x="4720"/>
        <item x="4721"/>
        <item x="4722"/>
        <item x="4723"/>
        <item x="4724"/>
        <item x="4725"/>
        <item x="4726"/>
        <item x="4727"/>
        <item x="4728"/>
        <item x="4729"/>
        <item x="4730"/>
        <item x="4731"/>
        <item x="4732"/>
        <item x="4733"/>
        <item x="4734"/>
        <item x="4735"/>
        <item x="4736"/>
        <item x="4737"/>
        <item x="4738"/>
        <item x="4739"/>
        <item x="4740"/>
        <item x="4741"/>
        <item x="4742"/>
        <item x="4743"/>
        <item x="4744"/>
        <item x="4745"/>
        <item x="4746"/>
        <item x="4747"/>
        <item x="4748"/>
        <item x="4749"/>
        <item x="4750"/>
        <item x="4751"/>
        <item x="4752"/>
        <item x="4753"/>
        <item x="4754"/>
        <item x="4755"/>
        <item x="4756"/>
        <item x="4757"/>
        <item x="4758"/>
        <item x="4759"/>
        <item x="4760"/>
        <item x="4761"/>
        <item x="4762"/>
        <item x="4763"/>
        <item x="4764"/>
        <item x="4765"/>
        <item x="4766"/>
        <item x="4767"/>
        <item x="4768"/>
        <item x="4769"/>
        <item x="4770"/>
        <item x="4771"/>
        <item x="4772"/>
        <item x="4773"/>
        <item x="4774"/>
        <item x="4775"/>
        <item x="4776"/>
        <item x="4777"/>
        <item x="4778"/>
        <item x="4779"/>
        <item x="4780"/>
        <item x="4781"/>
        <item x="4782"/>
        <item x="4783"/>
        <item x="4784"/>
        <item x="4785"/>
        <item x="4786"/>
        <item x="4787"/>
        <item x="4788"/>
        <item x="4789"/>
        <item x="4790"/>
        <item x="4791"/>
        <item x="4792"/>
        <item x="4793"/>
        <item x="4794"/>
        <item x="4795"/>
        <item x="4796"/>
        <item x="4797"/>
        <item x="4798"/>
        <item x="4799"/>
        <item x="4800"/>
        <item x="4801"/>
        <item x="4802"/>
        <item x="4803"/>
        <item x="4804"/>
        <item x="4805"/>
        <item x="4806"/>
        <item x="4807"/>
        <item x="4808"/>
        <item x="4809"/>
        <item x="4810"/>
        <item x="4811"/>
        <item x="4812"/>
        <item x="4813"/>
        <item x="4814"/>
        <item x="4815"/>
        <item x="4816"/>
        <item x="4817"/>
        <item x="4818"/>
        <item x="4819"/>
        <item x="4820"/>
        <item x="4821"/>
        <item x="4822"/>
        <item x="4823"/>
        <item x="4824"/>
        <item x="4825"/>
        <item x="4826"/>
        <item x="4827"/>
        <item x="4828"/>
        <item x="4829"/>
        <item x="4830"/>
        <item x="4831"/>
        <item x="4832"/>
        <item x="4833"/>
        <item x="4834"/>
        <item x="4835"/>
        <item x="4836"/>
        <item x="4837"/>
        <item x="4838"/>
        <item x="4839"/>
        <item x="4840"/>
        <item x="4841"/>
        <item x="4842"/>
        <item x="4843"/>
        <item x="4844"/>
        <item x="4845"/>
        <item x="4846"/>
        <item x="4847"/>
        <item x="4848"/>
        <item x="4849"/>
        <item x="4850"/>
        <item x="4851"/>
        <item x="4852"/>
        <item x="4853"/>
        <item x="4854"/>
        <item x="4855"/>
        <item x="4856"/>
        <item x="4857"/>
        <item x="4858"/>
        <item x="4859"/>
        <item x="4860"/>
        <item x="4861"/>
        <item x="4862"/>
        <item x="4863"/>
        <item x="4864"/>
        <item x="4865"/>
        <item x="4866"/>
        <item x="4867"/>
        <item x="4868"/>
        <item x="4869"/>
        <item x="4870"/>
        <item x="4871"/>
        <item x="4872"/>
        <item x="4873"/>
        <item x="4874"/>
        <item x="4875"/>
        <item x="4876"/>
        <item x="4877"/>
        <item x="4878"/>
        <item x="4879"/>
        <item x="4880"/>
        <item x="4881"/>
        <item x="4882"/>
        <item x="4883"/>
        <item x="4884"/>
        <item x="4885"/>
        <item x="4886"/>
        <item x="4887"/>
        <item x="4888"/>
        <item x="4889"/>
        <item x="4890"/>
        <item x="4891"/>
        <item x="4892"/>
        <item x="4893"/>
        <item x="4894"/>
        <item x="4895"/>
        <item x="4896"/>
        <item x="4897"/>
        <item x="4898"/>
        <item x="4899"/>
        <item x="4900"/>
        <item x="4901"/>
        <item x="4902"/>
        <item x="4903"/>
        <item x="4904"/>
        <item x="4905"/>
        <item x="4906"/>
        <item x="4907"/>
        <item x="4908"/>
        <item x="4909"/>
        <item x="4910"/>
        <item x="4911"/>
        <item x="4912"/>
        <item x="4913"/>
        <item x="4914"/>
        <item x="4915"/>
        <item x="4916"/>
        <item x="4917"/>
        <item x="4918"/>
        <item x="4919"/>
        <item x="4920"/>
        <item x="4921"/>
        <item x="4922"/>
        <item x="4923"/>
        <item x="4924"/>
        <item x="4925"/>
        <item x="4926"/>
        <item x="4927"/>
        <item x="4928"/>
        <item x="4929"/>
        <item x="4930"/>
        <item x="4931"/>
        <item x="4932"/>
        <item x="4933"/>
        <item x="4934"/>
        <item x="4935"/>
        <item x="4936"/>
        <item x="4937"/>
        <item x="4938"/>
        <item x="4939"/>
        <item x="4940"/>
        <item x="4941"/>
        <item x="4942"/>
        <item x="4943"/>
        <item x="4944"/>
        <item x="4945"/>
        <item x="4946"/>
        <item x="4947"/>
        <item x="4948"/>
        <item x="4949"/>
        <item x="4950"/>
        <item x="4951"/>
        <item x="4952"/>
        <item x="4953"/>
        <item x="4954"/>
        <item x="4955"/>
        <item x="4956"/>
        <item x="4957"/>
        <item x="4958"/>
        <item x="4959"/>
        <item x="4960"/>
        <item x="4961"/>
        <item x="4962"/>
        <item x="4963"/>
        <item x="4964"/>
        <item x="4965"/>
        <item x="4966"/>
        <item x="4967"/>
        <item x="4968"/>
        <item x="4969"/>
        <item x="4970"/>
        <item x="4971"/>
        <item x="4972"/>
        <item x="4973"/>
        <item x="4974"/>
        <item x="4975"/>
        <item x="4976"/>
        <item x="4977"/>
        <item x="4978"/>
        <item x="4979"/>
        <item x="4980"/>
        <item x="4981"/>
        <item x="4982"/>
        <item x="4983"/>
        <item x="4984"/>
        <item x="4985"/>
        <item x="4986"/>
        <item x="4987"/>
        <item x="4988"/>
        <item x="4989"/>
        <item x="4990"/>
        <item x="4991"/>
        <item x="4992"/>
        <item x="4993"/>
        <item x="4994"/>
        <item x="4995"/>
        <item x="4996"/>
        <item x="4997"/>
        <item x="4998"/>
        <item x="4999"/>
        <item x="5000"/>
        <item x="5001"/>
        <item x="5002"/>
        <item x="5003"/>
        <item x="5004"/>
        <item x="5005"/>
        <item x="5006"/>
        <item x="5007"/>
        <item x="5008"/>
        <item x="5009"/>
        <item x="5010"/>
        <item x="5011"/>
        <item x="5012"/>
        <item x="5013"/>
        <item x="5014"/>
        <item x="5015"/>
        <item x="5016"/>
        <item x="5017"/>
        <item x="5018"/>
        <item x="5019"/>
        <item x="5020"/>
        <item x="5021"/>
        <item x="5022"/>
        <item x="5023"/>
        <item x="5024"/>
        <item x="5025"/>
        <item x="5026"/>
        <item x="5027"/>
        <item x="5028"/>
        <item x="5029"/>
        <item x="5030"/>
        <item x="5031"/>
        <item x="5032"/>
        <item x="5033"/>
        <item x="5034"/>
        <item x="5035"/>
        <item x="5036"/>
        <item x="5037"/>
        <item x="5038"/>
        <item x="5039"/>
        <item x="5040"/>
        <item x="5041"/>
        <item x="5042"/>
        <item x="5043"/>
        <item x="5044"/>
        <item x="5045"/>
        <item x="5046"/>
        <item x="5047"/>
        <item x="5048"/>
        <item x="5049"/>
        <item x="5050"/>
        <item x="5051"/>
        <item x="5052"/>
        <item x="5053"/>
        <item x="5054"/>
        <item x="5055"/>
        <item x="5056"/>
        <item x="5057"/>
        <item x="5058"/>
        <item x="5059"/>
        <item x="5060"/>
        <item x="5061"/>
        <item x="5062"/>
        <item x="5063"/>
        <item x="5064"/>
        <item x="5065"/>
        <item x="5066"/>
        <item x="5067"/>
        <item x="5068"/>
        <item x="5069"/>
        <item x="5070"/>
        <item x="5071"/>
        <item x="5072"/>
        <item x="5073"/>
        <item x="5074"/>
        <item x="5075"/>
        <item x="5076"/>
        <item x="5077"/>
        <item x="5078"/>
        <item x="5079"/>
        <item x="5080"/>
        <item x="5081"/>
        <item x="5082"/>
        <item x="5083"/>
        <item x="5084"/>
        <item x="5085"/>
        <item x="5086"/>
        <item x="5087"/>
        <item x="5088"/>
        <item x="5089"/>
        <item x="5090"/>
        <item x="5091"/>
        <item x="5092"/>
        <item x="5093"/>
        <item x="5094"/>
        <item x="5095"/>
        <item x="5096"/>
        <item x="5097"/>
        <item x="5098"/>
        <item x="5099"/>
        <item x="5100"/>
        <item x="5101"/>
        <item x="5102"/>
        <item x="5103"/>
        <item x="5104"/>
        <item x="5105"/>
        <item x="5106"/>
        <item x="5107"/>
        <item x="5108"/>
        <item x="5109"/>
        <item x="5110"/>
        <item x="5111"/>
        <item x="5112"/>
        <item x="5113"/>
        <item x="5114"/>
        <item x="5115"/>
        <item x="5116"/>
        <item x="5117"/>
        <item x="5118"/>
        <item x="5119"/>
        <item x="5120"/>
        <item x="5121"/>
        <item x="5122"/>
        <item x="5123"/>
        <item x="5124"/>
        <item x="5125"/>
        <item x="5126"/>
        <item x="5127"/>
        <item x="5128"/>
        <item x="5129"/>
        <item x="5130"/>
        <item x="5131"/>
        <item x="5132"/>
        <item x="5133"/>
        <item x="5134"/>
        <item x="5135"/>
        <item x="5136"/>
        <item x="5137"/>
        <item x="5138"/>
        <item x="5139"/>
        <item x="5140"/>
        <item x="5141"/>
        <item x="5142"/>
        <item x="5143"/>
        <item x="5144"/>
        <item x="5145"/>
        <item x="5146"/>
        <item x="5147"/>
        <item x="5148"/>
        <item x="5149"/>
        <item x="5150"/>
        <item x="5151"/>
        <item x="5152"/>
        <item x="5153"/>
        <item x="5154"/>
        <item x="5155"/>
        <item x="5156"/>
        <item x="5157"/>
        <item x="5158"/>
        <item x="5159"/>
        <item x="5160"/>
        <item x="5161"/>
        <item x="5162"/>
        <item x="5163"/>
        <item x="5164"/>
        <item x="5165"/>
        <item x="5166"/>
        <item x="5167"/>
        <item x="5168"/>
        <item x="5169"/>
        <item x="5170"/>
        <item x="5171"/>
        <item x="5172"/>
        <item x="5173"/>
        <item x="5174"/>
        <item x="5175"/>
        <item x="5176"/>
        <item x="5177"/>
        <item x="5178"/>
        <item x="5179"/>
        <item x="5180"/>
        <item x="5181"/>
        <item x="5182"/>
        <item x="5183"/>
        <item x="5184"/>
        <item x="5185"/>
        <item x="5186"/>
        <item x="5187"/>
        <item x="5188"/>
        <item x="5189"/>
        <item x="5190"/>
        <item x="5191"/>
        <item x="5192"/>
        <item x="5193"/>
        <item x="5194"/>
        <item x="5195"/>
        <item x="5196"/>
        <item x="5197"/>
        <item x="5198"/>
        <item x="5199"/>
        <item x="5200"/>
        <item x="5201"/>
        <item x="5202"/>
        <item x="5203"/>
        <item x="5204"/>
        <item x="5205"/>
        <item x="5206"/>
        <item x="5207"/>
        <item x="5208"/>
        <item x="5209"/>
        <item x="5210"/>
        <item x="5211"/>
        <item x="5212"/>
        <item x="5213"/>
        <item x="5214"/>
        <item x="5215"/>
        <item x="5216"/>
        <item x="5217"/>
        <item x="5218"/>
        <item x="5219"/>
        <item x="5220"/>
        <item x="5221"/>
        <item x="5222"/>
        <item x="5223"/>
        <item x="5224"/>
        <item x="5225"/>
        <item x="5226"/>
        <item x="5227"/>
        <item x="5228"/>
        <item x="5229"/>
        <item x="5230"/>
        <item x="5231"/>
        <item x="5232"/>
        <item x="5233"/>
        <item x="5234"/>
        <item x="5235"/>
        <item x="5236"/>
        <item x="5237"/>
        <item x="5238"/>
        <item x="5239"/>
        <item x="5240"/>
        <item x="5241"/>
        <item x="5242"/>
        <item x="5243"/>
        <item x="5244"/>
        <item x="5245"/>
        <item x="5246"/>
        <item x="5247"/>
        <item x="5248"/>
        <item x="5249"/>
        <item x="5250"/>
        <item x="5251"/>
        <item x="5252"/>
        <item x="5253"/>
        <item x="5254"/>
        <item x="5255"/>
        <item x="5256"/>
        <item x="5257"/>
        <item x="5258"/>
        <item x="5259"/>
        <item x="5260"/>
        <item x="5261"/>
        <item x="5262"/>
        <item x="5263"/>
        <item x="5264"/>
        <item x="5265"/>
        <item x="5266"/>
        <item x="5267"/>
        <item x="5268"/>
        <item x="5269"/>
        <item x="5270"/>
        <item x="5271"/>
        <item x="5272"/>
        <item x="5273"/>
        <item x="5274"/>
        <item x="5275"/>
        <item x="5276"/>
        <item x="5277"/>
        <item x="5278"/>
        <item x="5279"/>
        <item x="5280"/>
        <item x="5281"/>
        <item x="5282"/>
        <item x="5283"/>
        <item x="5284"/>
        <item x="5285"/>
        <item x="5286"/>
        <item x="5287"/>
        <item x="5288"/>
        <item x="5289"/>
        <item x="5290"/>
        <item x="5291"/>
        <item x="5292"/>
        <item x="5293"/>
        <item x="5294"/>
        <item x="5295"/>
        <item x="5296"/>
        <item x="5297"/>
        <item x="5298"/>
        <item x="5299"/>
        <item x="5300"/>
        <item x="5301"/>
        <item x="5302"/>
        <item x="5303"/>
        <item x="5304"/>
        <item x="5305"/>
        <item x="5306"/>
        <item x="5307"/>
        <item x="5308"/>
        <item x="5309"/>
        <item x="5310"/>
        <item x="5311"/>
        <item x="5312"/>
        <item x="5313"/>
        <item x="5314"/>
        <item x="5315"/>
        <item x="5316"/>
        <item x="5317"/>
        <item x="5318"/>
        <item x="5319"/>
        <item x="5320"/>
        <item x="5321"/>
        <item x="5322"/>
        <item x="5323"/>
        <item x="5324"/>
        <item x="5325"/>
        <item x="5326"/>
        <item x="5327"/>
        <item x="5328"/>
        <item x="5329"/>
        <item x="5330"/>
        <item x="5331"/>
        <item x="5332"/>
        <item x="5333"/>
        <item x="5334"/>
        <item x="5335"/>
        <item x="5336"/>
        <item x="5337"/>
        <item x="5338"/>
        <item x="5339"/>
        <item x="5340"/>
        <item x="5341"/>
        <item x="5342"/>
        <item x="5343"/>
        <item x="5344"/>
        <item x="5345"/>
        <item x="5346"/>
        <item x="5347"/>
        <item x="5348"/>
        <item x="5349"/>
        <item x="5350"/>
        <item x="5351"/>
        <item x="5352"/>
        <item x="5353"/>
        <item x="5354"/>
        <item x="5355"/>
        <item x="5356"/>
        <item x="5357"/>
        <item x="5358"/>
        <item x="5359"/>
        <item x="5360"/>
        <item x="5361"/>
        <item x="5362"/>
        <item x="5363"/>
        <item x="5364"/>
        <item x="5365"/>
        <item x="5366"/>
        <item x="5367"/>
        <item x="5368"/>
        <item x="5369"/>
        <item x="5370"/>
        <item x="5371"/>
        <item x="5372"/>
        <item x="5373"/>
        <item x="5374"/>
        <item x="5375"/>
        <item x="5376"/>
        <item x="5377"/>
        <item x="5378"/>
        <item x="5379"/>
        <item x="5380"/>
        <item x="5381"/>
        <item x="5382"/>
        <item x="5383"/>
        <item x="5384"/>
        <item x="5385"/>
        <item x="5386"/>
        <item x="5387"/>
        <item x="5388"/>
        <item x="5389"/>
        <item x="5390"/>
        <item x="5391"/>
        <item x="5392"/>
        <item x="5393"/>
        <item x="5394"/>
        <item x="5395"/>
        <item x="5396"/>
        <item x="5397"/>
        <item x="5398"/>
        <item x="5399"/>
        <item x="5400"/>
        <item x="5401"/>
        <item x="5402"/>
        <item x="5403"/>
        <item x="5404"/>
        <item x="5405"/>
        <item x="5406"/>
        <item x="5407"/>
        <item x="5408"/>
        <item x="5409"/>
        <item x="5410"/>
        <item x="5411"/>
        <item x="5412"/>
        <item x="5413"/>
        <item x="5414"/>
        <item x="5415"/>
        <item x="5416"/>
        <item x="5417"/>
        <item x="5418"/>
        <item x="5419"/>
        <item x="5420"/>
        <item x="5421"/>
        <item x="5422"/>
        <item x="5423"/>
        <item x="5424"/>
        <item x="5425"/>
        <item x="5426"/>
        <item x="5427"/>
        <item x="5428"/>
        <item x="5429"/>
        <item x="5430"/>
        <item x="5431"/>
        <item x="5432"/>
        <item x="5433"/>
        <item x="5434"/>
        <item x="5435"/>
        <item x="5436"/>
        <item x="5437"/>
        <item x="5438"/>
        <item x="5439"/>
        <item x="5440"/>
        <item x="5441"/>
        <item x="5442"/>
        <item x="5443"/>
        <item x="5444"/>
        <item x="5445"/>
        <item x="5446"/>
        <item x="5447"/>
        <item x="5448"/>
        <item x="5449"/>
        <item x="5450"/>
        <item x="5451"/>
        <item x="5452"/>
        <item x="5453"/>
        <item x="5454"/>
        <item x="5455"/>
        <item x="5456"/>
        <item x="5457"/>
        <item x="5458"/>
        <item x="5459"/>
        <item x="5460"/>
        <item x="5461"/>
        <item x="5462"/>
        <item x="5463"/>
        <item x="5464"/>
        <item x="5465"/>
        <item x="5466"/>
        <item x="5467"/>
        <item x="5468"/>
        <item x="5469"/>
        <item x="5470"/>
        <item x="5471"/>
        <item x="5472"/>
        <item x="5473"/>
        <item x="5474"/>
        <item x="5475"/>
        <item x="5476"/>
        <item x="5477"/>
        <item x="5478"/>
        <item x="5479"/>
        <item x="5480"/>
        <item x="5481"/>
        <item x="5482"/>
        <item x="5483"/>
        <item x="5484"/>
        <item x="5485"/>
        <item x="5486"/>
        <item x="5487"/>
        <item x="5488"/>
        <item x="5489"/>
        <item x="5490"/>
        <item x="5491"/>
        <item x="5492"/>
        <item x="5493"/>
        <item x="5494"/>
        <item x="5495"/>
        <item x="5496"/>
        <item x="5497"/>
        <item x="5498"/>
        <item x="5499"/>
        <item x="5500"/>
        <item x="5501"/>
        <item x="5502"/>
        <item x="5503"/>
        <item x="5504"/>
        <item x="5505"/>
        <item x="5506"/>
        <item x="5507"/>
        <item x="5508"/>
        <item x="5509"/>
        <item x="5510"/>
        <item x="5511"/>
        <item x="5512"/>
        <item x="5513"/>
        <item x="5514"/>
        <item x="5515"/>
        <item x="5516"/>
        <item x="5517"/>
        <item x="5518"/>
        <item x="5519"/>
        <item x="5520"/>
        <item x="5521"/>
        <item x="5522"/>
        <item x="5523"/>
        <item x="5524"/>
        <item x="5525"/>
        <item x="5526"/>
        <item x="5527"/>
        <item x="5528"/>
        <item x="5529"/>
        <item x="5530"/>
        <item x="5531"/>
        <item x="5532"/>
        <item x="5533"/>
        <item x="5534"/>
        <item x="5535"/>
        <item x="5536"/>
        <item x="5537"/>
        <item x="5538"/>
        <item x="5539"/>
        <item x="5540"/>
        <item x="5541"/>
        <item x="5542"/>
        <item x="5543"/>
        <item x="5544"/>
        <item x="5545"/>
        <item x="5546"/>
        <item x="5547"/>
        <item x="5548"/>
        <item x="5549"/>
        <item x="5550"/>
        <item x="5551"/>
        <item x="5552"/>
        <item x="5553"/>
        <item x="5554"/>
        <item x="5555"/>
        <item x="5556"/>
        <item x="5557"/>
        <item x="5558"/>
        <item x="5559"/>
        <item x="5560"/>
        <item x="5561"/>
        <item x="5562"/>
        <item x="5563"/>
        <item x="5564"/>
        <item x="5565"/>
        <item x="5566"/>
        <item x="5567"/>
        <item x="5568"/>
        <item x="5569"/>
        <item x="5570"/>
        <item x="5571"/>
        <item x="5572"/>
        <item x="5573"/>
        <item x="5574"/>
        <item x="5575"/>
        <item x="5576"/>
        <item x="5577"/>
        <item x="5578"/>
        <item x="5579"/>
        <item x="5580"/>
        <item x="5581"/>
        <item x="5582"/>
        <item x="5583"/>
        <item x="5584"/>
        <item x="5585"/>
        <item x="5586"/>
        <item x="5587"/>
        <item x="5588"/>
        <item x="5589"/>
        <item x="5590"/>
        <item x="5591"/>
        <item x="5592"/>
        <item x="5593"/>
        <item x="5594"/>
        <item x="5595"/>
        <item x="5596"/>
        <item x="5597"/>
        <item x="5598"/>
        <item x="5599"/>
        <item x="5600"/>
        <item x="5601"/>
        <item x="5602"/>
        <item x="5603"/>
        <item x="5604"/>
        <item x="5605"/>
        <item x="5606"/>
        <item x="5607"/>
        <item x="5608"/>
        <item x="5609"/>
        <item x="5610"/>
        <item x="5611"/>
        <item x="5612"/>
        <item x="5613"/>
        <item x="5614"/>
        <item x="5615"/>
        <item x="5616"/>
        <item x="5617"/>
        <item x="5618"/>
        <item x="5619"/>
        <item x="5620"/>
        <item x="5621"/>
        <item x="5622"/>
        <item x="5623"/>
        <item x="5624"/>
        <item x="5625"/>
        <item x="5626"/>
        <item x="5627"/>
        <item x="5628"/>
        <item x="5629"/>
        <item x="5630"/>
        <item x="5631"/>
        <item x="5632"/>
        <item x="5633"/>
        <item x="5634"/>
        <item x="5635"/>
        <item x="5636"/>
        <item x="5637"/>
        <item x="5638"/>
        <item x="5639"/>
        <item x="5640"/>
        <item x="5641"/>
        <item x="5642"/>
        <item x="5643"/>
        <item x="5644"/>
        <item x="5645"/>
        <item x="5646"/>
        <item x="5647"/>
        <item x="5648"/>
        <item x="5649"/>
        <item x="5650"/>
        <item x="5651"/>
        <item x="5652"/>
        <item x="5653"/>
        <item x="5654"/>
        <item x="5655"/>
        <item x="5656"/>
        <item x="5657"/>
        <item x="5658"/>
        <item x="5659"/>
        <item x="5660"/>
        <item x="5661"/>
        <item x="5662"/>
        <item x="5663"/>
        <item x="5664"/>
        <item x="5665"/>
        <item x="5666"/>
        <item x="5667"/>
        <item x="5668"/>
        <item x="5669"/>
        <item x="5670"/>
        <item x="5671"/>
        <item x="5672"/>
        <item x="5673"/>
        <item x="5674"/>
        <item x="5675"/>
        <item x="5676"/>
        <item x="5677"/>
        <item x="5678"/>
        <item x="5679"/>
        <item x="5680"/>
        <item x="5681"/>
        <item x="5682"/>
        <item x="5683"/>
        <item x="5684"/>
        <item x="5685"/>
        <item x="5686"/>
        <item x="5687"/>
        <item x="5688"/>
        <item x="5689"/>
        <item x="5690"/>
        <item x="5691"/>
        <item x="5692"/>
        <item x="5693"/>
        <item x="5694"/>
        <item x="5695"/>
        <item x="5696"/>
        <item x="5697"/>
        <item x="5698"/>
        <item x="5699"/>
        <item x="5700"/>
        <item x="5701"/>
        <item x="5702"/>
        <item x="5703"/>
        <item x="5704"/>
        <item x="5705"/>
        <item x="5706"/>
        <item x="5707"/>
        <item x="5708"/>
        <item x="5709"/>
        <item x="5710"/>
        <item x="5711"/>
        <item x="5712"/>
        <item x="5713"/>
        <item x="5714"/>
        <item x="5715"/>
        <item x="5716"/>
        <item x="5717"/>
        <item x="5718"/>
        <item x="5719"/>
        <item x="5720"/>
        <item x="5721"/>
        <item x="5722"/>
        <item x="5723"/>
        <item x="5724"/>
        <item x="5725"/>
        <item x="5726"/>
        <item x="5727"/>
        <item x="5728"/>
        <item x="5729"/>
        <item x="5730"/>
        <item x="5731"/>
        <item x="5732"/>
        <item x="5733"/>
        <item x="5734"/>
        <item x="5735"/>
        <item x="5736"/>
        <item x="5737"/>
        <item x="5738"/>
        <item x="5739"/>
        <item x="5740"/>
        <item x="5741"/>
        <item x="5742"/>
        <item x="5743"/>
        <item x="5744"/>
        <item x="5745"/>
        <item x="5746"/>
        <item x="5747"/>
        <item x="5748"/>
        <item x="5749"/>
        <item x="5750"/>
        <item x="5751"/>
        <item x="5752"/>
        <item x="5753"/>
        <item x="5754"/>
        <item x="5755"/>
        <item x="5756"/>
        <item x="5757"/>
        <item x="5758"/>
        <item x="5759"/>
        <item x="5760"/>
        <item x="5761"/>
        <item x="5762"/>
        <item x="5763"/>
        <item x="5764"/>
        <item x="5765"/>
        <item x="5766"/>
        <item x="5767"/>
        <item x="5768"/>
        <item x="5769"/>
        <item x="5770"/>
        <item x="5771"/>
        <item x="5772"/>
        <item x="5773"/>
        <item x="5774"/>
        <item x="5775"/>
        <item x="5776"/>
        <item x="5777"/>
        <item x="5778"/>
        <item x="5779"/>
        <item x="5780"/>
        <item x="5781"/>
        <item x="5782"/>
        <item x="5783"/>
        <item x="5784"/>
        <item x="5785"/>
        <item x="5786"/>
        <item x="5787"/>
        <item x="5788"/>
        <item x="5789"/>
        <item x="5790"/>
        <item x="5791"/>
        <item x="5792"/>
        <item x="5793"/>
        <item x="5794"/>
        <item x="5795"/>
        <item x="5796"/>
        <item x="5797"/>
        <item x="5798"/>
        <item x="5799"/>
        <item x="5800"/>
        <item x="5801"/>
        <item x="5802"/>
        <item x="5803"/>
        <item x="5804"/>
        <item x="5805"/>
        <item x="5806"/>
        <item x="5807"/>
        <item x="5808"/>
        <item x="5809"/>
        <item x="5810"/>
        <item x="5811"/>
        <item x="5812"/>
        <item x="5813"/>
        <item x="5814"/>
        <item x="5815"/>
        <item x="5816"/>
        <item x="5817"/>
        <item x="5818"/>
        <item x="5819"/>
        <item x="5820"/>
        <item x="5821"/>
        <item x="5822"/>
        <item x="5823"/>
        <item x="5824"/>
        <item x="5825"/>
        <item x="5826"/>
        <item x="5827"/>
        <item x="5828"/>
        <item x="5829"/>
        <item x="5830"/>
        <item x="5831"/>
        <item x="5832"/>
        <item x="5833"/>
        <item x="5834"/>
        <item x="5835"/>
        <item x="5836"/>
        <item x="5837"/>
        <item x="5838"/>
        <item x="5839"/>
        <item x="5840"/>
        <item x="5841"/>
        <item x="5842"/>
        <item x="5843"/>
        <item x="5844"/>
        <item x="5845"/>
        <item x="5846"/>
        <item x="5847"/>
        <item x="5848"/>
        <item x="5849"/>
        <item x="5850"/>
        <item x="5851"/>
        <item x="5852"/>
        <item x="5853"/>
        <item x="5854"/>
        <item x="5855"/>
        <item x="5856"/>
        <item x="5857"/>
        <item x="5858"/>
        <item x="5859"/>
        <item x="5860"/>
        <item x="5861"/>
        <item x="5862"/>
        <item x="5863"/>
        <item x="5864"/>
        <item x="5865"/>
        <item x="5866"/>
        <item x="5867"/>
        <item x="5868"/>
        <item x="5869"/>
        <item x="5870"/>
        <item x="5871"/>
        <item x="5872"/>
        <item x="5873"/>
        <item x="5874"/>
        <item x="5875"/>
        <item x="5876"/>
        <item x="5877"/>
        <item x="5878"/>
        <item x="5879"/>
        <item x="5880"/>
        <item x="5881"/>
        <item x="5882"/>
        <item x="5883"/>
        <item x="5884"/>
        <item x="5885"/>
        <item x="5886"/>
        <item x="5887"/>
        <item x="5888"/>
        <item x="5889"/>
        <item x="5890"/>
        <item x="5891"/>
        <item x="5892"/>
        <item x="5893"/>
        <item x="5894"/>
        <item x="5895"/>
        <item x="5896"/>
        <item x="5897"/>
        <item x="5898"/>
        <item x="5899"/>
        <item x="5900"/>
        <item x="5901"/>
        <item x="5902"/>
        <item x="5903"/>
        <item x="5904"/>
        <item x="5905"/>
        <item x="5906"/>
        <item x="5907"/>
        <item x="5908"/>
        <item x="5909"/>
        <item x="5910"/>
        <item x="5911"/>
        <item x="5912"/>
        <item x="5913"/>
        <item x="5914"/>
        <item x="5915"/>
        <item x="5916"/>
        <item x="5917"/>
        <item x="5918"/>
        <item x="5919"/>
        <item x="5920"/>
        <item x="5921"/>
        <item x="5922"/>
        <item x="5923"/>
        <item x="5924"/>
        <item x="5925"/>
        <item x="5926"/>
        <item x="5927"/>
        <item x="5928"/>
        <item x="5929"/>
        <item x="5930"/>
        <item x="5931"/>
        <item x="5932"/>
        <item x="5933"/>
        <item x="5934"/>
        <item x="5935"/>
        <item x="5936"/>
        <item x="5937"/>
        <item x="5938"/>
        <item x="5939"/>
        <item x="5940"/>
        <item x="5941"/>
        <item x="5942"/>
        <item x="5943"/>
        <item x="5944"/>
        <item x="5945"/>
        <item x="5946"/>
        <item x="5947"/>
        <item x="5948"/>
        <item x="5949"/>
        <item x="5950"/>
        <item x="5951"/>
        <item x="5952"/>
        <item x="5953"/>
        <item x="5954"/>
        <item x="5955"/>
        <item x="5956"/>
        <item x="5957"/>
        <item x="5958"/>
        <item x="5959"/>
        <item x="5960"/>
        <item x="5961"/>
        <item x="5962"/>
        <item x="5963"/>
        <item x="5964"/>
        <item x="5965"/>
        <item x="5966"/>
        <item x="5967"/>
        <item x="5968"/>
        <item x="5969"/>
        <item x="5970"/>
        <item x="5971"/>
        <item x="5972"/>
        <item x="5973"/>
        <item x="5974"/>
        <item x="5975"/>
        <item x="5976"/>
        <item x="5977"/>
        <item x="5978"/>
        <item x="5979"/>
        <item x="5980"/>
        <item x="5981"/>
        <item x="5982"/>
        <item x="5983"/>
        <item x="5984"/>
        <item x="5985"/>
        <item x="5986"/>
        <item x="5987"/>
        <item x="5988"/>
        <item x="5989"/>
        <item x="5990"/>
        <item x="5991"/>
        <item x="5992"/>
        <item x="5993"/>
        <item x="5994"/>
        <item x="5995"/>
        <item x="5996"/>
        <item x="5997"/>
        <item x="5998"/>
        <item x="5999"/>
        <item x="6000"/>
        <item x="6001"/>
        <item x="6002"/>
        <item x="6003"/>
        <item x="6004"/>
        <item x="6005"/>
        <item x="6006"/>
        <item x="6007"/>
        <item x="6008"/>
        <item x="6009"/>
        <item x="6010"/>
        <item x="6011"/>
        <item x="6012"/>
        <item x="6013"/>
        <item x="6014"/>
        <item x="6015"/>
        <item x="6016"/>
        <item x="6017"/>
        <item x="6018"/>
        <item x="6019"/>
        <item x="6020"/>
        <item x="6021"/>
        <item x="6022"/>
        <item x="6023"/>
        <item x="6024"/>
        <item x="6025"/>
        <item x="6026"/>
        <item x="6027"/>
        <item x="6028"/>
        <item x="6029"/>
        <item x="6030"/>
        <item x="6031"/>
        <item x="6032"/>
        <item x="6033"/>
        <item x="6034"/>
        <item x="6035"/>
        <item x="6036"/>
        <item x="6037"/>
        <item x="6038"/>
        <item x="6039"/>
        <item x="6040"/>
        <item x="6041"/>
        <item x="6042"/>
        <item x="6043"/>
        <item x="6044"/>
        <item x="6045"/>
        <item x="6046"/>
        <item x="6047"/>
        <item x="6048"/>
        <item x="6049"/>
        <item x="6050"/>
        <item x="6051"/>
        <item x="6052"/>
        <item x="6053"/>
        <item x="6054"/>
        <item x="6055"/>
        <item x="6056"/>
        <item x="6057"/>
        <item x="6058"/>
        <item x="6059"/>
        <item x="6060"/>
        <item x="6061"/>
        <item x="6062"/>
        <item x="6063"/>
        <item x="6064"/>
        <item x="6065"/>
        <item x="6066"/>
        <item x="6067"/>
        <item x="6068"/>
        <item x="6069"/>
        <item x="6070"/>
        <item x="6071"/>
        <item x="6072"/>
        <item x="6073"/>
        <item x="6074"/>
        <item x="6075"/>
        <item x="6076"/>
        <item x="6077"/>
        <item x="6078"/>
        <item x="6079"/>
        <item x="6080"/>
        <item x="6081"/>
        <item x="6082"/>
        <item x="6083"/>
        <item x="6084"/>
        <item x="6085"/>
        <item x="6086"/>
        <item x="6087"/>
        <item x="6088"/>
        <item x="6089"/>
        <item x="6090"/>
        <item x="6091"/>
        <item x="6092"/>
        <item x="6093"/>
        <item x="6094"/>
        <item x="6095"/>
        <item x="6096"/>
        <item x="6097"/>
        <item x="6098"/>
        <item x="6099"/>
        <item x="6100"/>
        <item x="6101"/>
        <item x="6102"/>
        <item x="6103"/>
        <item x="6104"/>
        <item x="6105"/>
        <item x="6106"/>
        <item x="6107"/>
        <item x="6108"/>
        <item x="6109"/>
        <item x="6110"/>
        <item x="6111"/>
        <item x="6112"/>
        <item x="6113"/>
        <item x="6114"/>
        <item x="6115"/>
        <item x="6116"/>
        <item x="6117"/>
        <item x="6118"/>
        <item x="6119"/>
        <item x="6120"/>
        <item x="6121"/>
        <item x="6122"/>
        <item x="6123"/>
        <item x="6124"/>
        <item x="6125"/>
        <item x="6126"/>
        <item x="6127"/>
        <item x="6128"/>
        <item x="6129"/>
        <item x="6130"/>
        <item x="6131"/>
        <item x="6132"/>
        <item x="6133"/>
        <item x="6134"/>
        <item x="6135"/>
        <item x="6136"/>
        <item x="6137"/>
        <item x="6138"/>
        <item x="6139"/>
        <item x="6140"/>
        <item x="6141"/>
        <item x="6142"/>
        <item x="6143"/>
        <item x="6144"/>
        <item x="6145"/>
        <item x="6146"/>
        <item x="6147"/>
        <item x="6148"/>
        <item x="6149"/>
        <item x="6150"/>
        <item x="6151"/>
        <item x="6152"/>
        <item x="6153"/>
        <item x="6154"/>
        <item x="6155"/>
        <item x="6156"/>
        <item x="6157"/>
        <item x="6158"/>
        <item x="6159"/>
        <item x="6160"/>
        <item x="6161"/>
        <item x="6162"/>
        <item x="6163"/>
        <item x="6164"/>
        <item x="6165"/>
        <item x="6166"/>
        <item x="6167"/>
        <item x="6168"/>
        <item x="6169"/>
        <item x="6170"/>
        <item x="6171"/>
        <item x="6172"/>
        <item x="6173"/>
        <item x="6174"/>
        <item x="6175"/>
        <item x="6176"/>
        <item x="6177"/>
        <item x="6178"/>
        <item x="6179"/>
        <item x="6180"/>
        <item x="6181"/>
        <item x="6182"/>
        <item x="6183"/>
        <item x="6184"/>
        <item x="6185"/>
        <item x="6186"/>
        <item x="6187"/>
        <item x="6188"/>
        <item x="6189"/>
        <item x="6190"/>
        <item x="6191"/>
        <item x="6192"/>
        <item x="6193"/>
        <item x="6194"/>
        <item x="6195"/>
        <item x="6196"/>
        <item x="6197"/>
        <item x="6198"/>
        <item x="6199"/>
        <item x="6200"/>
        <item x="6201"/>
        <item x="6202"/>
        <item x="6203"/>
        <item x="6204"/>
        <item x="6205"/>
        <item x="6206"/>
        <item x="6207"/>
        <item x="6208"/>
        <item x="6209"/>
        <item x="6210"/>
        <item x="6211"/>
        <item x="6212"/>
        <item x="6213"/>
        <item x="6214"/>
        <item x="6215"/>
        <item x="6216"/>
        <item x="6217"/>
        <item x="6218"/>
        <item x="6219"/>
        <item x="6220"/>
        <item x="6221"/>
        <item x="6222"/>
        <item x="6223"/>
        <item x="6224"/>
        <item x="6225"/>
        <item x="6226"/>
        <item x="6227"/>
        <item x="6228"/>
        <item x="6229"/>
        <item x="6230"/>
        <item x="6231"/>
        <item x="6232"/>
        <item x="6233"/>
        <item x="6234"/>
        <item x="6235"/>
        <item x="6236"/>
        <item x="6237"/>
        <item x="6238"/>
        <item x="6239"/>
        <item x="6240"/>
        <item x="6241"/>
        <item x="6242"/>
        <item x="6243"/>
        <item x="6244"/>
        <item x="6245"/>
        <item x="6246"/>
        <item x="6247"/>
        <item x="6248"/>
        <item x="6249"/>
        <item x="6250"/>
        <item x="6251"/>
        <item x="6252"/>
        <item x="6253"/>
        <item x="6254"/>
        <item x="6255"/>
        <item x="6256"/>
        <item x="6257"/>
        <item x="6258"/>
        <item x="6259"/>
        <item x="6260"/>
        <item x="6261"/>
        <item x="6262"/>
        <item x="6263"/>
        <item x="6264"/>
        <item x="6265"/>
        <item x="6266"/>
        <item x="6267"/>
        <item x="6268"/>
        <item x="6269"/>
        <item x="6270"/>
        <item x="6271"/>
        <item x="6272"/>
        <item x="6273"/>
        <item x="6274"/>
        <item x="6275"/>
        <item x="6276"/>
        <item x="6277"/>
        <item x="6278"/>
        <item x="6279"/>
        <item x="6280"/>
        <item x="6281"/>
        <item x="6282"/>
        <item x="6283"/>
        <item x="6284"/>
        <item x="6285"/>
        <item x="6286"/>
        <item x="6287"/>
        <item x="6288"/>
        <item x="6289"/>
        <item x="6290"/>
        <item x="6291"/>
        <item x="6292"/>
        <item x="6293"/>
        <item x="6294"/>
        <item x="6295"/>
        <item x="6296"/>
        <item x="6297"/>
        <item x="6298"/>
        <item x="6299"/>
        <item x="6300"/>
        <item x="6301"/>
        <item x="6302"/>
        <item x="6303"/>
        <item x="6304"/>
        <item x="6305"/>
        <item x="6306"/>
        <item x="6307"/>
        <item x="6308"/>
        <item x="6309"/>
        <item x="6310"/>
        <item x="6311"/>
        <item x="6312"/>
        <item x="6313"/>
        <item x="6314"/>
        <item x="6315"/>
        <item x="6316"/>
        <item x="6317"/>
        <item x="6318"/>
        <item x="6319"/>
        <item x="6320"/>
        <item x="6321"/>
        <item x="6322"/>
        <item x="6323"/>
        <item x="6324"/>
        <item x="6325"/>
        <item x="6326"/>
        <item x="6327"/>
        <item x="6328"/>
        <item x="6329"/>
        <item x="6330"/>
        <item x="6331"/>
        <item x="6332"/>
        <item x="6333"/>
        <item x="6334"/>
        <item x="6335"/>
        <item x="6336"/>
        <item x="6337"/>
        <item x="6338"/>
        <item x="6339"/>
        <item x="6340"/>
        <item x="6341"/>
        <item x="6342"/>
        <item x="6343"/>
        <item x="6344"/>
        <item x="6345"/>
        <item x="6346"/>
        <item x="6347"/>
        <item x="6348"/>
        <item x="6349"/>
        <item x="6350"/>
        <item x="6351"/>
        <item x="6352"/>
        <item x="6353"/>
        <item x="6354"/>
        <item x="6355"/>
        <item x="6356"/>
        <item x="6357"/>
        <item x="6358"/>
        <item x="6359"/>
        <item x="6360"/>
        <item x="6361"/>
        <item x="6362"/>
        <item x="6363"/>
        <item x="6364"/>
        <item x="6365"/>
        <item x="6366"/>
        <item x="6367"/>
        <item x="6368"/>
        <item x="6369"/>
        <item x="6370"/>
        <item x="6371"/>
        <item x="6372"/>
        <item x="6373"/>
        <item x="6374"/>
        <item x="6375"/>
        <item x="6376"/>
        <item x="6377"/>
        <item x="6378"/>
        <item x="6379"/>
        <item x="6380"/>
        <item x="6381"/>
        <item x="6382"/>
        <item x="6383"/>
        <item x="6384"/>
        <item x="6385"/>
        <item x="6386"/>
        <item x="6387"/>
        <item x="6388"/>
        <item x="6389"/>
        <item x="6390"/>
        <item x="6391"/>
        <item x="6392"/>
        <item x="6393"/>
        <item x="6394"/>
        <item x="6395"/>
        <item x="6396"/>
        <item x="6397"/>
        <item x="6398"/>
        <item x="6399"/>
        <item x="6400"/>
        <item x="6401"/>
        <item x="6402"/>
        <item x="6403"/>
        <item x="6404"/>
        <item x="6405"/>
        <item x="6406"/>
        <item x="6407"/>
        <item x="6408"/>
        <item x="6409"/>
        <item x="6410"/>
        <item x="6411"/>
        <item x="6412"/>
        <item x="6413"/>
        <item x="6414"/>
        <item x="6415"/>
        <item x="6416"/>
        <item x="6417"/>
        <item x="6418"/>
        <item x="6419"/>
        <item x="6420"/>
        <item x="6421"/>
        <item x="6422"/>
        <item x="6423"/>
        <item x="6424"/>
        <item x="6425"/>
        <item x="6426"/>
        <item x="6427"/>
        <item x="6428"/>
        <item x="6429"/>
        <item x="6430"/>
        <item x="6431"/>
        <item x="6432"/>
        <item x="6433"/>
        <item x="6434"/>
        <item x="6435"/>
        <item x="6436"/>
        <item x="6437"/>
        <item x="6438"/>
        <item x="6439"/>
        <item x="6440"/>
        <item x="6441"/>
        <item x="6442"/>
        <item x="6443"/>
        <item x="6444"/>
        <item x="6445"/>
        <item x="6446"/>
        <item x="6447"/>
        <item x="6448"/>
        <item x="6449"/>
        <item x="6450"/>
        <item x="6451"/>
        <item x="6452"/>
        <item x="6453"/>
        <item x="6454"/>
        <item x="6455"/>
        <item x="6456"/>
        <item x="6457"/>
        <item x="6458"/>
        <item x="6459"/>
        <item x="6460"/>
        <item x="6461"/>
        <item x="6462"/>
        <item x="6463"/>
        <item x="6464"/>
        <item x="6465"/>
        <item x="6466"/>
        <item x="6467"/>
        <item x="6468"/>
        <item x="6469"/>
        <item x="6470"/>
        <item x="6471"/>
        <item x="6472"/>
        <item x="6473"/>
        <item x="6474"/>
        <item x="6475"/>
        <item x="6476"/>
        <item x="6477"/>
        <item x="6478"/>
        <item x="6479"/>
        <item x="6480"/>
        <item x="6481"/>
        <item x="6482"/>
        <item x="6483"/>
        <item x="6484"/>
        <item x="6485"/>
        <item x="6486"/>
        <item x="6487"/>
        <item x="6488"/>
        <item x="6489"/>
        <item x="6490"/>
        <item x="6491"/>
        <item x="6492"/>
        <item x="6493"/>
        <item x="6494"/>
        <item x="6495"/>
        <item x="6496"/>
        <item x="6497"/>
        <item x="6498"/>
        <item x="6499"/>
        <item x="6500"/>
        <item x="6501"/>
        <item x="6502"/>
        <item x="6503"/>
        <item x="6504"/>
        <item x="6505"/>
        <item x="6506"/>
        <item x="6507"/>
        <item x="6508"/>
        <item x="6509"/>
        <item x="6510"/>
        <item x="6511"/>
        <item x="6512"/>
        <item x="6513"/>
        <item x="6514"/>
        <item x="6515"/>
        <item x="6516"/>
        <item x="6517"/>
        <item x="6518"/>
        <item x="6519"/>
        <item x="6520"/>
        <item x="6521"/>
        <item x="6522"/>
        <item x="6523"/>
        <item x="6524"/>
        <item x="6525"/>
        <item x="6526"/>
        <item x="6527"/>
        <item x="6528"/>
        <item x="6529"/>
        <item x="6530"/>
        <item x="6531"/>
        <item x="6532"/>
        <item x="6533"/>
        <item x="6534"/>
        <item x="6535"/>
        <item x="6536"/>
        <item x="6537"/>
        <item x="6538"/>
        <item x="6539"/>
        <item x="6540"/>
        <item x="6541"/>
        <item x="6542"/>
        <item x="6543"/>
        <item x="6544"/>
        <item x="6545"/>
        <item x="6546"/>
        <item x="6547"/>
        <item x="6548"/>
        <item x="6549"/>
        <item x="6550"/>
        <item x="6551"/>
        <item x="6552"/>
        <item x="6553"/>
        <item x="6554"/>
        <item x="6555"/>
        <item x="6556"/>
        <item x="6557"/>
        <item x="6558"/>
        <item x="6559"/>
        <item x="6560"/>
        <item x="6561"/>
        <item x="6562"/>
        <item x="6563"/>
        <item x="6564"/>
        <item x="6565"/>
        <item x="6566"/>
        <item x="6567"/>
        <item x="6568"/>
        <item x="6569"/>
        <item x="6570"/>
        <item x="6571"/>
        <item x="6572"/>
        <item x="6573"/>
        <item x="6574"/>
        <item x="6575"/>
        <item x="6576"/>
        <item x="6577"/>
        <item x="6578"/>
        <item x="6579"/>
        <item x="6580"/>
        <item x="6581"/>
        <item x="6582"/>
        <item x="6583"/>
        <item x="6584"/>
        <item x="6585"/>
        <item x="6586"/>
        <item x="6587"/>
        <item x="6588"/>
        <item x="6589"/>
        <item x="6590"/>
        <item x="6591"/>
        <item x="6592"/>
        <item x="6593"/>
        <item x="6594"/>
        <item x="6595"/>
        <item x="6596"/>
        <item x="6597"/>
        <item x="6598"/>
        <item x="6599"/>
        <item x="6600"/>
        <item x="6601"/>
        <item x="6602"/>
        <item x="6603"/>
        <item x="6604"/>
        <item x="6605"/>
        <item x="6606"/>
        <item x="6607"/>
        <item x="6608"/>
        <item x="6609"/>
        <item x="6610"/>
        <item x="6611"/>
        <item x="6612"/>
        <item x="6613"/>
        <item x="6614"/>
        <item x="6615"/>
        <item x="6616"/>
        <item x="6617"/>
        <item x="6618"/>
        <item x="6619"/>
        <item x="6620"/>
        <item x="6621"/>
        <item x="6622"/>
        <item x="6623"/>
        <item x="6624"/>
        <item x="6625"/>
        <item x="6626"/>
        <item x="6627"/>
        <item x="6628"/>
        <item x="6629"/>
        <item x="6630"/>
        <item x="6631"/>
        <item x="6632"/>
        <item x="6633"/>
        <item x="6634"/>
        <item x="6635"/>
        <item x="6636"/>
        <item x="6637"/>
        <item x="6638"/>
        <item x="6639"/>
        <item x="6640"/>
        <item x="6641"/>
        <item x="6642"/>
        <item x="6643"/>
        <item x="6644"/>
        <item x="6645"/>
        <item x="6646"/>
        <item x="6647"/>
        <item x="6648"/>
        <item x="6649"/>
        <item x="6650"/>
        <item x="6651"/>
        <item x="6652"/>
        <item x="6653"/>
        <item x="6654"/>
        <item x="6655"/>
        <item x="6656"/>
        <item x="6657"/>
        <item x="6658"/>
        <item x="6659"/>
        <item x="6660"/>
        <item x="6661"/>
        <item x="6662"/>
        <item x="6663"/>
        <item x="6664"/>
        <item x="6665"/>
        <item x="6666"/>
        <item x="6667"/>
        <item x="6668"/>
        <item x="6669"/>
        <item x="6670"/>
        <item x="6671"/>
        <item x="6672"/>
        <item x="6673"/>
        <item x="6674"/>
        <item x="6675"/>
        <item x="6676"/>
        <item x="6677"/>
        <item x="6678"/>
        <item x="6679"/>
        <item x="6680"/>
        <item x="6681"/>
        <item x="6682"/>
        <item x="6683"/>
        <item x="6684"/>
        <item x="6685"/>
        <item x="6686"/>
        <item x="6687"/>
        <item x="6688"/>
        <item x="6689"/>
        <item x="6690"/>
        <item x="6691"/>
        <item x="6692"/>
        <item x="6693"/>
        <item x="6694"/>
        <item x="6695"/>
        <item x="6696"/>
        <item x="6697"/>
        <item x="6698"/>
        <item x="6699"/>
        <item x="6700"/>
        <item x="6701"/>
        <item x="6702"/>
        <item x="6703"/>
        <item x="6704"/>
        <item x="6705"/>
        <item x="6706"/>
        <item x="6707"/>
        <item x="6708"/>
        <item x="6709"/>
        <item x="6710"/>
        <item x="6711"/>
        <item x="6712"/>
        <item x="6713"/>
        <item x="6714"/>
        <item x="6715"/>
        <item x="6716"/>
        <item x="6717"/>
        <item x="6718"/>
        <item x="6719"/>
        <item x="6720"/>
        <item x="6721"/>
        <item x="6722"/>
        <item x="6723"/>
        <item x="6724"/>
        <item x="6725"/>
        <item x="6726"/>
        <item x="6727"/>
        <item x="6728"/>
        <item x="6729"/>
        <item x="6730"/>
        <item x="6731"/>
        <item x="6732"/>
        <item x="6733"/>
        <item x="6734"/>
        <item x="6735"/>
        <item x="6736"/>
        <item x="6737"/>
        <item x="6738"/>
        <item x="6739"/>
        <item x="6740"/>
        <item x="6741"/>
        <item x="6742"/>
        <item x="6743"/>
        <item x="6744"/>
        <item x="6745"/>
        <item x="6746"/>
        <item x="6747"/>
        <item x="6748"/>
        <item x="6749"/>
        <item x="6750"/>
        <item x="6751"/>
        <item x="6752"/>
        <item x="6753"/>
        <item x="6754"/>
        <item x="6755"/>
        <item x="6756"/>
        <item x="6757"/>
        <item x="6758"/>
        <item x="6759"/>
        <item x="6760"/>
        <item x="6761"/>
        <item x="6762"/>
        <item x="6763"/>
        <item x="6764"/>
        <item x="6765"/>
        <item x="6766"/>
        <item x="6767"/>
        <item x="6768"/>
        <item x="6769"/>
        <item x="6770"/>
        <item x="6771"/>
        <item x="6772"/>
        <item x="6773"/>
        <item x="6774"/>
        <item x="6775"/>
        <item x="6776"/>
        <item x="6777"/>
        <item x="6778"/>
        <item x="6779"/>
        <item x="6780"/>
        <item x="6781"/>
        <item x="6782"/>
        <item x="6783"/>
        <item x="6784"/>
        <item x="6785"/>
        <item x="6786"/>
        <item x="6787"/>
        <item x="6788"/>
        <item x="6789"/>
        <item x="6790"/>
        <item x="6791"/>
        <item x="6792"/>
        <item x="6793"/>
        <item x="6794"/>
        <item x="6795"/>
        <item x="6796"/>
        <item x="6797"/>
        <item x="6798"/>
        <item x="6799"/>
        <item x="6800"/>
        <item x="6801"/>
        <item x="6802"/>
        <item x="6803"/>
        <item x="6804"/>
        <item x="6805"/>
        <item x="6806"/>
        <item x="6807"/>
        <item x="6808"/>
        <item x="6809"/>
        <item x="6810"/>
        <item x="6811"/>
        <item x="6812"/>
        <item x="6813"/>
        <item x="6814"/>
        <item x="6815"/>
        <item x="6816"/>
        <item x="6817"/>
        <item x="6818"/>
        <item x="6819"/>
        <item x="6820"/>
        <item x="6821"/>
        <item x="6822"/>
        <item x="6823"/>
        <item x="6824"/>
        <item x="6825"/>
        <item x="6826"/>
        <item x="6827"/>
        <item x="6828"/>
        <item x="6829"/>
        <item x="6830"/>
        <item x="6831"/>
        <item x="6832"/>
        <item x="6833"/>
        <item x="6834"/>
        <item x="6835"/>
        <item x="6836"/>
        <item x="6837"/>
        <item x="6838"/>
        <item x="6839"/>
        <item x="6840"/>
        <item x="6841"/>
        <item x="6842"/>
        <item x="6843"/>
        <item x="6844"/>
        <item x="6845"/>
        <item x="6846"/>
        <item x="6847"/>
        <item x="6848"/>
        <item x="6849"/>
        <item x="6850"/>
        <item x="6851"/>
        <item x="6852"/>
        <item x="6853"/>
        <item x="6854"/>
        <item x="6855"/>
        <item x="6856"/>
        <item x="6857"/>
        <item x="6858"/>
        <item x="6859"/>
        <item x="6860"/>
        <item x="6861"/>
        <item x="6862"/>
        <item x="6863"/>
        <item x="6864"/>
        <item x="6865"/>
        <item x="6866"/>
        <item x="6867"/>
        <item x="6868"/>
        <item x="6869"/>
        <item x="6870"/>
        <item x="6871"/>
        <item x="6872"/>
        <item x="6873"/>
        <item x="6874"/>
        <item x="6875"/>
        <item x="6876"/>
        <item x="6877"/>
        <item x="6878"/>
        <item x="6879"/>
        <item x="6880"/>
        <item x="6881"/>
        <item x="6882"/>
        <item x="6883"/>
        <item x="6884"/>
        <item x="6885"/>
        <item x="6886"/>
        <item x="6887"/>
        <item x="6888"/>
        <item x="6889"/>
        <item x="6890"/>
        <item x="6891"/>
        <item x="6892"/>
        <item x="6893"/>
        <item x="6894"/>
        <item x="6895"/>
        <item x="6896"/>
        <item x="6897"/>
        <item x="6898"/>
        <item x="6899"/>
        <item x="6900"/>
        <item x="6901"/>
        <item x="6902"/>
        <item x="6903"/>
        <item x="6904"/>
        <item x="6905"/>
        <item x="6906"/>
        <item x="6907"/>
        <item x="6908"/>
        <item x="6909"/>
        <item x="6910"/>
        <item x="6911"/>
        <item x="6912"/>
        <item x="6913"/>
        <item x="6914"/>
        <item x="6915"/>
        <item x="6916"/>
        <item x="6917"/>
        <item x="6918"/>
        <item x="6919"/>
        <item x="6920"/>
        <item x="6921"/>
        <item x="6922"/>
        <item x="6923"/>
        <item x="6924"/>
        <item x="6925"/>
        <item x="6926"/>
        <item x="6927"/>
        <item x="6928"/>
        <item x="6929"/>
        <item x="6930"/>
        <item x="6931"/>
        <item x="6932"/>
        <item x="6933"/>
        <item x="6934"/>
        <item x="6935"/>
        <item x="6936"/>
        <item x="6937"/>
        <item x="6938"/>
        <item x="6939"/>
        <item x="6940"/>
        <item x="6941"/>
        <item x="6942"/>
        <item x="6943"/>
        <item x="6944"/>
        <item x="6945"/>
        <item x="6946"/>
        <item x="6947"/>
        <item x="6948"/>
        <item x="6949"/>
        <item x="6950"/>
        <item x="6951"/>
        <item x="6952"/>
        <item x="6953"/>
        <item x="6954"/>
        <item x="6955"/>
        <item x="6956"/>
        <item x="6957"/>
        <item x="6958"/>
        <item x="6959"/>
        <item x="6960"/>
        <item x="6961"/>
        <item x="6962"/>
        <item x="6963"/>
        <item x="6964"/>
        <item x="6965"/>
        <item x="6966"/>
        <item x="6967"/>
        <item x="6968"/>
        <item x="6969"/>
        <item x="6970"/>
        <item x="6971"/>
        <item x="6972"/>
        <item x="6973"/>
        <item x="6974"/>
        <item x="6975"/>
        <item x="6976"/>
        <item x="6977"/>
        <item x="6978"/>
        <item x="6979"/>
        <item x="6980"/>
        <item x="6981"/>
        <item x="6982"/>
        <item x="6983"/>
        <item x="6984"/>
        <item x="6985"/>
        <item x="6986"/>
        <item x="6987"/>
        <item x="6988"/>
        <item x="6989"/>
        <item x="6990"/>
        <item x="6991"/>
        <item x="6992"/>
        <item x="6993"/>
        <item x="6994"/>
        <item x="6995"/>
        <item x="6996"/>
        <item x="6997"/>
        <item x="6998"/>
        <item x="6999"/>
        <item x="7000"/>
        <item x="7001"/>
        <item x="7002"/>
        <item x="7003"/>
        <item x="7004"/>
        <item x="7005"/>
        <item x="7006"/>
        <item x="7007"/>
        <item x="7008"/>
        <item x="7009"/>
        <item x="7010"/>
        <item x="7011"/>
        <item x="7012"/>
        <item x="7013"/>
        <item x="7014"/>
        <item x="7015"/>
        <item x="7016"/>
        <item x="7017"/>
        <item x="7018"/>
        <item x="7019"/>
        <item x="7020"/>
        <item x="7021"/>
        <item x="7022"/>
        <item x="7023"/>
        <item x="7024"/>
        <item x="7025"/>
        <item x="7026"/>
        <item x="7027"/>
        <item x="7028"/>
        <item x="7029"/>
        <item x="7030"/>
        <item x="7031"/>
        <item x="7032"/>
        <item x="7033"/>
        <item x="7034"/>
        <item x="7035"/>
        <item x="7036"/>
        <item x="7037"/>
        <item x="7038"/>
        <item x="7039"/>
        <item x="7040"/>
        <item x="7041"/>
        <item x="7042"/>
        <item x="7043"/>
        <item x="7044"/>
        <item x="7045"/>
        <item x="7046"/>
        <item x="7047"/>
        <item x="7048"/>
        <item x="7049"/>
        <item x="7050"/>
        <item x="7051"/>
        <item x="7052"/>
        <item x="7053"/>
        <item x="7054"/>
        <item x="7055"/>
        <item x="7056"/>
        <item x="7057"/>
        <item x="7058"/>
        <item x="7059"/>
        <item x="7060"/>
        <item x="7061"/>
        <item x="7062"/>
        <item x="7063"/>
        <item x="7064"/>
        <item x="7065"/>
        <item x="7066"/>
        <item x="7067"/>
        <item x="7068"/>
        <item x="7069"/>
        <item x="7070"/>
        <item x="7071"/>
        <item x="7072"/>
        <item x="7073"/>
        <item x="7074"/>
        <item x="7075"/>
        <item x="7076"/>
        <item x="7077"/>
        <item x="7078"/>
        <item x="7079"/>
        <item x="7080"/>
        <item x="7081"/>
        <item x="7082"/>
        <item x="7083"/>
        <item x="7084"/>
        <item x="7085"/>
        <item x="7086"/>
        <item x="7087"/>
        <item x="7088"/>
        <item x="7089"/>
        <item x="7090"/>
        <item x="7091"/>
        <item x="7092"/>
        <item x="7093"/>
        <item x="7094"/>
        <item x="7095"/>
        <item x="7096"/>
        <item x="7097"/>
        <item x="7098"/>
        <item x="7099"/>
        <item x="7100"/>
        <item x="7101"/>
        <item x="7102"/>
        <item x="7103"/>
        <item x="7104"/>
        <item x="7105"/>
        <item x="7106"/>
        <item x="7107"/>
        <item x="7108"/>
        <item x="7109"/>
        <item x="7110"/>
        <item x="7111"/>
        <item x="7112"/>
        <item x="7113"/>
        <item x="7114"/>
        <item x="7115"/>
        <item x="7116"/>
        <item x="7117"/>
        <item x="7118"/>
        <item x="7119"/>
        <item x="7120"/>
        <item x="7121"/>
        <item x="7122"/>
        <item x="7123"/>
        <item x="7124"/>
        <item x="7125"/>
        <item x="7126"/>
        <item x="7127"/>
        <item x="7128"/>
        <item x="7129"/>
        <item x="7130"/>
        <item x="7131"/>
        <item x="7132"/>
        <item x="7133"/>
        <item x="7134"/>
        <item x="7135"/>
        <item x="7136"/>
        <item x="7137"/>
        <item x="7138"/>
        <item x="7139"/>
        <item x="7140"/>
        <item x="7141"/>
        <item x="7142"/>
        <item x="7143"/>
        <item x="7144"/>
        <item x="7145"/>
        <item x="7146"/>
        <item x="7147"/>
        <item x="7148"/>
        <item x="7149"/>
        <item x="7150"/>
        <item x="7151"/>
        <item x="7152"/>
        <item x="7153"/>
        <item x="7154"/>
        <item x="7155"/>
        <item x="7156"/>
        <item x="7157"/>
        <item x="7158"/>
        <item x="7159"/>
        <item x="7160"/>
        <item x="7161"/>
        <item x="7162"/>
        <item x="7163"/>
        <item x="7164"/>
        <item x="7165"/>
        <item x="7166"/>
        <item x="7167"/>
        <item x="7168"/>
        <item x="7169"/>
        <item x="7170"/>
        <item x="7171"/>
        <item x="7172"/>
        <item x="7173"/>
        <item x="7174"/>
        <item x="7175"/>
        <item x="7176"/>
        <item x="7177"/>
        <item x="7178"/>
        <item x="7179"/>
        <item x="7180"/>
        <item x="7181"/>
        <item x="7182"/>
        <item x="7183"/>
        <item x="7184"/>
        <item x="7185"/>
        <item x="7186"/>
        <item x="7187"/>
        <item x="7188"/>
        <item x="7189"/>
        <item x="7190"/>
        <item x="7191"/>
        <item x="7192"/>
        <item x="7193"/>
        <item x="7194"/>
        <item x="7195"/>
        <item x="7196"/>
        <item x="7197"/>
        <item x="7198"/>
        <item x="7199"/>
        <item x="7200"/>
        <item x="7201"/>
        <item x="7202"/>
        <item x="7203"/>
        <item x="7204"/>
        <item x="7205"/>
        <item x="7206"/>
        <item x="7207"/>
        <item x="7208"/>
        <item x="7209"/>
        <item x="7210"/>
        <item x="7211"/>
        <item x="7212"/>
        <item x="7213"/>
        <item x="7214"/>
        <item x="7215"/>
        <item x="7216"/>
        <item x="7217"/>
        <item x="7218"/>
        <item x="7219"/>
        <item x="7220"/>
        <item x="7221"/>
        <item x="7222"/>
        <item x="7223"/>
        <item x="7224"/>
        <item x="7225"/>
        <item x="7226"/>
        <item x="7227"/>
        <item x="7228"/>
        <item x="7229"/>
        <item x="7230"/>
        <item x="7231"/>
        <item x="7232"/>
        <item x="7233"/>
        <item x="7234"/>
        <item x="7235"/>
        <item x="7236"/>
        <item x="7237"/>
        <item x="7238"/>
        <item x="7239"/>
        <item x="7240"/>
        <item x="7241"/>
        <item x="7242"/>
        <item x="7243"/>
        <item x="7244"/>
        <item x="7245"/>
        <item x="7246"/>
        <item x="7247"/>
        <item x="7248"/>
        <item x="7249"/>
        <item x="7250"/>
        <item x="7251"/>
        <item x="7252"/>
        <item x="7253"/>
        <item x="7254"/>
        <item x="7255"/>
        <item x="7256"/>
        <item x="7257"/>
        <item x="7258"/>
        <item x="7259"/>
        <item x="7260"/>
        <item x="7261"/>
        <item x="7262"/>
        <item x="7263"/>
        <item x="7264"/>
        <item x="7265"/>
        <item x="7266"/>
        <item x="7267"/>
        <item x="7268"/>
        <item x="7269"/>
        <item x="7270"/>
        <item x="7271"/>
        <item x="7272"/>
        <item x="7273"/>
        <item x="7274"/>
        <item x="7275"/>
        <item x="7276"/>
        <item x="7277"/>
        <item x="7278"/>
        <item x="7279"/>
        <item x="7280"/>
        <item x="7281"/>
        <item x="7282"/>
        <item x="7283"/>
        <item x="7284"/>
        <item x="7285"/>
        <item x="7286"/>
        <item x="7287"/>
        <item x="7288"/>
        <item x="7289"/>
        <item x="7290"/>
        <item x="7291"/>
        <item x="7292"/>
        <item x="7293"/>
        <item x="7294"/>
        <item x="7295"/>
        <item x="7296"/>
        <item x="7297"/>
        <item x="7298"/>
        <item x="7299"/>
        <item x="7300"/>
        <item x="7301"/>
        <item x="7302"/>
        <item x="7303"/>
        <item x="7304"/>
        <item x="7305"/>
        <item x="7306"/>
        <item x="7307"/>
        <item x="7308"/>
        <item x="7309"/>
        <item x="7310"/>
        <item x="7311"/>
        <item x="7312"/>
        <item x="7313"/>
        <item x="7314"/>
        <item x="7315"/>
        <item x="7316"/>
        <item x="7317"/>
        <item x="7318"/>
        <item x="7319"/>
        <item x="7320"/>
        <item x="7321"/>
        <item x="7322"/>
        <item x="7323"/>
        <item x="7324"/>
        <item x="7325"/>
        <item x="7326"/>
        <item x="7327"/>
        <item x="7328"/>
        <item x="7329"/>
        <item x="7330"/>
        <item x="7331"/>
        <item x="7332"/>
        <item x="7333"/>
        <item x="7334"/>
        <item x="7335"/>
        <item x="7336"/>
        <item x="7337"/>
        <item x="7338"/>
        <item x="7339"/>
        <item x="7340"/>
        <item x="7341"/>
        <item x="7342"/>
        <item x="7343"/>
        <item x="7344"/>
        <item x="7345"/>
        <item x="7346"/>
        <item x="7347"/>
        <item x="7348"/>
        <item x="7349"/>
        <item x="7350"/>
        <item x="7351"/>
        <item x="7352"/>
        <item x="7353"/>
        <item x="7354"/>
        <item x="7355"/>
        <item x="7356"/>
        <item x="7357"/>
        <item x="7358"/>
        <item x="7359"/>
        <item x="7360"/>
        <item x="7361"/>
        <item x="7362"/>
        <item x="7363"/>
        <item x="7364"/>
        <item x="7365"/>
        <item x="7366"/>
        <item x="7367"/>
        <item x="7368"/>
        <item x="7369"/>
        <item x="7370"/>
        <item x="7371"/>
        <item x="7372"/>
        <item x="7373"/>
        <item x="7374"/>
        <item x="7375"/>
        <item x="7376"/>
        <item x="7377"/>
        <item x="7378"/>
        <item x="7379"/>
        <item x="7380"/>
        <item x="7381"/>
        <item x="7382"/>
        <item x="7383"/>
        <item x="7384"/>
        <item x="7385"/>
        <item x="7386"/>
        <item x="7387"/>
        <item x="7388"/>
        <item x="7389"/>
        <item x="7390"/>
        <item x="7391"/>
        <item x="7392"/>
        <item x="7393"/>
        <item x="7394"/>
        <item x="7395"/>
        <item x="7396"/>
        <item x="7397"/>
        <item x="7398"/>
        <item x="7399"/>
        <item x="7400"/>
        <item x="7401"/>
        <item x="7402"/>
        <item x="7403"/>
        <item x="7404"/>
        <item x="7405"/>
        <item x="7406"/>
        <item x="7407"/>
        <item x="7408"/>
        <item x="7409"/>
        <item x="7410"/>
        <item x="7411"/>
        <item x="7412"/>
        <item x="7413"/>
        <item x="7414"/>
        <item x="7415"/>
        <item x="7416"/>
        <item x="7417"/>
        <item x="7418"/>
        <item x="7419"/>
        <item x="7420"/>
        <item x="7421"/>
        <item x="7422"/>
        <item x="7423"/>
        <item x="7424"/>
        <item x="7425"/>
        <item x="7426"/>
        <item x="7427"/>
        <item x="7428"/>
        <item x="7429"/>
        <item x="7430"/>
        <item x="7431"/>
        <item x="7432"/>
        <item x="7433"/>
        <item x="7434"/>
        <item x="7435"/>
        <item x="7436"/>
        <item x="7437"/>
        <item x="7438"/>
        <item x="7439"/>
        <item x="7440"/>
        <item x="7441"/>
        <item x="7442"/>
        <item x="7443"/>
        <item x="7444"/>
        <item x="7445"/>
        <item x="7446"/>
        <item x="7447"/>
        <item x="7448"/>
        <item x="7449"/>
        <item x="7450"/>
        <item x="7451"/>
        <item x="7452"/>
        <item x="7453"/>
        <item x="7454"/>
        <item x="7455"/>
        <item x="7456"/>
        <item x="7457"/>
        <item x="7458"/>
        <item x="7459"/>
        <item x="7460"/>
        <item x="7461"/>
        <item x="7462"/>
        <item x="7463"/>
        <item x="7464"/>
        <item x="7465"/>
        <item x="7466"/>
        <item x="7467"/>
        <item x="7468"/>
        <item x="7469"/>
        <item x="7470"/>
        <item x="7471"/>
        <item x="7472"/>
        <item x="7473"/>
        <item x="7474"/>
        <item x="7475"/>
        <item x="7476"/>
        <item x="7477"/>
        <item x="7478"/>
        <item x="7479"/>
        <item x="7480"/>
        <item x="7481"/>
        <item x="7482"/>
        <item x="7483"/>
        <item x="7484"/>
        <item x="7485"/>
        <item x="7486"/>
        <item x="7487"/>
        <item x="7488"/>
        <item x="7489"/>
        <item x="7490"/>
        <item x="7491"/>
        <item x="7492"/>
        <item x="7493"/>
        <item x="7494"/>
        <item x="7495"/>
        <item x="7496"/>
        <item x="7497"/>
        <item x="7498"/>
        <item x="7499"/>
        <item x="7500"/>
        <item x="7501"/>
        <item x="7502"/>
        <item x="7503"/>
        <item x="7504"/>
        <item x="7505"/>
        <item x="7506"/>
        <item x="7507"/>
        <item x="7508"/>
        <item x="7509"/>
        <item x="7510"/>
        <item x="7511"/>
        <item x="7512"/>
        <item x="7513"/>
        <item x="7514"/>
        <item x="7515"/>
        <item x="7516"/>
        <item x="7517"/>
        <item x="7518"/>
        <item x="7519"/>
        <item x="7520"/>
        <item x="7521"/>
        <item x="7522"/>
        <item x="7523"/>
        <item x="7524"/>
        <item x="7525"/>
        <item x="7526"/>
        <item x="7527"/>
        <item x="7528"/>
        <item x="7529"/>
        <item x="7530"/>
        <item x="7531"/>
        <item x="7532"/>
        <item x="7533"/>
        <item x="7534"/>
        <item x="7535"/>
        <item x="7536"/>
        <item x="7537"/>
        <item x="7538"/>
        <item x="7539"/>
        <item x="7540"/>
        <item x="7541"/>
        <item x="7542"/>
        <item x="7543"/>
        <item x="7544"/>
        <item x="7545"/>
        <item x="7546"/>
        <item x="7547"/>
        <item x="7548"/>
        <item x="7549"/>
        <item x="7550"/>
        <item x="7551"/>
        <item x="7552"/>
        <item x="7553"/>
        <item x="7554"/>
        <item x="7555"/>
        <item x="7556"/>
        <item x="7557"/>
        <item x="7558"/>
        <item x="7559"/>
        <item x="7560"/>
        <item x="7561"/>
        <item x="7562"/>
        <item x="7563"/>
        <item x="7564"/>
        <item x="7565"/>
        <item x="7566"/>
        <item x="7567"/>
        <item x="7568"/>
        <item x="7569"/>
        <item x="7570"/>
        <item x="7571"/>
        <item x="7572"/>
        <item x="7573"/>
        <item x="7574"/>
        <item x="7575"/>
        <item x="7576"/>
        <item x="7577"/>
        <item x="7578"/>
        <item x="7579"/>
        <item x="7580"/>
        <item x="7581"/>
        <item x="7582"/>
        <item x="7583"/>
        <item x="7584"/>
        <item x="7585"/>
        <item x="7586"/>
        <item x="7587"/>
        <item x="7588"/>
        <item x="7589"/>
        <item x="7590"/>
        <item x="7591"/>
        <item x="7592"/>
        <item x="7593"/>
        <item x="7594"/>
        <item x="7595"/>
        <item x="7596"/>
        <item x="7597"/>
        <item x="7598"/>
        <item x="7599"/>
        <item x="7600"/>
        <item x="7601"/>
        <item x="7602"/>
        <item x="7603"/>
        <item x="7604"/>
        <item x="7605"/>
        <item x="7606"/>
        <item x="7607"/>
        <item x="7608"/>
        <item x="7609"/>
        <item x="7610"/>
        <item x="7611"/>
        <item x="7612"/>
        <item x="7613"/>
        <item x="7614"/>
        <item x="7615"/>
        <item x="7616"/>
        <item x="7617"/>
        <item x="7618"/>
        <item x="7619"/>
        <item x="7620"/>
        <item x="7621"/>
        <item x="7622"/>
        <item x="7623"/>
        <item x="7624"/>
        <item x="7625"/>
        <item x="7626"/>
        <item x="7627"/>
        <item x="7628"/>
        <item x="7629"/>
        <item x="7630"/>
        <item x="7631"/>
        <item x="7632"/>
        <item x="7633"/>
        <item x="7634"/>
        <item x="7635"/>
        <item x="7636"/>
        <item x="7637"/>
        <item x="7638"/>
        <item x="7639"/>
        <item x="7640"/>
        <item x="7641"/>
        <item x="7642"/>
        <item x="7643"/>
        <item x="7644"/>
        <item x="7645"/>
        <item x="7646"/>
        <item x="7647"/>
        <item x="7648"/>
        <item x="7649"/>
        <item x="7650"/>
        <item x="7651"/>
        <item x="7652"/>
        <item x="7653"/>
        <item x="7654"/>
        <item x="7655"/>
        <item x="7656"/>
        <item x="7657"/>
        <item x="7658"/>
        <item x="7659"/>
        <item x="7660"/>
        <item x="7661"/>
        <item x="7662"/>
        <item x="7663"/>
        <item x="7664"/>
        <item x="7665"/>
        <item x="7666"/>
        <item x="7667"/>
        <item x="7668"/>
        <item x="7669"/>
        <item x="7670"/>
        <item x="7671"/>
        <item x="7672"/>
        <item x="7673"/>
        <item x="7674"/>
        <item x="7675"/>
        <item x="7676"/>
        <item x="7677"/>
        <item x="7678"/>
        <item x="7679"/>
        <item x="7680"/>
        <item x="7681"/>
        <item x="7682"/>
        <item x="7683"/>
        <item x="7684"/>
        <item x="7685"/>
        <item x="7686"/>
        <item x="7687"/>
        <item x="7688"/>
        <item x="7689"/>
        <item x="7690"/>
        <item x="7691"/>
        <item x="7692"/>
        <item x="7693"/>
        <item x="7694"/>
        <item x="7695"/>
        <item x="7696"/>
        <item x="7697"/>
        <item x="7698"/>
        <item x="7699"/>
        <item x="7700"/>
        <item x="7701"/>
        <item x="7702"/>
        <item x="7703"/>
        <item x="7704"/>
        <item x="7705"/>
        <item x="7706"/>
        <item x="7707"/>
        <item x="7708"/>
        <item x="7709"/>
        <item x="7710"/>
        <item x="7711"/>
        <item x="7712"/>
        <item x="7713"/>
        <item x="7714"/>
        <item x="7715"/>
        <item x="7716"/>
        <item x="7717"/>
        <item x="7718"/>
        <item x="7719"/>
        <item x="7720"/>
        <item x="7721"/>
        <item x="7722"/>
        <item x="7723"/>
        <item x="7724"/>
        <item x="7725"/>
        <item x="7726"/>
        <item x="7727"/>
        <item x="7728"/>
        <item x="7729"/>
        <item x="7730"/>
        <item x="7731"/>
        <item x="7732"/>
        <item x="7733"/>
        <item x="7734"/>
        <item x="7735"/>
        <item x="7736"/>
        <item x="7737"/>
        <item x="7738"/>
        <item x="7739"/>
        <item x="7740"/>
        <item x="7741"/>
        <item x="7742"/>
        <item x="7743"/>
        <item x="7744"/>
        <item x="7745"/>
        <item x="7746"/>
        <item x="7747"/>
        <item x="7748"/>
        <item x="7749"/>
        <item x="7750"/>
        <item x="7751"/>
        <item x="7752"/>
        <item x="7753"/>
        <item x="7754"/>
        <item x="7755"/>
        <item x="7756"/>
        <item x="7757"/>
        <item x="7758"/>
        <item x="7759"/>
        <item x="7760"/>
        <item x="7761"/>
        <item x="7762"/>
        <item x="7763"/>
        <item x="7764"/>
        <item x="7765"/>
        <item x="7766"/>
        <item x="7767"/>
        <item x="7768"/>
        <item x="7769"/>
        <item x="7770"/>
        <item x="7771"/>
        <item x="7772"/>
        <item x="7773"/>
        <item x="7774"/>
        <item x="7775"/>
        <item x="7776"/>
        <item x="7777"/>
        <item x="7778"/>
        <item x="7779"/>
        <item x="7780"/>
        <item x="7781"/>
        <item x="7782"/>
        <item x="7783"/>
        <item x="7784"/>
        <item x="7785"/>
        <item x="7786"/>
        <item x="7787"/>
        <item x="7788"/>
        <item x="7789"/>
        <item x="7790"/>
        <item x="7791"/>
        <item x="7792"/>
        <item x="7793"/>
        <item x="7794"/>
        <item x="7795"/>
        <item x="7796"/>
        <item x="7797"/>
        <item x="7798"/>
        <item x="7799"/>
        <item x="7800"/>
        <item x="7801"/>
        <item x="7802"/>
        <item x="7803"/>
        <item x="7804"/>
        <item x="7805"/>
        <item x="7806"/>
        <item x="7807"/>
        <item x="7808"/>
        <item x="7809"/>
        <item x="7810"/>
        <item x="7811"/>
        <item x="7812"/>
        <item x="7813"/>
        <item x="7814"/>
        <item x="7815"/>
        <item x="7816"/>
        <item x="7817"/>
        <item x="7818"/>
        <item x="7819"/>
        <item x="7820"/>
        <item x="7821"/>
        <item x="7822"/>
        <item x="7823"/>
        <item x="7824"/>
        <item x="7825"/>
        <item x="7826"/>
        <item x="7827"/>
        <item x="7828"/>
        <item x="7829"/>
        <item x="7830"/>
        <item x="7831"/>
        <item x="7832"/>
        <item x="7833"/>
        <item x="7834"/>
        <item x="7835"/>
        <item x="7836"/>
        <item x="7837"/>
        <item x="7838"/>
        <item x="7839"/>
        <item x="7840"/>
        <item x="7841"/>
        <item x="7842"/>
        <item x="7843"/>
        <item x="7844"/>
        <item x="7845"/>
        <item x="7846"/>
        <item x="7847"/>
        <item x="7848"/>
        <item x="7849"/>
        <item x="7850"/>
        <item x="7851"/>
        <item x="7852"/>
        <item x="7853"/>
        <item x="7854"/>
        <item x="7855"/>
        <item x="7856"/>
        <item x="7857"/>
        <item x="7858"/>
        <item x="7859"/>
        <item x="7860"/>
        <item x="7861"/>
        <item x="7862"/>
        <item x="7863"/>
        <item x="7864"/>
        <item x="7865"/>
        <item x="7866"/>
        <item x="7867"/>
        <item x="7868"/>
        <item x="7869"/>
        <item x="7870"/>
        <item x="7871"/>
        <item x="7872"/>
        <item x="7873"/>
        <item x="7874"/>
        <item x="7875"/>
        <item x="7876"/>
        <item x="7877"/>
        <item x="7878"/>
        <item x="7879"/>
        <item x="7880"/>
        <item x="7881"/>
        <item x="7882"/>
        <item x="7883"/>
        <item x="7884"/>
        <item x="7885"/>
        <item x="7886"/>
        <item x="7887"/>
        <item x="7888"/>
        <item x="7889"/>
        <item x="7890"/>
        <item x="7891"/>
        <item x="7892"/>
        <item x="7893"/>
        <item x="7894"/>
        <item x="7895"/>
        <item x="7896"/>
        <item x="7897"/>
        <item x="7898"/>
        <item x="7899"/>
        <item x="7900"/>
        <item x="7901"/>
        <item x="7902"/>
        <item x="7903"/>
        <item x="7904"/>
        <item x="7905"/>
        <item x="7906"/>
        <item x="7907"/>
        <item x="7908"/>
        <item x="7909"/>
        <item x="7910"/>
        <item x="7911"/>
        <item x="7912"/>
        <item x="7913"/>
        <item x="7914"/>
        <item x="7915"/>
        <item x="7916"/>
        <item x="7917"/>
        <item x="7918"/>
        <item x="7919"/>
        <item x="7920"/>
        <item x="7921"/>
        <item x="7922"/>
        <item x="7923"/>
        <item x="7924"/>
        <item x="7925"/>
        <item x="7926"/>
        <item x="7927"/>
        <item x="7928"/>
        <item x="7929"/>
        <item x="7930"/>
        <item x="7931"/>
        <item x="7932"/>
        <item x="7933"/>
        <item x="7934"/>
        <item x="7935"/>
        <item x="7936"/>
        <item x="7937"/>
        <item x="7938"/>
        <item x="7939"/>
        <item x="7940"/>
        <item x="7941"/>
        <item x="7942"/>
        <item x="7943"/>
        <item x="7944"/>
        <item x="7945"/>
        <item x="7946"/>
        <item x="7947"/>
        <item x="7948"/>
        <item x="7949"/>
        <item x="7950"/>
        <item x="7951"/>
        <item x="7952"/>
        <item x="7953"/>
        <item x="7954"/>
        <item x="7955"/>
        <item x="7956"/>
        <item x="7957"/>
        <item x="7958"/>
        <item x="7959"/>
        <item x="7960"/>
        <item x="7961"/>
        <item x="7962"/>
        <item x="7963"/>
        <item x="7964"/>
        <item x="7965"/>
        <item x="7966"/>
        <item x="7967"/>
        <item x="7968"/>
        <item x="7969"/>
        <item x="7970"/>
        <item x="7971"/>
        <item x="7972"/>
        <item x="7973"/>
        <item x="7974"/>
        <item x="7975"/>
        <item x="7976"/>
        <item x="7977"/>
        <item x="7978"/>
        <item x="7979"/>
        <item x="7980"/>
        <item x="7981"/>
        <item x="7982"/>
        <item x="7983"/>
        <item x="7984"/>
        <item x="7985"/>
        <item x="7986"/>
        <item x="7987"/>
        <item x="7988"/>
        <item x="7989"/>
        <item x="7990"/>
        <item x="7991"/>
        <item x="7992"/>
        <item x="7993"/>
        <item x="7994"/>
        <item x="7995"/>
        <item x="7996"/>
        <item x="7997"/>
        <item x="7998"/>
        <item x="7999"/>
        <item x="8000"/>
        <item x="8001"/>
        <item x="8002"/>
        <item x="8003"/>
        <item x="8004"/>
        <item x="8005"/>
        <item x="8006"/>
        <item x="8007"/>
        <item x="8008"/>
        <item x="8009"/>
        <item x="8010"/>
        <item x="8011"/>
        <item x="8012"/>
        <item x="8013"/>
        <item x="8014"/>
        <item x="8015"/>
        <item x="8016"/>
        <item x="8017"/>
        <item x="8018"/>
        <item x="8019"/>
        <item x="8020"/>
        <item x="8021"/>
        <item x="8022"/>
        <item x="8023"/>
        <item x="8024"/>
        <item x="8025"/>
        <item x="8026"/>
        <item x="8027"/>
        <item x="8028"/>
        <item x="8029"/>
        <item x="8030"/>
        <item x="8031"/>
        <item x="8032"/>
        <item x="8033"/>
        <item x="8034"/>
        <item x="8035"/>
        <item x="8036"/>
        <item x="8037"/>
        <item x="8038"/>
        <item x="8039"/>
        <item x="8040"/>
        <item x="8041"/>
        <item x="8042"/>
        <item x="8043"/>
        <item x="8044"/>
        <item x="8045"/>
        <item x="8046"/>
        <item x="8047"/>
        <item x="8048"/>
        <item x="8049"/>
        <item x="8050"/>
        <item x="8051"/>
        <item x="8052"/>
        <item x="8053"/>
        <item x="8054"/>
        <item x="8055"/>
        <item x="8056"/>
        <item x="8057"/>
        <item x="8058"/>
        <item x="8059"/>
        <item x="8060"/>
        <item x="8061"/>
        <item x="8062"/>
        <item x="8063"/>
        <item x="8064"/>
        <item x="8065"/>
        <item x="8066"/>
        <item x="8067"/>
        <item x="8068"/>
        <item x="8069"/>
        <item x="8070"/>
        <item x="8071"/>
        <item x="8072"/>
        <item x="8073"/>
        <item x="8074"/>
        <item x="8075"/>
        <item x="8076"/>
        <item x="8077"/>
        <item x="8078"/>
        <item x="8079"/>
        <item x="8080"/>
        <item x="8081"/>
        <item x="8082"/>
        <item x="8083"/>
        <item x="8084"/>
        <item x="8085"/>
        <item x="8086"/>
        <item x="8087"/>
        <item x="8088"/>
        <item x="8089"/>
        <item x="8090"/>
        <item x="8091"/>
        <item x="8092"/>
        <item x="8093"/>
        <item x="8094"/>
        <item x="8095"/>
        <item x="8096"/>
        <item x="8097"/>
        <item x="8098"/>
        <item x="8099"/>
        <item x="8100"/>
        <item x="8101"/>
        <item x="8102"/>
        <item x="8103"/>
        <item x="8104"/>
        <item x="8105"/>
        <item x="8106"/>
        <item x="8107"/>
        <item x="8108"/>
        <item x="8109"/>
        <item x="8110"/>
        <item x="8111"/>
        <item x="8112"/>
        <item x="8113"/>
        <item x="8114"/>
        <item x="8115"/>
        <item x="8116"/>
        <item x="8117"/>
        <item x="8118"/>
        <item x="8119"/>
        <item x="8120"/>
        <item x="8121"/>
        <item x="8122"/>
        <item x="8123"/>
        <item x="8124"/>
        <item x="8125"/>
        <item x="8126"/>
        <item x="8127"/>
        <item x="8128"/>
        <item x="8129"/>
        <item x="8130"/>
        <item x="8131"/>
        <item x="8132"/>
        <item x="8133"/>
        <item x="8134"/>
        <item x="8135"/>
        <item x="8136"/>
        <item x="8137"/>
        <item x="8138"/>
        <item x="8139"/>
        <item x="8140"/>
        <item x="8141"/>
        <item x="8142"/>
        <item x="8143"/>
        <item x="8144"/>
        <item x="8145"/>
        <item x="8146"/>
        <item x="8147"/>
        <item x="8148"/>
        <item x="8149"/>
        <item x="8150"/>
        <item x="8151"/>
        <item x="8152"/>
        <item x="8153"/>
        <item x="8154"/>
        <item x="8155"/>
        <item x="8156"/>
        <item x="8157"/>
        <item x="8158"/>
        <item x="8159"/>
        <item x="8160"/>
        <item x="8161"/>
        <item x="8162"/>
        <item x="8163"/>
        <item x="8164"/>
        <item x="8165"/>
        <item x="8166"/>
        <item x="8167"/>
        <item x="8168"/>
        <item x="8169"/>
        <item x="8170"/>
        <item x="8171"/>
        <item x="8172"/>
        <item x="8173"/>
        <item x="8174"/>
        <item x="8175"/>
        <item x="8176"/>
        <item x="8177"/>
        <item x="8178"/>
        <item x="8179"/>
        <item x="8180"/>
        <item x="8181"/>
        <item x="8182"/>
        <item x="8183"/>
        <item x="8184"/>
        <item x="8185"/>
        <item x="8186"/>
        <item x="8187"/>
        <item x="8188"/>
        <item x="8189"/>
        <item x="8190"/>
        <item x="8191"/>
        <item x="8192"/>
        <item x="8193"/>
        <item x="8194"/>
        <item x="8195"/>
        <item x="8196"/>
        <item x="8197"/>
        <item x="8198"/>
        <item x="8199"/>
        <item x="8200"/>
        <item x="8201"/>
        <item x="8202"/>
        <item x="8203"/>
        <item x="8204"/>
        <item x="8205"/>
        <item x="8206"/>
        <item x="8207"/>
        <item x="8208"/>
        <item x="8209"/>
        <item x="8210"/>
        <item x="8211"/>
        <item x="8212"/>
        <item x="8213"/>
        <item x="8214"/>
        <item x="8215"/>
        <item x="8216"/>
        <item x="8217"/>
        <item x="8218"/>
        <item x="8219"/>
        <item x="8220"/>
        <item x="8221"/>
        <item x="8222"/>
        <item x="8223"/>
        <item x="8224"/>
        <item x="8225"/>
        <item x="8226"/>
        <item x="8227"/>
        <item x="8228"/>
        <item x="8229"/>
        <item x="8230"/>
        <item x="8231"/>
        <item x="8232"/>
        <item x="8233"/>
        <item x="8234"/>
        <item x="8235"/>
        <item x="8236"/>
        <item x="8237"/>
        <item x="8238"/>
        <item x="8239"/>
        <item x="8240"/>
        <item x="8241"/>
        <item x="8242"/>
        <item x="8243"/>
        <item x="8244"/>
        <item x="8245"/>
        <item x="8246"/>
        <item x="8247"/>
        <item x="8248"/>
        <item x="8249"/>
        <item x="8250"/>
        <item x="8251"/>
      </items>
    </pivotField>
  </pivotFields>
  <rowFields count="5">
    <field x="0"/>
    <field x="1"/>
    <field x="2"/>
    <field x="4"/>
    <field x="3"/>
  </rowFields>
  <rowItems count="18485">
    <i>
      <x/>
      <x/>
      <x/>
      <x/>
      <x/>
    </i>
    <i>
      <x v="1"/>
      <x v="1"/>
      <x v="1"/>
      <x v="1"/>
      <x v="1"/>
    </i>
    <i>
      <x v="2"/>
      <x v="2"/>
      <x v="2"/>
      <x v="2"/>
      <x v="2"/>
    </i>
    <i>
      <x v="3"/>
      <x v="3"/>
      <x v="3"/>
      <x v="3"/>
      <x v="3"/>
    </i>
    <i>
      <x v="4"/>
      <x v="4"/>
      <x v="4"/>
      <x v="4"/>
      <x v="4"/>
    </i>
    <i>
      <x v="5"/>
      <x v="5"/>
      <x v="5"/>
      <x v="5"/>
      <x v="5"/>
    </i>
    <i>
      <x v="6"/>
      <x v="6"/>
      <x v="6"/>
      <x v="6"/>
      <x v="6"/>
    </i>
    <i>
      <x v="7"/>
      <x v="7"/>
      <x v="7"/>
      <x v="7"/>
      <x v="7"/>
    </i>
    <i>
      <x v="8"/>
      <x v="8"/>
      <x v="8"/>
      <x v="8"/>
      <x v="8"/>
    </i>
    <i>
      <x v="9"/>
      <x v="9"/>
      <x v="9"/>
      <x v="9"/>
      <x v="9"/>
    </i>
    <i>
      <x v="10"/>
      <x v="10"/>
      <x v="10"/>
      <x v="10"/>
      <x v="10"/>
    </i>
    <i>
      <x v="11"/>
      <x v="11"/>
      <x v="11"/>
      <x v="11"/>
      <x v="11"/>
    </i>
    <i>
      <x v="12"/>
      <x v="12"/>
      <x v="12"/>
      <x v="12"/>
      <x v="12"/>
    </i>
    <i>
      <x v="13"/>
      <x v="13"/>
      <x v="13"/>
      <x v="13"/>
      <x v="13"/>
    </i>
    <i>
      <x v="14"/>
      <x v="14"/>
      <x v="14"/>
      <x v="14"/>
      <x v="14"/>
    </i>
    <i>
      <x v="15"/>
      <x v="15"/>
      <x v="15"/>
      <x v="15"/>
      <x v="15"/>
    </i>
    <i>
      <x v="16"/>
      <x v="16"/>
      <x v="16"/>
      <x v="16"/>
      <x v="16"/>
    </i>
    <i>
      <x v="17"/>
      <x v="9"/>
      <x v="17"/>
      <x v="17"/>
      <x v="17"/>
    </i>
    <i>
      <x v="18"/>
      <x v="17"/>
      <x v="18"/>
      <x v="18"/>
      <x v="18"/>
    </i>
    <i>
      <x v="19"/>
      <x v="18"/>
      <x v="19"/>
      <x v="19"/>
      <x v="19"/>
    </i>
    <i>
      <x v="20"/>
      <x v="19"/>
      <x v="20"/>
      <x v="20"/>
      <x v="20"/>
    </i>
    <i>
      <x v="21"/>
      <x v="20"/>
      <x v="21"/>
      <x v="21"/>
      <x v="21"/>
    </i>
    <i>
      <x v="22"/>
      <x v="21"/>
      <x v="22"/>
      <x v="22"/>
      <x v="22"/>
    </i>
    <i>
      <x v="23"/>
      <x v="22"/>
      <x v="23"/>
      <x v="23"/>
      <x v="23"/>
    </i>
    <i>
      <x v="24"/>
      <x v="23"/>
      <x v="24"/>
      <x v="24"/>
      <x v="24"/>
    </i>
    <i>
      <x v="25"/>
      <x v="24"/>
      <x v="25"/>
      <x v="25"/>
      <x v="25"/>
    </i>
    <i>
      <x v="26"/>
      <x v="25"/>
      <x v="26"/>
      <x v="26"/>
      <x v="26"/>
    </i>
    <i>
      <x v="27"/>
      <x v="26"/>
      <x v="27"/>
      <x v="27"/>
      <x v="27"/>
    </i>
    <i>
      <x v="28"/>
      <x v="27"/>
      <x v="28"/>
      <x v="28"/>
      <x v="28"/>
    </i>
    <i>
      <x v="29"/>
      <x v="28"/>
      <x v="29"/>
      <x v="29"/>
      <x v="29"/>
    </i>
    <i>
      <x v="30"/>
      <x v="29"/>
      <x v="30"/>
      <x v="30"/>
      <x v="30"/>
    </i>
    <i>
      <x v="31"/>
      <x v="30"/>
      <x v="31"/>
      <x v="31"/>
      <x v="31"/>
    </i>
    <i>
      <x v="32"/>
      <x v="31"/>
      <x v="32"/>
      <x v="32"/>
      <x v="32"/>
    </i>
    <i>
      <x v="33"/>
      <x v="32"/>
      <x v="33"/>
      <x v="33"/>
      <x v="33"/>
    </i>
    <i>
      <x v="34"/>
      <x v="33"/>
      <x v="34"/>
      <x v="34"/>
      <x v="34"/>
    </i>
    <i>
      <x v="35"/>
      <x v="34"/>
      <x v="35"/>
      <x v="35"/>
      <x v="35"/>
    </i>
    <i>
      <x v="36"/>
      <x v="35"/>
      <x v="36"/>
      <x v="36"/>
      <x v="36"/>
    </i>
    <i>
      <x v="37"/>
      <x v="15"/>
      <x v="37"/>
      <x v="37"/>
      <x v="37"/>
    </i>
    <i>
      <x v="38"/>
      <x v="36"/>
      <x v="38"/>
      <x v="38"/>
      <x v="38"/>
    </i>
    <i>
      <x v="39"/>
      <x v="37"/>
      <x v="39"/>
      <x v="39"/>
      <x v="39"/>
    </i>
    <i>
      <x v="40"/>
      <x v="38"/>
      <x v="40"/>
      <x v="40"/>
      <x v="40"/>
    </i>
    <i>
      <x v="41"/>
      <x v="39"/>
      <x v="41"/>
      <x v="41"/>
      <x v="41"/>
    </i>
    <i>
      <x v="42"/>
      <x v="40"/>
      <x v="42"/>
      <x v="42"/>
      <x v="42"/>
    </i>
    <i>
      <x v="43"/>
      <x v="41"/>
      <x v="43"/>
      <x v="43"/>
      <x v="43"/>
    </i>
    <i>
      <x v="44"/>
      <x v="42"/>
      <x v="44"/>
      <x v="44"/>
      <x v="44"/>
    </i>
    <i>
      <x v="45"/>
      <x v="43"/>
      <x v="45"/>
      <x v="45"/>
      <x v="45"/>
    </i>
    <i>
      <x v="46"/>
      <x v="44"/>
      <x v="30"/>
      <x v="46"/>
      <x v="46"/>
    </i>
    <i>
      <x v="47"/>
      <x v="45"/>
      <x v="11"/>
      <x v="47"/>
      <x v="47"/>
    </i>
    <i>
      <x v="48"/>
      <x v="46"/>
      <x v="46"/>
      <x v="48"/>
      <x v="48"/>
    </i>
    <i>
      <x v="49"/>
      <x v="47"/>
      <x v="18"/>
      <x v="49"/>
      <x v="49"/>
    </i>
    <i>
      <x v="50"/>
      <x v="48"/>
      <x v="47"/>
      <x v="50"/>
      <x v="50"/>
    </i>
    <i>
      <x v="51"/>
      <x v="49"/>
      <x v="4"/>
      <x v="51"/>
      <x v="51"/>
    </i>
    <i>
      <x v="52"/>
      <x v="50"/>
      <x v="48"/>
      <x v="52"/>
      <x v="52"/>
    </i>
    <i>
      <x v="53"/>
      <x v="51"/>
      <x v="49"/>
      <x v="53"/>
      <x v="53"/>
    </i>
    <i>
      <x v="54"/>
      <x v="52"/>
      <x v="50"/>
      <x v="54"/>
      <x v="54"/>
    </i>
    <i>
      <x v="55"/>
      <x v="53"/>
      <x v="51"/>
      <x v="55"/>
      <x v="55"/>
    </i>
    <i>
      <x v="56"/>
      <x v="54"/>
      <x v="33"/>
      <x v="56"/>
      <x v="56"/>
    </i>
    <i>
      <x v="57"/>
      <x v="55"/>
      <x v="52"/>
      <x v="57"/>
      <x v="57"/>
    </i>
    <i>
      <x v="58"/>
      <x v="37"/>
      <x v="53"/>
      <x v="58"/>
      <x v="58"/>
    </i>
    <i>
      <x v="59"/>
      <x v="56"/>
      <x v="52"/>
      <x v="59"/>
      <x v="59"/>
    </i>
    <i>
      <x v="60"/>
      <x/>
      <x v="54"/>
      <x v="60"/>
      <x v="60"/>
    </i>
    <i>
      <x v="61"/>
      <x v="57"/>
      <x v="55"/>
      <x v="61"/>
      <x v="61"/>
    </i>
    <i>
      <x v="62"/>
      <x v="58"/>
      <x v="46"/>
      <x v="62"/>
      <x v="62"/>
    </i>
    <i>
      <x v="63"/>
      <x v="59"/>
      <x v="40"/>
      <x v="63"/>
      <x v="63"/>
    </i>
    <i>
      <x v="64"/>
      <x v="60"/>
      <x v="56"/>
      <x v="64"/>
      <x v="64"/>
    </i>
    <i>
      <x v="65"/>
      <x v="61"/>
      <x v="57"/>
      <x v="65"/>
      <x v="65"/>
    </i>
    <i>
      <x v="66"/>
      <x v="62"/>
      <x v="58"/>
      <x v="66"/>
      <x v="66"/>
    </i>
    <i>
      <x v="67"/>
      <x v="63"/>
      <x v="41"/>
      <x v="67"/>
      <x v="67"/>
    </i>
    <i>
      <x v="68"/>
      <x v="64"/>
      <x v="59"/>
      <x v="68"/>
      <x v="68"/>
    </i>
    <i>
      <x v="69"/>
      <x v="65"/>
      <x v="60"/>
      <x v="69"/>
      <x v="69"/>
    </i>
    <i>
      <x v="70"/>
      <x v="66"/>
      <x v="61"/>
      <x v="70"/>
      <x v="70"/>
    </i>
    <i>
      <x v="71"/>
      <x v="67"/>
      <x v="62"/>
      <x v="71"/>
      <x v="71"/>
    </i>
    <i>
      <x v="72"/>
      <x v="68"/>
      <x v="63"/>
      <x v="72"/>
      <x v="72"/>
    </i>
    <i>
      <x v="73"/>
      <x v="69"/>
      <x v="64"/>
      <x v="73"/>
      <x v="73"/>
    </i>
    <i>
      <x v="74"/>
      <x v="70"/>
      <x v="65"/>
      <x v="74"/>
      <x v="74"/>
    </i>
    <i>
      <x v="75"/>
      <x v="71"/>
      <x v="28"/>
      <x v="75"/>
      <x v="75"/>
    </i>
    <i>
      <x v="76"/>
      <x v="72"/>
      <x v="66"/>
      <x v="76"/>
      <x v="76"/>
    </i>
    <i>
      <x v="77"/>
      <x v="73"/>
      <x v="64"/>
      <x v="77"/>
      <x v="77"/>
    </i>
    <i>
      <x v="78"/>
      <x v="74"/>
      <x v="39"/>
      <x v="78"/>
      <x v="78"/>
    </i>
    <i>
      <x v="79"/>
      <x v="75"/>
      <x v="34"/>
      <x v="79"/>
      <x v="79"/>
    </i>
    <i>
      <x v="80"/>
      <x v="76"/>
      <x v="67"/>
      <x v="80"/>
      <x v="80"/>
    </i>
    <i>
      <x v="81"/>
      <x v="77"/>
      <x v="68"/>
      <x v="81"/>
      <x v="81"/>
    </i>
    <i>
      <x v="82"/>
      <x v="59"/>
      <x v="58"/>
      <x v="82"/>
      <x v="82"/>
    </i>
    <i>
      <x v="83"/>
      <x v="78"/>
      <x v="69"/>
      <x v="83"/>
      <x v="83"/>
    </i>
    <i>
      <x v="84"/>
      <x v="79"/>
      <x v="70"/>
      <x v="84"/>
      <x v="84"/>
    </i>
    <i>
      <x v="85"/>
      <x v="80"/>
      <x v="4"/>
      <x v="85"/>
      <x v="85"/>
    </i>
    <i>
      <x v="86"/>
      <x v="81"/>
      <x v="71"/>
      <x v="86"/>
      <x v="86"/>
    </i>
    <i>
      <x v="87"/>
      <x v="82"/>
      <x v="59"/>
      <x v="87"/>
      <x v="87"/>
    </i>
    <i>
      <x v="88"/>
      <x v="83"/>
      <x v="72"/>
      <x v="88"/>
      <x v="88"/>
    </i>
    <i>
      <x v="89"/>
      <x v="84"/>
      <x v="49"/>
      <x v="89"/>
      <x v="89"/>
    </i>
    <i>
      <x v="90"/>
      <x v="85"/>
      <x v="73"/>
      <x v="90"/>
      <x v="90"/>
    </i>
    <i>
      <x v="91"/>
      <x v="86"/>
      <x v="74"/>
      <x v="91"/>
      <x v="91"/>
    </i>
    <i>
      <x v="92"/>
      <x v="87"/>
      <x v="53"/>
      <x v="92"/>
      <x v="92"/>
    </i>
    <i>
      <x v="93"/>
      <x v="88"/>
      <x v="75"/>
      <x v="93"/>
      <x v="93"/>
    </i>
    <i>
      <x v="94"/>
      <x v="89"/>
      <x v="76"/>
      <x v="94"/>
      <x v="94"/>
    </i>
    <i>
      <x v="95"/>
      <x v="90"/>
      <x v="77"/>
      <x v="95"/>
      <x v="95"/>
    </i>
    <i>
      <x v="96"/>
      <x v="91"/>
      <x v="78"/>
      <x v="96"/>
      <x v="96"/>
    </i>
    <i>
      <x v="97"/>
      <x v="92"/>
      <x v="45"/>
      <x v="97"/>
      <x v="97"/>
    </i>
    <i>
      <x v="98"/>
      <x v="93"/>
      <x v="79"/>
      <x v="98"/>
      <x v="98"/>
    </i>
    <i>
      <x v="99"/>
      <x v="42"/>
      <x v="80"/>
      <x v="99"/>
      <x v="99"/>
    </i>
    <i>
      <x v="100"/>
      <x v="94"/>
      <x v="60"/>
      <x v="100"/>
      <x v="100"/>
    </i>
    <i>
      <x v="101"/>
      <x v="95"/>
      <x v="26"/>
      <x v="101"/>
      <x v="101"/>
    </i>
    <i>
      <x v="102"/>
      <x v="96"/>
      <x v="81"/>
      <x v="102"/>
      <x v="102"/>
    </i>
    <i>
      <x v="103"/>
      <x v="97"/>
      <x v="82"/>
      <x v="103"/>
      <x v="103"/>
    </i>
    <i>
      <x v="104"/>
      <x v="98"/>
      <x v="83"/>
      <x v="104"/>
      <x v="104"/>
    </i>
    <i>
      <x v="105"/>
      <x v="99"/>
      <x v="84"/>
      <x v="105"/>
      <x v="105"/>
    </i>
    <i>
      <x v="106"/>
      <x v="26"/>
      <x v="85"/>
      <x v="106"/>
      <x v="106"/>
    </i>
    <i>
      <x v="107"/>
      <x v="100"/>
      <x v="86"/>
      <x v="107"/>
      <x v="107"/>
    </i>
    <i>
      <x v="108"/>
      <x v="101"/>
      <x v="6"/>
      <x v="108"/>
      <x v="108"/>
    </i>
    <i>
      <x v="109"/>
      <x v="2"/>
      <x v="87"/>
      <x v="109"/>
      <x v="109"/>
    </i>
    <i>
      <x v="110"/>
      <x v="11"/>
      <x/>
      <x v="110"/>
      <x v="110"/>
    </i>
    <i>
      <x v="111"/>
      <x v="102"/>
      <x v="88"/>
      <x v="111"/>
      <x v="111"/>
    </i>
    <i>
      <x v="112"/>
      <x v="103"/>
      <x v="17"/>
      <x v="112"/>
      <x v="112"/>
    </i>
    <i>
      <x v="113"/>
      <x v="104"/>
      <x v="89"/>
      <x v="113"/>
      <x v="113"/>
    </i>
    <i>
      <x v="114"/>
      <x v="105"/>
      <x v="29"/>
      <x v="114"/>
      <x v="114"/>
    </i>
    <i>
      <x v="115"/>
      <x v="106"/>
      <x v="90"/>
      <x v="115"/>
      <x v="115"/>
    </i>
    <i>
      <x v="116"/>
      <x v="107"/>
      <x v="9"/>
      <x v="116"/>
      <x v="116"/>
    </i>
    <i>
      <x v="117"/>
      <x v="108"/>
      <x v="91"/>
      <x v="117"/>
      <x v="117"/>
    </i>
    <i>
      <x v="118"/>
      <x v="106"/>
      <x v="92"/>
      <x v="118"/>
      <x v="118"/>
    </i>
    <i>
      <x v="119"/>
      <x v="109"/>
      <x v="93"/>
      <x v="119"/>
      <x v="119"/>
    </i>
    <i>
      <x v="120"/>
      <x v="110"/>
      <x v="94"/>
      <x v="120"/>
      <x v="120"/>
    </i>
    <i>
      <x v="121"/>
      <x v="111"/>
      <x v="10"/>
      <x v="121"/>
      <x v="121"/>
    </i>
    <i>
      <x v="122"/>
      <x v="112"/>
      <x v="95"/>
      <x v="122"/>
      <x v="122"/>
    </i>
    <i>
      <x v="123"/>
      <x v="113"/>
      <x v="6"/>
      <x v="123"/>
      <x v="123"/>
    </i>
    <i>
      <x v="124"/>
      <x v="114"/>
      <x v="96"/>
      <x v="124"/>
      <x v="124"/>
    </i>
    <i>
      <x v="125"/>
      <x v="115"/>
      <x v="60"/>
      <x v="125"/>
      <x v="125"/>
    </i>
    <i>
      <x v="126"/>
      <x v="116"/>
      <x v="97"/>
      <x v="126"/>
      <x v="126"/>
    </i>
    <i>
      <x v="127"/>
      <x v="117"/>
      <x v="23"/>
      <x v="127"/>
      <x v="127"/>
    </i>
    <i>
      <x v="128"/>
      <x v="118"/>
      <x v="98"/>
      <x v="128"/>
      <x v="128"/>
    </i>
    <i>
      <x v="129"/>
      <x v="96"/>
      <x v="99"/>
      <x v="129"/>
      <x v="129"/>
    </i>
    <i>
      <x v="130"/>
      <x v="119"/>
      <x v="36"/>
      <x v="130"/>
      <x v="130"/>
    </i>
    <i>
      <x v="131"/>
      <x v="39"/>
      <x v="100"/>
      <x v="131"/>
      <x v="131"/>
    </i>
    <i>
      <x v="132"/>
      <x v="120"/>
      <x v="101"/>
      <x v="132"/>
      <x v="132"/>
    </i>
    <i>
      <x v="133"/>
      <x v="59"/>
      <x v="102"/>
      <x v="133"/>
      <x v="133"/>
    </i>
    <i>
      <x v="134"/>
      <x v="121"/>
      <x v="103"/>
      <x v="134"/>
      <x v="134"/>
    </i>
    <i>
      <x v="135"/>
      <x v="122"/>
      <x v="104"/>
      <x v="135"/>
      <x v="135"/>
    </i>
    <i>
      <x v="136"/>
      <x v="123"/>
      <x v="105"/>
      <x v="136"/>
      <x v="136"/>
    </i>
    <i>
      <x v="137"/>
      <x v="124"/>
      <x v="106"/>
      <x v="137"/>
      <x v="137"/>
    </i>
    <i>
      <x v="138"/>
      <x v="12"/>
      <x v="72"/>
      <x v="138"/>
      <x v="138"/>
    </i>
    <i>
      <x v="139"/>
      <x v="125"/>
      <x v="29"/>
      <x v="139"/>
      <x v="139"/>
    </i>
    <i>
      <x v="140"/>
      <x v="126"/>
      <x v="6"/>
      <x v="140"/>
      <x v="140"/>
    </i>
    <i>
      <x v="141"/>
      <x v="127"/>
      <x v="107"/>
      <x v="141"/>
      <x v="141"/>
    </i>
    <i>
      <x v="142"/>
      <x v="128"/>
      <x v="108"/>
      <x v="142"/>
      <x v="142"/>
    </i>
    <i>
      <x v="143"/>
      <x v="129"/>
      <x v="57"/>
      <x v="143"/>
      <x v="143"/>
    </i>
    <i>
      <x v="144"/>
      <x v="130"/>
      <x v="38"/>
      <x v="144"/>
      <x v="144"/>
    </i>
    <i>
      <x v="145"/>
      <x v="124"/>
      <x v="109"/>
      <x v="145"/>
      <x v="145"/>
    </i>
    <i>
      <x v="146"/>
      <x v="131"/>
      <x v="110"/>
      <x v="146"/>
      <x v="146"/>
    </i>
    <i>
      <x v="147"/>
      <x v="132"/>
      <x v="111"/>
      <x v="147"/>
      <x v="147"/>
    </i>
    <i>
      <x v="148"/>
      <x v="114"/>
      <x v="95"/>
      <x v="148"/>
      <x v="148"/>
    </i>
    <i>
      <x v="149"/>
      <x v="133"/>
      <x v="112"/>
      <x v="149"/>
      <x v="149"/>
    </i>
    <i>
      <x v="150"/>
      <x v="23"/>
      <x v="113"/>
      <x v="150"/>
      <x v="150"/>
    </i>
    <i>
      <x v="151"/>
      <x v="134"/>
      <x v="112"/>
      <x v="151"/>
      <x v="151"/>
    </i>
    <i>
      <x v="152"/>
      <x v="135"/>
      <x v="114"/>
      <x v="152"/>
      <x v="152"/>
    </i>
    <i>
      <x v="153"/>
      <x v="59"/>
      <x v="93"/>
      <x v="153"/>
      <x v="153"/>
    </i>
    <i>
      <x v="154"/>
      <x v="40"/>
      <x v="12"/>
      <x v="154"/>
      <x v="154"/>
    </i>
    <i>
      <x v="155"/>
      <x v="83"/>
      <x v="115"/>
      <x v="155"/>
      <x v="155"/>
    </i>
    <i>
      <x v="156"/>
      <x v="136"/>
      <x v="116"/>
      <x v="156"/>
      <x v="156"/>
    </i>
    <i>
      <x v="157"/>
      <x v="137"/>
      <x v="98"/>
      <x v="157"/>
      <x v="157"/>
    </i>
    <i>
      <x v="158"/>
      <x v="138"/>
      <x v="99"/>
      <x v="158"/>
      <x v="158"/>
    </i>
    <i>
      <x v="159"/>
      <x v="123"/>
      <x v="117"/>
      <x v="159"/>
      <x v="159"/>
    </i>
    <i>
      <x v="160"/>
      <x v="139"/>
      <x v="118"/>
      <x v="160"/>
      <x v="160"/>
    </i>
    <i>
      <x v="161"/>
      <x v="80"/>
      <x v="119"/>
      <x v="161"/>
      <x v="161"/>
    </i>
    <i>
      <x v="162"/>
      <x v="60"/>
      <x v="69"/>
      <x v="162"/>
      <x v="162"/>
    </i>
    <i>
      <x v="163"/>
      <x v="140"/>
      <x v="17"/>
      <x v="163"/>
      <x v="163"/>
    </i>
    <i>
      <x v="164"/>
      <x v="141"/>
      <x v="120"/>
      <x v="164"/>
      <x v="164"/>
    </i>
    <i>
      <x v="165"/>
      <x v="142"/>
      <x v="121"/>
      <x v="165"/>
      <x v="165"/>
    </i>
    <i>
      <x v="166"/>
      <x v="143"/>
      <x v="122"/>
      <x v="166"/>
      <x v="166"/>
    </i>
    <i>
      <x v="167"/>
      <x v="124"/>
      <x v="123"/>
      <x v="167"/>
      <x v="167"/>
    </i>
    <i>
      <x v="168"/>
      <x v="144"/>
      <x v="124"/>
      <x v="168"/>
      <x v="168"/>
    </i>
    <i>
      <x v="169"/>
      <x v="145"/>
      <x v="101"/>
      <x v="169"/>
      <x v="169"/>
    </i>
    <i>
      <x v="170"/>
      <x v="47"/>
      <x v="125"/>
      <x v="170"/>
      <x v="170"/>
    </i>
    <i>
      <x v="171"/>
      <x v="129"/>
      <x v="16"/>
      <x v="171"/>
      <x v="171"/>
    </i>
    <i>
      <x v="172"/>
      <x v="146"/>
      <x v="126"/>
      <x v="172"/>
      <x v="172"/>
    </i>
    <i>
      <x v="173"/>
      <x v="147"/>
      <x v="127"/>
      <x v="173"/>
      <x v="173"/>
    </i>
    <i>
      <x v="174"/>
      <x v="148"/>
      <x v="115"/>
      <x v="174"/>
      <x v="174"/>
    </i>
    <i>
      <x v="175"/>
      <x v="149"/>
      <x v="17"/>
      <x v="175"/>
      <x v="175"/>
    </i>
    <i>
      <x v="176"/>
      <x v="150"/>
      <x v="116"/>
      <x v="176"/>
      <x v="176"/>
    </i>
    <i>
      <x v="177"/>
      <x v="151"/>
      <x v="44"/>
      <x v="177"/>
      <x v="177"/>
    </i>
    <i>
      <x v="178"/>
      <x v="41"/>
      <x v="4"/>
      <x v="178"/>
      <x v="178"/>
    </i>
    <i>
      <x v="179"/>
      <x v="152"/>
      <x v="124"/>
      <x v="179"/>
      <x v="179"/>
    </i>
    <i>
      <x v="180"/>
      <x v="108"/>
      <x v="78"/>
      <x v="180"/>
      <x v="180"/>
    </i>
    <i>
      <x v="181"/>
      <x v="141"/>
      <x v="39"/>
      <x v="181"/>
      <x v="181"/>
    </i>
    <i>
      <x v="182"/>
      <x v="153"/>
      <x v="2"/>
      <x v="182"/>
      <x v="182"/>
    </i>
    <i>
      <x v="183"/>
      <x v="124"/>
      <x v="128"/>
      <x v="183"/>
      <x v="183"/>
    </i>
    <i>
      <x v="184"/>
      <x v="154"/>
      <x v="38"/>
      <x v="184"/>
      <x v="184"/>
    </i>
    <i>
      <x v="185"/>
      <x v="143"/>
      <x v="57"/>
      <x v="185"/>
      <x v="185"/>
    </i>
    <i>
      <x v="186"/>
      <x v="147"/>
      <x v="49"/>
      <x v="186"/>
      <x v="186"/>
    </i>
    <i>
      <x v="187"/>
      <x v="35"/>
      <x v="129"/>
      <x v="187"/>
      <x v="187"/>
    </i>
    <i>
      <x v="188"/>
      <x v="155"/>
      <x v="130"/>
      <x v="188"/>
      <x v="188"/>
    </i>
    <i>
      <x v="189"/>
      <x v="156"/>
      <x v="89"/>
      <x v="183"/>
      <x v="189"/>
    </i>
    <i>
      <x v="190"/>
      <x v="157"/>
      <x v="73"/>
      <x v="189"/>
      <x v="190"/>
    </i>
    <i>
      <x v="191"/>
      <x v="158"/>
      <x v="74"/>
      <x v="190"/>
      <x v="191"/>
    </i>
    <i>
      <x v="192"/>
      <x v="135"/>
      <x v="71"/>
      <x v="191"/>
      <x v="192"/>
    </i>
    <i>
      <x v="193"/>
      <x v="13"/>
      <x v="131"/>
      <x v="192"/>
      <x v="193"/>
    </i>
    <i>
      <x v="194"/>
      <x v="159"/>
      <x v="49"/>
      <x v="193"/>
      <x v="194"/>
    </i>
    <i>
      <x v="195"/>
      <x v="40"/>
      <x v="57"/>
      <x v="194"/>
      <x v="195"/>
    </i>
    <i>
      <x v="196"/>
      <x v="160"/>
      <x v="132"/>
      <x v="195"/>
      <x v="196"/>
    </i>
    <i>
      <x v="197"/>
      <x v="161"/>
      <x v="130"/>
      <x v="196"/>
      <x v="197"/>
    </i>
    <i>
      <x v="198"/>
      <x v="162"/>
      <x v="133"/>
      <x v="197"/>
      <x v="198"/>
    </i>
    <i>
      <x v="199"/>
      <x v="159"/>
      <x v="14"/>
      <x v="198"/>
      <x v="199"/>
    </i>
    <i>
      <x v="200"/>
      <x v="138"/>
      <x v="102"/>
      <x v="199"/>
      <x v="200"/>
    </i>
    <i>
      <x v="201"/>
      <x v="39"/>
      <x v="134"/>
      <x v="200"/>
      <x v="201"/>
    </i>
    <i>
      <x v="202"/>
      <x v="163"/>
      <x v="49"/>
      <x v="201"/>
      <x v="202"/>
    </i>
    <i>
      <x v="203"/>
      <x v="149"/>
      <x v="53"/>
      <x v="202"/>
      <x v="203"/>
    </i>
    <i>
      <x v="204"/>
      <x v="20"/>
      <x v="100"/>
      <x v="203"/>
      <x v="204"/>
    </i>
    <i>
      <x v="205"/>
      <x v="95"/>
      <x v="84"/>
      <x v="204"/>
      <x v="205"/>
    </i>
    <i>
      <x v="206"/>
      <x v="72"/>
      <x v="44"/>
      <x v="205"/>
      <x v="206"/>
    </i>
    <i>
      <x v="207"/>
      <x v="164"/>
      <x v="69"/>
      <x v="206"/>
      <x v="207"/>
    </i>
    <i>
      <x v="208"/>
      <x v="136"/>
      <x v="56"/>
      <x v="207"/>
      <x v="208"/>
    </i>
    <i>
      <x v="209"/>
      <x v="165"/>
      <x v="135"/>
      <x v="208"/>
      <x v="209"/>
    </i>
    <i>
      <x v="210"/>
      <x v="130"/>
      <x v="119"/>
      <x v="209"/>
      <x v="210"/>
    </i>
    <i>
      <x v="211"/>
      <x v="118"/>
      <x v="36"/>
      <x v="210"/>
      <x v="211"/>
    </i>
    <i>
      <x v="212"/>
      <x v="15"/>
      <x v="136"/>
      <x v="211"/>
      <x v="212"/>
    </i>
    <i>
      <x v="213"/>
      <x v="153"/>
      <x v="40"/>
      <x v="212"/>
      <x v="213"/>
    </i>
    <i>
      <x v="214"/>
      <x v="166"/>
      <x v="137"/>
      <x v="213"/>
      <x v="214"/>
    </i>
    <i>
      <x v="215"/>
      <x v="51"/>
      <x v="138"/>
      <x v="214"/>
      <x v="215"/>
    </i>
    <i>
      <x v="216"/>
      <x v="124"/>
      <x v="2"/>
      <x v="215"/>
      <x v="216"/>
    </i>
    <i>
      <x v="217"/>
      <x v="167"/>
      <x v="126"/>
      <x v="216"/>
      <x v="217"/>
    </i>
    <i>
      <x v="218"/>
      <x v="168"/>
      <x v="71"/>
      <x v="217"/>
      <x v="218"/>
    </i>
    <i>
      <x v="219"/>
      <x v="166"/>
      <x v="139"/>
      <x v="218"/>
      <x v="219"/>
    </i>
    <i>
      <x v="220"/>
      <x v="169"/>
      <x v="1"/>
      <x v="219"/>
      <x v="220"/>
    </i>
    <i>
      <x v="221"/>
      <x v="41"/>
      <x v="138"/>
      <x v="220"/>
      <x v="221"/>
    </i>
    <i>
      <x v="222"/>
      <x v="170"/>
      <x v="100"/>
      <x v="221"/>
      <x v="222"/>
    </i>
    <i>
      <x v="223"/>
      <x v="171"/>
      <x v="108"/>
      <x v="222"/>
      <x v="223"/>
    </i>
    <i>
      <x v="224"/>
      <x v="64"/>
      <x v="140"/>
      <x v="223"/>
      <x v="224"/>
    </i>
    <i>
      <x v="225"/>
      <x v="172"/>
      <x v="128"/>
      <x v="224"/>
      <x v="225"/>
    </i>
    <i>
      <x v="226"/>
      <x v="14"/>
      <x v="80"/>
      <x v="225"/>
      <x v="226"/>
    </i>
    <i>
      <x v="227"/>
      <x v="173"/>
      <x v="141"/>
      <x v="226"/>
      <x v="227"/>
    </i>
    <i>
      <x v="228"/>
      <x v="143"/>
      <x v="142"/>
      <x v="227"/>
      <x v="228"/>
    </i>
    <i>
      <x v="229"/>
      <x v="174"/>
      <x v="143"/>
      <x v="228"/>
      <x v="229"/>
    </i>
    <i>
      <x v="230"/>
      <x v="175"/>
      <x v="144"/>
      <x v="229"/>
      <x v="230"/>
    </i>
    <i>
      <x v="231"/>
      <x v="176"/>
      <x v="22"/>
      <x v="230"/>
      <x v="231"/>
    </i>
    <i>
      <x v="232"/>
      <x v="171"/>
      <x v="73"/>
      <x v="231"/>
      <x v="232"/>
    </i>
    <i>
      <x v="233"/>
      <x v="57"/>
      <x v="140"/>
      <x v="232"/>
      <x v="233"/>
    </i>
    <i>
      <x v="234"/>
      <x v="177"/>
      <x v="102"/>
      <x v="233"/>
      <x v="234"/>
    </i>
    <i>
      <x v="235"/>
      <x v="178"/>
      <x v="143"/>
      <x v="234"/>
      <x v="235"/>
    </i>
    <i>
      <x v="236"/>
      <x v="46"/>
      <x v="58"/>
      <x v="55"/>
      <x v="236"/>
    </i>
    <i>
      <x v="237"/>
      <x v="17"/>
      <x v="78"/>
      <x v="235"/>
      <x v="237"/>
    </i>
    <i>
      <x v="238"/>
      <x v="179"/>
      <x v="145"/>
      <x v="236"/>
      <x v="238"/>
    </i>
    <i>
      <x v="239"/>
      <x v="180"/>
      <x v="110"/>
      <x v="237"/>
      <x v="239"/>
    </i>
    <i>
      <x v="240"/>
      <x v="181"/>
      <x v="38"/>
      <x v="238"/>
      <x v="240"/>
    </i>
    <i>
      <x v="241"/>
      <x v="182"/>
      <x v="90"/>
      <x v="239"/>
      <x v="241"/>
    </i>
    <i>
      <x v="242"/>
      <x v="121"/>
      <x v="50"/>
      <x v="240"/>
      <x v="242"/>
    </i>
    <i>
      <x v="243"/>
      <x v="183"/>
      <x v="6"/>
      <x v="241"/>
      <x v="243"/>
    </i>
    <i>
      <x v="244"/>
      <x v="184"/>
      <x v="109"/>
      <x v="242"/>
      <x v="244"/>
    </i>
    <i>
      <x v="245"/>
      <x v="185"/>
      <x v="95"/>
      <x v="243"/>
      <x v="245"/>
    </i>
    <i>
      <x v="246"/>
      <x v="94"/>
      <x v="79"/>
      <x v="244"/>
      <x v="246"/>
    </i>
    <i>
      <x v="247"/>
      <x v="186"/>
      <x v="54"/>
      <x v="245"/>
      <x v="247"/>
    </i>
    <i>
      <x v="248"/>
      <x v="187"/>
      <x v="121"/>
      <x v="246"/>
      <x v="248"/>
    </i>
    <i>
      <x v="249"/>
      <x v="188"/>
      <x v="146"/>
      <x v="247"/>
      <x v="249"/>
    </i>
    <i>
      <x v="250"/>
      <x v="9"/>
      <x v="85"/>
      <x v="248"/>
      <x v="250"/>
    </i>
    <i>
      <x v="251"/>
      <x v="189"/>
      <x v="98"/>
      <x v="249"/>
      <x v="251"/>
    </i>
    <i>
      <x v="252"/>
      <x v="148"/>
      <x v="147"/>
      <x v="250"/>
      <x v="252"/>
    </i>
    <i>
      <x v="253"/>
      <x v="190"/>
      <x v="38"/>
      <x v="251"/>
      <x v="253"/>
    </i>
    <i>
      <x v="254"/>
      <x v="191"/>
      <x v="148"/>
      <x v="252"/>
      <x v="254"/>
    </i>
    <i>
      <x v="255"/>
      <x v="192"/>
      <x v="86"/>
      <x v="253"/>
      <x v="255"/>
    </i>
    <i>
      <x v="256"/>
      <x v="193"/>
      <x v="38"/>
      <x v="254"/>
      <x v="256"/>
    </i>
    <i>
      <x v="257"/>
      <x v="159"/>
      <x v="46"/>
      <x v="255"/>
      <x v="257"/>
    </i>
    <i>
      <x v="258"/>
      <x v="189"/>
      <x v="16"/>
      <x v="256"/>
      <x v="258"/>
    </i>
    <i>
      <x v="259"/>
      <x v="194"/>
      <x v="143"/>
      <x v="257"/>
      <x v="259"/>
    </i>
    <i>
      <x v="260"/>
      <x v="193"/>
      <x v="149"/>
      <x v="258"/>
      <x v="260"/>
    </i>
    <i>
      <x v="261"/>
      <x v="153"/>
      <x v="150"/>
      <x v="259"/>
      <x v="261"/>
    </i>
    <i>
      <x v="262"/>
      <x v="35"/>
      <x v="43"/>
      <x v="260"/>
      <x v="262"/>
    </i>
    <i>
      <x v="263"/>
      <x v="195"/>
      <x v="101"/>
      <x v="106"/>
      <x v="263"/>
    </i>
    <i>
      <x v="264"/>
      <x v="128"/>
      <x v="39"/>
      <x v="261"/>
      <x v="264"/>
    </i>
    <i>
      <x v="265"/>
      <x v="4"/>
      <x v="142"/>
      <x v="262"/>
      <x v="265"/>
    </i>
    <i>
      <x v="266"/>
      <x v="196"/>
      <x v="125"/>
      <x v="263"/>
      <x v="266"/>
    </i>
    <i>
      <x v="267"/>
      <x v="144"/>
      <x v="53"/>
      <x v="264"/>
      <x v="267"/>
    </i>
    <i>
      <x v="268"/>
      <x v="193"/>
      <x v="41"/>
      <x v="265"/>
      <x v="268"/>
    </i>
    <i>
      <x v="269"/>
      <x v="81"/>
      <x v="134"/>
      <x v="266"/>
      <x v="269"/>
    </i>
    <i>
      <x v="270"/>
      <x v="197"/>
      <x v="128"/>
      <x v="260"/>
      <x v="270"/>
    </i>
    <i>
      <x v="271"/>
      <x v="164"/>
      <x v="56"/>
      <x v="267"/>
      <x v="271"/>
    </i>
    <i>
      <x v="272"/>
      <x v="12"/>
      <x v="122"/>
      <x v="268"/>
      <x v="272"/>
    </i>
    <i>
      <x v="273"/>
      <x v="41"/>
      <x v="19"/>
      <x v="269"/>
      <x v="273"/>
    </i>
    <i>
      <x v="274"/>
      <x v="198"/>
      <x v="134"/>
      <x v="270"/>
      <x v="274"/>
    </i>
    <i>
      <x v="275"/>
      <x v="199"/>
      <x v="18"/>
      <x v="271"/>
      <x v="275"/>
    </i>
    <i>
      <x v="276"/>
      <x v="200"/>
      <x v="151"/>
      <x v="272"/>
      <x v="276"/>
    </i>
    <i>
      <x v="277"/>
      <x v="166"/>
      <x v="152"/>
      <x v="273"/>
      <x v="277"/>
    </i>
    <i>
      <x v="278"/>
      <x v="129"/>
      <x v="70"/>
      <x v="274"/>
      <x v="278"/>
    </i>
    <i>
      <x v="279"/>
      <x v="39"/>
      <x v="139"/>
      <x v="275"/>
      <x v="279"/>
    </i>
    <i>
      <x v="280"/>
      <x v="197"/>
      <x v="150"/>
      <x v="276"/>
      <x v="280"/>
    </i>
    <i>
      <x v="281"/>
      <x v="40"/>
      <x v="123"/>
      <x v="277"/>
      <x v="281"/>
    </i>
    <i>
      <x v="282"/>
      <x v="201"/>
      <x v="127"/>
      <x v="278"/>
      <x v="282"/>
    </i>
    <i>
      <x v="283"/>
      <x v="202"/>
      <x v="19"/>
      <x v="279"/>
      <x v="283"/>
    </i>
    <i>
      <x v="284"/>
      <x v="30"/>
      <x v="62"/>
      <x v="280"/>
      <x v="284"/>
    </i>
    <i>
      <x v="285"/>
      <x v="46"/>
      <x v="66"/>
      <x v="281"/>
      <x v="285"/>
    </i>
    <i>
      <x v="286"/>
      <x v="83"/>
      <x v="102"/>
      <x v="282"/>
      <x v="286"/>
    </i>
    <i>
      <x v="287"/>
      <x v="203"/>
      <x v="37"/>
      <x v="283"/>
      <x v="287"/>
    </i>
    <i>
      <x v="288"/>
      <x v="188"/>
      <x v="42"/>
      <x v="284"/>
      <x v="288"/>
    </i>
    <i>
      <x v="289"/>
      <x v="136"/>
      <x v="41"/>
      <x v="285"/>
      <x v="289"/>
    </i>
    <i>
      <x v="290"/>
      <x v="193"/>
      <x v="42"/>
      <x v="286"/>
      <x v="290"/>
    </i>
    <i>
      <x v="291"/>
      <x v="204"/>
      <x v="99"/>
      <x v="287"/>
      <x v="291"/>
    </i>
    <i>
      <x v="292"/>
      <x v="22"/>
      <x v="70"/>
      <x v="288"/>
      <x v="292"/>
    </i>
    <i>
      <x v="293"/>
      <x v="18"/>
      <x v="98"/>
      <x v="289"/>
      <x v="293"/>
    </i>
    <i>
      <x v="294"/>
      <x v="86"/>
      <x v="153"/>
      <x v="290"/>
      <x v="294"/>
    </i>
    <i>
      <x v="295"/>
      <x v="196"/>
      <x v="154"/>
      <x v="291"/>
      <x v="295"/>
    </i>
    <i>
      <x v="296"/>
      <x v="205"/>
      <x v="101"/>
      <x v="292"/>
      <x v="296"/>
    </i>
    <i>
      <x v="297"/>
      <x v="58"/>
      <x v="109"/>
      <x v="293"/>
      <x v="297"/>
    </i>
    <i>
      <x v="298"/>
      <x/>
      <x v="63"/>
      <x v="294"/>
      <x v="298"/>
    </i>
    <i>
      <x v="299"/>
      <x v="111"/>
      <x v="95"/>
      <x v="295"/>
      <x v="299"/>
    </i>
    <i>
      <x v="300"/>
      <x v="206"/>
      <x v="123"/>
      <x v="296"/>
      <x v="300"/>
    </i>
    <i>
      <x v="301"/>
      <x v="207"/>
      <x v="124"/>
      <x v="297"/>
      <x v="301"/>
    </i>
    <i>
      <x v="302"/>
      <x v="208"/>
      <x v="36"/>
      <x v="298"/>
      <x v="302"/>
    </i>
    <i>
      <x v="303"/>
      <x v="96"/>
      <x v="109"/>
      <x v="299"/>
      <x v="303"/>
    </i>
    <i>
      <x v="304"/>
      <x v="96"/>
      <x v="37"/>
      <x v="300"/>
      <x v="304"/>
    </i>
    <i>
      <x v="305"/>
      <x v="209"/>
      <x v="135"/>
      <x v="301"/>
      <x v="305"/>
    </i>
    <i>
      <x v="306"/>
      <x v="210"/>
      <x v="54"/>
      <x v="302"/>
      <x v="306"/>
    </i>
    <i>
      <x v="307"/>
      <x v="83"/>
      <x v="124"/>
      <x v="303"/>
      <x v="307"/>
    </i>
    <i>
      <x v="308"/>
      <x v="13"/>
      <x v="155"/>
      <x v="304"/>
      <x v="308"/>
    </i>
    <i>
      <x v="309"/>
      <x v="194"/>
      <x v="154"/>
      <x v="305"/>
      <x v="309"/>
    </i>
    <i>
      <x v="310"/>
      <x v="211"/>
      <x v="133"/>
      <x v="306"/>
      <x v="310"/>
    </i>
    <i>
      <x v="311"/>
      <x v="146"/>
      <x v="48"/>
      <x v="307"/>
      <x v="311"/>
    </i>
    <i>
      <x v="312"/>
      <x v="212"/>
      <x v="101"/>
      <x v="56"/>
      <x v="312"/>
    </i>
    <i>
      <x v="313"/>
      <x v="85"/>
      <x v="13"/>
      <x v="308"/>
      <x v="313"/>
    </i>
    <i>
      <x v="314"/>
      <x v="213"/>
      <x v="44"/>
      <x v="309"/>
      <x v="314"/>
    </i>
    <i>
      <x v="315"/>
      <x v="171"/>
      <x v="156"/>
      <x v="310"/>
      <x v="315"/>
    </i>
    <i>
      <x v="316"/>
      <x v="18"/>
      <x v="157"/>
      <x v="311"/>
      <x v="316"/>
    </i>
    <i>
      <x v="317"/>
      <x v="194"/>
      <x v="36"/>
      <x v="312"/>
      <x v="317"/>
    </i>
    <i>
      <x v="318"/>
      <x v="61"/>
      <x v="21"/>
      <x v="313"/>
      <x v="318"/>
    </i>
    <i>
      <x v="319"/>
      <x v="214"/>
      <x v="158"/>
      <x v="314"/>
      <x v="319"/>
    </i>
    <i>
      <x v="320"/>
      <x v="215"/>
      <x v="16"/>
      <x v="315"/>
      <x v="320"/>
    </i>
    <i>
      <x v="321"/>
      <x v="216"/>
      <x v="159"/>
      <x v="316"/>
      <x v="321"/>
    </i>
    <i>
      <x v="322"/>
      <x v="14"/>
      <x v="37"/>
      <x v="317"/>
      <x v="322"/>
    </i>
    <i>
      <x v="323"/>
      <x v="151"/>
      <x v="108"/>
      <x v="318"/>
      <x v="323"/>
    </i>
    <i>
      <x v="324"/>
      <x v="217"/>
      <x v="66"/>
      <x v="319"/>
      <x v="324"/>
    </i>
    <i>
      <x v="325"/>
      <x v="218"/>
      <x v="80"/>
      <x v="320"/>
      <x v="325"/>
    </i>
    <i>
      <x v="326"/>
      <x v="219"/>
      <x v="24"/>
      <x v="321"/>
      <x v="326"/>
    </i>
    <i>
      <x v="327"/>
      <x v="32"/>
      <x v="29"/>
      <x v="322"/>
      <x v="327"/>
    </i>
    <i>
      <x v="328"/>
      <x v="220"/>
      <x v="102"/>
      <x v="323"/>
      <x v="328"/>
    </i>
    <i>
      <x v="329"/>
      <x v="221"/>
      <x v="6"/>
      <x v="324"/>
      <x v="329"/>
    </i>
    <i>
      <x v="330"/>
      <x v="81"/>
      <x v="147"/>
      <x v="325"/>
      <x v="330"/>
    </i>
    <i>
      <x v="331"/>
      <x v="118"/>
      <x v="13"/>
      <x v="326"/>
      <x v="331"/>
    </i>
    <i>
      <x v="332"/>
      <x v="52"/>
      <x v="31"/>
      <x v="327"/>
      <x v="332"/>
    </i>
    <i>
      <x v="333"/>
      <x v="80"/>
      <x v="137"/>
      <x v="328"/>
      <x v="333"/>
    </i>
    <i>
      <x v="334"/>
      <x v="127"/>
      <x v="71"/>
      <x v="329"/>
      <x v="334"/>
    </i>
    <i>
      <x v="335"/>
      <x v="222"/>
      <x v="159"/>
      <x v="330"/>
      <x v="335"/>
    </i>
    <i>
      <x v="336"/>
      <x v="116"/>
      <x v="61"/>
      <x v="331"/>
      <x v="336"/>
    </i>
    <i>
      <x v="337"/>
      <x v="223"/>
      <x v="132"/>
      <x v="332"/>
      <x v="337"/>
    </i>
    <i>
      <x v="338"/>
      <x v="224"/>
      <x v="60"/>
      <x v="333"/>
      <x v="338"/>
    </i>
    <i>
      <x v="339"/>
      <x v="176"/>
      <x v="160"/>
      <x v="334"/>
      <x v="339"/>
    </i>
    <i>
      <x v="340"/>
      <x v="225"/>
      <x v="50"/>
      <x v="335"/>
      <x v="340"/>
    </i>
    <i>
      <x v="341"/>
      <x v="226"/>
      <x v="92"/>
      <x v="336"/>
      <x v="341"/>
    </i>
    <i>
      <x v="342"/>
      <x v="173"/>
      <x v="17"/>
      <x v="337"/>
      <x v="342"/>
    </i>
    <i>
      <x v="343"/>
      <x v="227"/>
      <x v="9"/>
      <x v="338"/>
      <x v="343"/>
    </i>
    <i>
      <x v="344"/>
      <x v="26"/>
      <x v="28"/>
      <x v="339"/>
      <x v="344"/>
    </i>
    <i>
      <x v="345"/>
      <x v="183"/>
      <x v="31"/>
      <x v="340"/>
      <x v="345"/>
    </i>
    <i>
      <x v="346"/>
      <x v="52"/>
      <x v="88"/>
      <x v="341"/>
      <x v="346"/>
    </i>
    <i>
      <x v="347"/>
      <x v="228"/>
      <x v="60"/>
      <x v="342"/>
      <x v="347"/>
    </i>
    <i>
      <x v="348"/>
      <x v="229"/>
      <x v="18"/>
      <x v="343"/>
      <x v="348"/>
    </i>
    <i>
      <x v="349"/>
      <x v="230"/>
      <x v="63"/>
      <x v="344"/>
      <x v="349"/>
    </i>
    <i>
      <x v="350"/>
      <x v="231"/>
      <x v="54"/>
      <x v="345"/>
      <x v="350"/>
    </i>
    <i>
      <x v="351"/>
      <x v="181"/>
      <x v="31"/>
      <x v="346"/>
      <x v="351"/>
    </i>
    <i>
      <x v="352"/>
      <x v="232"/>
      <x v="124"/>
      <x v="347"/>
      <x v="352"/>
    </i>
    <i>
      <x v="353"/>
      <x v="233"/>
      <x v="161"/>
      <x v="348"/>
      <x v="353"/>
    </i>
    <i>
      <x v="354"/>
      <x v="52"/>
      <x v="10"/>
      <x v="349"/>
      <x v="354"/>
    </i>
    <i>
      <x v="355"/>
      <x v="234"/>
      <x v="88"/>
      <x v="350"/>
      <x v="355"/>
    </i>
    <i>
      <x v="356"/>
      <x v="235"/>
      <x v="97"/>
      <x v="351"/>
      <x v="356"/>
    </i>
    <i>
      <x v="357"/>
      <x v="236"/>
      <x v="64"/>
      <x v="352"/>
      <x v="357"/>
    </i>
    <i>
      <x v="358"/>
      <x v="237"/>
      <x v="162"/>
      <x v="353"/>
      <x v="358"/>
    </i>
    <i>
      <x v="359"/>
      <x v="238"/>
      <x v="145"/>
      <x v="354"/>
      <x v="359"/>
    </i>
    <i>
      <x v="360"/>
      <x v="239"/>
      <x v="62"/>
      <x v="355"/>
      <x v="360"/>
    </i>
    <i>
      <x v="361"/>
      <x v="188"/>
      <x v="31"/>
      <x v="356"/>
      <x v="361"/>
    </i>
    <i>
      <x v="362"/>
      <x v="76"/>
      <x v="163"/>
      <x v="357"/>
      <x v="362"/>
    </i>
    <i>
      <x v="363"/>
      <x v="220"/>
      <x v="80"/>
      <x v="358"/>
      <x v="363"/>
    </i>
    <i>
      <x v="364"/>
      <x v="35"/>
      <x v="150"/>
      <x v="359"/>
      <x v="364"/>
    </i>
    <i>
      <x v="365"/>
      <x v="240"/>
      <x v="164"/>
      <x v="360"/>
      <x v="365"/>
    </i>
    <i>
      <x v="366"/>
      <x v="241"/>
      <x v="146"/>
      <x v="361"/>
      <x v="366"/>
    </i>
    <i>
      <x v="367"/>
      <x v="242"/>
      <x v="45"/>
      <x v="362"/>
      <x v="367"/>
    </i>
    <i>
      <x v="368"/>
      <x v="130"/>
      <x v="137"/>
      <x v="363"/>
      <x v="368"/>
    </i>
    <i>
      <x v="369"/>
      <x v="56"/>
      <x v="118"/>
      <x v="364"/>
      <x v="369"/>
    </i>
    <i>
      <x v="370"/>
      <x v="243"/>
      <x v="165"/>
      <x v="365"/>
      <x v="370"/>
    </i>
    <i>
      <x v="371"/>
      <x v="244"/>
      <x v="166"/>
      <x v="366"/>
      <x v="371"/>
    </i>
    <i>
      <x v="372"/>
      <x v="34"/>
      <x v="132"/>
      <x v="367"/>
      <x v="372"/>
    </i>
    <i>
      <x v="373"/>
      <x v="245"/>
      <x v="63"/>
      <x v="368"/>
      <x v="373"/>
    </i>
    <i>
      <x v="374"/>
      <x v="28"/>
      <x v="161"/>
      <x v="369"/>
      <x v="374"/>
    </i>
    <i>
      <x v="375"/>
      <x v="246"/>
      <x v="122"/>
      <x v="370"/>
      <x v="375"/>
    </i>
    <i>
      <x v="376"/>
      <x v="247"/>
      <x v="95"/>
      <x v="371"/>
      <x v="376"/>
    </i>
    <i>
      <x v="377"/>
      <x v="144"/>
      <x v="167"/>
      <x v="372"/>
      <x v="377"/>
    </i>
    <i>
      <x v="378"/>
      <x v="9"/>
      <x v="59"/>
      <x v="373"/>
      <x v="378"/>
    </i>
    <i>
      <x v="379"/>
      <x v="248"/>
      <x v="95"/>
      <x v="374"/>
      <x v="379"/>
    </i>
    <i>
      <x v="380"/>
      <x v="249"/>
      <x v="77"/>
      <x v="375"/>
      <x v="380"/>
    </i>
    <i>
      <x v="381"/>
      <x v="102"/>
      <x v="159"/>
      <x v="376"/>
      <x v="381"/>
    </i>
    <i>
      <x v="382"/>
      <x v="130"/>
      <x v="108"/>
      <x v="377"/>
      <x v="382"/>
    </i>
    <i>
      <x v="383"/>
      <x v="250"/>
      <x v="112"/>
      <x v="378"/>
      <x v="383"/>
    </i>
    <i>
      <x v="384"/>
      <x v="64"/>
      <x v="17"/>
      <x v="379"/>
      <x v="384"/>
    </i>
    <i>
      <x v="385"/>
      <x v="251"/>
      <x v="157"/>
      <x v="380"/>
      <x v="385"/>
    </i>
    <i>
      <x v="386"/>
      <x v="45"/>
      <x v="90"/>
      <x v="381"/>
      <x v="386"/>
    </i>
    <i>
      <x v="387"/>
      <x v="40"/>
      <x v="107"/>
      <x v="382"/>
      <x v="387"/>
    </i>
    <i>
      <x v="388"/>
      <x v="252"/>
      <x v="39"/>
      <x v="383"/>
      <x v="388"/>
    </i>
    <i>
      <x v="389"/>
      <x v="253"/>
      <x v="163"/>
      <x v="384"/>
      <x v="389"/>
    </i>
    <i>
      <x v="390"/>
      <x v="44"/>
      <x v="61"/>
      <x v="385"/>
      <x v="390"/>
    </i>
    <i>
      <x v="391"/>
      <x v="254"/>
      <x v="24"/>
      <x v="386"/>
      <x v="391"/>
    </i>
    <i>
      <x v="392"/>
      <x v="66"/>
      <x v="27"/>
      <x v="387"/>
      <x v="392"/>
    </i>
    <i>
      <x v="393"/>
      <x v="255"/>
      <x v="168"/>
      <x v="388"/>
      <x v="393"/>
    </i>
    <i>
      <x v="394"/>
      <x v="256"/>
      <x v="169"/>
      <x v="389"/>
      <x v="394"/>
    </i>
    <i>
      <x v="395"/>
      <x v="110"/>
      <x v="88"/>
      <x v="390"/>
      <x v="395"/>
    </i>
    <i>
      <x v="396"/>
      <x v="13"/>
      <x v="48"/>
      <x v="391"/>
      <x v="396"/>
    </i>
    <i>
      <x v="397"/>
      <x v="180"/>
      <x v="163"/>
      <x v="392"/>
      <x v="397"/>
    </i>
    <i>
      <x v="398"/>
      <x v="192"/>
      <x v="33"/>
      <x v="393"/>
      <x v="398"/>
    </i>
    <i>
      <x v="399"/>
      <x v="257"/>
      <x v="7"/>
      <x v="394"/>
      <x v="399"/>
    </i>
    <i>
      <x v="400"/>
      <x v="258"/>
      <x v="61"/>
      <x v="395"/>
      <x v="400"/>
    </i>
    <i>
      <x v="401"/>
      <x v="67"/>
      <x v="60"/>
      <x v="396"/>
      <x v="401"/>
    </i>
    <i>
      <x v="402"/>
      <x v="259"/>
      <x v="90"/>
      <x v="397"/>
      <x v="402"/>
    </i>
    <i>
      <x v="403"/>
      <x v="200"/>
      <x v="170"/>
      <x v="398"/>
      <x v="403"/>
    </i>
    <i>
      <x v="404"/>
      <x v="40"/>
      <x v="106"/>
      <x v="399"/>
      <x v="404"/>
    </i>
    <i>
      <x v="405"/>
      <x v="260"/>
      <x v="110"/>
      <x v="400"/>
      <x v="405"/>
    </i>
    <i>
      <x v="406"/>
      <x v="180"/>
      <x v="165"/>
      <x v="401"/>
      <x v="406"/>
    </i>
    <i>
      <x v="407"/>
      <x v="261"/>
      <x v="160"/>
      <x v="402"/>
      <x v="407"/>
    </i>
    <i>
      <x v="408"/>
      <x v="262"/>
      <x v="112"/>
      <x v="403"/>
      <x v="408"/>
    </i>
    <i>
      <x v="409"/>
      <x v="159"/>
      <x v="171"/>
      <x v="404"/>
      <x v="409"/>
    </i>
    <i>
      <x v="410"/>
      <x v="139"/>
      <x v="110"/>
      <x v="405"/>
      <x v="410"/>
    </i>
    <i>
      <x v="411"/>
      <x v="141"/>
      <x v="80"/>
      <x v="406"/>
      <x v="411"/>
    </i>
    <i>
      <x v="412"/>
      <x v="14"/>
      <x v="73"/>
      <x v="407"/>
      <x v="412"/>
    </i>
    <i>
      <x v="413"/>
      <x v="40"/>
      <x v="143"/>
      <x v="408"/>
      <x v="413"/>
    </i>
    <i>
      <x v="414"/>
      <x v="13"/>
      <x v="101"/>
      <x v="409"/>
      <x v="414"/>
    </i>
    <i>
      <x v="415"/>
      <x v="226"/>
      <x v="160"/>
      <x v="410"/>
      <x v="415"/>
    </i>
    <i>
      <x v="416"/>
      <x v="263"/>
      <x v="172"/>
      <x v="411"/>
      <x v="416"/>
    </i>
    <i>
      <x v="417"/>
      <x v="244"/>
      <x v="47"/>
      <x v="412"/>
      <x v="417"/>
    </i>
    <i>
      <x v="418"/>
      <x v="219"/>
      <x v="173"/>
      <x v="413"/>
      <x v="418"/>
    </i>
    <i>
      <x v="419"/>
      <x v="198"/>
      <x v="174"/>
      <x v="414"/>
      <x v="419"/>
    </i>
    <i>
      <x v="420"/>
      <x v="19"/>
      <x v="144"/>
      <x v="415"/>
      <x v="420"/>
    </i>
    <i>
      <x v="421"/>
      <x v="69"/>
      <x v="164"/>
      <x v="416"/>
      <x v="421"/>
    </i>
    <i>
      <x v="422"/>
      <x v="264"/>
      <x v="91"/>
      <x v="417"/>
      <x v="422"/>
    </i>
    <i>
      <x v="423"/>
      <x v="124"/>
      <x v="143"/>
      <x v="418"/>
      <x v="423"/>
    </i>
    <i>
      <x v="424"/>
      <x v="265"/>
      <x v="37"/>
      <x v="419"/>
      <x v="424"/>
    </i>
    <i>
      <x v="425"/>
      <x v="266"/>
      <x v="131"/>
      <x v="420"/>
      <x v="425"/>
    </i>
    <i>
      <x v="426"/>
      <x v="267"/>
      <x v="7"/>
      <x v="421"/>
      <x v="426"/>
    </i>
    <i>
      <x v="427"/>
      <x v="268"/>
      <x v="35"/>
      <x v="422"/>
      <x v="427"/>
    </i>
    <i>
      <x v="428"/>
      <x v="52"/>
      <x v="74"/>
      <x v="423"/>
      <x v="428"/>
    </i>
    <i>
      <x v="429"/>
      <x v="7"/>
      <x v="48"/>
      <x v="424"/>
      <x v="429"/>
    </i>
    <i>
      <x v="430"/>
      <x v="68"/>
      <x v="30"/>
      <x v="425"/>
      <x v="430"/>
    </i>
    <i>
      <x v="431"/>
      <x v="269"/>
      <x v="37"/>
      <x v="426"/>
      <x v="431"/>
    </i>
    <i>
      <x v="432"/>
      <x v="270"/>
      <x v="145"/>
      <x v="427"/>
      <x v="432"/>
    </i>
    <i>
      <x v="433"/>
      <x v="139"/>
      <x v="163"/>
      <x v="428"/>
      <x v="433"/>
    </i>
    <i>
      <x v="434"/>
      <x v="271"/>
      <x v="48"/>
      <x v="429"/>
      <x v="434"/>
    </i>
    <i>
      <x v="435"/>
      <x v="183"/>
      <x v="132"/>
      <x v="430"/>
      <x v="435"/>
    </i>
    <i>
      <x v="436"/>
      <x v="196"/>
      <x v="69"/>
      <x v="431"/>
      <x v="436"/>
    </i>
    <i>
      <x v="437"/>
      <x v="160"/>
      <x v="29"/>
      <x v="432"/>
      <x v="437"/>
    </i>
    <i>
      <x v="438"/>
      <x v="199"/>
      <x v="45"/>
      <x v="433"/>
      <x v="438"/>
    </i>
    <i>
      <x v="439"/>
      <x v="6"/>
      <x v="50"/>
      <x v="434"/>
      <x v="439"/>
    </i>
    <i>
      <x v="440"/>
      <x v="272"/>
      <x v="175"/>
      <x v="435"/>
      <x v="440"/>
    </i>
    <i>
      <x v="441"/>
      <x v="273"/>
      <x v="176"/>
      <x v="436"/>
      <x v="441"/>
    </i>
    <i>
      <x v="442"/>
      <x v="252"/>
      <x v="104"/>
      <x v="437"/>
      <x v="442"/>
    </i>
    <i>
      <x v="443"/>
      <x v="62"/>
      <x v="102"/>
      <x v="438"/>
      <x v="443"/>
    </i>
    <i>
      <x v="444"/>
      <x v="274"/>
      <x v="7"/>
      <x v="439"/>
      <x v="444"/>
    </i>
    <i>
      <x v="445"/>
      <x v="101"/>
      <x v="177"/>
      <x v="440"/>
      <x v="445"/>
    </i>
    <i>
      <x v="446"/>
      <x v="29"/>
      <x v="67"/>
      <x v="441"/>
      <x v="446"/>
    </i>
    <i>
      <x v="447"/>
      <x v="35"/>
      <x v="116"/>
      <x v="442"/>
      <x v="447"/>
    </i>
    <i>
      <x v="448"/>
      <x v="198"/>
      <x v="108"/>
      <x v="443"/>
      <x v="448"/>
    </i>
    <i>
      <x v="449"/>
      <x v="106"/>
      <x v="173"/>
      <x v="444"/>
      <x v="449"/>
    </i>
    <i>
      <x v="450"/>
      <x v="275"/>
      <x v="7"/>
      <x v="445"/>
      <x v="450"/>
    </i>
    <i>
      <x v="451"/>
      <x v="2"/>
      <x v="178"/>
      <x v="446"/>
      <x v="451"/>
    </i>
    <i>
      <x v="452"/>
      <x v="273"/>
      <x v="79"/>
      <x v="447"/>
      <x v="452"/>
    </i>
    <i>
      <x v="453"/>
      <x v="276"/>
      <x v="162"/>
      <x v="448"/>
      <x v="453"/>
    </i>
    <i>
      <x v="454"/>
      <x v="134"/>
      <x v="60"/>
      <x v="161"/>
      <x v="454"/>
    </i>
    <i>
      <x v="455"/>
      <x v="114"/>
      <x v="179"/>
      <x v="449"/>
      <x v="455"/>
    </i>
    <i>
      <x v="456"/>
      <x/>
      <x v="55"/>
      <x v="450"/>
      <x v="456"/>
    </i>
    <i>
      <x v="457"/>
      <x v="32"/>
      <x v="88"/>
      <x v="451"/>
      <x v="457"/>
    </i>
    <i>
      <x v="458"/>
      <x v="100"/>
      <x v="85"/>
      <x v="452"/>
      <x v="458"/>
    </i>
    <i>
      <x v="459"/>
      <x v="277"/>
      <x v="91"/>
      <x v="453"/>
      <x v="459"/>
    </i>
    <i>
      <x v="460"/>
      <x v="278"/>
      <x v="82"/>
      <x v="454"/>
      <x v="460"/>
    </i>
    <i>
      <x v="461"/>
      <x v="279"/>
      <x v="28"/>
      <x v="455"/>
      <x v="461"/>
    </i>
    <i>
      <x v="462"/>
      <x v="280"/>
      <x v="86"/>
      <x v="456"/>
      <x v="462"/>
    </i>
    <i>
      <x v="463"/>
      <x v="281"/>
      <x v="25"/>
      <x v="457"/>
      <x v="463"/>
    </i>
    <i>
      <x v="464"/>
      <x v="24"/>
      <x v="1"/>
      <x v="458"/>
      <x v="464"/>
    </i>
    <i>
      <x v="465"/>
      <x v="282"/>
      <x v="63"/>
      <x v="459"/>
      <x v="465"/>
    </i>
    <i>
      <x v="466"/>
      <x v="283"/>
      <x v="118"/>
      <x v="460"/>
      <x v="466"/>
    </i>
    <i>
      <x v="467"/>
      <x v="202"/>
      <x v="47"/>
      <x v="461"/>
      <x v="467"/>
    </i>
    <i>
      <x v="468"/>
      <x v="45"/>
      <x v="52"/>
      <x v="462"/>
      <x v="468"/>
    </i>
    <i>
      <x v="469"/>
      <x v="92"/>
      <x v="61"/>
      <x v="463"/>
      <x v="469"/>
    </i>
    <i>
      <x v="470"/>
      <x v="284"/>
      <x v="10"/>
      <x v="464"/>
      <x v="470"/>
    </i>
    <i>
      <x v="471"/>
      <x v="94"/>
      <x v="10"/>
      <x v="464"/>
      <x v="471"/>
    </i>
    <i>
      <x v="472"/>
      <x v="285"/>
      <x v="77"/>
      <x v="465"/>
      <x v="472"/>
    </i>
    <i>
      <x v="473"/>
      <x v="62"/>
      <x v="57"/>
      <x v="466"/>
      <x v="473"/>
    </i>
    <i>
      <x v="474"/>
      <x v="278"/>
      <x v="165"/>
      <x v="467"/>
      <x v="474"/>
    </i>
    <i>
      <x v="475"/>
      <x v="286"/>
      <x v="180"/>
      <x v="468"/>
      <x v="475"/>
    </i>
    <i>
      <x v="476"/>
      <x v="273"/>
      <x v="60"/>
      <x v="469"/>
      <x v="476"/>
    </i>
    <i>
      <x v="477"/>
      <x v="187"/>
      <x v="117"/>
      <x v="470"/>
      <x v="477"/>
    </i>
    <i>
      <x v="478"/>
      <x v="287"/>
      <x v="38"/>
      <x v="471"/>
      <x v="478"/>
    </i>
    <i>
      <x v="479"/>
      <x v="288"/>
      <x v="111"/>
      <x v="472"/>
      <x v="479"/>
    </i>
    <i>
      <x v="480"/>
      <x v="289"/>
      <x v="76"/>
      <x v="473"/>
      <x v="480"/>
    </i>
    <i>
      <x v="481"/>
      <x v="169"/>
      <x v="173"/>
      <x v="474"/>
      <x v="481"/>
    </i>
    <i>
      <x v="482"/>
      <x v="290"/>
      <x v="2"/>
      <x v="475"/>
      <x v="482"/>
    </i>
    <i>
      <x v="483"/>
      <x v="242"/>
      <x v="82"/>
      <x v="476"/>
      <x v="483"/>
    </i>
    <i>
      <x v="484"/>
      <x v="291"/>
      <x v="26"/>
      <x v="477"/>
      <x v="484"/>
    </i>
    <i>
      <x v="485"/>
      <x v="75"/>
      <x v="181"/>
      <x v="478"/>
      <x v="485"/>
    </i>
    <i>
      <x v="486"/>
      <x v="266"/>
      <x v="182"/>
      <x v="479"/>
      <x v="486"/>
    </i>
    <i>
      <x v="487"/>
      <x v="215"/>
      <x v="142"/>
      <x v="480"/>
      <x v="487"/>
    </i>
    <i>
      <x v="488"/>
      <x v="292"/>
      <x v="48"/>
      <x v="481"/>
      <x v="488"/>
    </i>
    <i>
      <x v="489"/>
      <x v="293"/>
      <x v="110"/>
      <x v="482"/>
      <x v="489"/>
    </i>
    <i>
      <x v="490"/>
      <x v="294"/>
      <x v="79"/>
      <x v="483"/>
      <x v="490"/>
    </i>
    <i>
      <x v="491"/>
      <x v="271"/>
      <x v="74"/>
      <x v="484"/>
      <x v="491"/>
    </i>
    <i>
      <x v="492"/>
      <x v="235"/>
      <x v="67"/>
      <x v="485"/>
      <x v="492"/>
    </i>
    <i>
      <x v="493"/>
      <x v="295"/>
      <x v="111"/>
      <x v="486"/>
      <x v="493"/>
    </i>
    <i>
      <x v="494"/>
      <x v="28"/>
      <x v="88"/>
      <x v="487"/>
      <x v="494"/>
    </i>
    <i>
      <x v="495"/>
      <x v="296"/>
      <x v="28"/>
      <x v="488"/>
      <x v="495"/>
    </i>
    <i>
      <x v="496"/>
      <x v="248"/>
      <x v="161"/>
      <x v="489"/>
      <x v="496"/>
    </i>
    <i>
      <x v="497"/>
      <x v="263"/>
      <x v="33"/>
      <x v="490"/>
      <x v="497"/>
    </i>
    <i>
      <x v="498"/>
      <x v="202"/>
      <x v="164"/>
      <x v="491"/>
      <x v="498"/>
    </i>
    <i>
      <x v="499"/>
      <x v="297"/>
      <x v="148"/>
      <x v="492"/>
      <x v="499"/>
    </i>
    <i>
      <x v="500"/>
      <x v="147"/>
      <x v="43"/>
      <x v="493"/>
      <x v="500"/>
    </i>
    <i>
      <x v="501"/>
      <x v="298"/>
      <x v="181"/>
      <x v="494"/>
      <x v="501"/>
    </i>
    <i>
      <x v="502"/>
      <x v="299"/>
      <x v="183"/>
      <x v="495"/>
      <x v="502"/>
    </i>
    <i>
      <x v="503"/>
      <x v="176"/>
      <x v="111"/>
      <x v="496"/>
      <x v="503"/>
    </i>
    <i>
      <x v="504"/>
      <x v="19"/>
      <x v="68"/>
      <x v="497"/>
      <x v="504"/>
    </i>
    <i>
      <x v="505"/>
      <x v="124"/>
      <x v="46"/>
      <x v="498"/>
      <x v="505"/>
    </i>
    <i>
      <x v="506"/>
      <x v="148"/>
      <x v="71"/>
      <x v="499"/>
      <x v="506"/>
    </i>
    <i>
      <x v="507"/>
      <x v="300"/>
      <x v="36"/>
      <x v="500"/>
      <x v="507"/>
    </i>
    <i>
      <x v="508"/>
      <x v="4"/>
      <x v="21"/>
      <x v="498"/>
      <x v="508"/>
    </i>
    <i>
      <x v="509"/>
      <x v="301"/>
      <x v="184"/>
      <x v="501"/>
      <x v="509"/>
    </i>
    <i>
      <x v="510"/>
      <x v="22"/>
      <x v="116"/>
      <x v="502"/>
      <x v="510"/>
    </i>
    <i>
      <x v="511"/>
      <x v="63"/>
      <x v="138"/>
      <x v="503"/>
      <x v="511"/>
    </i>
    <i>
      <x v="512"/>
      <x v="167"/>
      <x v="136"/>
      <x v="504"/>
      <x v="512"/>
    </i>
    <i>
      <x v="513"/>
      <x v="78"/>
      <x v="125"/>
      <x v="505"/>
      <x v="513"/>
    </i>
    <i>
      <x v="514"/>
      <x v="86"/>
      <x v="53"/>
      <x v="506"/>
      <x v="514"/>
    </i>
    <i>
      <x v="515"/>
      <x v="9"/>
      <x v="1"/>
      <x v="507"/>
      <x v="515"/>
    </i>
    <i>
      <x v="516"/>
      <x v="213"/>
      <x v="155"/>
      <x v="508"/>
      <x v="516"/>
    </i>
    <i>
      <x v="517"/>
      <x v="302"/>
      <x v="73"/>
      <x v="509"/>
      <x v="517"/>
    </i>
    <i>
      <x v="518"/>
      <x v="130"/>
      <x v="185"/>
      <x v="510"/>
      <x v="518"/>
    </i>
    <i>
      <x v="519"/>
      <x v="223"/>
      <x v="60"/>
      <x v="511"/>
      <x v="519"/>
    </i>
    <i>
      <x v="520"/>
      <x v="303"/>
      <x v="105"/>
      <x v="512"/>
      <x v="520"/>
    </i>
    <i>
      <x v="521"/>
      <x v="266"/>
      <x v="183"/>
      <x v="513"/>
      <x v="521"/>
    </i>
    <i>
      <x v="522"/>
      <x v="201"/>
      <x v="117"/>
      <x v="342"/>
      <x v="522"/>
    </i>
    <i>
      <x v="523"/>
      <x v="79"/>
      <x v="106"/>
      <x v="514"/>
      <x v="523"/>
    </i>
    <i>
      <x v="524"/>
      <x v="78"/>
      <x v="152"/>
      <x v="515"/>
      <x v="524"/>
    </i>
    <i>
      <x v="525"/>
      <x v="266"/>
      <x v="139"/>
      <x v="516"/>
      <x v="525"/>
    </i>
    <i>
      <x v="526"/>
      <x v="302"/>
      <x v="53"/>
      <x v="517"/>
      <x v="526"/>
    </i>
    <i>
      <x v="527"/>
      <x v="204"/>
      <x v="186"/>
      <x v="518"/>
      <x v="527"/>
    </i>
    <i>
      <x v="528"/>
      <x v="304"/>
      <x v="185"/>
      <x v="519"/>
      <x v="528"/>
    </i>
    <i>
      <x v="529"/>
      <x v="305"/>
      <x v="73"/>
      <x v="75"/>
      <x v="529"/>
    </i>
    <i>
      <x v="530"/>
      <x v="306"/>
      <x v="122"/>
      <x v="520"/>
      <x v="530"/>
    </i>
    <i>
      <x v="531"/>
      <x v="307"/>
      <x v="30"/>
      <x v="521"/>
      <x v="531"/>
    </i>
    <i>
      <x v="532"/>
      <x v="12"/>
      <x v="137"/>
      <x v="522"/>
      <x v="532"/>
    </i>
    <i>
      <x v="533"/>
      <x v="33"/>
      <x v="112"/>
      <x v="523"/>
      <x v="533"/>
    </i>
    <i>
      <x v="534"/>
      <x v="207"/>
      <x v="154"/>
      <x v="524"/>
      <x v="534"/>
    </i>
    <i>
      <x v="535"/>
      <x v="141"/>
      <x v="81"/>
      <x v="525"/>
      <x v="535"/>
    </i>
    <i>
      <x v="536"/>
      <x v="308"/>
      <x v="187"/>
      <x v="526"/>
      <x v="536"/>
    </i>
    <i>
      <x v="537"/>
      <x v="309"/>
      <x v="80"/>
      <x v="527"/>
      <x v="537"/>
    </i>
    <i>
      <x v="538"/>
      <x v="127"/>
      <x v="106"/>
      <x v="528"/>
      <x v="538"/>
    </i>
    <i>
      <x v="539"/>
      <x v="310"/>
      <x v="185"/>
      <x v="376"/>
      <x v="539"/>
    </i>
    <i>
      <x v="540"/>
      <x v="311"/>
      <x v="60"/>
      <x v="529"/>
      <x v="540"/>
    </i>
    <i>
      <x v="541"/>
      <x v="312"/>
      <x v="80"/>
      <x v="530"/>
      <x v="541"/>
    </i>
    <i>
      <x v="542"/>
      <x v="24"/>
      <x v="118"/>
      <x v="531"/>
      <x v="542"/>
    </i>
    <i>
      <x v="543"/>
      <x v="313"/>
      <x v="82"/>
      <x v="532"/>
      <x v="543"/>
    </i>
    <i>
      <x v="544"/>
      <x v="314"/>
      <x v="37"/>
      <x v="533"/>
      <x v="544"/>
    </i>
    <i>
      <x v="545"/>
      <x v="315"/>
      <x v="35"/>
      <x v="534"/>
      <x v="545"/>
    </i>
    <i>
      <x v="546"/>
      <x v="44"/>
      <x v="82"/>
      <x v="535"/>
      <x v="546"/>
    </i>
    <i>
      <x v="547"/>
      <x v="188"/>
      <x v="26"/>
      <x v="536"/>
      <x v="547"/>
    </i>
    <i>
      <x v="548"/>
      <x v="232"/>
      <x v="42"/>
      <x v="537"/>
      <x v="548"/>
    </i>
    <i>
      <x v="549"/>
      <x v="103"/>
      <x v="59"/>
      <x v="538"/>
      <x v="549"/>
    </i>
    <i>
      <x v="550"/>
      <x v="316"/>
      <x v="2"/>
      <x v="4"/>
      <x v="550"/>
    </i>
    <i>
      <x v="551"/>
      <x v="9"/>
      <x v="6"/>
      <x v="539"/>
      <x v="551"/>
    </i>
    <i>
      <x v="552"/>
      <x v="317"/>
      <x v="79"/>
      <x v="540"/>
      <x v="552"/>
    </i>
    <i>
      <x v="553"/>
      <x v="318"/>
      <x v="63"/>
      <x v="541"/>
      <x v="553"/>
    </i>
    <i>
      <x v="554"/>
      <x v="14"/>
      <x v="43"/>
      <x v="542"/>
      <x v="554"/>
    </i>
    <i>
      <x v="555"/>
      <x v="319"/>
      <x v="57"/>
      <x v="543"/>
      <x v="555"/>
    </i>
    <i>
      <x v="556"/>
      <x v="79"/>
      <x v="135"/>
      <x v="544"/>
      <x v="556"/>
    </i>
    <i>
      <x v="557"/>
      <x v="71"/>
      <x v="31"/>
      <x v="545"/>
      <x v="557"/>
    </i>
    <i>
      <x v="558"/>
      <x v="320"/>
      <x v="162"/>
      <x v="546"/>
      <x v="558"/>
    </i>
    <i>
      <x v="559"/>
      <x v="321"/>
      <x v="180"/>
      <x v="547"/>
      <x v="559"/>
    </i>
    <i>
      <x v="560"/>
      <x v="322"/>
      <x v="188"/>
      <x v="548"/>
      <x v="560"/>
    </i>
    <i>
      <x v="561"/>
      <x v="323"/>
      <x v="35"/>
      <x v="81"/>
      <x v="561"/>
    </i>
    <i>
      <x v="562"/>
      <x v="238"/>
      <x v="34"/>
      <x v="549"/>
      <x v="562"/>
    </i>
    <i>
      <x v="563"/>
      <x v="286"/>
      <x v="188"/>
      <x v="550"/>
      <x v="563"/>
    </i>
    <i>
      <x v="564"/>
      <x v="324"/>
      <x v="59"/>
      <x v="551"/>
      <x v="564"/>
    </i>
    <i>
      <x v="565"/>
      <x v="325"/>
      <x v="53"/>
      <x v="552"/>
      <x v="565"/>
    </i>
    <i>
      <x v="566"/>
      <x v="108"/>
      <x v="163"/>
      <x v="553"/>
      <x v="566"/>
    </i>
    <i>
      <x v="567"/>
      <x v="222"/>
      <x v="74"/>
      <x v="554"/>
      <x v="567"/>
    </i>
    <i>
      <x v="568"/>
      <x v="163"/>
      <x v="134"/>
      <x v="555"/>
      <x v="568"/>
    </i>
    <i>
      <x v="569"/>
      <x v="326"/>
      <x v="162"/>
      <x v="556"/>
      <x v="569"/>
    </i>
    <i>
      <x v="570"/>
      <x v="327"/>
      <x v="52"/>
      <x v="557"/>
      <x v="570"/>
    </i>
    <i>
      <x v="571"/>
      <x v="314"/>
      <x v="26"/>
      <x v="558"/>
      <x v="571"/>
    </i>
    <i>
      <x v="572"/>
      <x v="287"/>
      <x v="29"/>
      <x v="83"/>
      <x v="572"/>
    </i>
    <i>
      <x v="573"/>
      <x v="328"/>
      <x v="180"/>
      <x v="559"/>
      <x v="573"/>
    </i>
    <i>
      <x v="574"/>
      <x v="131"/>
      <x v="63"/>
      <x v="560"/>
      <x v="574"/>
    </i>
    <i>
      <x v="575"/>
      <x v="329"/>
      <x v="136"/>
      <x v="102"/>
      <x v="575"/>
    </i>
    <i>
      <x v="576"/>
      <x v="210"/>
      <x v="3"/>
      <x v="561"/>
      <x v="576"/>
    </i>
    <i>
      <x v="577"/>
      <x v="6"/>
      <x v="62"/>
      <x v="562"/>
      <x v="577"/>
    </i>
    <i>
      <x v="578"/>
      <x v="330"/>
      <x v="1"/>
      <x v="563"/>
      <x v="578"/>
    </i>
    <i>
      <x v="579"/>
      <x v="331"/>
      <x v="25"/>
      <x v="564"/>
      <x v="579"/>
    </i>
    <i>
      <x v="580"/>
      <x v="278"/>
      <x v="51"/>
      <x v="565"/>
      <x v="580"/>
    </i>
    <i>
      <x v="581"/>
      <x v="188"/>
      <x v="96"/>
      <x v="566"/>
      <x v="581"/>
    </i>
    <i>
      <x v="582"/>
      <x v="186"/>
      <x v="76"/>
      <x v="567"/>
      <x v="582"/>
    </i>
    <i>
      <x v="583"/>
      <x v="131"/>
      <x v="165"/>
      <x v="568"/>
      <x v="583"/>
    </i>
    <i>
      <x v="584"/>
      <x v="141"/>
      <x v="41"/>
      <x v="569"/>
      <x v="584"/>
    </i>
    <i>
      <x v="585"/>
      <x v="101"/>
      <x v="74"/>
      <x v="570"/>
      <x v="585"/>
    </i>
    <i>
      <x v="586"/>
      <x v="311"/>
      <x v="132"/>
      <x v="571"/>
      <x v="586"/>
    </i>
    <i>
      <x v="587"/>
      <x v="332"/>
      <x v="73"/>
      <x v="572"/>
      <x v="587"/>
    </i>
    <i>
      <x v="588"/>
      <x v="99"/>
      <x v="7"/>
      <x v="573"/>
      <x v="588"/>
    </i>
    <i>
      <x v="589"/>
      <x v="33"/>
      <x v="162"/>
      <x v="260"/>
      <x v="589"/>
    </i>
    <i>
      <x v="590"/>
      <x v="273"/>
      <x v="53"/>
      <x v="574"/>
      <x v="590"/>
    </i>
    <i>
      <x v="591"/>
      <x v="333"/>
      <x v="11"/>
      <x v="575"/>
      <x v="591"/>
    </i>
    <i>
      <x v="592"/>
      <x v="334"/>
      <x v="61"/>
      <x v="354"/>
      <x v="592"/>
    </i>
    <i>
      <x v="593"/>
      <x v="335"/>
      <x v="29"/>
      <x v="576"/>
      <x v="593"/>
    </i>
    <i>
      <x v="594"/>
      <x v="336"/>
      <x v="110"/>
      <x v="577"/>
      <x v="594"/>
    </i>
    <i>
      <x v="595"/>
      <x v="337"/>
      <x v="125"/>
      <x v="578"/>
      <x v="595"/>
    </i>
    <i>
      <x v="596"/>
      <x v="301"/>
      <x v="51"/>
      <x v="579"/>
      <x v="596"/>
    </i>
    <i>
      <x v="597"/>
      <x v="338"/>
      <x v="181"/>
      <x v="580"/>
      <x v="597"/>
    </i>
    <i>
      <x v="598"/>
      <x v="102"/>
      <x v="5"/>
      <x v="581"/>
      <x v="598"/>
    </i>
    <i>
      <x v="599"/>
      <x v="225"/>
      <x v="53"/>
      <x v="582"/>
      <x v="599"/>
    </i>
    <i>
      <x v="600"/>
      <x v="67"/>
      <x v="79"/>
      <x v="583"/>
      <x v="600"/>
    </i>
    <i>
      <x v="601"/>
      <x v="320"/>
      <x v="159"/>
      <x v="584"/>
      <x v="601"/>
    </i>
    <i>
      <x v="602"/>
      <x v="121"/>
      <x v="112"/>
      <x v="585"/>
      <x v="602"/>
    </i>
    <i>
      <x v="603"/>
      <x v="339"/>
      <x v="34"/>
      <x v="586"/>
      <x v="603"/>
    </i>
    <i>
      <x v="604"/>
      <x v="98"/>
      <x v="42"/>
      <x v="587"/>
      <x v="604"/>
    </i>
    <i>
      <x v="605"/>
      <x v="50"/>
      <x v="180"/>
      <x v="588"/>
      <x v="605"/>
    </i>
    <i>
      <x v="606"/>
      <x v="225"/>
      <x v="31"/>
      <x v="589"/>
      <x v="606"/>
    </i>
    <i>
      <x v="607"/>
      <x v="107"/>
      <x v="29"/>
      <x v="590"/>
      <x v="607"/>
    </i>
    <i>
      <x v="608"/>
      <x v="286"/>
      <x v="189"/>
      <x v="591"/>
      <x v="608"/>
    </i>
    <i>
      <x v="609"/>
      <x v="1"/>
      <x v="64"/>
      <x v="592"/>
      <x v="609"/>
    </i>
    <i>
      <x v="610"/>
      <x v="72"/>
      <x v="150"/>
      <x v="593"/>
      <x v="610"/>
    </i>
    <i>
      <x v="611"/>
      <x v="132"/>
      <x v="86"/>
      <x v="594"/>
      <x v="611"/>
    </i>
    <i>
      <x v="612"/>
      <x v="340"/>
      <x v="52"/>
      <x v="595"/>
      <x v="612"/>
    </i>
    <i>
      <x v="613"/>
      <x v="102"/>
      <x v="145"/>
      <x v="596"/>
      <x v="613"/>
    </i>
    <i>
      <x v="614"/>
      <x v="263"/>
      <x v="190"/>
      <x v="597"/>
      <x v="614"/>
    </i>
    <i>
      <x v="615"/>
      <x v="341"/>
      <x v="60"/>
      <x v="598"/>
      <x v="615"/>
    </i>
    <i>
      <x v="616"/>
      <x v="68"/>
      <x v="33"/>
      <x v="599"/>
      <x v="616"/>
    </i>
    <i>
      <x v="617"/>
      <x v="209"/>
      <x v="120"/>
      <x v="600"/>
      <x v="617"/>
    </i>
    <i>
      <x v="618"/>
      <x v="342"/>
      <x v="107"/>
      <x v="601"/>
      <x v="618"/>
    </i>
    <i>
      <x v="619"/>
      <x v="343"/>
      <x v="15"/>
      <x v="602"/>
      <x v="619"/>
    </i>
    <i>
      <x v="620"/>
      <x v="40"/>
      <x v="124"/>
      <x v="603"/>
      <x v="620"/>
    </i>
    <i>
      <x v="621"/>
      <x v="73"/>
      <x v="160"/>
      <x v="604"/>
      <x v="621"/>
    </i>
    <i>
      <x v="622"/>
      <x v="140"/>
      <x v="157"/>
      <x v="605"/>
      <x v="622"/>
    </i>
    <i>
      <x v="623"/>
      <x v="59"/>
      <x v="138"/>
      <x v="606"/>
      <x v="623"/>
    </i>
    <i>
      <x v="624"/>
      <x v="81"/>
      <x v="191"/>
      <x v="607"/>
      <x v="624"/>
    </i>
    <i>
      <x v="625"/>
      <x v="217"/>
      <x v="192"/>
      <x v="608"/>
      <x v="625"/>
    </i>
    <i>
      <x v="626"/>
      <x v="20"/>
      <x v="182"/>
      <x v="609"/>
      <x v="626"/>
    </i>
    <i>
      <x v="627"/>
      <x v="86"/>
      <x v="131"/>
      <x v="610"/>
      <x v="627"/>
    </i>
    <i>
      <x v="628"/>
      <x v="344"/>
      <x v="119"/>
      <x v="611"/>
      <x v="628"/>
    </i>
    <i>
      <x v="629"/>
      <x v="345"/>
      <x v="99"/>
      <x v="612"/>
      <x v="629"/>
    </i>
    <i>
      <x v="630"/>
      <x v="205"/>
      <x v="46"/>
      <x v="613"/>
      <x v="630"/>
    </i>
    <i>
      <x v="631"/>
      <x v="346"/>
      <x v="14"/>
      <x v="614"/>
      <x v="631"/>
    </i>
    <i>
      <x v="632"/>
      <x v="170"/>
      <x v="13"/>
      <x v="615"/>
      <x v="632"/>
    </i>
    <i>
      <x v="633"/>
      <x v="347"/>
      <x v="66"/>
      <x v="616"/>
      <x v="633"/>
    </i>
    <i>
      <x v="634"/>
      <x v="348"/>
      <x v="150"/>
      <x v="617"/>
      <x v="634"/>
    </i>
    <i>
      <x v="635"/>
      <x v="334"/>
      <x v="82"/>
      <x v="618"/>
      <x v="635"/>
    </i>
    <i>
      <x v="636"/>
      <x v="349"/>
      <x v="69"/>
      <x v="619"/>
      <x v="636"/>
    </i>
    <i>
      <x v="637"/>
      <x v="215"/>
      <x v="38"/>
      <x v="618"/>
      <x v="637"/>
    </i>
    <i>
      <x v="638"/>
      <x v="346"/>
      <x v="46"/>
      <x v="457"/>
      <x v="638"/>
    </i>
    <i>
      <x v="639"/>
      <x v="350"/>
      <x v="138"/>
      <x v="620"/>
      <x v="639"/>
    </i>
    <i>
      <x v="640"/>
      <x v="15"/>
      <x v="21"/>
      <x v="621"/>
      <x v="640"/>
    </i>
    <i>
      <x v="641"/>
      <x v="135"/>
      <x v="193"/>
      <x v="622"/>
      <x v="641"/>
    </i>
    <i>
      <x v="642"/>
      <x v="215"/>
      <x v="117"/>
      <x v="623"/>
      <x v="642"/>
    </i>
    <i>
      <x v="643"/>
      <x v="351"/>
      <x v="50"/>
      <x v="624"/>
      <x v="643"/>
    </i>
    <i>
      <x v="644"/>
      <x v="166"/>
      <x v="2"/>
      <x v="461"/>
      <x v="644"/>
    </i>
    <i>
      <x v="645"/>
      <x v="352"/>
      <x v="144"/>
      <x v="625"/>
      <x v="645"/>
    </i>
    <i>
      <x v="646"/>
      <x v="177"/>
      <x v="134"/>
      <x v="626"/>
      <x v="646"/>
    </i>
    <i>
      <x v="647"/>
      <x v="226"/>
      <x v="111"/>
      <x v="627"/>
      <x v="647"/>
    </i>
    <i>
      <x v="648"/>
      <x v="332"/>
      <x v="174"/>
      <x v="628"/>
      <x v="648"/>
    </i>
    <i>
      <x v="649"/>
      <x v="13"/>
      <x v="194"/>
      <x v="629"/>
      <x v="649"/>
    </i>
    <i>
      <x v="650"/>
      <x v="63"/>
      <x v="171"/>
      <x v="630"/>
      <x v="650"/>
    </i>
    <i>
      <x v="651"/>
      <x v="353"/>
      <x v="37"/>
      <x v="631"/>
      <x v="651"/>
    </i>
    <i>
      <x v="652"/>
      <x v="348"/>
      <x v="36"/>
      <x v="632"/>
      <x v="652"/>
    </i>
    <i>
      <x v="653"/>
      <x v="14"/>
      <x v="183"/>
      <x v="633"/>
      <x v="653"/>
    </i>
    <i>
      <x v="654"/>
      <x v="266"/>
      <x v="42"/>
      <x v="634"/>
      <x v="654"/>
    </i>
    <i>
      <x v="655"/>
      <x v="82"/>
      <x v="190"/>
      <x v="635"/>
      <x v="655"/>
    </i>
    <i>
      <x v="656"/>
      <x v="193"/>
      <x v="74"/>
      <x v="636"/>
      <x v="656"/>
    </i>
    <i>
      <x v="657"/>
      <x v="40"/>
      <x v="69"/>
      <x v="637"/>
      <x v="657"/>
    </i>
    <i>
      <x v="658"/>
      <x v="197"/>
      <x v="195"/>
      <x v="638"/>
      <x v="658"/>
    </i>
    <i>
      <x v="659"/>
      <x v="251"/>
      <x v="126"/>
      <x v="639"/>
      <x v="659"/>
    </i>
    <i>
      <x v="660"/>
      <x v="354"/>
      <x v="155"/>
      <x v="640"/>
      <x v="660"/>
    </i>
    <i>
      <x v="661"/>
      <x v="355"/>
      <x v="93"/>
      <x v="641"/>
      <x v="661"/>
    </i>
    <i>
      <x v="662"/>
      <x v="21"/>
      <x v="77"/>
      <x v="642"/>
      <x v="662"/>
    </i>
    <i>
      <x v="663"/>
      <x v="22"/>
      <x v="114"/>
      <x v="643"/>
      <x v="663"/>
    </i>
    <i>
      <x v="664"/>
      <x v="78"/>
      <x v="105"/>
      <x v="644"/>
      <x v="664"/>
    </i>
    <i>
      <x v="665"/>
      <x v="6"/>
      <x v="35"/>
      <x v="645"/>
      <x v="665"/>
    </i>
    <i>
      <x v="666"/>
      <x v="178"/>
      <x v="68"/>
      <x v="646"/>
      <x v="666"/>
    </i>
    <i>
      <x v="667"/>
      <x v="72"/>
      <x v="192"/>
      <x v="647"/>
      <x v="667"/>
    </i>
    <i>
      <x v="668"/>
      <x v="303"/>
      <x v="150"/>
      <x v="648"/>
      <x v="668"/>
    </i>
    <i>
      <x v="669"/>
      <x v="300"/>
      <x v="43"/>
      <x v="649"/>
      <x v="669"/>
    </i>
    <i>
      <x v="670"/>
      <x v="159"/>
      <x v="138"/>
      <x v="650"/>
      <x v="670"/>
    </i>
    <i>
      <x v="671"/>
      <x v="61"/>
      <x v="71"/>
      <x v="558"/>
      <x v="671"/>
    </i>
    <i>
      <x v="672"/>
      <x v="90"/>
      <x v="166"/>
      <x v="651"/>
      <x v="672"/>
    </i>
    <i>
      <x v="673"/>
      <x v="356"/>
      <x v="64"/>
      <x v="652"/>
      <x v="673"/>
    </i>
    <i>
      <x v="674"/>
      <x v="215"/>
      <x v="182"/>
      <x v="653"/>
      <x v="674"/>
    </i>
    <i>
      <x v="675"/>
      <x v="141"/>
      <x v="122"/>
      <x v="654"/>
      <x v="675"/>
    </i>
    <i>
      <x v="676"/>
      <x v="48"/>
      <x v="173"/>
      <x v="655"/>
      <x v="676"/>
    </i>
    <i>
      <x v="677"/>
      <x v="166"/>
      <x v="12"/>
      <x v="656"/>
      <x v="677"/>
    </i>
    <i>
      <x v="678"/>
      <x v="357"/>
      <x v="141"/>
      <x v="657"/>
      <x v="678"/>
    </i>
    <i>
      <x v="679"/>
      <x v="86"/>
      <x v="101"/>
      <x v="658"/>
      <x v="679"/>
    </i>
    <i>
      <x v="680"/>
      <x v="358"/>
      <x v="81"/>
      <x v="659"/>
      <x v="680"/>
    </i>
    <i>
      <x v="681"/>
      <x v="84"/>
      <x v="142"/>
      <x v="660"/>
      <x v="681"/>
    </i>
    <i>
      <x v="682"/>
      <x v="359"/>
      <x v="196"/>
      <x v="661"/>
      <x v="682"/>
    </i>
    <i>
      <x v="683"/>
      <x v="360"/>
      <x v="106"/>
      <x v="662"/>
      <x v="683"/>
    </i>
    <i>
      <x v="684"/>
      <x v="141"/>
      <x v="197"/>
      <x v="663"/>
      <x v="684"/>
    </i>
    <i>
      <x v="685"/>
      <x v="151"/>
      <x v="102"/>
      <x v="664"/>
      <x v="685"/>
    </i>
    <i>
      <x v="686"/>
      <x v="18"/>
      <x v="23"/>
      <x v="665"/>
      <x v="686"/>
    </i>
    <i>
      <x v="687"/>
      <x v="361"/>
      <x v="2"/>
      <x v="666"/>
      <x v="687"/>
    </i>
    <i>
      <x v="688"/>
      <x v="194"/>
      <x v="130"/>
      <x v="667"/>
      <x v="688"/>
    </i>
    <i>
      <x v="689"/>
      <x v="13"/>
      <x v="53"/>
      <x v="668"/>
      <x v="689"/>
    </i>
    <i>
      <x v="690"/>
      <x v="119"/>
      <x v="58"/>
      <x v="669"/>
      <x v="690"/>
    </i>
    <i>
      <x v="691"/>
      <x v="359"/>
      <x v="21"/>
      <x v="670"/>
      <x v="691"/>
    </i>
    <i>
      <x v="692"/>
      <x v="63"/>
      <x v="155"/>
      <x v="671"/>
      <x v="692"/>
    </i>
    <i>
      <x v="693"/>
      <x v="171"/>
      <x v="53"/>
      <x v="672"/>
      <x v="693"/>
    </i>
    <i>
      <x v="694"/>
      <x v="362"/>
      <x v="161"/>
      <x v="673"/>
      <x v="694"/>
    </i>
    <i>
      <x v="695"/>
      <x v="308"/>
      <x v="136"/>
      <x v="674"/>
      <x v="695"/>
    </i>
    <i>
      <x v="696"/>
      <x v="363"/>
      <x v="136"/>
      <x v="675"/>
      <x v="696"/>
    </i>
    <i>
      <x v="697"/>
      <x v="128"/>
      <x v="128"/>
      <x v="676"/>
      <x v="697"/>
    </i>
    <i>
      <x v="698"/>
      <x v="329"/>
      <x v="99"/>
      <x v="677"/>
      <x v="698"/>
    </i>
    <i>
      <x v="699"/>
      <x v="60"/>
      <x v="183"/>
      <x v="678"/>
      <x v="699"/>
    </i>
    <i>
      <x v="700"/>
      <x v="189"/>
      <x v="101"/>
      <x v="679"/>
      <x v="700"/>
    </i>
    <i>
      <x v="701"/>
      <x v="144"/>
      <x v="171"/>
      <x v="680"/>
      <x v="701"/>
    </i>
    <i>
      <x v="702"/>
      <x v="199"/>
      <x v="54"/>
      <x v="681"/>
      <x v="702"/>
    </i>
    <i>
      <x v="703"/>
      <x v="358"/>
      <x v="68"/>
      <x v="682"/>
      <x v="703"/>
    </i>
    <i>
      <x v="704"/>
      <x v="109"/>
      <x v="38"/>
      <x v="683"/>
      <x v="704"/>
    </i>
    <i>
      <x v="705"/>
      <x v="162"/>
      <x v="101"/>
      <x v="684"/>
      <x v="705"/>
    </i>
    <i>
      <x v="706"/>
      <x v="72"/>
      <x v="74"/>
      <x v="685"/>
      <x v="706"/>
    </i>
    <i>
      <x v="707"/>
      <x v="167"/>
      <x v="139"/>
      <x v="686"/>
      <x v="707"/>
    </i>
    <i>
      <x v="708"/>
      <x v="4"/>
      <x v="198"/>
      <x v="272"/>
      <x v="708"/>
    </i>
    <i>
      <x v="709"/>
      <x v="171"/>
      <x v="150"/>
      <x v="687"/>
      <x v="709"/>
    </i>
    <i>
      <x v="710"/>
      <x v="364"/>
      <x v="107"/>
      <x v="688"/>
      <x v="710"/>
    </i>
    <i>
      <x v="711"/>
      <x v="49"/>
      <x v="72"/>
      <x v="689"/>
      <x v="711"/>
    </i>
    <i>
      <x v="712"/>
      <x v="365"/>
      <x v="182"/>
      <x v="690"/>
      <x v="712"/>
    </i>
    <i>
      <x v="713"/>
      <x v="198"/>
      <x v="22"/>
      <x v="688"/>
      <x v="713"/>
    </i>
    <i>
      <x v="714"/>
      <x v="319"/>
      <x v="98"/>
      <x v="691"/>
      <x v="714"/>
    </i>
    <i>
      <x v="715"/>
      <x v="15"/>
      <x v="115"/>
      <x v="692"/>
      <x v="715"/>
    </i>
    <i>
      <x v="716"/>
      <x v="109"/>
      <x v="149"/>
      <x v="693"/>
      <x v="716"/>
    </i>
    <i>
      <x v="717"/>
      <x v="122"/>
      <x v="142"/>
      <x v="694"/>
      <x v="717"/>
    </i>
    <i>
      <x v="718"/>
      <x v="147"/>
      <x v="142"/>
      <x v="695"/>
      <x v="718"/>
    </i>
    <i>
      <x v="719"/>
      <x v="72"/>
      <x v="186"/>
      <x v="696"/>
      <x v="719"/>
    </i>
    <i>
      <x v="720"/>
      <x v="215"/>
      <x v="130"/>
      <x v="697"/>
      <x v="720"/>
    </i>
    <i>
      <x v="721"/>
      <x v="35"/>
      <x v="121"/>
      <x v="698"/>
      <x v="721"/>
    </i>
    <i>
      <x v="722"/>
      <x v="220"/>
      <x v="117"/>
      <x v="699"/>
      <x v="722"/>
    </i>
    <i>
      <x v="723"/>
      <x v="18"/>
      <x v="109"/>
      <x v="700"/>
      <x v="723"/>
    </i>
    <i>
      <x v="724"/>
      <x v="138"/>
      <x v="41"/>
      <x v="701"/>
      <x v="724"/>
    </i>
    <i>
      <x v="725"/>
      <x v="151"/>
      <x v="140"/>
      <x v="702"/>
      <x v="725"/>
    </i>
    <i>
      <x v="726"/>
      <x v="210"/>
      <x v="59"/>
      <x v="703"/>
      <x v="726"/>
    </i>
    <i>
      <x v="727"/>
      <x v="366"/>
      <x v="106"/>
      <x v="704"/>
      <x v="727"/>
    </i>
    <i>
      <x v="728"/>
      <x v="308"/>
      <x v="194"/>
      <x v="705"/>
      <x v="728"/>
    </i>
    <i>
      <x v="729"/>
      <x v="63"/>
      <x v="136"/>
      <x v="706"/>
      <x v="729"/>
    </i>
    <i>
      <x v="730"/>
      <x v="367"/>
      <x v="2"/>
      <x v="707"/>
      <x v="730"/>
    </i>
    <i>
      <x v="731"/>
      <x v="125"/>
      <x v="112"/>
      <x v="708"/>
      <x v="731"/>
    </i>
    <i>
      <x v="732"/>
      <x v="291"/>
      <x v="42"/>
      <x v="709"/>
      <x v="732"/>
    </i>
    <i>
      <x v="733"/>
      <x v="158"/>
      <x v="170"/>
      <x v="710"/>
      <x v="733"/>
    </i>
    <i>
      <x v="734"/>
      <x v="368"/>
      <x v="193"/>
      <x v="711"/>
      <x v="734"/>
    </i>
    <i>
      <x v="735"/>
      <x v="14"/>
      <x v="131"/>
      <x v="712"/>
      <x v="735"/>
    </i>
    <i>
      <x v="736"/>
      <x v="337"/>
      <x v="42"/>
      <x v="713"/>
      <x v="736"/>
    </i>
    <i>
      <x v="737"/>
      <x v="40"/>
      <x v="39"/>
      <x v="709"/>
      <x v="737"/>
    </i>
    <i>
      <x v="738"/>
      <x v="218"/>
      <x v="121"/>
      <x v="714"/>
      <x v="738"/>
    </i>
    <i>
      <x v="739"/>
      <x v="369"/>
      <x v="20"/>
      <x v="715"/>
      <x v="739"/>
    </i>
    <i>
      <x v="740"/>
      <x v="117"/>
      <x v="196"/>
      <x v="601"/>
      <x v="740"/>
    </i>
    <i>
      <x v="741"/>
      <x v="82"/>
      <x v="67"/>
      <x v="716"/>
      <x v="741"/>
    </i>
    <i>
      <x v="742"/>
      <x v="130"/>
      <x v="154"/>
      <x v="717"/>
      <x v="742"/>
    </i>
    <i>
      <x v="743"/>
      <x v="60"/>
      <x v="149"/>
      <x v="718"/>
      <x v="743"/>
    </i>
    <i>
      <x v="744"/>
      <x v="153"/>
      <x v="136"/>
      <x v="719"/>
      <x v="744"/>
    </i>
    <i>
      <x v="745"/>
      <x v="165"/>
      <x v="34"/>
      <x v="720"/>
      <x v="745"/>
    </i>
    <i>
      <x v="746"/>
      <x v="22"/>
      <x v="120"/>
      <x v="721"/>
      <x v="746"/>
    </i>
    <i>
      <x v="747"/>
      <x v="20"/>
      <x v="72"/>
      <x v="722"/>
      <x v="747"/>
    </i>
    <i>
      <x v="748"/>
      <x v="72"/>
      <x v="16"/>
      <x v="723"/>
      <x v="748"/>
    </i>
    <i>
      <x v="749"/>
      <x v="128"/>
      <x v="152"/>
      <x v="724"/>
      <x v="749"/>
    </i>
    <i>
      <x v="750"/>
      <x v="180"/>
      <x v="160"/>
      <x v="725"/>
      <x v="750"/>
    </i>
    <i>
      <x v="751"/>
      <x v="194"/>
      <x v="155"/>
      <x v="726"/>
      <x v="751"/>
    </i>
    <i>
      <x v="752"/>
      <x v="12"/>
      <x v="73"/>
      <x v="727"/>
      <x v="752"/>
    </i>
    <i>
      <x v="753"/>
      <x v="71"/>
      <x v="161"/>
      <x v="728"/>
      <x v="753"/>
    </i>
    <i>
      <x v="754"/>
      <x v="6"/>
      <x v="161"/>
      <x v="729"/>
      <x v="754"/>
    </i>
    <i>
      <x v="755"/>
      <x v="66"/>
      <x v="168"/>
      <x v="168"/>
      <x v="755"/>
    </i>
    <i>
      <x v="756"/>
      <x v="67"/>
      <x v="161"/>
      <x v="730"/>
      <x v="756"/>
    </i>
    <i>
      <x v="757"/>
      <x v="370"/>
      <x v="90"/>
      <x v="731"/>
      <x v="757"/>
    </i>
    <i>
      <x v="758"/>
      <x v="192"/>
      <x v="30"/>
      <x v="732"/>
      <x v="758"/>
    </i>
    <i>
      <x v="759"/>
      <x v="295"/>
      <x v="33"/>
      <x v="733"/>
      <x v="759"/>
    </i>
    <i>
      <x v="760"/>
      <x v="225"/>
      <x v="29"/>
      <x v="734"/>
      <x v="760"/>
    </i>
    <i>
      <x v="761"/>
      <x v="98"/>
      <x v="7"/>
      <x v="735"/>
      <x v="761"/>
    </i>
    <i>
      <x v="762"/>
      <x v="371"/>
      <x v="176"/>
      <x v="736"/>
      <x v="762"/>
    </i>
    <i>
      <x v="763"/>
      <x v="114"/>
      <x v="84"/>
      <x v="737"/>
      <x v="763"/>
    </i>
    <i>
      <x v="764"/>
      <x v="26"/>
      <x v="31"/>
      <x v="703"/>
      <x v="764"/>
    </i>
    <i>
      <x v="765"/>
      <x v="37"/>
      <x v="2"/>
      <x v="738"/>
      <x v="765"/>
    </i>
    <i>
      <x v="766"/>
      <x v="99"/>
      <x v="159"/>
      <x v="739"/>
      <x v="766"/>
    </i>
    <i>
      <x v="767"/>
      <x v="328"/>
      <x v="189"/>
      <x v="740"/>
      <x v="767"/>
    </i>
    <i>
      <x v="768"/>
      <x v="331"/>
      <x v="45"/>
      <x v="741"/>
      <x v="768"/>
    </i>
    <i>
      <x v="769"/>
      <x v="205"/>
      <x v="38"/>
      <x v="742"/>
      <x v="769"/>
    </i>
    <i>
      <x v="770"/>
      <x v="372"/>
      <x v="45"/>
      <x v="743"/>
      <x v="770"/>
    </i>
    <i>
      <x v="771"/>
      <x v="373"/>
      <x v="100"/>
      <x v="744"/>
      <x v="771"/>
    </i>
    <i>
      <x v="772"/>
      <x v="207"/>
      <x v="192"/>
      <x v="745"/>
      <x v="772"/>
    </i>
    <i>
      <x v="773"/>
      <x v="374"/>
      <x v="53"/>
      <x v="746"/>
      <x v="773"/>
    </i>
    <i>
      <x v="774"/>
      <x v="367"/>
      <x v="42"/>
      <x v="747"/>
      <x v="774"/>
    </i>
    <i>
      <x v="775"/>
      <x v="343"/>
      <x v="116"/>
      <x v="748"/>
      <x v="775"/>
    </i>
    <i>
      <x v="776"/>
      <x v="22"/>
      <x v="195"/>
      <x v="749"/>
      <x v="776"/>
    </i>
    <i>
      <x v="777"/>
      <x v="354"/>
      <x v="98"/>
      <x v="750"/>
      <x v="777"/>
    </i>
    <i>
      <x v="778"/>
      <x v="205"/>
      <x v="57"/>
      <x v="751"/>
      <x v="778"/>
    </i>
    <i>
      <x v="779"/>
      <x v="147"/>
      <x v="152"/>
      <x v="752"/>
      <x v="779"/>
    </i>
    <i>
      <x v="780"/>
      <x v="61"/>
      <x v="121"/>
      <x v="753"/>
      <x v="780"/>
    </i>
    <i>
      <x v="781"/>
      <x v="375"/>
      <x v="131"/>
      <x v="754"/>
      <x v="781"/>
    </i>
    <i>
      <x v="782"/>
      <x v="376"/>
      <x v="166"/>
      <x v="755"/>
      <x v="782"/>
    </i>
    <i>
      <x v="783"/>
      <x v="212"/>
      <x v="195"/>
      <x v="756"/>
      <x v="783"/>
    </i>
    <i>
      <x v="784"/>
      <x v="151"/>
      <x v="144"/>
      <x v="757"/>
      <x v="784"/>
    </i>
    <i>
      <x v="785"/>
      <x v="133"/>
      <x v="53"/>
      <x v="758"/>
      <x v="785"/>
    </i>
    <i>
      <x v="786"/>
      <x v="13"/>
      <x v="40"/>
      <x v="759"/>
      <x v="786"/>
    </i>
    <i>
      <x v="787"/>
      <x v="377"/>
      <x v="33"/>
      <x v="760"/>
      <x v="787"/>
    </i>
    <i>
      <x v="788"/>
      <x v="20"/>
      <x v="93"/>
      <x v="761"/>
      <x v="788"/>
    </i>
    <i>
      <x v="789"/>
      <x v="378"/>
      <x v="70"/>
      <x v="762"/>
      <x v="789"/>
    </i>
    <i>
      <x v="790"/>
      <x v="379"/>
      <x v="34"/>
      <x v="763"/>
      <x v="790"/>
    </i>
    <i>
      <x v="791"/>
      <x v="60"/>
      <x v="105"/>
      <x v="764"/>
      <x v="791"/>
    </i>
    <i>
      <x v="792"/>
      <x v="163"/>
      <x v="138"/>
      <x v="765"/>
      <x v="792"/>
    </i>
    <i>
      <x v="793"/>
      <x v="189"/>
      <x v="182"/>
      <x v="766"/>
      <x v="793"/>
    </i>
    <i>
      <x v="794"/>
      <x v="12"/>
      <x v="80"/>
      <x v="767"/>
      <x v="794"/>
    </i>
    <i>
      <x v="795"/>
      <x v="127"/>
      <x v="127"/>
      <x v="768"/>
      <x v="795"/>
    </i>
    <i>
      <x v="796"/>
      <x v="380"/>
      <x v="13"/>
      <x v="638"/>
      <x v="796"/>
    </i>
    <i>
      <x v="797"/>
      <x v="141"/>
      <x v="109"/>
      <x v="769"/>
      <x v="797"/>
    </i>
    <i>
      <x v="798"/>
      <x v="381"/>
      <x v="82"/>
      <x v="770"/>
      <x v="798"/>
    </i>
    <i>
      <x v="799"/>
      <x v="26"/>
      <x v="17"/>
      <x v="724"/>
      <x v="799"/>
    </i>
    <i>
      <x v="800"/>
      <x v="35"/>
      <x v="68"/>
      <x v="771"/>
      <x v="800"/>
    </i>
    <i>
      <x v="801"/>
      <x v="369"/>
      <x v="190"/>
      <x v="772"/>
      <x v="801"/>
    </i>
    <i>
      <x v="802"/>
      <x v="172"/>
      <x v="106"/>
      <x v="773"/>
      <x v="802"/>
    </i>
    <i>
      <x v="803"/>
      <x v="117"/>
      <x v="38"/>
      <x v="774"/>
      <x v="803"/>
    </i>
    <i>
      <x v="804"/>
      <x v="205"/>
      <x v="144"/>
      <x v="775"/>
      <x v="804"/>
    </i>
    <i>
      <x v="805"/>
      <x v="382"/>
      <x v="186"/>
      <x v="776"/>
      <x v="805"/>
    </i>
    <i>
      <x v="806"/>
      <x v="35"/>
      <x v="143"/>
      <x v="777"/>
      <x v="806"/>
    </i>
    <i>
      <x v="807"/>
      <x v="79"/>
      <x v="68"/>
      <x v="488"/>
      <x v="807"/>
    </i>
    <i>
      <x v="808"/>
      <x v="135"/>
      <x v="197"/>
      <x v="778"/>
      <x v="808"/>
    </i>
    <i>
      <x v="809"/>
      <x v="383"/>
      <x v="131"/>
      <x v="779"/>
      <x v="809"/>
    </i>
    <i>
      <x v="810"/>
      <x v="346"/>
      <x v="185"/>
      <x v="780"/>
      <x v="810"/>
    </i>
    <i>
      <x v="811"/>
      <x v="84"/>
      <x v="120"/>
      <x v="781"/>
      <x v="811"/>
    </i>
    <i>
      <x v="812"/>
      <x v="306"/>
      <x v="124"/>
      <x v="782"/>
      <x v="812"/>
    </i>
    <i>
      <x v="813"/>
      <x v="384"/>
      <x v="108"/>
      <x v="783"/>
      <x v="813"/>
    </i>
    <i>
      <x v="814"/>
      <x v="86"/>
      <x v="105"/>
      <x v="729"/>
      <x v="814"/>
    </i>
    <i>
      <x v="815"/>
      <x v="137"/>
      <x v="108"/>
      <x v="384"/>
      <x v="815"/>
    </i>
    <i>
      <x v="816"/>
      <x v="385"/>
      <x v="2"/>
      <x v="784"/>
      <x v="816"/>
    </i>
    <i>
      <x v="817"/>
      <x v="215"/>
      <x v="137"/>
      <x v="785"/>
      <x v="817"/>
    </i>
    <i>
      <x v="818"/>
      <x v="49"/>
      <x v="37"/>
      <x v="786"/>
      <x v="818"/>
    </i>
    <i>
      <x v="819"/>
      <x v="151"/>
      <x v="19"/>
      <x v="787"/>
      <x v="819"/>
    </i>
    <i>
      <x v="820"/>
      <x v="193"/>
      <x v="48"/>
      <x v="788"/>
      <x v="820"/>
    </i>
    <i>
      <x v="821"/>
      <x v="305"/>
      <x v="4"/>
      <x v="789"/>
      <x v="821"/>
    </i>
    <i>
      <x v="822"/>
      <x v="386"/>
      <x v="199"/>
      <x v="790"/>
      <x v="822"/>
    </i>
    <i>
      <x v="823"/>
      <x v="215"/>
      <x v="144"/>
      <x v="791"/>
      <x v="823"/>
    </i>
    <i>
      <x v="824"/>
      <x v="27"/>
      <x v="39"/>
      <x v="792"/>
      <x v="824"/>
    </i>
    <i>
      <x v="825"/>
      <x v="88"/>
      <x v="160"/>
      <x v="558"/>
      <x v="825"/>
    </i>
    <i>
      <x v="826"/>
      <x v="26"/>
      <x v="200"/>
      <x v="793"/>
      <x v="826"/>
    </i>
    <i>
      <x v="827"/>
      <x v="212"/>
      <x v="68"/>
      <x v="794"/>
      <x v="827"/>
    </i>
    <i>
      <x v="828"/>
      <x v="302"/>
      <x v="122"/>
      <x v="795"/>
      <x v="828"/>
    </i>
    <i>
      <x v="829"/>
      <x v="387"/>
      <x v="136"/>
      <x v="796"/>
      <x v="829"/>
    </i>
    <i>
      <x v="830"/>
      <x v="196"/>
      <x v="37"/>
      <x v="797"/>
      <x v="830"/>
    </i>
    <i>
      <x v="831"/>
      <x v="201"/>
      <x v="80"/>
      <x v="798"/>
      <x v="831"/>
    </i>
    <i>
      <x v="832"/>
      <x v="364"/>
      <x v="40"/>
      <x v="799"/>
      <x v="832"/>
    </i>
    <i>
      <x v="833"/>
      <x v="388"/>
      <x v="49"/>
      <x v="800"/>
      <x v="833"/>
    </i>
    <i>
      <x v="834"/>
      <x v="206"/>
      <x v="44"/>
      <x v="801"/>
      <x v="834"/>
    </i>
    <i>
      <x v="835"/>
      <x v="218"/>
      <x v="36"/>
      <x v="802"/>
      <x v="835"/>
    </i>
    <i>
      <x v="836"/>
      <x v="389"/>
      <x v="201"/>
      <x v="803"/>
      <x v="836"/>
    </i>
    <i>
      <x v="837"/>
      <x v="205"/>
      <x v="121"/>
      <x v="804"/>
      <x v="837"/>
    </i>
    <i>
      <x v="838"/>
      <x v="310"/>
      <x v="124"/>
      <x v="805"/>
      <x v="838"/>
    </i>
    <i>
      <x v="839"/>
      <x v="390"/>
      <x v="71"/>
      <x v="806"/>
      <x v="839"/>
    </i>
    <i>
      <x v="840"/>
      <x v="220"/>
      <x v="108"/>
      <x v="807"/>
      <x v="840"/>
    </i>
    <i>
      <x v="841"/>
      <x v="209"/>
      <x v="81"/>
      <x v="808"/>
      <x v="841"/>
    </i>
    <i>
      <x v="842"/>
      <x v="310"/>
      <x v="21"/>
      <x v="809"/>
      <x v="842"/>
    </i>
    <i>
      <x v="843"/>
      <x v="3"/>
      <x v="45"/>
      <x v="810"/>
      <x v="843"/>
    </i>
    <i>
      <x v="844"/>
      <x v="54"/>
      <x v="6"/>
      <x v="811"/>
      <x v="844"/>
    </i>
    <i>
      <x v="845"/>
      <x v="167"/>
      <x v="142"/>
      <x v="812"/>
      <x v="845"/>
    </i>
    <i>
      <x v="846"/>
      <x v="77"/>
      <x v="56"/>
      <x v="813"/>
      <x v="846"/>
    </i>
    <i>
      <x v="847"/>
      <x v="391"/>
      <x v="53"/>
      <x v="814"/>
      <x v="847"/>
    </i>
    <i>
      <x v="848"/>
      <x v="392"/>
      <x v="154"/>
      <x v="815"/>
      <x v="848"/>
    </i>
    <i>
      <x v="849"/>
      <x v="393"/>
      <x v="56"/>
      <x v="816"/>
      <x v="849"/>
    </i>
    <i>
      <x v="850"/>
      <x v="162"/>
      <x v="107"/>
      <x v="817"/>
      <x v="850"/>
    </i>
    <i>
      <x v="851"/>
      <x v="303"/>
      <x v="195"/>
      <x v="818"/>
      <x v="851"/>
    </i>
    <i>
      <x v="852"/>
      <x v="198"/>
      <x v="36"/>
      <x v="819"/>
      <x v="852"/>
    </i>
    <i>
      <x v="853"/>
      <x v="62"/>
      <x v="142"/>
      <x v="820"/>
      <x v="853"/>
    </i>
    <i>
      <x v="854"/>
      <x v="138"/>
      <x v="195"/>
      <x v="821"/>
      <x v="854"/>
    </i>
    <i>
      <x v="855"/>
      <x v="201"/>
      <x v="12"/>
      <x v="822"/>
      <x v="855"/>
    </i>
    <i>
      <x v="856"/>
      <x v="22"/>
      <x v="38"/>
      <x v="823"/>
      <x v="856"/>
    </i>
    <i>
      <x v="857"/>
      <x v="300"/>
      <x v="15"/>
      <x v="824"/>
      <x v="857"/>
    </i>
    <i>
      <x v="858"/>
      <x v="19"/>
      <x v="109"/>
      <x v="825"/>
      <x v="858"/>
    </i>
    <i>
      <x v="859"/>
      <x v="72"/>
      <x v="37"/>
      <x v="112"/>
      <x v="859"/>
    </i>
    <i>
      <x v="860"/>
      <x v="127"/>
      <x v="12"/>
      <x v="826"/>
      <x v="860"/>
    </i>
    <i>
      <x v="861"/>
      <x v="302"/>
      <x v="41"/>
      <x v="827"/>
      <x v="861"/>
    </i>
    <i>
      <x v="862"/>
      <x v="168"/>
      <x v="183"/>
      <x v="828"/>
      <x v="862"/>
    </i>
    <i>
      <x v="863"/>
      <x v="61"/>
      <x v="119"/>
      <x v="829"/>
      <x v="863"/>
    </i>
    <i>
      <x v="864"/>
      <x v="4"/>
      <x v="147"/>
      <x v="830"/>
      <x v="864"/>
    </i>
    <i>
      <x v="865"/>
      <x v="15"/>
      <x v="100"/>
      <x v="831"/>
      <x v="865"/>
    </i>
    <i>
      <x v="866"/>
      <x v="79"/>
      <x v="174"/>
      <x v="832"/>
      <x v="866"/>
    </i>
    <i>
      <x v="867"/>
      <x v="394"/>
      <x v="93"/>
      <x v="833"/>
      <x v="867"/>
    </i>
    <i>
      <x v="868"/>
      <x v="61"/>
      <x v="183"/>
      <x v="834"/>
      <x v="868"/>
    </i>
    <i>
      <x v="869"/>
      <x v="359"/>
      <x v="126"/>
      <x v="835"/>
      <x v="869"/>
    </i>
    <i>
      <x v="870"/>
      <x v="395"/>
      <x v="37"/>
      <x v="836"/>
      <x v="870"/>
    </i>
    <i>
      <x v="871"/>
      <x v="86"/>
      <x v="14"/>
      <x v="837"/>
      <x v="871"/>
    </i>
    <i>
      <x v="872"/>
      <x v="393"/>
      <x v="108"/>
      <x v="838"/>
      <x v="872"/>
    </i>
    <i>
      <x v="873"/>
      <x v="81"/>
      <x v="22"/>
      <x v="839"/>
      <x v="873"/>
    </i>
    <i>
      <x v="874"/>
      <x v="174"/>
      <x v="202"/>
      <x v="840"/>
      <x v="874"/>
    </i>
    <i>
      <x v="875"/>
      <x v="129"/>
      <x v="71"/>
      <x v="841"/>
      <x v="875"/>
    </i>
    <i>
      <x v="876"/>
      <x v="172"/>
      <x v="194"/>
      <x v="842"/>
      <x v="876"/>
    </i>
    <i>
      <x v="877"/>
      <x v="184"/>
      <x v="53"/>
      <x v="843"/>
      <x v="877"/>
    </i>
    <i>
      <x v="878"/>
      <x v="44"/>
      <x v="45"/>
      <x v="844"/>
      <x v="878"/>
    </i>
    <i>
      <x v="879"/>
      <x v="98"/>
      <x v="26"/>
      <x v="845"/>
      <x v="879"/>
    </i>
    <i>
      <x v="880"/>
      <x v="120"/>
      <x v="42"/>
      <x v="846"/>
      <x v="880"/>
    </i>
    <i>
      <x v="881"/>
      <x v="382"/>
      <x v="195"/>
      <x v="383"/>
      <x v="881"/>
    </i>
    <i>
      <x v="882"/>
      <x v="396"/>
      <x v="143"/>
      <x v="847"/>
      <x v="882"/>
    </i>
    <i>
      <x v="883"/>
      <x v="137"/>
      <x v="66"/>
      <x v="848"/>
      <x v="883"/>
    </i>
    <i>
      <x v="884"/>
      <x v="180"/>
      <x v="113"/>
      <x v="849"/>
      <x v="884"/>
    </i>
    <i>
      <x v="885"/>
      <x v="255"/>
      <x v="190"/>
      <x v="713"/>
      <x v="885"/>
    </i>
    <i>
      <x v="886"/>
      <x v="193"/>
      <x v="197"/>
      <x v="850"/>
      <x v="886"/>
    </i>
    <i>
      <x v="887"/>
      <x v="252"/>
      <x v="194"/>
      <x v="851"/>
      <x v="887"/>
    </i>
    <i>
      <x v="888"/>
      <x v="369"/>
      <x v="80"/>
      <x v="852"/>
      <x v="888"/>
    </i>
    <i>
      <x v="889"/>
      <x v="72"/>
      <x v="108"/>
      <x v="853"/>
      <x v="889"/>
    </i>
    <i>
      <x v="890"/>
      <x v="322"/>
      <x v="48"/>
      <x v="854"/>
      <x v="890"/>
    </i>
    <i>
      <x v="891"/>
      <x v="397"/>
      <x v="59"/>
      <x v="855"/>
      <x v="891"/>
    </i>
    <i>
      <x v="892"/>
      <x v="5"/>
      <x v="161"/>
      <x v="856"/>
      <x v="892"/>
    </i>
    <i>
      <x v="893"/>
      <x v="111"/>
      <x v="9"/>
      <x v="857"/>
      <x v="893"/>
    </i>
    <i>
      <x v="894"/>
      <x v="398"/>
      <x v="34"/>
      <x v="858"/>
      <x v="894"/>
    </i>
    <i>
      <x v="895"/>
      <x v="264"/>
      <x v="67"/>
      <x v="859"/>
      <x v="895"/>
    </i>
    <i>
      <x v="896"/>
      <x v="224"/>
      <x v="9"/>
      <x v="860"/>
      <x v="896"/>
    </i>
    <i>
      <x v="897"/>
      <x v="111"/>
      <x v="203"/>
      <x v="861"/>
      <x v="897"/>
    </i>
    <i>
      <x v="898"/>
      <x v="59"/>
      <x v="57"/>
      <x v="862"/>
      <x v="898"/>
    </i>
    <i>
      <x v="899"/>
      <x v="257"/>
      <x v="74"/>
      <x v="863"/>
      <x v="899"/>
    </i>
    <i>
      <x v="900"/>
      <x v="112"/>
      <x v="9"/>
      <x v="864"/>
      <x v="900"/>
    </i>
    <i>
      <x v="901"/>
      <x v="399"/>
      <x v="6"/>
      <x v="865"/>
      <x v="901"/>
    </i>
    <i>
      <x v="902"/>
      <x v="400"/>
      <x v="168"/>
      <x v="866"/>
      <x v="902"/>
    </i>
    <i>
      <x v="903"/>
      <x v="401"/>
      <x v="61"/>
      <x v="867"/>
      <x v="903"/>
    </i>
    <i>
      <x v="904"/>
      <x v="358"/>
      <x v="139"/>
      <x v="868"/>
      <x v="904"/>
    </i>
    <i>
      <x v="905"/>
      <x v="345"/>
      <x v="107"/>
      <x v="869"/>
      <x v="905"/>
    </i>
    <i>
      <x v="906"/>
      <x v="352"/>
      <x v="133"/>
      <x v="870"/>
      <x v="906"/>
    </i>
    <i>
      <x v="907"/>
      <x v="147"/>
      <x v="37"/>
      <x v="871"/>
      <x v="907"/>
    </i>
    <i>
      <x v="908"/>
      <x v="219"/>
      <x v="118"/>
      <x v="872"/>
      <x v="908"/>
    </i>
    <i>
      <x v="909"/>
      <x v="402"/>
      <x v="160"/>
      <x v="873"/>
      <x v="909"/>
    </i>
    <i>
      <x v="910"/>
      <x v="45"/>
      <x v="47"/>
      <x v="874"/>
      <x v="910"/>
    </i>
    <i>
      <x v="911"/>
      <x v="403"/>
      <x v="87"/>
      <x v="875"/>
      <x v="911"/>
    </i>
    <i>
      <x v="912"/>
      <x v="403"/>
      <x v="26"/>
      <x v="876"/>
      <x v="912"/>
    </i>
    <i>
      <x v="913"/>
      <x v="404"/>
      <x v="115"/>
      <x v="877"/>
      <x v="913"/>
    </i>
    <i>
      <x v="914"/>
      <x v="328"/>
      <x v="204"/>
      <x v="878"/>
      <x v="914"/>
    </i>
    <i>
      <x v="915"/>
      <x v="113"/>
      <x v="9"/>
      <x v="879"/>
      <x v="915"/>
    </i>
    <i>
      <x v="916"/>
      <x v="385"/>
      <x v="204"/>
      <x v="880"/>
      <x v="916"/>
    </i>
    <i>
      <x v="917"/>
      <x v="228"/>
      <x v="179"/>
      <x v="562"/>
      <x v="917"/>
    </i>
    <i>
      <x v="918"/>
      <x v="358"/>
      <x v="16"/>
      <x v="881"/>
      <x v="918"/>
    </i>
    <i>
      <x v="919"/>
      <x v="405"/>
      <x v="52"/>
      <x v="882"/>
      <x v="919"/>
    </i>
    <i>
      <x v="920"/>
      <x v="290"/>
      <x v="176"/>
      <x v="815"/>
      <x v="920"/>
    </i>
    <i>
      <x v="921"/>
      <x v="53"/>
      <x v="3"/>
      <x v="883"/>
      <x v="921"/>
    </i>
    <i>
      <x v="922"/>
      <x v="135"/>
      <x v="72"/>
      <x v="884"/>
      <x v="922"/>
    </i>
    <i>
      <x v="923"/>
      <x v="147"/>
      <x v="73"/>
      <x v="885"/>
      <x v="923"/>
    </i>
    <i>
      <x v="924"/>
      <x v="13"/>
      <x v="98"/>
      <x v="361"/>
      <x v="924"/>
    </i>
    <i>
      <x v="925"/>
      <x v="56"/>
      <x v="166"/>
      <x v="886"/>
      <x v="925"/>
    </i>
    <i>
      <x v="926"/>
      <x v="128"/>
      <x v="134"/>
      <x v="887"/>
      <x v="926"/>
    </i>
    <i>
      <x v="927"/>
      <x v="127"/>
      <x v="40"/>
      <x v="888"/>
      <x v="927"/>
    </i>
    <i>
      <x v="928"/>
      <x v="300"/>
      <x v="130"/>
      <x v="889"/>
      <x v="928"/>
    </i>
    <i>
      <x v="929"/>
      <x v="241"/>
      <x v="34"/>
      <x v="890"/>
      <x v="929"/>
    </i>
    <i>
      <x v="930"/>
      <x v="45"/>
      <x v="45"/>
      <x v="891"/>
      <x v="930"/>
    </i>
    <i>
      <x v="931"/>
      <x v="122"/>
      <x v="126"/>
      <x v="892"/>
      <x v="931"/>
    </i>
    <i>
      <x v="932"/>
      <x v="4"/>
      <x v="109"/>
      <x v="893"/>
      <x v="932"/>
    </i>
    <i>
      <x v="933"/>
      <x v="406"/>
      <x v="79"/>
      <x v="894"/>
      <x v="933"/>
    </i>
    <i>
      <x v="934"/>
      <x v="310"/>
      <x v="163"/>
      <x v="895"/>
      <x v="934"/>
    </i>
    <i>
      <x v="935"/>
      <x v="61"/>
      <x v="106"/>
      <x v="896"/>
      <x v="935"/>
    </i>
    <i>
      <x v="936"/>
      <x v="83"/>
      <x v="153"/>
      <x v="897"/>
      <x v="936"/>
    </i>
    <i>
      <x v="937"/>
      <x v="141"/>
      <x v="74"/>
      <x v="898"/>
      <x v="937"/>
    </i>
    <i>
      <x v="938"/>
      <x v="22"/>
      <x v="121"/>
      <x v="899"/>
      <x v="938"/>
    </i>
    <i>
      <x v="939"/>
      <x v="332"/>
      <x v="185"/>
      <x v="900"/>
      <x v="939"/>
    </i>
    <i>
      <x v="940"/>
      <x v="390"/>
      <x v="137"/>
      <x v="901"/>
      <x v="940"/>
    </i>
    <i>
      <x v="941"/>
      <x v="42"/>
      <x v="116"/>
      <x v="902"/>
      <x v="941"/>
    </i>
    <i>
      <x v="942"/>
      <x v="256"/>
      <x v="34"/>
      <x v="903"/>
      <x v="942"/>
    </i>
    <i>
      <x v="943"/>
      <x v="295"/>
      <x v="1"/>
      <x v="904"/>
      <x v="943"/>
    </i>
    <i>
      <x v="944"/>
      <x v="403"/>
      <x v="124"/>
      <x v="905"/>
      <x v="944"/>
    </i>
    <i>
      <x v="945"/>
      <x v="176"/>
      <x v="1"/>
      <x v="906"/>
      <x v="945"/>
    </i>
    <i>
      <x v="946"/>
      <x v="298"/>
      <x v="205"/>
      <x v="907"/>
      <x v="946"/>
    </i>
    <i>
      <x v="947"/>
      <x v="199"/>
      <x v="47"/>
      <x v="908"/>
      <x v="947"/>
    </i>
    <i>
      <x v="948"/>
      <x v="277"/>
      <x v="165"/>
      <x v="909"/>
      <x v="948"/>
    </i>
    <i>
      <x v="949"/>
      <x v="96"/>
      <x v="120"/>
      <x v="910"/>
      <x v="949"/>
    </i>
    <i>
      <x v="950"/>
      <x v="19"/>
      <x v="41"/>
      <x v="911"/>
      <x v="950"/>
    </i>
    <i>
      <x v="951"/>
      <x v="244"/>
      <x v="1"/>
      <x v="912"/>
      <x v="951"/>
    </i>
    <i>
      <x v="952"/>
      <x v="407"/>
      <x v="115"/>
      <x v="913"/>
      <x v="952"/>
    </i>
    <i>
      <x v="953"/>
      <x v="408"/>
      <x v="99"/>
      <x v="914"/>
      <x v="953"/>
    </i>
    <i>
      <x v="954"/>
      <x v="252"/>
      <x v="37"/>
      <x v="597"/>
      <x v="954"/>
    </i>
    <i>
      <x v="955"/>
      <x v="140"/>
      <x v="186"/>
      <x v="915"/>
      <x v="955"/>
    </i>
    <i>
      <x v="956"/>
      <x v="319"/>
      <x v="206"/>
      <x v="916"/>
      <x v="956"/>
    </i>
    <i>
      <x v="957"/>
      <x v="408"/>
      <x v="38"/>
      <x v="917"/>
      <x v="957"/>
    </i>
    <i>
      <x v="958"/>
      <x v="409"/>
      <x v="19"/>
      <x v="918"/>
      <x v="958"/>
    </i>
    <i>
      <x v="959"/>
      <x v="4"/>
      <x v="72"/>
      <x v="919"/>
      <x v="959"/>
    </i>
    <i>
      <x v="960"/>
      <x v="51"/>
      <x v="102"/>
      <x v="749"/>
      <x v="960"/>
    </i>
    <i>
      <x v="961"/>
      <x v="181"/>
      <x v="6"/>
      <x v="920"/>
      <x v="961"/>
    </i>
    <i>
      <x v="962"/>
      <x v="170"/>
      <x v="116"/>
      <x v="921"/>
      <x v="962"/>
    </i>
    <i>
      <x v="963"/>
      <x v="346"/>
      <x v="108"/>
      <x v="922"/>
      <x v="963"/>
    </i>
    <i>
      <x v="964"/>
      <x v="318"/>
      <x v="207"/>
      <x v="923"/>
      <x v="964"/>
    </i>
    <i>
      <x v="965"/>
      <x v="410"/>
      <x v="160"/>
      <x v="924"/>
      <x v="965"/>
    </i>
    <i>
      <x v="966"/>
      <x v="219"/>
      <x v="208"/>
      <x v="923"/>
      <x v="966"/>
    </i>
    <i>
      <x v="967"/>
      <x v="94"/>
      <x v="50"/>
      <x v="925"/>
      <x v="967"/>
    </i>
    <i>
      <x v="968"/>
      <x v="411"/>
      <x v="172"/>
      <x v="926"/>
      <x v="968"/>
    </i>
    <i>
      <x v="969"/>
      <x v="226"/>
      <x v="165"/>
      <x v="927"/>
      <x v="969"/>
    </i>
    <i>
      <x v="970"/>
      <x v="378"/>
      <x v="150"/>
      <x v="928"/>
      <x v="970"/>
    </i>
    <i>
      <x v="971"/>
      <x v="39"/>
      <x v="126"/>
      <x v="929"/>
      <x v="971"/>
    </i>
    <i>
      <x v="972"/>
      <x v="302"/>
      <x v="114"/>
      <x v="930"/>
      <x v="972"/>
    </i>
    <i>
      <x v="973"/>
      <x v="119"/>
      <x v="123"/>
      <x v="931"/>
      <x v="973"/>
    </i>
    <i>
      <x v="974"/>
      <x v="226"/>
      <x v="164"/>
      <x v="932"/>
      <x v="974"/>
    </i>
    <i>
      <x v="975"/>
      <x v="20"/>
      <x v="37"/>
      <x v="933"/>
      <x v="975"/>
    </i>
    <i>
      <x v="976"/>
      <x v="412"/>
      <x v="31"/>
      <x v="934"/>
      <x v="976"/>
    </i>
    <i>
      <x v="977"/>
      <x v="260"/>
      <x v="166"/>
      <x v="935"/>
      <x v="977"/>
    </i>
    <i>
      <x v="978"/>
      <x v="329"/>
      <x v="185"/>
      <x v="936"/>
      <x v="978"/>
    </i>
    <i>
      <x v="979"/>
      <x v="413"/>
      <x v="4"/>
      <x v="937"/>
      <x v="979"/>
    </i>
    <i>
      <x v="980"/>
      <x v="349"/>
      <x v="101"/>
      <x v="938"/>
      <x v="980"/>
    </i>
    <i>
      <x v="981"/>
      <x v="319"/>
      <x v="125"/>
      <x v="939"/>
      <x v="981"/>
    </i>
    <i>
      <x v="982"/>
      <x v="170"/>
      <x v="134"/>
      <x v="91"/>
      <x v="982"/>
    </i>
    <i>
      <x v="983"/>
      <x v="87"/>
      <x v="161"/>
      <x v="940"/>
      <x v="983"/>
    </i>
    <i>
      <x v="984"/>
      <x v="414"/>
      <x v="136"/>
      <x v="941"/>
      <x v="984"/>
    </i>
    <i>
      <x v="985"/>
      <x v="415"/>
      <x v="117"/>
      <x v="942"/>
      <x v="985"/>
    </i>
    <i>
      <x v="986"/>
      <x v="416"/>
      <x v="6"/>
      <x v="943"/>
      <x v="986"/>
    </i>
    <i>
      <x v="987"/>
      <x v="417"/>
      <x v="95"/>
      <x v="944"/>
      <x v="987"/>
    </i>
    <i>
      <x v="988"/>
      <x v="418"/>
      <x v="151"/>
      <x v="945"/>
      <x v="988"/>
    </i>
    <i>
      <x v="989"/>
      <x v="419"/>
      <x v="78"/>
      <x v="946"/>
      <x v="989"/>
    </i>
    <i>
      <x v="990"/>
      <x v="420"/>
      <x v="95"/>
      <x v="947"/>
      <x v="990"/>
    </i>
    <i>
      <x v="991"/>
      <x v="321"/>
      <x v="122"/>
      <x v="96"/>
      <x v="991"/>
    </i>
    <i>
      <x v="992"/>
      <x v="421"/>
      <x v="82"/>
      <x v="948"/>
      <x v="992"/>
    </i>
    <i>
      <x v="993"/>
      <x v="422"/>
      <x v="17"/>
      <x v="949"/>
      <x v="993"/>
    </i>
    <i>
      <x v="994"/>
      <x v="73"/>
      <x v="173"/>
      <x v="936"/>
      <x v="994"/>
    </i>
    <i>
      <x v="995"/>
      <x v="423"/>
      <x v="97"/>
      <x v="950"/>
      <x v="995"/>
    </i>
    <i>
      <x v="996"/>
      <x v="424"/>
      <x v="188"/>
      <x v="951"/>
      <x v="996"/>
    </i>
    <i>
      <x v="997"/>
      <x v="425"/>
      <x v="87"/>
      <x v="952"/>
      <x v="997"/>
    </i>
    <i>
      <x v="998"/>
      <x v="426"/>
      <x v="190"/>
      <x v="953"/>
      <x v="998"/>
    </i>
    <i>
      <x v="999"/>
      <x v="357"/>
      <x v="163"/>
      <x v="954"/>
      <x v="999"/>
    </i>
    <i>
      <x v="1000"/>
      <x v="143"/>
      <x v="36"/>
      <x v="955"/>
      <x v="1000"/>
    </i>
    <i>
      <x v="1001"/>
      <x v="9"/>
      <x/>
      <x v="956"/>
      <x v="1001"/>
    </i>
    <i>
      <x v="1002"/>
      <x v="427"/>
      <x v="48"/>
      <x v="10"/>
      <x v="1002"/>
    </i>
    <i>
      <x v="1003"/>
      <x v="412"/>
      <x v="50"/>
      <x v="957"/>
      <x v="1003"/>
    </i>
    <i>
      <x v="1004"/>
      <x v="238"/>
      <x v="209"/>
      <x v="958"/>
      <x v="1004"/>
    </i>
    <i>
      <x v="1005"/>
      <x v="53"/>
      <x v="113"/>
      <x v="959"/>
      <x v="1005"/>
    </i>
    <i>
      <x v="1006"/>
      <x v="382"/>
      <x v="210"/>
      <x v="960"/>
      <x v="1006"/>
    </i>
    <i>
      <x v="1007"/>
      <x v="9"/>
      <x v="164"/>
      <x v="961"/>
      <x v="1007"/>
    </i>
    <i>
      <x v="1008"/>
      <x v="318"/>
      <x v="30"/>
      <x v="962"/>
      <x v="1008"/>
    </i>
    <i>
      <x v="1009"/>
      <x v="398"/>
      <x v="122"/>
      <x v="963"/>
      <x v="1009"/>
    </i>
    <i>
      <x v="1010"/>
      <x v="416"/>
      <x v="62"/>
      <x v="522"/>
      <x v="1010"/>
    </i>
    <i>
      <x v="1011"/>
      <x v="215"/>
      <x v="4"/>
      <x v="964"/>
      <x v="1011"/>
    </i>
    <i>
      <x v="1012"/>
      <x v="428"/>
      <x v="170"/>
      <x v="965"/>
      <x v="1012"/>
    </i>
    <i>
      <x v="1013"/>
      <x v="429"/>
      <x v="154"/>
      <x v="966"/>
      <x v="1013"/>
    </i>
    <i>
      <x v="1014"/>
      <x v="141"/>
      <x v="133"/>
      <x v="967"/>
      <x v="1014"/>
    </i>
    <i>
      <x v="1015"/>
      <x v="430"/>
      <x v="194"/>
      <x v="968"/>
      <x v="1015"/>
    </i>
    <i>
      <x v="1016"/>
      <x v="102"/>
      <x v="62"/>
      <x v="969"/>
      <x v="1016"/>
    </i>
    <i>
      <x v="1017"/>
      <x v="144"/>
      <x v="43"/>
      <x v="970"/>
      <x v="1017"/>
    </i>
    <i>
      <x v="1018"/>
      <x v="141"/>
      <x v="57"/>
      <x v="466"/>
      <x v="1018"/>
    </i>
    <i>
      <x v="1019"/>
      <x v="146"/>
      <x v="69"/>
      <x v="971"/>
      <x v="1019"/>
    </i>
    <i>
      <x v="1020"/>
      <x v="168"/>
      <x v="182"/>
      <x v="972"/>
      <x v="1020"/>
    </i>
    <i>
      <x v="1021"/>
      <x v="293"/>
      <x v="30"/>
      <x v="973"/>
      <x v="1021"/>
    </i>
    <i>
      <x v="1022"/>
      <x v="151"/>
      <x v="99"/>
      <x v="974"/>
      <x v="1022"/>
    </i>
    <i>
      <x v="1023"/>
      <x v="206"/>
      <x v="4"/>
      <x v="975"/>
      <x v="1023"/>
    </i>
    <i>
      <x v="1024"/>
      <x v="348"/>
      <x v="23"/>
      <x v="976"/>
      <x v="1024"/>
    </i>
    <i>
      <x v="1025"/>
      <x v="308"/>
      <x v="53"/>
      <x v="977"/>
      <x v="1025"/>
    </i>
    <i>
      <x v="1026"/>
      <x v="79"/>
      <x v="44"/>
      <x v="978"/>
      <x v="1026"/>
    </i>
    <i>
      <x v="1027"/>
      <x v="205"/>
      <x v="119"/>
      <x v="136"/>
      <x v="1027"/>
    </i>
    <i>
      <x v="1028"/>
      <x v="147"/>
      <x v="154"/>
      <x v="357"/>
      <x v="1028"/>
    </i>
    <i>
      <x v="1029"/>
      <x v="76"/>
      <x v="173"/>
      <x v="41"/>
      <x v="1029"/>
    </i>
    <i>
      <x v="1030"/>
      <x v="51"/>
      <x v="185"/>
      <x v="979"/>
      <x v="1030"/>
    </i>
    <i>
      <x v="1031"/>
      <x v="308"/>
      <x v="166"/>
      <x v="980"/>
      <x v="1031"/>
    </i>
    <i>
      <x v="1032"/>
      <x v="390"/>
      <x v="106"/>
      <x v="981"/>
      <x v="1032"/>
    </i>
    <i>
      <x v="1033"/>
      <x v="431"/>
      <x v="211"/>
      <x v="982"/>
      <x v="1033"/>
    </i>
    <i>
      <x v="1034"/>
      <x v="220"/>
      <x v="98"/>
      <x v="983"/>
      <x v="1034"/>
    </i>
    <i>
      <x v="1035"/>
      <x v="432"/>
      <x v="145"/>
      <x v="984"/>
      <x v="1035"/>
    </i>
    <i>
      <x v="1036"/>
      <x v="433"/>
      <x v="48"/>
      <x v="985"/>
      <x v="1036"/>
    </i>
    <i>
      <x v="1037"/>
      <x v="353"/>
      <x v="151"/>
      <x v="986"/>
      <x v="1037"/>
    </i>
    <i>
      <x v="1038"/>
      <x v="256"/>
      <x v="148"/>
      <x v="987"/>
      <x v="1038"/>
    </i>
    <i>
      <x v="1039"/>
      <x v="434"/>
      <x v="33"/>
      <x v="988"/>
      <x v="1039"/>
    </i>
    <i>
      <x v="1040"/>
      <x v="382"/>
      <x v="2"/>
      <x v="989"/>
      <x v="1040"/>
    </i>
    <i>
      <x v="1041"/>
      <x v="22"/>
      <x v="39"/>
      <x v="990"/>
      <x v="1041"/>
    </i>
    <i>
      <x v="1042"/>
      <x v="414"/>
      <x v="41"/>
      <x v="991"/>
      <x v="1042"/>
    </i>
    <i>
      <x v="1043"/>
      <x v="157"/>
      <x v="108"/>
      <x v="992"/>
      <x v="1043"/>
    </i>
    <i>
      <x v="1044"/>
      <x v="435"/>
      <x v="48"/>
      <x v="993"/>
      <x v="1044"/>
    </i>
    <i>
      <x v="1045"/>
      <x v="149"/>
      <x v="36"/>
      <x v="994"/>
      <x v="1045"/>
    </i>
    <i>
      <x v="1046"/>
      <x v="436"/>
      <x v="139"/>
      <x v="995"/>
      <x v="1046"/>
    </i>
    <i>
      <x v="1047"/>
      <x v="170"/>
      <x v="72"/>
      <x v="996"/>
      <x v="1047"/>
    </i>
    <i>
      <x v="1048"/>
      <x v="429"/>
      <x v="109"/>
      <x v="997"/>
      <x v="1048"/>
    </i>
    <i>
      <x v="1049"/>
      <x v="59"/>
      <x v="36"/>
      <x v="998"/>
      <x v="1049"/>
    </i>
    <i>
      <x v="1050"/>
      <x v="369"/>
      <x v="15"/>
      <x v="999"/>
      <x v="1050"/>
    </i>
    <i>
      <x v="1051"/>
      <x v="345"/>
      <x v="174"/>
      <x v="1000"/>
      <x v="1051"/>
    </i>
    <i>
      <x v="1052"/>
      <x v="437"/>
      <x v="156"/>
      <x v="540"/>
      <x v="1052"/>
    </i>
    <i>
      <x v="1053"/>
      <x v="89"/>
      <x v="55"/>
      <x v="1001"/>
      <x v="1053"/>
    </i>
    <i>
      <x v="1054"/>
      <x v="18"/>
      <x v="53"/>
      <x v="1002"/>
      <x v="1054"/>
    </i>
    <i>
      <x v="1055"/>
      <x v="438"/>
      <x v="101"/>
      <x v="1003"/>
      <x v="1055"/>
    </i>
    <i>
      <x v="1056"/>
      <x v="13"/>
      <x v="156"/>
      <x v="1004"/>
      <x v="1056"/>
    </i>
    <i>
      <x v="1057"/>
      <x v="435"/>
      <x v="150"/>
      <x v="1005"/>
      <x v="1057"/>
    </i>
    <i>
      <x v="1058"/>
      <x v="15"/>
      <x v="81"/>
      <x v="1006"/>
      <x v="1058"/>
    </i>
    <i>
      <x v="1059"/>
      <x v="138"/>
      <x v="13"/>
      <x v="1007"/>
      <x v="1059"/>
    </i>
    <i>
      <x v="1060"/>
      <x v="306"/>
      <x v="212"/>
      <x v="1008"/>
      <x v="1060"/>
    </i>
    <i>
      <x v="1061"/>
      <x v="145"/>
      <x v="120"/>
      <x v="370"/>
      <x v="1061"/>
    </i>
    <i>
      <x v="1062"/>
      <x v="130"/>
      <x v="98"/>
      <x v="1009"/>
      <x v="1062"/>
    </i>
    <i>
      <x v="1063"/>
      <x v="189"/>
      <x v="122"/>
      <x v="1010"/>
      <x v="1063"/>
    </i>
    <i>
      <x v="1064"/>
      <x v="439"/>
      <x v="194"/>
      <x v="18"/>
      <x v="1064"/>
    </i>
    <i>
      <x v="1065"/>
      <x v="345"/>
      <x v="150"/>
      <x v="1011"/>
      <x v="1065"/>
    </i>
    <i>
      <x v="1066"/>
      <x v="16"/>
      <x v="46"/>
      <x v="1012"/>
      <x v="1066"/>
    </i>
    <i>
      <x v="1067"/>
      <x v="369"/>
      <x v="73"/>
      <x v="1013"/>
      <x v="1067"/>
    </i>
    <i>
      <x v="1068"/>
      <x v="136"/>
      <x v="13"/>
      <x v="1014"/>
      <x v="1068"/>
    </i>
    <i>
      <x v="1069"/>
      <x v="389"/>
      <x v="149"/>
      <x v="1015"/>
      <x v="1069"/>
    </i>
    <i>
      <x v="1070"/>
      <x v="18"/>
      <x v="80"/>
      <x v="1016"/>
      <x v="1070"/>
    </i>
    <i>
      <x v="1071"/>
      <x v="197"/>
      <x v="115"/>
      <x v="1017"/>
      <x v="1071"/>
    </i>
    <i>
      <x v="1072"/>
      <x v="187"/>
      <x v="80"/>
      <x v="1018"/>
      <x v="1072"/>
    </i>
    <i>
      <x v="1073"/>
      <x v="347"/>
      <x v="124"/>
      <x v="1019"/>
      <x v="1073"/>
    </i>
    <i>
      <x v="1074"/>
      <x v="40"/>
      <x v="13"/>
      <x v="1020"/>
      <x v="1074"/>
    </i>
    <i>
      <x v="1075"/>
      <x v="207"/>
      <x v="102"/>
      <x v="17"/>
      <x v="1075"/>
    </i>
    <i>
      <x v="1076"/>
      <x v="15"/>
      <x v="185"/>
      <x v="1021"/>
      <x v="1076"/>
    </i>
    <i>
      <x v="1077"/>
      <x v="127"/>
      <x v="206"/>
      <x v="1022"/>
      <x v="1077"/>
    </i>
    <i>
      <x v="1078"/>
      <x v="151"/>
      <x v="23"/>
      <x v="414"/>
      <x v="1078"/>
    </i>
    <i>
      <x v="1079"/>
      <x v="394"/>
      <x v="129"/>
      <x v="1023"/>
      <x v="1079"/>
    </i>
    <i>
      <x v="1080"/>
      <x v="62"/>
      <x v="42"/>
      <x v="1024"/>
      <x v="1080"/>
    </i>
    <i>
      <x v="1081"/>
      <x v="359"/>
      <x v="74"/>
      <x v="1025"/>
      <x v="1081"/>
    </i>
    <i>
      <x v="1082"/>
      <x v="12"/>
      <x v="42"/>
      <x v="1026"/>
      <x v="1082"/>
    </i>
    <i>
      <x v="1083"/>
      <x v="429"/>
      <x v="121"/>
      <x v="1027"/>
      <x v="1083"/>
    </i>
    <i>
      <x v="1084"/>
      <x v="312"/>
      <x v="138"/>
      <x v="1028"/>
      <x v="1084"/>
    </i>
    <i>
      <x v="1085"/>
      <x v="390"/>
      <x v="124"/>
      <x v="1029"/>
      <x v="1085"/>
    </i>
    <i>
      <x v="1086"/>
      <x v="80"/>
      <x v="153"/>
      <x v="1030"/>
      <x v="1086"/>
    </i>
    <i>
      <x v="1087"/>
      <x v="209"/>
      <x v="139"/>
      <x v="1031"/>
      <x v="1087"/>
    </i>
    <i>
      <x v="1088"/>
      <x v="12"/>
      <x v="147"/>
      <x v="1032"/>
      <x v="1088"/>
    </i>
    <i>
      <x v="1089"/>
      <x v="394"/>
      <x v="101"/>
      <x v="1033"/>
      <x v="1089"/>
    </i>
    <i>
      <x v="1090"/>
      <x v="77"/>
      <x v="41"/>
      <x v="1034"/>
      <x v="1090"/>
    </i>
    <i>
      <x v="1091"/>
      <x v="317"/>
      <x v="50"/>
      <x v="1035"/>
      <x v="1091"/>
    </i>
    <i>
      <x v="1092"/>
      <x v="305"/>
      <x v="194"/>
      <x v="1036"/>
      <x v="1092"/>
    </i>
    <i>
      <x v="1093"/>
      <x v="70"/>
      <x v="181"/>
      <x v="1037"/>
      <x v="1093"/>
    </i>
    <i>
      <x v="1094"/>
      <x v="378"/>
      <x v="158"/>
      <x v="1038"/>
      <x v="1094"/>
    </i>
    <i>
      <x v="1095"/>
      <x v="305"/>
      <x v="102"/>
      <x v="1039"/>
      <x v="1095"/>
    </i>
    <i>
      <x v="1096"/>
      <x v="440"/>
      <x v="120"/>
      <x v="1040"/>
      <x v="1096"/>
    </i>
    <i>
      <x v="1097"/>
      <x v="209"/>
      <x v="157"/>
      <x v="1041"/>
      <x v="1097"/>
    </i>
    <i>
      <x v="1098"/>
      <x v="62"/>
      <x v="153"/>
      <x v="1042"/>
      <x v="1098"/>
    </i>
    <i>
      <x v="1099"/>
      <x v="14"/>
      <x v="196"/>
      <x v="1043"/>
      <x v="1099"/>
    </i>
    <i>
      <x v="1100"/>
      <x/>
      <x v="164"/>
      <x v="1044"/>
      <x v="1100"/>
    </i>
    <i>
      <x v="1101"/>
      <x v="308"/>
      <x v="108"/>
      <x v="1044"/>
      <x v="1101"/>
    </i>
    <i>
      <x v="1102"/>
      <x v="141"/>
      <x v="43"/>
      <x v="1045"/>
      <x v="1102"/>
    </i>
    <i>
      <x v="1103"/>
      <x v="15"/>
      <x v="194"/>
      <x v="210"/>
      <x v="1103"/>
    </i>
    <i>
      <x v="1104"/>
      <x v="344"/>
      <x v="80"/>
      <x v="1046"/>
      <x v="1104"/>
    </i>
    <i>
      <x v="1105"/>
      <x v="84"/>
      <x v="134"/>
      <x v="1047"/>
      <x v="1105"/>
    </i>
    <i>
      <x v="1106"/>
      <x v="345"/>
      <x v="68"/>
      <x v="1048"/>
      <x v="1106"/>
    </i>
    <i>
      <x v="1107"/>
      <x v="41"/>
      <x v="155"/>
      <x v="1049"/>
      <x v="1107"/>
    </i>
    <i>
      <x v="1108"/>
      <x v="135"/>
      <x v="12"/>
      <x v="219"/>
      <x v="1108"/>
    </i>
    <i>
      <x v="1109"/>
      <x v="215"/>
      <x v="134"/>
      <x v="1050"/>
      <x v="1109"/>
    </i>
    <i>
      <x v="1110"/>
      <x v="100"/>
      <x v="211"/>
      <x v="1051"/>
      <x v="1110"/>
    </i>
    <i>
      <x v="1111"/>
      <x v="159"/>
      <x v="155"/>
      <x v="1052"/>
      <x v="1111"/>
    </i>
    <i>
      <x v="1112"/>
      <x v="438"/>
      <x v="57"/>
      <x v="1053"/>
      <x v="1112"/>
    </i>
    <i>
      <x v="1113"/>
      <x v="41"/>
      <x v="117"/>
      <x v="1054"/>
      <x v="1113"/>
    </i>
    <i>
      <x v="1114"/>
      <x v="166"/>
      <x v="101"/>
      <x v="1055"/>
      <x v="1114"/>
    </i>
    <i>
      <x v="1115"/>
      <x v="15"/>
      <x v="101"/>
      <x v="1056"/>
      <x v="1115"/>
    </i>
    <i>
      <x v="1116"/>
      <x v="39"/>
      <x v="131"/>
      <x v="1057"/>
      <x v="1116"/>
    </i>
    <i>
      <x v="1117"/>
      <x v="207"/>
      <x/>
      <x v="1058"/>
      <x v="1117"/>
    </i>
    <i>
      <x v="1118"/>
      <x v="251"/>
      <x v="42"/>
      <x v="1059"/>
      <x v="1118"/>
    </i>
    <i>
      <x v="1119"/>
      <x v="340"/>
      <x v="51"/>
      <x v="1060"/>
      <x v="1119"/>
    </i>
    <i>
      <x v="1120"/>
      <x v="189"/>
      <x v="43"/>
      <x v="1061"/>
      <x v="1120"/>
    </i>
    <i>
      <x v="1121"/>
      <x v="308"/>
      <x v="21"/>
      <x v="1062"/>
      <x v="1121"/>
    </i>
    <i>
      <x v="1122"/>
      <x v="20"/>
      <x v="109"/>
      <x v="1063"/>
      <x v="1122"/>
    </i>
    <i>
      <x v="1123"/>
      <x v="441"/>
      <x v="59"/>
      <x v="1064"/>
      <x v="1123"/>
    </i>
    <i>
      <x v="1124"/>
      <x v="442"/>
      <x v="112"/>
      <x v="1065"/>
      <x v="1124"/>
    </i>
    <i>
      <x v="1125"/>
      <x v="36"/>
      <x v="161"/>
      <x v="1066"/>
      <x v="1125"/>
    </i>
    <i>
      <x v="1126"/>
      <x v="443"/>
      <x v="159"/>
      <x v="942"/>
      <x v="1126"/>
    </i>
    <i>
      <x v="1127"/>
      <x v="62"/>
      <x v="72"/>
      <x v="1067"/>
      <x v="1127"/>
    </i>
    <i>
      <x v="1128"/>
      <x v="444"/>
      <x v="50"/>
      <x v="1068"/>
      <x v="1128"/>
    </i>
    <i>
      <x v="1129"/>
      <x v="34"/>
      <x v="6"/>
      <x v="1069"/>
      <x v="1129"/>
    </i>
    <i>
      <x v="1130"/>
      <x v="445"/>
      <x v="54"/>
      <x v="1070"/>
      <x v="1130"/>
    </i>
    <i>
      <x v="1131"/>
      <x v="371"/>
      <x v="35"/>
      <x v="1071"/>
      <x v="1131"/>
    </i>
    <i>
      <x v="1132"/>
      <x v="359"/>
      <x v="57"/>
      <x v="1072"/>
      <x v="1132"/>
    </i>
    <i>
      <x v="1133"/>
      <x v="289"/>
      <x v="24"/>
      <x v="1073"/>
      <x v="1133"/>
    </i>
    <i>
      <x v="1134"/>
      <x v="446"/>
      <x v="200"/>
      <x v="68"/>
      <x v="1134"/>
    </i>
    <i>
      <x v="1135"/>
      <x v="206"/>
      <x v="106"/>
      <x v="1074"/>
      <x v="1135"/>
    </i>
    <i>
      <x v="1136"/>
      <x v="72"/>
      <x v="144"/>
      <x v="1075"/>
      <x v="1136"/>
    </i>
    <i>
      <x v="1137"/>
      <x v="447"/>
      <x v="186"/>
      <x v="1076"/>
      <x v="1137"/>
    </i>
    <i>
      <x v="1138"/>
      <x v="192"/>
      <x v="166"/>
      <x v="1077"/>
      <x v="1138"/>
    </i>
    <i>
      <x v="1139"/>
      <x v="258"/>
      <x/>
      <x v="1078"/>
      <x v="1139"/>
    </i>
    <i>
      <x v="1140"/>
      <x v="388"/>
      <x v="36"/>
      <x v="1079"/>
      <x v="1140"/>
    </i>
    <i>
      <x v="1141"/>
      <x v="359"/>
      <x v="128"/>
      <x v="1080"/>
      <x v="1141"/>
    </i>
    <i>
      <x v="1142"/>
      <x v="352"/>
      <x v="2"/>
      <x v="1081"/>
      <x v="1142"/>
    </i>
    <i>
      <x v="1143"/>
      <x v="308"/>
      <x v="144"/>
      <x v="1082"/>
      <x v="1143"/>
    </i>
    <i>
      <x v="1144"/>
      <x v="448"/>
      <x v="13"/>
      <x v="1083"/>
      <x v="1144"/>
    </i>
    <i>
      <x v="1145"/>
      <x v="449"/>
      <x v="58"/>
      <x v="1084"/>
      <x v="1145"/>
    </i>
    <i>
      <x v="1146"/>
      <x v="189"/>
      <x v="127"/>
      <x v="1085"/>
      <x v="1146"/>
    </i>
    <i>
      <x v="1147"/>
      <x v="196"/>
      <x v="108"/>
      <x v="105"/>
      <x v="1147"/>
    </i>
    <i>
      <x v="1148"/>
      <x v="146"/>
      <x v="130"/>
      <x v="1086"/>
      <x v="1148"/>
    </i>
    <i>
      <x v="1149"/>
      <x v="378"/>
      <x v="174"/>
      <x v="676"/>
      <x v="1149"/>
    </i>
    <i>
      <x v="1150"/>
      <x v="308"/>
      <x v="17"/>
      <x v="1087"/>
      <x v="1150"/>
    </i>
    <i>
      <x v="1151"/>
      <x v="450"/>
      <x v="149"/>
      <x v="1088"/>
      <x v="1151"/>
    </i>
    <i>
      <x v="1152"/>
      <x v="174"/>
      <x v="107"/>
      <x v="1089"/>
      <x v="1152"/>
    </i>
    <i>
      <x v="1153"/>
      <x v="359"/>
      <x v="158"/>
      <x v="1090"/>
      <x v="1153"/>
    </i>
    <i>
      <x v="1154"/>
      <x v="171"/>
      <x v="126"/>
      <x v="1091"/>
      <x v="1154"/>
    </i>
    <i>
      <x v="1155"/>
      <x v="352"/>
      <x v="48"/>
      <x v="1092"/>
      <x v="1155"/>
    </i>
    <i>
      <x v="1156"/>
      <x v="260"/>
      <x v="61"/>
      <x v="1093"/>
      <x v="1156"/>
    </i>
    <i>
      <x v="1157"/>
      <x v="451"/>
      <x v="194"/>
      <x v="1094"/>
      <x v="1157"/>
    </i>
    <i>
      <x v="1158"/>
      <x v="198"/>
      <x v="70"/>
      <x v="1095"/>
      <x v="1158"/>
    </i>
    <i>
      <x v="1159"/>
      <x v="359"/>
      <x v="174"/>
      <x v="1096"/>
      <x v="1159"/>
    </i>
    <i>
      <x v="1160"/>
      <x v="45"/>
      <x v="22"/>
      <x v="1097"/>
      <x v="1160"/>
    </i>
    <i>
      <x v="1161"/>
      <x v="319"/>
      <x v="182"/>
      <x v="1098"/>
      <x v="1161"/>
    </i>
    <i>
      <x v="1162"/>
      <x v="18"/>
      <x v="195"/>
      <x v="958"/>
      <x v="1162"/>
    </i>
    <i>
      <x v="1163"/>
      <x v="369"/>
      <x v="17"/>
      <x v="1099"/>
      <x v="1163"/>
    </i>
    <i>
      <x v="1164"/>
      <x v="58"/>
      <x v="58"/>
      <x v="567"/>
      <x v="1164"/>
    </i>
    <i>
      <x v="1165"/>
      <x v="63"/>
      <x v="44"/>
      <x v="1100"/>
      <x v="1165"/>
    </i>
    <i>
      <x v="1166"/>
      <x v="299"/>
      <x v="182"/>
      <x v="1101"/>
      <x v="1166"/>
    </i>
    <i>
      <x v="1167"/>
      <x v="337"/>
      <x v="143"/>
      <x v="692"/>
      <x v="1167"/>
    </i>
    <i>
      <x v="1168"/>
      <x v="83"/>
      <x v="152"/>
      <x v="1102"/>
      <x v="1168"/>
    </i>
    <i>
      <x v="1169"/>
      <x v="84"/>
      <x v="125"/>
      <x v="1103"/>
      <x v="1169"/>
    </i>
    <i>
      <x v="1170"/>
      <x v="212"/>
      <x v="56"/>
      <x v="1104"/>
      <x v="1170"/>
    </i>
    <i>
      <x v="1171"/>
      <x v="78"/>
      <x v="129"/>
      <x v="1105"/>
      <x v="1171"/>
    </i>
    <i>
      <x v="1172"/>
      <x v="128"/>
      <x v="121"/>
      <x v="1106"/>
      <x v="1172"/>
    </i>
    <i>
      <x v="1173"/>
      <x v="86"/>
      <x v="23"/>
      <x v="1107"/>
      <x v="1173"/>
    </i>
    <i>
      <x v="1174"/>
      <x v="166"/>
      <x v="70"/>
      <x v="1108"/>
      <x v="1174"/>
    </i>
    <i>
      <x v="1175"/>
      <x v="18"/>
      <x v="46"/>
      <x v="1109"/>
      <x v="1175"/>
    </i>
    <i>
      <x v="1176"/>
      <x v="361"/>
      <x v="93"/>
      <x v="1110"/>
      <x v="1176"/>
    </i>
    <i>
      <x v="1177"/>
      <x v="332"/>
      <x v="136"/>
      <x v="1111"/>
      <x v="1177"/>
    </i>
    <i>
      <x v="1178"/>
      <x v="21"/>
      <x v="163"/>
      <x v="1112"/>
      <x v="1178"/>
    </i>
    <i>
      <x v="1179"/>
      <x v="184"/>
      <x v="142"/>
      <x v="1113"/>
      <x v="1179"/>
    </i>
    <i>
      <x v="1180"/>
      <x v="452"/>
      <x v="7"/>
      <x v="1114"/>
      <x v="1180"/>
    </i>
    <i>
      <x v="1181"/>
      <x v="193"/>
      <x v="133"/>
      <x v="336"/>
      <x v="1181"/>
    </i>
    <i>
      <x v="1182"/>
      <x v="211"/>
      <x v="2"/>
      <x v="1115"/>
      <x v="1182"/>
    </i>
    <i>
      <x v="1183"/>
      <x v="80"/>
      <x v="115"/>
      <x v="1116"/>
      <x v="1183"/>
    </i>
    <i>
      <x v="1184"/>
      <x v="345"/>
      <x v="74"/>
      <x v="1117"/>
      <x v="1184"/>
    </i>
    <i>
      <x v="1185"/>
      <x v="359"/>
      <x v="108"/>
      <x v="1118"/>
      <x v="1185"/>
    </i>
    <i>
      <x v="1186"/>
      <x v="269"/>
      <x v="188"/>
      <x v="1119"/>
      <x v="1186"/>
    </i>
    <i>
      <x v="1187"/>
      <x v="2"/>
      <x v="180"/>
      <x v="1120"/>
      <x v="1187"/>
    </i>
    <i>
      <x v="1188"/>
      <x v="143"/>
      <x v="127"/>
      <x v="1121"/>
      <x v="1188"/>
    </i>
    <i>
      <x v="1189"/>
      <x v="387"/>
      <x v="99"/>
      <x v="1122"/>
      <x v="1189"/>
    </i>
    <i>
      <x v="1190"/>
      <x v="310"/>
      <x v="155"/>
      <x v="1123"/>
      <x v="1190"/>
    </i>
    <i>
      <x v="1191"/>
      <x v="120"/>
      <x v="185"/>
      <x v="1124"/>
      <x v="1191"/>
    </i>
    <i>
      <x v="1192"/>
      <x v="142"/>
      <x v="171"/>
      <x v="1125"/>
      <x v="1192"/>
    </i>
    <i>
      <x v="1193"/>
      <x v="63"/>
      <x v="43"/>
      <x v="1126"/>
      <x v="1193"/>
    </i>
    <i>
      <x v="1194"/>
      <x v="20"/>
      <x v="134"/>
      <x v="1127"/>
      <x v="1194"/>
    </i>
    <i>
      <x v="1195"/>
      <x v="211"/>
      <x v="130"/>
      <x v="1128"/>
      <x v="1195"/>
    </i>
    <i>
      <x v="1196"/>
      <x v="184"/>
      <x v="137"/>
      <x v="1129"/>
      <x v="1196"/>
    </i>
    <i>
      <x v="1197"/>
      <x v="42"/>
      <x v="38"/>
      <x v="1130"/>
      <x v="1197"/>
    </i>
    <i>
      <x v="1198"/>
      <x v="58"/>
      <x v="174"/>
      <x v="1131"/>
      <x v="1198"/>
    </i>
    <i>
      <x v="1199"/>
      <x v="453"/>
      <x v="101"/>
      <x v="1132"/>
      <x v="1199"/>
    </i>
    <i>
      <x v="1200"/>
      <x v="219"/>
      <x v="190"/>
      <x v="1133"/>
      <x v="1200"/>
    </i>
    <i>
      <x v="1201"/>
      <x v="230"/>
      <x v="30"/>
      <x v="1134"/>
      <x v="1201"/>
    </i>
    <i>
      <x v="1202"/>
      <x v="189"/>
      <x v="80"/>
      <x v="1135"/>
      <x v="1202"/>
    </i>
    <i>
      <x v="1203"/>
      <x v="217"/>
      <x v="117"/>
      <x v="1136"/>
      <x v="1203"/>
    </i>
    <i>
      <x v="1204"/>
      <x v="454"/>
      <x v="166"/>
      <x v="1137"/>
      <x v="1204"/>
    </i>
    <i>
      <x v="1205"/>
      <x v="172"/>
      <x v="98"/>
      <x v="1138"/>
      <x v="1205"/>
    </i>
    <i>
      <x v="1206"/>
      <x v="343"/>
      <x v="197"/>
      <x v="1139"/>
      <x v="1206"/>
    </i>
    <i>
      <x v="1207"/>
      <x v="348"/>
      <x v="16"/>
      <x v="1140"/>
      <x v="1207"/>
    </i>
    <i>
      <x v="1208"/>
      <x v="270"/>
      <x v="42"/>
      <x v="1141"/>
      <x v="1208"/>
    </i>
    <i>
      <x v="1209"/>
      <x v="230"/>
      <x v="166"/>
      <x v="1142"/>
      <x v="1209"/>
    </i>
    <i>
      <x v="1210"/>
      <x v="48"/>
      <x v="75"/>
      <x v="1143"/>
      <x v="1210"/>
    </i>
    <i>
      <x v="1211"/>
      <x v="279"/>
      <x v="132"/>
      <x v="594"/>
      <x v="1211"/>
    </i>
    <i>
      <x v="1212"/>
      <x v="455"/>
      <x v="24"/>
      <x v="1144"/>
      <x v="1212"/>
    </i>
    <i>
      <x v="1213"/>
      <x v="24"/>
      <x v="19"/>
      <x v="1145"/>
      <x v="1213"/>
    </i>
    <i>
      <x v="1214"/>
      <x v="456"/>
      <x v="51"/>
      <x v="1146"/>
      <x v="1214"/>
    </i>
    <i>
      <x v="1215"/>
      <x v="131"/>
      <x v="160"/>
      <x v="1147"/>
      <x v="1215"/>
    </i>
    <i>
      <x v="1216"/>
      <x v="432"/>
      <x v="124"/>
      <x v="1148"/>
      <x v="1216"/>
    </i>
    <i>
      <x v="1217"/>
      <x v="198"/>
      <x v="116"/>
      <x v="1149"/>
      <x v="1217"/>
    </i>
    <i>
      <x v="1218"/>
      <x v="249"/>
      <x v="165"/>
      <x v="1150"/>
      <x v="1218"/>
    </i>
    <i>
      <x v="1219"/>
      <x v="255"/>
      <x v="45"/>
      <x v="1151"/>
      <x v="1219"/>
    </i>
    <i>
      <x v="1220"/>
      <x v="241"/>
      <x v="83"/>
      <x v="283"/>
      <x v="1220"/>
    </i>
    <i>
      <x v="1221"/>
      <x v="442"/>
      <x v="5"/>
      <x v="1152"/>
      <x v="1221"/>
    </i>
    <i>
      <x v="1222"/>
      <x v="199"/>
      <x v="165"/>
      <x v="1153"/>
      <x v="1222"/>
    </i>
    <i>
      <x v="1223"/>
      <x v="71"/>
      <x v="95"/>
      <x v="1154"/>
      <x v="1223"/>
    </i>
    <i>
      <x v="1224"/>
      <x v="187"/>
      <x v="57"/>
      <x v="1155"/>
      <x v="1224"/>
    </i>
    <i>
      <x v="1225"/>
      <x v="457"/>
      <x v="161"/>
      <x v="717"/>
      <x v="1225"/>
    </i>
    <i>
      <x v="1226"/>
      <x v="393"/>
      <x v="156"/>
      <x v="1156"/>
      <x v="1226"/>
    </i>
    <i>
      <x v="1227"/>
      <x v="411"/>
      <x v="51"/>
      <x v="1157"/>
      <x v="1227"/>
    </i>
    <i>
      <x v="1228"/>
      <x v="179"/>
      <x v="122"/>
      <x v="1158"/>
      <x v="1228"/>
    </i>
    <i>
      <x v="1229"/>
      <x v="101"/>
      <x v="176"/>
      <x v="1159"/>
      <x v="1229"/>
    </i>
    <i>
      <x v="1230"/>
      <x v="441"/>
      <x v="47"/>
      <x v="1160"/>
      <x v="1230"/>
    </i>
    <i>
      <x v="1231"/>
      <x v="458"/>
      <x v="108"/>
      <x v="1161"/>
      <x v="1231"/>
    </i>
    <i>
      <x v="1232"/>
      <x v="209"/>
      <x v="38"/>
      <x v="1162"/>
      <x v="1232"/>
    </i>
    <i>
      <x v="1233"/>
      <x v="377"/>
      <x v="30"/>
      <x v="1163"/>
      <x v="1233"/>
    </i>
    <i>
      <x v="1234"/>
      <x v="17"/>
      <x v="92"/>
      <x v="507"/>
      <x v="1234"/>
    </i>
    <i>
      <x v="1235"/>
      <x v="426"/>
      <x v="18"/>
      <x v="1164"/>
      <x v="1235"/>
    </i>
    <i>
      <x v="1236"/>
      <x v="459"/>
      <x v="112"/>
      <x v="1165"/>
      <x v="1236"/>
    </i>
    <i>
      <x v="1237"/>
      <x v="460"/>
      <x v="189"/>
      <x v="1166"/>
      <x v="1237"/>
    </i>
    <i>
      <x v="1238"/>
      <x v="428"/>
      <x v="159"/>
      <x v="1167"/>
      <x v="1238"/>
    </i>
    <i>
      <x v="1239"/>
      <x v="311"/>
      <x v="31"/>
      <x v="1168"/>
      <x v="1239"/>
    </i>
    <i>
      <x v="1240"/>
      <x v="331"/>
      <x v="190"/>
      <x v="1169"/>
      <x v="1240"/>
    </i>
    <i>
      <x v="1241"/>
      <x v="461"/>
      <x v="206"/>
      <x v="1170"/>
      <x v="1241"/>
    </i>
    <i>
      <x v="1242"/>
      <x v="53"/>
      <x v="59"/>
      <x v="1171"/>
      <x v="1242"/>
    </i>
    <i>
      <x v="1243"/>
      <x v="444"/>
      <x v="79"/>
      <x v="1172"/>
      <x v="1243"/>
    </i>
    <i>
      <x v="1244"/>
      <x v="69"/>
      <x v="1"/>
      <x v="974"/>
      <x v="1244"/>
    </i>
    <i>
      <x v="1245"/>
      <x v="246"/>
      <x v="34"/>
      <x v="1173"/>
      <x v="1245"/>
    </i>
    <i>
      <x v="1246"/>
      <x v="229"/>
      <x v="63"/>
      <x v="1174"/>
      <x v="1246"/>
    </i>
    <i>
      <x v="1247"/>
      <x v="298"/>
      <x v="159"/>
      <x v="1175"/>
      <x v="1247"/>
    </i>
    <i>
      <x v="1248"/>
      <x v="141"/>
      <x v="106"/>
      <x v="1176"/>
      <x v="1248"/>
    </i>
    <i>
      <x v="1249"/>
      <x v="26"/>
      <x v="90"/>
      <x v="1177"/>
      <x v="1249"/>
    </i>
    <i>
      <x v="1250"/>
      <x v="161"/>
      <x v="150"/>
      <x v="1178"/>
      <x v="1250"/>
    </i>
    <i>
      <x v="1251"/>
      <x v="326"/>
      <x v="209"/>
      <x v="1179"/>
      <x v="1251"/>
    </i>
    <i>
      <x v="1252"/>
      <x v="368"/>
      <x v="85"/>
      <x v="1180"/>
      <x v="1252"/>
    </i>
    <i>
      <x v="1253"/>
      <x v="199"/>
      <x v="164"/>
      <x v="1181"/>
      <x v="1253"/>
    </i>
    <i>
      <x v="1254"/>
      <x v="242"/>
      <x v="91"/>
      <x v="1182"/>
      <x v="1254"/>
    </i>
    <i>
      <x v="1255"/>
      <x v="462"/>
      <x v="6"/>
      <x v="1183"/>
      <x v="1255"/>
    </i>
    <i>
      <x v="1256"/>
      <x v="34"/>
      <x v="31"/>
      <x v="1184"/>
      <x v="1256"/>
    </i>
    <i>
      <x v="1257"/>
      <x v="114"/>
      <x v="5"/>
      <x v="1185"/>
      <x v="1257"/>
    </i>
    <i>
      <x v="1258"/>
      <x v="397"/>
      <x v="140"/>
      <x v="1186"/>
      <x v="1258"/>
    </i>
    <i>
      <x v="1259"/>
      <x v="188"/>
      <x v="189"/>
      <x v="1187"/>
      <x v="1259"/>
    </i>
    <i>
      <x v="1260"/>
      <x v="134"/>
      <x v="132"/>
      <x v="287"/>
      <x v="1260"/>
    </i>
    <i>
      <x v="1261"/>
      <x v="463"/>
      <x v="42"/>
      <x v="1116"/>
      <x v="1261"/>
    </i>
    <i>
      <x v="1262"/>
      <x v="215"/>
      <x v="42"/>
      <x v="373"/>
      <x v="1262"/>
    </i>
    <i>
      <x v="1263"/>
      <x v="464"/>
      <x v="37"/>
      <x v="1188"/>
      <x v="1263"/>
    </i>
    <i>
      <x v="1264"/>
      <x v="465"/>
      <x v="203"/>
      <x v="1189"/>
      <x v="1264"/>
    </i>
    <i>
      <x v="1265"/>
      <x v="48"/>
      <x v="211"/>
      <x v="1190"/>
      <x v="1265"/>
    </i>
    <i>
      <x v="1266"/>
      <x v="64"/>
      <x v="86"/>
      <x v="1191"/>
      <x v="1266"/>
    </i>
    <i>
      <x v="1267"/>
      <x v="466"/>
      <x v="37"/>
      <x v="1192"/>
      <x v="1267"/>
    </i>
    <i>
      <x v="1268"/>
      <x v="92"/>
      <x v="163"/>
      <x v="1193"/>
      <x v="1268"/>
    </i>
    <i>
      <x v="1269"/>
      <x v="405"/>
      <x v="47"/>
      <x v="1194"/>
      <x v="1269"/>
    </i>
    <i>
      <x v="1270"/>
      <x v="33"/>
      <x v="31"/>
      <x v="1195"/>
      <x v="1270"/>
    </i>
    <i>
      <x v="1271"/>
      <x v="239"/>
      <x v="38"/>
      <x v="1196"/>
      <x v="1271"/>
    </i>
    <i>
      <x v="1272"/>
      <x v="310"/>
      <x v="121"/>
      <x v="1197"/>
      <x v="1272"/>
    </i>
    <i>
      <x v="1273"/>
      <x v="467"/>
      <x v="9"/>
      <x v="1198"/>
      <x v="1273"/>
    </i>
    <i>
      <x v="1274"/>
      <x v="126"/>
      <x v="2"/>
      <x v="1199"/>
      <x v="1274"/>
    </i>
    <i>
      <x v="1275"/>
      <x v="427"/>
      <x v="189"/>
      <x v="1200"/>
      <x v="1275"/>
    </i>
    <i>
      <x v="1276"/>
      <x v="281"/>
      <x v="163"/>
      <x v="1201"/>
      <x v="1276"/>
    </i>
    <i>
      <x v="1277"/>
      <x v="110"/>
      <x v="161"/>
      <x v="639"/>
      <x v="1277"/>
    </i>
    <i>
      <x v="1278"/>
      <x v="102"/>
      <x v="213"/>
      <x v="1202"/>
      <x v="1278"/>
    </i>
    <i>
      <x v="1279"/>
      <x v="406"/>
      <x v="10"/>
      <x v="1203"/>
      <x v="1279"/>
    </i>
    <i>
      <x v="1280"/>
      <x v="30"/>
      <x v="6"/>
      <x v="1204"/>
      <x v="1280"/>
    </i>
    <i>
      <x v="1281"/>
      <x v="338"/>
      <x v="42"/>
      <x v="1205"/>
      <x v="1281"/>
    </i>
    <i>
      <x v="1282"/>
      <x v="468"/>
      <x v="118"/>
      <x v="641"/>
      <x v="1282"/>
    </i>
    <i>
      <x v="1283"/>
      <x v="57"/>
      <x v="92"/>
      <x v="1206"/>
      <x v="1283"/>
    </i>
    <i>
      <x v="1284"/>
      <x v="469"/>
      <x v="25"/>
      <x v="1207"/>
      <x v="1284"/>
    </i>
    <i>
      <x v="1285"/>
      <x v="29"/>
      <x v="82"/>
      <x v="1208"/>
      <x v="1285"/>
    </i>
    <i>
      <x v="1286"/>
      <x v="41"/>
      <x v="13"/>
      <x v="1209"/>
      <x v="1286"/>
    </i>
    <i>
      <x v="1287"/>
      <x v="271"/>
      <x v="65"/>
      <x v="399"/>
      <x v="1287"/>
    </i>
    <i>
      <x v="1288"/>
      <x v="212"/>
      <x v="120"/>
      <x v="725"/>
      <x v="1288"/>
    </i>
    <i>
      <x v="1289"/>
      <x v="252"/>
      <x v="106"/>
      <x v="1210"/>
      <x v="1289"/>
    </i>
    <i>
      <x v="1290"/>
      <x v="358"/>
      <x v="130"/>
      <x v="1211"/>
      <x v="1290"/>
    </i>
    <i>
      <x v="1291"/>
      <x v="191"/>
      <x v="209"/>
      <x v="1212"/>
      <x v="1291"/>
    </i>
    <i>
      <x v="1292"/>
      <x v="468"/>
      <x v="77"/>
      <x v="1213"/>
      <x v="1292"/>
    </i>
    <i>
      <x v="1293"/>
      <x v="443"/>
      <x v="37"/>
      <x v="1214"/>
      <x v="1293"/>
    </i>
    <i>
      <x v="1294"/>
      <x v="470"/>
      <x v="214"/>
      <x v="1215"/>
      <x v="1294"/>
    </i>
    <i>
      <x v="1295"/>
      <x v="341"/>
      <x v="176"/>
      <x v="1022"/>
      <x v="1295"/>
    </i>
    <i>
      <x v="1296"/>
      <x v="246"/>
      <x v="83"/>
      <x v="1216"/>
      <x v="1296"/>
    </i>
    <i>
      <x v="1297"/>
      <x v="71"/>
      <x v="89"/>
      <x v="1217"/>
      <x v="1297"/>
    </i>
    <i>
      <x v="1298"/>
      <x v="103"/>
      <x v="92"/>
      <x v="1218"/>
      <x v="1298"/>
    </i>
    <i>
      <x v="1299"/>
      <x v="471"/>
      <x v="62"/>
      <x v="193"/>
      <x v="1299"/>
    </i>
    <i>
      <x v="1300"/>
      <x v="427"/>
      <x v="34"/>
      <x v="1219"/>
      <x v="1300"/>
    </i>
    <i>
      <x v="1301"/>
      <x v="402"/>
      <x v="45"/>
      <x v="1220"/>
      <x v="1301"/>
    </i>
    <i>
      <x v="1302"/>
      <x v="332"/>
      <x v="109"/>
      <x v="1221"/>
      <x v="1302"/>
    </i>
    <i>
      <x v="1303"/>
      <x v="158"/>
      <x v="6"/>
      <x v="1222"/>
      <x v="1303"/>
    </i>
    <i>
      <x v="1304"/>
      <x v="24"/>
      <x v="54"/>
      <x v="1025"/>
      <x v="1304"/>
    </i>
    <i>
      <x v="1305"/>
      <x v="189"/>
      <x v="158"/>
      <x v="1223"/>
      <x v="1305"/>
    </i>
    <i>
      <x v="1306"/>
      <x v="308"/>
      <x v="197"/>
      <x v="1224"/>
      <x v="1306"/>
    </i>
    <i>
      <x v="1307"/>
      <x v="472"/>
      <x v="160"/>
      <x v="1225"/>
      <x v="1307"/>
    </i>
    <i>
      <x v="1308"/>
      <x v="473"/>
      <x v="75"/>
      <x v="1226"/>
      <x v="1308"/>
    </i>
    <i>
      <x v="1309"/>
      <x v="368"/>
      <x v="51"/>
      <x v="1227"/>
      <x v="1309"/>
    </i>
    <i>
      <x v="1310"/>
      <x v="399"/>
      <x v="50"/>
      <x v="1228"/>
      <x v="1310"/>
    </i>
    <i>
      <x v="1311"/>
      <x v="276"/>
      <x v="175"/>
      <x v="1229"/>
      <x v="1311"/>
    </i>
    <i>
      <x v="1312"/>
      <x v="474"/>
      <x v="27"/>
      <x v="1230"/>
      <x v="1312"/>
    </i>
    <i>
      <x v="1313"/>
      <x v="32"/>
      <x v="82"/>
      <x v="1231"/>
      <x v="1313"/>
    </i>
    <i>
      <x v="1314"/>
      <x v="27"/>
      <x v="10"/>
      <x v="1232"/>
      <x v="1314"/>
    </i>
    <i>
      <x v="1315"/>
      <x v="398"/>
      <x v="124"/>
      <x v="1233"/>
      <x v="1315"/>
    </i>
    <i>
      <x v="1316"/>
      <x v="24"/>
      <x v="63"/>
      <x v="1234"/>
      <x v="1316"/>
    </i>
    <i>
      <x v="1317"/>
      <x v="55"/>
      <x v="160"/>
      <x v="1235"/>
      <x v="1317"/>
    </i>
    <i>
      <x v="1318"/>
      <x v="425"/>
      <x v="170"/>
      <x v="1236"/>
      <x v="1318"/>
    </i>
    <i>
      <x v="1319"/>
      <x v="9"/>
      <x v="64"/>
      <x v="1061"/>
      <x v="1319"/>
    </i>
    <i>
      <x v="1320"/>
      <x v="87"/>
      <x v="6"/>
      <x v="1237"/>
      <x v="1320"/>
    </i>
    <i>
      <x v="1321"/>
      <x v="422"/>
      <x v="173"/>
      <x v="1238"/>
      <x v="1321"/>
    </i>
    <i>
      <x v="1322"/>
      <x v="101"/>
      <x v="7"/>
      <x v="1239"/>
      <x v="1322"/>
    </i>
    <i>
      <x v="1323"/>
      <x v="156"/>
      <x v="200"/>
      <x v="1240"/>
      <x v="1323"/>
    </i>
    <i>
      <x v="1324"/>
      <x v="475"/>
      <x v="19"/>
      <x v="1241"/>
      <x v="1324"/>
    </i>
    <i>
      <x v="1325"/>
      <x v="476"/>
      <x v="39"/>
      <x v="1242"/>
      <x v="1325"/>
    </i>
    <i>
      <x v="1326"/>
      <x v="477"/>
      <x v="54"/>
      <x v="1243"/>
      <x v="1326"/>
    </i>
    <i>
      <x v="1327"/>
      <x v="92"/>
      <x v="59"/>
      <x v="1244"/>
      <x v="1327"/>
    </i>
    <i>
      <x v="1328"/>
      <x v="1"/>
      <x v="27"/>
      <x v="1245"/>
      <x v="1328"/>
    </i>
    <i>
      <x v="1329"/>
      <x v="260"/>
      <x v="163"/>
      <x v="1246"/>
      <x v="1329"/>
    </i>
    <i>
      <x v="1330"/>
      <x v="478"/>
      <x v="159"/>
      <x v="1247"/>
      <x v="1330"/>
    </i>
    <i>
      <x v="1331"/>
      <x v="328"/>
      <x v="181"/>
      <x v="1248"/>
      <x v="1331"/>
    </i>
    <i>
      <x v="1332"/>
      <x v="479"/>
      <x v="45"/>
      <x v="1249"/>
      <x v="1332"/>
    </i>
    <i>
      <x v="1333"/>
      <x v="216"/>
      <x v="124"/>
      <x v="1250"/>
      <x v="1333"/>
    </i>
    <i>
      <x v="1334"/>
      <x v="228"/>
      <x v="28"/>
      <x v="1251"/>
      <x v="1334"/>
    </i>
    <i>
      <x v="1335"/>
      <x v="246"/>
      <x v="203"/>
      <x v="1252"/>
      <x v="1335"/>
    </i>
    <i>
      <x v="1336"/>
      <x v="16"/>
      <x v="49"/>
      <x v="1253"/>
      <x v="1336"/>
    </i>
    <i>
      <x v="1337"/>
      <x v="264"/>
      <x v="215"/>
      <x v="1254"/>
      <x v="1337"/>
    </i>
    <i>
      <x v="1338"/>
      <x v="428"/>
      <x v="148"/>
      <x v="1255"/>
      <x v="1338"/>
    </i>
    <i>
      <x v="1339"/>
      <x v="331"/>
      <x v="166"/>
      <x v="1255"/>
      <x v="1339"/>
    </i>
    <i>
      <x v="1340"/>
      <x v="399"/>
      <x v="53"/>
      <x v="1256"/>
      <x v="1340"/>
    </i>
    <i>
      <x v="1341"/>
      <x v="410"/>
      <x v="77"/>
      <x v="1257"/>
      <x v="1341"/>
    </i>
    <i>
      <x v="1342"/>
      <x v="215"/>
      <x v="15"/>
      <x v="599"/>
      <x v="1342"/>
    </i>
    <i>
      <x v="1343"/>
      <x v="476"/>
      <x v="5"/>
      <x v="1258"/>
      <x v="1343"/>
    </i>
    <i>
      <x v="1344"/>
      <x v="270"/>
      <x v="74"/>
      <x v="1259"/>
      <x v="1344"/>
    </i>
    <i>
      <x v="1345"/>
      <x v="480"/>
      <x v="51"/>
      <x v="1260"/>
      <x v="1345"/>
    </i>
    <i>
      <x v="1346"/>
      <x v="441"/>
      <x v="55"/>
      <x v="1261"/>
      <x v="1346"/>
    </i>
    <i>
      <x v="1347"/>
      <x v="433"/>
      <x v="189"/>
      <x v="1262"/>
      <x v="1347"/>
    </i>
    <i>
      <x v="1348"/>
      <x v="28"/>
      <x v="95"/>
      <x v="1263"/>
      <x v="1348"/>
    </i>
    <i>
      <x v="1349"/>
      <x v="244"/>
      <x v="30"/>
      <x v="1264"/>
      <x v="1349"/>
    </i>
    <i>
      <x v="1350"/>
      <x v="308"/>
      <x v="38"/>
      <x v="471"/>
      <x v="1350"/>
    </i>
    <i>
      <x v="1351"/>
      <x v="231"/>
      <x v="22"/>
      <x v="1265"/>
      <x v="1351"/>
    </i>
    <i>
      <x v="1352"/>
      <x v="236"/>
      <x v="22"/>
      <x v="1266"/>
      <x v="1352"/>
    </i>
    <i>
      <x v="1353"/>
      <x v="385"/>
      <x v="31"/>
      <x v="1267"/>
      <x v="1353"/>
    </i>
    <i>
      <x v="1354"/>
      <x v="247"/>
      <x v="161"/>
      <x v="1268"/>
      <x v="1354"/>
    </i>
    <i>
      <x v="1355"/>
      <x v="481"/>
      <x v="161"/>
      <x v="607"/>
      <x v="1355"/>
    </i>
    <i>
      <x v="1356"/>
      <x v="96"/>
      <x v="119"/>
      <x v="1269"/>
      <x v="1356"/>
    </i>
    <i>
      <x v="1357"/>
      <x v="356"/>
      <x v="11"/>
      <x v="1270"/>
      <x v="1357"/>
    </i>
    <i>
      <x v="1358"/>
      <x v="244"/>
      <x v="51"/>
      <x v="1271"/>
      <x v="1358"/>
    </i>
    <i>
      <x v="1359"/>
      <x v="424"/>
      <x v="159"/>
      <x v="1272"/>
      <x v="1359"/>
    </i>
    <i>
      <x v="1360"/>
      <x v="261"/>
      <x v="110"/>
      <x v="1273"/>
      <x v="1360"/>
    </i>
    <i>
      <x v="1361"/>
      <x v="115"/>
      <x v="53"/>
      <x v="635"/>
      <x v="1361"/>
    </i>
    <i>
      <x v="1362"/>
      <x v="347"/>
      <x v="216"/>
      <x v="1274"/>
      <x v="1362"/>
    </i>
    <i>
      <x v="1363"/>
      <x v="429"/>
      <x v="147"/>
      <x v="1275"/>
      <x v="1363"/>
    </i>
    <i>
      <x v="1364"/>
      <x v="211"/>
      <x v="182"/>
      <x v="1276"/>
      <x v="1364"/>
    </i>
    <i>
      <x v="1365"/>
      <x v="414"/>
      <x v="135"/>
      <x v="1277"/>
      <x v="1365"/>
    </i>
    <i>
      <x v="1366"/>
      <x v="153"/>
      <x v="69"/>
      <x v="1278"/>
      <x v="1366"/>
    </i>
    <i>
      <x v="1367"/>
      <x v="195"/>
      <x v="103"/>
      <x v="1279"/>
      <x v="1367"/>
    </i>
    <i>
      <x v="1368"/>
      <x v="482"/>
      <x v="79"/>
      <x v="1280"/>
      <x v="1368"/>
    </i>
    <i>
      <x v="1369"/>
      <x v="235"/>
      <x v="19"/>
      <x v="1281"/>
      <x v="1369"/>
    </i>
    <i>
      <x v="1370"/>
      <x v="478"/>
      <x v="74"/>
      <x v="1282"/>
      <x v="1370"/>
    </i>
    <i>
      <x v="1371"/>
      <x v="483"/>
      <x v="180"/>
      <x v="685"/>
      <x v="1371"/>
    </i>
    <i>
      <x v="1372"/>
      <x v="262"/>
      <x v="145"/>
      <x v="1283"/>
      <x v="1372"/>
    </i>
    <i>
      <x v="1373"/>
      <x v="373"/>
      <x v="131"/>
      <x v="1284"/>
      <x v="1373"/>
    </i>
    <i>
      <x v="1374"/>
      <x v="250"/>
      <x v="87"/>
      <x v="1285"/>
      <x v="1374"/>
    </i>
    <i>
      <x v="1375"/>
      <x v="238"/>
      <x v="159"/>
      <x v="1286"/>
      <x v="1375"/>
    </i>
    <i>
      <x v="1376"/>
      <x v="452"/>
      <x v="74"/>
      <x v="1287"/>
      <x v="1376"/>
    </i>
    <i>
      <x v="1377"/>
      <x v="413"/>
      <x v="137"/>
      <x v="1288"/>
      <x v="1377"/>
    </i>
    <i>
      <x v="1378"/>
      <x v="123"/>
      <x v="42"/>
      <x v="1289"/>
      <x v="1378"/>
    </i>
    <i>
      <x v="1379"/>
      <x v="484"/>
      <x v="82"/>
      <x v="1290"/>
      <x v="1379"/>
    </i>
    <i>
      <x v="1380"/>
      <x v="368"/>
      <x v="30"/>
      <x v="1291"/>
      <x v="1380"/>
    </i>
    <i>
      <x v="1381"/>
      <x v="357"/>
      <x v="19"/>
      <x v="1292"/>
      <x v="1381"/>
    </i>
    <i>
      <x v="1382"/>
      <x v="82"/>
      <x v="193"/>
      <x v="1293"/>
      <x v="1382"/>
    </i>
    <i>
      <x v="1383"/>
      <x v="485"/>
      <x v="176"/>
      <x v="603"/>
      <x v="1383"/>
    </i>
    <i>
      <x v="1384"/>
      <x v="10"/>
      <x v="88"/>
      <x v="1294"/>
      <x v="1384"/>
    </i>
    <i>
      <x v="1385"/>
      <x v="486"/>
      <x v="61"/>
      <x v="1295"/>
      <x v="1385"/>
    </i>
    <i>
      <x v="1386"/>
      <x v="302"/>
      <x v="138"/>
      <x v="1296"/>
      <x v="1386"/>
    </i>
    <i>
      <x v="1387"/>
      <x v="102"/>
      <x v="95"/>
      <x v="1297"/>
      <x v="1387"/>
    </i>
    <i>
      <x v="1388"/>
      <x v="68"/>
      <x v="77"/>
      <x v="475"/>
      <x v="1388"/>
    </i>
    <i>
      <x v="1389"/>
      <x v="485"/>
      <x v="94"/>
      <x v="1298"/>
      <x v="1389"/>
    </i>
    <i>
      <x v="1390"/>
      <x v="31"/>
      <x v="122"/>
      <x v="1299"/>
      <x v="1390"/>
    </i>
    <i>
      <x v="1391"/>
      <x v="168"/>
      <x v="149"/>
      <x v="1300"/>
      <x v="1391"/>
    </i>
    <i>
      <x v="1392"/>
      <x v="402"/>
      <x v="33"/>
      <x v="1273"/>
      <x v="1392"/>
    </i>
    <i>
      <x v="1393"/>
      <x v="257"/>
      <x v="26"/>
      <x v="1301"/>
      <x v="1393"/>
    </i>
    <i>
      <x v="1394"/>
      <x v="273"/>
      <x v="62"/>
      <x v="1302"/>
      <x v="1394"/>
    </i>
    <i>
      <x v="1395"/>
      <x v="198"/>
      <x v="41"/>
      <x v="1303"/>
      <x v="1395"/>
    </i>
    <i>
      <x v="1396"/>
      <x v="356"/>
      <x/>
      <x v="1304"/>
      <x v="1396"/>
    </i>
    <i>
      <x v="1397"/>
      <x v="116"/>
      <x v="151"/>
      <x v="1305"/>
      <x v="1397"/>
    </i>
    <i>
      <x v="1398"/>
      <x v="143"/>
      <x v="153"/>
      <x v="1306"/>
      <x v="1398"/>
    </i>
    <i>
      <x v="1399"/>
      <x v="203"/>
      <x v="151"/>
      <x v="774"/>
      <x v="1399"/>
    </i>
    <i>
      <x v="1400"/>
      <x v="221"/>
      <x v="39"/>
      <x v="1307"/>
      <x v="1400"/>
    </i>
    <i>
      <x v="1401"/>
      <x v="349"/>
      <x v="100"/>
      <x v="1308"/>
      <x v="1401"/>
    </i>
    <i>
      <x v="1402"/>
      <x v="485"/>
      <x v="29"/>
      <x v="1309"/>
      <x v="1402"/>
    </i>
    <i>
      <x v="1403"/>
      <x v="203"/>
      <x v="15"/>
      <x v="1310"/>
      <x v="1403"/>
    </i>
    <i>
      <x v="1404"/>
      <x v="487"/>
      <x v="59"/>
      <x v="777"/>
      <x v="1404"/>
    </i>
    <i>
      <x v="1405"/>
      <x v="488"/>
      <x v="42"/>
      <x v="1311"/>
      <x v="1405"/>
    </i>
    <i>
      <x v="1406"/>
      <x v="114"/>
      <x v="88"/>
      <x v="1312"/>
      <x v="1406"/>
    </i>
    <i>
      <x v="1407"/>
      <x v="229"/>
      <x v="61"/>
      <x v="1313"/>
      <x v="1407"/>
    </i>
    <i>
      <x v="1408"/>
      <x/>
      <x v="11"/>
      <x v="1314"/>
      <x v="1408"/>
    </i>
    <i>
      <x v="1409"/>
      <x v="77"/>
      <x v="16"/>
      <x v="1315"/>
      <x v="1409"/>
    </i>
    <i>
      <x v="1410"/>
      <x v="344"/>
      <x v="101"/>
      <x v="1316"/>
      <x v="1410"/>
    </i>
    <i>
      <x v="1411"/>
      <x v="332"/>
      <x v="121"/>
      <x v="1317"/>
      <x v="1411"/>
    </i>
    <i>
      <x v="1412"/>
      <x v="363"/>
      <x v="99"/>
      <x v="1318"/>
      <x v="1412"/>
    </i>
    <i>
      <x v="1413"/>
      <x v="135"/>
      <x v="155"/>
      <x v="1319"/>
      <x v="1413"/>
    </i>
    <i>
      <x v="1414"/>
      <x v="21"/>
      <x v="19"/>
      <x v="1320"/>
      <x v="1414"/>
    </i>
    <i>
      <x v="1415"/>
      <x v="123"/>
      <x v="101"/>
      <x v="1321"/>
      <x v="1415"/>
    </i>
    <i>
      <x v="1416"/>
      <x v="424"/>
      <x v="122"/>
      <x v="1322"/>
      <x v="1416"/>
    </i>
    <i>
      <x v="1417"/>
      <x v="184"/>
      <x v="73"/>
      <x v="1323"/>
      <x v="1417"/>
    </i>
    <i>
      <x v="1418"/>
      <x v="197"/>
      <x v="38"/>
      <x v="1324"/>
      <x v="1418"/>
    </i>
    <i>
      <x v="1419"/>
      <x v="20"/>
      <x v="202"/>
      <x v="1231"/>
      <x v="1419"/>
    </i>
    <i>
      <x v="1420"/>
      <x v="208"/>
      <x v="171"/>
      <x v="1325"/>
      <x v="1420"/>
    </i>
    <i>
      <x v="1421"/>
      <x v="207"/>
      <x v="117"/>
      <x v="1326"/>
      <x v="1421"/>
    </i>
    <i>
      <x v="1422"/>
      <x v="171"/>
      <x v="135"/>
      <x v="1327"/>
      <x v="1422"/>
    </i>
    <i>
      <x v="1423"/>
      <x v="147"/>
      <x v="147"/>
      <x v="1226"/>
      <x v="1423"/>
    </i>
    <i>
      <x v="1424"/>
      <x v="404"/>
      <x v="195"/>
      <x v="1328"/>
      <x v="1424"/>
    </i>
    <i>
      <x v="1425"/>
      <x v="449"/>
      <x v="194"/>
      <x v="304"/>
      <x v="1425"/>
    </i>
    <i>
      <x v="1426"/>
      <x v="361"/>
      <x v="69"/>
      <x v="913"/>
      <x v="1426"/>
    </i>
    <i>
      <x v="1427"/>
      <x v="349"/>
      <x v="143"/>
      <x v="1329"/>
      <x v="1427"/>
    </i>
    <i>
      <x v="1428"/>
      <x v="209"/>
      <x v="130"/>
      <x v="1330"/>
      <x v="1428"/>
    </i>
    <i>
      <x v="1429"/>
      <x v="278"/>
      <x v="208"/>
      <x v="1331"/>
      <x v="1429"/>
    </i>
    <i>
      <x v="1430"/>
      <x v="359"/>
      <x v="147"/>
      <x v="1332"/>
      <x v="1430"/>
    </i>
    <i>
      <x v="1431"/>
      <x v="16"/>
      <x v="127"/>
      <x v="1333"/>
      <x v="1431"/>
    </i>
    <i>
      <x v="1432"/>
      <x v="41"/>
      <x v="153"/>
      <x v="1334"/>
      <x v="1432"/>
    </i>
    <i>
      <x v="1433"/>
      <x v="346"/>
      <x v="49"/>
      <x v="1335"/>
      <x v="1433"/>
    </i>
    <i>
      <x v="1434"/>
      <x v="347"/>
      <x v="77"/>
      <x v="1336"/>
      <x v="1434"/>
    </i>
    <i>
      <x v="1435"/>
      <x v="3"/>
      <x v="54"/>
      <x v="1337"/>
      <x v="1435"/>
    </i>
    <i>
      <x v="1436"/>
      <x v="485"/>
      <x v="53"/>
      <x v="1338"/>
      <x v="1436"/>
    </i>
    <i>
      <x v="1437"/>
      <x v="46"/>
      <x v="15"/>
      <x v="1339"/>
      <x v="1437"/>
    </i>
    <i>
      <x v="1438"/>
      <x v="378"/>
      <x v="182"/>
      <x v="1340"/>
      <x v="1438"/>
    </i>
    <i>
      <x v="1439"/>
      <x v="40"/>
      <x v="14"/>
      <x v="1341"/>
      <x v="1439"/>
    </i>
    <i>
      <x v="1440"/>
      <x v="246"/>
      <x v="181"/>
      <x v="1342"/>
      <x v="1440"/>
    </i>
    <i>
      <x v="1441"/>
      <x v="85"/>
      <x v="43"/>
      <x v="1343"/>
      <x v="1441"/>
    </i>
    <i>
      <x v="1442"/>
      <x v="165"/>
      <x v="101"/>
      <x v="1344"/>
      <x v="1442"/>
    </i>
    <i>
      <x v="1443"/>
      <x v="389"/>
      <x v="93"/>
      <x v="1345"/>
      <x v="1443"/>
    </i>
    <i>
      <x v="1444"/>
      <x v="363"/>
      <x v="70"/>
      <x v="1346"/>
      <x v="1444"/>
    </i>
    <i>
      <x v="1445"/>
      <x v="207"/>
      <x v="106"/>
      <x v="1347"/>
      <x v="1445"/>
    </i>
    <i>
      <x v="1446"/>
      <x v="124"/>
      <x v="196"/>
      <x v="963"/>
      <x v="1446"/>
    </i>
    <i>
      <x v="1447"/>
      <x v="157"/>
      <x v="171"/>
      <x v="1348"/>
      <x v="1447"/>
    </i>
    <i>
      <x v="1448"/>
      <x v="171"/>
      <x v="69"/>
      <x v="1349"/>
      <x v="1448"/>
    </i>
    <i>
      <x v="1449"/>
      <x v="409"/>
      <x v="71"/>
      <x v="1350"/>
      <x v="1449"/>
    </i>
    <i>
      <x v="1450"/>
      <x v="361"/>
      <x v="139"/>
      <x v="235"/>
      <x v="1450"/>
    </i>
    <i>
      <x v="1451"/>
      <x v="177"/>
      <x v="43"/>
      <x v="236"/>
      <x v="1451"/>
    </i>
    <i>
      <x v="1452"/>
      <x v="209"/>
      <x v="42"/>
      <x v="1351"/>
      <x v="1452"/>
    </i>
    <i>
      <x v="1453"/>
      <x v="172"/>
      <x v="14"/>
      <x v="1192"/>
      <x v="1453"/>
    </i>
    <i>
      <x v="1454"/>
      <x v="348"/>
      <x v="102"/>
      <x v="375"/>
      <x v="1454"/>
    </i>
    <i>
      <x v="1455"/>
      <x v="366"/>
      <x v="154"/>
      <x v="1352"/>
      <x v="1455"/>
    </i>
    <i>
      <x v="1456"/>
      <x v="347"/>
      <x v="193"/>
      <x v="1353"/>
      <x v="1456"/>
    </i>
    <i>
      <x v="1457"/>
      <x v="489"/>
      <x v="18"/>
      <x v="1354"/>
      <x v="1457"/>
    </i>
    <i>
      <x v="1458"/>
      <x v="424"/>
      <x v="42"/>
      <x v="1355"/>
      <x v="1458"/>
    </i>
    <i>
      <x v="1459"/>
      <x v="483"/>
      <x v="124"/>
      <x v="730"/>
      <x v="1459"/>
    </i>
    <i>
      <x v="1460"/>
      <x v="270"/>
      <x v="162"/>
      <x v="1356"/>
      <x v="1460"/>
    </i>
    <i>
      <x v="1461"/>
      <x v="460"/>
      <x v="209"/>
      <x v="1357"/>
      <x v="1461"/>
    </i>
    <i>
      <x v="1462"/>
      <x v="70"/>
      <x v="209"/>
      <x v="1358"/>
      <x v="1462"/>
    </i>
    <i>
      <x v="1463"/>
      <x v="57"/>
      <x v="1"/>
      <x v="1356"/>
      <x v="1463"/>
    </i>
    <i>
      <x v="1464"/>
      <x v="299"/>
      <x v="139"/>
      <x v="1359"/>
      <x v="1464"/>
    </i>
    <i>
      <x v="1465"/>
      <x v="490"/>
      <x v="146"/>
      <x v="1360"/>
      <x v="1465"/>
    </i>
    <i>
      <x v="1466"/>
      <x v="66"/>
      <x v="75"/>
      <x v="1361"/>
      <x v="1466"/>
    </i>
    <i>
      <x v="1467"/>
      <x v="35"/>
      <x v="142"/>
      <x v="1362"/>
      <x v="1467"/>
    </i>
    <i>
      <x v="1468"/>
      <x v="491"/>
      <x v="33"/>
      <x v="1363"/>
      <x v="1468"/>
    </i>
    <i>
      <x v="1469"/>
      <x v="470"/>
      <x v="188"/>
      <x v="1364"/>
      <x v="1469"/>
    </i>
    <i>
      <x v="1470"/>
      <x v="376"/>
      <x v="75"/>
      <x v="1365"/>
      <x v="1470"/>
    </i>
    <i>
      <x v="1471"/>
      <x v="244"/>
      <x v="92"/>
      <x v="544"/>
      <x v="1471"/>
    </i>
    <i>
      <x v="1472"/>
      <x v="492"/>
      <x v="22"/>
      <x v="1366"/>
      <x v="1472"/>
    </i>
    <i>
      <x v="1473"/>
      <x v="272"/>
      <x v="26"/>
      <x v="1367"/>
      <x v="1473"/>
    </i>
    <i>
      <x v="1474"/>
      <x v="443"/>
      <x v="181"/>
      <x v="1368"/>
      <x v="1474"/>
    </i>
    <i>
      <x v="1475"/>
      <x v="308"/>
      <x v="41"/>
      <x v="1369"/>
      <x v="1475"/>
    </i>
    <i>
      <x v="1476"/>
      <x v="482"/>
      <x v="28"/>
      <x v="1370"/>
      <x v="1476"/>
    </i>
    <i>
      <x v="1477"/>
      <x v="183"/>
      <x v="112"/>
      <x v="1371"/>
      <x v="1477"/>
    </i>
    <i>
      <x v="1478"/>
      <x v="2"/>
      <x v="7"/>
      <x v="1372"/>
      <x v="1478"/>
    </i>
    <i>
      <x v="1479"/>
      <x v="493"/>
      <x v="118"/>
      <x v="1373"/>
      <x v="1479"/>
    </i>
    <i>
      <x v="1480"/>
      <x v="102"/>
      <x v="6"/>
      <x v="1374"/>
      <x v="1480"/>
    </i>
    <i>
      <x v="1481"/>
      <x v="279"/>
      <x v="53"/>
      <x v="1375"/>
      <x v="1481"/>
    </i>
    <i>
      <x v="1482"/>
      <x v="223"/>
      <x v="217"/>
      <x v="1376"/>
      <x v="1482"/>
    </i>
    <i>
      <x v="1483"/>
      <x v="39"/>
      <x v="74"/>
      <x v="1377"/>
      <x v="1483"/>
    </i>
    <i>
      <x v="1484"/>
      <x v="494"/>
      <x v="10"/>
      <x v="1378"/>
      <x v="1484"/>
    </i>
    <i>
      <x v="1485"/>
      <x v="424"/>
      <x v="180"/>
      <x v="1379"/>
      <x v="1485"/>
    </i>
    <i>
      <x v="1486"/>
      <x v="431"/>
      <x v="64"/>
      <x v="1380"/>
      <x v="1486"/>
    </i>
    <i>
      <x v="1487"/>
      <x v="66"/>
      <x v="3"/>
      <x v="1381"/>
      <x v="1487"/>
    </i>
    <i>
      <x v="1488"/>
      <x v="284"/>
      <x v="37"/>
      <x v="1382"/>
      <x v="1488"/>
    </i>
    <i>
      <x v="1489"/>
      <x v="491"/>
      <x v="18"/>
      <x v="1383"/>
      <x v="1489"/>
    </i>
    <i>
      <x v="1490"/>
      <x v="330"/>
      <x v="75"/>
      <x v="1384"/>
      <x v="1490"/>
    </i>
    <i>
      <x v="1491"/>
      <x v="106"/>
      <x v="1"/>
      <x v="1365"/>
      <x v="1491"/>
    </i>
    <i>
      <x v="1492"/>
      <x v="495"/>
      <x v="49"/>
      <x v="566"/>
      <x v="1492"/>
    </i>
    <i>
      <x v="1493"/>
      <x v="341"/>
      <x v="95"/>
      <x v="1385"/>
      <x v="1493"/>
    </i>
    <i>
      <x v="1494"/>
      <x v="95"/>
      <x v="206"/>
      <x v="1386"/>
      <x v="1494"/>
    </i>
    <i>
      <x v="1495"/>
      <x v="79"/>
      <x v="137"/>
      <x v="1387"/>
      <x v="1495"/>
    </i>
    <i>
      <x v="1496"/>
      <x v="415"/>
      <x v="69"/>
      <x v="1388"/>
      <x v="1496"/>
    </i>
    <i>
      <x v="1497"/>
      <x v="56"/>
      <x v="77"/>
      <x v="1389"/>
      <x v="1497"/>
    </i>
    <i>
      <x v="1498"/>
      <x v="128"/>
      <x v="53"/>
      <x v="1390"/>
      <x v="1498"/>
    </i>
    <i>
      <x v="1499"/>
      <x v="496"/>
      <x v="17"/>
      <x v="364"/>
      <x v="1499"/>
    </i>
    <i>
      <x v="1500"/>
      <x v="457"/>
      <x v="95"/>
      <x v="1391"/>
      <x v="1500"/>
    </i>
    <i>
      <x v="1501"/>
      <x v="497"/>
      <x v="26"/>
      <x v="1392"/>
      <x v="1501"/>
    </i>
    <i>
      <x v="1502"/>
      <x v="262"/>
      <x v="42"/>
      <x v="1393"/>
      <x v="1502"/>
    </i>
    <i>
      <x v="1503"/>
      <x v="68"/>
      <x v="113"/>
      <x v="1289"/>
      <x v="1503"/>
    </i>
    <i>
      <x v="1504"/>
      <x v="227"/>
      <x v="88"/>
      <x v="1394"/>
      <x v="1504"/>
    </i>
    <i>
      <x v="1505"/>
      <x v="86"/>
      <x v="39"/>
      <x v="1395"/>
      <x v="1505"/>
    </i>
    <i>
      <x v="1506"/>
      <x v="478"/>
      <x v="42"/>
      <x v="1396"/>
      <x v="1506"/>
    </i>
    <i>
      <x v="1507"/>
      <x v="13"/>
      <x v="202"/>
      <x v="1397"/>
      <x v="1507"/>
    </i>
    <i>
      <x v="1508"/>
      <x v="402"/>
      <x v="78"/>
      <x v="1398"/>
      <x v="1508"/>
    </i>
    <i>
      <x v="1509"/>
      <x v="37"/>
      <x v="218"/>
      <x v="1399"/>
      <x v="1509"/>
    </i>
    <i>
      <x v="1510"/>
      <x v="234"/>
      <x v="179"/>
      <x v="1400"/>
      <x v="1510"/>
    </i>
    <i>
      <x v="1511"/>
      <x v="283"/>
      <x v="67"/>
      <x v="1401"/>
      <x v="1511"/>
    </i>
    <i>
      <x v="1512"/>
      <x v="65"/>
      <x v="176"/>
      <x v="1402"/>
      <x v="1512"/>
    </i>
    <i>
      <x v="1513"/>
      <x v="305"/>
      <x v="147"/>
      <x v="1403"/>
      <x v="1513"/>
    </i>
    <i>
      <x v="1514"/>
      <x v="244"/>
      <x v="172"/>
      <x v="1404"/>
      <x v="1514"/>
    </i>
    <i>
      <x v="1515"/>
      <x v="365"/>
      <x v="158"/>
      <x v="587"/>
      <x v="1515"/>
    </i>
    <i>
      <x v="1516"/>
      <x v="455"/>
      <x v="67"/>
      <x v="1405"/>
      <x v="1516"/>
    </i>
    <i>
      <x v="1517"/>
      <x v="436"/>
      <x v="219"/>
      <x v="1406"/>
      <x v="1517"/>
    </i>
    <i>
      <x v="1518"/>
      <x v="10"/>
      <x v="35"/>
      <x v="1407"/>
      <x v="1518"/>
    </i>
    <i>
      <x v="1519"/>
      <x v="68"/>
      <x v="88"/>
      <x v="1408"/>
      <x v="1519"/>
    </i>
    <i>
      <x v="1520"/>
      <x v="22"/>
      <x v="152"/>
      <x v="1409"/>
      <x v="1520"/>
    </i>
    <i>
      <x v="1521"/>
      <x v="102"/>
      <x v="35"/>
      <x v="1410"/>
      <x v="1521"/>
    </i>
    <i>
      <x v="1522"/>
      <x v="298"/>
      <x v="42"/>
      <x v="1411"/>
      <x v="1522"/>
    </i>
    <i>
      <x v="1523"/>
      <x v="498"/>
      <x v="220"/>
      <x v="1412"/>
      <x v="1523"/>
    </i>
    <i>
      <x v="1524"/>
      <x v="401"/>
      <x v="163"/>
      <x v="1413"/>
      <x v="1524"/>
    </i>
    <i>
      <x v="1525"/>
      <x v="499"/>
      <x v="124"/>
      <x v="443"/>
      <x v="1525"/>
    </i>
    <i>
      <x v="1526"/>
      <x v="54"/>
      <x v="10"/>
      <x v="1414"/>
      <x v="1526"/>
    </i>
    <i>
      <x v="1527"/>
      <x v="190"/>
      <x v="124"/>
      <x v="1415"/>
      <x v="1527"/>
    </i>
    <i>
      <x v="1528"/>
      <x v="141"/>
      <x v="21"/>
      <x v="375"/>
      <x v="1528"/>
    </i>
    <i>
      <x v="1529"/>
      <x v="345"/>
      <x v="157"/>
      <x v="1416"/>
      <x v="1529"/>
    </i>
    <i>
      <x v="1530"/>
      <x v="380"/>
      <x v="109"/>
      <x v="616"/>
      <x v="1530"/>
    </i>
    <i>
      <x v="1531"/>
      <x v="500"/>
      <x v="165"/>
      <x v="1417"/>
      <x v="1531"/>
    </i>
    <i>
      <x v="1532"/>
      <x v="151"/>
      <x v="41"/>
      <x v="1418"/>
      <x v="1532"/>
    </i>
    <i>
      <x v="1533"/>
      <x v="149"/>
      <x v="185"/>
      <x v="1419"/>
      <x v="1533"/>
    </i>
    <i>
      <x v="1534"/>
      <x v="410"/>
      <x v="163"/>
      <x v="1420"/>
      <x v="1534"/>
    </i>
    <i>
      <x v="1535"/>
      <x v="466"/>
      <x v="87"/>
      <x v="1421"/>
      <x v="1535"/>
    </i>
    <i>
      <x v="1536"/>
      <x v="126"/>
      <x v="35"/>
      <x v="1422"/>
      <x v="1536"/>
    </i>
    <i>
      <x v="1537"/>
      <x v="235"/>
      <x v="63"/>
      <x v="1423"/>
      <x v="1537"/>
    </i>
    <i>
      <x v="1538"/>
      <x v="501"/>
      <x v="89"/>
      <x v="1424"/>
      <x v="1538"/>
    </i>
    <i>
      <x v="1539"/>
      <x v="37"/>
      <x v="35"/>
      <x v="1425"/>
      <x v="1539"/>
    </i>
    <i>
      <x v="1540"/>
      <x v="70"/>
      <x v="83"/>
      <x v="1426"/>
      <x v="1540"/>
    </i>
    <i>
      <x v="1541"/>
      <x v="129"/>
      <x v="22"/>
      <x v="327"/>
      <x v="1541"/>
    </i>
    <i>
      <x v="1542"/>
      <x v="478"/>
      <x v="146"/>
      <x v="1427"/>
      <x v="1542"/>
    </i>
    <i>
      <x v="1543"/>
      <x v="2"/>
      <x v="6"/>
      <x v="850"/>
      <x v="1543"/>
    </i>
    <i>
      <x v="1544"/>
      <x v="465"/>
      <x v="96"/>
      <x v="1428"/>
      <x v="1544"/>
    </i>
    <i>
      <x v="1545"/>
      <x v="37"/>
      <x v="5"/>
      <x v="1429"/>
      <x v="1545"/>
    </i>
    <i>
      <x v="1546"/>
      <x v="17"/>
      <x v="52"/>
      <x v="1430"/>
      <x v="1546"/>
    </i>
    <i>
      <x v="1547"/>
      <x v="454"/>
      <x v="45"/>
      <x v="1431"/>
      <x v="1547"/>
    </i>
    <i>
      <x v="1548"/>
      <x v="170"/>
      <x v="150"/>
      <x v="1330"/>
      <x v="1548"/>
    </i>
    <i>
      <x v="1549"/>
      <x v="426"/>
      <x v="24"/>
      <x v="1330"/>
      <x v="1549"/>
    </i>
    <i>
      <x v="1550"/>
      <x v="305"/>
      <x v="53"/>
      <x v="1432"/>
      <x v="1550"/>
    </i>
    <i>
      <x v="1551"/>
      <x v="5"/>
      <x v="31"/>
      <x v="1433"/>
      <x v="1551"/>
    </i>
    <i>
      <x v="1552"/>
      <x v="465"/>
      <x v="2"/>
      <x v="1434"/>
      <x v="1552"/>
    </i>
    <i>
      <x v="1553"/>
      <x v="502"/>
      <x v="84"/>
      <x v="1435"/>
      <x v="1553"/>
    </i>
    <i>
      <x v="1554"/>
      <x v="503"/>
      <x v="124"/>
      <x v="1436"/>
      <x v="1554"/>
    </i>
    <i>
      <x v="1555"/>
      <x v="98"/>
      <x v="162"/>
      <x v="1437"/>
      <x v="1555"/>
    </i>
    <i>
      <x v="1556"/>
      <x v="504"/>
      <x v="87"/>
      <x v="1438"/>
      <x v="1556"/>
    </i>
    <i>
      <x v="1557"/>
      <x v="505"/>
      <x v="48"/>
      <x v="1439"/>
      <x v="1557"/>
    </i>
    <i>
      <x v="1558"/>
      <x v="39"/>
      <x v="135"/>
      <x v="1440"/>
      <x v="1558"/>
    </i>
    <i>
      <x v="1559"/>
      <x v="464"/>
      <x v="48"/>
      <x v="1441"/>
      <x v="1559"/>
    </i>
    <i>
      <x v="1560"/>
      <x v="506"/>
      <x v="55"/>
      <x v="323"/>
      <x v="1560"/>
    </i>
    <i>
      <x v="1561"/>
      <x v="330"/>
      <x v="86"/>
      <x v="1442"/>
      <x v="1561"/>
    </i>
    <i>
      <x v="1562"/>
      <x v="425"/>
      <x v="181"/>
      <x v="1443"/>
      <x v="1562"/>
    </i>
    <i>
      <x v="1563"/>
      <x v="24"/>
      <x v="86"/>
      <x v="1444"/>
      <x v="1563"/>
    </i>
    <i>
      <x v="1564"/>
      <x v="173"/>
      <x/>
      <x v="1445"/>
      <x v="1564"/>
    </i>
    <i>
      <x v="1565"/>
      <x v="459"/>
      <x v="88"/>
      <x v="1446"/>
      <x v="1565"/>
    </i>
    <i>
      <x v="1566"/>
      <x v="368"/>
      <x/>
      <x v="1447"/>
      <x v="1566"/>
    </i>
    <i>
      <x v="1567"/>
      <x v="507"/>
      <x v="221"/>
      <x v="1448"/>
      <x v="1567"/>
    </i>
    <i>
      <x v="1568"/>
      <x v="333"/>
      <x v="64"/>
      <x v="1449"/>
      <x v="1568"/>
    </i>
    <i>
      <x v="1569"/>
      <x v="327"/>
      <x v="18"/>
      <x v="1450"/>
      <x v="1569"/>
    </i>
    <i>
      <x v="1570"/>
      <x v="68"/>
      <x v="50"/>
      <x v="1451"/>
      <x v="1570"/>
    </i>
    <i>
      <x v="1571"/>
      <x v="35"/>
      <x v="186"/>
      <x v="1452"/>
      <x v="1571"/>
    </i>
    <i>
      <x v="1572"/>
      <x v="281"/>
      <x v="67"/>
      <x v="351"/>
      <x v="1572"/>
    </i>
    <i>
      <x v="1573"/>
      <x v="283"/>
      <x v="18"/>
      <x v="1453"/>
      <x v="1573"/>
    </i>
    <i>
      <x v="1574"/>
      <x v="508"/>
      <x v="51"/>
      <x v="1454"/>
      <x v="1574"/>
    </i>
    <i>
      <x v="1575"/>
      <x v="45"/>
      <x v="113"/>
      <x v="1455"/>
      <x v="1575"/>
    </i>
    <i>
      <x v="1576"/>
      <x v="471"/>
      <x v="35"/>
      <x v="1456"/>
      <x v="1576"/>
    </i>
    <i>
      <x v="1577"/>
      <x v="296"/>
      <x v="179"/>
      <x v="1289"/>
      <x v="1577"/>
    </i>
    <i>
      <x v="1578"/>
      <x v="374"/>
      <x v="138"/>
      <x v="1457"/>
      <x v="1578"/>
    </i>
    <i>
      <x v="1579"/>
      <x v="509"/>
      <x v="42"/>
      <x v="1458"/>
      <x v="1579"/>
    </i>
    <i>
      <x v="1580"/>
      <x v="89"/>
      <x v="160"/>
      <x v="1459"/>
      <x v="1580"/>
    </i>
    <i>
      <x v="1581"/>
      <x v="425"/>
      <x v="84"/>
      <x v="1460"/>
      <x v="1581"/>
    </i>
    <i>
      <x v="1582"/>
      <x v="507"/>
      <x v="83"/>
      <x v="576"/>
      <x v="1582"/>
    </i>
    <i>
      <x v="1583"/>
      <x v="239"/>
      <x v="161"/>
      <x v="1461"/>
      <x v="1583"/>
    </i>
    <i>
      <x v="1584"/>
      <x v="240"/>
      <x v="76"/>
      <x v="1462"/>
      <x v="1584"/>
    </i>
    <i>
      <x v="1585"/>
      <x v="13"/>
      <x v="122"/>
      <x v="1463"/>
      <x v="1585"/>
    </i>
    <i>
      <x v="1586"/>
      <x v="510"/>
      <x v="38"/>
      <x v="1464"/>
      <x v="1586"/>
    </i>
    <i>
      <x v="1587"/>
      <x v="294"/>
      <x v="201"/>
      <x v="1465"/>
      <x v="1587"/>
    </i>
    <i>
      <x v="1588"/>
      <x v="511"/>
      <x v="82"/>
      <x v="1466"/>
      <x v="1588"/>
    </i>
    <i>
      <x v="1589"/>
      <x v="2"/>
      <x v="124"/>
      <x v="1467"/>
      <x v="1589"/>
    </i>
    <i>
      <x v="1590"/>
      <x v="261"/>
      <x v="67"/>
      <x v="1468"/>
      <x v="1590"/>
    </i>
    <i>
      <x v="1591"/>
      <x v="102"/>
      <x v="189"/>
      <x v="1469"/>
      <x v="1591"/>
    </i>
    <i>
      <x v="1592"/>
      <x v="69"/>
      <x v="140"/>
      <x v="1470"/>
      <x v="1592"/>
    </i>
    <i>
      <x v="1593"/>
      <x v="366"/>
      <x v="22"/>
      <x v="1471"/>
      <x v="1593"/>
    </i>
    <i>
      <x v="1594"/>
      <x v="512"/>
      <x v="55"/>
      <x v="1472"/>
      <x v="1594"/>
    </i>
    <i>
      <x v="1595"/>
      <x v="406"/>
      <x v="89"/>
      <x v="1473"/>
      <x v="1595"/>
    </i>
    <i>
      <x v="1596"/>
      <x v="335"/>
      <x v="132"/>
      <x v="1474"/>
      <x v="1596"/>
    </i>
    <i>
      <x v="1597"/>
      <x v="258"/>
      <x v="22"/>
      <x v="1475"/>
      <x v="1597"/>
    </i>
    <i>
      <x v="1598"/>
      <x v="170"/>
      <x v="73"/>
      <x v="1476"/>
      <x v="1598"/>
    </i>
    <i>
      <x v="1599"/>
      <x v="395"/>
      <x v="84"/>
      <x v="1477"/>
      <x v="1599"/>
    </i>
    <i>
      <x v="1600"/>
      <x v="121"/>
      <x v="132"/>
      <x v="1478"/>
      <x v="1600"/>
    </i>
    <i>
      <x v="1601"/>
      <x v="226"/>
      <x v="22"/>
      <x v="1479"/>
      <x v="1601"/>
    </i>
    <i>
      <x v="1602"/>
      <x v="246"/>
      <x v="188"/>
      <x v="1116"/>
      <x v="1602"/>
    </i>
    <i>
      <x v="1603"/>
      <x v="488"/>
      <x v="56"/>
      <x v="1122"/>
      <x v="1603"/>
    </i>
    <i>
      <x v="1604"/>
      <x v="41"/>
      <x v="128"/>
      <x v="1480"/>
      <x v="1604"/>
    </i>
    <i>
      <x v="1605"/>
      <x v="47"/>
      <x v="129"/>
      <x v="1481"/>
      <x v="1605"/>
    </i>
    <i>
      <x v="1606"/>
      <x v="227"/>
      <x v="222"/>
      <x v="1482"/>
      <x v="1606"/>
    </i>
    <i>
      <x v="1607"/>
      <x v="82"/>
      <x v="3"/>
      <x v="1483"/>
      <x v="1607"/>
    </i>
    <i>
      <x v="1608"/>
      <x v="275"/>
      <x v="42"/>
      <x v="1484"/>
      <x v="1608"/>
    </i>
    <i>
      <x v="1609"/>
      <x v="67"/>
      <x v="9"/>
      <x v="1485"/>
      <x v="1609"/>
    </i>
    <i>
      <x v="1610"/>
      <x v="34"/>
      <x v="88"/>
      <x v="1486"/>
      <x v="1610"/>
    </i>
    <i>
      <x v="1611"/>
      <x v="504"/>
      <x v="83"/>
      <x v="1487"/>
      <x v="1611"/>
    </i>
    <i>
      <x v="1612"/>
      <x v="9"/>
      <x v="2"/>
      <x v="1488"/>
      <x v="1612"/>
    </i>
    <i>
      <x v="1613"/>
      <x v="314"/>
      <x v="145"/>
      <x v="1489"/>
      <x v="1613"/>
    </i>
    <i>
      <x v="1614"/>
      <x v="247"/>
      <x v="112"/>
      <x v="1490"/>
      <x v="1614"/>
    </i>
    <i>
      <x v="1615"/>
      <x v="41"/>
      <x v="16"/>
      <x v="1491"/>
      <x v="1615"/>
    </i>
    <i>
      <x v="1616"/>
      <x v="411"/>
      <x v="118"/>
      <x v="1492"/>
      <x v="1616"/>
    </i>
    <i>
      <x v="1617"/>
      <x v="474"/>
      <x v="76"/>
      <x v="391"/>
      <x v="1617"/>
    </i>
    <i>
      <x v="1618"/>
      <x v="295"/>
      <x v="19"/>
      <x v="1493"/>
      <x v="1618"/>
    </i>
    <i>
      <x v="1619"/>
      <x v="493"/>
      <x v="18"/>
      <x v="660"/>
      <x v="1619"/>
    </i>
    <i>
      <x v="1620"/>
      <x v="139"/>
      <x v="19"/>
      <x v="1494"/>
      <x v="1620"/>
    </i>
    <i>
      <x v="1621"/>
      <x v="503"/>
      <x v="122"/>
      <x v="1495"/>
      <x v="1621"/>
    </i>
    <i>
      <x v="1622"/>
      <x v="104"/>
      <x v="79"/>
      <x v="1496"/>
      <x v="1622"/>
    </i>
    <i>
      <x v="1623"/>
      <x v="38"/>
      <x v="42"/>
      <x v="1497"/>
      <x v="1623"/>
    </i>
    <i>
      <x v="1624"/>
      <x v="397"/>
      <x v="165"/>
      <x v="1498"/>
      <x v="1624"/>
    </i>
    <i>
      <x v="1625"/>
      <x v="245"/>
      <x v="52"/>
      <x v="1499"/>
      <x v="1625"/>
    </i>
    <i>
      <x v="1626"/>
      <x v="97"/>
      <x v="19"/>
      <x v="1500"/>
      <x v="1626"/>
    </i>
    <i>
      <x v="1627"/>
      <x v="73"/>
      <x v="47"/>
      <x v="1501"/>
      <x v="1627"/>
    </i>
    <i>
      <x v="1628"/>
      <x v="202"/>
      <x v="76"/>
      <x v="1502"/>
      <x v="1628"/>
    </i>
    <i>
      <x v="1629"/>
      <x v="23"/>
      <x v="45"/>
      <x v="1503"/>
      <x v="1629"/>
    </i>
    <i>
      <x v="1630"/>
      <x v="332"/>
      <x v="43"/>
      <x v="1504"/>
      <x v="1630"/>
    </i>
    <i>
      <x v="1631"/>
      <x v="17"/>
      <x v="55"/>
      <x v="1214"/>
      <x v="1631"/>
    </i>
    <i>
      <x v="1632"/>
      <x v="260"/>
      <x v="33"/>
      <x v="1505"/>
      <x v="1632"/>
    </i>
    <i>
      <x v="1633"/>
      <x v="9"/>
      <x v="10"/>
      <x v="413"/>
      <x v="1633"/>
    </i>
    <i>
      <x v="1634"/>
      <x v="513"/>
      <x v="5"/>
      <x v="191"/>
      <x v="1634"/>
    </i>
    <i>
      <x v="1635"/>
      <x v="472"/>
      <x v="25"/>
      <x v="1506"/>
      <x v="1635"/>
    </i>
    <i>
      <x v="1636"/>
      <x v="514"/>
      <x v="223"/>
      <x v="1507"/>
      <x v="1636"/>
    </i>
    <i>
      <x v="1637"/>
      <x v="43"/>
      <x v="33"/>
      <x v="1221"/>
      <x v="1637"/>
    </i>
    <i>
      <x v="1638"/>
      <x v="337"/>
      <x v="120"/>
      <x v="1508"/>
      <x v="1638"/>
    </i>
    <i>
      <x v="1639"/>
      <x v="2"/>
      <x v="48"/>
      <x v="1509"/>
      <x v="1639"/>
    </i>
    <i>
      <x v="1640"/>
      <x v="178"/>
      <x v="101"/>
      <x v="1510"/>
      <x v="1640"/>
    </i>
    <i>
      <x v="1641"/>
      <x v="66"/>
      <x v="51"/>
      <x v="304"/>
      <x v="1641"/>
    </i>
    <i>
      <x v="1642"/>
      <x v="28"/>
      <x v="9"/>
      <x v="1511"/>
      <x v="1642"/>
    </i>
    <i>
      <x v="1643"/>
      <x v="425"/>
      <x v="74"/>
      <x v="1512"/>
      <x v="1643"/>
    </i>
    <i>
      <x v="1644"/>
      <x v="515"/>
      <x v="56"/>
      <x v="1513"/>
      <x v="1644"/>
    </i>
    <i>
      <x v="1645"/>
      <x v="412"/>
      <x v="5"/>
      <x v="1514"/>
      <x v="1645"/>
    </i>
    <i>
      <x v="1646"/>
      <x v="285"/>
      <x v="165"/>
      <x v="1061"/>
      <x v="1646"/>
    </i>
    <i>
      <x v="1647"/>
      <x v="289"/>
      <x v="78"/>
      <x v="1515"/>
      <x v="1647"/>
    </i>
    <i>
      <x v="1648"/>
      <x v="494"/>
      <x v="35"/>
      <x v="54"/>
      <x v="1648"/>
    </i>
    <i>
      <x v="1649"/>
      <x v="368"/>
      <x v="110"/>
      <x v="1516"/>
      <x v="1649"/>
    </i>
    <i>
      <x v="1650"/>
      <x v="369"/>
      <x v="99"/>
      <x v="430"/>
      <x v="1650"/>
    </i>
    <i>
      <x v="1651"/>
      <x v="516"/>
      <x v="162"/>
      <x v="1517"/>
      <x v="1651"/>
    </i>
    <i>
      <x v="1652"/>
      <x v="65"/>
      <x v="39"/>
      <x v="1518"/>
      <x v="1652"/>
    </i>
    <i>
      <x v="1653"/>
      <x v="402"/>
      <x v="52"/>
      <x v="1519"/>
      <x v="1653"/>
    </i>
    <i>
      <x v="1654"/>
      <x v="323"/>
      <x v="112"/>
      <x v="1520"/>
      <x v="1654"/>
    </i>
    <i>
      <x v="1655"/>
      <x v="121"/>
      <x v="95"/>
      <x v="1521"/>
      <x v="1655"/>
    </i>
    <i>
      <x v="1656"/>
      <x v="72"/>
      <x v="116"/>
      <x v="1522"/>
      <x v="1656"/>
    </i>
    <i>
      <x v="1657"/>
      <x v="412"/>
      <x v="89"/>
      <x v="1523"/>
      <x v="1657"/>
    </i>
    <i>
      <x v="1658"/>
      <x v="517"/>
      <x v="176"/>
      <x v="1046"/>
      <x v="1658"/>
    </i>
    <i>
      <x v="1659"/>
      <x v="76"/>
      <x v="82"/>
      <x v="1524"/>
      <x v="1659"/>
    </i>
    <i>
      <x v="1660"/>
      <x v="502"/>
      <x v="42"/>
      <x v="1525"/>
      <x v="1660"/>
    </i>
    <i>
      <x v="1661"/>
      <x v="293"/>
      <x v="168"/>
      <x v="31"/>
      <x v="1661"/>
    </i>
    <i>
      <x v="1662"/>
      <x v="26"/>
      <x v="1"/>
      <x v="1526"/>
      <x v="1662"/>
    </i>
    <i>
      <x v="1663"/>
      <x v="215"/>
      <x v="126"/>
      <x v="1527"/>
      <x v="1663"/>
    </i>
    <i>
      <x v="1664"/>
      <x v="518"/>
      <x v="112"/>
      <x v="1528"/>
      <x v="1664"/>
    </i>
    <i>
      <x v="1665"/>
      <x v="517"/>
      <x v="10"/>
      <x v="1529"/>
      <x v="1665"/>
    </i>
    <i>
      <x v="1666"/>
      <x v="26"/>
      <x v="3"/>
      <x v="1530"/>
      <x v="1666"/>
    </i>
    <i>
      <x v="1667"/>
      <x v="136"/>
      <x v="119"/>
      <x v="1531"/>
      <x v="1667"/>
    </i>
    <i>
      <x v="1668"/>
      <x v="120"/>
      <x v="108"/>
      <x v="1532"/>
      <x v="1668"/>
    </i>
    <i>
      <x v="1669"/>
      <x v="519"/>
      <x v="170"/>
      <x v="591"/>
      <x v="1669"/>
    </i>
    <i>
      <x v="1670"/>
      <x v="147"/>
      <x v="122"/>
      <x v="1533"/>
      <x v="1670"/>
    </i>
    <i>
      <x v="1671"/>
      <x v="48"/>
      <x v="1"/>
      <x v="1534"/>
      <x v="1671"/>
    </i>
    <i>
      <x v="1672"/>
      <x v="157"/>
      <x v="58"/>
      <x v="1535"/>
      <x v="1672"/>
    </i>
    <i>
      <x v="1673"/>
      <x v="192"/>
      <x v="32"/>
      <x v="1536"/>
      <x v="1673"/>
    </i>
    <i>
      <x v="1674"/>
      <x v="28"/>
      <x v="201"/>
      <x v="1537"/>
      <x v="1674"/>
    </i>
    <i>
      <x v="1675"/>
      <x v="452"/>
      <x v="84"/>
      <x v="1538"/>
      <x v="1675"/>
    </i>
    <i>
      <x v="1676"/>
      <x v="54"/>
      <x v="189"/>
      <x v="1539"/>
      <x v="1676"/>
    </i>
    <i>
      <x v="1677"/>
      <x v="89"/>
      <x v="85"/>
      <x v="1540"/>
      <x v="1677"/>
    </i>
    <i>
      <x v="1678"/>
      <x v="115"/>
      <x v="62"/>
      <x v="1541"/>
      <x v="1678"/>
    </i>
    <i>
      <x v="1679"/>
      <x v="399"/>
      <x v="112"/>
      <x v="1542"/>
      <x v="1679"/>
    </i>
    <i>
      <x v="1680"/>
      <x v="256"/>
      <x v="42"/>
      <x v="1543"/>
      <x v="1680"/>
    </i>
    <i>
      <x v="1681"/>
      <x v="3"/>
      <x v="187"/>
      <x v="1544"/>
      <x v="1681"/>
    </i>
    <i>
      <x v="1682"/>
      <x v="101"/>
      <x v="180"/>
      <x v="609"/>
      <x v="1682"/>
    </i>
    <i>
      <x v="1683"/>
      <x v="280"/>
      <x v="54"/>
      <x v="1545"/>
      <x v="1683"/>
    </i>
    <i>
      <x v="1684"/>
      <x v="116"/>
      <x v="113"/>
      <x v="474"/>
      <x v="1684"/>
    </i>
    <i>
      <x v="1685"/>
      <x v="45"/>
      <x v="165"/>
      <x v="1546"/>
      <x v="1685"/>
    </i>
    <i>
      <x v="1686"/>
      <x v="330"/>
      <x v="54"/>
      <x v="1547"/>
      <x v="1686"/>
    </i>
    <i>
      <x v="1687"/>
      <x v="173"/>
      <x v="140"/>
      <x v="1548"/>
      <x v="1687"/>
    </i>
    <i>
      <x v="1688"/>
      <x v="399"/>
      <x v="60"/>
      <x v="1549"/>
      <x v="1688"/>
    </i>
    <i>
      <x v="1689"/>
      <x v="82"/>
      <x v="168"/>
      <x v="1550"/>
      <x v="1689"/>
    </i>
    <i>
      <x v="1690"/>
      <x v="301"/>
      <x v="22"/>
      <x v="1551"/>
      <x v="1690"/>
    </i>
    <i>
      <x v="1691"/>
      <x v="219"/>
      <x v="52"/>
      <x v="1552"/>
      <x v="1691"/>
    </i>
    <i>
      <x v="1692"/>
      <x v="477"/>
      <x v="11"/>
      <x v="1273"/>
      <x v="1692"/>
    </i>
    <i>
      <x v="1693"/>
      <x v="460"/>
      <x v="34"/>
      <x v="1553"/>
      <x v="1693"/>
    </i>
    <i>
      <x v="1694"/>
      <x v="284"/>
      <x v="221"/>
      <x v="1554"/>
      <x v="1694"/>
    </i>
    <i>
      <x v="1695"/>
      <x v="101"/>
      <x v="5"/>
      <x v="1555"/>
      <x v="1695"/>
    </i>
    <i>
      <x v="1696"/>
      <x v="333"/>
      <x v="173"/>
      <x v="755"/>
      <x v="1696"/>
    </i>
    <i>
      <x v="1697"/>
      <x v="257"/>
      <x v="32"/>
      <x v="1556"/>
      <x v="1697"/>
    </i>
    <i>
      <x v="1698"/>
      <x v="520"/>
      <x v="168"/>
      <x v="1557"/>
      <x v="1698"/>
    </i>
    <i>
      <x v="1699"/>
      <x v="69"/>
      <x v="187"/>
      <x v="728"/>
      <x v="1699"/>
    </i>
    <i>
      <x v="1700"/>
      <x v="230"/>
      <x v="77"/>
      <x v="1558"/>
      <x v="1700"/>
    </i>
    <i>
      <x v="1701"/>
      <x v="248"/>
      <x v="88"/>
      <x v="1559"/>
      <x v="1701"/>
    </i>
    <i>
      <x v="1702"/>
      <x v="521"/>
      <x v="163"/>
      <x v="1560"/>
      <x v="1702"/>
    </i>
    <i>
      <x v="1703"/>
      <x v="522"/>
      <x v="10"/>
      <x v="1561"/>
      <x v="1703"/>
    </i>
    <i>
      <x v="1704"/>
      <x v="376"/>
      <x v="45"/>
      <x v="1562"/>
      <x v="1704"/>
    </i>
    <i>
      <x v="1705"/>
      <x v="271"/>
      <x v="37"/>
      <x v="1206"/>
      <x v="1705"/>
    </i>
    <i>
      <x v="1706"/>
      <x v="282"/>
      <x v="59"/>
      <x v="1563"/>
      <x v="1706"/>
    </i>
    <i>
      <x v="1707"/>
      <x v="13"/>
      <x v="154"/>
      <x v="1564"/>
      <x v="1707"/>
    </i>
    <i>
      <x v="1708"/>
      <x v="260"/>
      <x v="168"/>
      <x v="1565"/>
      <x v="1708"/>
    </i>
    <i>
      <x v="1709"/>
      <x v="13"/>
      <x v="124"/>
      <x v="1566"/>
      <x v="1709"/>
    </i>
    <i>
      <x v="1710"/>
      <x v="86"/>
      <x v="135"/>
      <x v="1567"/>
      <x v="1710"/>
    </i>
    <i>
      <x v="1711"/>
      <x v="496"/>
      <x v="47"/>
      <x v="603"/>
      <x v="1711"/>
    </i>
    <i>
      <x v="1712"/>
      <x v="227"/>
      <x v="132"/>
      <x v="742"/>
      <x v="1712"/>
    </i>
    <i>
      <x v="1713"/>
      <x v="293"/>
      <x v="24"/>
      <x v="1568"/>
      <x v="1713"/>
    </i>
    <i>
      <x v="1714"/>
      <x v="289"/>
      <x v="11"/>
      <x v="1569"/>
      <x v="1714"/>
    </i>
    <i>
      <x v="1715"/>
      <x v="317"/>
      <x v="112"/>
      <x v="1570"/>
      <x v="1715"/>
    </i>
    <i>
      <x v="1716"/>
      <x v="475"/>
      <x v="113"/>
      <x v="1571"/>
      <x v="1716"/>
    </i>
    <i>
      <x v="1717"/>
      <x v="137"/>
      <x v="119"/>
      <x v="1572"/>
      <x v="1717"/>
    </i>
    <i>
      <x v="1718"/>
      <x v="443"/>
      <x v="26"/>
      <x v="492"/>
      <x v="1718"/>
    </i>
    <i>
      <x v="1719"/>
      <x v="87"/>
      <x v="5"/>
      <x v="1573"/>
      <x v="1719"/>
    </i>
    <i>
      <x v="1720"/>
      <x v="468"/>
      <x v="82"/>
      <x v="1574"/>
      <x v="1720"/>
    </i>
    <i>
      <x v="1721"/>
      <x v="523"/>
      <x v="122"/>
      <x v="1575"/>
      <x v="1721"/>
    </i>
    <i>
      <x v="1722"/>
      <x v="94"/>
      <x v="176"/>
      <x v="1576"/>
      <x v="1722"/>
    </i>
    <i>
      <x v="1723"/>
      <x v="255"/>
      <x v="166"/>
      <x v="971"/>
      <x v="1723"/>
    </i>
    <i>
      <x v="1724"/>
      <x v="317"/>
      <x v="39"/>
      <x v="1577"/>
      <x v="1724"/>
    </i>
    <i>
      <x v="1725"/>
      <x v="146"/>
      <x v="93"/>
      <x v="1578"/>
      <x v="1725"/>
    </i>
    <i>
      <x v="1726"/>
      <x v="255"/>
      <x v="110"/>
      <x v="1579"/>
      <x v="1726"/>
    </i>
    <i>
      <x v="1727"/>
      <x v="39"/>
      <x v="80"/>
      <x v="1580"/>
      <x v="1727"/>
    </i>
    <i>
      <x v="1728"/>
      <x v="355"/>
      <x v="143"/>
      <x v="1581"/>
      <x v="1728"/>
    </i>
    <i>
      <x v="1729"/>
      <x v="151"/>
      <x v="138"/>
      <x v="1582"/>
      <x v="1729"/>
    </i>
    <i>
      <x v="1730"/>
      <x v="131"/>
      <x v="172"/>
      <x v="1583"/>
      <x v="1730"/>
    </i>
    <i>
      <x v="1731"/>
      <x v="450"/>
      <x v="40"/>
      <x v="1584"/>
      <x v="1731"/>
    </i>
    <i>
      <x v="1732"/>
      <x v="57"/>
      <x v="211"/>
      <x v="1585"/>
      <x v="1732"/>
    </i>
    <i>
      <x v="1733"/>
      <x v="244"/>
      <x v="90"/>
      <x v="1586"/>
      <x v="1733"/>
    </i>
    <i>
      <x v="1734"/>
      <x v="473"/>
      <x v="54"/>
      <x v="1587"/>
      <x v="1734"/>
    </i>
    <i>
      <x v="1735"/>
      <x v="75"/>
      <x v="7"/>
      <x v="1588"/>
      <x v="1735"/>
    </i>
    <i>
      <x v="1736"/>
      <x v="36"/>
      <x v="5"/>
      <x v="1589"/>
      <x v="1736"/>
    </i>
    <i>
      <x v="1737"/>
      <x v="275"/>
      <x v="181"/>
      <x v="608"/>
      <x v="1737"/>
    </i>
    <i>
      <x v="1738"/>
      <x v="134"/>
      <x v="79"/>
      <x v="1590"/>
      <x v="1738"/>
    </i>
    <i>
      <x v="1739"/>
      <x v="109"/>
      <x v="15"/>
      <x v="1591"/>
      <x v="1739"/>
    </i>
    <i>
      <x v="1740"/>
      <x v="418"/>
      <x v="110"/>
      <x v="1592"/>
      <x v="1740"/>
    </i>
    <i>
      <x v="1741"/>
      <x v="232"/>
      <x v="224"/>
      <x v="1593"/>
      <x v="1741"/>
    </i>
    <i>
      <x v="1742"/>
      <x v="118"/>
      <x v="122"/>
      <x v="1594"/>
      <x v="1742"/>
    </i>
    <i>
      <x v="1743"/>
      <x v="55"/>
      <x v="77"/>
      <x v="757"/>
      <x v="1743"/>
    </i>
    <i>
      <x v="1744"/>
      <x v="177"/>
      <x v="192"/>
      <x v="1592"/>
      <x v="1744"/>
    </i>
    <i>
      <x v="1745"/>
      <x v="219"/>
      <x v="111"/>
      <x v="1595"/>
      <x v="1745"/>
    </i>
    <i>
      <x v="1746"/>
      <x v="383"/>
      <x v="2"/>
      <x v="775"/>
      <x v="1746"/>
    </i>
    <i>
      <x v="1747"/>
      <x v="289"/>
      <x v="173"/>
      <x v="1596"/>
      <x v="1747"/>
    </i>
    <i>
      <x v="1748"/>
      <x v="62"/>
      <x v="202"/>
      <x v="1597"/>
      <x v="1748"/>
    </i>
    <i>
      <x v="1749"/>
      <x v="251"/>
      <x v="128"/>
      <x v="1598"/>
      <x v="1749"/>
    </i>
    <i>
      <x v="1750"/>
      <x v="524"/>
      <x v="95"/>
      <x v="1599"/>
      <x v="1750"/>
    </i>
    <i>
      <x v="1751"/>
      <x v="493"/>
      <x v="165"/>
      <x v="1600"/>
      <x v="1751"/>
    </i>
    <i>
      <x v="1752"/>
      <x v="362"/>
      <x v="6"/>
      <x v="1601"/>
      <x v="1752"/>
    </i>
    <i>
      <x v="1753"/>
      <x v="236"/>
      <x v="27"/>
      <x v="1602"/>
      <x v="1753"/>
    </i>
    <i>
      <x v="1754"/>
      <x v="525"/>
      <x v="91"/>
      <x v="1603"/>
      <x v="1754"/>
    </i>
    <i>
      <x v="1755"/>
      <x v="15"/>
      <x v="117"/>
      <x v="1317"/>
      <x v="1755"/>
    </i>
    <i>
      <x v="1756"/>
      <x v="346"/>
      <x v="58"/>
      <x v="1604"/>
      <x v="1756"/>
    </i>
    <i>
      <x v="1757"/>
      <x v="212"/>
      <x v="107"/>
      <x v="163"/>
      <x v="1757"/>
    </i>
    <i>
      <x v="1758"/>
      <x v="153"/>
      <x v="107"/>
      <x v="1605"/>
      <x v="1758"/>
    </i>
    <i>
      <x v="1759"/>
      <x v="303"/>
      <x v="133"/>
      <x v="1606"/>
      <x v="1759"/>
    </i>
    <i>
      <x v="1760"/>
      <x v="518"/>
      <x v="176"/>
      <x v="1607"/>
      <x v="1760"/>
    </i>
    <i>
      <x v="1761"/>
      <x v="170"/>
      <x v="101"/>
      <x v="1608"/>
      <x v="1761"/>
    </i>
    <i>
      <x v="1762"/>
      <x v="129"/>
      <x v="191"/>
      <x v="1609"/>
      <x v="1762"/>
    </i>
    <i>
      <x v="1763"/>
      <x v="15"/>
      <x v="36"/>
      <x v="1610"/>
      <x v="1763"/>
    </i>
    <i>
      <x v="1764"/>
      <x v="170"/>
      <x v="104"/>
      <x v="1611"/>
      <x v="1764"/>
    </i>
    <i>
      <x v="1765"/>
      <x v="462"/>
      <x v="112"/>
      <x v="1612"/>
      <x v="1765"/>
    </i>
    <i>
      <x v="1766"/>
      <x v="526"/>
      <x v="73"/>
      <x v="1613"/>
      <x v="1766"/>
    </i>
    <i>
      <x v="1767"/>
      <x v="413"/>
      <x v="115"/>
      <x v="1614"/>
      <x v="1767"/>
    </i>
    <i>
      <x v="1768"/>
      <x v="191"/>
      <x v="151"/>
      <x v="1615"/>
      <x v="1768"/>
    </i>
    <i>
      <x v="1769"/>
      <x v="347"/>
      <x v="22"/>
      <x v="1333"/>
      <x v="1769"/>
    </i>
    <i>
      <x v="1770"/>
      <x v="166"/>
      <x v="135"/>
      <x v="68"/>
      <x v="1770"/>
    </i>
    <i>
      <x v="1771"/>
      <x v="215"/>
      <x v="127"/>
      <x v="1616"/>
      <x v="1771"/>
    </i>
    <i>
      <x v="1772"/>
      <x v="84"/>
      <x v="153"/>
      <x v="1617"/>
      <x v="1772"/>
    </i>
    <i>
      <x v="1773"/>
      <x v="118"/>
      <x v="106"/>
      <x v="1618"/>
      <x v="1773"/>
    </i>
    <i>
      <x v="1774"/>
      <x v="431"/>
      <x v="55"/>
      <x v="1619"/>
      <x v="1774"/>
    </i>
    <i>
      <x v="1775"/>
      <x v="527"/>
      <x v="102"/>
      <x v="1620"/>
      <x v="1775"/>
    </i>
    <i>
      <x v="1776"/>
      <x v="72"/>
      <x v="136"/>
      <x v="1621"/>
      <x v="1776"/>
    </i>
    <i>
      <x v="1777"/>
      <x v="252"/>
      <x v="66"/>
      <x v="1622"/>
      <x v="1777"/>
    </i>
    <i>
      <x v="1778"/>
      <x v="528"/>
      <x v="105"/>
      <x v="125"/>
      <x v="1778"/>
    </i>
    <i>
      <x v="1779"/>
      <x v="150"/>
      <x v="182"/>
      <x v="1623"/>
      <x v="1779"/>
    </i>
    <i>
      <x v="1780"/>
      <x v="46"/>
      <x v="101"/>
      <x v="1624"/>
      <x v="1780"/>
    </i>
    <i>
      <x v="1781"/>
      <x v="367"/>
      <x v="93"/>
      <x v="1625"/>
      <x v="1781"/>
    </i>
    <i>
      <x v="1782"/>
      <x v="4"/>
      <x v="98"/>
      <x v="1626"/>
      <x v="1782"/>
    </i>
    <i>
      <x v="1783"/>
      <x v="223"/>
      <x v="88"/>
      <x v="125"/>
      <x v="1783"/>
    </i>
    <i>
      <x v="1784"/>
      <x v="129"/>
      <x v="136"/>
      <x v="1627"/>
      <x v="1784"/>
    </i>
    <i>
      <x v="1785"/>
      <x v="126"/>
      <x v="161"/>
      <x v="1624"/>
      <x v="1785"/>
    </i>
    <i>
      <x v="1786"/>
      <x v="135"/>
      <x/>
      <x v="1628"/>
      <x v="1786"/>
    </i>
    <i>
      <x v="1787"/>
      <x v="193"/>
      <x v="139"/>
      <x v="1629"/>
      <x v="1787"/>
    </i>
    <i>
      <x v="1788"/>
      <x v="39"/>
      <x v="81"/>
      <x v="1630"/>
      <x v="1788"/>
    </i>
    <i>
      <x v="1789"/>
      <x v="397"/>
      <x v="92"/>
      <x v="1631"/>
      <x v="1789"/>
    </i>
    <i>
      <x v="1790"/>
      <x v="449"/>
      <x v="77"/>
      <x v="1632"/>
      <x v="1790"/>
    </i>
    <i>
      <x v="1791"/>
      <x v="350"/>
      <x v="134"/>
      <x v="1633"/>
      <x v="1791"/>
    </i>
    <i>
      <x v="1792"/>
      <x v="72"/>
      <x v="194"/>
      <x v="1634"/>
      <x v="1792"/>
    </i>
    <i>
      <x v="1793"/>
      <x v="26"/>
      <x v="211"/>
      <x v="526"/>
      <x v="1793"/>
    </i>
    <i>
      <x v="1794"/>
      <x v="40"/>
      <x v="152"/>
      <x v="1635"/>
      <x v="1794"/>
    </i>
    <i>
      <x v="1795"/>
      <x v="346"/>
      <x v="134"/>
      <x v="530"/>
      <x v="1795"/>
    </i>
    <i>
      <x v="1796"/>
      <x v="138"/>
      <x v="22"/>
      <x v="1636"/>
      <x v="1796"/>
    </i>
    <i>
      <x v="1797"/>
      <x v="396"/>
      <x v="125"/>
      <x v="1637"/>
      <x v="1797"/>
    </i>
    <i>
      <x v="1798"/>
      <x v="221"/>
      <x v="88"/>
      <x v="1638"/>
      <x v="1798"/>
    </i>
    <i>
      <x v="1799"/>
      <x v="256"/>
      <x v="181"/>
      <x v="1639"/>
      <x v="1799"/>
    </i>
    <i>
      <x v="1800"/>
      <x v="244"/>
      <x v="193"/>
      <x v="1640"/>
      <x v="1800"/>
    </i>
    <i>
      <x v="1801"/>
      <x v="225"/>
      <x v="217"/>
      <x v="1641"/>
      <x v="1801"/>
    </i>
    <i>
      <x v="1802"/>
      <x v="48"/>
      <x v="164"/>
      <x v="821"/>
      <x v="1802"/>
    </i>
    <i>
      <x v="1803"/>
      <x v="496"/>
      <x v="140"/>
      <x v="1642"/>
      <x v="1803"/>
    </i>
    <i>
      <x v="1804"/>
      <x v="45"/>
      <x v="67"/>
      <x v="1002"/>
      <x v="1804"/>
    </i>
    <i>
      <x v="1805"/>
      <x v="529"/>
      <x v="29"/>
      <x v="1643"/>
      <x v="1805"/>
    </i>
    <i>
      <x v="1806"/>
      <x v="530"/>
      <x v="92"/>
      <x v="1642"/>
      <x v="1806"/>
    </i>
    <i>
      <x v="1807"/>
      <x v="307"/>
      <x v="77"/>
      <x v="1644"/>
      <x v="1807"/>
    </i>
    <i>
      <x v="1808"/>
      <x v="37"/>
      <x v="170"/>
      <x v="1645"/>
      <x v="1808"/>
    </i>
    <i>
      <x v="1809"/>
      <x v="54"/>
      <x v="60"/>
      <x v="782"/>
      <x v="1809"/>
    </i>
    <i>
      <x v="1810"/>
      <x v="60"/>
      <x v="143"/>
      <x v="1646"/>
      <x v="1810"/>
    </i>
    <i>
      <x v="1811"/>
      <x v="37"/>
      <x v="62"/>
      <x v="1647"/>
      <x v="1811"/>
    </i>
    <i>
      <x v="1812"/>
      <x v="442"/>
      <x v="179"/>
      <x v="700"/>
      <x v="1812"/>
    </i>
    <i>
      <x v="1813"/>
      <x v="315"/>
      <x v="31"/>
      <x v="1648"/>
      <x v="1813"/>
    </i>
    <i>
      <x v="1814"/>
      <x v="68"/>
      <x v="190"/>
      <x v="1649"/>
      <x v="1814"/>
    </i>
    <i>
      <x v="1815"/>
      <x v="270"/>
      <x v="7"/>
      <x v="1650"/>
      <x v="1815"/>
    </i>
    <i>
      <x v="1816"/>
      <x v="443"/>
      <x v="7"/>
      <x v="1651"/>
      <x v="1816"/>
    </i>
    <i>
      <x v="1817"/>
      <x v="133"/>
      <x v="10"/>
      <x v="1652"/>
      <x v="1817"/>
    </i>
    <i>
      <x v="1818"/>
      <x v="11"/>
      <x v="160"/>
      <x v="1653"/>
      <x v="1818"/>
    </i>
    <i>
      <x v="1819"/>
      <x v="468"/>
      <x v="67"/>
      <x v="1654"/>
      <x v="1819"/>
    </i>
    <i>
      <x v="1820"/>
      <x v="508"/>
      <x v="118"/>
      <x v="1652"/>
      <x v="1820"/>
    </i>
    <i>
      <x v="1821"/>
      <x v="286"/>
      <x v="169"/>
      <x v="781"/>
      <x v="1821"/>
    </i>
    <i>
      <x v="1822"/>
      <x v="170"/>
      <x v="93"/>
      <x v="1655"/>
      <x v="1822"/>
    </i>
    <i>
      <x v="1823"/>
      <x v="29"/>
      <x v="160"/>
      <x v="1656"/>
      <x v="1823"/>
    </i>
    <i>
      <x v="1824"/>
      <x v="267"/>
      <x v="180"/>
      <x v="1657"/>
      <x v="1824"/>
    </i>
    <i>
      <x v="1825"/>
      <x v="423"/>
      <x v="173"/>
      <x v="1658"/>
      <x v="1825"/>
    </i>
    <i>
      <x v="1826"/>
      <x v="63"/>
      <x v="34"/>
      <x v="1659"/>
      <x v="1826"/>
    </i>
    <i>
      <x v="1827"/>
      <x v="468"/>
      <x v="51"/>
      <x v="1660"/>
      <x v="1827"/>
    </i>
    <i>
      <x v="1828"/>
      <x v="47"/>
      <x v="79"/>
      <x v="1661"/>
      <x v="1828"/>
    </i>
    <i>
      <x v="1829"/>
      <x v="210"/>
      <x v="140"/>
      <x v="573"/>
      <x v="1829"/>
    </i>
    <i>
      <x v="1830"/>
      <x v="23"/>
      <x v="51"/>
      <x v="1662"/>
      <x v="1830"/>
    </i>
    <i>
      <x v="1831"/>
      <x v="418"/>
      <x v="19"/>
      <x v="1663"/>
      <x v="1831"/>
    </i>
    <i>
      <x v="1832"/>
      <x v="531"/>
      <x v="145"/>
      <x v="1664"/>
      <x v="1832"/>
    </i>
    <i>
      <x v="1833"/>
      <x v="313"/>
      <x v="110"/>
      <x v="1665"/>
      <x v="1833"/>
    </i>
    <i>
      <x v="1834"/>
      <x v="411"/>
      <x v="24"/>
      <x v="1666"/>
      <x v="1834"/>
    </i>
    <i>
      <x v="1835"/>
      <x v="253"/>
      <x v="30"/>
      <x v="1389"/>
      <x v="1835"/>
    </i>
    <i>
      <x v="1836"/>
      <x v="482"/>
      <x v="50"/>
      <x v="1667"/>
      <x v="1836"/>
    </i>
    <i>
      <x v="1837"/>
      <x v="127"/>
      <x v="66"/>
      <x v="1668"/>
      <x v="1837"/>
    </i>
    <i>
      <x v="1838"/>
      <x v="532"/>
      <x v="25"/>
      <x v="1669"/>
      <x v="1838"/>
    </i>
    <i>
      <x v="1839"/>
      <x v="270"/>
      <x v="84"/>
      <x v="1670"/>
      <x v="1839"/>
    </i>
    <i>
      <x v="1840"/>
      <x v="351"/>
      <x v="179"/>
      <x v="1671"/>
      <x v="1840"/>
    </i>
    <i>
      <x v="1841"/>
      <x v="521"/>
      <x v="24"/>
      <x v="1672"/>
      <x v="1841"/>
    </i>
    <i>
      <x v="1842"/>
      <x v="423"/>
      <x v="172"/>
      <x v="1673"/>
      <x v="1842"/>
    </i>
    <i>
      <x v="1843"/>
      <x v="433"/>
      <x v="191"/>
      <x v="1674"/>
      <x v="1843"/>
    </i>
    <i>
      <x v="1844"/>
      <x v="432"/>
      <x v="34"/>
      <x v="1675"/>
      <x v="1844"/>
    </i>
    <i>
      <x v="1845"/>
      <x v="59"/>
      <x v="2"/>
      <x v="1676"/>
      <x v="1845"/>
    </i>
    <i>
      <x v="1846"/>
      <x v="484"/>
      <x v="45"/>
      <x v="1677"/>
      <x v="1846"/>
    </i>
    <i>
      <x v="1847"/>
      <x v="192"/>
      <x v="67"/>
      <x v="1678"/>
      <x v="1847"/>
    </i>
    <i>
      <x v="1848"/>
      <x v="240"/>
      <x v="11"/>
      <x v="1679"/>
      <x v="1848"/>
    </i>
    <i>
      <x v="1849"/>
      <x v="42"/>
      <x v="68"/>
      <x v="1680"/>
      <x v="1849"/>
    </i>
    <i>
      <x v="1850"/>
      <x v="357"/>
      <x v="61"/>
      <x v="1681"/>
      <x v="1850"/>
    </i>
    <i>
      <x v="1851"/>
      <x v="298"/>
      <x v="26"/>
      <x v="1682"/>
      <x v="1851"/>
    </i>
    <i>
      <x v="1852"/>
      <x v="524"/>
      <x v="9"/>
      <x v="1171"/>
      <x v="1852"/>
    </i>
    <i>
      <x v="1853"/>
      <x v="533"/>
      <x v="162"/>
      <x v="1683"/>
      <x v="1853"/>
    </i>
    <i>
      <x v="1854"/>
      <x v="315"/>
      <x v="132"/>
      <x v="1684"/>
      <x v="1854"/>
    </i>
    <i>
      <x v="1855"/>
      <x v="113"/>
      <x v="53"/>
      <x v="1395"/>
      <x v="1855"/>
    </i>
    <i>
      <x v="1856"/>
      <x v="422"/>
      <x v="86"/>
      <x v="1685"/>
      <x v="1856"/>
    </i>
    <i>
      <x v="1857"/>
      <x v="534"/>
      <x v="77"/>
      <x v="823"/>
      <x v="1857"/>
    </i>
    <i>
      <x v="1858"/>
      <x v="427"/>
      <x v="7"/>
      <x v="1686"/>
      <x v="1858"/>
    </i>
    <i>
      <x v="1859"/>
      <x v="533"/>
      <x v="34"/>
      <x v="1687"/>
      <x v="1859"/>
    </i>
    <i>
      <x v="1860"/>
      <x v="395"/>
      <x v="145"/>
      <x v="1688"/>
      <x v="1860"/>
    </i>
    <i>
      <x v="1861"/>
      <x v="462"/>
      <x v="28"/>
      <x v="1688"/>
      <x v="1861"/>
    </i>
    <i>
      <x v="1862"/>
      <x v="134"/>
      <x v="161"/>
      <x v="1689"/>
      <x v="1862"/>
    </i>
    <i>
      <x v="1863"/>
      <x v="63"/>
      <x v="22"/>
      <x v="1690"/>
      <x v="1863"/>
    </i>
    <i>
      <x v="1864"/>
      <x v="535"/>
      <x v="103"/>
      <x v="1691"/>
      <x v="1864"/>
    </i>
    <i>
      <x v="1865"/>
      <x v="298"/>
      <x v="122"/>
      <x v="1692"/>
      <x v="1865"/>
    </i>
    <i>
      <x v="1866"/>
      <x v="338"/>
      <x v="84"/>
      <x v="462"/>
      <x v="1866"/>
    </i>
    <i>
      <x v="1867"/>
      <x v="280"/>
      <x v="64"/>
      <x v="1693"/>
      <x v="1867"/>
    </i>
    <i>
      <x v="1868"/>
      <x v="456"/>
      <x v="78"/>
      <x v="1694"/>
      <x v="1868"/>
    </i>
    <i>
      <x v="1869"/>
      <x v="281"/>
      <x v="118"/>
      <x v="1695"/>
      <x v="1869"/>
    </i>
    <i>
      <x v="1870"/>
      <x v="239"/>
      <x v="50"/>
      <x v="1696"/>
      <x v="1870"/>
    </i>
    <i>
      <x v="1871"/>
      <x v="73"/>
      <x v="140"/>
      <x v="1697"/>
      <x v="1871"/>
    </i>
    <i>
      <x v="1872"/>
      <x v="168"/>
      <x v="117"/>
      <x v="1698"/>
      <x v="1872"/>
    </i>
    <i>
      <x v="1873"/>
      <x v="536"/>
      <x v="225"/>
      <x v="493"/>
      <x v="1873"/>
    </i>
    <i>
      <x v="1874"/>
      <x v="537"/>
      <x v="226"/>
      <x v="1699"/>
      <x v="1874"/>
    </i>
    <i>
      <x v="1875"/>
      <x v="123"/>
      <x v="80"/>
      <x v="1700"/>
      <x v="1875"/>
    </i>
    <i>
      <x v="1876"/>
      <x v="72"/>
      <x v="115"/>
      <x v="1701"/>
      <x v="1876"/>
    </i>
    <i>
      <x v="1877"/>
      <x v="538"/>
      <x v="114"/>
      <x v="1702"/>
      <x v="1877"/>
    </i>
    <i>
      <x v="1878"/>
      <x v="53"/>
      <x v="164"/>
      <x v="1703"/>
      <x v="1878"/>
    </i>
    <i>
      <x v="1879"/>
      <x v="218"/>
      <x v="81"/>
      <x v="1704"/>
      <x v="1879"/>
    </i>
    <i>
      <x v="1880"/>
      <x v="149"/>
      <x v="171"/>
      <x v="1705"/>
      <x v="1880"/>
    </i>
    <i>
      <x v="1881"/>
      <x v="300"/>
      <x v="23"/>
      <x v="1706"/>
      <x v="1881"/>
    </i>
    <i>
      <x v="1882"/>
      <x v="128"/>
      <x v="157"/>
      <x v="1295"/>
      <x v="1882"/>
    </i>
    <i>
      <x v="1883"/>
      <x v="153"/>
      <x v="158"/>
      <x v="1707"/>
      <x v="1883"/>
    </i>
    <i>
      <x v="1884"/>
      <x v="40"/>
      <x v="114"/>
      <x v="1708"/>
      <x v="1884"/>
    </i>
    <i>
      <x v="1885"/>
      <x v="129"/>
      <x v="66"/>
      <x v="1709"/>
      <x v="1885"/>
    </i>
    <i>
      <x v="1886"/>
      <x v="142"/>
      <x v="98"/>
      <x v="1710"/>
      <x v="1886"/>
    </i>
    <i>
      <x v="1887"/>
      <x v="381"/>
      <x v="168"/>
      <x v="614"/>
      <x v="1887"/>
    </i>
    <i>
      <x v="1888"/>
      <x v="120"/>
      <x v="123"/>
      <x v="1711"/>
      <x v="1888"/>
    </i>
    <i>
      <x v="1889"/>
      <x v="135"/>
      <x v="126"/>
      <x v="1712"/>
      <x v="1889"/>
    </i>
    <i>
      <x v="1890"/>
      <x v="450"/>
      <x v="227"/>
      <x v="752"/>
      <x v="1890"/>
    </i>
    <i>
      <x v="1891"/>
      <x v="358"/>
      <x v="20"/>
      <x v="1562"/>
      <x v="1891"/>
    </i>
    <i>
      <x v="1892"/>
      <x v="342"/>
      <x v="183"/>
      <x v="1713"/>
      <x v="1892"/>
    </i>
    <i>
      <x v="1893"/>
      <x v="495"/>
      <x v="134"/>
      <x v="1714"/>
      <x v="1893"/>
    </i>
    <i>
      <x v="1894"/>
      <x v="167"/>
      <x v="12"/>
      <x v="478"/>
      <x v="1894"/>
    </i>
    <i>
      <x v="1895"/>
      <x v="20"/>
      <x v="66"/>
      <x v="1715"/>
      <x v="1895"/>
    </i>
    <i>
      <x v="1896"/>
      <x v="194"/>
      <x v="119"/>
      <x v="1716"/>
      <x v="1896"/>
    </i>
    <i>
      <x v="1897"/>
      <x v="78"/>
      <x v="21"/>
      <x v="1717"/>
      <x v="1897"/>
    </i>
    <i>
      <x v="1898"/>
      <x v="435"/>
      <x v="136"/>
      <x v="1718"/>
      <x v="1898"/>
    </i>
    <i>
      <x v="1899"/>
      <x v="51"/>
      <x v="80"/>
      <x v="1719"/>
      <x v="1899"/>
    </i>
    <i>
      <x v="1900"/>
      <x v="375"/>
      <x v="156"/>
      <x v="1720"/>
      <x v="1900"/>
    </i>
    <i>
      <x v="1901"/>
      <x v="197"/>
      <x v="126"/>
      <x v="770"/>
      <x v="1901"/>
    </i>
    <i>
      <x v="1902"/>
      <x v="96"/>
      <x v="143"/>
      <x v="639"/>
      <x v="1902"/>
    </i>
    <i>
      <x v="1903"/>
      <x v="439"/>
      <x v="228"/>
      <x v="1207"/>
      <x v="1903"/>
    </i>
    <i>
      <x v="1904"/>
      <x v="347"/>
      <x v="166"/>
      <x v="1721"/>
      <x v="1904"/>
    </i>
    <i>
      <x v="1905"/>
      <x v="170"/>
      <x v="42"/>
      <x v="1722"/>
      <x v="1905"/>
    </i>
    <i>
      <x v="1906"/>
      <x v="113"/>
      <x v="31"/>
      <x v="1723"/>
      <x v="1906"/>
    </i>
    <i>
      <x v="1907"/>
      <x v="96"/>
      <x v="73"/>
      <x v="1724"/>
      <x v="1907"/>
    </i>
    <i>
      <x v="1908"/>
      <x v="390"/>
      <x v="153"/>
      <x v="776"/>
      <x v="1908"/>
    </i>
    <i>
      <x v="1909"/>
      <x v="411"/>
      <x v="163"/>
      <x v="479"/>
      <x v="1909"/>
    </i>
    <i>
      <x v="1910"/>
      <x v="197"/>
      <x v="71"/>
      <x v="1725"/>
      <x v="1910"/>
    </i>
    <i>
      <x v="1911"/>
      <x v="337"/>
      <x v="182"/>
      <x v="1726"/>
      <x v="1911"/>
    </i>
    <i>
      <x v="1912"/>
      <x v="123"/>
      <x v="130"/>
      <x v="534"/>
      <x v="1912"/>
    </i>
    <i>
      <x v="1913"/>
      <x v="366"/>
      <x v="192"/>
      <x v="1727"/>
      <x v="1913"/>
    </i>
    <i>
      <x v="1914"/>
      <x v="27"/>
      <x v="137"/>
      <x v="1728"/>
      <x v="1914"/>
    </i>
    <i>
      <x v="1915"/>
      <x v="359"/>
      <x v="121"/>
      <x v="1729"/>
      <x v="1915"/>
    </i>
    <i>
      <x v="1916"/>
      <x v="167"/>
      <x v="80"/>
      <x v="1730"/>
      <x v="1916"/>
    </i>
    <i>
      <x v="1917"/>
      <x v="539"/>
      <x v="36"/>
      <x v="1731"/>
      <x v="1917"/>
    </i>
    <i>
      <x v="1918"/>
      <x v="162"/>
      <x v="40"/>
      <x v="1732"/>
      <x v="1918"/>
    </i>
    <i>
      <x v="1919"/>
      <x v="375"/>
      <x v="16"/>
      <x v="1733"/>
      <x v="1919"/>
    </i>
    <i>
      <x v="1920"/>
      <x v="448"/>
      <x v="57"/>
      <x v="1734"/>
      <x v="1920"/>
    </i>
    <i>
      <x v="1921"/>
      <x v="16"/>
      <x v="128"/>
      <x v="1735"/>
      <x v="1921"/>
    </i>
    <i>
      <x v="1922"/>
      <x v="35"/>
      <x v="133"/>
      <x v="1736"/>
      <x v="1922"/>
    </i>
    <i>
      <x v="1923"/>
      <x v="206"/>
      <x v="99"/>
      <x v="1364"/>
      <x v="1923"/>
    </i>
    <i>
      <x v="1924"/>
      <x v="540"/>
      <x v="82"/>
      <x v="1737"/>
      <x v="1924"/>
    </i>
    <i>
      <x v="1925"/>
      <x v="363"/>
      <x v="210"/>
      <x v="1738"/>
      <x v="1925"/>
    </i>
    <i>
      <x v="1926"/>
      <x v="212"/>
      <x v="40"/>
      <x v="1739"/>
      <x v="1926"/>
    </i>
    <i>
      <x v="1927"/>
      <x v="77"/>
      <x v="42"/>
      <x v="790"/>
      <x v="1927"/>
    </i>
    <i>
      <x v="1928"/>
      <x v="47"/>
      <x v="99"/>
      <x v="1740"/>
      <x v="1928"/>
    </i>
    <i>
      <x v="1929"/>
      <x v="539"/>
      <x v="73"/>
      <x v="1741"/>
      <x v="1929"/>
    </i>
    <i>
      <x v="1930"/>
      <x v="62"/>
      <x v="104"/>
      <x v="1742"/>
      <x v="1930"/>
    </i>
    <i>
      <x v="1931"/>
      <x v="398"/>
      <x v="84"/>
      <x v="391"/>
      <x v="1931"/>
    </i>
    <i>
      <x v="1932"/>
      <x v="390"/>
      <x v="4"/>
      <x v="1740"/>
      <x v="1932"/>
    </i>
    <i>
      <x v="1933"/>
      <x v="129"/>
      <x v="196"/>
      <x v="1743"/>
      <x v="1933"/>
    </i>
    <i>
      <x v="1934"/>
      <x v="138"/>
      <x v="134"/>
      <x v="1744"/>
      <x v="1934"/>
    </i>
    <i>
      <x v="1935"/>
      <x v="197"/>
      <x v="16"/>
      <x v="858"/>
      <x v="1935"/>
    </i>
    <i>
      <x v="1936"/>
      <x v="522"/>
      <x v="29"/>
      <x v="257"/>
      <x v="1936"/>
    </i>
    <i>
      <x v="1937"/>
      <x v="40"/>
      <x v="21"/>
      <x v="1745"/>
      <x v="1937"/>
    </i>
    <i>
      <x v="1938"/>
      <x v="130"/>
      <x v="197"/>
      <x v="1746"/>
      <x v="1938"/>
    </i>
    <i>
      <x v="1939"/>
      <x v="128"/>
      <x v="197"/>
      <x v="1747"/>
      <x v="1939"/>
    </i>
    <i>
      <x v="1940"/>
      <x v="450"/>
      <x v="182"/>
      <x v="1748"/>
      <x v="1940"/>
    </i>
    <i>
      <x v="1941"/>
      <x v="136"/>
      <x v="105"/>
      <x v="1749"/>
      <x v="1941"/>
    </i>
    <i>
      <x v="1942"/>
      <x v="215"/>
      <x v="104"/>
      <x v="559"/>
      <x v="1942"/>
    </i>
    <i>
      <x v="1943"/>
      <x v="63"/>
      <x v="74"/>
      <x v="1372"/>
      <x v="1943"/>
    </i>
    <i>
      <x v="1944"/>
      <x v="151"/>
      <x v="166"/>
      <x v="1750"/>
      <x v="1944"/>
    </i>
    <i>
      <x v="1945"/>
      <x v="61"/>
      <x v="158"/>
      <x v="1748"/>
      <x v="1945"/>
    </i>
    <i>
      <x v="1946"/>
      <x v="22"/>
      <x v="157"/>
      <x v="1751"/>
      <x v="1946"/>
    </i>
    <i>
      <x v="1947"/>
      <x v="345"/>
      <x v="42"/>
      <x v="1752"/>
      <x v="1947"/>
    </i>
    <i>
      <x v="1948"/>
      <x v="42"/>
      <x v="77"/>
      <x v="264"/>
      <x v="1948"/>
    </i>
    <i>
      <x v="1949"/>
      <x v="215"/>
      <x v="100"/>
      <x v="1753"/>
      <x v="1949"/>
    </i>
    <i>
      <x v="1950"/>
      <x v="384"/>
      <x v="126"/>
      <x v="1754"/>
      <x v="1950"/>
    </i>
    <i>
      <x v="1951"/>
      <x v="72"/>
      <x v="43"/>
      <x v="1755"/>
      <x v="1951"/>
    </i>
    <i>
      <x v="1952"/>
      <x v="35"/>
      <x v="117"/>
      <x v="1756"/>
      <x v="1952"/>
    </i>
    <i>
      <x v="1953"/>
      <x v="155"/>
      <x v="129"/>
      <x v="1757"/>
      <x v="1953"/>
    </i>
    <i>
      <x v="1954"/>
      <x v="297"/>
      <x v="53"/>
      <x v="1758"/>
      <x v="1954"/>
    </i>
    <i>
      <x v="1955"/>
      <x v="30"/>
      <x v="38"/>
      <x v="1759"/>
      <x v="1955"/>
    </i>
    <i>
      <x v="1956"/>
      <x v="173"/>
      <x v="164"/>
      <x v="337"/>
      <x v="1956"/>
    </i>
    <i>
      <x v="1957"/>
      <x v="300"/>
      <x v="48"/>
      <x v="1760"/>
      <x v="1957"/>
    </i>
    <i>
      <x v="1958"/>
      <x v="35"/>
      <x v="136"/>
      <x v="1761"/>
      <x v="1958"/>
    </i>
    <i>
      <x v="1959"/>
      <x v="14"/>
      <x v="41"/>
      <x v="1762"/>
      <x v="1959"/>
    </i>
    <i>
      <x v="1960"/>
      <x v="143"/>
      <x v="154"/>
      <x v="1763"/>
      <x v="1960"/>
    </i>
    <i>
      <x v="1961"/>
      <x v="349"/>
      <x v="40"/>
      <x v="1764"/>
      <x v="1961"/>
    </i>
    <i>
      <x v="1962"/>
      <x v="35"/>
      <x v="23"/>
      <x v="1765"/>
      <x v="1962"/>
    </i>
    <i>
      <x v="1963"/>
      <x v="122"/>
      <x v="66"/>
      <x v="1766"/>
      <x v="1963"/>
    </i>
    <i>
      <x v="1964"/>
      <x v="189"/>
      <x v="36"/>
      <x v="1767"/>
      <x v="1964"/>
    </i>
    <i>
      <x v="1965"/>
      <x v="361"/>
      <x v="202"/>
      <x v="1768"/>
      <x v="1965"/>
    </i>
    <i>
      <x v="1966"/>
      <x v="176"/>
      <x v="3"/>
      <x v="1769"/>
      <x v="1966"/>
    </i>
    <i>
      <x v="1967"/>
      <x v="206"/>
      <x v="124"/>
      <x v="1770"/>
      <x v="1967"/>
    </i>
    <i>
      <x v="1968"/>
      <x v="541"/>
      <x v="58"/>
      <x v="1771"/>
      <x v="1968"/>
    </i>
    <i>
      <x v="1969"/>
      <x v="382"/>
      <x v="124"/>
      <x v="1475"/>
      <x v="1969"/>
    </i>
    <i>
      <x v="1970"/>
      <x v="59"/>
      <x v="46"/>
      <x v="1772"/>
      <x v="1970"/>
    </i>
    <i>
      <x v="1971"/>
      <x v="55"/>
      <x v="45"/>
      <x v="1773"/>
      <x v="1971"/>
    </i>
    <i>
      <x v="1972"/>
      <x v="65"/>
      <x v="209"/>
      <x v="1774"/>
      <x v="1972"/>
    </i>
    <i>
      <x v="1973"/>
      <x v="174"/>
      <x v="125"/>
      <x v="1775"/>
      <x v="1973"/>
    </i>
    <i>
      <x v="1974"/>
      <x v="37"/>
      <x v="112"/>
      <x v="1776"/>
      <x v="1974"/>
    </i>
    <i>
      <x v="1975"/>
      <x v="122"/>
      <x v="21"/>
      <x v="1777"/>
      <x v="1975"/>
    </i>
    <i>
      <x v="1976"/>
      <x v="83"/>
      <x v="147"/>
      <x v="647"/>
      <x v="1976"/>
    </i>
    <i>
      <x v="1977"/>
      <x v="20"/>
      <x v="4"/>
      <x v="1360"/>
      <x v="1977"/>
    </i>
    <i>
      <x v="1978"/>
      <x v="164"/>
      <x v="93"/>
      <x v="1778"/>
      <x v="1978"/>
    </i>
    <i>
      <x v="1979"/>
      <x v="453"/>
      <x v="156"/>
      <x v="708"/>
      <x v="1979"/>
    </i>
    <i>
      <x v="1980"/>
      <x v="416"/>
      <x v="229"/>
      <x v="848"/>
      <x v="1980"/>
    </i>
    <i>
      <x v="1981"/>
      <x v="385"/>
      <x v="179"/>
      <x v="1779"/>
      <x v="1981"/>
    </i>
    <i>
      <x v="1982"/>
      <x v="495"/>
      <x v="108"/>
      <x v="1349"/>
      <x v="1982"/>
    </i>
    <i>
      <x v="1983"/>
      <x v="352"/>
      <x v="41"/>
      <x v="1780"/>
      <x v="1983"/>
    </i>
    <i>
      <x v="1984"/>
      <x v="42"/>
      <x v="15"/>
      <x v="1781"/>
      <x v="1984"/>
    </i>
    <i>
      <x v="1985"/>
      <x v="171"/>
      <x v="116"/>
      <x v="1782"/>
      <x v="1985"/>
    </i>
    <i>
      <x v="1986"/>
      <x v="515"/>
      <x v="37"/>
      <x v="719"/>
      <x v="1986"/>
    </i>
    <i>
      <x v="1987"/>
      <x v="71"/>
      <x v="29"/>
      <x v="1783"/>
      <x v="1987"/>
    </i>
    <i>
      <x v="1988"/>
      <x v="376"/>
      <x v="110"/>
      <x v="629"/>
      <x v="1988"/>
    </i>
    <i>
      <x v="1989"/>
      <x v="245"/>
      <x v="110"/>
      <x v="1784"/>
      <x v="1989"/>
    </i>
    <i>
      <x v="1990"/>
      <x v="105"/>
      <x v="38"/>
      <x v="1785"/>
      <x v="1990"/>
    </i>
    <i>
      <x v="1991"/>
      <x v="542"/>
      <x v="62"/>
      <x v="1786"/>
      <x v="1991"/>
    </i>
    <i>
      <x v="1992"/>
      <x v="132"/>
      <x v="92"/>
      <x v="1787"/>
      <x v="1992"/>
    </i>
    <i>
      <x v="1993"/>
      <x v="189"/>
      <x v="57"/>
      <x v="1503"/>
      <x v="1993"/>
    </i>
    <i>
      <x v="1994"/>
      <x v="177"/>
      <x v="122"/>
      <x v="1788"/>
      <x v="1994"/>
    </i>
    <i>
      <x v="1995"/>
      <x v="283"/>
      <x v="45"/>
      <x v="1789"/>
      <x v="1995"/>
    </i>
    <i>
      <x v="1996"/>
      <x v="45"/>
      <x v="85"/>
      <x v="1790"/>
      <x v="1996"/>
    </i>
    <i>
      <x v="1997"/>
      <x v="307"/>
      <x v="24"/>
      <x v="1645"/>
      <x v="1997"/>
    </i>
    <i>
      <x v="1998"/>
      <x v="179"/>
      <x v="7"/>
      <x v="1791"/>
      <x v="1998"/>
    </i>
    <i>
      <x v="1999"/>
      <x v="402"/>
      <x v="113"/>
      <x v="1792"/>
      <x v="1999"/>
    </i>
    <i>
      <x v="2000"/>
      <x v="219"/>
      <x v="51"/>
      <x v="794"/>
      <x v="2000"/>
    </i>
    <i>
      <x v="2001"/>
      <x v="17"/>
      <x v="22"/>
      <x v="1209"/>
      <x v="2001"/>
    </i>
    <i>
      <x v="2002"/>
      <x v="301"/>
      <x v="90"/>
      <x v="546"/>
      <x v="2002"/>
    </i>
    <i>
      <x v="2003"/>
      <x v="27"/>
      <x v="38"/>
      <x v="1793"/>
      <x v="2003"/>
    </i>
    <i>
      <x v="2004"/>
      <x v="226"/>
      <x v="193"/>
      <x v="1794"/>
      <x v="2004"/>
    </i>
    <i>
      <x v="2005"/>
      <x v="268"/>
      <x v="6"/>
      <x v="1795"/>
      <x v="2005"/>
    </i>
    <i>
      <x v="2006"/>
      <x v="322"/>
      <x v="204"/>
      <x v="1796"/>
      <x v="2006"/>
    </i>
    <i>
      <x v="2007"/>
      <x v="162"/>
      <x v="156"/>
      <x v="1797"/>
      <x v="2007"/>
    </i>
    <i>
      <x v="2008"/>
      <x v="311"/>
      <x v="178"/>
      <x v="1798"/>
      <x v="2008"/>
    </i>
    <i>
      <x v="2009"/>
      <x v="230"/>
      <x v="160"/>
      <x v="1079"/>
      <x v="2009"/>
    </i>
    <i>
      <x v="2010"/>
      <x v="169"/>
      <x v="64"/>
      <x v="1799"/>
      <x v="2010"/>
    </i>
    <i>
      <x v="2011"/>
      <x v="181"/>
      <x v="161"/>
      <x v="1800"/>
      <x v="2011"/>
    </i>
    <i>
      <x v="2012"/>
      <x v="487"/>
      <x v="173"/>
      <x v="1801"/>
      <x v="2012"/>
    </i>
    <i>
      <x v="2013"/>
      <x v="370"/>
      <x v="64"/>
      <x v="563"/>
      <x v="2013"/>
    </i>
    <i>
      <x v="2014"/>
      <x v="135"/>
      <x v="153"/>
      <x v="1802"/>
      <x v="2014"/>
    </i>
    <i>
      <x v="2015"/>
      <x v="404"/>
      <x v="197"/>
      <x v="1803"/>
      <x v="2015"/>
    </i>
    <i>
      <x v="2016"/>
      <x v="346"/>
      <x v="73"/>
      <x v="1804"/>
      <x v="2016"/>
    </i>
    <i>
      <x v="2017"/>
      <x v="189"/>
      <x v="121"/>
      <x v="1805"/>
      <x v="2017"/>
    </i>
    <i>
      <x v="2018"/>
      <x v="381"/>
      <x v="24"/>
      <x v="1806"/>
      <x v="2018"/>
    </i>
    <i>
      <x v="2019"/>
      <x v="20"/>
      <x v="40"/>
      <x v="1807"/>
      <x v="2019"/>
    </i>
    <i>
      <x v="2020"/>
      <x v="543"/>
      <x v="42"/>
      <x v="1808"/>
      <x v="2020"/>
    </i>
    <i>
      <x v="2021"/>
      <x v="459"/>
      <x v="53"/>
      <x v="1809"/>
      <x v="2021"/>
    </i>
    <i>
      <x v="2022"/>
      <x v="219"/>
      <x v="76"/>
      <x v="1810"/>
      <x v="2022"/>
    </i>
    <i>
      <x v="2023"/>
      <x v="270"/>
      <x v="159"/>
      <x v="1811"/>
      <x v="2023"/>
    </i>
    <i>
      <x v="2024"/>
      <x v="37"/>
      <x v="29"/>
      <x v="1812"/>
      <x v="2024"/>
    </i>
    <i>
      <x v="2025"/>
      <x v="315"/>
      <x v="62"/>
      <x v="1813"/>
      <x v="2025"/>
    </i>
    <i>
      <x v="2026"/>
      <x v="289"/>
      <x v="47"/>
      <x v="1814"/>
      <x v="2026"/>
    </i>
    <i>
      <x v="2027"/>
      <x v="46"/>
      <x v="108"/>
      <x v="1815"/>
      <x v="2027"/>
    </i>
    <i>
      <x v="2028"/>
      <x v="86"/>
      <x v="147"/>
      <x v="1816"/>
      <x v="2028"/>
    </i>
    <i>
      <x v="2029"/>
      <x v="35"/>
      <x v="134"/>
      <x v="1817"/>
      <x v="2029"/>
    </i>
    <i>
      <x v="2030"/>
      <x v="387"/>
      <x v="48"/>
      <x v="1818"/>
      <x v="2030"/>
    </i>
    <i>
      <x v="2031"/>
      <x v="83"/>
      <x v="163"/>
      <x v="1819"/>
      <x v="2031"/>
    </i>
    <i>
      <x v="2032"/>
      <x v="332"/>
      <x v="68"/>
      <x v="1179"/>
      <x v="2032"/>
    </i>
    <i>
      <x v="2033"/>
      <x v="189"/>
      <x v="34"/>
      <x v="588"/>
      <x v="2033"/>
    </i>
    <i>
      <x v="2034"/>
      <x v="411"/>
      <x v="30"/>
      <x v="904"/>
      <x v="2034"/>
    </i>
    <i>
      <x v="2035"/>
      <x v="444"/>
      <x v="2"/>
      <x v="1820"/>
      <x v="2035"/>
    </i>
    <i>
      <x v="2036"/>
      <x v="241"/>
      <x v="180"/>
      <x v="1051"/>
      <x v="2036"/>
    </i>
    <i>
      <x v="2037"/>
      <x v="235"/>
      <x v="168"/>
      <x v="1821"/>
      <x v="2037"/>
    </i>
    <i>
      <x v="2038"/>
      <x v="544"/>
      <x v="230"/>
      <x v="1822"/>
      <x v="2038"/>
    </i>
    <i>
      <x v="2039"/>
      <x v="330"/>
      <x v="76"/>
      <x v="53"/>
      <x v="2039"/>
    </i>
    <i>
      <x v="2040"/>
      <x v="228"/>
      <x v="34"/>
      <x v="1823"/>
      <x v="2040"/>
    </i>
    <i>
      <x v="2041"/>
      <x v="207"/>
      <x v="71"/>
      <x v="1824"/>
      <x v="2041"/>
    </i>
    <i>
      <x v="2042"/>
      <x v="480"/>
      <x v="168"/>
      <x v="1825"/>
      <x v="2042"/>
    </i>
    <i>
      <x v="2043"/>
      <x v="257"/>
      <x v="189"/>
      <x v="1826"/>
      <x v="2043"/>
    </i>
    <i>
      <x v="2044"/>
      <x v="263"/>
      <x v="166"/>
      <x v="1827"/>
      <x v="2044"/>
    </i>
    <i>
      <x v="2045"/>
      <x v="181"/>
      <x v="176"/>
      <x v="1828"/>
      <x v="2045"/>
    </i>
    <i>
      <x v="2046"/>
      <x v="129"/>
      <x v="124"/>
      <x v="1829"/>
      <x v="2046"/>
    </i>
    <i>
      <x v="2047"/>
      <x v="482"/>
      <x v="95"/>
      <x v="1830"/>
      <x v="2047"/>
    </i>
    <i>
      <x v="2048"/>
      <x v="184"/>
      <x v="171"/>
      <x v="1499"/>
      <x v="2048"/>
    </i>
    <i>
      <x v="2049"/>
      <x v="500"/>
      <x v="17"/>
      <x v="1831"/>
      <x v="2049"/>
    </i>
    <i>
      <x v="2050"/>
      <x v="176"/>
      <x v="92"/>
      <x v="1832"/>
      <x v="2050"/>
    </i>
    <i>
      <x v="2051"/>
      <x v="21"/>
      <x v="142"/>
      <x v="1833"/>
      <x v="2051"/>
    </i>
    <i>
      <x v="2052"/>
      <x v="299"/>
      <x v="130"/>
      <x v="1834"/>
      <x v="2052"/>
    </i>
    <i>
      <x v="2053"/>
      <x v="370"/>
      <x v="11"/>
      <x v="1835"/>
      <x v="2053"/>
    </i>
    <i>
      <x v="2054"/>
      <x v="145"/>
      <x v="156"/>
      <x v="159"/>
      <x v="2054"/>
    </i>
    <i>
      <x v="2055"/>
      <x v="396"/>
      <x v="131"/>
      <x v="1836"/>
      <x v="2055"/>
    </i>
    <i>
      <x v="2056"/>
      <x v="215"/>
      <x v="210"/>
      <x v="1837"/>
      <x v="2056"/>
    </i>
    <i>
      <x v="2057"/>
      <x v="20"/>
      <x v="46"/>
      <x v="1838"/>
      <x v="2057"/>
    </i>
    <i>
      <x v="2058"/>
      <x v="236"/>
      <x v="1"/>
      <x v="1839"/>
      <x v="2058"/>
    </i>
    <i>
      <x v="2059"/>
      <x v="340"/>
      <x v="91"/>
      <x v="1840"/>
      <x v="2059"/>
    </i>
    <i>
      <x v="2060"/>
      <x v="1"/>
      <x v="3"/>
      <x v="1841"/>
      <x v="2060"/>
    </i>
    <i>
      <x v="2061"/>
      <x v="21"/>
      <x v="66"/>
      <x v="1842"/>
      <x v="2061"/>
    </i>
    <i>
      <x v="2062"/>
      <x v="128"/>
      <x v="114"/>
      <x v="1843"/>
      <x v="2062"/>
    </i>
    <i>
      <x v="2063"/>
      <x v="61"/>
      <x v="4"/>
      <x v="1844"/>
      <x v="2063"/>
    </i>
    <i>
      <x v="2064"/>
      <x v="86"/>
      <x v="197"/>
      <x v="1845"/>
      <x v="2064"/>
    </i>
    <i>
      <x v="2065"/>
      <x v="215"/>
      <x v="34"/>
      <x v="449"/>
      <x v="2065"/>
    </i>
    <i>
      <x v="2066"/>
      <x v="157"/>
      <x v="138"/>
      <x v="1846"/>
      <x v="2066"/>
    </i>
    <i>
      <x v="2067"/>
      <x v="168"/>
      <x v="37"/>
      <x v="1847"/>
      <x v="2067"/>
    </i>
    <i>
      <x v="2068"/>
      <x v="319"/>
      <x v="130"/>
      <x v="1848"/>
      <x v="2068"/>
    </i>
    <i>
      <x v="2069"/>
      <x v="42"/>
      <x v="186"/>
      <x v="1849"/>
      <x v="2069"/>
    </i>
    <i>
      <x v="2070"/>
      <x v="367"/>
      <x v="153"/>
      <x v="1850"/>
      <x v="2070"/>
    </i>
    <i>
      <x v="2071"/>
      <x v="347"/>
      <x v="12"/>
      <x v="1851"/>
      <x v="2071"/>
    </i>
    <i>
      <x v="2072"/>
      <x v="367"/>
      <x v="182"/>
      <x v="1852"/>
      <x v="2072"/>
    </i>
    <i>
      <x v="2073"/>
      <x v="14"/>
      <x v="48"/>
      <x v="1853"/>
      <x v="2073"/>
    </i>
    <i>
      <x v="2074"/>
      <x v="62"/>
      <x v="117"/>
      <x v="1854"/>
      <x v="2074"/>
    </i>
    <i>
      <x v="2075"/>
      <x v="423"/>
      <x v="86"/>
      <x v="512"/>
      <x v="2075"/>
    </i>
    <i>
      <x v="2076"/>
      <x v="545"/>
      <x v="50"/>
      <x v="1855"/>
      <x v="2076"/>
    </i>
    <i>
      <x v="2077"/>
      <x v="24"/>
      <x v="110"/>
      <x v="1856"/>
      <x v="2077"/>
    </i>
    <i>
      <x v="2078"/>
      <x v="54"/>
      <x v="82"/>
      <x v="1857"/>
      <x v="2078"/>
    </i>
    <i>
      <x v="2079"/>
      <x v="92"/>
      <x v="231"/>
      <x v="522"/>
      <x v="2079"/>
    </i>
    <i>
      <x v="2080"/>
      <x v="31"/>
      <x v="7"/>
      <x v="1858"/>
      <x v="2080"/>
    </i>
    <i>
      <x v="2081"/>
      <x v="518"/>
      <x v="5"/>
      <x v="1859"/>
      <x v="2081"/>
    </i>
    <i>
      <x v="2082"/>
      <x v="383"/>
      <x v="183"/>
      <x v="1860"/>
      <x v="2082"/>
    </i>
    <i>
      <x v="2083"/>
      <x v="526"/>
      <x v="58"/>
      <x v="1861"/>
      <x v="2083"/>
    </i>
    <i>
      <x v="2084"/>
      <x v="149"/>
      <x v="117"/>
      <x v="1862"/>
      <x v="2084"/>
    </i>
    <i>
      <x v="2085"/>
      <x v="49"/>
      <x v="104"/>
      <x v="1863"/>
      <x v="2085"/>
    </i>
    <i>
      <x v="2086"/>
      <x v="72"/>
      <x v="81"/>
      <x v="1864"/>
      <x v="2086"/>
    </i>
    <i>
      <x v="2087"/>
      <x v="46"/>
      <x v="150"/>
      <x v="1865"/>
      <x v="2087"/>
    </i>
    <i>
      <x v="2088"/>
      <x v="40"/>
      <x v="46"/>
      <x v="1866"/>
      <x v="2088"/>
    </i>
    <i>
      <x v="2089"/>
      <x v="4"/>
      <x v="121"/>
      <x v="1867"/>
      <x v="2089"/>
    </i>
    <i>
      <x v="2090"/>
      <x v="491"/>
      <x v="118"/>
      <x v="1868"/>
      <x v="2090"/>
    </i>
    <i>
      <x v="2091"/>
      <x v="52"/>
      <x v="39"/>
      <x v="1869"/>
      <x v="2091"/>
    </i>
    <i>
      <x v="2092"/>
      <x v="451"/>
      <x v="12"/>
      <x v="1870"/>
      <x v="2092"/>
    </i>
    <i>
      <x v="2093"/>
      <x v="535"/>
      <x v="93"/>
      <x v="1871"/>
      <x v="2093"/>
    </i>
    <i>
      <x v="2094"/>
      <x v="346"/>
      <x v="53"/>
      <x v="1872"/>
      <x v="2094"/>
    </i>
    <i>
      <x v="2095"/>
      <x v="19"/>
      <x v="102"/>
      <x v="339"/>
      <x v="2095"/>
    </i>
    <i>
      <x v="2096"/>
      <x v="129"/>
      <x v="193"/>
      <x v="1873"/>
      <x v="2096"/>
    </i>
    <i>
      <x v="2097"/>
      <x v="86"/>
      <x v="117"/>
      <x v="1874"/>
      <x v="2097"/>
    </i>
    <i>
      <x v="2098"/>
      <x v="251"/>
      <x v="36"/>
      <x v="1875"/>
      <x v="2098"/>
    </i>
    <i>
      <x v="2099"/>
      <x v="284"/>
      <x v="132"/>
      <x v="1344"/>
      <x v="2099"/>
    </i>
    <i>
      <x v="2100"/>
      <x v="46"/>
      <x v="74"/>
      <x v="1876"/>
      <x v="2100"/>
    </i>
    <i>
      <x v="2101"/>
      <x v="414"/>
      <x v="42"/>
      <x v="1875"/>
      <x v="2101"/>
    </i>
    <i>
      <x v="2102"/>
      <x v="344"/>
      <x v="73"/>
      <x v="77"/>
      <x v="2102"/>
    </i>
    <i>
      <x v="2103"/>
      <x v="381"/>
      <x v="61"/>
      <x v="1877"/>
      <x v="2103"/>
    </i>
    <i>
      <x v="2104"/>
      <x v="546"/>
      <x v="172"/>
      <x v="1878"/>
      <x v="2104"/>
    </i>
    <i>
      <x v="2105"/>
      <x v="322"/>
      <x v="232"/>
      <x v="1879"/>
      <x v="2105"/>
    </i>
    <i>
      <x v="2106"/>
      <x v="33"/>
      <x v="50"/>
      <x v="1880"/>
      <x v="2106"/>
    </i>
    <i>
      <x v="2107"/>
      <x v="384"/>
      <x v="81"/>
      <x v="1881"/>
      <x v="2107"/>
    </i>
    <i>
      <x v="2108"/>
      <x v="11"/>
      <x v="17"/>
      <x v="1882"/>
      <x v="2108"/>
    </i>
    <i>
      <x v="2109"/>
      <x v="87"/>
      <x v="60"/>
      <x v="1883"/>
      <x v="2109"/>
    </i>
    <i>
      <x v="2110"/>
      <x v="70"/>
      <x v="7"/>
      <x v="1884"/>
      <x v="2110"/>
    </i>
    <i>
      <x v="2111"/>
      <x v="137"/>
      <x v="58"/>
      <x v="1885"/>
      <x v="2111"/>
    </i>
    <i>
      <x v="2112"/>
      <x v="100"/>
      <x v="55"/>
      <x v="1886"/>
      <x v="2112"/>
    </i>
    <i>
      <x v="2113"/>
      <x v="269"/>
      <x v="42"/>
      <x v="1887"/>
      <x v="2113"/>
    </i>
    <i>
      <x v="2114"/>
      <x v="186"/>
      <x v="22"/>
      <x v="1888"/>
      <x v="2114"/>
    </i>
    <i>
      <x v="2115"/>
      <x v="17"/>
      <x v="111"/>
      <x v="1889"/>
      <x v="2115"/>
    </i>
    <i>
      <x v="2116"/>
      <x v="239"/>
      <x v="53"/>
      <x v="1890"/>
      <x v="2116"/>
    </i>
    <i>
      <x v="2117"/>
      <x v="533"/>
      <x v="124"/>
      <x v="1891"/>
      <x v="2117"/>
    </i>
    <i>
      <x v="2118"/>
      <x v="14"/>
      <x v="139"/>
      <x v="1892"/>
      <x v="2118"/>
    </i>
    <i>
      <x v="2119"/>
      <x v="45"/>
      <x v="211"/>
      <x v="1083"/>
      <x v="2119"/>
    </i>
    <i>
      <x v="2120"/>
      <x v="70"/>
      <x v="175"/>
      <x v="1798"/>
      <x v="2120"/>
    </i>
    <i>
      <x v="2121"/>
      <x v="94"/>
      <x v="28"/>
      <x v="1893"/>
      <x v="2121"/>
    </i>
    <i>
      <x v="2122"/>
      <x v="155"/>
      <x v="69"/>
      <x v="1674"/>
      <x v="2122"/>
    </i>
    <i>
      <x v="2123"/>
      <x v="259"/>
      <x v="61"/>
      <x v="260"/>
      <x v="2123"/>
    </i>
    <i>
      <x v="2124"/>
      <x v="7"/>
      <x v="148"/>
      <x v="1894"/>
      <x v="2124"/>
    </i>
    <i>
      <x v="2125"/>
      <x v="24"/>
      <x v="173"/>
      <x v="1895"/>
      <x v="2125"/>
    </i>
    <i>
      <x v="2126"/>
      <x v="509"/>
      <x v="209"/>
      <x v="1896"/>
      <x v="2126"/>
    </i>
    <i>
      <x v="2127"/>
      <x v="470"/>
      <x v="84"/>
      <x v="1897"/>
      <x v="2127"/>
    </i>
    <i>
      <x v="2128"/>
      <x v="289"/>
      <x v="233"/>
      <x v="1898"/>
      <x v="2128"/>
    </i>
    <i>
      <x v="2129"/>
      <x v="517"/>
      <x v="31"/>
      <x v="1899"/>
      <x v="2129"/>
    </i>
    <i>
      <x v="2130"/>
      <x v="86"/>
      <x v="137"/>
      <x v="1900"/>
      <x v="2130"/>
    </i>
    <i>
      <x v="2131"/>
      <x v="323"/>
      <x v="53"/>
      <x v="1867"/>
      <x v="2131"/>
    </i>
    <i>
      <x v="2132"/>
      <x v="68"/>
      <x v="95"/>
      <x v="1901"/>
      <x v="2132"/>
    </i>
    <i>
      <x v="2133"/>
      <x v="540"/>
      <x v="234"/>
      <x v="1902"/>
      <x v="2133"/>
    </i>
    <i>
      <x v="2134"/>
      <x v="212"/>
      <x v="105"/>
      <x v="1903"/>
      <x v="2134"/>
    </i>
    <i>
      <x v="2135"/>
      <x v="357"/>
      <x v="18"/>
      <x v="963"/>
      <x v="2135"/>
    </i>
    <i>
      <x v="2136"/>
      <x v="241"/>
      <x v="122"/>
      <x v="1904"/>
      <x v="2136"/>
    </i>
    <i>
      <x v="2137"/>
      <x v="159"/>
      <x v="43"/>
      <x v="1905"/>
      <x v="2137"/>
    </i>
    <i>
      <x v="2138"/>
      <x v="524"/>
      <x v="200"/>
      <x v="1906"/>
      <x v="2138"/>
    </i>
    <i>
      <x v="2139"/>
      <x v="507"/>
      <x v="74"/>
      <x v="1907"/>
      <x v="2139"/>
    </i>
    <i>
      <x v="2140"/>
      <x v="397"/>
      <x v="3"/>
      <x v="1908"/>
      <x v="2140"/>
    </i>
    <i>
      <x v="2141"/>
      <x v="471"/>
      <x v="38"/>
      <x v="1909"/>
      <x v="2141"/>
    </i>
    <i>
      <x v="2142"/>
      <x v="189"/>
      <x v="192"/>
      <x v="1315"/>
      <x v="2142"/>
    </i>
    <i>
      <x v="2143"/>
      <x v="137"/>
      <x v="152"/>
      <x v="1910"/>
      <x v="2143"/>
    </i>
    <i>
      <x v="2144"/>
      <x v="20"/>
      <x v="143"/>
      <x v="1911"/>
      <x v="2144"/>
    </i>
    <i>
      <x v="2145"/>
      <x v="53"/>
      <x v="165"/>
      <x v="1912"/>
      <x v="2145"/>
    </i>
    <i>
      <x v="2146"/>
      <x v="352"/>
      <x v="107"/>
      <x v="1913"/>
      <x v="2146"/>
    </i>
    <i>
      <x v="2147"/>
      <x v="89"/>
      <x v="86"/>
      <x v="1914"/>
      <x v="2147"/>
    </i>
    <i>
      <x v="2148"/>
      <x v="390"/>
      <x v="66"/>
      <x v="1287"/>
      <x v="2148"/>
    </i>
    <i>
      <x v="2149"/>
      <x v="67"/>
      <x v="218"/>
      <x v="1915"/>
      <x v="2149"/>
    </i>
    <i>
      <x v="2150"/>
      <x v="244"/>
      <x/>
      <x v="1916"/>
      <x v="2150"/>
    </i>
    <i>
      <x v="2151"/>
      <x v="21"/>
      <x v="192"/>
      <x v="1917"/>
      <x v="2151"/>
    </i>
    <i>
      <x v="2152"/>
      <x v="146"/>
      <x v="58"/>
      <x v="1918"/>
      <x v="2152"/>
    </i>
    <i>
      <x v="2153"/>
      <x v="447"/>
      <x v="16"/>
      <x v="1175"/>
      <x v="2153"/>
    </i>
    <i>
      <x v="2154"/>
      <x v="369"/>
      <x v="19"/>
      <x v="1919"/>
      <x v="2154"/>
    </i>
    <i>
      <x v="2155"/>
      <x v="284"/>
      <x v="88"/>
      <x v="1920"/>
      <x v="2155"/>
    </i>
    <i>
      <x v="2156"/>
      <x v="454"/>
      <x v="19"/>
      <x v="1921"/>
      <x v="2156"/>
    </i>
    <i>
      <x v="2157"/>
      <x v="50"/>
      <x v="34"/>
      <x v="1922"/>
      <x v="2157"/>
    </i>
    <i>
      <x v="2158"/>
      <x v="68"/>
      <x v="165"/>
      <x v="983"/>
      <x v="2158"/>
    </i>
    <i>
      <x v="2159"/>
      <x v="234"/>
      <x v="31"/>
      <x v="1923"/>
      <x v="2159"/>
    </i>
    <i>
      <x v="2160"/>
      <x v="66"/>
      <x v="165"/>
      <x v="1924"/>
      <x v="2160"/>
    </i>
    <i>
      <x v="2161"/>
      <x v="151"/>
      <x v="192"/>
      <x v="1925"/>
      <x v="2161"/>
    </i>
    <i>
      <x v="2162"/>
      <x v="307"/>
      <x v="33"/>
      <x v="1926"/>
      <x v="2162"/>
    </i>
    <i>
      <x v="2163"/>
      <x v="58"/>
      <x v="48"/>
      <x v="1927"/>
      <x v="2163"/>
    </i>
    <i>
      <x v="2164"/>
      <x v="168"/>
      <x v="156"/>
      <x v="1928"/>
      <x v="2164"/>
    </i>
    <i>
      <x v="2165"/>
      <x v="16"/>
      <x v="12"/>
      <x v="1929"/>
      <x v="2165"/>
    </i>
    <i>
      <x v="2166"/>
      <x v="198"/>
      <x v="193"/>
      <x v="1930"/>
      <x v="2166"/>
    </i>
    <i>
      <x v="2167"/>
      <x v="261"/>
      <x v="118"/>
      <x v="1931"/>
      <x v="2167"/>
    </i>
    <i>
      <x v="2168"/>
      <x v="137"/>
      <x v="49"/>
      <x v="1863"/>
      <x v="2168"/>
    </i>
    <i>
      <x v="2169"/>
      <x v="63"/>
      <x v="102"/>
      <x v="1932"/>
      <x v="2169"/>
    </i>
    <i>
      <x v="2170"/>
      <x v="337"/>
      <x v="56"/>
      <x v="1933"/>
      <x v="2170"/>
    </i>
    <i>
      <x v="2171"/>
      <x v="155"/>
      <x v="2"/>
      <x v="1934"/>
      <x v="2171"/>
    </i>
    <i>
      <x v="2172"/>
      <x v="300"/>
      <x v="139"/>
      <x v="1935"/>
      <x v="2172"/>
    </i>
    <i>
      <x v="2173"/>
      <x v="86"/>
      <x v="120"/>
      <x v="1936"/>
      <x v="2173"/>
    </i>
    <i>
      <x v="2174"/>
      <x v="352"/>
      <x v="130"/>
      <x v="1937"/>
      <x v="2174"/>
    </i>
    <i>
      <x v="2175"/>
      <x v="58"/>
      <x v="191"/>
      <x v="1938"/>
      <x v="2175"/>
    </i>
    <i>
      <x v="2176"/>
      <x v="255"/>
      <x v="67"/>
      <x v="173"/>
      <x v="2176"/>
    </i>
    <i>
      <x v="2177"/>
      <x v="196"/>
      <x v="182"/>
      <x v="1939"/>
      <x v="2177"/>
    </i>
    <i>
      <x v="2178"/>
      <x v="40"/>
      <x v="131"/>
      <x v="1940"/>
      <x v="2178"/>
    </i>
    <i>
      <x v="2179"/>
      <x v="174"/>
      <x v="42"/>
      <x v="1941"/>
      <x v="2179"/>
    </i>
    <i>
      <x v="2180"/>
      <x v="105"/>
      <x v="179"/>
      <x v="1942"/>
      <x v="2180"/>
    </i>
    <i>
      <x v="2181"/>
      <x v="342"/>
      <x v="105"/>
      <x v="1943"/>
      <x v="2181"/>
    </i>
    <i>
      <x v="2182"/>
      <x v="46"/>
      <x v="14"/>
      <x v="1944"/>
      <x v="2182"/>
    </i>
    <i>
      <x v="2183"/>
      <x v="201"/>
      <x v="13"/>
      <x v="1945"/>
      <x v="2183"/>
    </i>
    <i>
      <x v="2184"/>
      <x v="251"/>
      <x v="74"/>
      <x v="1946"/>
      <x v="2184"/>
    </i>
    <i>
      <x v="2185"/>
      <x v="451"/>
      <x v="128"/>
      <x v="350"/>
      <x v="2185"/>
    </i>
    <i>
      <x v="2186"/>
      <x v="122"/>
      <x v="133"/>
      <x v="1947"/>
      <x v="2186"/>
    </i>
    <i>
      <x v="2187"/>
      <x v="109"/>
      <x v="99"/>
      <x v="1948"/>
      <x v="2187"/>
    </i>
    <i>
      <x v="2188"/>
      <x v="547"/>
      <x v="72"/>
      <x v="1949"/>
      <x v="2188"/>
    </i>
    <i>
      <x v="2189"/>
      <x v="476"/>
      <x v="132"/>
      <x v="1950"/>
      <x v="2189"/>
    </i>
    <i>
      <x v="2190"/>
      <x v="129"/>
      <x v="53"/>
      <x v="1951"/>
      <x v="2190"/>
    </i>
    <i>
      <x v="2191"/>
      <x v="367"/>
      <x v="124"/>
      <x v="1952"/>
      <x v="2191"/>
    </i>
    <i>
      <x v="2192"/>
      <x v="83"/>
      <x v="122"/>
      <x v="1953"/>
      <x v="2192"/>
    </i>
    <i>
      <x v="2193"/>
      <x v="332"/>
      <x v="135"/>
      <x v="370"/>
      <x v="2193"/>
    </i>
    <i>
      <x v="2194"/>
      <x v="332"/>
      <x v="41"/>
      <x v="1954"/>
      <x v="2194"/>
    </i>
    <i>
      <x v="2195"/>
      <x v="369"/>
      <x v="138"/>
      <x v="1955"/>
      <x v="2195"/>
    </i>
    <i>
      <x v="2196"/>
      <x v="349"/>
      <x v="133"/>
      <x v="1956"/>
      <x v="2196"/>
    </i>
    <i>
      <x v="2197"/>
      <x v="302"/>
      <x v="191"/>
      <x v="1957"/>
      <x v="2197"/>
    </i>
    <i>
      <x v="2198"/>
      <x v="188"/>
      <x v="131"/>
      <x v="1958"/>
      <x v="2198"/>
    </i>
    <i>
      <x v="2199"/>
      <x v="379"/>
      <x v="143"/>
      <x v="1959"/>
      <x v="2199"/>
    </i>
    <i>
      <x v="2200"/>
      <x v="61"/>
      <x v="137"/>
      <x v="1960"/>
      <x v="2200"/>
    </i>
    <i>
      <x v="2201"/>
      <x v="148"/>
      <x v="72"/>
      <x v="1019"/>
      <x v="2201"/>
    </i>
    <i>
      <x v="2202"/>
      <x v="548"/>
      <x v="132"/>
      <x v="1212"/>
      <x v="2202"/>
    </i>
    <i>
      <x v="2203"/>
      <x v="378"/>
      <x v="202"/>
      <x v="1961"/>
      <x v="2203"/>
    </i>
    <i>
      <x v="2204"/>
      <x v="77"/>
      <x v="197"/>
      <x v="1962"/>
      <x v="2204"/>
    </i>
    <i>
      <x v="2205"/>
      <x v="223"/>
      <x v="2"/>
      <x v="1963"/>
      <x v="2205"/>
    </i>
    <i>
      <x v="2206"/>
      <x v="80"/>
      <x v="44"/>
      <x v="1964"/>
      <x v="2206"/>
    </i>
    <i>
      <x v="2207"/>
      <x v="285"/>
      <x v="18"/>
      <x v="1965"/>
      <x v="2207"/>
    </i>
    <i>
      <x v="2208"/>
      <x v="391"/>
      <x v="73"/>
      <x v="1966"/>
      <x v="2208"/>
    </i>
    <i>
      <x v="2209"/>
      <x v="319"/>
      <x v="158"/>
      <x v="1967"/>
      <x v="2209"/>
    </i>
    <i>
      <x v="2210"/>
      <x v="21"/>
      <x v="43"/>
      <x v="1968"/>
      <x v="2210"/>
    </i>
    <i>
      <x v="2211"/>
      <x v="135"/>
      <x v="166"/>
      <x v="1969"/>
      <x v="2211"/>
    </i>
    <i>
      <x v="2212"/>
      <x v="308"/>
      <x v="70"/>
      <x v="1970"/>
      <x v="2212"/>
    </i>
    <i>
      <x v="2213"/>
      <x v="408"/>
      <x v="20"/>
      <x v="1221"/>
      <x v="2213"/>
    </i>
    <i>
      <x v="2214"/>
      <x v="218"/>
      <x v="126"/>
      <x v="29"/>
      <x v="2214"/>
    </i>
    <i>
      <x v="2215"/>
      <x v="289"/>
      <x v="190"/>
      <x v="1971"/>
      <x v="2215"/>
    </i>
    <i>
      <x v="2216"/>
      <x v="384"/>
      <x v="195"/>
      <x v="1972"/>
      <x v="2216"/>
    </i>
    <i>
      <x v="2217"/>
      <x v="220"/>
      <x v="121"/>
      <x v="1973"/>
      <x v="2217"/>
    </i>
    <i>
      <x v="2218"/>
      <x v="120"/>
      <x v="73"/>
      <x v="1974"/>
      <x v="2218"/>
    </i>
    <i>
      <x v="2219"/>
      <x v="219"/>
      <x v="163"/>
      <x v="1975"/>
      <x v="2219"/>
    </i>
    <i>
      <x v="2220"/>
      <x v="300"/>
      <x v="38"/>
      <x v="1976"/>
      <x v="2220"/>
    </i>
    <i>
      <x v="2221"/>
      <x v="435"/>
      <x v="196"/>
      <x v="1977"/>
      <x v="2221"/>
    </i>
    <i>
      <x v="2222"/>
      <x v="202"/>
      <x v="85"/>
      <x v="1221"/>
      <x v="2222"/>
    </i>
    <i>
      <x v="2223"/>
      <x v="58"/>
      <x v="128"/>
      <x v="1809"/>
      <x v="2223"/>
    </i>
    <i>
      <x v="2224"/>
      <x v="39"/>
      <x v="120"/>
      <x v="1978"/>
      <x v="2224"/>
    </i>
    <i>
      <x v="2225"/>
      <x v="542"/>
      <x v="10"/>
      <x v="1979"/>
      <x v="2225"/>
    </i>
    <i>
      <x v="2226"/>
      <x v="204"/>
      <x v="195"/>
      <x v="1980"/>
      <x v="2226"/>
    </i>
    <i>
      <x v="2227"/>
      <x v="538"/>
      <x v="21"/>
      <x v="1526"/>
      <x v="2227"/>
    </i>
    <i>
      <x v="2228"/>
      <x v="347"/>
      <x v="42"/>
      <x v="1981"/>
      <x v="2228"/>
    </i>
    <i>
      <x v="2229"/>
      <x v="409"/>
      <x v="17"/>
      <x v="1982"/>
      <x v="2229"/>
    </i>
    <i>
      <x v="2230"/>
      <x v="15"/>
      <x v="73"/>
      <x v="1983"/>
      <x v="2230"/>
    </i>
    <i>
      <x v="2231"/>
      <x v="163"/>
      <x v="80"/>
      <x v="1984"/>
      <x v="2231"/>
    </i>
    <i>
      <x v="2232"/>
      <x v="359"/>
      <x v="68"/>
      <x v="1985"/>
      <x v="2232"/>
    </i>
    <i>
      <x v="2233"/>
      <x v="382"/>
      <x v="109"/>
      <x v="1986"/>
      <x v="2233"/>
    </i>
    <i>
      <x v="2234"/>
      <x v="197"/>
      <x v="154"/>
      <x v="1987"/>
      <x v="2234"/>
    </i>
    <i>
      <x v="2235"/>
      <x v="129"/>
      <x v="115"/>
      <x v="1988"/>
      <x v="2235"/>
    </i>
    <i>
      <x v="2236"/>
      <x v="197"/>
      <x v="17"/>
      <x v="1989"/>
      <x v="2236"/>
    </i>
    <i>
      <x v="2237"/>
      <x v="141"/>
      <x v="143"/>
      <x v="1990"/>
      <x v="2237"/>
    </i>
    <i>
      <x v="2238"/>
      <x v="439"/>
      <x v="114"/>
      <x v="1991"/>
      <x v="2238"/>
    </i>
    <i>
      <x v="2239"/>
      <x v="549"/>
      <x v="127"/>
      <x v="1992"/>
      <x v="2239"/>
    </i>
    <i>
      <x v="2240"/>
      <x v="72"/>
      <x v="134"/>
      <x v="1993"/>
      <x v="2240"/>
    </i>
    <i>
      <x v="2241"/>
      <x v="167"/>
      <x v="156"/>
      <x v="1994"/>
      <x v="2241"/>
    </i>
    <i>
      <x v="2242"/>
      <x v="198"/>
      <x/>
      <x v="1995"/>
      <x v="2242"/>
    </i>
    <i>
      <x v="2243"/>
      <x v="78"/>
      <x v="72"/>
      <x v="1996"/>
      <x v="2243"/>
    </i>
    <i>
      <x v="2244"/>
      <x v="151"/>
      <x v="190"/>
      <x v="908"/>
      <x v="2244"/>
    </i>
    <i>
      <x v="2245"/>
      <x v="178"/>
      <x v="174"/>
      <x v="1997"/>
      <x v="2245"/>
    </i>
    <i>
      <x v="2246"/>
      <x v="171"/>
      <x v="74"/>
      <x v="1998"/>
      <x v="2246"/>
    </i>
    <i>
      <x v="2247"/>
      <x v="217"/>
      <x v="193"/>
      <x v="1999"/>
      <x v="2247"/>
    </i>
    <i>
      <x v="2248"/>
      <x v="300"/>
      <x v="122"/>
      <x v="2000"/>
      <x v="2248"/>
    </i>
    <i>
      <x v="2249"/>
      <x v="81"/>
      <x v="138"/>
      <x v="2001"/>
      <x v="2249"/>
    </i>
    <i>
      <x v="2250"/>
      <x v="19"/>
      <x v="20"/>
      <x v="2002"/>
      <x v="2250"/>
    </i>
    <i>
      <x v="2251"/>
      <x v="232"/>
      <x v="162"/>
      <x v="2003"/>
      <x v="2251"/>
    </i>
    <i>
      <x v="2252"/>
      <x v="100"/>
      <x v="11"/>
      <x v="525"/>
      <x v="2252"/>
    </i>
    <i>
      <x v="2253"/>
      <x v="245"/>
      <x v="24"/>
      <x v="1349"/>
      <x v="2253"/>
    </i>
    <i>
      <x v="2254"/>
      <x v="110"/>
      <x v="176"/>
      <x v="2004"/>
      <x v="2254"/>
    </i>
    <i>
      <x v="2255"/>
      <x v="247"/>
      <x v="89"/>
      <x v="2005"/>
      <x v="2255"/>
    </i>
    <i>
      <x v="2256"/>
      <x v="95"/>
      <x v="180"/>
      <x v="2006"/>
      <x v="2256"/>
    </i>
    <i>
      <x v="2257"/>
      <x/>
      <x v="67"/>
      <x v="2007"/>
      <x v="2257"/>
    </i>
    <i>
      <x v="2258"/>
      <x v="181"/>
      <x v="35"/>
      <x v="2008"/>
      <x v="2258"/>
    </i>
    <i>
      <x v="2259"/>
      <x v="550"/>
      <x v="37"/>
      <x v="2009"/>
      <x v="2259"/>
    </i>
    <i>
      <x v="2260"/>
      <x v="135"/>
      <x v="44"/>
      <x v="241"/>
      <x v="2260"/>
    </i>
    <i>
      <x v="2261"/>
      <x v="525"/>
      <x v="52"/>
      <x v="2010"/>
      <x v="2261"/>
    </i>
    <i>
      <x v="2262"/>
      <x v="32"/>
      <x v="45"/>
      <x v="2011"/>
      <x v="2262"/>
    </i>
    <i>
      <x v="2263"/>
      <x v="401"/>
      <x v="78"/>
      <x v="2012"/>
      <x v="2263"/>
    </i>
    <i>
      <x v="2264"/>
      <x v="415"/>
      <x v="42"/>
      <x v="2013"/>
      <x v="2264"/>
    </i>
    <i>
      <x v="2265"/>
      <x v="18"/>
      <x v="126"/>
      <x v="1857"/>
      <x v="2265"/>
    </i>
    <i>
      <x v="2266"/>
      <x v="348"/>
      <x v="17"/>
      <x v="2014"/>
      <x v="2266"/>
    </i>
    <i>
      <x v="2267"/>
      <x v="549"/>
      <x v="192"/>
      <x v="2015"/>
      <x v="2267"/>
    </i>
    <i>
      <x v="2268"/>
      <x v="302"/>
      <x v="197"/>
      <x v="2016"/>
      <x v="2268"/>
    </i>
    <i>
      <x v="2269"/>
      <x v="515"/>
      <x v="39"/>
      <x v="2017"/>
      <x v="2269"/>
    </i>
    <i>
      <x v="2270"/>
      <x v="150"/>
      <x v="68"/>
      <x v="2018"/>
      <x v="2270"/>
    </i>
    <i>
      <x v="2271"/>
      <x v="81"/>
      <x v="66"/>
      <x v="2019"/>
      <x v="2271"/>
    </i>
    <i>
      <x v="2272"/>
      <x v="19"/>
      <x v="34"/>
      <x v="2020"/>
      <x v="2272"/>
    </i>
    <i>
      <x v="2273"/>
      <x v="4"/>
      <x v="128"/>
      <x v="2021"/>
      <x v="2273"/>
    </i>
    <i>
      <x v="2274"/>
      <x v="392"/>
      <x v="128"/>
      <x v="2022"/>
      <x v="2274"/>
    </i>
    <i>
      <x v="2275"/>
      <x v="375"/>
      <x v="40"/>
      <x v="2023"/>
      <x v="2275"/>
    </i>
    <i>
      <x v="2276"/>
      <x v="147"/>
      <x v="4"/>
      <x v="2024"/>
      <x v="2276"/>
    </i>
    <i>
      <x v="2277"/>
      <x v="41"/>
      <x v="71"/>
      <x v="2025"/>
      <x v="2277"/>
    </i>
    <i>
      <x v="2278"/>
      <x v="324"/>
      <x v="173"/>
      <x v="2026"/>
      <x v="2278"/>
    </i>
    <i>
      <x v="2279"/>
      <x v="515"/>
      <x v="125"/>
      <x v="2027"/>
      <x v="2279"/>
    </i>
    <i>
      <x v="2280"/>
      <x v="378"/>
      <x v="126"/>
      <x v="2028"/>
      <x v="2280"/>
    </i>
    <i>
      <x v="2281"/>
      <x v="551"/>
      <x v="140"/>
      <x v="2029"/>
      <x v="2281"/>
    </i>
    <i>
      <x v="2282"/>
      <x v="172"/>
      <x v="49"/>
      <x v="2030"/>
      <x v="2282"/>
    </i>
    <i>
      <x v="2283"/>
      <x v="309"/>
      <x v="102"/>
      <x v="2031"/>
      <x v="2283"/>
    </i>
    <i>
      <x v="2284"/>
      <x v="194"/>
      <x v="58"/>
      <x v="514"/>
      <x v="2284"/>
    </i>
    <i>
      <x v="2285"/>
      <x v="419"/>
      <x v="141"/>
      <x v="273"/>
      <x v="2285"/>
    </i>
    <i>
      <x v="2286"/>
      <x v="137"/>
      <x v="124"/>
      <x v="277"/>
      <x v="2286"/>
    </i>
    <i>
      <x v="2287"/>
      <x v="449"/>
      <x v="124"/>
      <x v="579"/>
      <x v="2287"/>
    </i>
    <i>
      <x v="2288"/>
      <x v="329"/>
      <x v="48"/>
      <x v="2032"/>
      <x v="2288"/>
    </i>
    <i>
      <x v="2289"/>
      <x v="319"/>
      <x v="109"/>
      <x v="2033"/>
      <x v="2289"/>
    </i>
    <i>
      <x v="2290"/>
      <x v="19"/>
      <x v="136"/>
      <x v="1879"/>
      <x v="2290"/>
    </i>
    <i>
      <x v="2291"/>
      <x v="307"/>
      <x v="165"/>
      <x v="2034"/>
      <x v="2291"/>
    </i>
    <i>
      <x v="2292"/>
      <x v="501"/>
      <x v="9"/>
      <x v="1883"/>
      <x v="2292"/>
    </i>
    <i>
      <x v="2293"/>
      <x v="376"/>
      <x v="11"/>
      <x v="2035"/>
      <x v="2293"/>
    </i>
    <i>
      <x v="2294"/>
      <x v="391"/>
      <x v="117"/>
      <x v="2036"/>
      <x v="2294"/>
    </i>
    <i>
      <x v="2295"/>
      <x v="124"/>
      <x v="152"/>
      <x v="1184"/>
      <x v="2295"/>
    </i>
    <i>
      <x v="2296"/>
      <x v="22"/>
      <x v="66"/>
      <x v="2037"/>
      <x v="2296"/>
    </i>
    <i>
      <x v="2297"/>
      <x v="227"/>
      <x v="79"/>
      <x v="2038"/>
      <x v="2297"/>
    </i>
    <i>
      <x v="2298"/>
      <x v="177"/>
      <x v="104"/>
      <x v="2039"/>
      <x v="2298"/>
    </i>
    <i>
      <x v="2299"/>
      <x v="539"/>
      <x v="80"/>
      <x v="2040"/>
      <x v="2299"/>
    </i>
    <i>
      <x v="2300"/>
      <x v="379"/>
      <x v="38"/>
      <x v="2041"/>
      <x v="2300"/>
    </i>
    <i>
      <x v="2301"/>
      <x v="59"/>
      <x v="143"/>
      <x v="2042"/>
      <x v="2301"/>
    </i>
    <i>
      <x v="2302"/>
      <x v="488"/>
      <x v="2"/>
      <x v="2043"/>
      <x v="2302"/>
    </i>
    <i>
      <x v="2303"/>
      <x v="129"/>
      <x v="122"/>
      <x v="2044"/>
      <x v="2303"/>
    </i>
    <i>
      <x v="2304"/>
      <x v="212"/>
      <x v="183"/>
      <x v="1073"/>
      <x v="2304"/>
    </i>
    <i>
      <x v="2305"/>
      <x v="388"/>
      <x v="121"/>
      <x v="1619"/>
      <x v="2305"/>
    </i>
    <i>
      <x v="2306"/>
      <x v="359"/>
      <x v="69"/>
      <x v="2045"/>
      <x v="2306"/>
    </i>
    <i>
      <x v="2307"/>
      <x v="535"/>
      <x v="32"/>
      <x v="2046"/>
      <x v="2307"/>
    </i>
    <i>
      <x v="2308"/>
      <x v="359"/>
      <x v="20"/>
      <x v="2047"/>
      <x v="2308"/>
    </i>
    <i>
      <x v="2309"/>
      <x v="59"/>
      <x v="133"/>
      <x v="2048"/>
      <x v="2309"/>
    </i>
    <i>
      <x v="2310"/>
      <x v="251"/>
      <x v="123"/>
      <x v="121"/>
      <x v="2310"/>
    </i>
    <i>
      <x v="2311"/>
      <x v="300"/>
      <x v="56"/>
      <x v="697"/>
      <x v="2311"/>
    </i>
    <i>
      <x v="2312"/>
      <x v="167"/>
      <x v="13"/>
      <x v="2049"/>
      <x v="2312"/>
    </i>
    <i>
      <x v="2313"/>
      <x v="40"/>
      <x v="32"/>
      <x v="2050"/>
      <x v="2313"/>
    </i>
    <i>
      <x v="2314"/>
      <x v="19"/>
      <x v="38"/>
      <x v="841"/>
      <x v="2314"/>
    </i>
    <i>
      <x v="2315"/>
      <x v="79"/>
      <x v="127"/>
      <x v="2051"/>
      <x v="2315"/>
    </i>
    <i>
      <x v="2316"/>
      <x v="178"/>
      <x v="100"/>
      <x v="2052"/>
      <x v="2316"/>
    </i>
    <i>
      <x v="2317"/>
      <x v="355"/>
      <x v="98"/>
      <x v="2053"/>
      <x v="2317"/>
    </i>
    <i>
      <x v="2318"/>
      <x v="175"/>
      <x v="74"/>
      <x v="507"/>
      <x v="2318"/>
    </i>
    <i>
      <x v="2319"/>
      <x v="166"/>
      <x v="125"/>
      <x v="2054"/>
      <x v="2319"/>
    </i>
    <i>
      <x v="2320"/>
      <x v="124"/>
      <x v="142"/>
      <x v="2055"/>
      <x v="2320"/>
    </i>
    <i>
      <x v="2321"/>
      <x v="438"/>
      <x v="123"/>
      <x v="2056"/>
      <x v="2321"/>
    </i>
    <i>
      <x v="2322"/>
      <x v="4"/>
      <x v="108"/>
      <x v="2057"/>
      <x v="2322"/>
    </i>
    <i>
      <x v="2323"/>
      <x v="42"/>
      <x v="126"/>
      <x v="2058"/>
      <x v="2323"/>
    </i>
    <i>
      <x v="2324"/>
      <x v="552"/>
      <x v="235"/>
      <x v="2059"/>
      <x v="2324"/>
    </i>
    <i>
      <x v="2325"/>
      <x v="122"/>
      <x v="99"/>
      <x v="2060"/>
      <x v="2325"/>
    </i>
    <i>
      <x v="2326"/>
      <x v="553"/>
      <x v="84"/>
      <x v="2061"/>
      <x v="2326"/>
    </i>
    <i>
      <x v="2327"/>
      <x v="458"/>
      <x v="36"/>
      <x v="2062"/>
      <x v="2327"/>
    </i>
    <i>
      <x v="2328"/>
      <x v="485"/>
      <x v="62"/>
      <x v="2063"/>
      <x v="2328"/>
    </i>
    <i>
      <x v="2329"/>
      <x v="474"/>
      <x v="17"/>
      <x v="2064"/>
      <x v="2329"/>
    </i>
    <i>
      <x v="2330"/>
      <x v="136"/>
      <x v="108"/>
      <x v="2065"/>
      <x v="2330"/>
    </i>
    <i>
      <x v="2331"/>
      <x v="12"/>
      <x v="53"/>
      <x v="2066"/>
      <x v="2331"/>
    </i>
    <i>
      <x v="2332"/>
      <x v="554"/>
      <x v="200"/>
      <x v="2067"/>
      <x v="2332"/>
    </i>
    <i>
      <x v="2333"/>
      <x v="486"/>
      <x v="67"/>
      <x v="2068"/>
      <x v="2333"/>
    </i>
    <i>
      <x v="2334"/>
      <x v="415"/>
      <x v="100"/>
      <x v="2069"/>
      <x v="2334"/>
    </i>
    <i>
      <x v="2335"/>
      <x v="78"/>
      <x v="123"/>
      <x v="2070"/>
      <x v="2335"/>
    </i>
    <i>
      <x v="2336"/>
      <x v="52"/>
      <x v="112"/>
      <x v="2071"/>
      <x v="2336"/>
    </i>
    <i>
      <x v="2337"/>
      <x v="12"/>
      <x v="69"/>
      <x v="2072"/>
      <x v="2337"/>
    </i>
    <i>
      <x v="2338"/>
      <x v="303"/>
      <x v="41"/>
      <x v="2073"/>
      <x v="2338"/>
    </i>
    <i>
      <x v="2339"/>
      <x v="127"/>
      <x v="153"/>
      <x v="2074"/>
      <x v="2339"/>
    </i>
    <i>
      <x v="2340"/>
      <x v="167"/>
      <x v="23"/>
      <x v="1447"/>
      <x v="2340"/>
    </i>
    <i>
      <x v="2341"/>
      <x v="79"/>
      <x v="20"/>
      <x v="2075"/>
      <x v="2341"/>
    </i>
    <i>
      <x v="2342"/>
      <x v="449"/>
      <x v="152"/>
      <x v="2076"/>
      <x v="2342"/>
    </i>
    <i>
      <x v="2343"/>
      <x v="415"/>
      <x v="236"/>
      <x v="2077"/>
      <x v="2343"/>
    </i>
    <i>
      <x v="2344"/>
      <x v="440"/>
      <x v="56"/>
      <x v="2078"/>
      <x v="2344"/>
    </i>
    <i>
      <x v="2345"/>
      <x v="86"/>
      <x v="58"/>
      <x v="2079"/>
      <x v="2345"/>
    </i>
    <i>
      <x v="2346"/>
      <x v="546"/>
      <x v="82"/>
      <x v="2080"/>
      <x v="2346"/>
    </i>
    <i>
      <x v="2347"/>
      <x v="515"/>
      <x v="196"/>
      <x v="180"/>
      <x v="2347"/>
    </i>
    <i>
      <x v="2348"/>
      <x v="58"/>
      <x v="15"/>
      <x v="2081"/>
      <x v="2348"/>
    </i>
    <i>
      <x v="2349"/>
      <x v="359"/>
      <x v="34"/>
      <x v="2082"/>
      <x v="2349"/>
    </i>
    <i>
      <x v="2350"/>
      <x v="373"/>
      <x v="206"/>
      <x v="2083"/>
      <x v="2350"/>
    </i>
    <i>
      <x v="2351"/>
      <x v="344"/>
      <x v="69"/>
      <x v="2084"/>
      <x v="2351"/>
    </i>
    <i>
      <x v="2352"/>
      <x v="252"/>
      <x v="72"/>
      <x v="2085"/>
      <x v="2352"/>
    </i>
    <i>
      <x v="2353"/>
      <x v="526"/>
      <x v="109"/>
      <x v="2086"/>
      <x v="2353"/>
    </i>
    <i>
      <x v="2354"/>
      <x v="555"/>
      <x v="136"/>
      <x v="2087"/>
      <x v="2354"/>
    </i>
    <i>
      <x v="2355"/>
      <x v="329"/>
      <x v="166"/>
      <x v="2088"/>
      <x v="2355"/>
    </i>
    <i>
      <x v="2356"/>
      <x v="483"/>
      <x v="145"/>
      <x v="2089"/>
      <x v="2356"/>
    </i>
    <i>
      <x v="2357"/>
      <x v="72"/>
      <x v="155"/>
      <x v="2090"/>
      <x v="2357"/>
    </i>
    <i>
      <x v="2358"/>
      <x v="170"/>
      <x v="23"/>
      <x v="2091"/>
      <x v="2358"/>
    </i>
    <i>
      <x v="2359"/>
      <x v="13"/>
      <x v="119"/>
      <x v="2092"/>
      <x v="2359"/>
    </i>
    <i>
      <x v="2360"/>
      <x v="303"/>
      <x v="139"/>
      <x v="2093"/>
      <x v="2360"/>
    </i>
    <i>
      <x v="2361"/>
      <x v="207"/>
      <x v="166"/>
      <x v="417"/>
      <x v="2361"/>
    </i>
    <i>
      <x v="2362"/>
      <x v="20"/>
      <x v="105"/>
      <x v="890"/>
      <x v="2362"/>
    </i>
    <i>
      <x v="2363"/>
      <x v="14"/>
      <x v="157"/>
      <x v="2094"/>
      <x v="2363"/>
    </i>
    <i>
      <x v="2364"/>
      <x v="167"/>
      <x v="66"/>
      <x v="2095"/>
      <x v="2364"/>
    </i>
    <i>
      <x v="2365"/>
      <x v="18"/>
      <x v="163"/>
      <x v="1506"/>
      <x v="2365"/>
    </i>
    <i>
      <x v="2366"/>
      <x v="305"/>
      <x v="72"/>
      <x v="2096"/>
      <x v="2366"/>
    </i>
    <i>
      <x v="2367"/>
      <x v="77"/>
      <x v="23"/>
      <x v="2097"/>
      <x v="2367"/>
    </i>
    <i>
      <x v="2368"/>
      <x v="198"/>
      <x v="57"/>
      <x v="2098"/>
      <x v="2368"/>
    </i>
    <i>
      <x v="2369"/>
      <x v="344"/>
      <x v="57"/>
      <x v="2099"/>
      <x v="2369"/>
    </i>
    <i>
      <x v="2370"/>
      <x v="72"/>
      <x v="80"/>
      <x v="2100"/>
      <x v="2370"/>
    </i>
    <i>
      <x v="2371"/>
      <x v="14"/>
      <x v="155"/>
      <x v="2101"/>
      <x v="2371"/>
    </i>
    <i>
      <x v="2372"/>
      <x v="373"/>
      <x v="23"/>
      <x v="2102"/>
      <x v="2372"/>
    </i>
    <i>
      <x v="2373"/>
      <x v="535"/>
      <x v="40"/>
      <x v="2103"/>
      <x v="2373"/>
    </i>
    <i>
      <x v="2374"/>
      <x v="7"/>
      <x v="122"/>
      <x v="2104"/>
      <x v="2374"/>
    </i>
    <i>
      <x v="2375"/>
      <x v="138"/>
      <x v="77"/>
      <x v="2105"/>
      <x v="2375"/>
    </i>
    <i>
      <x v="2376"/>
      <x v="377"/>
      <x v="18"/>
      <x v="2106"/>
      <x v="2376"/>
    </i>
    <i>
      <x v="2377"/>
      <x v="347"/>
      <x v="38"/>
      <x v="2107"/>
      <x v="2377"/>
    </i>
    <i>
      <x v="2378"/>
      <x v="170"/>
      <x v="158"/>
      <x v="2108"/>
      <x v="2378"/>
    </i>
    <i>
      <x v="2379"/>
      <x v="378"/>
      <x v="130"/>
      <x v="212"/>
      <x v="2379"/>
    </i>
    <i>
      <x v="2380"/>
      <x v="302"/>
      <x v="174"/>
      <x v="1042"/>
      <x v="2380"/>
    </i>
    <i>
      <x v="2381"/>
      <x v="539"/>
      <x v="13"/>
      <x v="2109"/>
      <x v="2381"/>
    </i>
    <i>
      <x v="2382"/>
      <x v="382"/>
      <x v="182"/>
      <x v="2110"/>
      <x v="2382"/>
    </i>
    <i>
      <x v="2383"/>
      <x v="167"/>
      <x v="99"/>
      <x v="2111"/>
      <x v="2383"/>
    </i>
    <i>
      <x v="2384"/>
      <x v="261"/>
      <x v="203"/>
      <x v="2112"/>
      <x v="2384"/>
    </i>
    <i>
      <x v="2385"/>
      <x v="164"/>
      <x v="139"/>
      <x v="1520"/>
      <x v="2385"/>
    </i>
    <i>
      <x v="2386"/>
      <x v="348"/>
      <x v="108"/>
      <x v="2113"/>
      <x v="2386"/>
    </i>
    <i>
      <x v="2387"/>
      <x v="354"/>
      <x v="13"/>
      <x v="2114"/>
      <x v="2387"/>
    </i>
    <i>
      <x v="2388"/>
      <x v="173"/>
      <x v="113"/>
      <x v="2115"/>
      <x v="2388"/>
    </i>
    <i>
      <x v="2389"/>
      <x v="172"/>
      <x v="127"/>
      <x v="2116"/>
      <x v="2389"/>
    </i>
    <i>
      <x v="2390"/>
      <x v="96"/>
      <x v="150"/>
      <x v="2117"/>
      <x v="2390"/>
    </i>
    <i>
      <x v="2391"/>
      <x v="257"/>
      <x v="162"/>
      <x v="1241"/>
      <x v="2391"/>
    </i>
    <i>
      <x v="2392"/>
      <x v="83"/>
      <x v="197"/>
      <x v="1500"/>
      <x v="2392"/>
    </i>
    <i>
      <x v="2393"/>
      <x v="66"/>
      <x v="77"/>
      <x v="2118"/>
      <x v="2393"/>
    </i>
    <i>
      <x v="2394"/>
      <x v="549"/>
      <x v="153"/>
      <x v="2119"/>
      <x v="2394"/>
    </i>
    <i>
      <x v="2395"/>
      <x v="140"/>
      <x v="140"/>
      <x v="2120"/>
      <x v="2395"/>
    </i>
    <i>
      <x v="2396"/>
      <x v="144"/>
      <x v="77"/>
      <x v="2121"/>
      <x v="2396"/>
    </i>
    <i>
      <x v="2397"/>
      <x v="42"/>
      <x v="195"/>
      <x v="2122"/>
      <x v="2397"/>
    </i>
    <i>
      <x v="2398"/>
      <x v="308"/>
      <x v="80"/>
      <x v="1823"/>
      <x v="2398"/>
    </i>
    <i>
      <x v="2399"/>
      <x v="130"/>
      <x v="15"/>
      <x v="2123"/>
      <x v="2399"/>
    </i>
    <i>
      <x v="2400"/>
      <x v="96"/>
      <x v="127"/>
      <x v="226"/>
      <x v="2400"/>
    </i>
    <i>
      <x v="2401"/>
      <x v="211"/>
      <x v="236"/>
      <x v="2124"/>
      <x v="2401"/>
    </i>
    <i>
      <x v="2402"/>
      <x v="140"/>
      <x v="144"/>
      <x v="2125"/>
      <x v="2402"/>
    </i>
    <i>
      <x v="2403"/>
      <x v="35"/>
      <x v="152"/>
      <x v="2126"/>
      <x v="2403"/>
    </i>
    <i>
      <x v="2404"/>
      <x v="423"/>
      <x/>
      <x v="338"/>
      <x v="2404"/>
    </i>
    <i>
      <x v="2405"/>
      <x v="21"/>
      <x v="73"/>
      <x v="2127"/>
      <x v="2405"/>
    </i>
    <i>
      <x v="2406"/>
      <x v="545"/>
      <x v="94"/>
      <x v="2128"/>
      <x v="2406"/>
    </i>
    <i>
      <x v="2407"/>
      <x v="490"/>
      <x v="204"/>
      <x v="1875"/>
      <x v="2407"/>
    </i>
    <i>
      <x v="2408"/>
      <x v="302"/>
      <x v="155"/>
      <x v="2129"/>
      <x v="2408"/>
    </i>
    <i>
      <x v="2409"/>
      <x v="497"/>
      <x v="84"/>
      <x v="246"/>
      <x v="2409"/>
    </i>
    <i>
      <x v="2410"/>
      <x v="395"/>
      <x v="189"/>
      <x v="1072"/>
      <x v="2410"/>
    </i>
    <i>
      <x v="2411"/>
      <x v="10"/>
      <x v="89"/>
      <x v="2130"/>
      <x v="2411"/>
    </i>
    <i>
      <x v="2412"/>
      <x v="219"/>
      <x v="27"/>
      <x v="2131"/>
      <x v="2412"/>
    </i>
    <i>
      <x v="2413"/>
      <x v="206"/>
      <x v="70"/>
      <x v="2132"/>
      <x v="2413"/>
    </i>
    <i>
      <x v="2414"/>
      <x v="251"/>
      <x v="21"/>
      <x v="2133"/>
      <x v="2414"/>
    </i>
    <i>
      <x v="2415"/>
      <x v="122"/>
      <x v="182"/>
      <x v="2134"/>
      <x v="2415"/>
    </i>
    <i>
      <x v="2416"/>
      <x v="382"/>
      <x v="116"/>
      <x v="2135"/>
      <x v="2416"/>
    </i>
    <i>
      <x v="2417"/>
      <x v="13"/>
      <x v="69"/>
      <x v="2136"/>
      <x v="2417"/>
    </i>
    <i>
      <x v="2418"/>
      <x v="141"/>
      <x v="69"/>
      <x v="2137"/>
      <x v="2418"/>
    </i>
    <i>
      <x v="2419"/>
      <x v="12"/>
      <x v="109"/>
      <x v="1385"/>
      <x v="2419"/>
    </i>
    <i>
      <x v="2420"/>
      <x v="19"/>
      <x v="144"/>
      <x v="1674"/>
      <x v="2420"/>
    </i>
    <i>
      <x v="2421"/>
      <x v="78"/>
      <x v="108"/>
      <x v="1385"/>
      <x v="2421"/>
    </i>
    <i>
      <x v="2422"/>
      <x v="159"/>
      <x v="185"/>
      <x v="2138"/>
      <x v="2422"/>
    </i>
    <i>
      <x v="2423"/>
      <x v="414"/>
      <x v="183"/>
      <x v="1376"/>
      <x v="2423"/>
    </i>
    <i>
      <x v="2424"/>
      <x v="124"/>
      <x v="127"/>
      <x v="2139"/>
      <x v="2424"/>
    </i>
    <i>
      <x v="2425"/>
      <x v="151"/>
      <x v="37"/>
      <x v="1677"/>
      <x v="2425"/>
    </i>
    <i>
      <x v="2426"/>
      <x v="196"/>
      <x v="114"/>
      <x v="2140"/>
      <x v="2426"/>
    </i>
    <i>
      <x v="2427"/>
      <x v="527"/>
      <x v="237"/>
      <x v="104"/>
      <x v="2427"/>
    </i>
    <i>
      <x v="2428"/>
      <x v="122"/>
      <x v="107"/>
      <x v="1897"/>
      <x v="2428"/>
    </i>
    <i>
      <x v="2429"/>
      <x v="146"/>
      <x v="185"/>
      <x v="1896"/>
      <x v="2429"/>
    </i>
    <i>
      <x v="2430"/>
      <x v="130"/>
      <x v="102"/>
      <x v="2141"/>
      <x v="2430"/>
    </i>
    <i>
      <x v="2431"/>
      <x v="556"/>
      <x v="93"/>
      <x v="1623"/>
      <x v="2431"/>
    </i>
    <i>
      <x v="2432"/>
      <x v="86"/>
      <x v="119"/>
      <x v="2142"/>
      <x v="2432"/>
    </i>
    <i>
      <x v="2433"/>
      <x v="26"/>
      <x v="95"/>
      <x v="2143"/>
      <x v="2433"/>
    </i>
    <i>
      <x v="2434"/>
      <x v="359"/>
      <x v="99"/>
      <x v="2144"/>
      <x v="2434"/>
    </i>
    <i>
      <x v="2435"/>
      <x v="511"/>
      <x v="168"/>
      <x v="2145"/>
      <x v="2435"/>
    </i>
    <i>
      <x v="2436"/>
      <x v="557"/>
      <x v="102"/>
      <x v="2146"/>
      <x v="2436"/>
    </i>
    <i>
      <x v="2437"/>
      <x v="21"/>
      <x v="44"/>
      <x v="2147"/>
      <x v="2437"/>
    </i>
    <i>
      <x v="2438"/>
      <x v="15"/>
      <x v="102"/>
      <x v="2148"/>
      <x v="2438"/>
    </i>
    <i>
      <x v="2439"/>
      <x v="202"/>
      <x v="86"/>
      <x v="678"/>
      <x v="2439"/>
    </i>
    <i>
      <x v="2440"/>
      <x v="14"/>
      <x v="137"/>
      <x v="1421"/>
      <x v="2440"/>
    </i>
    <i>
      <x v="2441"/>
      <x v="368"/>
      <x v="22"/>
      <x v="1767"/>
      <x v="2441"/>
    </i>
    <i>
      <x v="2442"/>
      <x v="501"/>
      <x v="95"/>
      <x v="95"/>
      <x v="2442"/>
    </i>
    <i>
      <x v="2443"/>
      <x v="124"/>
      <x v="194"/>
      <x v="328"/>
      <x v="2443"/>
    </i>
    <i>
      <x v="2444"/>
      <x v="95"/>
      <x v="48"/>
      <x v="2149"/>
      <x v="2444"/>
    </i>
    <i>
      <x v="2445"/>
      <x v="308"/>
      <x v="72"/>
      <x v="2150"/>
      <x v="2445"/>
    </i>
    <i>
      <x v="2446"/>
      <x v="193"/>
      <x v="174"/>
      <x v="2151"/>
      <x v="2446"/>
    </i>
    <i>
      <x v="2447"/>
      <x v="20"/>
      <x v="69"/>
      <x v="2152"/>
      <x v="2447"/>
    </i>
    <i>
      <x v="2448"/>
      <x v="155"/>
      <x v="156"/>
      <x v="2035"/>
      <x v="2448"/>
    </i>
    <i>
      <x v="2449"/>
      <x v="223"/>
      <x v="53"/>
      <x v="2153"/>
      <x v="2449"/>
    </i>
    <i>
      <x v="2450"/>
      <x v="194"/>
      <x v="142"/>
      <x v="2154"/>
      <x v="2450"/>
    </i>
    <i>
      <x v="2451"/>
      <x v="183"/>
      <x v="217"/>
      <x v="2155"/>
      <x v="2451"/>
    </i>
    <i>
      <x v="2452"/>
      <x v="359"/>
      <x v="135"/>
      <x v="2156"/>
      <x v="2452"/>
    </i>
    <i>
      <x v="2453"/>
      <x v="39"/>
      <x v="125"/>
      <x v="2157"/>
      <x v="2453"/>
    </i>
    <i>
      <x v="2454"/>
      <x v="366"/>
      <x v="102"/>
      <x v="2158"/>
      <x v="2454"/>
    </i>
    <i>
      <x v="2455"/>
      <x v="359"/>
      <x v="73"/>
      <x v="333"/>
      <x v="2455"/>
    </i>
    <i>
      <x v="2456"/>
      <x v="14"/>
      <x v="38"/>
      <x v="2159"/>
      <x v="2456"/>
    </i>
    <i>
      <x v="2457"/>
      <x v="555"/>
      <x v="57"/>
      <x v="2160"/>
      <x v="2457"/>
    </i>
    <i>
      <x v="2458"/>
      <x v="304"/>
      <x v="93"/>
      <x v="290"/>
      <x v="2458"/>
    </i>
    <i>
      <x v="2459"/>
      <x v="141"/>
      <x v="134"/>
      <x v="2161"/>
      <x v="2459"/>
    </i>
    <i>
      <x v="2460"/>
      <x v="124"/>
      <x v="12"/>
      <x v="2162"/>
      <x v="2460"/>
    </i>
    <i>
      <x v="2461"/>
      <x v="547"/>
      <x v="142"/>
      <x v="2163"/>
      <x v="2461"/>
    </i>
    <i>
      <x v="2462"/>
      <x v="284"/>
      <x v="83"/>
      <x v="2164"/>
      <x v="2462"/>
    </i>
    <i>
      <x v="2463"/>
      <x v="443"/>
      <x v="83"/>
      <x v="2165"/>
      <x v="2463"/>
    </i>
    <i>
      <x v="2464"/>
      <x v="558"/>
      <x v="173"/>
      <x v="2166"/>
      <x v="2464"/>
    </i>
    <i>
      <x v="2465"/>
      <x v="14"/>
      <x v="136"/>
      <x v="2167"/>
      <x v="2465"/>
    </i>
    <i>
      <x v="2466"/>
      <x v="145"/>
      <x v="93"/>
      <x v="123"/>
      <x v="2466"/>
    </i>
    <i>
      <x v="2467"/>
      <x v="267"/>
      <x v="122"/>
      <x v="2168"/>
      <x v="2467"/>
    </i>
    <i>
      <x v="2468"/>
      <x v="344"/>
      <x v="133"/>
      <x v="2169"/>
      <x v="2468"/>
    </i>
    <i>
      <x v="2469"/>
      <x v="145"/>
      <x v="158"/>
      <x v="2170"/>
      <x v="2469"/>
    </i>
    <i>
      <x v="2470"/>
      <x v="45"/>
      <x v="166"/>
      <x v="1123"/>
      <x v="2470"/>
    </i>
    <i>
      <x v="2471"/>
      <x v="555"/>
      <x v="73"/>
      <x v="122"/>
      <x v="2471"/>
    </i>
    <i>
      <x v="2472"/>
      <x v="559"/>
      <x v="238"/>
      <x v="2171"/>
      <x v="2472"/>
    </i>
    <i>
      <x v="2473"/>
      <x v="308"/>
      <x v="16"/>
      <x v="304"/>
      <x v="2473"/>
    </i>
    <i>
      <x v="2474"/>
      <x v="4"/>
      <x v="196"/>
      <x v="2172"/>
      <x v="2474"/>
    </i>
    <i>
      <x v="2475"/>
      <x v="166"/>
      <x v="157"/>
      <x v="2173"/>
      <x v="2475"/>
    </i>
    <i>
      <x v="2476"/>
      <x v="379"/>
      <x v="196"/>
      <x v="2174"/>
      <x v="2476"/>
    </i>
    <i>
      <x v="2477"/>
      <x v="302"/>
      <x v="119"/>
      <x v="2175"/>
      <x v="2477"/>
    </i>
    <i>
      <x v="2478"/>
      <x v="163"/>
      <x v="109"/>
      <x v="2176"/>
      <x v="2478"/>
    </i>
    <i>
      <x v="2479"/>
      <x v="193"/>
      <x v="182"/>
      <x v="2177"/>
      <x v="2479"/>
    </i>
    <i>
      <x v="2480"/>
      <x v="177"/>
      <x v="124"/>
      <x v="2178"/>
      <x v="2480"/>
    </i>
    <i>
      <x v="2481"/>
      <x v="83"/>
      <x v="38"/>
      <x v="1831"/>
      <x v="2481"/>
    </i>
    <i>
      <x v="2482"/>
      <x v="205"/>
      <x v="73"/>
      <x v="2179"/>
      <x v="2482"/>
    </i>
    <i>
      <x v="2483"/>
      <x v="201"/>
      <x v="19"/>
      <x v="2180"/>
      <x v="2483"/>
    </i>
    <i>
      <x v="2484"/>
      <x v="122"/>
      <x v="122"/>
      <x v="2181"/>
      <x v="2484"/>
    </i>
    <i>
      <x v="2485"/>
      <x v="347"/>
      <x v="157"/>
      <x v="2182"/>
      <x v="2485"/>
    </i>
    <i>
      <x v="2486"/>
      <x v="523"/>
      <x v="176"/>
      <x v="2183"/>
      <x v="2486"/>
    </i>
    <i>
      <x v="2487"/>
      <x v="80"/>
      <x v="39"/>
      <x v="2184"/>
      <x v="2487"/>
    </i>
    <i>
      <x v="2488"/>
      <x v="280"/>
      <x v="211"/>
      <x v="2185"/>
      <x v="2488"/>
    </i>
    <i>
      <x v="2489"/>
      <x v="35"/>
      <x v="12"/>
      <x v="2186"/>
      <x v="2489"/>
    </i>
    <i>
      <x v="2490"/>
      <x v="130"/>
      <x v="124"/>
      <x v="2187"/>
      <x v="2490"/>
    </i>
    <i>
      <x v="2491"/>
      <x v="167"/>
      <x v="125"/>
      <x v="2188"/>
      <x v="2491"/>
    </i>
    <i>
      <x v="2492"/>
      <x v="201"/>
      <x v="134"/>
      <x v="322"/>
      <x v="2492"/>
    </i>
    <i>
      <x v="2493"/>
      <x v="560"/>
      <x v="27"/>
      <x v="2189"/>
      <x v="2493"/>
    </i>
    <i>
      <x v="2494"/>
      <x v="112"/>
      <x v="88"/>
      <x v="2190"/>
      <x v="2494"/>
    </i>
    <i>
      <x v="2495"/>
      <x v="104"/>
      <x v="6"/>
      <x v="327"/>
      <x v="2495"/>
    </i>
    <i>
      <x v="2496"/>
      <x v="79"/>
      <x v="130"/>
      <x v="2191"/>
      <x v="2496"/>
    </i>
    <i>
      <x v="2497"/>
      <x v="293"/>
      <x v="190"/>
      <x v="2192"/>
      <x v="2497"/>
    </i>
    <i>
      <x v="2498"/>
      <x v="314"/>
      <x v="7"/>
      <x v="2151"/>
      <x v="2498"/>
    </i>
    <i>
      <x v="2499"/>
      <x v="168"/>
      <x v="69"/>
      <x v="2190"/>
      <x v="2499"/>
    </i>
    <i>
      <x v="2500"/>
      <x v="152"/>
      <x v="148"/>
      <x v="2193"/>
      <x v="2500"/>
    </i>
    <i>
      <x v="2501"/>
      <x v="331"/>
      <x v="3"/>
      <x v="851"/>
      <x v="2501"/>
    </i>
    <i>
      <x v="2502"/>
      <x v="293"/>
      <x v="45"/>
      <x v="2194"/>
      <x v="2502"/>
    </i>
    <i>
      <x v="2503"/>
      <x v="133"/>
      <x v="176"/>
      <x v="2195"/>
      <x v="2503"/>
    </i>
    <i>
      <x v="2504"/>
      <x v="110"/>
      <x v="200"/>
      <x v="2196"/>
      <x v="2504"/>
    </i>
    <i>
      <x v="2505"/>
      <x v="397"/>
      <x v="90"/>
      <x v="2197"/>
      <x v="2505"/>
    </i>
    <i>
      <x v="2506"/>
      <x v="66"/>
      <x v="211"/>
      <x v="2198"/>
      <x v="2506"/>
    </i>
    <i>
      <x v="2507"/>
      <x v="473"/>
      <x v="108"/>
      <x v="2199"/>
      <x v="2507"/>
    </i>
    <i>
      <x v="2508"/>
      <x v="490"/>
      <x v="42"/>
      <x v="2184"/>
      <x v="2508"/>
    </i>
    <i>
      <x v="2509"/>
      <x v="79"/>
      <x v="4"/>
      <x v="2200"/>
      <x v="2509"/>
    </i>
    <i>
      <x v="2510"/>
      <x/>
      <x v="113"/>
      <x v="2201"/>
      <x v="2510"/>
    </i>
    <i>
      <x v="2511"/>
      <x v="132"/>
      <x v="85"/>
      <x v="2202"/>
      <x v="2511"/>
    </i>
    <i>
      <x v="2512"/>
      <x v="561"/>
      <x v="239"/>
      <x v="1564"/>
      <x v="2512"/>
    </i>
    <i>
      <x v="2513"/>
      <x v="84"/>
      <x v="57"/>
      <x v="2203"/>
      <x v="2513"/>
    </i>
    <i>
      <x v="2514"/>
      <x v="254"/>
      <x v="63"/>
      <x v="2204"/>
      <x v="2514"/>
    </i>
    <i>
      <x v="2515"/>
      <x v="231"/>
      <x v="59"/>
      <x v="177"/>
      <x v="2515"/>
    </i>
    <i>
      <x v="2516"/>
      <x v="25"/>
      <x v="240"/>
      <x v="2205"/>
      <x v="2516"/>
    </i>
    <i>
      <x v="2517"/>
      <x v="468"/>
      <x v="190"/>
      <x v="2206"/>
      <x v="2517"/>
    </i>
    <i>
      <x v="2518"/>
      <x v="381"/>
      <x v="215"/>
      <x v="2207"/>
      <x v="2518"/>
    </i>
    <i>
      <x v="2519"/>
      <x v="79"/>
      <x v="134"/>
      <x v="2208"/>
      <x v="2519"/>
    </i>
    <i>
      <x v="2520"/>
      <x v="47"/>
      <x v="81"/>
      <x v="2209"/>
      <x v="2520"/>
    </i>
    <i>
      <x v="2521"/>
      <x v="512"/>
      <x v="11"/>
      <x v="2210"/>
      <x v="2521"/>
    </i>
    <i>
      <x v="2522"/>
      <x v="308"/>
      <x v="106"/>
      <x v="2211"/>
      <x v="2522"/>
    </i>
    <i>
      <x v="2523"/>
      <x v="290"/>
      <x v="5"/>
      <x v="2212"/>
      <x v="2523"/>
    </i>
    <i>
      <x v="2524"/>
      <x v="87"/>
      <x v="89"/>
      <x v="893"/>
      <x v="2524"/>
    </i>
    <i>
      <x v="2525"/>
      <x v="490"/>
      <x v="222"/>
      <x v="2213"/>
      <x v="2525"/>
    </i>
    <i>
      <x v="2526"/>
      <x v="487"/>
      <x v="85"/>
      <x v="888"/>
      <x v="2526"/>
    </i>
    <i>
      <x v="2527"/>
      <x v="421"/>
      <x v="52"/>
      <x v="2214"/>
      <x v="2527"/>
    </i>
    <i>
      <x v="2528"/>
      <x v="507"/>
      <x v="48"/>
      <x v="2215"/>
      <x v="2528"/>
    </i>
    <i>
      <x v="2529"/>
      <x v="265"/>
      <x v="122"/>
      <x v="2216"/>
      <x v="2529"/>
    </i>
    <i>
      <x v="2530"/>
      <x v="487"/>
      <x v="193"/>
      <x v="2217"/>
      <x v="2530"/>
    </i>
    <i>
      <x v="2531"/>
      <x v="239"/>
      <x v="88"/>
      <x v="2156"/>
      <x v="2531"/>
    </i>
    <i>
      <x v="2532"/>
      <x v="225"/>
      <x v="112"/>
      <x v="1187"/>
      <x v="2532"/>
    </i>
    <i>
      <x v="2533"/>
      <x v="128"/>
      <x v="58"/>
      <x v="2218"/>
      <x v="2533"/>
    </i>
    <i>
      <x v="2534"/>
      <x v="110"/>
      <x v="60"/>
      <x v="2219"/>
      <x v="2534"/>
    </i>
    <i>
      <x v="2535"/>
      <x v="368"/>
      <x v="45"/>
      <x v="1906"/>
      <x v="2535"/>
    </i>
    <i>
      <x v="2536"/>
      <x v="438"/>
      <x v="156"/>
      <x v="2220"/>
      <x v="2536"/>
    </i>
    <i>
      <x v="2537"/>
      <x v="27"/>
      <x v="29"/>
      <x v="2221"/>
      <x v="2537"/>
    </i>
    <i>
      <x v="2538"/>
      <x v="539"/>
      <x v="57"/>
      <x v="2222"/>
      <x v="2538"/>
    </i>
    <i>
      <x v="2539"/>
      <x v="301"/>
      <x v="211"/>
      <x v="2223"/>
      <x v="2539"/>
    </i>
    <i>
      <x v="2540"/>
      <x v="501"/>
      <x v="161"/>
      <x v="2224"/>
      <x v="2540"/>
    </i>
    <i>
      <x v="2541"/>
      <x v="56"/>
      <x v="165"/>
      <x v="2225"/>
      <x v="2541"/>
    </i>
    <i>
      <x v="2542"/>
      <x v="318"/>
      <x v="77"/>
      <x v="2226"/>
      <x v="2542"/>
    </i>
    <i>
      <x v="2543"/>
      <x v="505"/>
      <x v="204"/>
      <x v="2227"/>
      <x v="2543"/>
    </i>
    <i>
      <x v="2544"/>
      <x v="517"/>
      <x v="39"/>
      <x v="2228"/>
      <x v="2544"/>
    </i>
    <i>
      <x v="2545"/>
      <x v="472"/>
      <x v="190"/>
      <x v="2229"/>
      <x v="2545"/>
    </i>
    <i>
      <x v="2546"/>
      <x v="249"/>
      <x v="166"/>
      <x v="2230"/>
      <x v="2546"/>
    </i>
    <i>
      <x v="2547"/>
      <x v="54"/>
      <x v="28"/>
      <x v="1743"/>
      <x v="2547"/>
    </i>
    <i>
      <x v="2548"/>
      <x v="484"/>
      <x v="166"/>
      <x v="1199"/>
      <x v="2548"/>
    </i>
    <i>
      <x v="2549"/>
      <x v="382"/>
      <x v="20"/>
      <x v="1494"/>
      <x v="2549"/>
    </i>
    <i>
      <x v="2550"/>
      <x v="385"/>
      <x v="162"/>
      <x v="2231"/>
      <x v="2550"/>
    </i>
    <i>
      <x v="2551"/>
      <x v="430"/>
      <x v="128"/>
      <x v="2232"/>
      <x v="2551"/>
    </i>
    <i>
      <x v="2552"/>
      <x v="85"/>
      <x v="117"/>
      <x v="2233"/>
      <x v="2552"/>
    </i>
    <i>
      <x v="2553"/>
      <x v="61"/>
      <x v="109"/>
      <x v="2234"/>
      <x v="2553"/>
    </i>
    <i>
      <x v="2554"/>
      <x v="501"/>
      <x v="29"/>
      <x v="2235"/>
      <x v="2554"/>
    </i>
    <i>
      <x v="2555"/>
      <x v="443"/>
      <x v="191"/>
      <x v="724"/>
      <x v="2555"/>
    </i>
    <i>
      <x v="2556"/>
      <x v="281"/>
      <x v="33"/>
      <x v="1784"/>
      <x v="2556"/>
    </i>
    <i>
      <x v="2557"/>
      <x v="333"/>
      <x v="85"/>
      <x v="2236"/>
      <x v="2557"/>
    </i>
    <i>
      <x v="2558"/>
      <x v="562"/>
      <x v="11"/>
      <x v="2237"/>
      <x v="2558"/>
    </i>
    <i>
      <x v="2559"/>
      <x v="494"/>
      <x v="31"/>
      <x v="2238"/>
      <x v="2559"/>
    </i>
    <i>
      <x v="2560"/>
      <x v="479"/>
      <x v="163"/>
      <x v="2239"/>
      <x v="2560"/>
    </i>
    <i>
      <x v="2561"/>
      <x v="248"/>
      <x v="60"/>
      <x v="660"/>
      <x v="2561"/>
    </i>
    <i>
      <x v="2562"/>
      <x v="269"/>
      <x v="222"/>
      <x v="2240"/>
      <x v="2562"/>
    </i>
    <i>
      <x v="2563"/>
      <x v="505"/>
      <x v="26"/>
      <x v="2241"/>
      <x v="2563"/>
    </i>
    <i>
      <x v="2564"/>
      <x v="563"/>
      <x v="89"/>
      <x v="2242"/>
      <x v="2564"/>
    </i>
    <i>
      <x v="2565"/>
      <x v="64"/>
      <x v="27"/>
      <x v="1823"/>
      <x v="2565"/>
    </i>
    <i>
      <x v="2566"/>
      <x v="564"/>
      <x v="206"/>
      <x v="2243"/>
      <x v="2566"/>
    </i>
    <i>
      <x v="2567"/>
      <x v="181"/>
      <x v="79"/>
      <x v="2244"/>
      <x v="2567"/>
    </i>
    <i>
      <x v="2568"/>
      <x v="416"/>
      <x v="28"/>
      <x v="2245"/>
      <x v="2568"/>
    </i>
    <i>
      <x v="2569"/>
      <x v="122"/>
      <x v="196"/>
      <x v="2246"/>
      <x v="2569"/>
    </i>
    <i>
      <x v="2570"/>
      <x v="366"/>
      <x v="152"/>
      <x v="2247"/>
      <x v="2570"/>
    </i>
    <i>
      <x v="2571"/>
      <x v="550"/>
      <x v="7"/>
      <x v="2248"/>
      <x v="2571"/>
    </i>
    <i>
      <x v="2572"/>
      <x v="116"/>
      <x v="91"/>
      <x v="2249"/>
      <x v="2572"/>
    </i>
    <i>
      <x v="2573"/>
      <x v="92"/>
      <x v="168"/>
      <x v="2250"/>
      <x v="2573"/>
    </i>
    <i>
      <x v="2574"/>
      <x v="257"/>
      <x v="37"/>
      <x v="2251"/>
      <x v="2574"/>
    </i>
    <i>
      <x v="2575"/>
      <x v="243"/>
      <x v="113"/>
      <x v="182"/>
      <x v="2575"/>
    </i>
    <i>
      <x v="2576"/>
      <x v="82"/>
      <x v="19"/>
      <x v="2252"/>
      <x v="2576"/>
    </i>
    <i>
      <x v="2577"/>
      <x v="133"/>
      <x v="2"/>
      <x v="2253"/>
      <x v="2577"/>
    </i>
    <i>
      <x v="2578"/>
      <x v="253"/>
      <x v="33"/>
      <x v="2254"/>
      <x v="2578"/>
    </i>
    <i>
      <x v="2579"/>
      <x v="48"/>
      <x v="193"/>
      <x v="134"/>
      <x v="2579"/>
    </i>
    <i>
      <x v="2580"/>
      <x v="47"/>
      <x v="165"/>
      <x v="1219"/>
      <x v="2580"/>
    </i>
    <i>
      <x v="2581"/>
      <x v="485"/>
      <x v="89"/>
      <x v="2255"/>
      <x v="2581"/>
    </i>
    <i>
      <x v="2582"/>
      <x v="558"/>
      <x v="55"/>
      <x v="2256"/>
      <x v="2582"/>
    </i>
    <i>
      <x v="2583"/>
      <x v="72"/>
      <x v="58"/>
      <x v="2257"/>
      <x v="2583"/>
    </i>
    <i>
      <x v="2584"/>
      <x v="345"/>
      <x v="69"/>
      <x v="1611"/>
      <x v="2584"/>
    </i>
    <i>
      <x v="2585"/>
      <x v="77"/>
      <x v="130"/>
      <x v="2258"/>
      <x v="2585"/>
    </i>
    <i>
      <x v="2586"/>
      <x v="121"/>
      <x v="200"/>
      <x v="2259"/>
      <x v="2586"/>
    </i>
    <i>
      <x v="2587"/>
      <x v="425"/>
      <x v="180"/>
      <x v="2260"/>
      <x v="2587"/>
    </i>
    <i>
      <x v="2588"/>
      <x v="316"/>
      <x v="35"/>
      <x v="2261"/>
      <x v="2588"/>
    </i>
    <i>
      <x v="2589"/>
      <x v="207"/>
      <x v="191"/>
      <x v="2262"/>
      <x v="2589"/>
    </i>
    <i>
      <x v="2590"/>
      <x v="282"/>
      <x v="24"/>
      <x v="2055"/>
      <x v="2590"/>
    </i>
    <i>
      <x v="2591"/>
      <x v="94"/>
      <x v="200"/>
      <x v="2263"/>
      <x v="2591"/>
    </i>
    <i>
      <x v="2592"/>
      <x v="352"/>
      <x v="150"/>
      <x v="2264"/>
      <x v="2592"/>
    </i>
    <i>
      <x v="2593"/>
      <x v="52"/>
      <x v="60"/>
      <x v="2265"/>
      <x v="2593"/>
    </i>
    <i>
      <x v="2594"/>
      <x v="61"/>
      <x v="114"/>
      <x v="2266"/>
      <x v="2594"/>
    </i>
    <i>
      <x v="2595"/>
      <x v="488"/>
      <x v="143"/>
      <x v="2267"/>
      <x v="2595"/>
    </i>
    <i>
      <x v="2596"/>
      <x v="287"/>
      <x v="176"/>
      <x v="2268"/>
      <x v="2596"/>
    </i>
    <i>
      <x v="2597"/>
      <x v="247"/>
      <x v="88"/>
      <x v="2269"/>
      <x v="2597"/>
    </i>
    <i>
      <x v="2598"/>
      <x v="340"/>
      <x v="63"/>
      <x v="2270"/>
      <x v="2598"/>
    </i>
    <i>
      <x v="2599"/>
      <x v="560"/>
      <x v="3"/>
      <x v="1240"/>
      <x v="2599"/>
    </i>
    <i>
      <x v="2600"/>
      <x v="250"/>
      <x v="179"/>
      <x v="2271"/>
      <x v="2600"/>
    </i>
    <i>
      <x v="2601"/>
      <x v="125"/>
      <x v="35"/>
      <x v="2272"/>
      <x v="2601"/>
    </i>
    <i>
      <x v="2602"/>
      <x v="241"/>
      <x v="7"/>
      <x v="2273"/>
      <x v="2602"/>
    </i>
    <i>
      <x v="2603"/>
      <x v="152"/>
      <x v="122"/>
      <x v="2274"/>
      <x v="2603"/>
    </i>
    <i>
      <x v="2604"/>
      <x v="565"/>
      <x v="47"/>
      <x v="217"/>
      <x v="2604"/>
    </i>
    <i>
      <x v="2605"/>
      <x v="566"/>
      <x v="241"/>
      <x v="1043"/>
      <x v="2605"/>
    </i>
    <i>
      <x v="2606"/>
      <x v="400"/>
      <x v="190"/>
      <x v="2275"/>
      <x v="2606"/>
    </i>
    <i>
      <x v="2607"/>
      <x v="70"/>
      <x v="204"/>
      <x v="2276"/>
      <x v="2607"/>
    </i>
    <i>
      <x v="2608"/>
      <x v="131"/>
      <x v="77"/>
      <x v="2277"/>
      <x v="2608"/>
    </i>
    <i>
      <x v="2609"/>
      <x v="236"/>
      <x/>
      <x v="1992"/>
      <x v="2609"/>
    </i>
    <i>
      <x v="2610"/>
      <x v="368"/>
      <x v="190"/>
      <x v="2102"/>
      <x v="2610"/>
    </i>
    <i>
      <x v="2611"/>
      <x v="173"/>
      <x v="1"/>
      <x v="38"/>
      <x v="2611"/>
    </i>
    <i>
      <x v="2612"/>
      <x v="171"/>
      <x v="80"/>
      <x v="2278"/>
      <x v="2612"/>
    </i>
    <i>
      <x v="2613"/>
      <x v="508"/>
      <x v="166"/>
      <x v="2279"/>
      <x v="2613"/>
    </i>
    <i>
      <x v="2614"/>
      <x v="456"/>
      <x v="172"/>
      <x v="2280"/>
      <x v="2614"/>
    </i>
    <i>
      <x v="2615"/>
      <x v="10"/>
      <x v="242"/>
      <x v="2281"/>
      <x v="2615"/>
    </i>
    <i>
      <x v="2616"/>
      <x v="488"/>
      <x v="107"/>
      <x v="2282"/>
      <x v="2616"/>
    </i>
    <i>
      <x v="2617"/>
      <x v="432"/>
      <x v="209"/>
      <x v="2283"/>
      <x v="2617"/>
    </i>
    <i>
      <x v="2618"/>
      <x v="284"/>
      <x v="159"/>
      <x v="2284"/>
      <x v="2618"/>
    </i>
    <i>
      <x v="2619"/>
      <x v="202"/>
      <x v="165"/>
      <x v="2285"/>
      <x v="2619"/>
    </i>
    <i>
      <x v="2620"/>
      <x v="76"/>
      <x v="64"/>
      <x v="2286"/>
      <x v="2620"/>
    </i>
    <i>
      <x v="2621"/>
      <x v="225"/>
      <x v="5"/>
      <x v="2287"/>
      <x v="2621"/>
    </i>
    <i>
      <x v="2622"/>
      <x v="48"/>
      <x v="17"/>
      <x v="2288"/>
      <x v="2622"/>
    </i>
    <i>
      <x v="2623"/>
      <x v="249"/>
      <x v="97"/>
      <x v="2289"/>
      <x v="2623"/>
    </i>
    <i>
      <x v="2624"/>
      <x v="127"/>
      <x v="98"/>
      <x v="2290"/>
      <x v="2624"/>
    </i>
    <i>
      <x v="2625"/>
      <x v="138"/>
      <x v="136"/>
      <x v="1852"/>
      <x v="2625"/>
    </i>
    <i>
      <x v="2626"/>
      <x v="191"/>
      <x v="189"/>
      <x v="2291"/>
      <x v="2626"/>
    </i>
    <i>
      <x v="2627"/>
      <x v="548"/>
      <x v="79"/>
      <x v="2292"/>
      <x v="2627"/>
    </i>
    <i>
      <x v="2628"/>
      <x v="463"/>
      <x v="170"/>
      <x v="2293"/>
      <x v="2628"/>
    </i>
    <i>
      <x v="2629"/>
      <x v="131"/>
      <x v="30"/>
      <x v="2294"/>
      <x v="2629"/>
    </i>
    <i>
      <x v="2630"/>
      <x v="257"/>
      <x v="65"/>
      <x v="2295"/>
      <x v="2630"/>
    </i>
    <i>
      <x v="2631"/>
      <x v="385"/>
      <x v="180"/>
      <x v="2296"/>
      <x v="2631"/>
    </i>
    <i>
      <x v="2632"/>
      <x v="87"/>
      <x v="50"/>
      <x v="2297"/>
      <x v="2632"/>
    </i>
    <i>
      <x v="2633"/>
      <x v="383"/>
      <x v="31"/>
      <x v="457"/>
      <x v="2633"/>
    </i>
    <i>
      <x v="2634"/>
      <x v="184"/>
      <x v="36"/>
      <x v="2298"/>
      <x v="2634"/>
    </i>
    <i>
      <x v="2635"/>
      <x v="255"/>
      <x v="91"/>
      <x v="2299"/>
      <x v="2635"/>
    </i>
    <i>
      <x v="2636"/>
      <x v="238"/>
      <x v="124"/>
      <x v="2300"/>
      <x v="2636"/>
    </i>
    <i>
      <x v="2637"/>
      <x v="194"/>
      <x v="129"/>
      <x v="2301"/>
      <x v="2637"/>
    </i>
    <i>
      <x v="2638"/>
      <x v="36"/>
      <x v="6"/>
      <x v="2302"/>
      <x v="2638"/>
    </i>
    <i>
      <x v="2639"/>
      <x v="192"/>
      <x v="59"/>
      <x v="2303"/>
      <x v="2639"/>
    </i>
    <i>
      <x v="2640"/>
      <x v="403"/>
      <x v="146"/>
      <x v="2304"/>
      <x v="2640"/>
    </i>
    <i>
      <x v="2641"/>
      <x v="174"/>
      <x v="219"/>
      <x v="2305"/>
      <x v="2641"/>
    </i>
    <i>
      <x v="2642"/>
      <x v="97"/>
      <x v="45"/>
      <x v="2306"/>
      <x v="2642"/>
    </i>
    <i>
      <x v="2643"/>
      <x v="567"/>
      <x v="26"/>
      <x v="2307"/>
      <x v="2643"/>
    </i>
    <i>
      <x v="2644"/>
      <x v="158"/>
      <x v="35"/>
      <x v="2308"/>
      <x v="2644"/>
    </i>
    <i>
      <x v="2645"/>
      <x v="1"/>
      <x v="75"/>
      <x v="863"/>
      <x v="2645"/>
    </i>
    <i>
      <x v="2646"/>
      <x v="568"/>
      <x v="30"/>
      <x v="2309"/>
      <x v="2646"/>
    </i>
    <i>
      <x v="2647"/>
      <x v="335"/>
      <x v="200"/>
      <x v="2310"/>
      <x v="2647"/>
    </i>
    <i>
      <x v="2648"/>
      <x v="202"/>
      <x v="190"/>
      <x v="2309"/>
      <x v="2648"/>
    </i>
    <i>
      <x v="2649"/>
      <x v="523"/>
      <x v="10"/>
      <x v="2311"/>
      <x v="2649"/>
    </i>
    <i>
      <x v="2650"/>
      <x v="26"/>
      <x v="160"/>
      <x v="2312"/>
      <x v="2650"/>
    </i>
    <i>
      <x v="2651"/>
      <x v="377"/>
      <x v="190"/>
      <x v="2313"/>
      <x v="2651"/>
    </i>
    <i>
      <x v="2652"/>
      <x v="82"/>
      <x v="92"/>
      <x v="2314"/>
      <x v="2652"/>
    </i>
    <i>
      <x v="2653"/>
      <x v="569"/>
      <x v="67"/>
      <x v="2315"/>
      <x v="2653"/>
    </i>
    <i>
      <x v="2654"/>
      <x v="229"/>
      <x v="52"/>
      <x v="2316"/>
      <x v="2654"/>
    </i>
    <i>
      <x v="2655"/>
      <x v="413"/>
      <x v="12"/>
      <x v="2317"/>
      <x v="2655"/>
    </i>
    <i>
      <x v="2656"/>
      <x v="393"/>
      <x v="125"/>
      <x v="1565"/>
      <x v="2656"/>
    </i>
    <i>
      <x v="2657"/>
      <x v="358"/>
      <x v="150"/>
      <x v="150"/>
      <x v="2657"/>
    </i>
    <i>
      <x v="2658"/>
      <x v="16"/>
      <x v="14"/>
      <x v="2318"/>
      <x v="2658"/>
    </i>
    <i>
      <x v="2659"/>
      <x v="331"/>
      <x v="163"/>
      <x v="2319"/>
      <x v="2659"/>
    </i>
    <i>
      <x v="2660"/>
      <x v="21"/>
      <x v="72"/>
      <x v="2320"/>
      <x v="2660"/>
    </i>
    <i>
      <x v="2661"/>
      <x v="271"/>
      <x v="83"/>
      <x v="1535"/>
      <x v="2661"/>
    </i>
    <i>
      <x v="2662"/>
      <x v="251"/>
      <x v="116"/>
      <x v="2321"/>
      <x v="2662"/>
    </i>
    <i>
      <x v="2663"/>
      <x v="278"/>
      <x v="118"/>
      <x v="2322"/>
      <x v="2663"/>
    </i>
    <i>
      <x v="2664"/>
      <x v="121"/>
      <x v="53"/>
      <x v="2323"/>
      <x v="2664"/>
    </i>
    <i>
      <x v="2665"/>
      <x v="158"/>
      <x v="243"/>
      <x v="2324"/>
      <x v="2665"/>
    </i>
    <i>
      <x v="2666"/>
      <x v="524"/>
      <x v="5"/>
      <x v="1569"/>
      <x v="2666"/>
    </i>
    <i>
      <x v="2667"/>
      <x v="479"/>
      <x v="91"/>
      <x v="1851"/>
      <x v="2667"/>
    </i>
    <i>
      <x v="2668"/>
      <x v="276"/>
      <x v="122"/>
      <x v="2325"/>
      <x v="2668"/>
    </i>
    <i>
      <x v="2669"/>
      <x v="444"/>
      <x v="112"/>
      <x v="1667"/>
      <x v="2669"/>
    </i>
    <i>
      <x v="2670"/>
      <x v="240"/>
      <x v="92"/>
      <x v="2326"/>
      <x v="2670"/>
    </i>
    <i>
      <x v="2671"/>
      <x v="224"/>
      <x v="31"/>
      <x v="932"/>
      <x v="2671"/>
    </i>
    <i>
      <x v="2672"/>
      <x v="366"/>
      <x v="72"/>
      <x v="2327"/>
      <x v="2672"/>
    </i>
    <i>
      <x v="2673"/>
      <x v="512"/>
      <x v="75"/>
      <x v="971"/>
      <x v="2673"/>
    </i>
    <i>
      <x v="2674"/>
      <x v="400"/>
      <x v="113"/>
      <x v="2328"/>
      <x v="2674"/>
    </i>
    <i>
      <x v="2675"/>
      <x v="276"/>
      <x v="26"/>
      <x v="2329"/>
      <x v="2675"/>
    </i>
    <i>
      <x v="2676"/>
      <x v="256"/>
      <x v="87"/>
      <x v="2330"/>
      <x v="2676"/>
    </i>
    <i>
      <x v="2677"/>
      <x v="342"/>
      <x v="244"/>
      <x v="2331"/>
      <x v="2677"/>
    </i>
    <i>
      <x v="2678"/>
      <x v="405"/>
      <x v="110"/>
      <x v="994"/>
      <x v="2678"/>
    </i>
    <i>
      <x v="2679"/>
      <x v="512"/>
      <x v="140"/>
      <x v="931"/>
      <x v="2679"/>
    </i>
    <i>
      <x v="2680"/>
      <x v="117"/>
      <x v="219"/>
      <x v="469"/>
      <x v="2680"/>
    </i>
    <i>
      <x v="2681"/>
      <x v="42"/>
      <x v="196"/>
      <x v="2332"/>
      <x v="2681"/>
    </i>
    <i>
      <x v="2682"/>
      <x v="206"/>
      <x v="48"/>
      <x v="2333"/>
      <x v="2682"/>
    </i>
    <i>
      <x v="2683"/>
      <x v="570"/>
      <x v="2"/>
      <x v="2334"/>
      <x v="2683"/>
    </i>
    <i>
      <x v="2684"/>
      <x v="296"/>
      <x v="35"/>
      <x v="2335"/>
      <x v="2684"/>
    </i>
    <i>
      <x v="2685"/>
      <x v="323"/>
      <x v="2"/>
      <x v="2336"/>
      <x v="2685"/>
    </i>
    <i>
      <x v="2686"/>
      <x v="372"/>
      <x v="166"/>
      <x v="2337"/>
      <x v="2686"/>
    </i>
    <i>
      <x v="2687"/>
      <x v="261"/>
      <x v="24"/>
      <x v="2338"/>
      <x v="2687"/>
    </i>
    <i>
      <x v="2688"/>
      <x v="2"/>
      <x v="42"/>
      <x v="2339"/>
      <x v="2688"/>
    </i>
    <i>
      <x v="2689"/>
      <x v="524"/>
      <x v="31"/>
      <x v="2340"/>
      <x v="2689"/>
    </i>
    <i>
      <x v="2690"/>
      <x v="186"/>
      <x v="55"/>
      <x v="2298"/>
      <x v="2690"/>
    </i>
    <i>
      <x v="2691"/>
      <x v="266"/>
      <x v="158"/>
      <x v="2341"/>
      <x v="2691"/>
    </i>
    <i>
      <x v="2692"/>
      <x v="11"/>
      <x v="140"/>
      <x v="2342"/>
      <x v="2692"/>
    </i>
    <i>
      <x v="2693"/>
      <x v="571"/>
      <x v="34"/>
      <x v="2343"/>
      <x v="2693"/>
    </i>
    <i>
      <x v="2694"/>
      <x v="77"/>
      <x v="131"/>
      <x v="2344"/>
      <x v="2694"/>
    </i>
    <i>
      <x v="2695"/>
      <x v="201"/>
      <x v="153"/>
      <x v="2345"/>
      <x v="2695"/>
    </i>
    <i>
      <x v="2696"/>
      <x v="302"/>
      <x v="23"/>
      <x v="2346"/>
      <x v="2696"/>
    </i>
    <i>
      <x v="2697"/>
      <x v="542"/>
      <x v="50"/>
      <x v="2347"/>
      <x v="2697"/>
    </i>
    <i>
      <x v="2698"/>
      <x v="155"/>
      <x v="42"/>
      <x v="2348"/>
      <x v="2698"/>
    </i>
    <i>
      <x v="2699"/>
      <x v="515"/>
      <x v="121"/>
      <x v="2349"/>
      <x v="2699"/>
    </i>
    <i>
      <x v="2700"/>
      <x v="109"/>
      <x v="125"/>
      <x v="2350"/>
      <x v="2700"/>
    </i>
    <i>
      <x v="2701"/>
      <x v="205"/>
      <x v="174"/>
      <x v="2351"/>
      <x v="2701"/>
    </i>
    <i>
      <x v="2702"/>
      <x v="26"/>
      <x v="10"/>
      <x v="2352"/>
      <x v="2702"/>
    </i>
    <i>
      <x v="2703"/>
      <x v="363"/>
      <x v="133"/>
      <x v="1258"/>
      <x v="2703"/>
    </i>
    <i>
      <x v="2704"/>
      <x v="194"/>
      <x v="72"/>
      <x v="2353"/>
      <x v="2704"/>
    </i>
    <i>
      <x v="2705"/>
      <x v="72"/>
      <x v="195"/>
      <x v="441"/>
      <x v="2705"/>
    </i>
    <i>
      <x v="2706"/>
      <x v="359"/>
      <x v="183"/>
      <x v="2354"/>
      <x v="2706"/>
    </i>
    <i>
      <x v="2707"/>
      <x v="305"/>
      <x v="191"/>
      <x v="2355"/>
      <x v="2707"/>
    </i>
    <i>
      <x v="2708"/>
      <x v="35"/>
      <x v="14"/>
      <x v="2356"/>
      <x v="2708"/>
    </i>
    <i>
      <x v="2709"/>
      <x v="217"/>
      <x v="115"/>
      <x v="1322"/>
      <x v="2709"/>
    </i>
    <i>
      <x v="2710"/>
      <x v="20"/>
      <x v="104"/>
      <x v="1887"/>
      <x v="2710"/>
    </i>
    <i>
      <x v="2711"/>
      <x v="347"/>
      <x v="195"/>
      <x v="2357"/>
      <x v="2711"/>
    </i>
    <i>
      <x v="2712"/>
      <x v="200"/>
      <x v="122"/>
      <x v="552"/>
      <x v="2712"/>
    </i>
    <i>
      <x v="2713"/>
      <x v="538"/>
      <x v="12"/>
      <x v="1365"/>
      <x v="2713"/>
    </i>
    <i>
      <x v="2714"/>
      <x v="39"/>
      <x v="156"/>
      <x v="2358"/>
      <x v="2714"/>
    </i>
    <i>
      <x v="2715"/>
      <x v="128"/>
      <x v="42"/>
      <x v="2359"/>
      <x v="2715"/>
    </i>
    <i>
      <x v="2716"/>
      <x v="449"/>
      <x v="166"/>
      <x v="2360"/>
      <x v="2716"/>
    </i>
    <i>
      <x v="2717"/>
      <x v="412"/>
      <x v="112"/>
      <x v="502"/>
      <x v="2717"/>
    </i>
    <i>
      <x v="2718"/>
      <x v="122"/>
      <x v="123"/>
      <x v="307"/>
      <x v="2718"/>
    </i>
    <i>
      <x v="2719"/>
      <x v="373"/>
      <x v="41"/>
      <x v="1833"/>
      <x v="2719"/>
    </i>
    <i>
      <x v="2720"/>
      <x v="207"/>
      <x v="4"/>
      <x v="2361"/>
      <x v="2720"/>
    </i>
    <i>
      <x v="2721"/>
      <x v="79"/>
      <x v="125"/>
      <x v="2362"/>
      <x v="2721"/>
    </i>
    <i>
      <x v="2722"/>
      <x v="18"/>
      <x v="136"/>
      <x v="2363"/>
      <x v="2722"/>
    </i>
    <i>
      <x v="2723"/>
      <x v="43"/>
      <x v="51"/>
      <x v="420"/>
      <x v="2723"/>
    </i>
    <i>
      <x v="2724"/>
      <x v="166"/>
      <x v="147"/>
      <x v="2364"/>
      <x v="2724"/>
    </i>
    <i>
      <x v="2725"/>
      <x v="41"/>
      <x v="57"/>
      <x v="2365"/>
      <x v="2725"/>
    </i>
    <i>
      <x v="2726"/>
      <x v="305"/>
      <x v="154"/>
      <x v="2366"/>
      <x v="2726"/>
    </i>
    <i>
      <x v="2727"/>
      <x v="501"/>
      <x v="79"/>
      <x v="2367"/>
      <x v="2727"/>
    </i>
    <i>
      <x v="2728"/>
      <x v="196"/>
      <x v="143"/>
      <x v="2368"/>
      <x v="2728"/>
    </i>
    <i>
      <x v="2729"/>
      <x v="138"/>
      <x v="140"/>
      <x v="1337"/>
      <x v="2729"/>
    </i>
    <i>
      <x v="2730"/>
      <x v="471"/>
      <x v="10"/>
      <x v="2369"/>
      <x v="2730"/>
    </i>
    <i>
      <x v="2731"/>
      <x v="117"/>
      <x v="93"/>
      <x v="2370"/>
      <x v="2731"/>
    </i>
    <i>
      <x v="2732"/>
      <x v="220"/>
      <x v="245"/>
      <x v="2367"/>
      <x v="2732"/>
    </i>
    <i>
      <x v="2733"/>
      <x v="14"/>
      <x v="150"/>
      <x v="1069"/>
      <x v="2733"/>
    </i>
    <i>
      <x v="2734"/>
      <x v="158"/>
      <x v="34"/>
      <x v="2371"/>
      <x v="2734"/>
    </i>
    <i>
      <x v="2735"/>
      <x v="176"/>
      <x v="211"/>
      <x v="2372"/>
      <x v="2735"/>
    </i>
    <i>
      <x v="2736"/>
      <x v="488"/>
      <x v="100"/>
      <x v="2373"/>
      <x v="2736"/>
    </i>
    <i>
      <x v="2737"/>
      <x v="389"/>
      <x v="133"/>
      <x v="2374"/>
      <x v="2737"/>
    </i>
    <i>
      <x v="2738"/>
      <x v="151"/>
      <x v="15"/>
      <x v="2375"/>
      <x v="2738"/>
    </i>
    <i>
      <x v="2739"/>
      <x v="138"/>
      <x v="109"/>
      <x v="2376"/>
      <x v="2739"/>
    </i>
    <i>
      <x v="2740"/>
      <x v="303"/>
      <x v="107"/>
      <x v="1875"/>
      <x v="2740"/>
    </i>
    <i>
      <x v="2741"/>
      <x v="205"/>
      <x v="105"/>
      <x v="2377"/>
      <x v="2741"/>
    </i>
    <i>
      <x v="2742"/>
      <x v="366"/>
      <x v="80"/>
      <x v="1873"/>
      <x v="2742"/>
    </i>
    <i>
      <x v="2743"/>
      <x v="300"/>
      <x v="66"/>
      <x v="2378"/>
      <x v="2743"/>
    </i>
    <i>
      <x v="2744"/>
      <x v="106"/>
      <x v="52"/>
      <x v="2379"/>
      <x v="2744"/>
    </i>
    <i>
      <x v="2745"/>
      <x v="306"/>
      <x v="115"/>
      <x v="2380"/>
      <x v="2745"/>
    </i>
    <i>
      <x v="2746"/>
      <x v="338"/>
      <x v="189"/>
      <x v="2381"/>
      <x v="2746"/>
    </i>
    <i>
      <x v="2747"/>
      <x v="342"/>
      <x v="2"/>
      <x v="239"/>
      <x v="2747"/>
    </i>
    <i>
      <x v="2748"/>
      <x v="190"/>
      <x v="122"/>
      <x v="2382"/>
      <x v="2748"/>
    </i>
    <i>
      <x v="2749"/>
      <x v="5"/>
      <x v="200"/>
      <x v="2383"/>
      <x v="2749"/>
    </i>
    <i>
      <x v="2750"/>
      <x v="232"/>
      <x v="26"/>
      <x v="2384"/>
      <x v="2750"/>
    </i>
    <i>
      <x v="2751"/>
      <x v="165"/>
      <x v="100"/>
      <x v="2385"/>
      <x v="2751"/>
    </i>
    <i>
      <x v="2752"/>
      <x v="300"/>
      <x v="197"/>
      <x v="2386"/>
      <x v="2752"/>
    </i>
    <i>
      <x v="2753"/>
      <x v="404"/>
      <x v="246"/>
      <x v="2387"/>
      <x v="2753"/>
    </i>
    <i>
      <x v="2754"/>
      <x v="541"/>
      <x v="183"/>
      <x v="2193"/>
      <x v="2754"/>
    </i>
    <i>
      <x v="2755"/>
      <x v="18"/>
      <x v="116"/>
      <x v="2388"/>
      <x v="2755"/>
    </i>
    <i>
      <x v="2756"/>
      <x v="358"/>
      <x v="15"/>
      <x v="1868"/>
      <x v="2756"/>
    </i>
    <i>
      <x v="2757"/>
      <x v="526"/>
      <x v="102"/>
      <x v="2389"/>
      <x v="2757"/>
    </i>
    <i>
      <x v="2758"/>
      <x v="319"/>
      <x v="202"/>
      <x v="2390"/>
      <x v="2758"/>
    </i>
    <i>
      <x v="2759"/>
      <x v="329"/>
      <x v="174"/>
      <x v="80"/>
      <x v="2759"/>
    </i>
    <i>
      <x v="2760"/>
      <x v="342"/>
      <x v="129"/>
      <x v="2391"/>
      <x v="2760"/>
    </i>
    <i>
      <x v="2761"/>
      <x v="308"/>
      <x v="46"/>
      <x v="1354"/>
      <x v="2761"/>
    </i>
    <i>
      <x v="2762"/>
      <x v="374"/>
      <x v="98"/>
      <x v="1901"/>
      <x v="2762"/>
    </i>
    <i>
      <x v="2763"/>
      <x v="153"/>
      <x v="101"/>
      <x v="1416"/>
      <x v="2763"/>
    </i>
    <i>
      <x v="2764"/>
      <x v="153"/>
      <x v="197"/>
      <x v="2392"/>
      <x v="2764"/>
    </i>
    <i>
      <x v="2765"/>
      <x v="32"/>
      <x v="113"/>
      <x v="2393"/>
      <x v="2765"/>
    </i>
    <i>
      <x v="2766"/>
      <x v="385"/>
      <x v="112"/>
      <x v="2394"/>
      <x v="2766"/>
    </i>
    <i>
      <x v="2767"/>
      <x v="67"/>
      <x v="28"/>
      <x v="2395"/>
      <x v="2767"/>
    </i>
    <i>
      <x v="2768"/>
      <x v="114"/>
      <x v="50"/>
      <x v="2396"/>
      <x v="2768"/>
    </i>
    <i>
      <x v="2769"/>
      <x v="381"/>
      <x v="77"/>
      <x v="2397"/>
      <x v="2769"/>
    </i>
    <i>
      <x v="2770"/>
      <x v="432"/>
      <x v="29"/>
      <x v="2398"/>
      <x v="2770"/>
    </i>
    <i>
      <x v="2771"/>
      <x v="279"/>
      <x v="29"/>
      <x v="2399"/>
      <x v="2771"/>
    </i>
    <i>
      <x v="2772"/>
      <x v="54"/>
      <x v="74"/>
      <x v="2400"/>
      <x v="2772"/>
    </i>
    <i>
      <x v="2773"/>
      <x v="115"/>
      <x v="89"/>
      <x v="2401"/>
      <x v="2773"/>
    </i>
    <i>
      <x v="2774"/>
      <x v="498"/>
      <x v="211"/>
      <x v="2402"/>
      <x v="2774"/>
    </i>
    <i>
      <x v="2775"/>
      <x v="353"/>
      <x v="180"/>
      <x v="2403"/>
      <x v="2775"/>
    </i>
    <i>
      <x v="2776"/>
      <x v="251"/>
      <x v="41"/>
      <x v="2404"/>
      <x v="2776"/>
    </i>
    <i>
      <x v="2777"/>
      <x v="504"/>
      <x v="74"/>
      <x v="2405"/>
      <x v="2777"/>
    </i>
    <i>
      <x v="2778"/>
      <x v="301"/>
      <x v="1"/>
      <x v="783"/>
      <x v="2778"/>
    </i>
    <i>
      <x v="2779"/>
      <x v="504"/>
      <x v="37"/>
      <x v="2406"/>
      <x v="2779"/>
    </i>
    <i>
      <x v="2780"/>
      <x v="428"/>
      <x v="74"/>
      <x v="2407"/>
      <x v="2780"/>
    </i>
    <i>
      <x v="2781"/>
      <x v="270"/>
      <x v="146"/>
      <x v="2408"/>
      <x v="2781"/>
    </i>
    <i>
      <x v="2782"/>
      <x v="259"/>
      <x v="11"/>
      <x v="838"/>
      <x v="2782"/>
    </i>
    <i>
      <x v="2783"/>
      <x v="308"/>
      <x v="99"/>
      <x v="2409"/>
      <x v="2783"/>
    </i>
    <i>
      <x v="2784"/>
      <x v="208"/>
      <x v="102"/>
      <x v="2410"/>
      <x v="2784"/>
    </i>
    <i>
      <x v="2785"/>
      <x v="331"/>
      <x v="160"/>
      <x v="2411"/>
      <x v="2785"/>
    </i>
    <i>
      <x v="2786"/>
      <x/>
      <x v="141"/>
      <x v="2412"/>
      <x v="2786"/>
    </i>
    <i>
      <x v="2787"/>
      <x v="477"/>
      <x v="90"/>
      <x v="1887"/>
      <x v="2787"/>
    </i>
    <i>
      <x v="2788"/>
      <x v="101"/>
      <x v="84"/>
      <x v="2413"/>
      <x v="2788"/>
    </i>
    <i>
      <x v="2789"/>
      <x v="456"/>
      <x v="163"/>
      <x v="2414"/>
      <x v="2789"/>
    </i>
    <i>
      <x v="2790"/>
      <x v="307"/>
      <x v="91"/>
      <x v="802"/>
      <x v="2790"/>
    </i>
    <i>
      <x v="2791"/>
      <x v="412"/>
      <x v="39"/>
      <x v="2415"/>
      <x v="2791"/>
    </i>
    <i>
      <x v="2792"/>
      <x v="166"/>
      <x v="106"/>
      <x v="2416"/>
      <x v="2792"/>
    </i>
    <i>
      <x v="2793"/>
      <x v="138"/>
      <x v="155"/>
      <x v="2417"/>
      <x v="2793"/>
    </i>
    <i>
      <x v="2794"/>
      <x v="93"/>
      <x v="39"/>
      <x v="2418"/>
      <x v="2794"/>
    </i>
    <i>
      <x v="2795"/>
      <x v="55"/>
      <x v="51"/>
      <x v="2419"/>
      <x v="2795"/>
    </i>
    <i>
      <x v="2796"/>
      <x v="558"/>
      <x v="47"/>
      <x v="2420"/>
      <x v="2796"/>
    </i>
    <i>
      <x v="2797"/>
      <x v="258"/>
      <x v="55"/>
      <x v="2421"/>
      <x v="2797"/>
    </i>
    <i>
      <x v="2798"/>
      <x v="443"/>
      <x v="243"/>
      <x v="2422"/>
      <x v="2798"/>
    </i>
    <i>
      <x v="2799"/>
      <x v="556"/>
      <x v="158"/>
      <x v="2423"/>
      <x v="2799"/>
    </i>
    <i>
      <x v="2800"/>
      <x v="308"/>
      <x v="140"/>
      <x v="1877"/>
      <x v="2800"/>
    </i>
    <i>
      <x v="2801"/>
      <x v="289"/>
      <x v="52"/>
      <x v="2424"/>
      <x v="2801"/>
    </i>
    <i>
      <x v="2802"/>
      <x v="274"/>
      <x v="180"/>
      <x v="2425"/>
      <x v="2802"/>
    </i>
    <i>
      <x v="2803"/>
      <x v="487"/>
      <x v="47"/>
      <x v="2426"/>
      <x v="2803"/>
    </i>
    <i>
      <x v="2804"/>
      <x v="295"/>
      <x v="63"/>
      <x v="669"/>
      <x v="2804"/>
    </i>
    <i>
      <x v="2805"/>
      <x v="140"/>
      <x v="38"/>
      <x v="2427"/>
      <x v="2805"/>
    </i>
    <i>
      <x v="2806"/>
      <x v="269"/>
      <x v="7"/>
      <x v="267"/>
      <x v="2806"/>
    </i>
    <i>
      <x v="2807"/>
      <x v="321"/>
      <x v="204"/>
      <x v="2428"/>
      <x v="2807"/>
    </i>
    <i>
      <x v="2808"/>
      <x v="382"/>
      <x v="74"/>
      <x v="2429"/>
      <x v="2808"/>
    </i>
    <i>
      <x v="2809"/>
      <x v="182"/>
      <x v="54"/>
      <x v="2430"/>
      <x v="2809"/>
    </i>
    <i>
      <x v="2810"/>
      <x v="539"/>
      <x v="123"/>
      <x v="811"/>
      <x v="2810"/>
    </i>
    <i>
      <x v="2811"/>
      <x v="512"/>
      <x v="193"/>
      <x v="1940"/>
      <x v="2811"/>
    </i>
    <i>
      <x v="2812"/>
      <x v="420"/>
      <x v="50"/>
      <x v="2431"/>
      <x v="2812"/>
    </i>
    <i>
      <x v="2813"/>
      <x v="431"/>
      <x v="164"/>
      <x v="2432"/>
      <x v="2813"/>
    </i>
    <i>
      <x v="2814"/>
      <x v="147"/>
      <x v="12"/>
      <x v="2433"/>
      <x v="2814"/>
    </i>
    <i>
      <x v="2815"/>
      <x v="244"/>
      <x v="86"/>
      <x v="2434"/>
      <x v="2815"/>
    </i>
    <i>
      <x v="2816"/>
      <x v="572"/>
      <x v="57"/>
      <x v="2435"/>
      <x v="2816"/>
    </i>
    <i>
      <x v="2817"/>
      <x v="199"/>
      <x v="1"/>
      <x v="2436"/>
      <x v="2817"/>
    </i>
    <i>
      <x v="2818"/>
      <x v="295"/>
      <x v="67"/>
      <x v="1465"/>
      <x v="2818"/>
    </i>
    <i>
      <x v="2819"/>
      <x v="416"/>
      <x v="112"/>
      <x v="365"/>
      <x v="2819"/>
    </i>
    <i>
      <x v="2820"/>
      <x v="294"/>
      <x v="6"/>
      <x v="2437"/>
      <x v="2820"/>
    </i>
    <i>
      <x v="2821"/>
      <x v="550"/>
      <x v="48"/>
      <x v="2438"/>
      <x v="2821"/>
    </i>
    <i>
      <x v="2822"/>
      <x v="284"/>
      <x v="229"/>
      <x v="2439"/>
      <x v="2822"/>
    </i>
    <i>
      <x v="2823"/>
      <x v="473"/>
      <x v="47"/>
      <x v="2440"/>
      <x v="2823"/>
    </i>
    <i>
      <x v="2824"/>
      <x v="20"/>
      <x v="119"/>
      <x v="2441"/>
      <x v="2824"/>
    </i>
    <i>
      <x v="2825"/>
      <x v="423"/>
      <x v="76"/>
      <x v="2442"/>
      <x v="2825"/>
    </i>
    <i>
      <x v="2826"/>
      <x v="573"/>
      <x v="75"/>
      <x v="2443"/>
      <x v="2826"/>
    </i>
    <i>
      <x v="2827"/>
      <x v="41"/>
      <x v="104"/>
      <x v="1180"/>
      <x v="2827"/>
    </i>
    <i>
      <x v="2828"/>
      <x v="26"/>
      <x v="201"/>
      <x v="2444"/>
      <x v="2828"/>
    </i>
    <i>
      <x v="2829"/>
      <x v="371"/>
      <x v="9"/>
      <x v="2445"/>
      <x v="2829"/>
    </i>
    <i>
      <x v="2830"/>
      <x v="161"/>
      <x v="69"/>
      <x v="2446"/>
      <x v="2830"/>
    </i>
    <i>
      <x v="2831"/>
      <x v="317"/>
      <x v="6"/>
      <x v="2447"/>
      <x v="2831"/>
    </i>
    <i>
      <x v="2832"/>
      <x v="493"/>
      <x v="61"/>
      <x v="2448"/>
      <x v="2832"/>
    </i>
    <i>
      <x v="2833"/>
      <x v="58"/>
      <x v="154"/>
      <x v="2449"/>
      <x v="2833"/>
    </i>
    <i>
      <x v="2834"/>
      <x v="351"/>
      <x v="10"/>
      <x v="2450"/>
      <x v="2834"/>
    </i>
    <i>
      <x v="2835"/>
      <x v="171"/>
      <x v="120"/>
      <x v="591"/>
      <x v="2835"/>
    </i>
    <i>
      <x v="2836"/>
      <x v="571"/>
      <x v="83"/>
      <x v="2449"/>
      <x v="2836"/>
    </i>
    <i>
      <x v="2837"/>
      <x v="78"/>
      <x v="128"/>
      <x v="2451"/>
      <x v="2837"/>
    </i>
    <i>
      <x v="2838"/>
      <x v="27"/>
      <x v="79"/>
      <x v="2450"/>
      <x v="2838"/>
    </i>
    <i>
      <x v="2839"/>
      <x v="504"/>
      <x v="189"/>
      <x v="2452"/>
      <x v="2839"/>
    </i>
    <i>
      <x v="2840"/>
      <x v="574"/>
      <x v="168"/>
      <x v="2453"/>
      <x v="2840"/>
    </i>
    <i>
      <x v="2841"/>
      <x v="331"/>
      <x v="77"/>
      <x v="2454"/>
      <x v="2841"/>
    </i>
    <i>
      <x v="2842"/>
      <x v="285"/>
      <x v="24"/>
      <x v="2455"/>
      <x v="2842"/>
    </i>
    <i>
      <x v="2843"/>
      <x v="405"/>
      <x v="24"/>
      <x v="2456"/>
      <x v="2843"/>
    </i>
    <i>
      <x v="2844"/>
      <x v="505"/>
      <x v="7"/>
      <x v="2457"/>
      <x v="2844"/>
    </i>
    <i>
      <x v="2845"/>
      <x v="229"/>
      <x v="45"/>
      <x v="2458"/>
      <x v="2845"/>
    </i>
    <i>
      <x v="2846"/>
      <x v="182"/>
      <x v="47"/>
      <x v="157"/>
      <x v="2846"/>
    </i>
    <i>
      <x v="2847"/>
      <x v="255"/>
      <x v="118"/>
      <x v="2459"/>
      <x v="2847"/>
    </i>
    <i>
      <x v="2848"/>
      <x v="120"/>
      <x v="210"/>
      <x v="2460"/>
      <x v="2848"/>
    </i>
    <i>
      <x v="2849"/>
      <x v="478"/>
      <x v="124"/>
      <x v="1932"/>
      <x v="2849"/>
    </i>
    <i>
      <x v="2850"/>
      <x v="547"/>
      <x v="147"/>
      <x v="2461"/>
      <x v="2850"/>
    </i>
    <i>
      <x v="2851"/>
      <x v="22"/>
      <x v="192"/>
      <x v="2462"/>
      <x v="2851"/>
    </i>
    <i>
      <x v="2852"/>
      <x v="13"/>
      <x v="115"/>
      <x v="1545"/>
      <x v="2852"/>
    </i>
    <i>
      <x v="2853"/>
      <x v="527"/>
      <x v="22"/>
      <x v="1850"/>
      <x v="2853"/>
    </i>
    <i>
      <x v="2854"/>
      <x v="198"/>
      <x v="197"/>
      <x v="2463"/>
      <x v="2854"/>
    </i>
    <i>
      <x v="2855"/>
      <x v="147"/>
      <x v="185"/>
      <x v="2322"/>
      <x v="2855"/>
    </i>
    <i>
      <x v="2856"/>
      <x v="13"/>
      <x v="174"/>
      <x v="2464"/>
      <x v="2856"/>
    </i>
    <i>
      <x v="2857"/>
      <x v="194"/>
      <x v="147"/>
      <x v="2465"/>
      <x v="2857"/>
    </i>
    <i>
      <x v="2858"/>
      <x v="415"/>
      <x v="101"/>
      <x v="2466"/>
      <x v="2858"/>
    </i>
    <i>
      <x v="2859"/>
      <x v="327"/>
      <x v="91"/>
      <x v="2467"/>
      <x v="2859"/>
    </i>
    <i>
      <x v="2860"/>
      <x v="168"/>
      <x v="219"/>
      <x v="2468"/>
      <x v="2860"/>
    </i>
    <i>
      <x v="2861"/>
      <x v="171"/>
      <x v="182"/>
      <x v="2469"/>
      <x v="2861"/>
    </i>
    <i>
      <x v="2862"/>
      <x v="306"/>
      <x v="12"/>
      <x v="2470"/>
      <x v="2862"/>
    </i>
    <i>
      <x v="2863"/>
      <x v="332"/>
      <x v="98"/>
      <x v="456"/>
      <x v="2863"/>
    </i>
    <i>
      <x v="2864"/>
      <x v="183"/>
      <x v="2"/>
      <x v="2341"/>
      <x v="2864"/>
    </i>
    <i>
      <x v="2865"/>
      <x v="344"/>
      <x v="134"/>
      <x v="2471"/>
      <x v="2865"/>
    </i>
    <i>
      <x v="2866"/>
      <x v="213"/>
      <x v="58"/>
      <x v="2461"/>
      <x v="2866"/>
    </i>
    <i>
      <x v="2867"/>
      <x v="18"/>
      <x v="102"/>
      <x v="1199"/>
      <x v="2867"/>
    </i>
    <i>
      <x v="2868"/>
      <x v="365"/>
      <x v="130"/>
      <x v="1201"/>
      <x v="2868"/>
    </i>
    <i>
      <x v="2869"/>
      <x v="177"/>
      <x v="105"/>
      <x v="857"/>
      <x v="2869"/>
    </i>
    <i>
      <x v="2870"/>
      <x v="129"/>
      <x v="153"/>
      <x v="859"/>
      <x v="2870"/>
    </i>
    <i>
      <x v="2871"/>
      <x v="147"/>
      <x v="155"/>
      <x v="1207"/>
      <x v="2871"/>
    </i>
    <i>
      <x v="2872"/>
      <x v="78"/>
      <x v="57"/>
      <x v="2472"/>
      <x v="2872"/>
    </i>
    <i>
      <x v="2873"/>
      <x v="23"/>
      <x v="166"/>
      <x v="1597"/>
      <x v="2873"/>
    </i>
    <i>
      <x v="2874"/>
      <x v="78"/>
      <x v="73"/>
      <x v="2473"/>
      <x v="2874"/>
    </i>
    <i>
      <x v="2875"/>
      <x v="118"/>
      <x v="114"/>
      <x v="397"/>
      <x v="2875"/>
    </i>
    <i>
      <x v="2876"/>
      <x v="337"/>
      <x v="40"/>
      <x v="2474"/>
      <x v="2876"/>
    </i>
    <i>
      <x v="2877"/>
      <x v="42"/>
      <x v="19"/>
      <x v="2475"/>
      <x v="2877"/>
    </i>
    <i>
      <x v="2878"/>
      <x v="337"/>
      <x v="131"/>
      <x v="1804"/>
      <x v="2878"/>
    </i>
    <i>
      <x v="2879"/>
      <x v="513"/>
      <x v="38"/>
      <x v="2476"/>
      <x v="2879"/>
    </i>
    <i>
      <x v="2880"/>
      <x v="173"/>
      <x v="77"/>
      <x v="2477"/>
      <x v="2880"/>
    </i>
    <i>
      <x v="2881"/>
      <x v="124"/>
      <x v="119"/>
      <x v="533"/>
      <x v="2881"/>
    </i>
    <i>
      <x v="2882"/>
      <x v="344"/>
      <x v="36"/>
      <x v="2478"/>
      <x v="2882"/>
    </i>
    <i>
      <x v="2883"/>
      <x v="449"/>
      <x v="19"/>
      <x v="2479"/>
      <x v="2883"/>
    </i>
    <i>
      <x v="2884"/>
      <x v="303"/>
      <x v="182"/>
      <x v="2480"/>
      <x v="2884"/>
    </i>
    <i>
      <x v="2885"/>
      <x v="342"/>
      <x v="125"/>
      <x v="2481"/>
      <x v="2885"/>
    </i>
    <i>
      <x v="2886"/>
      <x v="515"/>
      <x v="106"/>
      <x v="1199"/>
      <x v="2886"/>
    </i>
    <i>
      <x v="2887"/>
      <x v="41"/>
      <x v="174"/>
      <x v="2482"/>
      <x v="2887"/>
    </i>
    <i>
      <x v="2888"/>
      <x v="13"/>
      <x v="71"/>
      <x v="835"/>
      <x v="2888"/>
    </i>
    <i>
      <x v="2889"/>
      <x v="197"/>
      <x v="39"/>
      <x v="2483"/>
      <x v="2889"/>
    </i>
    <i>
      <x v="2890"/>
      <x v="35"/>
      <x v="41"/>
      <x v="2484"/>
      <x v="2890"/>
    </i>
    <i>
      <x v="2891"/>
      <x v="369"/>
      <x v="43"/>
      <x v="2485"/>
      <x v="2891"/>
    </i>
    <i>
      <x v="2892"/>
      <x v="208"/>
      <x v="53"/>
      <x v="1323"/>
      <x v="2892"/>
    </i>
    <i>
      <x v="2893"/>
      <x v="86"/>
      <x v="41"/>
      <x v="1322"/>
      <x v="2893"/>
    </i>
    <i>
      <x v="2894"/>
      <x v="462"/>
      <x v="5"/>
      <x v="2486"/>
      <x v="2894"/>
    </i>
    <i>
      <x v="2895"/>
      <x v="300"/>
      <x v="120"/>
      <x v="2487"/>
      <x v="2895"/>
    </i>
    <i>
      <x v="2896"/>
      <x v="171"/>
      <x v="195"/>
      <x v="2488"/>
      <x v="2896"/>
    </i>
    <i>
      <x v="2897"/>
      <x v="47"/>
      <x v="185"/>
      <x v="798"/>
      <x v="2897"/>
    </i>
    <i>
      <x v="2898"/>
      <x v="382"/>
      <x v="68"/>
      <x v="2489"/>
      <x v="2898"/>
    </i>
    <i>
      <x v="2899"/>
      <x v="207"/>
      <x v="142"/>
      <x v="2490"/>
      <x v="2899"/>
    </i>
    <i>
      <x v="2900"/>
      <x v="373"/>
      <x v="136"/>
      <x v="2491"/>
      <x v="2900"/>
    </i>
    <i>
      <x v="2901"/>
      <x v="388"/>
      <x v="134"/>
      <x v="2492"/>
      <x v="2901"/>
    </i>
    <i>
      <x v="2902"/>
      <x v="355"/>
      <x v="43"/>
      <x v="2493"/>
      <x v="2902"/>
    </i>
    <i>
      <x v="2903"/>
      <x v="218"/>
      <x v="38"/>
      <x v="2494"/>
      <x v="2903"/>
    </i>
    <i>
      <x v="2904"/>
      <x v="167"/>
      <x v="147"/>
      <x v="2495"/>
      <x v="2904"/>
    </i>
    <i>
      <x v="2905"/>
      <x v="201"/>
      <x v="57"/>
      <x v="769"/>
      <x v="2905"/>
    </i>
    <i>
      <x v="2906"/>
      <x v="408"/>
      <x v="135"/>
      <x v="2496"/>
      <x v="2906"/>
    </i>
    <i>
      <x v="2907"/>
      <x v="489"/>
      <x v="24"/>
      <x v="2497"/>
      <x v="2907"/>
    </i>
    <i>
      <x v="2908"/>
      <x v="78"/>
      <x v="53"/>
      <x v="2498"/>
      <x v="2908"/>
    </i>
    <i>
      <x v="2909"/>
      <x v="575"/>
      <x v="49"/>
      <x v="2499"/>
      <x v="2909"/>
    </i>
    <i>
      <x v="2910"/>
      <x v="458"/>
      <x v="58"/>
      <x v="2500"/>
      <x v="2910"/>
    </i>
    <i>
      <x v="2911"/>
      <x v="161"/>
      <x v="149"/>
      <x v="2501"/>
      <x v="2911"/>
    </i>
    <i>
      <x v="2912"/>
      <x v="119"/>
      <x v="43"/>
      <x v="2024"/>
      <x v="2912"/>
    </i>
    <i>
      <x v="2913"/>
      <x v="59"/>
      <x v="182"/>
      <x v="2502"/>
      <x v="2913"/>
    </i>
    <i>
      <x v="2914"/>
      <x v="84"/>
      <x v="202"/>
      <x v="2503"/>
      <x v="2914"/>
    </i>
    <i>
      <x v="2915"/>
      <x v="165"/>
      <x v="20"/>
      <x v="572"/>
      <x v="2915"/>
    </i>
    <i>
      <x v="2916"/>
      <x v="128"/>
      <x v="156"/>
      <x v="2504"/>
      <x v="2916"/>
    </i>
    <i>
      <x v="2917"/>
      <x v="348"/>
      <x v="157"/>
      <x v="1752"/>
      <x v="2917"/>
    </i>
    <i>
      <x v="2918"/>
      <x v="335"/>
      <x v="89"/>
      <x v="2505"/>
      <x v="2918"/>
    </i>
    <i>
      <x v="2919"/>
      <x v="62"/>
      <x v="191"/>
      <x v="2506"/>
      <x v="2919"/>
    </i>
    <i>
      <x v="2920"/>
      <x v="39"/>
      <x v="182"/>
      <x v="2507"/>
      <x v="2920"/>
    </i>
    <i>
      <x v="2921"/>
      <x v="252"/>
      <x v="142"/>
      <x v="2508"/>
      <x v="2921"/>
    </i>
    <i>
      <x v="2922"/>
      <x v="329"/>
      <x v="134"/>
      <x v="2509"/>
      <x v="2922"/>
    </i>
    <i>
      <x v="2923"/>
      <x v="450"/>
      <x v="125"/>
      <x v="534"/>
      <x v="2923"/>
    </i>
    <i>
      <x v="2924"/>
      <x v="137"/>
      <x v="196"/>
      <x v="2510"/>
      <x v="2924"/>
    </i>
    <i>
      <x v="2925"/>
      <x v="16"/>
      <x v="123"/>
      <x v="2511"/>
      <x v="2925"/>
    </i>
    <i>
      <x v="2926"/>
      <x v="86"/>
      <x v="16"/>
      <x v="943"/>
      <x v="2926"/>
    </i>
    <i>
      <x v="2927"/>
      <x v="140"/>
      <x v="155"/>
      <x v="2512"/>
      <x v="2927"/>
    </i>
    <i>
      <x v="2928"/>
      <x v="394"/>
      <x v="130"/>
      <x v="2513"/>
      <x v="2928"/>
    </i>
    <i>
      <x v="2929"/>
      <x v="197"/>
      <x v="171"/>
      <x v="2514"/>
      <x v="2929"/>
    </i>
    <i>
      <x v="2930"/>
      <x v="118"/>
      <x v="109"/>
      <x v="1421"/>
      <x v="2930"/>
    </i>
    <i>
      <x v="2931"/>
      <x v="18"/>
      <x v="38"/>
      <x v="2515"/>
      <x v="2931"/>
    </i>
    <i>
      <x v="2932"/>
      <x v="379"/>
      <x v="42"/>
      <x v="2516"/>
      <x v="2932"/>
    </i>
    <i>
      <x v="2933"/>
      <x v="300"/>
      <x v="101"/>
      <x v="2517"/>
      <x v="2933"/>
    </i>
    <i>
      <x v="2934"/>
      <x v="149"/>
      <x v="15"/>
      <x v="2518"/>
      <x v="2934"/>
    </i>
    <i>
      <x v="2935"/>
      <x v="349"/>
      <x v="42"/>
      <x v="2519"/>
      <x v="2935"/>
    </i>
    <i>
      <x v="2936"/>
      <x v="41"/>
      <x v="21"/>
      <x v="2520"/>
      <x v="2936"/>
    </i>
    <i>
      <x v="2937"/>
      <x v="194"/>
      <x v="247"/>
      <x v="1000"/>
      <x v="2937"/>
    </i>
    <i>
      <x v="2938"/>
      <x v="24"/>
      <x v="90"/>
      <x v="2521"/>
      <x v="2938"/>
    </i>
    <i>
      <x v="2939"/>
      <x v="128"/>
      <x v="107"/>
      <x v="1729"/>
      <x v="2939"/>
    </i>
    <i>
      <x v="2940"/>
      <x v="367"/>
      <x v="43"/>
      <x v="2522"/>
      <x v="2940"/>
    </i>
    <i>
      <x v="2941"/>
      <x v="495"/>
      <x v="171"/>
      <x v="2523"/>
      <x v="2941"/>
    </i>
    <i>
      <x v="2942"/>
      <x v="22"/>
      <x v="98"/>
      <x v="2524"/>
      <x v="2942"/>
    </i>
    <i>
      <x v="2943"/>
      <x v="448"/>
      <x v="73"/>
      <x v="845"/>
      <x v="2943"/>
    </i>
    <i>
      <x v="2944"/>
      <x v="306"/>
      <x v="192"/>
      <x v="2525"/>
      <x v="2944"/>
    </i>
    <i>
      <x v="2945"/>
      <x v="521"/>
      <x v="63"/>
      <x v="2526"/>
      <x v="2945"/>
    </i>
    <i>
      <x v="2946"/>
      <x v="138"/>
      <x v="46"/>
      <x v="716"/>
      <x v="2946"/>
    </i>
    <i>
      <x v="2947"/>
      <x v="40"/>
      <x v="117"/>
      <x v="2527"/>
      <x v="2947"/>
    </i>
    <i>
      <x v="2948"/>
      <x v="356"/>
      <x v="76"/>
      <x v="2528"/>
      <x v="2948"/>
    </i>
    <i>
      <x v="2949"/>
      <x v="341"/>
      <x v="31"/>
      <x v="2529"/>
      <x v="2949"/>
    </i>
    <i>
      <x v="2950"/>
      <x v="102"/>
      <x v="38"/>
      <x v="2530"/>
      <x v="2950"/>
    </i>
    <i>
      <x v="2951"/>
      <x v="409"/>
      <x v="117"/>
      <x v="2531"/>
      <x v="2951"/>
    </i>
    <i>
      <x v="2952"/>
      <x v="258"/>
      <x v="64"/>
      <x v="2532"/>
      <x v="2952"/>
    </i>
    <i>
      <x v="2953"/>
      <x v="30"/>
      <x v="50"/>
      <x v="2533"/>
      <x v="2953"/>
    </i>
    <i>
      <x v="2954"/>
      <x v="317"/>
      <x v="31"/>
      <x v="1210"/>
      <x v="2954"/>
    </i>
    <i>
      <x v="2955"/>
      <x v="479"/>
      <x v="61"/>
      <x v="2534"/>
      <x v="2955"/>
    </i>
    <i>
      <x v="2956"/>
      <x v="295"/>
      <x v="76"/>
      <x v="537"/>
      <x v="2956"/>
    </i>
    <i>
      <x v="2957"/>
      <x v="102"/>
      <x v="50"/>
      <x v="2535"/>
      <x v="2957"/>
    </i>
    <i>
      <x v="2958"/>
      <x v="417"/>
      <x v="39"/>
      <x v="1359"/>
      <x v="2958"/>
    </i>
    <i>
      <x v="2959"/>
      <x v="33"/>
      <x v="9"/>
      <x v="2536"/>
      <x v="2959"/>
    </i>
    <i>
      <x v="2960"/>
      <x v="244"/>
      <x v="77"/>
      <x v="2537"/>
      <x v="2960"/>
    </i>
    <i>
      <x v="2961"/>
      <x v="455"/>
      <x v="61"/>
      <x v="1890"/>
      <x v="2961"/>
    </i>
    <i>
      <x v="2962"/>
      <x v="295"/>
      <x v="140"/>
      <x v="2538"/>
      <x v="2962"/>
    </i>
    <i>
      <x v="2963"/>
      <x v="424"/>
      <x v="146"/>
      <x v="2539"/>
      <x v="2963"/>
    </i>
    <i>
      <x v="2964"/>
      <x v="124"/>
      <x v="154"/>
      <x v="1653"/>
      <x v="2964"/>
    </i>
    <i>
      <x v="2965"/>
      <x v="503"/>
      <x v="83"/>
      <x v="2540"/>
      <x v="2965"/>
    </i>
    <i>
      <x v="2966"/>
      <x v="262"/>
      <x v="35"/>
      <x v="2541"/>
      <x v="2966"/>
    </i>
    <i>
      <x v="2967"/>
      <x v="477"/>
      <x v="22"/>
      <x v="2542"/>
      <x v="2967"/>
    </i>
    <i>
      <x v="2968"/>
      <x v="509"/>
      <x v="26"/>
      <x v="2543"/>
      <x v="2968"/>
    </i>
    <i>
      <x v="2969"/>
      <x v="228"/>
      <x v="122"/>
      <x v="2544"/>
      <x v="2969"/>
    </i>
    <i>
      <x v="2970"/>
      <x v="297"/>
      <x v="204"/>
      <x v="2545"/>
      <x v="2970"/>
    </i>
    <i>
      <x v="2971"/>
      <x v="100"/>
      <x v="27"/>
      <x v="2546"/>
      <x v="2971"/>
    </i>
    <i>
      <x v="2972"/>
      <x v="1"/>
      <x v="59"/>
      <x v="1747"/>
      <x v="2972"/>
    </i>
    <i>
      <x v="2973"/>
      <x v="29"/>
      <x v="163"/>
      <x v="2547"/>
      <x v="2973"/>
    </i>
    <i>
      <x v="2974"/>
      <x v="274"/>
      <x v="181"/>
      <x v="2548"/>
      <x v="2974"/>
    </i>
    <i>
      <x v="2975"/>
      <x v="357"/>
      <x v="51"/>
      <x v="2549"/>
      <x v="2975"/>
    </i>
    <i>
      <x v="2976"/>
      <x v="464"/>
      <x v="191"/>
      <x v="2550"/>
      <x v="2976"/>
    </i>
    <i>
      <x v="2977"/>
      <x v="170"/>
      <x v="71"/>
      <x v="2551"/>
      <x v="2977"/>
    </i>
    <i>
      <x v="2978"/>
      <x v="364"/>
      <x v="183"/>
      <x v="1645"/>
      <x v="2978"/>
    </i>
    <i>
      <x v="2979"/>
      <x v="15"/>
      <x v="13"/>
      <x v="2552"/>
      <x v="2979"/>
    </i>
    <i>
      <x v="2980"/>
      <x v="473"/>
      <x v="85"/>
      <x v="2553"/>
      <x v="2980"/>
    </i>
    <i>
      <x v="2981"/>
      <x v="517"/>
      <x v="9"/>
      <x v="2554"/>
      <x v="2981"/>
    </i>
    <i>
      <x v="2982"/>
      <x v="17"/>
      <x v="67"/>
      <x v="2555"/>
      <x v="2982"/>
    </i>
    <i>
      <x v="2983"/>
      <x v="308"/>
      <x v="150"/>
      <x v="410"/>
      <x v="2983"/>
    </i>
    <i>
      <x v="2984"/>
      <x v="174"/>
      <x v="101"/>
      <x v="2433"/>
      <x v="2984"/>
    </i>
    <i>
      <x v="2985"/>
      <x v="184"/>
      <x v="119"/>
      <x v="1464"/>
      <x v="2985"/>
    </i>
    <i>
      <x v="2986"/>
      <x v="15"/>
      <x v="66"/>
      <x v="361"/>
      <x v="2986"/>
    </i>
    <i>
      <x v="2987"/>
      <x v="128"/>
      <x v="150"/>
      <x v="2556"/>
      <x v="2987"/>
    </i>
    <i>
      <x v="2988"/>
      <x v="251"/>
      <x v="194"/>
      <x v="2557"/>
      <x v="2988"/>
    </i>
    <i>
      <x v="2989"/>
      <x v="15"/>
      <x v="236"/>
      <x v="2558"/>
      <x v="2989"/>
    </i>
    <i>
      <x v="2990"/>
      <x v="153"/>
      <x v="119"/>
      <x v="2559"/>
      <x v="2990"/>
    </i>
    <i>
      <x v="2991"/>
      <x v="447"/>
      <x v="171"/>
      <x v="2560"/>
      <x v="2991"/>
    </i>
    <i>
      <x v="2992"/>
      <x v="546"/>
      <x v="24"/>
      <x v="2561"/>
      <x v="2992"/>
    </i>
    <i>
      <x v="2993"/>
      <x v="217"/>
      <x v="108"/>
      <x v="2562"/>
      <x v="2993"/>
    </i>
    <i>
      <x v="2994"/>
      <x v="373"/>
      <x v="139"/>
      <x v="2563"/>
      <x v="2994"/>
    </i>
    <i>
      <x v="2995"/>
      <x v="54"/>
      <x v="208"/>
      <x v="2564"/>
      <x v="2995"/>
    </i>
    <i>
      <x v="2996"/>
      <x v="250"/>
      <x v="74"/>
      <x v="2565"/>
      <x v="2996"/>
    </i>
    <i>
      <x v="2997"/>
      <x v="576"/>
      <x v="38"/>
      <x v="2566"/>
      <x v="2997"/>
    </i>
    <i>
      <x v="2998"/>
      <x v="21"/>
      <x v="39"/>
      <x v="2567"/>
      <x v="2998"/>
    </i>
    <i>
      <x v="2999"/>
      <x v="218"/>
      <x v="155"/>
      <x v="2568"/>
      <x v="2999"/>
    </i>
    <i>
      <x v="3000"/>
      <x v="568"/>
      <x v="190"/>
      <x v="2569"/>
      <x v="3000"/>
    </i>
    <i>
      <x v="3001"/>
      <x v="83"/>
      <x v="16"/>
      <x v="2570"/>
      <x v="3001"/>
    </i>
    <i>
      <x v="3002"/>
      <x v="159"/>
      <x v="56"/>
      <x v="2571"/>
      <x v="3002"/>
    </i>
    <i>
      <x v="3003"/>
      <x v="178"/>
      <x v="107"/>
      <x v="2572"/>
      <x v="3003"/>
    </i>
    <i>
      <x v="3004"/>
      <x v="440"/>
      <x v="149"/>
      <x v="585"/>
      <x v="3004"/>
    </i>
    <i>
      <x v="3005"/>
      <x v="58"/>
      <x v="117"/>
      <x v="2573"/>
      <x v="3005"/>
    </i>
    <i>
      <x v="3006"/>
      <x v="123"/>
      <x v="12"/>
      <x v="1407"/>
      <x v="3006"/>
    </i>
    <i>
      <x v="3007"/>
      <x v="523"/>
      <x v="37"/>
      <x v="2574"/>
      <x v="3007"/>
    </i>
    <i>
      <x v="3008"/>
      <x v="562"/>
      <x v="85"/>
      <x v="2575"/>
      <x v="3008"/>
    </i>
    <i>
      <x v="3009"/>
      <x v="298"/>
      <x v="145"/>
      <x v="1522"/>
      <x v="3009"/>
    </i>
    <i>
      <x v="3010"/>
      <x v="347"/>
      <x v="192"/>
      <x v="2576"/>
      <x v="3010"/>
    </i>
    <i>
      <x v="3011"/>
      <x v="301"/>
      <x v="113"/>
      <x v="2577"/>
      <x v="3011"/>
    </i>
    <i>
      <x v="3012"/>
      <x v="317"/>
      <x v="95"/>
      <x v="2578"/>
      <x v="3012"/>
    </i>
    <i>
      <x v="3013"/>
      <x v="28"/>
      <x v="89"/>
      <x v="2579"/>
      <x v="3013"/>
    </i>
    <i>
      <x v="3014"/>
      <x v="105"/>
      <x v="62"/>
      <x v="225"/>
      <x v="3014"/>
    </i>
    <i>
      <x v="3015"/>
      <x v="255"/>
      <x v="19"/>
      <x v="227"/>
      <x v="3015"/>
    </i>
    <i>
      <x v="3016"/>
      <x v="384"/>
      <x v="248"/>
      <x v="2580"/>
      <x v="3016"/>
    </i>
    <i>
      <x v="3017"/>
      <x v="15"/>
      <x v="124"/>
      <x v="974"/>
      <x v="3017"/>
    </i>
    <i>
      <x v="3018"/>
      <x v="307"/>
      <x v="18"/>
      <x v="2581"/>
      <x v="3018"/>
    </i>
    <i>
      <x v="3019"/>
      <x v="457"/>
      <x v="132"/>
      <x v="2001"/>
      <x v="3019"/>
    </i>
    <i>
      <x v="3020"/>
      <x v="461"/>
      <x v="35"/>
      <x v="509"/>
      <x v="3020"/>
    </i>
    <i>
      <x v="3021"/>
      <x v="535"/>
      <x v="101"/>
      <x v="2582"/>
      <x v="3021"/>
    </i>
    <i>
      <x v="3022"/>
      <x v="196"/>
      <x v="128"/>
      <x v="2583"/>
      <x v="3022"/>
    </i>
    <i>
      <x v="3023"/>
      <x v="110"/>
      <x v="9"/>
      <x v="2584"/>
      <x v="3023"/>
    </i>
    <i>
      <x v="3024"/>
      <x v="137"/>
      <x v="192"/>
      <x v="2585"/>
      <x v="3024"/>
    </i>
    <i>
      <x v="3025"/>
      <x v="197"/>
      <x v="121"/>
      <x v="2586"/>
      <x v="3025"/>
    </i>
    <i>
      <x v="3026"/>
      <x v="15"/>
      <x v="58"/>
      <x v="2587"/>
      <x v="3026"/>
    </i>
    <i>
      <x v="3027"/>
      <x v="375"/>
      <x v="74"/>
      <x v="2588"/>
      <x v="3027"/>
    </i>
    <i>
      <x v="3028"/>
      <x v="353"/>
      <x v="188"/>
      <x v="2589"/>
      <x v="3028"/>
    </i>
    <i>
      <x v="3029"/>
      <x v="453"/>
      <x v="130"/>
      <x v="2590"/>
      <x v="3029"/>
    </i>
    <i>
      <x v="3030"/>
      <x v="156"/>
      <x v="179"/>
      <x v="2591"/>
      <x v="3030"/>
    </i>
    <i>
      <x v="3031"/>
      <x v="2"/>
      <x v="10"/>
      <x v="2592"/>
      <x v="3031"/>
    </i>
    <i>
      <x v="3032"/>
      <x v="227"/>
      <x v="181"/>
      <x v="2593"/>
      <x v="3032"/>
    </i>
    <i>
      <x v="3033"/>
      <x v="134"/>
      <x v="2"/>
      <x v="2594"/>
      <x v="3033"/>
    </i>
    <i>
      <x v="3034"/>
      <x v="176"/>
      <x v="59"/>
      <x v="2595"/>
      <x v="3034"/>
    </i>
    <i>
      <x v="3035"/>
      <x v="83"/>
      <x v="117"/>
      <x v="2596"/>
      <x v="3035"/>
    </i>
    <i>
      <x v="3036"/>
      <x v="39"/>
      <x v="2"/>
      <x v="2597"/>
      <x v="3036"/>
    </i>
    <i>
      <x v="3037"/>
      <x v="509"/>
      <x v="83"/>
      <x v="161"/>
      <x v="3037"/>
    </i>
    <i>
      <x v="3038"/>
      <x v="172"/>
      <x v="134"/>
      <x v="2598"/>
      <x v="3038"/>
    </i>
    <i>
      <x v="3039"/>
      <x v="41"/>
      <x v="17"/>
      <x v="2599"/>
      <x v="3039"/>
    </i>
    <i>
      <x v="3040"/>
      <x v="153"/>
      <x v="130"/>
      <x v="2600"/>
      <x v="3040"/>
    </i>
    <i>
      <x v="3041"/>
      <x v="164"/>
      <x v="202"/>
      <x v="2601"/>
      <x v="3041"/>
    </i>
    <i>
      <x v="3042"/>
      <x v="153"/>
      <x v="126"/>
      <x v="2602"/>
      <x v="3042"/>
    </i>
    <i>
      <x v="3043"/>
      <x v="384"/>
      <x v="34"/>
      <x v="2603"/>
      <x v="3043"/>
    </i>
    <i>
      <x v="3044"/>
      <x v="347"/>
      <x v="99"/>
      <x v="2604"/>
      <x v="3044"/>
    </i>
    <i>
      <x v="3045"/>
      <x v="125"/>
      <x v="31"/>
      <x v="2605"/>
      <x v="3045"/>
    </i>
    <i>
      <x v="3046"/>
      <x v="87"/>
      <x v="179"/>
      <x v="2606"/>
      <x v="3046"/>
    </i>
    <i>
      <x v="3047"/>
      <x v="67"/>
      <x v="6"/>
      <x v="2607"/>
      <x v="3047"/>
    </i>
    <i>
      <x v="3048"/>
      <x v="16"/>
      <x v="195"/>
      <x v="2608"/>
      <x v="3048"/>
    </i>
    <i>
      <x v="3049"/>
      <x v="74"/>
      <x v="38"/>
      <x v="2609"/>
      <x v="3049"/>
    </i>
    <i>
      <x v="3050"/>
      <x v="504"/>
      <x v="48"/>
      <x v="2610"/>
      <x v="3050"/>
    </i>
    <i>
      <x v="3051"/>
      <x v="394"/>
      <x v="100"/>
      <x v="2611"/>
      <x v="3051"/>
    </i>
    <i>
      <x v="3052"/>
      <x v="324"/>
      <x v="76"/>
      <x v="2612"/>
      <x v="3052"/>
    </i>
    <i>
      <x v="3053"/>
      <x v="82"/>
      <x v="1"/>
      <x v="2613"/>
      <x v="3053"/>
    </i>
    <i>
      <x v="3054"/>
      <x v="315"/>
      <x v="39"/>
      <x v="2614"/>
      <x v="3054"/>
    </i>
    <i>
      <x v="3055"/>
      <x v="24"/>
      <x v="77"/>
      <x v="2615"/>
      <x v="3055"/>
    </i>
    <i>
      <x v="3056"/>
      <x v="467"/>
      <x v="179"/>
      <x v="2616"/>
      <x v="3056"/>
    </i>
    <i>
      <x v="3057"/>
      <x v="247"/>
      <x v="200"/>
      <x v="1415"/>
      <x v="3057"/>
    </i>
    <i>
      <x v="3058"/>
      <x v="357"/>
      <x v="78"/>
      <x v="2617"/>
      <x v="3058"/>
    </i>
    <i>
      <x v="3059"/>
      <x v="482"/>
      <x v="31"/>
      <x v="2618"/>
      <x v="3059"/>
    </i>
    <i>
      <x v="3060"/>
      <x v="89"/>
      <x v="190"/>
      <x v="2619"/>
      <x v="3060"/>
    </i>
    <i>
      <x v="3061"/>
      <x v="351"/>
      <x v="2"/>
      <x v="2620"/>
      <x v="3061"/>
    </i>
    <i>
      <x v="3062"/>
      <x v="172"/>
      <x v="153"/>
      <x v="2621"/>
      <x v="3062"/>
    </i>
    <i>
      <x v="3063"/>
      <x v="396"/>
      <x v="249"/>
      <x v="2622"/>
      <x v="3063"/>
    </i>
    <i>
      <x v="3064"/>
      <x v="333"/>
      <x v="140"/>
      <x v="2623"/>
      <x v="3064"/>
    </i>
    <i>
      <x v="3065"/>
      <x v="348"/>
      <x v="53"/>
      <x v="2624"/>
      <x v="3065"/>
    </i>
    <i>
      <x v="3066"/>
      <x v="225"/>
      <x v="28"/>
      <x v="2625"/>
      <x v="3066"/>
    </i>
    <i>
      <x v="3067"/>
      <x v="121"/>
      <x v="179"/>
      <x v="2626"/>
      <x v="3067"/>
    </i>
    <i>
      <x v="3068"/>
      <x v="551"/>
      <x v="169"/>
      <x v="2627"/>
      <x v="3068"/>
    </i>
    <i>
      <x v="3069"/>
      <x v="517"/>
      <x v="62"/>
      <x v="113"/>
      <x v="3069"/>
    </i>
    <i>
      <x v="3070"/>
      <x v="185"/>
      <x v="200"/>
      <x v="2628"/>
      <x v="3070"/>
    </i>
    <i>
      <x v="3071"/>
      <x v="447"/>
      <x v="140"/>
      <x v="2629"/>
      <x v="3071"/>
    </i>
    <i>
      <x v="3072"/>
      <x v="550"/>
      <x v="191"/>
      <x v="1859"/>
      <x v="3072"/>
    </i>
    <i>
      <x v="3073"/>
      <x v="140"/>
      <x v="121"/>
      <x v="2630"/>
      <x v="3073"/>
    </i>
    <i>
      <x v="3074"/>
      <x v="376"/>
      <x v="165"/>
      <x v="2631"/>
      <x v="3074"/>
    </i>
    <i>
      <x v="3075"/>
      <x v="197"/>
      <x v="104"/>
      <x v="588"/>
      <x v="3075"/>
    </i>
    <i>
      <x v="3076"/>
      <x v="310"/>
      <x v="80"/>
      <x v="2632"/>
      <x v="3076"/>
    </i>
    <i>
      <x v="3077"/>
      <x v="556"/>
      <x v="103"/>
      <x v="2633"/>
      <x v="3077"/>
    </i>
    <i>
      <x v="3078"/>
      <x v="81"/>
      <x v="121"/>
      <x v="2634"/>
      <x v="3078"/>
    </i>
    <i>
      <x v="3079"/>
      <x v="12"/>
      <x v="49"/>
      <x v="2635"/>
      <x v="3079"/>
    </i>
    <i>
      <x v="3080"/>
      <x v="237"/>
      <x v="188"/>
      <x v="2636"/>
      <x v="3080"/>
    </i>
    <i>
      <x v="3081"/>
      <x v="127"/>
      <x v="58"/>
      <x v="2637"/>
      <x v="3081"/>
    </i>
    <i>
      <x v="3082"/>
      <x v="357"/>
      <x v="166"/>
      <x v="2638"/>
      <x v="3082"/>
    </i>
    <i>
      <x v="3083"/>
      <x v="41"/>
      <x v="48"/>
      <x v="2639"/>
      <x v="3083"/>
    </i>
    <i>
      <x v="3084"/>
      <x v="197"/>
      <x v="19"/>
      <x v="2638"/>
      <x v="3084"/>
    </i>
    <i>
      <x v="3085"/>
      <x v="41"/>
      <x v="37"/>
      <x v="2640"/>
      <x v="3085"/>
    </i>
    <i>
      <x v="3086"/>
      <x v="139"/>
      <x v="67"/>
      <x v="2641"/>
      <x v="3086"/>
    </i>
    <i>
      <x v="3087"/>
      <x v="25"/>
      <x v="37"/>
      <x v="2642"/>
      <x v="3087"/>
    </i>
    <i>
      <x v="3088"/>
      <x v="170"/>
      <x v="48"/>
      <x v="2643"/>
      <x v="3088"/>
    </i>
    <i>
      <x v="3089"/>
      <x v="359"/>
      <x v="131"/>
      <x v="468"/>
      <x v="3089"/>
    </i>
    <i>
      <x v="3090"/>
      <x v="35"/>
      <x v="154"/>
      <x v="41"/>
      <x v="3090"/>
    </i>
    <i>
      <x v="3091"/>
      <x v="308"/>
      <x v="127"/>
      <x v="2644"/>
      <x v="3091"/>
    </i>
    <i>
      <x v="3092"/>
      <x v="139"/>
      <x v="33"/>
      <x v="2645"/>
      <x v="3092"/>
    </i>
    <i>
      <x v="3093"/>
      <x v="395"/>
      <x v="221"/>
      <x v="2646"/>
      <x v="3093"/>
    </i>
    <i>
      <x v="3094"/>
      <x v="39"/>
      <x v="36"/>
      <x v="2647"/>
      <x v="3094"/>
    </i>
    <i>
      <x v="3095"/>
      <x v="541"/>
      <x v="102"/>
      <x v="2648"/>
      <x v="3095"/>
    </i>
    <i>
      <x v="3096"/>
      <x v="348"/>
      <x v="186"/>
      <x v="1289"/>
      <x v="3096"/>
    </i>
    <i>
      <x v="3097"/>
      <x v="191"/>
      <x v="188"/>
      <x v="1682"/>
      <x v="3097"/>
    </i>
    <i>
      <x v="3098"/>
      <x v="165"/>
      <x v="48"/>
      <x v="1464"/>
      <x v="3098"/>
    </i>
    <i>
      <x v="3099"/>
      <x v="219"/>
      <x v="86"/>
      <x v="2649"/>
      <x v="3099"/>
    </i>
    <i>
      <x v="3100"/>
      <x v="281"/>
      <x v="165"/>
      <x v="2650"/>
      <x v="3100"/>
    </i>
    <i>
      <x v="3101"/>
      <x v="258"/>
      <x v="19"/>
      <x v="2078"/>
      <x v="3101"/>
    </i>
    <i>
      <x v="3102"/>
      <x v="182"/>
      <x v="1"/>
      <x v="2651"/>
      <x v="3102"/>
    </i>
    <i>
      <x v="3103"/>
      <x v="481"/>
      <x v="89"/>
      <x v="2082"/>
      <x v="3103"/>
    </i>
    <i>
      <x v="3104"/>
      <x v="14"/>
      <x v="93"/>
      <x v="2652"/>
      <x v="3104"/>
    </i>
    <i>
      <x v="3105"/>
      <x v="329"/>
      <x v="22"/>
      <x v="2653"/>
      <x v="3105"/>
    </i>
    <i>
      <x v="3106"/>
      <x v="120"/>
      <x v="117"/>
      <x v="2654"/>
      <x v="3106"/>
    </i>
    <i>
      <x v="3107"/>
      <x v="170"/>
      <x v="37"/>
      <x v="2655"/>
      <x v="3107"/>
    </i>
    <i>
      <x v="3108"/>
      <x v="347"/>
      <x/>
      <x v="63"/>
      <x v="3108"/>
    </i>
    <i>
      <x v="3109"/>
      <x v="312"/>
      <x v="155"/>
      <x v="2656"/>
      <x v="3109"/>
    </i>
    <i>
      <x v="3110"/>
      <x v="309"/>
      <x v="43"/>
      <x v="2657"/>
      <x v="3110"/>
    </i>
    <i>
      <x v="3111"/>
      <x v="577"/>
      <x v="66"/>
      <x v="1594"/>
      <x v="3111"/>
    </i>
    <i>
      <x v="3112"/>
      <x v="166"/>
      <x v="42"/>
      <x v="2658"/>
      <x v="3112"/>
    </i>
    <i>
      <x v="3113"/>
      <x v="167"/>
      <x v="48"/>
      <x v="2659"/>
      <x v="3113"/>
    </i>
    <i>
      <x v="3114"/>
      <x v="15"/>
      <x v="39"/>
      <x v="2660"/>
      <x v="3114"/>
    </i>
    <i>
      <x v="3115"/>
      <x v="118"/>
      <x v="155"/>
      <x v="2661"/>
      <x v="3115"/>
    </i>
    <i>
      <x v="3116"/>
      <x v="123"/>
      <x v="2"/>
      <x v="2662"/>
      <x v="3116"/>
    </i>
    <i>
      <x v="3117"/>
      <x v="367"/>
      <x v="139"/>
      <x v="2663"/>
      <x v="3117"/>
    </i>
    <i>
      <x v="3118"/>
      <x v="4"/>
      <x v="80"/>
      <x v="836"/>
      <x v="3118"/>
    </i>
    <i>
      <x v="3119"/>
      <x v="541"/>
      <x v="129"/>
      <x v="2664"/>
      <x v="3119"/>
    </i>
    <i>
      <x v="3120"/>
      <x v="146"/>
      <x v="129"/>
      <x v="2665"/>
      <x v="3120"/>
    </i>
    <i>
      <x v="3121"/>
      <x v="540"/>
      <x v="110"/>
      <x v="174"/>
      <x v="3121"/>
    </i>
    <i>
      <x v="3122"/>
      <x v="359"/>
      <x v="137"/>
      <x v="2666"/>
      <x v="3122"/>
    </i>
    <i>
      <x v="3123"/>
      <x v="291"/>
      <x v="7"/>
      <x v="2667"/>
      <x v="3123"/>
    </i>
    <i>
      <x v="3124"/>
      <x v="310"/>
      <x v="140"/>
      <x v="906"/>
      <x v="3124"/>
    </i>
    <i>
      <x v="3125"/>
      <x v="470"/>
      <x v="34"/>
      <x v="2668"/>
      <x v="3125"/>
    </i>
    <i>
      <x v="3126"/>
      <x v="221"/>
      <x v="35"/>
      <x v="2669"/>
      <x v="3126"/>
    </i>
    <i>
      <x v="3127"/>
      <x v="244"/>
      <x v="22"/>
      <x v="2670"/>
      <x v="3127"/>
    </i>
    <i>
      <x v="3128"/>
      <x v="13"/>
      <x v="104"/>
      <x v="2671"/>
      <x v="3128"/>
    </i>
    <i>
      <x v="3129"/>
      <x v="428"/>
      <x v="122"/>
      <x v="1175"/>
      <x v="3129"/>
    </i>
    <i>
      <x v="3130"/>
      <x v="523"/>
      <x v="62"/>
      <x v="1456"/>
      <x v="3130"/>
    </i>
    <i>
      <x v="3131"/>
      <x v="126"/>
      <x v="60"/>
      <x v="2672"/>
      <x v="3131"/>
    </i>
    <i>
      <x v="3132"/>
      <x v="449"/>
      <x v="80"/>
      <x v="2673"/>
      <x v="3132"/>
    </i>
    <i>
      <x v="3133"/>
      <x v="434"/>
      <x v="77"/>
      <x v="2674"/>
      <x v="3133"/>
    </i>
    <i>
      <x v="3134"/>
      <x v="490"/>
      <x v="84"/>
      <x v="42"/>
      <x v="3134"/>
    </i>
    <i>
      <x v="3135"/>
      <x v="331"/>
      <x v="24"/>
      <x v="987"/>
      <x v="3135"/>
    </i>
    <i>
      <x v="3136"/>
      <x v="282"/>
      <x v="160"/>
      <x v="2675"/>
      <x v="3136"/>
    </i>
    <i>
      <x v="3137"/>
      <x v="517"/>
      <x v="5"/>
      <x v="2082"/>
      <x v="3137"/>
    </i>
    <i>
      <x v="3138"/>
      <x v="370"/>
      <x v="75"/>
      <x v="1958"/>
      <x v="3138"/>
    </i>
    <i>
      <x v="3139"/>
      <x v="102"/>
      <x v="26"/>
      <x v="2676"/>
      <x v="3139"/>
    </i>
    <i>
      <x v="3140"/>
      <x v="328"/>
      <x v="26"/>
      <x v="334"/>
      <x v="3140"/>
    </i>
    <i>
      <x v="3141"/>
      <x v="51"/>
      <x v="73"/>
      <x v="1906"/>
      <x v="3141"/>
    </i>
    <i>
      <x v="3142"/>
      <x v="76"/>
      <x v="47"/>
      <x v="2677"/>
      <x v="3142"/>
    </i>
    <i>
      <x v="3143"/>
      <x v="27"/>
      <x v="250"/>
      <x v="2678"/>
      <x v="3143"/>
    </i>
    <i>
      <x v="3144"/>
      <x v="578"/>
      <x v="88"/>
      <x v="1416"/>
      <x v="3144"/>
    </i>
    <i>
      <x v="3145"/>
      <x v="26"/>
      <x v="64"/>
      <x v="2679"/>
      <x v="3145"/>
    </i>
    <i>
      <x v="3146"/>
      <x v="502"/>
      <x v="83"/>
      <x v="1701"/>
      <x v="3146"/>
    </i>
    <i>
      <x v="3147"/>
      <x v="122"/>
      <x v="100"/>
      <x v="2680"/>
      <x v="3147"/>
    </i>
    <i>
      <x v="3148"/>
      <x v="116"/>
      <x v="190"/>
      <x v="2386"/>
      <x v="3148"/>
    </i>
    <i>
      <x v="3149"/>
      <x v="75"/>
      <x v="188"/>
      <x v="2681"/>
      <x v="3149"/>
    </i>
    <i>
      <x v="3150"/>
      <x v="287"/>
      <x v="50"/>
      <x v="1901"/>
      <x v="3150"/>
    </i>
    <i>
      <x v="3151"/>
      <x v="250"/>
      <x v="39"/>
      <x v="2682"/>
      <x v="3151"/>
    </i>
    <i>
      <x v="3152"/>
      <x v="18"/>
      <x v="144"/>
      <x v="2683"/>
      <x v="3152"/>
    </i>
    <i>
      <x v="3153"/>
      <x v="409"/>
      <x v="154"/>
      <x v="2684"/>
      <x v="3153"/>
    </i>
    <i>
      <x v="3154"/>
      <x v="66"/>
      <x v="55"/>
      <x v="2309"/>
      <x v="3154"/>
    </i>
    <i>
      <x v="3155"/>
      <x v="168"/>
      <x v="130"/>
      <x v="2685"/>
      <x v="3155"/>
    </i>
    <i>
      <x v="3156"/>
      <x v="478"/>
      <x v="34"/>
      <x v="2686"/>
      <x v="3156"/>
    </i>
    <i>
      <x v="3157"/>
      <x v="66"/>
      <x v="165"/>
      <x v="2687"/>
      <x v="3157"/>
    </i>
    <i>
      <x v="3158"/>
      <x v="545"/>
      <x v="29"/>
      <x v="2688"/>
      <x v="3158"/>
    </i>
    <i>
      <x v="3159"/>
      <x v="284"/>
      <x v="162"/>
      <x v="1744"/>
      <x v="3159"/>
    </i>
    <i>
      <x v="3160"/>
      <x v="240"/>
      <x v="173"/>
      <x v="2689"/>
      <x v="3160"/>
    </i>
    <i>
      <x v="3161"/>
      <x v="186"/>
      <x v="140"/>
      <x v="2690"/>
      <x v="3161"/>
    </i>
    <i>
      <x v="3162"/>
      <x v="275"/>
      <x v="37"/>
      <x v="860"/>
      <x v="3162"/>
    </i>
    <i>
      <x v="3163"/>
      <x v="33"/>
      <x v="37"/>
      <x v="389"/>
      <x v="3163"/>
    </i>
    <i>
      <x v="3164"/>
      <x v="101"/>
      <x v="191"/>
      <x v="1744"/>
      <x v="3164"/>
    </i>
    <i>
      <x v="3165"/>
      <x v="167"/>
      <x v="131"/>
      <x v="2691"/>
      <x v="3165"/>
    </i>
    <i>
      <x v="3166"/>
      <x v="4"/>
      <x v="13"/>
      <x v="2692"/>
      <x v="3166"/>
    </i>
    <i>
      <x v="3167"/>
      <x v="265"/>
      <x v="180"/>
      <x v="2693"/>
      <x v="3167"/>
    </i>
    <i>
      <x v="3168"/>
      <x v="92"/>
      <x v="211"/>
      <x v="2244"/>
      <x v="3168"/>
    </i>
    <i>
      <x v="3169"/>
      <x v="507"/>
      <x v="122"/>
      <x v="2694"/>
      <x v="3169"/>
    </i>
    <i>
      <x v="3170"/>
      <x v="523"/>
      <x v="29"/>
      <x v="2695"/>
      <x v="3170"/>
    </i>
    <i>
      <x v="3171"/>
      <x v="54"/>
      <x v="19"/>
      <x v="2696"/>
      <x v="3171"/>
    </i>
    <i>
      <x v="3172"/>
      <x v="222"/>
      <x v="37"/>
      <x v="2697"/>
      <x v="3172"/>
    </i>
    <i>
      <x v="3173"/>
      <x v="421"/>
      <x v="163"/>
      <x v="2698"/>
      <x v="3173"/>
    </i>
    <i>
      <x v="3174"/>
      <x v="311"/>
      <x v="53"/>
      <x v="2699"/>
      <x v="3174"/>
    </i>
    <i>
      <x v="3175"/>
      <x v="237"/>
      <x v="7"/>
      <x v="2700"/>
      <x v="3175"/>
    </i>
    <i>
      <x v="3176"/>
      <x v="230"/>
      <x v="18"/>
      <x v="2701"/>
      <x v="3176"/>
    </i>
    <i>
      <x v="3177"/>
      <x v="285"/>
      <x v="45"/>
      <x v="2702"/>
      <x v="3177"/>
    </i>
    <i>
      <x v="3178"/>
      <x v="410"/>
      <x v="51"/>
      <x v="1972"/>
      <x v="3178"/>
    </i>
    <i>
      <x v="3179"/>
      <x v="186"/>
      <x v="165"/>
      <x v="1973"/>
      <x v="3179"/>
    </i>
    <i>
      <x v="3180"/>
      <x v="203"/>
      <x v="146"/>
      <x v="2703"/>
      <x v="3180"/>
    </i>
    <i>
      <x v="3181"/>
      <x v="427"/>
      <x v="181"/>
      <x v="2704"/>
      <x v="3181"/>
    </i>
    <i>
      <x v="3182"/>
      <x v="498"/>
      <x v="86"/>
      <x v="2705"/>
      <x v="3182"/>
    </i>
    <i>
      <x v="3183"/>
      <x v="462"/>
      <x v="9"/>
      <x v="2262"/>
      <x v="3183"/>
    </i>
    <i>
      <x v="3184"/>
      <x v="63"/>
      <x v="13"/>
      <x v="2706"/>
      <x v="3184"/>
    </i>
    <i>
      <x v="3185"/>
      <x v="224"/>
      <x v="95"/>
      <x v="233"/>
      <x v="3185"/>
    </i>
    <i>
      <x v="3186"/>
      <x v="263"/>
      <x v="118"/>
      <x v="1499"/>
      <x v="3186"/>
    </i>
    <i>
      <x v="3187"/>
      <x v="1"/>
      <x v="11"/>
      <x v="2707"/>
      <x v="3187"/>
    </i>
    <i>
      <x v="3188"/>
      <x v="328"/>
      <x v="42"/>
      <x v="1055"/>
      <x v="3188"/>
    </i>
    <i>
      <x v="3189"/>
      <x v="518"/>
      <x v="39"/>
      <x v="2708"/>
      <x v="3189"/>
    </i>
    <i>
      <x v="3190"/>
      <x v="99"/>
      <x v="146"/>
      <x v="2709"/>
      <x v="3190"/>
    </i>
    <i>
      <x v="3191"/>
      <x v="513"/>
      <x v="39"/>
      <x v="1240"/>
      <x v="3191"/>
    </i>
    <i>
      <x v="3192"/>
      <x v="567"/>
      <x v="87"/>
      <x v="2710"/>
      <x v="3192"/>
    </i>
    <i>
      <x v="3193"/>
      <x v="265"/>
      <x v="148"/>
      <x v="2711"/>
      <x v="3193"/>
    </i>
    <i>
      <x v="3194"/>
      <x v="97"/>
      <x v="18"/>
      <x v="2113"/>
      <x v="3194"/>
    </i>
    <i>
      <x v="3195"/>
      <x v="107"/>
      <x v="89"/>
      <x v="2712"/>
      <x v="3195"/>
    </i>
    <i>
      <x v="3196"/>
      <x v="71"/>
      <x v="35"/>
      <x v="2713"/>
      <x v="3196"/>
    </i>
    <i>
      <x v="3197"/>
      <x v="224"/>
      <x v="112"/>
      <x v="2714"/>
      <x v="3197"/>
    </i>
    <i>
      <x v="3198"/>
      <x v="579"/>
      <x v="132"/>
      <x v="2715"/>
      <x v="3198"/>
    </i>
    <i>
      <x v="3199"/>
      <x v="348"/>
      <x v="66"/>
      <x v="2716"/>
      <x v="3199"/>
    </i>
    <i>
      <x v="3200"/>
      <x v="289"/>
      <x v="110"/>
      <x v="2717"/>
      <x v="3200"/>
    </i>
    <i>
      <x v="3201"/>
      <x v="250"/>
      <x v="62"/>
      <x v="2718"/>
      <x v="3201"/>
    </i>
    <i>
      <x v="3202"/>
      <x v="331"/>
      <x v="92"/>
      <x v="206"/>
      <x v="3202"/>
    </i>
    <i>
      <x v="3203"/>
      <x v="22"/>
      <x v="124"/>
      <x v="2719"/>
      <x v="3203"/>
    </i>
    <i>
      <x v="3204"/>
      <x v="499"/>
      <x v="83"/>
      <x v="2720"/>
      <x v="3204"/>
    </i>
    <i>
      <x v="3205"/>
      <x v="441"/>
      <x v="111"/>
      <x v="2721"/>
      <x v="3205"/>
    </i>
    <i>
      <x v="3206"/>
      <x v="92"/>
      <x v="233"/>
      <x v="2722"/>
      <x v="3206"/>
    </i>
    <i>
      <x v="3207"/>
      <x v="190"/>
      <x v="251"/>
      <x v="2723"/>
      <x v="3207"/>
    </i>
    <i>
      <x v="3208"/>
      <x v="1"/>
      <x v="165"/>
      <x v="31"/>
      <x v="3208"/>
    </i>
    <i>
      <x v="3209"/>
      <x v="545"/>
      <x v="31"/>
      <x v="2724"/>
      <x v="3209"/>
    </i>
    <i>
      <x v="3210"/>
      <x v="199"/>
      <x v="118"/>
      <x v="970"/>
      <x v="3210"/>
    </i>
    <i>
      <x v="3211"/>
      <x v="367"/>
      <x v="236"/>
      <x v="2725"/>
      <x v="3211"/>
    </i>
    <i>
      <x v="3212"/>
      <x v="291"/>
      <x v="189"/>
      <x v="2726"/>
      <x v="3212"/>
    </i>
    <i>
      <x v="3213"/>
      <x v="500"/>
      <x v="211"/>
      <x v="1834"/>
      <x v="3213"/>
    </i>
    <i>
      <x v="3214"/>
      <x v="462"/>
      <x v="50"/>
      <x v="1604"/>
      <x v="3214"/>
    </i>
    <i>
      <x v="3215"/>
      <x v="333"/>
      <x/>
      <x v="2583"/>
      <x v="3215"/>
    </i>
    <i>
      <x v="3216"/>
      <x v="92"/>
      <x v="47"/>
      <x v="2727"/>
      <x v="3216"/>
    </i>
    <i>
      <x v="3217"/>
      <x v="216"/>
      <x v="48"/>
      <x v="2728"/>
      <x v="3217"/>
    </i>
    <i>
      <x v="3218"/>
      <x v="253"/>
      <x v="77"/>
      <x v="2729"/>
      <x v="3218"/>
    </i>
    <i>
      <x v="3219"/>
      <x v="3"/>
      <x v="64"/>
      <x v="2730"/>
      <x v="3219"/>
    </i>
    <i>
      <x v="3220"/>
      <x v="94"/>
      <x v="132"/>
      <x v="2731"/>
      <x v="3220"/>
    </i>
    <i>
      <x v="3221"/>
      <x v="477"/>
      <x v="27"/>
      <x v="2732"/>
      <x v="3221"/>
    </i>
    <i>
      <x v="3222"/>
      <x v="295"/>
      <x v="22"/>
      <x v="2733"/>
      <x v="3222"/>
    </i>
    <i>
      <x v="3223"/>
      <x v="121"/>
      <x v="79"/>
      <x v="2734"/>
      <x v="3223"/>
    </i>
    <i>
      <x v="3224"/>
      <x v="82"/>
      <x v="160"/>
      <x v="2735"/>
      <x v="3224"/>
    </i>
    <i>
      <x v="3225"/>
      <x v="281"/>
      <x v="193"/>
      <x v="2736"/>
      <x v="3225"/>
    </i>
    <i>
      <x v="3226"/>
      <x v="50"/>
      <x v="7"/>
      <x v="1589"/>
      <x v="3226"/>
    </i>
    <i>
      <x v="3227"/>
      <x v="480"/>
      <x v="165"/>
      <x v="2342"/>
      <x v="3227"/>
    </i>
    <i>
      <x v="3228"/>
      <x v="202"/>
      <x v="51"/>
      <x v="2737"/>
      <x v="3228"/>
    </i>
    <i>
      <x v="3229"/>
      <x v="550"/>
      <x v="74"/>
      <x v="2738"/>
      <x v="3229"/>
    </i>
    <i>
      <x v="3230"/>
      <x v="149"/>
      <x v="109"/>
      <x v="2739"/>
      <x v="3230"/>
    </i>
    <i>
      <x v="3231"/>
      <x v="101"/>
      <x v="26"/>
      <x v="2740"/>
      <x v="3231"/>
    </i>
    <i>
      <x v="3232"/>
      <x v="368"/>
      <x v="1"/>
      <x v="2466"/>
      <x v="3232"/>
    </i>
    <i>
      <x v="3233"/>
      <x v="434"/>
      <x v="160"/>
      <x v="2741"/>
      <x v="3233"/>
    </i>
    <i>
      <x v="3234"/>
      <x v="74"/>
      <x v="132"/>
      <x v="2742"/>
      <x v="3234"/>
    </i>
    <i>
      <x v="3235"/>
      <x v="121"/>
      <x v="6"/>
      <x v="763"/>
      <x v="3235"/>
    </i>
    <i>
      <x v="3236"/>
      <x v="84"/>
      <x v="101"/>
      <x v="490"/>
      <x v="3236"/>
    </i>
    <i>
      <x v="3237"/>
      <x v="401"/>
      <x v="52"/>
      <x v="1487"/>
      <x v="3237"/>
    </i>
    <i>
      <x v="3238"/>
      <x v="284"/>
      <x v="34"/>
      <x v="2743"/>
      <x v="3238"/>
    </i>
    <i>
      <x v="3239"/>
      <x v="136"/>
      <x v="183"/>
      <x v="1567"/>
      <x v="3239"/>
    </i>
    <i>
      <x v="3240"/>
      <x v="119"/>
      <x v="134"/>
      <x v="2744"/>
      <x v="3240"/>
    </i>
    <i>
      <x v="3241"/>
      <x v="62"/>
      <x v="119"/>
      <x v="2745"/>
      <x v="3241"/>
    </i>
    <i>
      <x v="3242"/>
      <x v="219"/>
      <x v="64"/>
      <x v="2746"/>
      <x v="3242"/>
    </i>
    <i>
      <x v="3243"/>
      <x v="546"/>
      <x v="237"/>
      <x v="1950"/>
      <x v="3243"/>
    </i>
    <i>
      <x v="3244"/>
      <x v="35"/>
      <x v="102"/>
      <x v="2747"/>
      <x v="3244"/>
    </i>
    <i>
      <x v="3245"/>
      <x v="51"/>
      <x v="36"/>
      <x v="2748"/>
      <x v="3245"/>
    </i>
    <i>
      <x v="3246"/>
      <x v="141"/>
      <x v="37"/>
      <x v="2749"/>
      <x v="3246"/>
    </i>
    <i>
      <x v="3247"/>
      <x v="83"/>
      <x v="157"/>
      <x v="2651"/>
      <x v="3247"/>
    </i>
    <i>
      <x v="3248"/>
      <x v="489"/>
      <x v="118"/>
      <x v="2079"/>
      <x v="3248"/>
    </i>
    <i>
      <x v="3249"/>
      <x v="128"/>
      <x v="127"/>
      <x v="2750"/>
      <x v="3249"/>
    </i>
    <i>
      <x v="3250"/>
      <x v="42"/>
      <x v="150"/>
      <x v="2751"/>
      <x v="3250"/>
    </i>
    <i>
      <x v="3251"/>
      <x v="414"/>
      <x v="120"/>
      <x v="2752"/>
      <x v="3251"/>
    </i>
    <i>
      <x v="3252"/>
      <x v="20"/>
      <x v="139"/>
      <x v="2753"/>
      <x v="3252"/>
    </i>
    <i>
      <x v="3253"/>
      <x v="128"/>
      <x v="174"/>
      <x v="2754"/>
      <x v="3253"/>
    </i>
    <i>
      <x v="3254"/>
      <x v="580"/>
      <x v="112"/>
      <x v="2755"/>
      <x v="3254"/>
    </i>
    <i>
      <x v="3255"/>
      <x v="129"/>
      <x v="152"/>
      <x v="1182"/>
      <x v="3255"/>
    </i>
    <i>
      <x v="3256"/>
      <x v="4"/>
      <x v="115"/>
      <x v="2756"/>
      <x v="3256"/>
    </i>
    <i>
      <x v="3257"/>
      <x v="135"/>
      <x v="41"/>
      <x v="2757"/>
      <x v="3257"/>
    </i>
    <i>
      <x v="3258"/>
      <x v="205"/>
      <x v="134"/>
      <x v="2758"/>
      <x v="3258"/>
    </i>
    <i>
      <x v="3259"/>
      <x v="346"/>
      <x v="44"/>
      <x v="2759"/>
      <x v="3259"/>
    </i>
    <i>
      <x v="3260"/>
      <x v="224"/>
      <x v="5"/>
      <x v="2760"/>
      <x v="3260"/>
    </i>
    <i>
      <x v="3261"/>
      <x v="102"/>
      <x v="180"/>
      <x v="2761"/>
      <x v="3261"/>
    </i>
    <i>
      <x v="3262"/>
      <x/>
      <x v="75"/>
      <x v="2762"/>
      <x v="3262"/>
    </i>
    <i>
      <x v="3263"/>
      <x v="307"/>
      <x v="19"/>
      <x v="2763"/>
      <x v="3263"/>
    </i>
    <i>
      <x v="3264"/>
      <x v="253"/>
      <x v="19"/>
      <x v="1329"/>
      <x v="3264"/>
    </i>
    <i>
      <x v="3265"/>
      <x v="389"/>
      <x v="202"/>
      <x v="2764"/>
      <x v="3265"/>
    </i>
    <i>
      <x v="3266"/>
      <x v="497"/>
      <x v="146"/>
      <x v="2765"/>
      <x v="3266"/>
    </i>
    <i>
      <x v="3267"/>
      <x v="12"/>
      <x v="119"/>
      <x v="2766"/>
      <x v="3267"/>
    </i>
    <i>
      <x v="3268"/>
      <x v="300"/>
      <x v="116"/>
      <x v="2767"/>
      <x v="3268"/>
    </i>
    <i>
      <x v="3269"/>
      <x v="569"/>
      <x v="160"/>
      <x v="2355"/>
      <x v="3269"/>
    </i>
    <i>
      <x v="3270"/>
      <x v="135"/>
      <x v="80"/>
      <x v="2768"/>
      <x v="3270"/>
    </i>
    <i>
      <x v="3271"/>
      <x v="79"/>
      <x v="99"/>
      <x v="2769"/>
      <x v="3271"/>
    </i>
    <i>
      <x v="3272"/>
      <x v="14"/>
      <x v="156"/>
      <x v="2769"/>
      <x v="3272"/>
    </i>
    <i>
      <x v="3273"/>
      <x v="178"/>
      <x v="197"/>
      <x v="2770"/>
      <x v="3273"/>
    </i>
    <i>
      <x v="3274"/>
      <x v="130"/>
      <x v="114"/>
      <x v="968"/>
      <x v="3274"/>
    </i>
    <i>
      <x v="3275"/>
      <x v="227"/>
      <x v="145"/>
      <x v="2771"/>
      <x v="3275"/>
    </i>
    <i>
      <x v="3276"/>
      <x v="225"/>
      <x v="10"/>
      <x v="2772"/>
      <x v="3276"/>
    </i>
    <i>
      <x v="3277"/>
      <x v="377"/>
      <x v="160"/>
      <x v="2773"/>
      <x v="3277"/>
    </i>
    <i>
      <x v="3278"/>
      <x v="168"/>
      <x v="42"/>
      <x v="2774"/>
      <x v="3278"/>
    </i>
    <i>
      <x v="3279"/>
      <x v="196"/>
      <x v="123"/>
      <x v="2775"/>
      <x v="3279"/>
    </i>
    <i>
      <x v="3280"/>
      <x v="373"/>
      <x v="252"/>
      <x v="2776"/>
      <x v="3280"/>
    </i>
    <i>
      <x v="3281"/>
      <x v="49"/>
      <x v="21"/>
      <x v="746"/>
      <x v="3281"/>
    </i>
    <i>
      <x v="3282"/>
      <x v="123"/>
      <x v="154"/>
      <x v="930"/>
      <x v="3282"/>
    </i>
    <i>
      <x v="3283"/>
      <x v="22"/>
      <x v="43"/>
      <x v="2777"/>
      <x v="3283"/>
    </i>
    <i>
      <x v="3284"/>
      <x v="16"/>
      <x v="66"/>
      <x v="2778"/>
      <x v="3284"/>
    </i>
    <i>
      <x v="3285"/>
      <x v="196"/>
      <x v="117"/>
      <x v="1573"/>
      <x v="3285"/>
    </i>
    <i>
      <x v="3286"/>
      <x v="461"/>
      <x v="38"/>
      <x v="530"/>
      <x v="3286"/>
    </i>
    <i>
      <x v="3287"/>
      <x v="508"/>
      <x v="24"/>
      <x v="2222"/>
      <x v="3287"/>
    </i>
    <i>
      <x v="3288"/>
      <x v="453"/>
      <x v="107"/>
      <x v="2779"/>
      <x v="3288"/>
    </i>
    <i>
      <x v="3289"/>
      <x v="61"/>
      <x v="122"/>
      <x v="2780"/>
      <x v="3289"/>
    </i>
    <i>
      <x v="3290"/>
      <x v="129"/>
      <x v="21"/>
      <x v="2781"/>
      <x v="3290"/>
    </i>
    <i>
      <x v="3291"/>
      <x v="390"/>
      <x v="194"/>
      <x v="2782"/>
      <x v="3291"/>
    </i>
    <i>
      <x v="3292"/>
      <x v="300"/>
      <x v="80"/>
      <x v="2783"/>
      <x v="3292"/>
    </i>
    <i>
      <x v="3293"/>
      <x v="198"/>
      <x v="136"/>
      <x v="2784"/>
      <x v="3293"/>
    </i>
    <i>
      <x v="3294"/>
      <x v="450"/>
      <x v="131"/>
      <x v="2785"/>
      <x v="3294"/>
    </i>
    <i>
      <x v="3295"/>
      <x v="137"/>
      <x v="127"/>
      <x v="2604"/>
      <x v="3295"/>
    </i>
    <i>
      <x v="3296"/>
      <x v="366"/>
      <x v="36"/>
      <x v="2786"/>
      <x v="3296"/>
    </i>
    <i>
      <x v="3297"/>
      <x v="327"/>
      <x v="61"/>
      <x v="1066"/>
      <x v="3297"/>
    </i>
    <i>
      <x v="3298"/>
      <x v="359"/>
      <x v="13"/>
      <x v="2604"/>
      <x v="3298"/>
    </i>
    <i>
      <x v="3299"/>
      <x v="292"/>
      <x v="181"/>
      <x v="2664"/>
      <x v="3299"/>
    </i>
    <i>
      <x v="3300"/>
      <x v="192"/>
      <x v="75"/>
      <x v="2787"/>
      <x v="3300"/>
    </i>
    <i>
      <x v="3301"/>
      <x v="2"/>
      <x v="95"/>
      <x v="2788"/>
      <x v="3301"/>
    </i>
    <i>
      <x v="3302"/>
      <x v="108"/>
      <x v="25"/>
      <x v="947"/>
      <x v="3302"/>
    </i>
    <i>
      <x v="3303"/>
      <x v="323"/>
      <x v="31"/>
      <x v="2789"/>
      <x v="3303"/>
    </i>
    <i>
      <x v="3304"/>
      <x v="10"/>
      <x v="28"/>
      <x v="2790"/>
      <x v="3304"/>
    </i>
    <i>
      <x v="3305"/>
      <x v="381"/>
      <x v="113"/>
      <x v="1881"/>
      <x v="3305"/>
    </i>
    <i>
      <x v="3306"/>
      <x v="112"/>
      <x v="31"/>
      <x v="2791"/>
      <x v="3306"/>
    </i>
    <i>
      <x v="3307"/>
      <x v="114"/>
      <x v="74"/>
      <x v="2792"/>
      <x v="3307"/>
    </i>
    <i>
      <x v="3308"/>
      <x v="250"/>
      <x v="31"/>
      <x v="2793"/>
      <x v="3308"/>
    </i>
    <i>
      <x v="3309"/>
      <x v="111"/>
      <x v="179"/>
      <x v="2538"/>
      <x v="3309"/>
    </i>
    <i>
      <x v="3310"/>
      <x/>
      <x v="92"/>
      <x v="2794"/>
      <x v="3310"/>
    </i>
    <i>
      <x v="3311"/>
      <x v="325"/>
      <x v="6"/>
      <x v="2611"/>
      <x v="3311"/>
    </i>
    <i>
      <x v="3312"/>
      <x v="186"/>
      <x v="86"/>
      <x v="1116"/>
      <x v="3312"/>
    </i>
    <i>
      <x v="3313"/>
      <x v="201"/>
      <x v="191"/>
      <x v="2795"/>
      <x v="3313"/>
    </i>
    <i>
      <x v="3314"/>
      <x v="302"/>
      <x v="129"/>
      <x v="2796"/>
      <x v="3314"/>
    </i>
    <i>
      <x v="3315"/>
      <x v="55"/>
      <x v="67"/>
      <x v="2797"/>
      <x v="3315"/>
    </i>
    <i>
      <x v="3316"/>
      <x v="43"/>
      <x v="78"/>
      <x v="2798"/>
      <x v="3316"/>
    </i>
    <i>
      <x v="3317"/>
      <x v="498"/>
      <x v="59"/>
      <x v="1758"/>
      <x v="3317"/>
    </i>
    <i>
      <x v="3318"/>
      <x v="22"/>
      <x v="182"/>
      <x v="691"/>
      <x v="3318"/>
    </i>
    <i>
      <x v="3319"/>
      <x v="522"/>
      <x v="179"/>
      <x v="2799"/>
      <x v="3319"/>
    </i>
    <i>
      <x v="3320"/>
      <x v="69"/>
      <x v="173"/>
      <x v="2800"/>
      <x v="3320"/>
    </i>
    <i>
      <x v="3321"/>
      <x v="329"/>
      <x v="135"/>
      <x v="2801"/>
      <x v="3321"/>
    </i>
    <i>
      <x v="3322"/>
      <x v="14"/>
      <x v="127"/>
      <x v="2802"/>
      <x v="3322"/>
    </i>
    <i>
      <x v="3323"/>
      <x v="192"/>
      <x v="118"/>
      <x v="2803"/>
      <x v="3323"/>
    </i>
    <i>
      <x v="3324"/>
      <x v="26"/>
      <x v="6"/>
      <x v="2781"/>
      <x v="3324"/>
    </i>
    <i>
      <x v="3325"/>
      <x v="103"/>
      <x v="140"/>
      <x v="2804"/>
      <x v="3325"/>
    </i>
    <i>
      <x v="3326"/>
      <x v="385"/>
      <x v="74"/>
      <x v="2805"/>
      <x v="3326"/>
    </i>
    <i>
      <x v="3327"/>
      <x v="198"/>
      <x v="58"/>
      <x v="2806"/>
      <x v="3327"/>
    </i>
    <i>
      <x v="3328"/>
      <x v="161"/>
      <x v="182"/>
      <x v="2807"/>
      <x v="3328"/>
    </i>
    <i>
      <x v="3329"/>
      <x v="452"/>
      <x v="42"/>
      <x v="2808"/>
      <x v="3329"/>
    </i>
    <i>
      <x v="3330"/>
      <x v="549"/>
      <x v="104"/>
      <x v="2809"/>
      <x v="3330"/>
    </i>
    <i>
      <x v="3331"/>
      <x v="379"/>
      <x v="40"/>
      <x v="1286"/>
      <x v="3331"/>
    </i>
    <i>
      <x v="3332"/>
      <x v="214"/>
      <x v="182"/>
      <x v="2810"/>
      <x v="3332"/>
    </i>
    <i>
      <x v="3333"/>
      <x v="581"/>
      <x v="209"/>
      <x v="2811"/>
      <x v="3333"/>
    </i>
    <i>
      <x v="3334"/>
      <x v="396"/>
      <x v="40"/>
      <x v="2812"/>
      <x v="3334"/>
    </i>
    <i>
      <x v="3335"/>
      <x v="165"/>
      <x v="69"/>
      <x v="2813"/>
      <x v="3335"/>
    </i>
    <i>
      <x v="3336"/>
      <x v="140"/>
      <x v="68"/>
      <x v="2814"/>
      <x v="3336"/>
    </i>
    <i>
      <x v="3337"/>
      <x v="168"/>
      <x v="109"/>
      <x v="2815"/>
      <x v="3337"/>
    </i>
    <i>
      <x v="3338"/>
      <x v="167"/>
      <x v="106"/>
      <x v="2643"/>
      <x v="3338"/>
    </i>
    <i>
      <x v="3339"/>
      <x v="298"/>
      <x v="209"/>
      <x v="2816"/>
      <x v="3339"/>
    </i>
    <i>
      <x v="3340"/>
      <x v="354"/>
      <x v="58"/>
      <x v="2817"/>
      <x v="3340"/>
    </i>
    <i>
      <x v="3341"/>
      <x v="209"/>
      <x v="133"/>
      <x v="885"/>
      <x v="3341"/>
    </i>
    <i>
      <x v="3342"/>
      <x v="110"/>
      <x v="5"/>
      <x v="2818"/>
      <x v="3342"/>
    </i>
    <i>
      <x v="3343"/>
      <x v="189"/>
      <x v="144"/>
      <x v="2819"/>
      <x v="3343"/>
    </i>
    <i>
      <x v="3344"/>
      <x v="255"/>
      <x v="24"/>
      <x v="2820"/>
      <x v="3344"/>
    </i>
    <i>
      <x v="3345"/>
      <x v="158"/>
      <x v="124"/>
      <x v="2821"/>
      <x v="3345"/>
    </i>
    <i>
      <x v="3346"/>
      <x v="533"/>
      <x v="74"/>
      <x v="2822"/>
      <x v="3346"/>
    </i>
    <i>
      <x v="3347"/>
      <x v="486"/>
      <x v="110"/>
      <x v="2823"/>
      <x v="3347"/>
    </i>
    <i>
      <x v="3348"/>
      <x v="414"/>
      <x v="174"/>
      <x v="2824"/>
      <x v="3348"/>
    </i>
    <i>
      <x v="3349"/>
      <x v="127"/>
      <x v="102"/>
      <x v="2285"/>
      <x v="3349"/>
    </i>
    <i>
      <x v="3350"/>
      <x v="80"/>
      <x v="192"/>
      <x v="2825"/>
      <x v="3350"/>
    </i>
    <i>
      <x v="3351"/>
      <x v="575"/>
      <x v="131"/>
      <x v="2826"/>
      <x v="3351"/>
    </i>
    <i>
      <x v="3352"/>
      <x v="120"/>
      <x v="58"/>
      <x v="2827"/>
      <x v="3352"/>
    </i>
    <i>
      <x v="3353"/>
      <x v="211"/>
      <x v="56"/>
      <x v="2828"/>
      <x v="3353"/>
    </i>
    <i>
      <x v="3354"/>
      <x v="22"/>
      <x v="186"/>
      <x v="2829"/>
      <x v="3354"/>
    </i>
    <i>
      <x v="3355"/>
      <x v="13"/>
      <x v="20"/>
      <x v="2830"/>
      <x v="3355"/>
    </i>
    <i>
      <x v="3356"/>
      <x v="300"/>
      <x v="68"/>
      <x v="2831"/>
      <x v="3356"/>
    </i>
    <i>
      <x v="3357"/>
      <x v="86"/>
      <x v="150"/>
      <x v="174"/>
      <x v="3357"/>
    </i>
    <i>
      <x v="3358"/>
      <x v="39"/>
      <x v="219"/>
      <x v="2832"/>
      <x v="3358"/>
    </i>
    <i>
      <x v="3359"/>
      <x v="128"/>
      <x v="57"/>
      <x v="2695"/>
      <x v="3359"/>
    </i>
    <i>
      <x v="3360"/>
      <x v="118"/>
      <x v="108"/>
      <x v="2833"/>
      <x v="3360"/>
    </i>
    <i>
      <x v="3361"/>
      <x v="258"/>
      <x v="51"/>
      <x v="2834"/>
      <x v="3361"/>
    </i>
    <i>
      <x v="3362"/>
      <x v="234"/>
      <x v="112"/>
      <x v="2835"/>
      <x v="3362"/>
    </i>
    <i>
      <x v="3363"/>
      <x v="167"/>
      <x v="98"/>
      <x v="2836"/>
      <x v="3363"/>
    </i>
    <i>
      <x v="3364"/>
      <x v="261"/>
      <x v="18"/>
      <x v="1418"/>
      <x v="3364"/>
    </i>
    <i>
      <x v="3365"/>
      <x v="109"/>
      <x v="156"/>
      <x v="2837"/>
      <x v="3365"/>
    </i>
    <i>
      <x v="3366"/>
      <x v="177"/>
      <x v="120"/>
      <x v="2838"/>
      <x v="3366"/>
    </i>
    <i>
      <x v="3367"/>
      <x v="408"/>
      <x v="186"/>
      <x v="2839"/>
      <x v="3367"/>
    </i>
    <i>
      <x v="3368"/>
      <x v="382"/>
      <x v="147"/>
      <x v="1309"/>
      <x v="3368"/>
    </i>
    <i>
      <x v="3369"/>
      <x v="141"/>
      <x v="42"/>
      <x v="2840"/>
      <x v="3369"/>
    </i>
    <i>
      <x v="3370"/>
      <x v="154"/>
      <x v="35"/>
      <x v="2841"/>
      <x v="3370"/>
    </i>
    <i>
      <x v="3371"/>
      <x v="355"/>
      <x v="154"/>
      <x v="2842"/>
      <x v="3371"/>
    </i>
    <i>
      <x v="3372"/>
      <x v="359"/>
      <x v="185"/>
      <x v="2843"/>
      <x v="3372"/>
    </i>
    <i>
      <x v="3373"/>
      <x v="434"/>
      <x v="166"/>
      <x v="2844"/>
      <x v="3373"/>
    </i>
    <i>
      <x v="3374"/>
      <x v="144"/>
      <x/>
      <x v="2845"/>
      <x v="3374"/>
    </i>
    <i>
      <x v="3375"/>
      <x v="170"/>
      <x v="192"/>
      <x v="2846"/>
      <x v="3375"/>
    </i>
    <i>
      <x v="3376"/>
      <x v="393"/>
      <x v="2"/>
      <x v="1212"/>
      <x v="3376"/>
    </i>
    <i>
      <x v="3377"/>
      <x v="501"/>
      <x v="5"/>
      <x v="2847"/>
      <x v="3377"/>
    </i>
    <i>
      <x v="3378"/>
      <x v="497"/>
      <x v="7"/>
      <x v="2848"/>
      <x v="3378"/>
    </i>
    <i>
      <x v="3379"/>
      <x v="382"/>
      <x v="134"/>
      <x v="187"/>
      <x v="3379"/>
    </i>
    <i>
      <x v="3380"/>
      <x v="358"/>
      <x v="219"/>
      <x v="2849"/>
      <x v="3380"/>
    </i>
    <i>
      <x v="3381"/>
      <x v="436"/>
      <x v="129"/>
      <x v="2252"/>
      <x v="3381"/>
    </i>
    <i>
      <x v="3382"/>
      <x v="262"/>
      <x v="89"/>
      <x v="2850"/>
      <x v="3382"/>
    </i>
    <i>
      <x v="3383"/>
      <x v="529"/>
      <x v="218"/>
      <x v="1218"/>
      <x v="3383"/>
    </i>
    <i>
      <x v="3384"/>
      <x v="515"/>
      <x v="137"/>
      <x v="2851"/>
      <x v="3384"/>
    </i>
    <i>
      <x v="3385"/>
      <x v="136"/>
      <x v="196"/>
      <x v="2852"/>
      <x v="3385"/>
    </i>
    <i>
      <x v="3386"/>
      <x v="572"/>
      <x v="119"/>
      <x v="2853"/>
      <x v="3386"/>
    </i>
    <i>
      <x v="3387"/>
      <x v="495"/>
      <x v="117"/>
      <x v="2704"/>
      <x v="3387"/>
    </i>
    <i>
      <x v="3388"/>
      <x v="358"/>
      <x v="182"/>
      <x v="2854"/>
      <x v="3388"/>
    </i>
    <i>
      <x v="3389"/>
      <x v="81"/>
      <x v="104"/>
      <x v="2855"/>
      <x v="3389"/>
    </i>
    <i>
      <x v="3390"/>
      <x v="308"/>
      <x v="77"/>
      <x v="199"/>
      <x v="3390"/>
    </i>
    <i>
      <x v="3391"/>
      <x v="138"/>
      <x v="98"/>
      <x v="2856"/>
      <x v="3391"/>
    </i>
    <i>
      <x v="3392"/>
      <x v="310"/>
      <x v="152"/>
      <x v="1810"/>
      <x v="3392"/>
    </i>
    <i>
      <x v="3393"/>
      <x v="190"/>
      <x v="74"/>
      <x v="2857"/>
      <x v="3393"/>
    </i>
    <i>
      <x v="3394"/>
      <x v="430"/>
      <x v="124"/>
      <x v="2858"/>
      <x v="3394"/>
    </i>
    <i>
      <x v="3395"/>
      <x v="141"/>
      <x v="56"/>
      <x v="2859"/>
      <x v="3395"/>
    </i>
    <i>
      <x v="3396"/>
      <x v="364"/>
      <x v="42"/>
      <x v="2860"/>
      <x v="3396"/>
    </i>
    <i>
      <x v="3397"/>
      <x v="343"/>
      <x v="23"/>
      <x v="2861"/>
      <x v="3397"/>
    </i>
    <i>
      <x v="3398"/>
      <x v="135"/>
      <x v="66"/>
      <x v="2862"/>
      <x v="3398"/>
    </i>
    <i>
      <x v="3399"/>
      <x v="46"/>
      <x v="183"/>
      <x v="2863"/>
      <x v="3399"/>
    </i>
    <i>
      <x v="3400"/>
      <x v="449"/>
      <x v="71"/>
      <x v="2864"/>
      <x v="3400"/>
    </i>
    <i>
      <x v="3401"/>
      <x v="151"/>
      <x v="77"/>
      <x v="2865"/>
      <x v="3401"/>
    </i>
    <i>
      <x v="3402"/>
      <x v="171"/>
      <x v="197"/>
      <x v="2866"/>
      <x v="3402"/>
    </i>
    <i>
      <x v="3403"/>
      <x v="350"/>
      <x v="36"/>
      <x v="2867"/>
      <x v="3403"/>
    </i>
    <i>
      <x v="3404"/>
      <x v="515"/>
      <x v="72"/>
      <x v="2868"/>
      <x v="3404"/>
    </i>
    <i>
      <x v="3405"/>
      <x v="409"/>
      <x v="12"/>
      <x v="2274"/>
      <x v="3405"/>
    </i>
    <i>
      <x v="3406"/>
      <x v="233"/>
      <x v="170"/>
      <x v="1049"/>
      <x v="3406"/>
    </i>
    <i>
      <x v="3407"/>
      <x v="347"/>
      <x v="73"/>
      <x v="2869"/>
      <x v="3407"/>
    </i>
    <i>
      <x v="3408"/>
      <x v="124"/>
      <x v="139"/>
      <x v="2870"/>
      <x v="3408"/>
    </i>
    <i>
      <x v="3409"/>
      <x v="555"/>
      <x v="17"/>
      <x v="1821"/>
      <x v="3409"/>
    </i>
    <i>
      <x v="3410"/>
      <x v="438"/>
      <x v="120"/>
      <x v="2871"/>
      <x v="3410"/>
    </i>
    <i>
      <x v="3411"/>
      <x v="143"/>
      <x v="4"/>
      <x v="2872"/>
      <x v="3411"/>
    </i>
    <i>
      <x v="3412"/>
      <x v="127"/>
      <x v="210"/>
      <x v="229"/>
      <x v="3412"/>
    </i>
    <i>
      <x v="3413"/>
      <x v="515"/>
      <x v="108"/>
      <x v="1238"/>
      <x v="3413"/>
    </i>
    <i>
      <x v="3414"/>
      <x v="515"/>
      <x v="21"/>
      <x v="2873"/>
      <x v="3414"/>
    </i>
    <i>
      <x v="3415"/>
      <x v="451"/>
      <x v="72"/>
      <x v="2874"/>
      <x v="3415"/>
    </i>
    <i>
      <x v="3416"/>
      <x v="172"/>
      <x v="44"/>
      <x v="2875"/>
      <x v="3416"/>
    </i>
    <i>
      <x v="3417"/>
      <x v="132"/>
      <x v="11"/>
      <x v="2876"/>
      <x v="3417"/>
    </i>
    <i>
      <x v="3418"/>
      <x v="404"/>
      <x v="15"/>
      <x v="2877"/>
      <x v="3418"/>
    </i>
    <i>
      <x v="3419"/>
      <x v="84"/>
      <x v="156"/>
      <x v="2878"/>
      <x v="3419"/>
    </i>
    <i>
      <x v="3420"/>
      <x v="15"/>
      <x v="99"/>
      <x v="2879"/>
      <x v="3420"/>
    </i>
    <i>
      <x v="3421"/>
      <x v="137"/>
      <x v="123"/>
      <x v="2880"/>
      <x v="3421"/>
    </i>
    <i>
      <x v="3422"/>
      <x v="231"/>
      <x v="11"/>
      <x v="2881"/>
      <x v="3422"/>
    </i>
    <i>
      <x v="3423"/>
      <x v="27"/>
      <x v="5"/>
      <x v="2882"/>
      <x v="3423"/>
    </i>
    <i>
      <x v="3424"/>
      <x v="483"/>
      <x v="159"/>
      <x v="2883"/>
      <x v="3424"/>
    </i>
    <i>
      <x v="3425"/>
      <x v="279"/>
      <x v="9"/>
      <x v="2884"/>
      <x v="3425"/>
    </i>
    <i>
      <x v="3426"/>
      <x v="172"/>
      <x v="117"/>
      <x v="2885"/>
      <x v="3426"/>
    </i>
    <i>
      <x v="3427"/>
      <x v="464"/>
      <x v="146"/>
      <x v="2886"/>
      <x v="3427"/>
    </i>
    <i>
      <x v="3428"/>
      <x v="97"/>
      <x v="52"/>
      <x v="2887"/>
      <x v="3428"/>
    </i>
    <i>
      <x v="3429"/>
      <x v="244"/>
      <x v="75"/>
      <x v="1334"/>
      <x v="3429"/>
    </i>
    <i>
      <x v="3430"/>
      <x v="14"/>
      <x v="142"/>
      <x v="2007"/>
      <x v="3430"/>
    </i>
    <i>
      <x v="3431"/>
      <x v="429"/>
      <x v="192"/>
      <x v="2888"/>
      <x v="3431"/>
    </i>
    <i>
      <x v="3432"/>
      <x v="346"/>
      <x v="36"/>
      <x v="2889"/>
      <x v="3432"/>
    </i>
    <i>
      <x v="3433"/>
      <x v="35"/>
      <x v="183"/>
      <x v="2890"/>
      <x v="3433"/>
    </i>
    <i>
      <x v="3434"/>
      <x v="387"/>
      <x v="16"/>
      <x v="2891"/>
      <x v="3434"/>
    </i>
    <i>
      <x v="3435"/>
      <x v="35"/>
      <x v="21"/>
      <x v="2892"/>
      <x v="3435"/>
    </i>
    <i>
      <x v="3436"/>
      <x v="439"/>
      <x v="39"/>
      <x v="2893"/>
      <x v="3436"/>
    </i>
    <i>
      <x v="3437"/>
      <x v="249"/>
      <x v="78"/>
      <x v="1674"/>
      <x v="3437"/>
    </i>
    <i>
      <x v="3438"/>
      <x v="146"/>
      <x v="155"/>
      <x v="2894"/>
      <x v="3438"/>
    </i>
    <i>
      <x v="3439"/>
      <x v="342"/>
      <x v="69"/>
      <x v="1674"/>
      <x v="3439"/>
    </i>
    <i>
      <x v="3440"/>
      <x/>
      <x v="118"/>
      <x v="1082"/>
      <x v="3440"/>
    </i>
    <i>
      <x v="3441"/>
      <x v="451"/>
      <x v="154"/>
      <x v="2895"/>
      <x v="3441"/>
    </i>
    <i>
      <x v="3442"/>
      <x v="365"/>
      <x v="183"/>
      <x v="2896"/>
      <x v="3442"/>
    </i>
    <i>
      <x v="3443"/>
      <x v="366"/>
      <x v="21"/>
      <x v="2897"/>
      <x v="3443"/>
    </i>
    <i>
      <x v="3444"/>
      <x v="396"/>
      <x v="133"/>
      <x v="1079"/>
      <x v="3444"/>
    </i>
    <i>
      <x v="3445"/>
      <x v="366"/>
      <x v="57"/>
      <x v="2898"/>
      <x v="3445"/>
    </i>
    <i>
      <x v="3446"/>
      <x v="355"/>
      <x v="4"/>
      <x v="2899"/>
      <x v="3446"/>
    </i>
    <i>
      <x v="3447"/>
      <x v="172"/>
      <x v="121"/>
      <x v="2430"/>
      <x v="3447"/>
    </i>
    <i>
      <x v="3448"/>
      <x v="12"/>
      <x v="58"/>
      <x v="2900"/>
      <x v="3448"/>
    </i>
    <i>
      <x v="3449"/>
      <x v="308"/>
      <x v="13"/>
      <x v="2901"/>
      <x v="3449"/>
    </i>
    <i>
      <x v="3450"/>
      <x v="332"/>
      <x v="58"/>
      <x v="2902"/>
      <x v="3450"/>
    </i>
    <i>
      <x v="3451"/>
      <x v="390"/>
      <x v="192"/>
      <x v="1899"/>
      <x v="3451"/>
    </i>
    <i>
      <x v="3452"/>
      <x v="414"/>
      <x v="34"/>
      <x v="2903"/>
      <x v="3452"/>
    </i>
    <i>
      <x v="3453"/>
      <x v="38"/>
      <x v="174"/>
      <x v="1070"/>
      <x v="3453"/>
    </i>
    <i>
      <x v="3454"/>
      <x v="429"/>
      <x v="66"/>
      <x v="2904"/>
      <x v="3454"/>
    </i>
    <i>
      <x v="3455"/>
      <x v="170"/>
      <x v="195"/>
      <x v="2905"/>
      <x v="3455"/>
    </i>
    <i>
      <x v="3456"/>
      <x v="366"/>
      <x v="12"/>
      <x v="957"/>
      <x v="3456"/>
    </i>
    <i>
      <x v="3457"/>
      <x v="347"/>
      <x v="194"/>
      <x v="2906"/>
      <x v="3457"/>
    </i>
    <i>
      <x v="3458"/>
      <x v="19"/>
      <x/>
      <x v="2627"/>
      <x v="3458"/>
    </i>
    <i>
      <x v="3459"/>
      <x v="361"/>
      <x v="131"/>
      <x v="2907"/>
      <x v="3459"/>
    </i>
    <i>
      <x v="3460"/>
      <x v="151"/>
      <x v="98"/>
      <x v="2908"/>
      <x v="3460"/>
    </i>
    <i>
      <x v="3461"/>
      <x v="15"/>
      <x v="34"/>
      <x v="2909"/>
      <x v="3461"/>
    </i>
    <i>
      <x v="3462"/>
      <x v="110"/>
      <x v="179"/>
      <x v="1879"/>
      <x v="3462"/>
    </i>
    <i>
      <x v="3463"/>
      <x v="96"/>
      <x v="108"/>
      <x v="2910"/>
      <x v="3463"/>
    </i>
    <i>
      <x v="3464"/>
      <x v="4"/>
      <x v="49"/>
      <x v="1427"/>
      <x v="3464"/>
    </i>
    <i>
      <x v="3465"/>
      <x v="309"/>
      <x v="108"/>
      <x v="117"/>
      <x v="3465"/>
    </i>
    <i>
      <x v="3466"/>
      <x v="308"/>
      <x v="126"/>
      <x v="117"/>
      <x v="3466"/>
    </i>
    <i>
      <x v="3467"/>
      <x v="312"/>
      <x v="36"/>
      <x v="2911"/>
      <x v="3467"/>
    </i>
    <i>
      <x v="3468"/>
      <x v="62"/>
      <x v="100"/>
      <x v="2912"/>
      <x v="3468"/>
    </i>
    <i>
      <x v="3469"/>
      <x v="59"/>
      <x v="202"/>
      <x v="2913"/>
      <x v="3469"/>
    </i>
    <i>
      <x v="3470"/>
      <x v="46"/>
      <x v="115"/>
      <x v="2800"/>
      <x v="3470"/>
    </i>
    <i>
      <x v="3471"/>
      <x v="140"/>
      <x v="34"/>
      <x v="2219"/>
      <x v="3471"/>
    </i>
    <i>
      <x v="3472"/>
      <x v="167"/>
      <x v="53"/>
      <x v="2914"/>
      <x v="3472"/>
    </i>
    <i>
      <x v="3473"/>
      <x v="251"/>
      <x v="20"/>
      <x v="1105"/>
      <x v="3473"/>
    </i>
    <i>
      <x v="3474"/>
      <x v="159"/>
      <x v="40"/>
      <x v="69"/>
      <x v="3474"/>
    </i>
    <i>
      <x v="3475"/>
      <x v="300"/>
      <x v="138"/>
      <x v="2915"/>
      <x v="3475"/>
    </i>
    <i>
      <x v="3476"/>
      <x v="145"/>
      <x v="56"/>
      <x v="1621"/>
      <x v="3476"/>
    </i>
    <i>
      <x v="3477"/>
      <x v="12"/>
      <x v="128"/>
      <x v="2916"/>
      <x v="3477"/>
    </i>
    <i>
      <x v="3478"/>
      <x v="84"/>
      <x v="108"/>
      <x v="2917"/>
      <x v="3478"/>
    </i>
    <i>
      <x v="3479"/>
      <x v="118"/>
      <x v="191"/>
      <x v="2918"/>
      <x v="3479"/>
    </i>
    <i>
      <x v="3480"/>
      <x v="329"/>
      <x v="34"/>
      <x v="2919"/>
      <x v="3480"/>
    </i>
    <i>
      <x v="3481"/>
      <x v="384"/>
      <x v="23"/>
      <x v="2525"/>
      <x v="3481"/>
    </i>
    <i>
      <x v="3482"/>
      <x v="58"/>
      <x v="74"/>
      <x v="1120"/>
      <x v="3482"/>
    </i>
    <i>
      <x v="3483"/>
      <x v="127"/>
      <x v="57"/>
      <x v="1120"/>
      <x v="3483"/>
    </i>
    <i>
      <x v="3484"/>
      <x v="118"/>
      <x v="196"/>
      <x v="2920"/>
      <x v="3484"/>
    </i>
    <i>
      <x v="3485"/>
      <x v="378"/>
      <x v="143"/>
      <x v="1906"/>
      <x v="3485"/>
    </i>
    <i>
      <x v="3486"/>
      <x v="129"/>
      <x v="109"/>
      <x v="2921"/>
      <x v="3486"/>
    </i>
    <i>
      <x v="3487"/>
      <x v="22"/>
      <x v="196"/>
      <x v="2922"/>
      <x v="3487"/>
    </i>
    <i>
      <x v="3488"/>
      <x v="527"/>
      <x v="117"/>
      <x v="304"/>
      <x v="3488"/>
    </i>
    <i>
      <x v="3489"/>
      <x v="138"/>
      <x v="17"/>
      <x v="503"/>
      <x v="3489"/>
    </i>
    <i>
      <x v="3490"/>
      <x v="312"/>
      <x v="58"/>
      <x v="2262"/>
      <x v="3490"/>
    </i>
    <i>
      <x v="3491"/>
      <x v="373"/>
      <x v="158"/>
      <x v="2923"/>
      <x v="3491"/>
    </i>
    <i>
      <x v="3492"/>
      <x v="310"/>
      <x v="108"/>
      <x v="2924"/>
      <x v="3492"/>
    </i>
    <i>
      <x v="3493"/>
      <x v="212"/>
      <x v="197"/>
      <x v="2925"/>
      <x v="3493"/>
    </i>
    <i>
      <x v="3494"/>
      <x v="207"/>
      <x v="53"/>
      <x v="2258"/>
      <x v="3494"/>
    </i>
    <i>
      <x v="3495"/>
      <x v="41"/>
      <x v="53"/>
      <x v="2926"/>
      <x v="3495"/>
    </i>
    <i>
      <x v="3496"/>
      <x v="188"/>
      <x v="143"/>
      <x v="2927"/>
      <x v="3496"/>
    </i>
    <i>
      <x v="3497"/>
      <x v="165"/>
      <x v="174"/>
      <x v="2928"/>
      <x v="3497"/>
    </i>
    <i>
      <x v="3498"/>
      <x v="410"/>
      <x v="63"/>
      <x v="2059"/>
      <x v="3498"/>
    </i>
    <i>
      <x v="3499"/>
      <x v="348"/>
      <x v="44"/>
      <x v="2929"/>
      <x v="3499"/>
    </i>
    <i>
      <x v="3500"/>
      <x v="124"/>
      <x v="156"/>
      <x v="2930"/>
      <x v="3500"/>
    </i>
    <i>
      <x v="3501"/>
      <x v="2"/>
      <x v="145"/>
      <x v="2931"/>
      <x v="3501"/>
    </i>
    <i>
      <x v="3502"/>
      <x v="193"/>
      <x v="99"/>
      <x v="2932"/>
      <x v="3502"/>
    </i>
    <i>
      <x v="3503"/>
      <x v="123"/>
      <x v="121"/>
      <x v="2933"/>
      <x v="3503"/>
    </i>
    <i>
      <x v="3504"/>
      <x v="127"/>
      <x v="142"/>
      <x v="2934"/>
      <x v="3504"/>
    </i>
    <i>
      <x v="3505"/>
      <x v="414"/>
      <x v="23"/>
      <x v="1135"/>
      <x v="3505"/>
    </i>
    <i>
      <x v="3506"/>
      <x v="399"/>
      <x v="10"/>
      <x v="2935"/>
      <x v="3506"/>
    </i>
    <i>
      <x v="3507"/>
      <x v="555"/>
      <x v="99"/>
      <x v="2936"/>
      <x v="3507"/>
    </i>
    <i>
      <x v="3508"/>
      <x v="172"/>
      <x v="196"/>
      <x v="2067"/>
      <x v="3508"/>
    </i>
    <i>
      <x v="3509"/>
      <x v="484"/>
      <x v="91"/>
      <x v="2937"/>
      <x v="3509"/>
    </i>
    <i>
      <x v="3510"/>
      <x v="348"/>
      <x v="38"/>
      <x v="2662"/>
      <x v="3510"/>
    </i>
    <i>
      <x v="3511"/>
      <x v="164"/>
      <x v="182"/>
      <x v="1356"/>
      <x v="3511"/>
    </i>
    <i>
      <x v="3512"/>
      <x v="413"/>
      <x v="142"/>
      <x v="538"/>
      <x v="3512"/>
    </i>
    <i>
      <x v="3513"/>
      <x v="170"/>
      <x v="144"/>
      <x v="1003"/>
      <x v="3513"/>
    </i>
    <i>
      <x v="3514"/>
      <x v="515"/>
      <x v="142"/>
      <x v="2938"/>
      <x v="3514"/>
    </i>
    <i>
      <x v="3515"/>
      <x v="177"/>
      <x v="129"/>
      <x v="2939"/>
      <x v="3515"/>
    </i>
    <i>
      <x v="3516"/>
      <x v="574"/>
      <x v="19"/>
      <x v="2940"/>
      <x v="3516"/>
    </i>
    <i>
      <x v="3517"/>
      <x v="33"/>
      <x v="124"/>
      <x v="2941"/>
      <x v="3517"/>
    </i>
    <i>
      <x v="3518"/>
      <x v="398"/>
      <x v="7"/>
      <x v="2942"/>
      <x v="3518"/>
    </i>
    <i>
      <x v="3519"/>
      <x v="31"/>
      <x v="204"/>
      <x v="2943"/>
      <x v="3519"/>
    </i>
    <i>
      <x v="3520"/>
      <x v="260"/>
      <x v="165"/>
      <x v="36"/>
      <x v="3520"/>
    </i>
    <i>
      <x v="3521"/>
      <x v="482"/>
      <x v="132"/>
      <x v="2944"/>
      <x v="3521"/>
    </i>
    <i>
      <x v="3522"/>
      <x v="368"/>
      <x v="47"/>
      <x v="2945"/>
      <x v="3522"/>
    </i>
    <i>
      <x v="3523"/>
      <x v="509"/>
      <x v="84"/>
      <x v="2946"/>
      <x v="3523"/>
    </i>
    <i>
      <x v="3524"/>
      <x v="222"/>
      <x v="145"/>
      <x v="2668"/>
      <x v="3524"/>
    </i>
    <i>
      <x v="3525"/>
      <x v="186"/>
      <x v="164"/>
      <x v="2947"/>
      <x v="3525"/>
    </i>
    <i>
      <x v="3526"/>
      <x v="80"/>
      <x v="196"/>
      <x v="826"/>
      <x v="3526"/>
    </i>
    <i>
      <x v="3527"/>
      <x v="255"/>
      <x v="61"/>
      <x v="2908"/>
      <x v="3527"/>
    </i>
    <i>
      <x v="3528"/>
      <x v="68"/>
      <x v="31"/>
      <x v="2948"/>
      <x v="3528"/>
    </i>
    <i>
      <x v="3529"/>
      <x v="463"/>
      <x v="26"/>
      <x v="1148"/>
      <x v="3529"/>
    </i>
    <i>
      <x v="3530"/>
      <x v="21"/>
      <x v="191"/>
      <x v="95"/>
      <x v="3530"/>
    </i>
    <i>
      <x v="3531"/>
      <x v="84"/>
      <x v="37"/>
      <x v="2949"/>
      <x v="3531"/>
    </i>
    <i>
      <x v="3532"/>
      <x v="376"/>
      <x v="111"/>
      <x v="2950"/>
      <x v="3532"/>
    </i>
    <i>
      <x v="3533"/>
      <x v="234"/>
      <x v="200"/>
      <x v="2951"/>
      <x v="3533"/>
    </i>
    <i>
      <x v="3534"/>
      <x v="95"/>
      <x v="204"/>
      <x v="2952"/>
      <x v="3534"/>
    </i>
    <i>
      <x v="3535"/>
      <x v="264"/>
      <x v="78"/>
      <x v="2953"/>
      <x v="3535"/>
    </i>
    <i>
      <x v="3536"/>
      <x v="487"/>
      <x v="111"/>
      <x v="832"/>
      <x v="3536"/>
    </i>
    <i>
      <x v="3537"/>
      <x v="331"/>
      <x v="90"/>
      <x v="2954"/>
      <x v="3537"/>
    </i>
    <i>
      <x v="3538"/>
      <x v="302"/>
      <x v="71"/>
      <x v="2626"/>
      <x v="3538"/>
    </i>
    <i>
      <x v="3539"/>
      <x v="233"/>
      <x v="200"/>
      <x v="2955"/>
      <x v="3539"/>
    </i>
    <i>
      <x v="3540"/>
      <x v="226"/>
      <x v="86"/>
      <x v="2956"/>
      <x v="3540"/>
    </i>
    <i>
      <x v="3541"/>
      <x v="531"/>
      <x v="87"/>
      <x v="2957"/>
      <x v="3541"/>
    </i>
    <i>
      <x v="3542"/>
      <x v="414"/>
      <x v="156"/>
      <x v="2958"/>
      <x v="3542"/>
    </i>
    <i>
      <x v="3543"/>
      <x v="496"/>
      <x v="11"/>
      <x v="1157"/>
      <x v="3543"/>
    </i>
    <i>
      <x v="3544"/>
      <x v="288"/>
      <x v="233"/>
      <x v="2959"/>
      <x v="3544"/>
    </i>
    <i>
      <x v="3545"/>
      <x v="393"/>
      <x v="57"/>
      <x v="2960"/>
      <x v="3545"/>
    </i>
    <i>
      <x v="3546"/>
      <x v="453"/>
      <x v="42"/>
      <x v="2961"/>
      <x v="3546"/>
    </i>
    <i>
      <x v="3547"/>
      <x v="58"/>
      <x v="147"/>
      <x v="2962"/>
      <x v="3547"/>
    </i>
    <i>
      <x v="3548"/>
      <x v="136"/>
      <x v="144"/>
      <x v="2963"/>
      <x v="3548"/>
    </i>
    <i>
      <x v="3549"/>
      <x v="202"/>
      <x v="110"/>
      <x v="1331"/>
      <x v="3549"/>
    </i>
    <i>
      <x v="3550"/>
      <x v="444"/>
      <x v="95"/>
      <x v="2964"/>
      <x v="3550"/>
    </i>
    <i>
      <x v="3551"/>
      <x v="54"/>
      <x v="148"/>
      <x v="2965"/>
      <x v="3551"/>
    </i>
    <i>
      <x v="3552"/>
      <x v="579"/>
      <x v="31"/>
      <x v="2966"/>
      <x v="3552"/>
    </i>
    <i>
      <x v="3553"/>
      <x v="73"/>
      <x v="76"/>
      <x v="2067"/>
      <x v="3553"/>
    </i>
    <i>
      <x v="3554"/>
      <x v="373"/>
      <x v="195"/>
      <x v="1921"/>
      <x v="3554"/>
    </i>
    <i>
      <x v="3555"/>
      <x v="582"/>
      <x v="77"/>
      <x v="2967"/>
      <x v="3555"/>
    </i>
    <i>
      <x v="3556"/>
      <x v="219"/>
      <x v="75"/>
      <x v="2968"/>
      <x v="3556"/>
    </i>
    <i>
      <x v="3557"/>
      <x v="406"/>
      <x v="179"/>
      <x v="2969"/>
      <x v="3557"/>
    </i>
    <i>
      <x v="3558"/>
      <x v="583"/>
      <x v="253"/>
      <x v="2970"/>
      <x v="3558"/>
    </i>
    <i>
      <x v="3559"/>
      <x v="143"/>
      <x v="185"/>
      <x v="2971"/>
      <x v="3559"/>
    </i>
    <i>
      <x v="3560"/>
      <x v="423"/>
      <x v="1"/>
      <x v="2348"/>
      <x v="3560"/>
    </i>
    <i>
      <x v="3561"/>
      <x v="128"/>
      <x v="137"/>
      <x v="2972"/>
      <x v="3561"/>
    </i>
    <i>
      <x v="3562"/>
      <x v="145"/>
      <x v="143"/>
      <x v="1788"/>
      <x v="3562"/>
    </i>
    <i>
      <x v="3563"/>
      <x v="206"/>
      <x v="41"/>
      <x v="2973"/>
      <x v="3563"/>
    </i>
    <i>
      <x v="3564"/>
      <x v="15"/>
      <x v="158"/>
      <x v="2974"/>
      <x v="3564"/>
    </i>
    <i>
      <x v="3565"/>
      <x v="167"/>
      <x v="38"/>
      <x v="2975"/>
      <x v="3565"/>
    </i>
    <i>
      <x v="3566"/>
      <x v="358"/>
      <x v="195"/>
      <x v="2976"/>
      <x v="3566"/>
    </i>
    <i>
      <x v="3567"/>
      <x v="22"/>
      <x v="127"/>
      <x v="479"/>
      <x v="3567"/>
    </i>
    <i>
      <x v="3568"/>
      <x v="493"/>
      <x v="77"/>
      <x v="1302"/>
      <x v="3568"/>
    </i>
    <i>
      <x v="3569"/>
      <x v="267"/>
      <x v="124"/>
      <x v="2977"/>
      <x v="3569"/>
    </i>
    <i>
      <x v="3570"/>
      <x v="137"/>
      <x v="57"/>
      <x v="2978"/>
      <x v="3570"/>
    </i>
    <i>
      <x v="3571"/>
      <x v="515"/>
      <x v="101"/>
      <x v="2979"/>
      <x v="3571"/>
    </i>
    <i>
      <x v="3572"/>
      <x v="415"/>
      <x v="134"/>
      <x v="1562"/>
      <x v="3572"/>
    </i>
    <i>
      <x v="3573"/>
      <x v="172"/>
      <x v="119"/>
      <x v="2980"/>
      <x v="3573"/>
    </i>
    <i>
      <x v="3574"/>
      <x v="302"/>
      <x v="46"/>
      <x v="2493"/>
      <x v="3574"/>
    </i>
    <i>
      <x v="3575"/>
      <x v="515"/>
      <x v="128"/>
      <x v="2981"/>
      <x v="3575"/>
    </i>
    <i>
      <x v="3576"/>
      <x v="177"/>
      <x v="49"/>
      <x v="2982"/>
      <x v="3576"/>
    </i>
    <i>
      <x v="3577"/>
      <x v="167"/>
      <x v="182"/>
      <x v="2983"/>
      <x v="3577"/>
    </i>
    <i>
      <x v="3578"/>
      <x v="129"/>
      <x v="41"/>
      <x v="2984"/>
      <x v="3578"/>
    </i>
    <i>
      <x v="3579"/>
      <x v="149"/>
      <x v="57"/>
      <x v="2663"/>
      <x v="3579"/>
    </i>
    <i>
      <x v="3580"/>
      <x v="198"/>
      <x v="53"/>
      <x v="2985"/>
      <x v="3580"/>
    </i>
    <i>
      <x v="3581"/>
      <x v="332"/>
      <x v="126"/>
      <x v="649"/>
      <x v="3581"/>
    </i>
    <i>
      <x v="3582"/>
      <x v="122"/>
      <x v="56"/>
      <x v="2986"/>
      <x v="3582"/>
    </i>
    <i>
      <x v="3583"/>
      <x v="14"/>
      <x v="130"/>
      <x v="1790"/>
      <x v="3583"/>
    </i>
    <i>
      <x v="3584"/>
      <x v="146"/>
      <x v="195"/>
      <x v="2987"/>
      <x v="3584"/>
    </i>
    <i>
      <x v="3585"/>
      <x v="349"/>
      <x v="2"/>
      <x v="1205"/>
      <x v="3585"/>
    </i>
    <i>
      <x v="3586"/>
      <x v="57"/>
      <x v="242"/>
      <x v="2988"/>
      <x v="3586"/>
    </i>
    <i>
      <x v="3587"/>
      <x v="214"/>
      <x v="183"/>
      <x v="2989"/>
      <x v="3587"/>
    </i>
    <i>
      <x v="3588"/>
      <x v="538"/>
      <x v="106"/>
      <x v="2990"/>
      <x v="3588"/>
    </i>
    <i>
      <x v="3589"/>
      <x v="363"/>
      <x v="139"/>
      <x v="654"/>
      <x v="3589"/>
    </i>
    <i>
      <x v="3590"/>
      <x v="572"/>
      <x v="58"/>
      <x v="2991"/>
      <x v="3590"/>
    </i>
    <i>
      <x v="3591"/>
      <x v="166"/>
      <x v="104"/>
      <x/>
      <x v="3591"/>
    </i>
    <i>
      <x v="3592"/>
      <x v="61"/>
      <x v="147"/>
      <x v="2992"/>
      <x v="3592"/>
    </i>
    <i>
      <x v="3593"/>
      <x v="447"/>
      <x v="185"/>
      <x v="2993"/>
      <x v="3593"/>
    </i>
    <i>
      <x v="3594"/>
      <x v="12"/>
      <x v="106"/>
      <x v="1364"/>
      <x v="3594"/>
    </i>
    <i>
      <x v="3595"/>
      <x v="161"/>
      <x v="156"/>
      <x v="2994"/>
      <x v="3595"/>
    </i>
    <i>
      <x v="3596"/>
      <x v="175"/>
      <x v="16"/>
      <x v="2995"/>
      <x v="3596"/>
    </i>
    <i>
      <x v="3597"/>
      <x v="209"/>
      <x v="56"/>
      <x v="2356"/>
      <x v="3597"/>
    </i>
    <i>
      <x v="3598"/>
      <x v="354"/>
      <x v="80"/>
      <x v="2996"/>
      <x v="3598"/>
    </i>
    <i>
      <x v="3599"/>
      <x v="166"/>
      <x v="21"/>
      <x v="2997"/>
      <x v="3599"/>
    </i>
    <i>
      <x v="3600"/>
      <x v="266"/>
      <x v="107"/>
      <x v="2234"/>
      <x v="3600"/>
    </i>
    <i>
      <x v="3601"/>
      <x v="468"/>
      <x v="18"/>
      <x v="2488"/>
      <x v="3601"/>
    </i>
    <i>
      <x v="3602"/>
      <x v="358"/>
      <x v="149"/>
      <x v="2998"/>
      <x v="3602"/>
    </i>
    <i>
      <x v="3603"/>
      <x v="212"/>
      <x v="156"/>
      <x v="2999"/>
      <x v="3603"/>
    </i>
    <i>
      <x v="3604"/>
      <x v="148"/>
      <x v="124"/>
      <x v="3000"/>
      <x v="3604"/>
    </i>
    <i>
      <x v="3605"/>
      <x v="165"/>
      <x v="120"/>
      <x v="3001"/>
      <x v="3605"/>
    </i>
    <i>
      <x v="3606"/>
      <x v="39"/>
      <x v="129"/>
      <x v="3002"/>
      <x v="3606"/>
    </i>
    <i>
      <x v="3607"/>
      <x v="345"/>
      <x v="81"/>
      <x v="260"/>
      <x v="3607"/>
    </i>
    <i>
      <x v="3608"/>
      <x v="405"/>
      <x v="55"/>
      <x v="1896"/>
      <x v="3608"/>
    </i>
    <i>
      <x v="3609"/>
      <x v="96"/>
      <x v="70"/>
      <x v="1677"/>
      <x v="3609"/>
    </i>
    <i>
      <x v="3610"/>
      <x v="12"/>
      <x v="13"/>
      <x v="673"/>
      <x v="3610"/>
    </i>
    <i>
      <x v="3611"/>
      <x v="364"/>
      <x v="93"/>
      <x v="3003"/>
      <x v="3611"/>
    </i>
    <i>
      <x v="3612"/>
      <x v="132"/>
      <x v="22"/>
      <x v="3004"/>
      <x v="3612"/>
    </i>
    <i>
      <x v="3613"/>
      <x v="477"/>
      <x v="1"/>
      <x v="3005"/>
      <x v="3613"/>
    </i>
    <i>
      <x v="3614"/>
      <x v="409"/>
      <x v="73"/>
      <x v="2544"/>
      <x v="3614"/>
    </i>
    <i>
      <x v="3615"/>
      <x v="412"/>
      <x v="35"/>
      <x v="1802"/>
      <x v="3615"/>
    </i>
    <i>
      <x v="3616"/>
      <x v="367"/>
      <x v="206"/>
      <x v="3"/>
      <x v="3616"/>
    </i>
    <i>
      <x v="3617"/>
      <x v="369"/>
      <x v="44"/>
      <x v="1395"/>
      <x v="3617"/>
    </i>
    <i>
      <x v="3618"/>
      <x v="146"/>
      <x v="68"/>
      <x v="3006"/>
      <x v="3618"/>
    </i>
    <i>
      <x v="3619"/>
      <x v="394"/>
      <x v="133"/>
      <x v="1680"/>
      <x v="3619"/>
    </i>
    <i>
      <x v="3620"/>
      <x v="429"/>
      <x v="108"/>
      <x v="3007"/>
      <x v="3620"/>
    </i>
    <i>
      <x v="3621"/>
      <x v="15"/>
      <x v="130"/>
      <x v="3008"/>
      <x v="3621"/>
    </i>
    <i>
      <x v="3622"/>
      <x v="449"/>
      <x v="108"/>
      <x v="3009"/>
      <x v="3622"/>
    </i>
    <i>
      <x v="3623"/>
      <x v="366"/>
      <x v="140"/>
      <x v="3010"/>
      <x v="3623"/>
    </i>
    <i>
      <x v="3624"/>
      <x v="177"/>
      <x v="127"/>
      <x v="3011"/>
      <x v="3624"/>
    </i>
    <i>
      <x v="3625"/>
      <x v="366"/>
      <x v="43"/>
      <x v="3012"/>
      <x v="3625"/>
    </i>
    <i>
      <x v="3626"/>
      <x v="38"/>
      <x v="131"/>
      <x v="3013"/>
      <x v="3626"/>
    </i>
    <i>
      <x v="3627"/>
      <x v="345"/>
      <x v="16"/>
      <x v="1103"/>
      <x v="3627"/>
    </i>
    <i>
      <x v="3628"/>
      <x v="375"/>
      <x v="120"/>
      <x v="3014"/>
      <x v="3628"/>
    </i>
    <i>
      <x v="3629"/>
      <x v="72"/>
      <x v="38"/>
      <x v="3015"/>
      <x v="3629"/>
    </i>
    <i>
      <x v="3630"/>
      <x v="345"/>
      <x v="93"/>
      <x v="3016"/>
      <x v="3630"/>
    </i>
    <i>
      <x v="3631"/>
      <x v="308"/>
      <x v="44"/>
      <x v="3017"/>
      <x v="3631"/>
    </i>
    <i>
      <x v="3632"/>
      <x v="305"/>
      <x v="17"/>
      <x v="3018"/>
      <x v="3632"/>
    </i>
    <i>
      <x v="3633"/>
      <x v="379"/>
      <x v="105"/>
      <x v="3019"/>
      <x v="3633"/>
    </i>
    <i>
      <x v="3634"/>
      <x v="175"/>
      <x v="68"/>
      <x v="3020"/>
      <x v="3634"/>
    </i>
    <i>
      <x v="3635"/>
      <x v="18"/>
      <x v="41"/>
      <x v="3021"/>
      <x v="3635"/>
    </i>
    <i>
      <x v="3636"/>
      <x v="448"/>
      <x v="46"/>
      <x v="3022"/>
      <x v="3636"/>
    </i>
    <i>
      <x v="3637"/>
      <x v="264"/>
      <x v="33"/>
      <x v="3023"/>
      <x v="3637"/>
    </i>
    <i>
      <x v="3638"/>
      <x v="72"/>
      <x v="174"/>
      <x v="3024"/>
      <x v="3638"/>
    </i>
    <i>
      <x v="3639"/>
      <x v="355"/>
      <x v="125"/>
      <x v="3025"/>
      <x v="3639"/>
    </i>
    <i>
      <x v="3640"/>
      <x v="363"/>
      <x v="126"/>
      <x v="3026"/>
      <x v="3640"/>
    </i>
    <i>
      <x v="3641"/>
      <x v="379"/>
      <x v="144"/>
      <x v="2831"/>
      <x v="3641"/>
    </i>
    <i>
      <x v="3642"/>
      <x v="492"/>
      <x v="92"/>
      <x v="544"/>
      <x v="3642"/>
    </i>
    <i>
      <x v="3643"/>
      <x v="555"/>
      <x v="43"/>
      <x v="545"/>
      <x v="3643"/>
    </i>
    <i>
      <x v="3644"/>
      <x v="35"/>
      <x v="128"/>
      <x v="3027"/>
      <x v="3644"/>
    </i>
    <i>
      <x v="3645"/>
      <x v="373"/>
      <x v="149"/>
      <x v="3028"/>
      <x v="3645"/>
    </i>
    <i>
      <x v="3646"/>
      <x v="409"/>
      <x v="37"/>
      <x v="780"/>
      <x v="3646"/>
    </i>
    <i>
      <x v="3647"/>
      <x v="209"/>
      <x v="125"/>
      <x v="2664"/>
      <x v="3647"/>
    </i>
    <i>
      <x v="3648"/>
      <x v="555"/>
      <x v="135"/>
      <x v="3029"/>
      <x v="3648"/>
    </i>
    <i>
      <x v="3649"/>
      <x v="62"/>
      <x v="69"/>
      <x v="3030"/>
      <x v="3649"/>
    </i>
    <i>
      <x v="3650"/>
      <x v="42"/>
      <x v="138"/>
      <x v="3031"/>
      <x v="3650"/>
    </i>
    <i>
      <x v="3651"/>
      <x v="175"/>
      <x v="186"/>
      <x v="3032"/>
      <x v="3651"/>
    </i>
    <i>
      <x v="3652"/>
      <x v="23"/>
      <x v="63"/>
      <x v="3033"/>
      <x v="3652"/>
    </i>
    <i>
      <x v="3653"/>
      <x v="326"/>
      <x v="84"/>
      <x v="3034"/>
      <x v="3653"/>
    </i>
    <i>
      <x v="3654"/>
      <x v="198"/>
      <x v="150"/>
      <x v="848"/>
      <x v="3654"/>
    </i>
    <i>
      <x v="3655"/>
      <x v="429"/>
      <x v="185"/>
      <x v="529"/>
      <x v="3655"/>
    </i>
    <i>
      <x v="3656"/>
      <x v="269"/>
      <x v="84"/>
      <x v="1636"/>
      <x v="3656"/>
    </i>
    <i>
      <x v="3657"/>
      <x v="439"/>
      <x v="127"/>
      <x v="3035"/>
      <x v="3657"/>
    </i>
    <i>
      <x v="3658"/>
      <x v="15"/>
      <x v="186"/>
      <x v="3036"/>
      <x v="3658"/>
    </i>
    <i>
      <x v="3659"/>
      <x v="217"/>
      <x v="104"/>
      <x v="850"/>
      <x v="3659"/>
    </i>
    <i>
      <x v="3660"/>
      <x v="146"/>
      <x v="125"/>
      <x v="3037"/>
      <x v="3660"/>
    </i>
    <i>
      <x v="3661"/>
      <x v="214"/>
      <x v="156"/>
      <x v="3038"/>
      <x v="3661"/>
    </i>
    <i>
      <x v="3662"/>
      <x v="447"/>
      <x v="80"/>
      <x v="3039"/>
      <x v="3662"/>
    </i>
    <i>
      <x v="3663"/>
      <x v="202"/>
      <x v="173"/>
      <x v="3040"/>
      <x v="3663"/>
    </i>
    <i>
      <x v="3664"/>
      <x v="429"/>
      <x v="80"/>
      <x v="3041"/>
      <x v="3664"/>
    </i>
    <i>
      <x v="3665"/>
      <x v="38"/>
      <x v="20"/>
      <x v="3042"/>
      <x v="3665"/>
    </i>
    <i>
      <x v="3666"/>
      <x v="282"/>
      <x v="55"/>
      <x v="1743"/>
      <x v="3666"/>
    </i>
    <i>
      <x v="3667"/>
      <x v="168"/>
      <x v="121"/>
      <x v="3043"/>
      <x v="3667"/>
    </i>
    <i>
      <x v="3668"/>
      <x v="385"/>
      <x v="39"/>
      <x v="3044"/>
      <x v="3668"/>
    </i>
    <i>
      <x v="3669"/>
      <x v="273"/>
      <x v="89"/>
      <x v="3045"/>
      <x v="3669"/>
    </i>
    <i>
      <x v="3670"/>
      <x v="105"/>
      <x v="112"/>
      <x v="3046"/>
      <x v="3670"/>
    </i>
    <i>
      <x v="3671"/>
      <x v="469"/>
      <x v="19"/>
      <x v="3047"/>
      <x v="3671"/>
    </i>
    <i>
      <x v="3672"/>
      <x v="368"/>
      <x v="33"/>
      <x v="3048"/>
      <x v="3672"/>
    </i>
    <i>
      <x v="3673"/>
      <x v="66"/>
      <x v="18"/>
      <x v="1493"/>
      <x v="3673"/>
    </i>
    <i>
      <x v="3674"/>
      <x v="184"/>
      <x v="114"/>
      <x v="3049"/>
      <x v="3674"/>
    </i>
    <i>
      <x v="3675"/>
      <x v="442"/>
      <x v="176"/>
      <x v="3050"/>
      <x v="3675"/>
    </i>
    <i>
      <x v="3676"/>
      <x v="210"/>
      <x v="17"/>
      <x v="3051"/>
      <x v="3676"/>
    </i>
    <i>
      <x v="3677"/>
      <x v="114"/>
      <x v="38"/>
      <x v="3052"/>
      <x v="3677"/>
    </i>
    <i>
      <x v="3678"/>
      <x v="9"/>
      <x v="47"/>
      <x v="3053"/>
      <x v="3678"/>
    </i>
    <i>
      <x v="3679"/>
      <x v="548"/>
      <x v="10"/>
      <x v="3054"/>
      <x v="3679"/>
    </i>
    <i>
      <x v="3680"/>
      <x v="529"/>
      <x v="50"/>
      <x v="3055"/>
      <x v="3680"/>
    </i>
    <i>
      <x v="3681"/>
      <x v="424"/>
      <x v="181"/>
      <x v="3056"/>
      <x v="3681"/>
    </i>
    <i>
      <x v="3682"/>
      <x v="557"/>
      <x v="121"/>
      <x v="3057"/>
      <x v="3682"/>
    </i>
    <i>
      <x v="3683"/>
      <x v="152"/>
      <x v="26"/>
      <x v="3058"/>
      <x v="3683"/>
    </i>
    <i>
      <x v="3684"/>
      <x v="135"/>
      <x v="22"/>
      <x v="3059"/>
      <x v="3684"/>
    </i>
    <i>
      <x v="3685"/>
      <x v="156"/>
      <x v="161"/>
      <x v="3060"/>
      <x v="3685"/>
    </i>
    <i>
      <x v="3686"/>
      <x v="68"/>
      <x v="51"/>
      <x v="3061"/>
      <x v="3686"/>
    </i>
    <i>
      <x v="3687"/>
      <x v="168"/>
      <x v="49"/>
      <x v="3062"/>
      <x v="3687"/>
    </i>
    <i>
      <x v="3688"/>
      <x v="580"/>
      <x v="9"/>
      <x v="3063"/>
      <x v="3688"/>
    </i>
    <i>
      <x v="3689"/>
      <x v="584"/>
      <x v="205"/>
      <x v="3064"/>
      <x v="3689"/>
    </i>
    <i>
      <x v="3690"/>
      <x v="400"/>
      <x v="18"/>
      <x v="3065"/>
      <x v="3690"/>
    </i>
    <i>
      <x v="3691"/>
      <x v="513"/>
      <x v="2"/>
      <x v="3066"/>
      <x v="3691"/>
    </i>
    <i>
      <x v="3692"/>
      <x v="402"/>
      <x v="190"/>
      <x v="3067"/>
      <x v="3692"/>
    </i>
    <i>
      <x v="3693"/>
      <x v="197"/>
      <x v="197"/>
      <x v="471"/>
      <x v="3693"/>
    </i>
    <i>
      <x v="3694"/>
      <x v="205"/>
      <x v="197"/>
      <x v="3068"/>
      <x v="3694"/>
    </i>
    <i>
      <x v="3695"/>
      <x v="23"/>
      <x v="52"/>
      <x v="3069"/>
      <x v="3695"/>
    </i>
    <i>
      <x v="3696"/>
      <x v="229"/>
      <x v="78"/>
      <x v="3070"/>
      <x v="3696"/>
    </i>
    <i>
      <x v="3697"/>
      <x v="467"/>
      <x v="28"/>
      <x v="3071"/>
      <x v="3697"/>
    </i>
    <i>
      <x v="3698"/>
      <x v="417"/>
      <x v="60"/>
      <x v="3072"/>
      <x v="3698"/>
    </i>
    <i>
      <x v="3699"/>
      <x v="432"/>
      <x v="50"/>
      <x v="1850"/>
      <x v="3699"/>
    </i>
    <i>
      <x v="3700"/>
      <x v="130"/>
      <x v="23"/>
      <x v="3073"/>
      <x v="3700"/>
    </i>
    <i>
      <x v="3701"/>
      <x v="585"/>
      <x v="254"/>
      <x v="3074"/>
      <x v="3701"/>
    </i>
    <i>
      <x v="3702"/>
      <x v="11"/>
      <x v="255"/>
      <x v="3075"/>
      <x v="3702"/>
    </i>
    <i>
      <x v="3703"/>
      <x v="466"/>
      <x v="188"/>
      <x v="3076"/>
      <x v="3703"/>
    </i>
    <i>
      <x v="3704"/>
      <x v="419"/>
      <x v="52"/>
      <x v="3077"/>
      <x v="3704"/>
    </i>
    <i>
      <x v="3705"/>
      <x v="575"/>
      <x v="119"/>
      <x v="3078"/>
      <x v="3705"/>
    </i>
    <i>
      <x v="3706"/>
      <x v="401"/>
      <x v="166"/>
      <x v="616"/>
      <x v="3706"/>
    </i>
    <i>
      <x v="3707"/>
      <x v="421"/>
      <x v="51"/>
      <x v="3079"/>
      <x v="3707"/>
    </i>
    <i>
      <x v="3708"/>
      <x v="533"/>
      <x v="87"/>
      <x v="3080"/>
      <x v="3708"/>
    </i>
    <i>
      <x v="3709"/>
      <x v="13"/>
      <x v="39"/>
      <x v="3081"/>
      <x v="3709"/>
    </i>
    <i>
      <x v="3710"/>
      <x v="182"/>
      <x v="76"/>
      <x v="3082"/>
      <x v="3710"/>
    </i>
    <i>
      <x v="3711"/>
      <x v="293"/>
      <x v="165"/>
      <x v="3083"/>
      <x v="3711"/>
    </i>
    <i>
      <x v="3712"/>
      <x v="1"/>
      <x v="85"/>
      <x v="3084"/>
      <x v="3712"/>
    </i>
    <i>
      <x v="3713"/>
      <x/>
      <x v="64"/>
      <x v="729"/>
      <x v="3713"/>
    </i>
    <i>
      <x v="3714"/>
      <x v="154"/>
      <x v="53"/>
      <x v="1599"/>
      <x v="3714"/>
    </i>
    <i>
      <x v="3715"/>
      <x v="325"/>
      <x v="50"/>
      <x v="3085"/>
      <x v="3715"/>
    </i>
    <i>
      <x v="3716"/>
      <x v="9"/>
      <x v="54"/>
      <x v="3086"/>
      <x v="3716"/>
    </i>
    <i>
      <x v="3717"/>
      <x v="84"/>
      <x v="100"/>
      <x v="3087"/>
      <x v="3717"/>
    </i>
    <i>
      <x v="3718"/>
      <x v="546"/>
      <x v="61"/>
      <x v="3088"/>
      <x v="3718"/>
    </i>
    <i>
      <x v="3719"/>
      <x v="530"/>
      <x v="75"/>
      <x v="3089"/>
      <x v="3719"/>
    </i>
    <i>
      <x v="3720"/>
      <x v="351"/>
      <x v="35"/>
      <x v="642"/>
      <x v="3720"/>
    </i>
    <i>
      <x v="3721"/>
      <x v="49"/>
      <x v="142"/>
      <x v="2455"/>
      <x v="3721"/>
    </i>
    <i>
      <x v="3722"/>
      <x v="318"/>
      <x v="97"/>
      <x v="3090"/>
      <x v="3722"/>
    </i>
    <i>
      <x v="3723"/>
      <x v="306"/>
      <x v="191"/>
      <x v="3091"/>
      <x v="3723"/>
    </i>
    <i>
      <x v="3724"/>
      <x v="409"/>
      <x v="115"/>
      <x v="551"/>
      <x v="3724"/>
    </i>
    <i>
      <x v="3725"/>
      <x v="109"/>
      <x v="105"/>
      <x v="3092"/>
      <x v="3725"/>
    </i>
    <i>
      <x v="3726"/>
      <x v="217"/>
      <x/>
      <x v="1735"/>
      <x v="3726"/>
    </i>
    <i>
      <x v="3727"/>
      <x v="177"/>
      <x v="73"/>
      <x v="3093"/>
      <x v="3727"/>
    </i>
    <i>
      <x v="3728"/>
      <x v="4"/>
      <x v="57"/>
      <x v="3094"/>
      <x v="3728"/>
    </i>
    <i>
      <x v="3729"/>
      <x v="476"/>
      <x v="79"/>
      <x v="3095"/>
      <x v="3729"/>
    </i>
    <i>
      <x v="3730"/>
      <x v="377"/>
      <x v="218"/>
      <x v="3096"/>
      <x v="3730"/>
    </i>
    <i>
      <x v="3731"/>
      <x v="22"/>
      <x v="71"/>
      <x v="2263"/>
      <x v="3731"/>
    </i>
    <i>
      <x v="3732"/>
      <x v="195"/>
      <x v="139"/>
      <x v="1128"/>
      <x v="3732"/>
    </i>
    <i>
      <x v="3733"/>
      <x v="17"/>
      <x v="61"/>
      <x v="3097"/>
      <x v="3733"/>
    </i>
    <i>
      <x v="3734"/>
      <x v="332"/>
      <x v="23"/>
      <x v="2762"/>
      <x v="3734"/>
    </i>
    <i>
      <x v="3735"/>
      <x v="136"/>
      <x v="182"/>
      <x v="3098"/>
      <x v="3735"/>
    </i>
    <i>
      <x v="3736"/>
      <x v="447"/>
      <x v="116"/>
      <x v="1112"/>
      <x v="3736"/>
    </i>
    <i>
      <x v="3737"/>
      <x v="571"/>
      <x v="188"/>
      <x v="1612"/>
      <x v="3737"/>
    </i>
    <i>
      <x v="3738"/>
      <x v="21"/>
      <x v="37"/>
      <x v="3099"/>
      <x v="3738"/>
    </i>
    <i>
      <x v="3739"/>
      <x v="166"/>
      <x v="34"/>
      <x v="3100"/>
      <x v="3739"/>
    </i>
    <i>
      <x v="3740"/>
      <x v="204"/>
      <x v="174"/>
      <x v="3101"/>
      <x v="3740"/>
    </i>
    <i>
      <x v="3741"/>
      <x v="367"/>
      <x v="129"/>
      <x v="3102"/>
      <x v="3741"/>
    </i>
    <i>
      <x v="3742"/>
      <x v="161"/>
      <x v="125"/>
      <x v="3103"/>
      <x v="3742"/>
    </i>
    <i>
      <x v="3743"/>
      <x v="41"/>
      <x v="144"/>
      <x v="3104"/>
      <x v="3743"/>
    </i>
    <i>
      <x v="3744"/>
      <x v="218"/>
      <x/>
      <x v="2368"/>
      <x v="3744"/>
    </i>
    <i>
      <x v="3745"/>
      <x v="18"/>
      <x v="196"/>
      <x v="1333"/>
      <x v="3745"/>
    </i>
    <i>
      <x v="3746"/>
      <x v="408"/>
      <x v="81"/>
      <x v="70"/>
      <x v="3746"/>
    </i>
    <i>
      <x v="3747"/>
      <x v="312"/>
      <x v="119"/>
      <x v="1110"/>
      <x v="3747"/>
    </i>
    <i>
      <x v="3748"/>
      <x v="586"/>
      <x v="256"/>
      <x v="3105"/>
      <x v="3748"/>
    </i>
    <i>
      <x v="3749"/>
      <x v="151"/>
      <x v="13"/>
      <x v="2773"/>
      <x v="3749"/>
    </i>
    <i>
      <x v="3750"/>
      <x v="384"/>
      <x v="186"/>
      <x v="3106"/>
      <x v="3750"/>
    </i>
    <i>
      <x v="3751"/>
      <x v="146"/>
      <x v="49"/>
      <x v="2886"/>
      <x v="3751"/>
    </i>
    <i>
      <x v="3752"/>
      <x v="22"/>
      <x v="144"/>
      <x v="240"/>
      <x v="3752"/>
    </i>
    <i>
      <x v="3753"/>
      <x v="305"/>
      <x v="134"/>
      <x v="3107"/>
      <x v="3753"/>
    </i>
    <i>
      <x v="3754"/>
      <x v="283"/>
      <x v="168"/>
      <x v="3108"/>
      <x v="3754"/>
    </i>
    <i>
      <x v="3755"/>
      <x v="197"/>
      <x v="72"/>
      <x v="1343"/>
      <x v="3755"/>
    </i>
    <i>
      <x v="3756"/>
      <x v="166"/>
      <x v="56"/>
      <x v="3109"/>
      <x v="3756"/>
    </i>
    <i>
      <x v="3757"/>
      <x v="4"/>
      <x v="37"/>
      <x v="3110"/>
      <x v="3757"/>
    </i>
    <i>
      <x v="3758"/>
      <x v="194"/>
      <x v="98"/>
      <x v="3036"/>
      <x v="3758"/>
    </i>
    <i>
      <x v="3759"/>
      <x v="172"/>
      <x v="72"/>
      <x v="2386"/>
      <x v="3759"/>
    </i>
    <i>
      <x v="3760"/>
      <x v="217"/>
      <x v="154"/>
      <x v="3111"/>
      <x v="3760"/>
    </i>
    <i>
      <x v="3761"/>
      <x v="215"/>
      <x v="149"/>
      <x v="3112"/>
      <x v="3761"/>
    </i>
    <i>
      <x v="3762"/>
      <x v="427"/>
      <x v="74"/>
      <x v="236"/>
      <x v="3762"/>
    </i>
    <i>
      <x v="3763"/>
      <x v="256"/>
      <x v="65"/>
      <x v="3035"/>
      <x v="3763"/>
    </i>
    <i>
      <x v="3764"/>
      <x v="189"/>
      <x v="174"/>
      <x v="3113"/>
      <x v="3764"/>
    </i>
    <i>
      <x v="3765"/>
      <x v="332"/>
      <x v="81"/>
      <x v="3114"/>
      <x v="3765"/>
    </i>
    <i>
      <x v="3766"/>
      <x v="11"/>
      <x v="165"/>
      <x v="3115"/>
      <x v="3766"/>
    </i>
    <i>
      <x v="3767"/>
      <x v="399"/>
      <x v="89"/>
      <x v="3116"/>
      <x v="3767"/>
    </i>
    <i>
      <x v="3768"/>
      <x v="13"/>
      <x v="149"/>
      <x v="3117"/>
      <x v="3768"/>
    </i>
    <i>
      <x v="3769"/>
      <x v="61"/>
      <x v="46"/>
      <x v="3118"/>
      <x v="3769"/>
    </i>
    <i>
      <x v="3770"/>
      <x v="278"/>
      <x v="52"/>
      <x v="3119"/>
      <x v="3770"/>
    </i>
    <i>
      <x v="3771"/>
      <x v="50"/>
      <x v="148"/>
      <x v="3120"/>
      <x v="3771"/>
    </i>
    <i>
      <x v="3772"/>
      <x v="399"/>
      <x v="2"/>
      <x v="2663"/>
      <x v="3772"/>
    </i>
    <i>
      <x v="3773"/>
      <x v="58"/>
      <x v="80"/>
      <x v="3121"/>
      <x v="3773"/>
    </i>
    <i>
      <x v="3774"/>
      <x v="416"/>
      <x v="218"/>
      <x v="3122"/>
      <x v="3774"/>
    </i>
    <i>
      <x v="3775"/>
      <x v="260"/>
      <x v="24"/>
      <x v="3123"/>
      <x v="3775"/>
    </i>
    <i>
      <x v="3776"/>
      <x v="567"/>
      <x v="221"/>
      <x v="176"/>
      <x v="3776"/>
    </i>
    <i>
      <x v="3777"/>
      <x v="429"/>
      <x v="13"/>
      <x v="3124"/>
      <x v="3777"/>
    </i>
    <i>
      <x v="3778"/>
      <x v="522"/>
      <x v="28"/>
      <x v="647"/>
      <x v="3778"/>
    </i>
    <i>
      <x v="3779"/>
      <x v="203"/>
      <x v="84"/>
      <x v="1775"/>
      <x v="3779"/>
    </i>
    <i>
      <x v="3780"/>
      <x v="580"/>
      <x v="200"/>
      <x v="3125"/>
      <x v="3780"/>
    </i>
    <i>
      <x v="3781"/>
      <x v="197"/>
      <x v="58"/>
      <x v="1794"/>
      <x v="3781"/>
    </i>
    <i>
      <x v="3782"/>
      <x v="577"/>
      <x v="154"/>
      <x v="650"/>
      <x v="3782"/>
    </i>
    <i>
      <x v="3783"/>
      <x v="469"/>
      <x v="163"/>
      <x v="3126"/>
      <x v="3783"/>
    </i>
    <i>
      <x v="3784"/>
      <x v="279"/>
      <x v="35"/>
      <x v="3127"/>
      <x v="3784"/>
    </i>
    <i>
      <x v="3785"/>
      <x v="374"/>
      <x v="108"/>
      <x v="3128"/>
      <x v="3785"/>
    </i>
    <i>
      <x v="3786"/>
      <x v="187"/>
      <x v="13"/>
      <x v="3129"/>
      <x v="3786"/>
    </i>
    <i>
      <x v="3787"/>
      <x v="580"/>
      <x v="191"/>
      <x v="3130"/>
      <x v="3787"/>
    </i>
    <i>
      <x v="3788"/>
      <x v="432"/>
      <x v="204"/>
      <x v="3131"/>
      <x v="3788"/>
    </i>
    <i>
      <x v="3789"/>
      <x v="422"/>
      <x v="22"/>
      <x v="3132"/>
      <x v="3789"/>
    </i>
    <i>
      <x v="3790"/>
      <x v="568"/>
      <x v="118"/>
      <x v="3133"/>
      <x v="3790"/>
    </i>
    <i>
      <x v="3791"/>
      <x v="56"/>
      <x v="91"/>
      <x v="3134"/>
      <x v="3791"/>
    </i>
    <i>
      <x v="3792"/>
      <x v="223"/>
      <x v="79"/>
      <x v="837"/>
      <x v="3792"/>
    </i>
    <i>
      <x v="3793"/>
      <x v="331"/>
      <x v="33"/>
      <x v="647"/>
      <x v="3793"/>
    </i>
    <i>
      <x v="3794"/>
      <x v="53"/>
      <x v="172"/>
      <x v="548"/>
      <x v="3794"/>
    </i>
    <i>
      <x v="3795"/>
      <x v="103"/>
      <x v="55"/>
      <x v="3135"/>
      <x v="3795"/>
    </i>
    <i>
      <x v="3796"/>
      <x v="577"/>
      <x v="137"/>
      <x v="3136"/>
      <x v="3796"/>
    </i>
    <i>
      <x v="3797"/>
      <x v="498"/>
      <x v="55"/>
      <x v="3136"/>
      <x v="3797"/>
    </i>
    <i>
      <x v="3798"/>
      <x v="289"/>
      <x v="45"/>
      <x v="3137"/>
      <x v="3798"/>
    </i>
    <i>
      <x v="3799"/>
      <x v="410"/>
      <x v="165"/>
      <x v="3138"/>
      <x v="3799"/>
    </i>
    <i>
      <x v="3800"/>
      <x v="95"/>
      <x v="221"/>
      <x v="3139"/>
      <x v="3800"/>
    </i>
    <i>
      <x v="3801"/>
      <x v="575"/>
      <x v="43"/>
      <x v="3140"/>
      <x v="3801"/>
    </i>
    <i>
      <x v="3802"/>
      <x v="412"/>
      <x v="29"/>
      <x v="3141"/>
      <x v="3802"/>
    </i>
    <i>
      <x v="3803"/>
      <x v="399"/>
      <x v="39"/>
      <x v="3142"/>
      <x v="3803"/>
    </i>
    <i>
      <x v="3804"/>
      <x v="558"/>
      <x v="54"/>
      <x v="1685"/>
      <x v="3804"/>
    </i>
    <i>
      <x v="3805"/>
      <x v="101"/>
      <x v="37"/>
      <x v="3143"/>
      <x v="3805"/>
    </i>
    <i>
      <x v="3806"/>
      <x v="76"/>
      <x v="166"/>
      <x v="2509"/>
      <x v="3806"/>
    </i>
    <i>
      <x v="3807"/>
      <x v="257"/>
      <x v="122"/>
      <x v="3144"/>
      <x v="3807"/>
    </i>
    <i>
      <x v="3808"/>
      <x v="237"/>
      <x v="145"/>
      <x v="2032"/>
      <x v="3808"/>
    </i>
    <i>
      <x v="3809"/>
      <x v="416"/>
      <x v="10"/>
      <x v="1685"/>
      <x v="3809"/>
    </i>
    <i>
      <x v="3810"/>
      <x v="23"/>
      <x v="78"/>
      <x v="3145"/>
      <x v="3810"/>
    </i>
    <i>
      <x v="3811"/>
      <x v="152"/>
      <x v="42"/>
      <x v="2780"/>
      <x v="3811"/>
    </i>
    <i>
      <x v="3812"/>
      <x v="83"/>
      <x v="57"/>
      <x v="499"/>
      <x v="3812"/>
    </i>
    <i>
      <x v="3813"/>
      <x v="172"/>
      <x v="171"/>
      <x v="3146"/>
      <x v="3813"/>
    </i>
    <i>
      <x v="3814"/>
      <x v="44"/>
      <x v="166"/>
      <x v="2513"/>
      <x v="3814"/>
    </i>
    <i>
      <x v="3815"/>
      <x v="300"/>
      <x v="155"/>
      <x v="3147"/>
      <x v="3815"/>
    </i>
    <i>
      <x v="3816"/>
      <x v="302"/>
      <x v="154"/>
      <x v="3148"/>
      <x v="3816"/>
    </i>
    <i>
      <x v="3817"/>
      <x v="177"/>
      <x v="185"/>
      <x v="3149"/>
      <x v="3817"/>
    </i>
    <i>
      <x v="3818"/>
      <x v="417"/>
      <x v="5"/>
      <x v="3150"/>
      <x v="3818"/>
    </i>
    <i>
      <x v="3819"/>
      <x v="115"/>
      <x v="5"/>
      <x v="2623"/>
      <x v="3819"/>
    </i>
    <i>
      <x v="3820"/>
      <x v="400"/>
      <x v="231"/>
      <x v="3151"/>
      <x v="3820"/>
    </i>
    <i>
      <x v="3821"/>
      <x v="139"/>
      <x v="51"/>
      <x v="811"/>
      <x v="3821"/>
    </i>
    <i>
      <x v="3822"/>
      <x v="61"/>
      <x v="39"/>
      <x v="3152"/>
      <x v="3822"/>
    </i>
    <i>
      <x v="3823"/>
      <x v="467"/>
      <x v="216"/>
      <x v="3153"/>
      <x v="3823"/>
    </i>
    <i>
      <x v="3824"/>
      <x v="251"/>
      <x v="68"/>
      <x v="3154"/>
      <x v="3824"/>
    </i>
    <i>
      <x v="3825"/>
      <x v="523"/>
      <x v="200"/>
      <x v="3155"/>
      <x v="3825"/>
    </i>
    <i>
      <x v="3826"/>
      <x v="483"/>
      <x v="48"/>
      <x v="3156"/>
      <x v="3826"/>
    </i>
    <i>
      <x v="3827"/>
      <x v="132"/>
      <x v="165"/>
      <x v="3157"/>
      <x v="3827"/>
    </i>
    <i>
      <x v="3828"/>
      <x v="446"/>
      <x v="178"/>
      <x v="144"/>
      <x v="3828"/>
    </i>
    <i>
      <x v="3829"/>
      <x v="74"/>
      <x v="95"/>
      <x v="3158"/>
      <x v="3829"/>
    </i>
    <i>
      <x v="3830"/>
      <x v="300"/>
      <x v="156"/>
      <x v="822"/>
      <x v="3830"/>
    </i>
    <i>
      <x v="3831"/>
      <x v="53"/>
      <x v="24"/>
      <x v="3159"/>
      <x v="3831"/>
    </i>
    <i>
      <x v="3832"/>
      <x v="503"/>
      <x v="204"/>
      <x v="109"/>
      <x v="3832"/>
    </i>
    <i>
      <x v="3833"/>
      <x v="575"/>
      <x v="171"/>
      <x v="3160"/>
      <x v="3833"/>
    </i>
    <i>
      <x v="3834"/>
      <x v="33"/>
      <x v="28"/>
      <x v="3161"/>
      <x v="3834"/>
    </i>
    <i>
      <x v="3835"/>
      <x v="225"/>
      <x v="205"/>
      <x v="3162"/>
      <x v="3835"/>
    </i>
    <i>
      <x v="3836"/>
      <x v="372"/>
      <x v="67"/>
      <x v="3163"/>
      <x v="3836"/>
    </i>
    <i>
      <x v="3837"/>
      <x v="176"/>
      <x v="140"/>
      <x v="3164"/>
      <x v="3837"/>
    </i>
    <i>
      <x v="3838"/>
      <x v="262"/>
      <x v="6"/>
      <x v="2570"/>
      <x v="3838"/>
    </i>
    <i>
      <x v="3839"/>
      <x v="548"/>
      <x v="179"/>
      <x v="3165"/>
      <x v="3839"/>
    </i>
    <i>
      <x v="3840"/>
      <x v="500"/>
      <x v="3"/>
      <x v="3166"/>
      <x v="3840"/>
    </i>
    <i>
      <x v="3841"/>
      <x v="258"/>
      <x v="168"/>
      <x v="3167"/>
      <x v="3841"/>
    </i>
    <i>
      <x v="3842"/>
      <x v="328"/>
      <x v="177"/>
      <x v="2457"/>
      <x v="3842"/>
    </i>
    <i>
      <x v="3843"/>
      <x v="578"/>
      <x v="95"/>
      <x v="494"/>
      <x v="3843"/>
    </i>
    <i>
      <x v="3844"/>
      <x v="72"/>
      <x v="137"/>
      <x v="3168"/>
      <x v="3844"/>
    </i>
    <i>
      <x v="3845"/>
      <x v="499"/>
      <x v="26"/>
      <x v="3169"/>
      <x v="3845"/>
    </i>
    <i>
      <x v="3846"/>
      <x v="411"/>
      <x v="82"/>
      <x v="3170"/>
      <x v="3846"/>
    </i>
    <i>
      <x v="3847"/>
      <x v="587"/>
      <x v="257"/>
      <x v="3171"/>
      <x v="3847"/>
    </i>
    <i>
      <x v="3848"/>
      <x v="256"/>
      <x v="258"/>
      <x v="3172"/>
      <x v="3848"/>
    </i>
    <i>
      <x v="3849"/>
      <x v="341"/>
      <x v="39"/>
      <x v="3173"/>
      <x v="3849"/>
    </i>
    <i>
      <x v="3850"/>
      <x v="412"/>
      <x v="95"/>
      <x v="3174"/>
      <x v="3850"/>
    </i>
    <i>
      <x v="3851"/>
      <x v="131"/>
      <x v="118"/>
      <x v="3175"/>
      <x v="3851"/>
    </i>
    <i>
      <x v="3852"/>
      <x v="42"/>
      <x v="34"/>
      <x v="892"/>
      <x v="3852"/>
    </i>
    <i>
      <x v="3853"/>
      <x v="513"/>
      <x v="53"/>
      <x v="3176"/>
      <x v="3853"/>
    </i>
    <i>
      <x v="3854"/>
      <x v="200"/>
      <x v="84"/>
      <x v="1035"/>
      <x v="3854"/>
    </i>
    <i>
      <x v="3855"/>
      <x v="52"/>
      <x v="175"/>
      <x v="3177"/>
      <x v="3855"/>
    </i>
    <i>
      <x v="3856"/>
      <x v="101"/>
      <x v="9"/>
      <x v="3178"/>
      <x v="3856"/>
    </i>
    <i>
      <x v="3857"/>
      <x v="417"/>
      <x v="62"/>
      <x v="3179"/>
      <x v="3857"/>
    </i>
    <i>
      <x v="3858"/>
      <x v="282"/>
      <x v="3"/>
      <x v="3180"/>
      <x v="3858"/>
    </i>
    <i>
      <x v="3859"/>
      <x v="238"/>
      <x v="175"/>
      <x v="55"/>
      <x v="3859"/>
    </i>
    <i>
      <x v="3860"/>
      <x v="202"/>
      <x v="82"/>
      <x v="1237"/>
      <x v="3860"/>
    </i>
    <i>
      <x v="3861"/>
      <x v="489"/>
      <x v="91"/>
      <x v="3181"/>
      <x v="3861"/>
    </i>
    <i>
      <x v="3862"/>
      <x v="208"/>
      <x v="13"/>
      <x v="2737"/>
      <x v="3862"/>
    </i>
    <i>
      <x v="3863"/>
      <x v="115"/>
      <x v="9"/>
      <x v="3182"/>
      <x v="3863"/>
    </i>
    <i>
      <x v="3864"/>
      <x v="268"/>
      <x v="9"/>
      <x v="3183"/>
      <x v="3864"/>
    </i>
    <i>
      <x v="3865"/>
      <x v="305"/>
      <x v="109"/>
      <x v="3184"/>
      <x v="3865"/>
    </i>
    <i>
      <x v="3866"/>
      <x v="171"/>
      <x v="183"/>
      <x v="3185"/>
      <x v="3866"/>
    </i>
    <i>
      <x v="3867"/>
      <x v="12"/>
      <x v="101"/>
      <x v="3186"/>
      <x v="3867"/>
    </i>
    <i>
      <x v="3868"/>
      <x v="266"/>
      <x v="105"/>
      <x v="1530"/>
      <x v="3868"/>
    </i>
    <i>
      <x v="3869"/>
      <x v="35"/>
      <x v="73"/>
      <x v="3187"/>
      <x v="3869"/>
    </i>
    <i>
      <x v="3870"/>
      <x v="442"/>
      <x v="161"/>
      <x v="3188"/>
      <x v="3870"/>
    </i>
    <i>
      <x v="3871"/>
      <x v="379"/>
      <x v="16"/>
      <x v="3189"/>
      <x v="3871"/>
    </i>
    <i>
      <x v="3872"/>
      <x v="206"/>
      <x v="153"/>
      <x v="594"/>
      <x v="3872"/>
    </i>
    <i>
      <x v="3873"/>
      <x v="206"/>
      <x v="98"/>
      <x v="3190"/>
      <x v="3873"/>
    </i>
    <i>
      <x v="3874"/>
      <x v="127"/>
      <x v="42"/>
      <x v="3191"/>
      <x v="3874"/>
    </i>
    <i>
      <x v="3875"/>
      <x v="78"/>
      <x v="134"/>
      <x v="3192"/>
      <x v="3875"/>
    </i>
    <i>
      <x v="3876"/>
      <x v="41"/>
      <x v="66"/>
      <x v="3193"/>
      <x v="3876"/>
    </i>
    <i>
      <x v="3877"/>
      <x v="450"/>
      <x v="120"/>
      <x v="1887"/>
      <x v="3877"/>
    </i>
    <i>
      <x v="3878"/>
      <x v="122"/>
      <x v="40"/>
      <x v="3194"/>
      <x v="3878"/>
    </i>
    <i>
      <x v="3879"/>
      <x v="161"/>
      <x v="101"/>
      <x v="3145"/>
      <x v="3879"/>
    </i>
    <i>
      <x v="3880"/>
      <x v="61"/>
      <x v="80"/>
      <x v="1908"/>
      <x v="3880"/>
    </i>
    <i>
      <x v="3881"/>
      <x v="555"/>
      <x v="102"/>
      <x v="1230"/>
      <x v="3881"/>
    </i>
    <i>
      <x v="3882"/>
      <x v="418"/>
      <x v="45"/>
      <x v="3195"/>
      <x v="3882"/>
    </i>
    <i>
      <x v="3883"/>
      <x v="146"/>
      <x v="123"/>
      <x v="3196"/>
      <x v="3883"/>
    </i>
    <i>
      <x v="3884"/>
      <x v="158"/>
      <x v="2"/>
      <x v="3197"/>
      <x v="3884"/>
    </i>
    <i>
      <x v="3885"/>
      <x v="588"/>
      <x v="194"/>
      <x v="1329"/>
      <x v="3885"/>
    </i>
    <i>
      <x v="3886"/>
      <x v="14"/>
      <x v="46"/>
      <x v="3198"/>
      <x v="3886"/>
    </i>
    <i>
      <x v="3887"/>
      <x v="12"/>
      <x v="21"/>
      <x v="2261"/>
      <x v="3887"/>
    </i>
    <i>
      <x v="3888"/>
      <x v="124"/>
      <x v="36"/>
      <x v="3199"/>
      <x v="3888"/>
    </i>
    <i>
      <x v="3889"/>
      <x v="400"/>
      <x v="77"/>
      <x v="3200"/>
      <x v="3889"/>
    </i>
    <i>
      <x v="3890"/>
      <x v="16"/>
      <x v="126"/>
      <x v="3201"/>
      <x v="3890"/>
    </i>
    <i>
      <x v="3891"/>
      <x v="198"/>
      <x v="171"/>
      <x v="3202"/>
      <x v="3891"/>
    </i>
    <i>
      <x v="3892"/>
      <x v="77"/>
      <x v="133"/>
      <x v="2160"/>
      <x v="3892"/>
    </i>
    <i>
      <x v="3893"/>
      <x v="146"/>
      <x v="53"/>
      <x v="3203"/>
      <x v="3893"/>
    </i>
    <i>
      <x v="3894"/>
      <x v="135"/>
      <x v="68"/>
      <x v="1072"/>
      <x v="3894"/>
    </i>
    <i>
      <x v="3895"/>
      <x v="527"/>
      <x v="38"/>
      <x v="3204"/>
      <x v="3895"/>
    </i>
    <i>
      <x v="3896"/>
      <x v="163"/>
      <x v="44"/>
      <x v="3205"/>
      <x v="3896"/>
    </i>
    <i>
      <x v="3897"/>
      <x v="83"/>
      <x v="192"/>
      <x v="3206"/>
      <x v="3897"/>
    </i>
    <i>
      <x v="3898"/>
      <x v="193"/>
      <x v="23"/>
      <x v="3207"/>
      <x v="3898"/>
    </i>
    <i>
      <x v="3899"/>
      <x v="482"/>
      <x v="35"/>
      <x v="3208"/>
      <x v="3899"/>
    </i>
    <i>
      <x v="3900"/>
      <x v="515"/>
      <x v="154"/>
      <x v="3209"/>
      <x v="3900"/>
    </i>
    <i>
      <x v="3901"/>
      <x v="302"/>
      <x v="101"/>
      <x v="3210"/>
      <x v="3901"/>
    </i>
    <i>
      <x v="3902"/>
      <x v="438"/>
      <x v="53"/>
      <x v="3211"/>
      <x v="3902"/>
    </i>
    <i>
      <x v="3903"/>
      <x v="39"/>
      <x v="105"/>
      <x v="3212"/>
      <x v="3903"/>
    </i>
    <i>
      <x v="3904"/>
      <x v="208"/>
      <x v="46"/>
      <x v="3213"/>
      <x v="3904"/>
    </i>
    <i>
      <x v="3905"/>
      <x v="434"/>
      <x v="113"/>
      <x v="3214"/>
      <x v="3905"/>
    </i>
    <i>
      <x v="3906"/>
      <x v="197"/>
      <x v="185"/>
      <x v="1430"/>
      <x v="3906"/>
    </i>
    <i>
      <x v="3907"/>
      <x v="313"/>
      <x v="78"/>
      <x v="3212"/>
      <x v="3907"/>
    </i>
    <i>
      <x v="3908"/>
      <x v="215"/>
      <x v="195"/>
      <x v="2371"/>
      <x v="3908"/>
    </i>
    <i>
      <x v="3909"/>
      <x v="366"/>
      <x v="73"/>
      <x v="3215"/>
      <x v="3909"/>
    </i>
    <i>
      <x v="3910"/>
      <x v="440"/>
      <x v="40"/>
      <x v="3216"/>
      <x v="3910"/>
    </i>
    <i>
      <x v="3911"/>
      <x v="365"/>
      <x v="219"/>
      <x v="2594"/>
      <x v="3911"/>
    </i>
    <i>
      <x v="3912"/>
      <x v="367"/>
      <x v="106"/>
      <x v="3217"/>
      <x v="3912"/>
    </i>
    <i>
      <x v="3913"/>
      <x v="15"/>
      <x v="116"/>
      <x v="2195"/>
      <x v="3913"/>
    </i>
    <i>
      <x v="3914"/>
      <x v="438"/>
      <x v="131"/>
      <x v="2884"/>
      <x v="3914"/>
    </i>
    <i>
      <x v="3915"/>
      <x v="302"/>
      <x v="125"/>
      <x v="239"/>
      <x v="3915"/>
    </i>
    <i>
      <x v="3916"/>
      <x v="541"/>
      <x v="185"/>
      <x v="855"/>
      <x v="3916"/>
    </i>
    <i>
      <x v="3917"/>
      <x v="174"/>
      <x v="105"/>
      <x v="3218"/>
      <x v="3917"/>
    </i>
    <i>
      <x v="3918"/>
      <x v="344"/>
      <x v="125"/>
      <x v="2881"/>
      <x v="3918"/>
    </i>
    <i>
      <x v="3919"/>
      <x v="325"/>
      <x v="2"/>
      <x v="2801"/>
      <x v="3919"/>
    </i>
    <i>
      <x v="3920"/>
      <x v="138"/>
      <x v="16"/>
      <x v="3219"/>
      <x v="3920"/>
    </i>
    <i>
      <x v="3921"/>
      <x v="212"/>
      <x v="219"/>
      <x v="3220"/>
      <x v="3921"/>
    </i>
    <i>
      <x v="3922"/>
      <x v="541"/>
      <x v="138"/>
      <x v="3221"/>
      <x v="3922"/>
    </i>
    <i>
      <x v="3923"/>
      <x v="221"/>
      <x v="89"/>
      <x v="3222"/>
      <x v="3923"/>
    </i>
    <i>
      <x v="3924"/>
      <x v="237"/>
      <x v="26"/>
      <x v="3223"/>
      <x v="3924"/>
    </i>
    <i>
      <x v="3925"/>
      <x v="143"/>
      <x v="117"/>
      <x v="3224"/>
      <x v="3925"/>
    </i>
    <i>
      <x v="3926"/>
      <x v="383"/>
      <x v="182"/>
      <x v="1640"/>
      <x v="3926"/>
    </i>
    <i>
      <x v="3927"/>
      <x v="499"/>
      <x v="122"/>
      <x v="3225"/>
      <x v="3927"/>
    </i>
    <i>
      <x v="3928"/>
      <x v="228"/>
      <x v="146"/>
      <x v="1640"/>
      <x v="3928"/>
    </i>
    <i>
      <x v="3929"/>
      <x v="372"/>
      <x v="78"/>
      <x v="3056"/>
      <x v="3929"/>
    </i>
    <i>
      <x v="3930"/>
      <x v="188"/>
      <x v="83"/>
      <x v="3226"/>
      <x v="3930"/>
    </i>
    <i>
      <x v="3931"/>
      <x v="479"/>
      <x v="168"/>
      <x v="2695"/>
      <x v="3931"/>
    </i>
    <i>
      <x v="3932"/>
      <x v="297"/>
      <x v="84"/>
      <x v="3227"/>
      <x v="3932"/>
    </i>
    <i>
      <x v="3933"/>
      <x v="567"/>
      <x v="146"/>
      <x v="3228"/>
      <x v="3933"/>
    </i>
    <i>
      <x v="3934"/>
      <x v="292"/>
      <x v="26"/>
      <x v="3229"/>
      <x v="3934"/>
    </i>
    <i>
      <x v="3935"/>
      <x v="219"/>
      <x v="59"/>
      <x v="2664"/>
      <x v="3935"/>
    </i>
    <i>
      <x v="3936"/>
      <x v="556"/>
      <x v="42"/>
      <x v="3230"/>
      <x v="3936"/>
    </i>
    <i>
      <x v="3937"/>
      <x v="381"/>
      <x v="165"/>
      <x v="3231"/>
      <x v="3937"/>
    </i>
    <i>
      <x v="3938"/>
      <x v="93"/>
      <x v="179"/>
      <x v="3232"/>
      <x v="3938"/>
    </i>
    <i>
      <x v="3939"/>
      <x v="497"/>
      <x v="87"/>
      <x v="1777"/>
      <x v="3939"/>
    </i>
    <i>
      <x v="3940"/>
      <x v="507"/>
      <x v="204"/>
      <x v="1360"/>
      <x v="3940"/>
    </i>
    <i>
      <x v="3941"/>
      <x v="367"/>
      <x v="108"/>
      <x v="3233"/>
      <x v="3941"/>
    </i>
    <i>
      <x v="3942"/>
      <x v="322"/>
      <x v="189"/>
      <x v="655"/>
      <x v="3942"/>
    </i>
    <i>
      <x v="3943"/>
      <x v="254"/>
      <x v="168"/>
      <x v="3234"/>
      <x v="3943"/>
    </i>
    <i>
      <x v="3944"/>
      <x v="337"/>
      <x v="219"/>
      <x v="3235"/>
      <x v="3944"/>
    </i>
    <i>
      <x v="3945"/>
      <x v="118"/>
      <x v="154"/>
      <x v="3236"/>
      <x v="3945"/>
    </i>
    <i>
      <x v="3946"/>
      <x v="321"/>
      <x v="148"/>
      <x v="2893"/>
      <x v="3946"/>
    </i>
    <i>
      <x v="3947"/>
      <x v="24"/>
      <x v="193"/>
      <x v="3237"/>
      <x v="3947"/>
    </i>
    <i>
      <x v="3948"/>
      <x v="76"/>
      <x v="19"/>
      <x v="3238"/>
      <x v="3948"/>
    </i>
    <i>
      <x v="3949"/>
      <x v="498"/>
      <x v="111"/>
      <x v="2416"/>
      <x v="3949"/>
    </i>
    <i>
      <x v="3950"/>
      <x v="136"/>
      <x v="38"/>
      <x v="3239"/>
      <x v="3950"/>
    </i>
    <i>
      <x v="3951"/>
      <x v="410"/>
      <x v="18"/>
      <x v="3240"/>
      <x v="3951"/>
    </i>
    <i>
      <x v="3952"/>
      <x v="452"/>
      <x v="188"/>
      <x v="3241"/>
      <x v="3952"/>
    </i>
    <i>
      <x v="3953"/>
      <x v="290"/>
      <x v="112"/>
      <x v="3242"/>
      <x v="3953"/>
    </i>
    <i>
      <x v="3954"/>
      <x v="31"/>
      <x v="74"/>
      <x v="3243"/>
      <x v="3954"/>
    </i>
    <i>
      <x v="3955"/>
      <x v="324"/>
      <x v="165"/>
      <x v="1667"/>
      <x v="3955"/>
    </i>
    <i>
      <x v="3956"/>
      <x v="518"/>
      <x v="132"/>
      <x v="3244"/>
      <x v="3956"/>
    </i>
    <i>
      <x v="3957"/>
      <x v="244"/>
      <x v="163"/>
      <x v="3245"/>
      <x v="3957"/>
    </i>
    <i>
      <x v="3958"/>
      <x v="331"/>
      <x v="59"/>
      <x v="3246"/>
      <x v="3958"/>
    </i>
    <i>
      <x v="3959"/>
      <x v="114"/>
      <x v="146"/>
      <x v="3247"/>
      <x v="3959"/>
    </i>
    <i>
      <x v="3960"/>
      <x v="43"/>
      <x v="168"/>
      <x v="559"/>
      <x v="3960"/>
    </i>
    <i>
      <x v="3961"/>
      <x v="45"/>
      <x/>
      <x v="2894"/>
      <x v="3961"/>
    </i>
    <i>
      <x v="3962"/>
      <x v="310"/>
      <x v="166"/>
      <x v="3248"/>
      <x v="3962"/>
    </i>
    <i>
      <x v="3963"/>
      <x v="14"/>
      <x v="138"/>
      <x v="3249"/>
      <x v="3963"/>
    </i>
    <i>
      <x v="3964"/>
      <x v="76"/>
      <x v="113"/>
      <x v="2137"/>
      <x v="3964"/>
    </i>
    <i>
      <x v="3965"/>
      <x v="92"/>
      <x v="54"/>
      <x v="3250"/>
      <x v="3965"/>
    </i>
    <i>
      <x v="3966"/>
      <x v="513"/>
      <x v="95"/>
      <x v="263"/>
      <x v="3966"/>
    </i>
    <i>
      <x v="3967"/>
      <x v="484"/>
      <x v="165"/>
      <x v="3251"/>
      <x v="3967"/>
    </i>
    <i>
      <x v="3968"/>
      <x v="326"/>
      <x v="146"/>
      <x v="1677"/>
      <x v="3968"/>
    </i>
    <i>
      <x v="3969"/>
      <x v="5"/>
      <x v="95"/>
      <x v="3252"/>
      <x v="3969"/>
    </i>
    <i>
      <x v="3970"/>
      <x v="465"/>
      <x v="181"/>
      <x v="3253"/>
      <x v="3970"/>
    </i>
    <i>
      <x v="3971"/>
      <x v="356"/>
      <x v="3"/>
      <x v="3254"/>
      <x v="3971"/>
    </i>
    <i>
      <x v="3972"/>
      <x v="469"/>
      <x v="91"/>
      <x v="3255"/>
      <x v="3972"/>
    </i>
    <i>
      <x v="3973"/>
      <x v="243"/>
      <x v="166"/>
      <x v="1919"/>
      <x v="3973"/>
    </i>
    <i>
      <x v="3974"/>
      <x v="589"/>
      <x v="259"/>
      <x v="578"/>
      <x v="3974"/>
    </i>
    <i>
      <x v="3975"/>
      <x v="86"/>
      <x v="174"/>
      <x v="3256"/>
      <x v="3975"/>
    </i>
    <i>
      <x v="3976"/>
      <x v="226"/>
      <x v="173"/>
      <x v="3257"/>
      <x v="3976"/>
    </i>
    <i>
      <x v="3977"/>
      <x v="399"/>
      <x v="9"/>
      <x v="3258"/>
      <x v="3977"/>
    </i>
    <i>
      <x v="3978"/>
      <x v="397"/>
      <x v="161"/>
      <x v="365"/>
      <x v="3978"/>
    </i>
    <i>
      <x v="3979"/>
      <x v="482"/>
      <x v="62"/>
      <x v="19"/>
      <x v="3979"/>
    </i>
    <i>
      <x v="3980"/>
      <x v="54"/>
      <x v="37"/>
      <x v="21"/>
      <x v="3980"/>
    </i>
    <i>
      <x v="3981"/>
      <x v="108"/>
      <x v="61"/>
      <x v="2560"/>
      <x v="3981"/>
    </i>
    <i>
      <x v="3982"/>
      <x v="429"/>
      <x v="117"/>
      <x v="3259"/>
      <x v="3982"/>
    </i>
    <i>
      <x v="3983"/>
      <x v="383"/>
      <x v="179"/>
      <x v="2562"/>
      <x v="3983"/>
    </i>
    <i>
      <x v="3984"/>
      <x v="590"/>
      <x v="148"/>
      <x v="892"/>
      <x v="3984"/>
    </i>
    <i>
      <x v="3985"/>
      <x v="45"/>
      <x v="3"/>
      <x v="1405"/>
      <x v="3985"/>
    </i>
    <i>
      <x v="3986"/>
      <x v="382"/>
      <x v="122"/>
      <x v="3260"/>
      <x v="3986"/>
    </i>
    <i>
      <x v="3987"/>
      <x v="489"/>
      <x v="45"/>
      <x v="1412"/>
      <x v="3987"/>
    </i>
    <i>
      <x v="3988"/>
      <x v="506"/>
      <x v="11"/>
      <x v="1413"/>
      <x v="3988"/>
    </i>
    <i>
      <x v="3989"/>
      <x v="455"/>
      <x v="160"/>
      <x v="153"/>
      <x v="3989"/>
    </i>
    <i>
      <x v="3990"/>
      <x v="467"/>
      <x v="31"/>
      <x v="155"/>
      <x v="3990"/>
    </i>
    <i>
      <x v="3991"/>
      <x v="92"/>
      <x v="27"/>
      <x v="3261"/>
      <x v="3991"/>
    </i>
    <i>
      <x v="3992"/>
      <x v="475"/>
      <x v="52"/>
      <x v="3262"/>
      <x v="3992"/>
    </i>
    <i>
      <x v="3993"/>
      <x v="209"/>
      <x v="105"/>
      <x v="157"/>
      <x v="3993"/>
    </i>
    <i>
      <x v="3994"/>
      <x v="22"/>
      <x v="20"/>
      <x v="3263"/>
      <x v="3994"/>
    </i>
    <i>
      <x v="3995"/>
      <x v="483"/>
      <x v="162"/>
      <x v="3264"/>
      <x v="3995"/>
    </i>
    <i>
      <x v="3996"/>
      <x v="114"/>
      <x v="112"/>
      <x v="3265"/>
      <x v="3996"/>
    </i>
    <i>
      <x v="3997"/>
      <x v="178"/>
      <x v="129"/>
      <x v="2583"/>
      <x v="3997"/>
    </i>
    <i>
      <x v="3998"/>
      <x v="197"/>
      <x v="124"/>
      <x v="3266"/>
      <x v="3998"/>
    </i>
    <i>
      <x v="3999"/>
      <x v="438"/>
      <x v="130"/>
      <x v="3267"/>
      <x v="3999"/>
    </i>
    <i>
      <x v="4000"/>
      <x v="259"/>
      <x v="54"/>
      <x v="3268"/>
      <x v="4000"/>
    </i>
    <i>
      <x v="4001"/>
      <x v="500"/>
      <x v="11"/>
      <x v="3269"/>
      <x v="4001"/>
    </i>
    <i>
      <x v="4002"/>
      <x v="199"/>
      <x v="86"/>
      <x v="3270"/>
      <x v="4002"/>
    </i>
    <i>
      <x v="4003"/>
      <x v="176"/>
      <x/>
      <x v="2735"/>
      <x v="4003"/>
    </i>
    <i>
      <x v="4004"/>
      <x v="445"/>
      <x v="173"/>
      <x v="3271"/>
      <x v="4004"/>
    </i>
    <i>
      <x v="4005"/>
      <x v="174"/>
      <x v="129"/>
      <x v="20"/>
      <x v="4005"/>
    </i>
    <i>
      <x v="4006"/>
      <x v="62"/>
      <x v="152"/>
      <x v="3272"/>
      <x v="4006"/>
    </i>
    <i>
      <x v="4007"/>
      <x v="32"/>
      <x v="79"/>
      <x v="584"/>
      <x v="4007"/>
    </i>
    <i>
      <x v="4008"/>
      <x v="72"/>
      <x v="197"/>
      <x v="37"/>
      <x v="4008"/>
    </i>
    <i>
      <x v="4009"/>
      <x v="15"/>
      <x v="108"/>
      <x v="3273"/>
      <x v="4009"/>
    </i>
    <i>
      <x v="4010"/>
      <x v="497"/>
      <x v="209"/>
      <x v="3274"/>
      <x v="4010"/>
    </i>
    <i>
      <x v="4011"/>
      <x v="175"/>
      <x v="195"/>
      <x v="2442"/>
      <x v="4011"/>
    </i>
    <i>
      <x v="4012"/>
      <x v="367"/>
      <x v="117"/>
      <x v="3275"/>
      <x v="4012"/>
    </i>
    <i>
      <x v="4013"/>
      <x v="96"/>
      <x v="136"/>
      <x v="3276"/>
      <x v="4013"/>
    </i>
    <i>
      <x v="4014"/>
      <x v="405"/>
      <x v="85"/>
      <x v="3277"/>
      <x v="4014"/>
    </i>
    <i>
      <x v="4015"/>
      <x v="226"/>
      <x v="85"/>
      <x v="2272"/>
      <x v="4015"/>
    </i>
    <i>
      <x v="4016"/>
      <x v="49"/>
      <x v="153"/>
      <x v="3278"/>
      <x v="4016"/>
    </i>
    <i>
      <x v="4017"/>
      <x v="39"/>
      <x v="107"/>
      <x v="3279"/>
      <x v="4017"/>
    </i>
    <i>
      <x v="4018"/>
      <x v="71"/>
      <x v="39"/>
      <x v="3280"/>
      <x v="4018"/>
    </i>
    <i>
      <x v="4019"/>
      <x v="384"/>
      <x v="31"/>
      <x v="3281"/>
      <x v="4019"/>
    </i>
    <i>
      <x v="4020"/>
      <x v="3"/>
      <x v="76"/>
      <x v="3280"/>
      <x v="4020"/>
    </i>
    <i>
      <x v="4021"/>
      <x v="79"/>
      <x v="192"/>
      <x v="3282"/>
      <x v="4021"/>
    </i>
    <i>
      <x v="4022"/>
      <x v="94"/>
      <x v="88"/>
      <x v="2874"/>
      <x v="4022"/>
    </i>
    <i>
      <x v="4023"/>
      <x v="383"/>
      <x v="219"/>
      <x v="3283"/>
      <x v="4023"/>
    </i>
    <i>
      <x v="4024"/>
      <x v="41"/>
      <x v="142"/>
      <x v="1828"/>
      <x v="4024"/>
    </i>
    <i>
      <x v="4025"/>
      <x v="158"/>
      <x v="180"/>
      <x v="1497"/>
      <x v="4025"/>
    </i>
    <i>
      <x v="4026"/>
      <x v="71"/>
      <x v="53"/>
      <x v="3284"/>
      <x v="4026"/>
    </i>
    <i>
      <x v="4027"/>
      <x v="574"/>
      <x v="166"/>
      <x v="2056"/>
      <x v="4027"/>
    </i>
    <i>
      <x v="4028"/>
      <x v="580"/>
      <x v="6"/>
      <x v="3285"/>
      <x v="4028"/>
    </i>
    <i>
      <x v="4029"/>
      <x v="24"/>
      <x v="64"/>
      <x v="3286"/>
      <x v="4029"/>
    </i>
    <i>
      <x v="4030"/>
      <x v="492"/>
      <x v="47"/>
      <x v="3287"/>
      <x v="4030"/>
    </i>
    <i>
      <x v="4031"/>
      <x v="288"/>
      <x v="86"/>
      <x v="3288"/>
      <x v="4031"/>
    </i>
    <i>
      <x v="4032"/>
      <x v="102"/>
      <x v="10"/>
      <x v="3289"/>
      <x v="4032"/>
    </i>
    <i>
      <x v="4033"/>
      <x v="115"/>
      <x v="29"/>
      <x v="3290"/>
      <x v="4033"/>
    </i>
    <i>
      <x v="4034"/>
      <x v="446"/>
      <x v="10"/>
      <x v="3291"/>
      <x v="4034"/>
    </i>
    <i>
      <x v="4035"/>
      <x v="284"/>
      <x v="7"/>
      <x v="3292"/>
      <x v="4035"/>
    </i>
    <i>
      <x v="4036"/>
      <x v="508"/>
      <x v="160"/>
      <x v="3293"/>
      <x v="4036"/>
    </i>
    <i>
      <x v="4037"/>
      <x v="32"/>
      <x v="61"/>
      <x v="3293"/>
      <x v="4037"/>
    </i>
    <i>
      <x v="4038"/>
      <x v="89"/>
      <x/>
      <x v="3294"/>
      <x v="4038"/>
    </i>
    <i>
      <x v="4039"/>
      <x v="54"/>
      <x v="24"/>
      <x v="3295"/>
      <x v="4039"/>
    </i>
    <i>
      <x v="4040"/>
      <x v="256"/>
      <x v="48"/>
      <x v="3273"/>
      <x v="4040"/>
    </i>
    <i>
      <x v="4041"/>
      <x v="54"/>
      <x v="110"/>
      <x v="3296"/>
      <x v="4041"/>
    </i>
    <i>
      <x v="4042"/>
      <x v="269"/>
      <x v="74"/>
      <x v="3297"/>
      <x v="4042"/>
    </i>
    <i>
      <x v="4043"/>
      <x v="314"/>
      <x v="34"/>
      <x v="2647"/>
      <x v="4043"/>
    </i>
    <i>
      <x v="4044"/>
      <x v="560"/>
      <x v="173"/>
      <x v="3298"/>
      <x v="4044"/>
    </i>
    <i>
      <x v="4045"/>
      <x v="277"/>
      <x v="63"/>
      <x v="3299"/>
      <x v="4045"/>
    </i>
    <i>
      <x v="4046"/>
      <x v="68"/>
      <x v="118"/>
      <x v="3300"/>
      <x v="4046"/>
    </i>
    <i>
      <x v="4047"/>
      <x v="154"/>
      <x v="95"/>
      <x v="3301"/>
      <x v="4047"/>
    </i>
    <i>
      <x v="4048"/>
      <x v="260"/>
      <x v="30"/>
      <x v="1473"/>
      <x v="4048"/>
    </i>
    <i>
      <x v="4049"/>
      <x v="224"/>
      <x v="35"/>
      <x v="3302"/>
      <x v="4049"/>
    </i>
    <i>
      <x v="4050"/>
      <x v="392"/>
      <x v="137"/>
      <x v="3303"/>
      <x v="4050"/>
    </i>
    <i>
      <x v="4051"/>
      <x v="25"/>
      <x v="169"/>
      <x v="1121"/>
      <x v="4051"/>
    </i>
    <i>
      <x v="4052"/>
      <x v="101"/>
      <x v="29"/>
      <x v="2919"/>
      <x v="4052"/>
    </i>
    <i>
      <x v="4053"/>
      <x v="255"/>
      <x v="52"/>
      <x v="1484"/>
      <x v="4053"/>
    </i>
    <i>
      <x v="4054"/>
      <x v="301"/>
      <x v="78"/>
      <x v="3304"/>
      <x v="4054"/>
    </i>
    <i>
      <x v="4055"/>
      <x v="396"/>
      <x v="2"/>
      <x v="1701"/>
      <x v="4055"/>
    </i>
    <i>
      <x v="4056"/>
      <x v="32"/>
      <x v="10"/>
      <x v="3305"/>
      <x v="4056"/>
    </i>
    <i>
      <x v="4057"/>
      <x v="590"/>
      <x v="181"/>
      <x v="3306"/>
      <x v="4057"/>
    </i>
    <i>
      <x v="4058"/>
      <x v="5"/>
      <x v="10"/>
      <x v="3307"/>
      <x v="4058"/>
    </i>
    <i>
      <x v="4059"/>
      <x v="182"/>
      <x v="3"/>
      <x v="3221"/>
      <x v="4059"/>
    </i>
    <i>
      <x v="4060"/>
      <x v="416"/>
      <x v="95"/>
      <x v="3308"/>
      <x v="4060"/>
    </i>
    <i>
      <x v="4061"/>
      <x v="473"/>
      <x v="76"/>
      <x v="3309"/>
      <x v="4061"/>
    </i>
    <i>
      <x v="4062"/>
      <x v="32"/>
      <x v="200"/>
      <x v="1483"/>
      <x v="4062"/>
    </i>
    <i>
      <x v="4063"/>
      <x v="101"/>
      <x v="162"/>
      <x v="301"/>
      <x v="4063"/>
    </i>
    <i>
      <x v="4064"/>
      <x v="325"/>
      <x v="79"/>
      <x v="841"/>
      <x v="4064"/>
    </i>
    <i>
      <x v="4065"/>
      <x v="24"/>
      <x v="55"/>
      <x v="3310"/>
      <x v="4065"/>
    </i>
    <i>
      <x v="4066"/>
      <x v="36"/>
      <x v="50"/>
      <x v="3311"/>
      <x v="4066"/>
    </i>
    <i>
      <x v="4067"/>
      <x v="115"/>
      <x v="6"/>
      <x v="1314"/>
      <x v="4067"/>
    </i>
    <i>
      <x v="4068"/>
      <x v="61"/>
      <x v="123"/>
      <x v="3312"/>
      <x v="4068"/>
    </i>
    <i>
      <x v="4069"/>
      <x v="58"/>
      <x v="19"/>
      <x v="3313"/>
      <x v="4069"/>
    </i>
    <i>
      <x v="4070"/>
      <x v="160"/>
      <x v="60"/>
      <x v="3048"/>
      <x v="4070"/>
    </i>
    <i>
      <x v="4071"/>
      <x v="518"/>
      <x v="88"/>
      <x v="646"/>
      <x v="4071"/>
    </i>
    <i>
      <x v="4072"/>
      <x v="322"/>
      <x v="180"/>
      <x v="642"/>
      <x v="4072"/>
    </i>
    <i>
      <x v="4073"/>
      <x v="277"/>
      <x v="67"/>
      <x v="727"/>
      <x v="4073"/>
    </i>
    <i>
      <x v="4074"/>
      <x v="4"/>
      <x v="138"/>
      <x v="3314"/>
      <x v="4074"/>
    </i>
    <i>
      <x v="4075"/>
      <x v="436"/>
      <x v="149"/>
      <x v="3315"/>
      <x v="4075"/>
    </i>
    <i>
      <x v="4076"/>
      <x v="570"/>
      <x v="31"/>
      <x v="3316"/>
      <x v="4076"/>
    </i>
    <i>
      <x v="4077"/>
      <x v="270"/>
      <x v="48"/>
      <x v="1742"/>
      <x v="4077"/>
    </i>
    <i>
      <x v="4078"/>
      <x v="430"/>
      <x v="21"/>
      <x v="1206"/>
      <x v="4078"/>
    </i>
    <i>
      <x v="4079"/>
      <x v="151"/>
      <x v="39"/>
      <x v="392"/>
      <x v="4079"/>
    </i>
    <i>
      <x v="4080"/>
      <x v="533"/>
      <x v="181"/>
      <x v="868"/>
      <x v="4080"/>
    </i>
    <i>
      <x v="4081"/>
      <x v="579"/>
      <x v="50"/>
      <x v="3317"/>
      <x v="4081"/>
    </i>
    <i>
      <x v="4082"/>
      <x v="423"/>
      <x v="19"/>
      <x v="3318"/>
      <x v="4082"/>
    </i>
    <i>
      <x v="4083"/>
      <x v="524"/>
      <x v="88"/>
      <x v="2689"/>
      <x v="4083"/>
    </i>
    <i>
      <x v="4084"/>
      <x v="290"/>
      <x v="62"/>
      <x v="794"/>
      <x v="4084"/>
    </i>
    <i>
      <x v="4085"/>
      <x v="327"/>
      <x v="166"/>
      <x v="3319"/>
      <x v="4085"/>
    </i>
    <i>
      <x v="4086"/>
      <x v="94"/>
      <x v="35"/>
      <x v="1721"/>
      <x v="4086"/>
    </i>
    <i>
      <x v="4087"/>
      <x v="183"/>
      <x v="179"/>
      <x v="858"/>
      <x v="4087"/>
    </i>
    <i>
      <x v="4088"/>
      <x v="289"/>
      <x v="90"/>
      <x v="2495"/>
      <x v="4088"/>
    </i>
    <i>
      <x v="4089"/>
      <x v="516"/>
      <x v="145"/>
      <x v="796"/>
      <x v="4089"/>
    </i>
    <i>
      <x v="4090"/>
      <x v="326"/>
      <x v="7"/>
      <x v="3320"/>
      <x v="4090"/>
    </i>
    <i>
      <x v="4091"/>
      <x v="292"/>
      <x v="189"/>
      <x v="3321"/>
      <x v="4091"/>
    </i>
    <i>
      <x v="4092"/>
      <x v="174"/>
      <x v="130"/>
      <x v="3322"/>
      <x v="4092"/>
    </i>
    <i>
      <x v="4093"/>
      <x v="357"/>
      <x v="229"/>
      <x v="3323"/>
      <x v="4093"/>
    </i>
    <i>
      <x v="4094"/>
      <x v="34"/>
      <x v="161"/>
      <x v="3324"/>
      <x v="4094"/>
    </i>
    <i>
      <x v="4095"/>
      <x v="582"/>
      <x v="163"/>
      <x v="3325"/>
      <x v="4095"/>
    </i>
    <i>
      <x v="4096"/>
      <x v="248"/>
      <x v="260"/>
      <x v="1967"/>
      <x v="4096"/>
    </i>
    <i>
      <x v="4097"/>
      <x v="215"/>
      <x v="14"/>
      <x v="3326"/>
      <x v="4097"/>
    </i>
    <i>
      <x v="4098"/>
      <x v="36"/>
      <x v="179"/>
      <x v="1027"/>
      <x v="4098"/>
    </i>
    <i>
      <x v="4099"/>
      <x v="106"/>
      <x v="76"/>
      <x v="1024"/>
      <x v="4099"/>
    </i>
    <i>
      <x v="4100"/>
      <x v="257"/>
      <x v="181"/>
      <x v="3327"/>
      <x v="4100"/>
    </i>
    <i>
      <x v="4101"/>
      <x v="229"/>
      <x v="163"/>
      <x v="3328"/>
      <x v="4101"/>
    </i>
    <i>
      <x v="4102"/>
      <x v="550"/>
      <x v="162"/>
      <x v="3329"/>
      <x v="4102"/>
    </i>
    <i>
      <x v="4103"/>
      <x v="129"/>
      <x v="48"/>
      <x v="3330"/>
      <x v="4103"/>
    </i>
    <i>
      <x v="4104"/>
      <x v="143"/>
      <x v="147"/>
      <x v="3331"/>
      <x v="4104"/>
    </i>
    <i>
      <x v="4105"/>
      <x v="274"/>
      <x v="204"/>
      <x v="3200"/>
      <x v="4105"/>
    </i>
    <i>
      <x v="4106"/>
      <x v="9"/>
      <x v="60"/>
      <x v="3332"/>
      <x v="4106"/>
    </i>
    <i>
      <x v="4107"/>
      <x v="228"/>
      <x v="205"/>
      <x v="3333"/>
      <x v="4107"/>
    </i>
    <i>
      <x v="4108"/>
      <x v="289"/>
      <x v="55"/>
      <x v="1831"/>
      <x v="4108"/>
    </i>
    <i>
      <x v="4109"/>
      <x v="154"/>
      <x v="9"/>
      <x v="3334"/>
      <x v="4109"/>
    </i>
    <i>
      <x v="4110"/>
      <x v="338"/>
      <x v="145"/>
      <x v="3335"/>
      <x v="4110"/>
    </i>
    <i>
      <x v="4111"/>
      <x v="73"/>
      <x v="1"/>
      <x v="3336"/>
      <x v="4111"/>
    </i>
    <i>
      <x v="4112"/>
      <x v="243"/>
      <x v="63"/>
      <x v="3337"/>
      <x v="4112"/>
    </i>
    <i>
      <x v="4113"/>
      <x v="197"/>
      <x v="191"/>
      <x v="3338"/>
      <x v="4113"/>
    </i>
    <i>
      <x v="4114"/>
      <x v="273"/>
      <x v="50"/>
      <x v="3339"/>
      <x v="4114"/>
    </i>
    <i>
      <x v="4115"/>
      <x v="201"/>
      <x v="108"/>
      <x v="2115"/>
      <x v="4115"/>
    </i>
    <i>
      <x v="4116"/>
      <x v="363"/>
      <x v="107"/>
      <x v="1821"/>
      <x v="4116"/>
    </i>
    <i>
      <x v="4117"/>
      <x v="115"/>
      <x v="35"/>
      <x v="212"/>
      <x v="4117"/>
    </i>
    <i>
      <x v="4118"/>
      <x v="467"/>
      <x v="161"/>
      <x v="3340"/>
      <x v="4118"/>
    </i>
    <i>
      <x v="4119"/>
      <x v="357"/>
      <x v="118"/>
      <x v="2858"/>
      <x v="4119"/>
    </i>
    <i>
      <x v="4120"/>
      <x v="273"/>
      <x v="10"/>
      <x v="3341"/>
      <x v="4120"/>
    </i>
    <i>
      <x v="4121"/>
      <x v="381"/>
      <x v="52"/>
      <x v="3342"/>
      <x v="4121"/>
    </i>
    <i>
      <x v="4122"/>
      <x v="95"/>
      <x v="159"/>
      <x v="3343"/>
      <x v="4122"/>
    </i>
    <i>
      <x v="4123"/>
      <x v="272"/>
      <x v="48"/>
      <x v="3344"/>
      <x v="4123"/>
    </i>
    <i>
      <x v="4124"/>
      <x v="34"/>
      <x v="38"/>
      <x v="3345"/>
      <x v="4124"/>
    </i>
    <i>
      <x v="4125"/>
      <x v="497"/>
      <x v="122"/>
      <x v="3346"/>
      <x v="4125"/>
    </i>
    <i>
      <x v="4126"/>
      <x v="504"/>
      <x v="42"/>
      <x v="1262"/>
      <x v="4126"/>
    </i>
    <i>
      <x v="4127"/>
      <x v="441"/>
      <x/>
      <x v="3347"/>
      <x v="4127"/>
    </i>
    <i>
      <x v="4128"/>
      <x v="350"/>
      <x v="123"/>
      <x v="3348"/>
      <x v="4128"/>
    </i>
    <i>
      <x v="4129"/>
      <x v="35"/>
      <x v="108"/>
      <x v="3349"/>
      <x v="4129"/>
    </i>
    <i>
      <x v="4130"/>
      <x v="301"/>
      <x v="76"/>
      <x v="1584"/>
      <x v="4130"/>
    </i>
    <i>
      <x v="4131"/>
      <x v="244"/>
      <x v="164"/>
      <x v="1300"/>
      <x v="4131"/>
    </i>
    <i>
      <x v="4132"/>
      <x v="199"/>
      <x v="168"/>
      <x v="3350"/>
      <x v="4132"/>
    </i>
    <i>
      <x v="4133"/>
      <x v="534"/>
      <x v="18"/>
      <x v="3351"/>
      <x v="4133"/>
    </i>
    <i>
      <x v="4134"/>
      <x v="328"/>
      <x v="159"/>
      <x v="3352"/>
      <x v="4134"/>
    </i>
    <i>
      <x v="4135"/>
      <x v="508"/>
      <x v="77"/>
      <x v="3353"/>
      <x v="4135"/>
    </i>
    <i>
      <x v="4136"/>
      <x v="367"/>
      <x v="4"/>
      <x v="3354"/>
      <x v="4136"/>
    </i>
    <i>
      <x v="4137"/>
      <x v="18"/>
      <x v="134"/>
      <x v="3355"/>
      <x v="4137"/>
    </i>
    <i>
      <x v="4138"/>
      <x v="481"/>
      <x v="38"/>
      <x v="3356"/>
      <x v="4138"/>
    </i>
    <i>
      <x v="4139"/>
      <x v="192"/>
      <x v="160"/>
      <x v="3357"/>
      <x v="4139"/>
    </i>
    <i>
      <x v="4140"/>
      <x v="417"/>
      <x v="236"/>
      <x v="2313"/>
      <x v="4140"/>
    </i>
    <i>
      <x v="4141"/>
      <x v="512"/>
      <x v="47"/>
      <x v="3358"/>
      <x v="4141"/>
    </i>
    <i>
      <x v="4142"/>
      <x v="253"/>
      <x v="45"/>
      <x v="3359"/>
      <x v="4142"/>
    </i>
    <i>
      <x v="4143"/>
      <x v="423"/>
      <x v="17"/>
      <x v="3360"/>
      <x v="4143"/>
    </i>
    <i>
      <x v="4144"/>
      <x v="52"/>
      <x v="62"/>
      <x v="3361"/>
      <x v="4144"/>
    </i>
    <i>
      <x v="4145"/>
      <x v="103"/>
      <x v="11"/>
      <x v="752"/>
      <x v="4145"/>
    </i>
    <i>
      <x v="4146"/>
      <x v="427"/>
      <x v="83"/>
      <x v="3362"/>
      <x v="4146"/>
    </i>
    <i>
      <x v="4147"/>
      <x v="17"/>
      <x v="193"/>
      <x v="3363"/>
      <x v="4147"/>
    </i>
    <i>
      <x v="4148"/>
      <x v="135"/>
      <x v="233"/>
      <x v="3045"/>
      <x v="4148"/>
    </i>
    <i>
      <x v="4149"/>
      <x v="167"/>
      <x v="105"/>
      <x v="1313"/>
      <x v="4149"/>
    </i>
    <i>
      <x v="4150"/>
      <x v="289"/>
      <x v="163"/>
      <x v="3364"/>
      <x v="4150"/>
    </i>
    <i>
      <x v="4151"/>
      <x v="253"/>
      <x v="113"/>
      <x v="2344"/>
      <x v="4151"/>
    </i>
    <i>
      <x v="4152"/>
      <x v="154"/>
      <x v="29"/>
      <x v="3365"/>
      <x v="4152"/>
    </i>
    <i>
      <x v="4153"/>
      <x v="431"/>
      <x v="140"/>
      <x v="2976"/>
      <x v="4153"/>
    </i>
    <i>
      <x v="4154"/>
      <x v="385"/>
      <x v="38"/>
      <x v="1560"/>
      <x v="4154"/>
    </i>
    <i>
      <x v="4155"/>
      <x v="397"/>
      <x v="216"/>
      <x v="2203"/>
      <x v="4155"/>
    </i>
    <i>
      <x v="4156"/>
      <x v="409"/>
      <x v="134"/>
      <x v="3366"/>
      <x v="4156"/>
    </i>
    <i>
      <x v="4157"/>
      <x v="19"/>
      <x v="34"/>
      <x v="3367"/>
      <x v="4157"/>
    </i>
    <i>
      <x v="4158"/>
      <x v="194"/>
      <x v="192"/>
      <x v="3368"/>
      <x v="4158"/>
    </i>
    <i>
      <x v="4159"/>
      <x v="555"/>
      <x v="185"/>
      <x v="3369"/>
      <x v="4159"/>
    </i>
    <i>
      <x v="4160"/>
      <x v="99"/>
      <x v="222"/>
      <x v="1949"/>
      <x v="4160"/>
    </i>
    <i>
      <x v="4161"/>
      <x v="195"/>
      <x v="93"/>
      <x v="3370"/>
      <x v="4161"/>
    </i>
    <i>
      <x v="4162"/>
      <x v="359"/>
      <x v="123"/>
      <x v="3371"/>
      <x v="4162"/>
    </i>
    <i>
      <x v="4163"/>
      <x v="194"/>
      <x v="40"/>
      <x v="3372"/>
      <x v="4163"/>
    </i>
    <i>
      <x v="4164"/>
      <x v="77"/>
      <x v="150"/>
      <x v="3373"/>
      <x v="4164"/>
    </i>
    <i>
      <x v="4165"/>
      <x v="55"/>
      <x v="78"/>
      <x v="3374"/>
      <x v="4165"/>
    </i>
    <i>
      <x v="4166"/>
      <x v="307"/>
      <x v="110"/>
      <x v="3375"/>
      <x v="4166"/>
    </i>
    <i>
      <x v="4167"/>
      <x v="212"/>
      <x v="38"/>
      <x v="3376"/>
      <x v="4167"/>
    </i>
    <i>
      <x v="4168"/>
      <x v="189"/>
      <x v="202"/>
      <x v="3377"/>
      <x v="4168"/>
    </i>
    <i>
      <x v="4169"/>
      <x v="217"/>
      <x v="137"/>
      <x v="3197"/>
      <x v="4169"/>
    </i>
    <i>
      <x v="4170"/>
      <x v="292"/>
      <x v="122"/>
      <x v="508"/>
      <x v="4170"/>
    </i>
    <i>
      <x v="4171"/>
      <x v="20"/>
      <x v="142"/>
      <x v="1112"/>
      <x v="4171"/>
    </i>
    <i>
      <x v="4172"/>
      <x v="170"/>
      <x v="16"/>
      <x v="3347"/>
      <x v="4172"/>
    </i>
    <i>
      <x v="4173"/>
      <x v="251"/>
      <x v="57"/>
      <x v="2584"/>
      <x v="4173"/>
    </i>
    <i>
      <x v="4174"/>
      <x v="195"/>
      <x v="182"/>
      <x v="599"/>
      <x v="4174"/>
    </i>
    <i>
      <x v="4175"/>
      <x v="158"/>
      <x v="162"/>
      <x v="3378"/>
      <x v="4175"/>
    </i>
    <i>
      <x v="4176"/>
      <x v="158"/>
      <x v="31"/>
      <x v="3379"/>
      <x v="4176"/>
    </i>
    <i>
      <x v="4177"/>
      <x v="324"/>
      <x v="11"/>
      <x v="3380"/>
      <x v="4177"/>
    </i>
    <i>
      <x v="4178"/>
      <x v="400"/>
      <x v="118"/>
      <x v="3103"/>
      <x v="4178"/>
    </i>
    <i>
      <x v="4179"/>
      <x v="284"/>
      <x v="79"/>
      <x v="2593"/>
      <x v="4179"/>
    </i>
    <i>
      <x v="4180"/>
      <x v="395"/>
      <x v="209"/>
      <x v="515"/>
      <x v="4180"/>
    </i>
    <i>
      <x v="4181"/>
      <x v="422"/>
      <x v="1"/>
      <x v="517"/>
      <x v="4181"/>
    </i>
    <i>
      <x v="4182"/>
      <x v="52"/>
      <x v="188"/>
      <x v="3381"/>
      <x v="4182"/>
    </i>
    <i>
      <x v="4183"/>
      <x v="54"/>
      <x v="61"/>
      <x v="3382"/>
      <x v="4183"/>
    </i>
    <i>
      <x v="4184"/>
      <x v="406"/>
      <x v="38"/>
      <x v="3383"/>
      <x v="4184"/>
    </i>
    <i>
      <x v="4185"/>
      <x v="129"/>
      <x v="135"/>
      <x v="236"/>
      <x v="4185"/>
    </i>
    <i>
      <x v="4186"/>
      <x v="73"/>
      <x/>
      <x v="2774"/>
      <x v="4186"/>
    </i>
    <i>
      <x v="4187"/>
      <x v="366"/>
      <x v="71"/>
      <x v="3384"/>
      <x v="4187"/>
    </i>
    <i>
      <x v="4188"/>
      <x v="373"/>
      <x v="219"/>
      <x v="3385"/>
      <x v="4188"/>
    </i>
    <i>
      <x v="4189"/>
      <x v="429"/>
      <x v="36"/>
      <x v="3386"/>
      <x v="4189"/>
    </i>
    <i>
      <x v="4190"/>
      <x v="302"/>
      <x v="219"/>
      <x v="1849"/>
      <x v="4190"/>
    </i>
    <i>
      <x v="4191"/>
      <x v="479"/>
      <x v="77"/>
      <x v="1849"/>
      <x v="4191"/>
    </i>
    <i>
      <x v="4192"/>
      <x v="277"/>
      <x v="163"/>
      <x v="3387"/>
      <x v="4192"/>
    </i>
    <i>
      <x v="4193"/>
      <x v="348"/>
      <x v="20"/>
      <x v="3388"/>
      <x v="4193"/>
    </i>
    <i>
      <x v="4194"/>
      <x v="325"/>
      <x v="10"/>
      <x v="3389"/>
      <x v="4194"/>
    </i>
    <i>
      <x v="4195"/>
      <x v="92"/>
      <x v="1"/>
      <x v="3390"/>
      <x v="4195"/>
    </i>
    <i>
      <x v="4196"/>
      <x v="345"/>
      <x v="56"/>
      <x v="2612"/>
      <x v="4196"/>
    </i>
    <i>
      <x v="4197"/>
      <x v="218"/>
      <x v="77"/>
      <x v="77"/>
      <x v="4197"/>
    </i>
    <i>
      <x v="4198"/>
      <x v="12"/>
      <x v="219"/>
      <x v="3391"/>
      <x v="4198"/>
    </i>
    <i>
      <x v="4199"/>
      <x v="385"/>
      <x v="96"/>
      <x v="3392"/>
      <x v="4199"/>
    </i>
    <i>
      <x v="4200"/>
      <x v="230"/>
      <x v="261"/>
      <x v="925"/>
      <x v="4200"/>
    </i>
    <i>
      <x v="4201"/>
      <x v="354"/>
      <x v="185"/>
      <x v="3393"/>
      <x v="4201"/>
    </i>
    <i>
      <x v="4202"/>
      <x v="72"/>
      <x v="73"/>
      <x v="3394"/>
      <x v="4202"/>
    </i>
    <i>
      <x v="4203"/>
      <x v="144"/>
      <x v="154"/>
      <x v="3395"/>
      <x v="4203"/>
    </i>
    <i>
      <x v="4204"/>
      <x v="52"/>
      <x v="34"/>
      <x v="2990"/>
      <x v="4204"/>
    </i>
    <i>
      <x v="4205"/>
      <x v="455"/>
      <x v="208"/>
      <x v="2832"/>
      <x v="4205"/>
    </i>
    <i>
      <x v="4206"/>
      <x v="139"/>
      <x v="52"/>
      <x v="839"/>
      <x v="4206"/>
    </i>
    <i>
      <x v="4207"/>
      <x v="591"/>
      <x v="53"/>
      <x v="3027"/>
      <x v="4207"/>
    </i>
    <i>
      <x v="4208"/>
      <x v="289"/>
      <x v="63"/>
      <x v="3396"/>
      <x v="4208"/>
    </i>
    <i>
      <x v="4209"/>
      <x v="224"/>
      <x v="132"/>
      <x v="3397"/>
      <x v="4209"/>
    </i>
    <i>
      <x v="4210"/>
      <x v="255"/>
      <x v="51"/>
      <x v="1882"/>
      <x v="4210"/>
    </i>
    <i>
      <x v="4211"/>
      <x v="285"/>
      <x v="63"/>
      <x v="3398"/>
      <x v="4211"/>
    </i>
    <i>
      <x v="4212"/>
      <x v="122"/>
      <x v="57"/>
      <x v="3399"/>
      <x v="4212"/>
    </i>
    <i>
      <x v="4213"/>
      <x v="323"/>
      <x v="39"/>
      <x v="3400"/>
      <x v="4213"/>
    </i>
    <i>
      <x v="4214"/>
      <x v="39"/>
      <x v="13"/>
      <x v="875"/>
      <x v="4214"/>
    </i>
    <i>
      <x v="4215"/>
      <x v="311"/>
      <x v="94"/>
      <x v="3401"/>
      <x v="4215"/>
    </i>
    <i>
      <x v="4216"/>
      <x v="268"/>
      <x v="88"/>
      <x v="3402"/>
      <x v="4216"/>
    </i>
    <i>
      <x v="4217"/>
      <x v="21"/>
      <x v="166"/>
      <x v="1122"/>
      <x v="4217"/>
    </i>
    <i>
      <x v="4218"/>
      <x v="66"/>
      <x v="213"/>
      <x v="668"/>
      <x v="4218"/>
    </i>
    <i>
      <x v="4219"/>
      <x v="331"/>
      <x v="193"/>
      <x v="2497"/>
      <x v="4219"/>
    </i>
    <i>
      <x v="4220"/>
      <x v="210"/>
      <x v="85"/>
      <x v="3403"/>
      <x v="4220"/>
    </i>
    <i>
      <x v="4221"/>
      <x v="326"/>
      <x v="65"/>
      <x v="104"/>
      <x v="4221"/>
    </i>
    <i>
      <x v="4222"/>
      <x v="237"/>
      <x v="146"/>
      <x v="3404"/>
      <x v="4222"/>
    </i>
    <i>
      <x v="4223"/>
      <x v="33"/>
      <x v="39"/>
      <x v="3405"/>
      <x v="4223"/>
    </i>
    <i>
      <x v="4224"/>
      <x v="297"/>
      <x v="88"/>
      <x v="3406"/>
      <x v="4224"/>
    </i>
    <i>
      <x v="4225"/>
      <x v="521"/>
      <x v="231"/>
      <x v="1197"/>
      <x v="4225"/>
    </i>
    <i>
      <x v="4226"/>
      <x v="494"/>
      <x v="29"/>
      <x v="109"/>
      <x v="4226"/>
    </i>
    <i>
      <x v="4227"/>
      <x v="25"/>
      <x v="162"/>
      <x v="3407"/>
      <x v="4227"/>
    </i>
    <i>
      <x v="4228"/>
      <x v="292"/>
      <x v="159"/>
      <x v="3408"/>
      <x v="4228"/>
    </i>
    <i>
      <x v="4229"/>
      <x v="242"/>
      <x v="18"/>
      <x v="95"/>
      <x v="4229"/>
    </i>
    <i>
      <x v="4230"/>
      <x v="395"/>
      <x v="148"/>
      <x v="3409"/>
      <x v="4230"/>
    </i>
    <i>
      <x v="4231"/>
      <x v="163"/>
      <x v="123"/>
      <x v="3410"/>
      <x v="4231"/>
    </i>
    <i>
      <x v="4232"/>
      <x v="368"/>
      <x v="76"/>
      <x v="2154"/>
      <x v="4232"/>
    </i>
    <i>
      <x v="4233"/>
      <x v="443"/>
      <x v="124"/>
      <x v="3411"/>
      <x v="4233"/>
    </i>
    <i>
      <x v="4234"/>
      <x v="457"/>
      <x v="29"/>
      <x v="927"/>
      <x v="4234"/>
    </i>
    <i>
      <x v="4235"/>
      <x v="101"/>
      <x v="48"/>
      <x v="3412"/>
      <x v="4235"/>
    </i>
    <i>
      <x v="4236"/>
      <x v="298"/>
      <x v="87"/>
      <x v="3413"/>
      <x v="4236"/>
    </i>
    <i>
      <x v="4237"/>
      <x v="540"/>
      <x v="19"/>
      <x v="3414"/>
      <x v="4237"/>
    </i>
    <i>
      <x v="4238"/>
      <x v="362"/>
      <x v="200"/>
      <x v="3415"/>
      <x v="4238"/>
    </i>
    <i>
      <x v="4239"/>
      <x v="272"/>
      <x v="124"/>
      <x v="3416"/>
      <x v="4239"/>
    </i>
    <i>
      <x v="4240"/>
      <x v="481"/>
      <x v="60"/>
      <x v="3417"/>
      <x v="4240"/>
    </i>
    <i>
      <x v="4241"/>
      <x v="339"/>
      <x v="189"/>
      <x v="3418"/>
      <x v="4241"/>
    </i>
    <i>
      <x v="4242"/>
      <x v="554"/>
      <x v="10"/>
      <x v="423"/>
      <x v="4242"/>
    </i>
    <i>
      <x v="4243"/>
      <x v="12"/>
      <x v="104"/>
      <x v="3419"/>
      <x v="4243"/>
    </i>
    <i>
      <x v="4244"/>
      <x v="184"/>
      <x v="124"/>
      <x v="3420"/>
      <x v="4244"/>
    </i>
    <i>
      <x v="4245"/>
      <x v="128"/>
      <x v="80"/>
      <x v="3421"/>
      <x v="4245"/>
    </i>
    <i>
      <x v="4246"/>
      <x v="359"/>
      <x v="219"/>
      <x v="2449"/>
      <x v="4246"/>
    </i>
    <i>
      <x v="4247"/>
      <x v="155"/>
      <x v="143"/>
      <x v="1834"/>
      <x v="4247"/>
    </i>
    <i>
      <x v="4248"/>
      <x v="382"/>
      <x v="104"/>
      <x v="3422"/>
      <x v="4248"/>
    </i>
    <i>
      <x v="4249"/>
      <x v="84"/>
      <x v="66"/>
      <x v="1576"/>
      <x v="4249"/>
    </i>
    <i>
      <x v="4250"/>
      <x v="151"/>
      <x v="174"/>
      <x v="971"/>
      <x v="4250"/>
    </i>
    <i>
      <x v="4251"/>
      <x v="58"/>
      <x v="196"/>
      <x v="467"/>
      <x v="4251"/>
    </i>
    <i>
      <x v="4252"/>
      <x v="303"/>
      <x v="40"/>
      <x v="3423"/>
      <x v="4252"/>
    </i>
    <i>
      <x v="4253"/>
      <x v="503"/>
      <x v="209"/>
      <x v="2563"/>
      <x v="4253"/>
    </i>
    <i>
      <x v="4254"/>
      <x v="222"/>
      <x v="151"/>
      <x v="1286"/>
      <x v="4254"/>
    </i>
    <i>
      <x v="4255"/>
      <x v="109"/>
      <x v="150"/>
      <x v="3424"/>
      <x v="4255"/>
    </i>
    <i>
      <x v="4256"/>
      <x v="86"/>
      <x v="107"/>
      <x v="3425"/>
      <x v="4256"/>
    </i>
    <i>
      <x v="4257"/>
      <x v="549"/>
      <x v="66"/>
      <x v="3426"/>
      <x v="4257"/>
    </i>
    <i>
      <x v="4258"/>
      <x v="15"/>
      <x v="56"/>
      <x v="3427"/>
      <x v="4258"/>
    </i>
    <i>
      <x v="4259"/>
      <x v="258"/>
      <x v="3"/>
      <x v="3428"/>
      <x v="4259"/>
    </i>
    <i>
      <x v="4260"/>
      <x v="457"/>
      <x v="2"/>
      <x v="584"/>
      <x v="4260"/>
    </i>
    <i>
      <x v="4261"/>
      <x v="65"/>
      <x v="2"/>
      <x v="3429"/>
      <x v="4261"/>
    </i>
    <i>
      <x v="4262"/>
      <x v="117"/>
      <x v="34"/>
      <x v="2935"/>
      <x v="4262"/>
    </i>
    <i>
      <x v="4263"/>
      <x v="541"/>
      <x v="109"/>
      <x v="3430"/>
      <x v="4263"/>
    </i>
    <i>
      <x v="4264"/>
      <x v="372"/>
      <x v="110"/>
      <x v="3430"/>
      <x v="4264"/>
    </i>
    <i>
      <x v="4265"/>
      <x v="267"/>
      <x v="162"/>
      <x v="3431"/>
      <x v="4265"/>
    </i>
    <i>
      <x v="4266"/>
      <x v="323"/>
      <x v="10"/>
      <x v="3432"/>
      <x v="4266"/>
    </i>
    <i>
      <x v="4267"/>
      <x v="459"/>
      <x v="6"/>
      <x v="3433"/>
      <x v="4267"/>
    </i>
    <i>
      <x v="4268"/>
      <x v="9"/>
      <x v="111"/>
      <x v="3434"/>
      <x v="4268"/>
    </i>
    <i>
      <x v="4269"/>
      <x v="15"/>
      <x v="20"/>
      <x v="3435"/>
      <x v="4269"/>
    </i>
    <i>
      <x v="4270"/>
      <x v="266"/>
      <x v="69"/>
      <x v="3436"/>
      <x v="4270"/>
    </i>
    <i>
      <x v="4271"/>
      <x v="348"/>
      <x/>
      <x v="3437"/>
      <x v="4271"/>
    </i>
    <i>
      <x v="4272"/>
      <x v="198"/>
      <x v="155"/>
      <x v="3290"/>
      <x v="4272"/>
    </i>
    <i>
      <x v="4273"/>
      <x v="449"/>
      <x v="121"/>
      <x v="3438"/>
      <x v="4273"/>
    </i>
    <i>
      <x v="4274"/>
      <x v="538"/>
      <x v="4"/>
      <x v="3439"/>
      <x v="4274"/>
    </i>
    <i>
      <x v="4275"/>
      <x v="555"/>
      <x v="150"/>
      <x v="3440"/>
      <x v="4275"/>
    </i>
    <i>
      <x v="4276"/>
      <x v="40"/>
      <x v="196"/>
      <x v="3441"/>
      <x v="4276"/>
    </i>
    <i>
      <x v="4277"/>
      <x v="171"/>
      <x v="102"/>
      <x v="1258"/>
      <x v="4277"/>
    </i>
    <i>
      <x v="4278"/>
      <x v="449"/>
      <x v="36"/>
      <x v="916"/>
      <x v="4278"/>
    </i>
    <i>
      <x v="4279"/>
      <x v="83"/>
      <x v="128"/>
      <x v="3090"/>
      <x v="4279"/>
    </i>
    <i>
      <x v="4280"/>
      <x v="213"/>
      <x v="102"/>
      <x v="1643"/>
      <x v="4280"/>
    </i>
    <i>
      <x v="4281"/>
      <x v="83"/>
      <x v="66"/>
      <x v="2401"/>
      <x v="4281"/>
    </i>
    <i>
      <x v="4282"/>
      <x v="4"/>
      <x v="127"/>
      <x v="3442"/>
      <x v="4282"/>
    </i>
    <i>
      <x v="4283"/>
      <x v="1"/>
      <x v="140"/>
      <x v="1594"/>
      <x v="4283"/>
    </i>
    <i>
      <x v="4284"/>
      <x v="284"/>
      <x v="145"/>
      <x v="3443"/>
      <x v="4284"/>
    </i>
    <i>
      <x v="4285"/>
      <x v="168"/>
      <x v="124"/>
      <x v="3444"/>
      <x v="4285"/>
    </i>
    <i>
      <x v="4286"/>
      <x v="347"/>
      <x v="81"/>
      <x v="1294"/>
      <x v="4286"/>
    </i>
    <i>
      <x v="4287"/>
      <x v="153"/>
      <x v="68"/>
      <x v="3445"/>
      <x v="4287"/>
    </i>
    <i>
      <x v="4288"/>
      <x v="308"/>
      <x v="138"/>
      <x v="3068"/>
      <x v="4288"/>
    </i>
    <i>
      <x v="4289"/>
      <x v="193"/>
      <x v="131"/>
      <x v="3446"/>
      <x v="4289"/>
    </i>
    <i>
      <x v="4290"/>
      <x v="130"/>
      <x v="147"/>
      <x v="2733"/>
      <x v="4290"/>
    </i>
    <i>
      <x v="4291"/>
      <x v="96"/>
      <x v="121"/>
      <x v="3182"/>
      <x v="4291"/>
    </i>
    <i>
      <x v="4292"/>
      <x v="40"/>
      <x v="158"/>
      <x v="3360"/>
      <x v="4292"/>
    </i>
    <i>
      <x v="4293"/>
      <x v="150"/>
      <x v="219"/>
      <x v="3447"/>
      <x v="4293"/>
    </i>
    <i>
      <x v="4294"/>
      <x v="577"/>
      <x v="115"/>
      <x v="773"/>
      <x v="4294"/>
    </i>
    <i>
      <x v="4295"/>
      <x v="282"/>
      <x v="163"/>
      <x v="2464"/>
      <x v="4295"/>
    </i>
    <i>
      <x v="4296"/>
      <x v="15"/>
      <x v="183"/>
      <x v="3448"/>
      <x v="4296"/>
    </i>
    <i>
      <x v="4297"/>
      <x v="127"/>
      <x v="73"/>
      <x v="3449"/>
      <x v="4297"/>
    </i>
    <i>
      <x v="4298"/>
      <x v="385"/>
      <x v="181"/>
      <x v="2469"/>
      <x v="4298"/>
    </i>
    <i>
      <x v="4299"/>
      <x v="166"/>
      <x v="48"/>
      <x v="2341"/>
      <x v="4299"/>
    </i>
    <i>
      <x v="4300"/>
      <x v="22"/>
      <x v="58"/>
      <x v="2468"/>
      <x v="4300"/>
    </i>
    <i>
      <x v="4301"/>
      <x v="69"/>
      <x v="211"/>
      <x v="761"/>
      <x v="4301"/>
    </i>
    <i>
      <x v="4302"/>
      <x v="123"/>
      <x v="127"/>
      <x v="2302"/>
      <x v="4302"/>
    </i>
    <i>
      <x v="4303"/>
      <x v="205"/>
      <x v="108"/>
      <x v="3450"/>
      <x v="4303"/>
    </i>
    <i>
      <x v="4304"/>
      <x v="354"/>
      <x v="46"/>
      <x v="3451"/>
      <x v="4304"/>
    </i>
    <i>
      <x v="4305"/>
      <x v="10"/>
      <x v="161"/>
      <x v="3452"/>
      <x v="4305"/>
    </i>
    <i>
      <x v="4306"/>
      <x v="194"/>
      <x v="42"/>
      <x v="3453"/>
      <x v="4306"/>
    </i>
    <i>
      <x v="4307"/>
      <x v="35"/>
      <x v="37"/>
      <x v="3454"/>
      <x v="4307"/>
    </i>
    <i>
      <x v="4308"/>
      <x v="3"/>
      <x v="19"/>
      <x v="3455"/>
      <x v="4308"/>
    </i>
    <i>
      <x v="4309"/>
      <x v="409"/>
      <x v="21"/>
      <x v="3456"/>
      <x v="4309"/>
    </i>
    <i>
      <x v="4310"/>
      <x v="39"/>
      <x v="143"/>
      <x v="3457"/>
      <x v="4310"/>
    </i>
    <i>
      <x v="4311"/>
      <x v="449"/>
      <x v="147"/>
      <x v="3458"/>
      <x v="4311"/>
    </i>
    <i>
      <x v="4312"/>
      <x v="319"/>
      <x v="155"/>
      <x v="3459"/>
      <x v="4312"/>
    </i>
    <i>
      <x v="4313"/>
      <x v="389"/>
      <x v="130"/>
      <x v="3460"/>
      <x v="4313"/>
    </i>
    <i>
      <x v="4314"/>
      <x v="128"/>
      <x v="2"/>
      <x v="3461"/>
      <x v="4314"/>
    </i>
    <i>
      <x v="4315"/>
      <x v="302"/>
      <x v="14"/>
      <x v="3328"/>
      <x v="4315"/>
    </i>
    <i>
      <x v="4316"/>
      <x v="184"/>
      <x v="104"/>
      <x v="2944"/>
      <x v="4316"/>
    </i>
    <i>
      <x v="4317"/>
      <x v="515"/>
      <x v="13"/>
      <x v="3462"/>
      <x v="4317"/>
    </i>
    <i>
      <x v="4318"/>
      <x v="62"/>
      <x v="219"/>
      <x v="2723"/>
      <x v="4318"/>
    </i>
    <i>
      <x v="4319"/>
      <x v="214"/>
      <x v="42"/>
      <x v="3463"/>
      <x v="4319"/>
    </i>
    <i>
      <x v="4320"/>
      <x v="128"/>
      <x v="120"/>
      <x v="3464"/>
      <x v="4320"/>
    </i>
    <i>
      <x v="4321"/>
      <x v="72"/>
      <x v="70"/>
      <x v="891"/>
      <x v="4321"/>
    </i>
    <i>
      <x v="4322"/>
      <x v="109"/>
      <x v="186"/>
      <x v="3465"/>
      <x v="4322"/>
    </i>
    <i>
      <x v="4323"/>
      <x v="128"/>
      <x v="21"/>
      <x v="38"/>
      <x v="4323"/>
    </i>
    <i>
      <x v="4324"/>
      <x v="522"/>
      <x v="62"/>
      <x v="3466"/>
      <x v="4324"/>
    </i>
    <i>
      <x v="4325"/>
      <x v="218"/>
      <x v="171"/>
      <x v="2104"/>
      <x v="4325"/>
    </i>
    <i>
      <x v="4326"/>
      <x v="57"/>
      <x v="47"/>
      <x v="2108"/>
      <x v="4326"/>
    </i>
    <i>
      <x v="4327"/>
      <x v="501"/>
      <x v="38"/>
      <x v="3467"/>
      <x v="4327"/>
    </i>
    <i>
      <x v="4328"/>
      <x v="206"/>
      <x v="152"/>
      <x v="3468"/>
      <x v="4328"/>
    </i>
    <i>
      <x v="4329"/>
      <x v="123"/>
      <x v="69"/>
      <x v="3469"/>
      <x v="4329"/>
    </i>
    <i>
      <x v="4330"/>
      <x v="155"/>
      <x v="101"/>
      <x v="3470"/>
      <x v="4330"/>
    </i>
    <i>
      <x v="4331"/>
      <x v="430"/>
      <x v="106"/>
      <x v="2574"/>
      <x v="4331"/>
    </i>
    <i>
      <x v="4332"/>
      <x v="138"/>
      <x v="190"/>
      <x v="3471"/>
      <x v="4332"/>
    </i>
    <i>
      <x v="4333"/>
      <x v="250"/>
      <x v="53"/>
      <x v="211"/>
      <x v="4333"/>
    </i>
    <i>
      <x v="4334"/>
      <x v="14"/>
      <x v="114"/>
      <x v="2712"/>
      <x v="4334"/>
    </i>
    <i>
      <x v="4335"/>
      <x v="80"/>
      <x v="108"/>
      <x v="1051"/>
      <x v="4335"/>
    </i>
    <i>
      <x v="4336"/>
      <x v="7"/>
      <x v="37"/>
      <x v="3472"/>
      <x v="4336"/>
    </i>
    <i>
      <x v="4337"/>
      <x v="515"/>
      <x v="155"/>
      <x v="3473"/>
      <x v="4337"/>
    </i>
    <i>
      <x v="4338"/>
      <x v="250"/>
      <x v="60"/>
      <x v="3474"/>
      <x v="4338"/>
    </i>
    <i>
      <x v="4339"/>
      <x v="58"/>
      <x v="22"/>
      <x v="3474"/>
      <x v="4339"/>
    </i>
    <i>
      <x v="4340"/>
      <x v="495"/>
      <x v="123"/>
      <x v="3475"/>
      <x v="4340"/>
    </i>
    <i>
      <x v="4341"/>
      <x v="244"/>
      <x v="91"/>
      <x v="3476"/>
      <x v="4341"/>
    </i>
    <i>
      <x v="4342"/>
      <x v="56"/>
      <x v="61"/>
      <x v="3477"/>
      <x v="4342"/>
    </i>
    <i>
      <x v="4343"/>
      <x v="157"/>
      <x v="123"/>
      <x v="50"/>
      <x v="4343"/>
    </i>
    <i>
      <x v="4344"/>
      <x v="18"/>
      <x v="36"/>
      <x v="3478"/>
      <x v="4344"/>
    </i>
    <i>
      <x v="4345"/>
      <x v="143"/>
      <x v="138"/>
      <x v="3479"/>
      <x v="4345"/>
    </i>
    <i>
      <x v="4346"/>
      <x v="166"/>
      <x v="124"/>
      <x v="3480"/>
      <x v="4346"/>
    </i>
    <i>
      <x v="4347"/>
      <x v="52"/>
      <x v="200"/>
      <x v="3481"/>
      <x v="4347"/>
    </i>
    <i>
      <x v="4348"/>
      <x v="360"/>
      <x v="41"/>
      <x v="233"/>
      <x v="4348"/>
    </i>
    <i>
      <x v="4349"/>
      <x v="153"/>
      <x v="34"/>
      <x v="3482"/>
      <x v="4349"/>
    </i>
    <i>
      <x v="4350"/>
      <x v="457"/>
      <x v="62"/>
      <x v="1830"/>
      <x v="4350"/>
    </i>
    <i>
      <x v="4351"/>
      <x v="498"/>
      <x v="11"/>
      <x v="3483"/>
      <x v="4351"/>
    </i>
    <i>
      <x v="4352"/>
      <x v="232"/>
      <x v="122"/>
      <x v="3484"/>
      <x v="4352"/>
    </i>
    <i>
      <x v="4353"/>
      <x v="54"/>
      <x v="165"/>
      <x v="525"/>
      <x v="4353"/>
    </i>
    <i>
      <x v="4354"/>
      <x v="336"/>
      <x v="77"/>
      <x v="3485"/>
      <x v="4354"/>
    </i>
    <i>
      <x v="4355"/>
      <x v="338"/>
      <x v="122"/>
      <x v="3486"/>
      <x v="4355"/>
    </i>
    <i>
      <x v="4356"/>
      <x v="295"/>
      <x v="166"/>
      <x v="3487"/>
      <x v="4356"/>
    </i>
    <i>
      <x v="4357"/>
      <x v="545"/>
      <x v="60"/>
      <x v="1616"/>
      <x v="4357"/>
    </i>
    <i>
      <x v="4358"/>
      <x v="164"/>
      <x v="133"/>
      <x v="3488"/>
      <x v="4358"/>
    </i>
    <i>
      <x v="4359"/>
      <x v="308"/>
      <x/>
      <x v="3489"/>
      <x v="4359"/>
    </i>
    <i>
      <x v="4360"/>
      <x v="81"/>
      <x v="39"/>
      <x v="3490"/>
      <x v="4360"/>
    </i>
    <i>
      <x v="4361"/>
      <x v="347"/>
      <x v="155"/>
      <x v="3491"/>
      <x v="4361"/>
    </i>
    <i>
      <x v="4362"/>
      <x v="35"/>
      <x v="126"/>
      <x v="6"/>
      <x v="4362"/>
    </i>
    <i>
      <x v="4363"/>
      <x v="310"/>
      <x/>
      <x v="3492"/>
      <x v="4363"/>
    </i>
    <i>
      <x v="4364"/>
      <x v="312"/>
      <x v="73"/>
      <x v="3493"/>
      <x v="4364"/>
    </i>
    <i>
      <x v="4365"/>
      <x v="194"/>
      <x v="131"/>
      <x v="3148"/>
      <x v="4365"/>
    </i>
    <i>
      <x v="4366"/>
      <x v="78"/>
      <x v="109"/>
      <x v="2618"/>
      <x v="4366"/>
    </i>
    <i>
      <x v="4367"/>
      <x v="78"/>
      <x v="194"/>
      <x v="2430"/>
      <x v="4367"/>
    </i>
    <i>
      <x v="4368"/>
      <x v="442"/>
      <x v="39"/>
      <x v="3494"/>
      <x v="4368"/>
    </i>
    <i>
      <x v="4369"/>
      <x v="527"/>
      <x v="74"/>
      <x v="3495"/>
      <x v="4369"/>
    </i>
    <i>
      <x v="4370"/>
      <x v="61"/>
      <x v="58"/>
      <x v="3206"/>
      <x v="4370"/>
    </i>
    <i>
      <x v="4371"/>
      <x v="207"/>
      <x v="73"/>
      <x v="3212"/>
      <x v="4371"/>
    </i>
    <i>
      <x v="4372"/>
      <x v="251"/>
      <x v="121"/>
      <x v="3496"/>
      <x v="4372"/>
    </i>
    <i>
      <x v="4373"/>
      <x v="359"/>
      <x v="142"/>
      <x v="3497"/>
      <x v="4373"/>
    </i>
    <i>
      <x v="4374"/>
      <x v="426"/>
      <x v="77"/>
      <x v="3498"/>
      <x v="4374"/>
    </i>
    <i>
      <x v="4375"/>
      <x v="281"/>
      <x v="82"/>
      <x v="3499"/>
      <x v="4375"/>
    </i>
    <i>
      <x v="4376"/>
      <x v="40"/>
      <x v="133"/>
      <x v="3500"/>
      <x v="4376"/>
    </i>
    <i>
      <x v="4377"/>
      <x v="123"/>
      <x v="152"/>
      <x v="3501"/>
      <x v="4377"/>
    </i>
    <i>
      <x v="4378"/>
      <x v="141"/>
      <x v="156"/>
      <x v="3502"/>
      <x v="4378"/>
    </i>
    <i>
      <x v="4379"/>
      <x v="39"/>
      <x v="102"/>
      <x v="2432"/>
      <x v="4379"/>
    </i>
    <i>
      <x v="4380"/>
      <x v="41"/>
      <x v="115"/>
      <x v="2908"/>
      <x v="4380"/>
    </i>
    <i>
      <x v="4381"/>
      <x v="436"/>
      <x v="125"/>
      <x v="3011"/>
      <x v="4381"/>
    </i>
    <i>
      <x v="4382"/>
      <x v="349"/>
      <x v="210"/>
      <x v="3503"/>
      <x v="4382"/>
    </i>
    <i>
      <x v="4383"/>
      <x v="166"/>
      <x v="100"/>
      <x v="3504"/>
      <x v="4383"/>
    </i>
    <i>
      <x v="4384"/>
      <x v="189"/>
      <x v="262"/>
      <x v="372"/>
      <x v="4384"/>
    </i>
    <i>
      <x v="4385"/>
      <x v="20"/>
      <x v="56"/>
      <x v="3505"/>
      <x v="4385"/>
    </i>
    <i>
      <x v="4386"/>
      <x v="148"/>
      <x v="106"/>
      <x v="99"/>
      <x v="4386"/>
    </i>
    <i>
      <x v="4387"/>
      <x v="251"/>
      <x v="124"/>
      <x v="3506"/>
      <x v="4387"/>
    </i>
    <i>
      <x v="4388"/>
      <x v="194"/>
      <x v="191"/>
      <x v="3507"/>
      <x v="4388"/>
    </i>
    <i>
      <x v="4389"/>
      <x v="304"/>
      <x v="20"/>
      <x v="830"/>
      <x v="4389"/>
    </i>
    <i>
      <x v="4390"/>
      <x v="129"/>
      <x v="144"/>
      <x v="3508"/>
      <x v="4390"/>
    </i>
    <i>
      <x v="4391"/>
      <x v="526"/>
      <x v="46"/>
      <x v="3509"/>
      <x v="4391"/>
    </i>
    <i>
      <x v="4392"/>
      <x v="14"/>
      <x v="71"/>
      <x v="3510"/>
      <x v="4392"/>
    </i>
    <i>
      <x v="4393"/>
      <x v="523"/>
      <x v="5"/>
      <x v="3511"/>
      <x v="4393"/>
    </i>
    <i>
      <x v="4394"/>
      <x v="167"/>
      <x v="21"/>
      <x v="335"/>
      <x v="4394"/>
    </i>
    <i>
      <x v="4395"/>
      <x v="252"/>
      <x v="153"/>
      <x v="3512"/>
      <x v="4395"/>
    </i>
    <i>
      <x v="4396"/>
      <x v="96"/>
      <x v="21"/>
      <x v="3513"/>
      <x v="4396"/>
    </i>
    <i>
      <x v="4397"/>
      <x v="253"/>
      <x v="118"/>
      <x v="3514"/>
      <x v="4397"/>
    </i>
    <i>
      <x v="4398"/>
      <x v="151"/>
      <x v="17"/>
      <x v="3515"/>
      <x v="4398"/>
    </i>
    <i>
      <x v="4399"/>
      <x v="363"/>
      <x v="40"/>
      <x v="3516"/>
      <x v="4399"/>
    </i>
    <i>
      <x v="4400"/>
      <x v="348"/>
      <x v="116"/>
      <x v="2361"/>
      <x v="4400"/>
    </i>
    <i>
      <x v="4401"/>
      <x v="515"/>
      <x v="117"/>
      <x v="3517"/>
      <x v="4401"/>
    </i>
    <i>
      <x v="4402"/>
      <x v="527"/>
      <x v="135"/>
      <x v="3517"/>
      <x v="4402"/>
    </i>
    <i>
      <x v="4403"/>
      <x v="355"/>
      <x v="80"/>
      <x v="3518"/>
      <x v="4403"/>
    </i>
    <i>
      <x v="4404"/>
      <x v="14"/>
      <x v="115"/>
      <x v="3519"/>
      <x v="4404"/>
    </i>
    <i>
      <x v="4405"/>
      <x v="251"/>
      <x v="80"/>
      <x v="3520"/>
      <x v="4405"/>
    </i>
    <i>
      <x v="4406"/>
      <x v="39"/>
      <x v="58"/>
      <x v="2924"/>
      <x v="4406"/>
    </i>
    <i>
      <x v="4407"/>
      <x v="96"/>
      <x v="128"/>
      <x v="3521"/>
      <x v="4407"/>
    </i>
    <i>
      <x v="4408"/>
      <x v="168"/>
      <x v="147"/>
      <x v="3522"/>
      <x v="4408"/>
    </i>
    <i>
      <x v="4409"/>
      <x v="128"/>
      <x v="129"/>
      <x v="3523"/>
      <x v="4409"/>
    </i>
    <i>
      <x v="4410"/>
      <x v="302"/>
      <x v="104"/>
      <x v="3524"/>
      <x v="4410"/>
    </i>
    <i>
      <x v="4411"/>
      <x v="284"/>
      <x v="181"/>
      <x v="3525"/>
      <x v="4411"/>
    </i>
    <i>
      <x v="4412"/>
      <x v="81"/>
      <x v="102"/>
      <x v="3526"/>
      <x v="4412"/>
    </i>
    <i>
      <x v="4413"/>
      <x v="75"/>
      <x v="145"/>
      <x v="2200"/>
      <x v="4413"/>
    </i>
    <i>
      <x v="4414"/>
      <x v="373"/>
      <x v="101"/>
      <x v="3527"/>
      <x v="4414"/>
    </i>
    <i>
      <x v="4415"/>
      <x v="515"/>
      <x v="131"/>
      <x v="319"/>
      <x v="4415"/>
    </i>
    <i>
      <x v="4416"/>
      <x v="130"/>
      <x v="123"/>
      <x v="1141"/>
      <x v="4416"/>
    </i>
    <i>
      <x v="4417"/>
      <x v="106"/>
      <x v="11"/>
      <x v="3528"/>
      <x v="4417"/>
    </i>
    <i>
      <x v="4418"/>
      <x v="178"/>
      <x v="149"/>
      <x v="3529"/>
      <x v="4418"/>
    </i>
    <i>
      <x v="4419"/>
      <x v="375"/>
      <x v="68"/>
      <x v="3530"/>
      <x v="4419"/>
    </i>
    <i>
      <x v="4420"/>
      <x v="41"/>
      <x v="38"/>
      <x v="3531"/>
      <x v="4420"/>
    </i>
    <i>
      <x v="4421"/>
      <x v="207"/>
      <x v="153"/>
      <x v="2251"/>
      <x v="4421"/>
    </i>
    <i>
      <x v="4422"/>
      <x v="448"/>
      <x v="102"/>
      <x v="3532"/>
      <x v="4422"/>
    </i>
    <i>
      <x v="4423"/>
      <x v="447"/>
      <x v="98"/>
      <x v="3533"/>
      <x v="4423"/>
    </i>
    <i>
      <x v="4424"/>
      <x v="404"/>
      <x v="16"/>
      <x v="3534"/>
      <x v="4424"/>
    </i>
    <i>
      <x v="4425"/>
      <x v="274"/>
      <x v="26"/>
      <x v="2086"/>
      <x v="4425"/>
    </i>
    <i>
      <x v="4426"/>
      <x v="469"/>
      <x v="77"/>
      <x v="3323"/>
      <x v="4426"/>
    </i>
    <i>
      <x v="4427"/>
      <x v="214"/>
      <x v="40"/>
      <x v="1393"/>
      <x v="4427"/>
    </i>
    <i>
      <x v="4428"/>
      <x v="382"/>
      <x v="125"/>
      <x v="3535"/>
      <x v="4428"/>
    </i>
    <i>
      <x v="4429"/>
      <x v="369"/>
      <x v="140"/>
      <x v="3536"/>
      <x v="4429"/>
    </i>
    <i>
      <x v="4430"/>
      <x v="160"/>
      <x v="94"/>
      <x v="3537"/>
      <x v="4430"/>
    </i>
    <i>
      <x v="4431"/>
      <x v="439"/>
      <x v="152"/>
      <x v="1401"/>
      <x v="4431"/>
    </i>
    <i>
      <x v="4432"/>
      <x v="106"/>
      <x v="77"/>
      <x v="3538"/>
      <x v="4432"/>
    </i>
    <i>
      <x v="4433"/>
      <x v="42"/>
      <x v="190"/>
      <x v="3538"/>
      <x v="4433"/>
    </i>
    <i>
      <x v="4434"/>
      <x v="551"/>
      <x v="54"/>
      <x v="3539"/>
      <x v="4434"/>
    </i>
    <i>
      <x v="4435"/>
      <x v="339"/>
      <x v="159"/>
      <x v="1026"/>
      <x v="4435"/>
    </i>
    <i>
      <x v="4436"/>
      <x v="353"/>
      <x v="209"/>
      <x v="3540"/>
      <x v="4436"/>
    </i>
    <i>
      <x v="4437"/>
      <x v="99"/>
      <x v="188"/>
      <x v="1979"/>
      <x v="4437"/>
    </i>
    <i>
      <x v="4438"/>
      <x v="227"/>
      <x v="124"/>
      <x v="1983"/>
      <x v="4438"/>
    </i>
    <i>
      <x v="4439"/>
      <x v="150"/>
      <x v="135"/>
      <x v="3541"/>
      <x v="4439"/>
    </i>
    <i>
      <x v="4440"/>
      <x/>
      <x v="168"/>
      <x v="930"/>
      <x v="4440"/>
    </i>
    <i>
      <x v="4441"/>
      <x v="3"/>
      <x v="92"/>
      <x v="3542"/>
      <x v="4441"/>
    </i>
    <i>
      <x v="4442"/>
      <x v="24"/>
      <x v="113"/>
      <x v="1427"/>
      <x v="4442"/>
    </i>
    <i>
      <x v="4443"/>
      <x v="246"/>
      <x v="146"/>
      <x v="3543"/>
      <x v="4443"/>
    </i>
    <i>
      <x v="4444"/>
      <x v="228"/>
      <x v="84"/>
      <x v="3544"/>
      <x v="4444"/>
    </i>
    <i>
      <x v="4445"/>
      <x v="553"/>
      <x v="48"/>
      <x v="3545"/>
      <x v="4445"/>
    </i>
    <i>
      <x v="4446"/>
      <x v="70"/>
      <x v="189"/>
      <x v="3546"/>
      <x v="4446"/>
    </i>
    <i>
      <x v="4447"/>
      <x v="590"/>
      <x v="189"/>
      <x v="2157"/>
      <x v="4447"/>
    </i>
    <i>
      <x v="4448"/>
      <x v="368"/>
      <x v="160"/>
      <x v="3547"/>
      <x v="4448"/>
    </i>
    <i>
      <x v="4449"/>
      <x v="89"/>
      <x v="30"/>
      <x v="3548"/>
      <x v="4449"/>
    </i>
    <i>
      <x v="4450"/>
      <x v="173"/>
      <x v="208"/>
      <x v="3549"/>
      <x v="4450"/>
    </i>
    <i>
      <x v="4451"/>
      <x v="67"/>
      <x v="50"/>
      <x v="3550"/>
      <x v="4451"/>
    </i>
    <i>
      <x v="4452"/>
      <x v="480"/>
      <x v="110"/>
      <x v="3551"/>
      <x v="4452"/>
    </i>
    <i>
      <x v="4453"/>
      <x v="458"/>
      <x v="123"/>
      <x v="3552"/>
      <x v="4453"/>
    </i>
    <i>
      <x v="4454"/>
      <x v="13"/>
      <x v="14"/>
      <x v="290"/>
      <x v="4454"/>
    </i>
    <i>
      <x v="4455"/>
      <x v="31"/>
      <x v="159"/>
      <x v="3553"/>
      <x v="4455"/>
    </i>
    <i>
      <x v="4456"/>
      <x v="75"/>
      <x v="209"/>
      <x v="3554"/>
      <x v="4456"/>
    </i>
    <i>
      <x v="4457"/>
      <x v="427"/>
      <x v="122"/>
      <x v="3555"/>
      <x v="4457"/>
    </i>
    <i>
      <x v="4458"/>
      <x v="487"/>
      <x v="76"/>
      <x v="3556"/>
      <x v="4458"/>
    </i>
    <i>
      <x v="4459"/>
      <x v="110"/>
      <x v="35"/>
      <x v="3557"/>
      <x v="4459"/>
    </i>
    <i>
      <x v="4460"/>
      <x v="29"/>
      <x v="45"/>
      <x v="2666"/>
      <x v="4460"/>
    </i>
    <i>
      <x v="4461"/>
      <x v="311"/>
      <x v="88"/>
      <x v="3558"/>
      <x v="4461"/>
    </i>
    <i>
      <x v="4462"/>
      <x v="569"/>
      <x v="82"/>
      <x v="1954"/>
      <x v="4462"/>
    </i>
    <i>
      <x v="4463"/>
      <x v="235"/>
      <x v="30"/>
      <x v="3559"/>
      <x v="4463"/>
    </i>
    <i>
      <x v="4464"/>
      <x v="158"/>
      <x v="89"/>
      <x v="2811"/>
      <x v="4464"/>
    </i>
    <i>
      <x v="4465"/>
      <x v="10"/>
      <x v="60"/>
      <x v="3560"/>
      <x v="4465"/>
    </i>
    <i>
      <x v="4466"/>
      <x v="218"/>
      <x v="74"/>
      <x v="3561"/>
      <x v="4466"/>
    </i>
    <i>
      <x v="4467"/>
      <x v="63"/>
      <x v="163"/>
      <x v="3562"/>
      <x v="4467"/>
    </i>
    <i>
      <x v="4468"/>
      <x v="367"/>
      <x v="134"/>
      <x v="3563"/>
      <x v="4468"/>
    </i>
    <i>
      <x v="4469"/>
      <x v="206"/>
      <x v="114"/>
      <x v="3564"/>
      <x v="4469"/>
    </i>
    <i>
      <x v="4470"/>
      <x v="171"/>
      <x v="48"/>
      <x v="3565"/>
      <x v="4470"/>
    </i>
    <i>
      <x v="4471"/>
      <x v="20"/>
      <x v="194"/>
      <x v="3566"/>
      <x v="4471"/>
    </i>
    <i>
      <x v="4472"/>
      <x v="35"/>
      <x v="2"/>
      <x v="2234"/>
      <x v="4472"/>
    </i>
    <i>
      <x v="4473"/>
      <x v="84"/>
      <x v="13"/>
      <x v="3567"/>
      <x v="4473"/>
    </i>
    <i>
      <x v="4474"/>
      <x v="207"/>
      <x v="19"/>
      <x v="3568"/>
      <x v="4474"/>
    </i>
    <i>
      <x v="4475"/>
      <x v="359"/>
      <x v="120"/>
      <x v="2234"/>
      <x v="4475"/>
    </i>
    <i>
      <x v="4476"/>
      <x v="78"/>
      <x v="46"/>
      <x v="767"/>
      <x v="4476"/>
    </i>
    <i>
      <x v="4477"/>
      <x v="151"/>
      <x v="126"/>
      <x v="2474"/>
      <x v="4477"/>
    </i>
    <i>
      <x v="4478"/>
      <x v="415"/>
      <x v="36"/>
      <x v="1723"/>
      <x v="4478"/>
    </i>
    <i>
      <x v="4479"/>
      <x v="161"/>
      <x v="99"/>
      <x v="2737"/>
      <x v="4479"/>
    </i>
    <i>
      <x v="4480"/>
      <x v="31"/>
      <x v="48"/>
      <x v="3569"/>
      <x v="4480"/>
    </i>
    <i>
      <x v="4481"/>
      <x v="397"/>
      <x v="22"/>
      <x v="3570"/>
      <x v="4481"/>
    </i>
    <i>
      <x v="4482"/>
      <x v="412"/>
      <x v="79"/>
      <x v="612"/>
      <x v="4482"/>
    </i>
    <i>
      <x v="4483"/>
      <x v="302"/>
      <x v="115"/>
      <x v="2311"/>
      <x v="4483"/>
    </i>
    <i>
      <x v="4484"/>
      <x v="348"/>
      <x v="57"/>
      <x v="1561"/>
      <x v="4484"/>
    </i>
    <i>
      <x v="4485"/>
      <x v="19"/>
      <x v="99"/>
      <x v="3571"/>
      <x v="4485"/>
    </i>
    <i>
      <x v="4486"/>
      <x v="332"/>
      <x v="102"/>
      <x v="3572"/>
      <x v="4486"/>
    </i>
    <i>
      <x v="4487"/>
      <x v="38"/>
      <x v="107"/>
      <x v="393"/>
      <x v="4487"/>
    </i>
    <i>
      <x v="4488"/>
      <x v="109"/>
      <x v="101"/>
      <x v="2997"/>
      <x v="4488"/>
    </i>
    <i>
      <x v="4489"/>
      <x v="80"/>
      <x v="147"/>
      <x v="2398"/>
      <x v="4489"/>
    </i>
    <i>
      <x v="4490"/>
      <x v="359"/>
      <x v="100"/>
      <x v="3573"/>
      <x v="4490"/>
    </i>
    <i>
      <x v="4491"/>
      <x v="9"/>
      <x v="140"/>
      <x v="3574"/>
      <x v="4491"/>
    </i>
    <i>
      <x v="4492"/>
      <x v="62"/>
      <x v="98"/>
      <x v="3575"/>
      <x v="4492"/>
    </i>
    <i>
      <x v="4493"/>
      <x v="555"/>
      <x v="193"/>
      <x v="3576"/>
      <x v="4493"/>
    </i>
    <i>
      <x v="4494"/>
      <x v="177"/>
      <x v="80"/>
      <x v="3577"/>
      <x v="4494"/>
    </i>
    <i>
      <x v="4495"/>
      <x v="545"/>
      <x v="200"/>
      <x v="3578"/>
      <x v="4495"/>
    </i>
    <i>
      <x v="4496"/>
      <x v="259"/>
      <x v="110"/>
      <x v="871"/>
      <x v="4496"/>
    </i>
    <i>
      <x v="4497"/>
      <x v="193"/>
      <x v="70"/>
      <x v="3579"/>
      <x v="4497"/>
    </i>
    <i>
      <x v="4498"/>
      <x v="170"/>
      <x v="185"/>
      <x v="2534"/>
      <x v="4498"/>
    </i>
    <i>
      <x v="4499"/>
      <x v="197"/>
      <x v="127"/>
      <x v="3580"/>
      <x v="4499"/>
    </i>
    <i>
      <x v="4500"/>
      <x v="340"/>
      <x v="61"/>
      <x v="3581"/>
      <x v="4500"/>
    </i>
    <i>
      <x v="4501"/>
      <x v="310"/>
      <x v="43"/>
      <x v="1203"/>
      <x v="4501"/>
    </i>
    <i>
      <x v="4502"/>
      <x v="394"/>
      <x v="125"/>
      <x v="3582"/>
      <x v="4502"/>
    </i>
    <i>
      <x v="4503"/>
      <x v="440"/>
      <x v="93"/>
      <x v="3583"/>
      <x v="4503"/>
    </i>
    <i>
      <x v="4504"/>
      <x v="299"/>
      <x v="93"/>
      <x v="3584"/>
      <x v="4504"/>
    </i>
    <i>
      <x v="4505"/>
      <x v="352"/>
      <x v="158"/>
      <x v="3585"/>
      <x v="4505"/>
    </i>
    <i>
      <x v="4506"/>
      <x v="109"/>
      <x v="133"/>
      <x v="3586"/>
      <x v="4506"/>
    </i>
    <i>
      <x v="4507"/>
      <x v="171"/>
      <x v="136"/>
      <x v="3587"/>
      <x v="4507"/>
    </i>
    <i>
      <x v="4508"/>
      <x v="40"/>
      <x v="120"/>
      <x v="3588"/>
      <x v="4508"/>
    </i>
    <i>
      <x v="4509"/>
      <x v="217"/>
      <x v="185"/>
      <x v="3589"/>
      <x v="4509"/>
    </i>
    <i>
      <x v="4510"/>
      <x v="132"/>
      <x v="160"/>
      <x v="791"/>
      <x v="4510"/>
    </i>
    <i>
      <x v="4511"/>
      <x v="205"/>
      <x v="149"/>
      <x v="3590"/>
      <x v="4511"/>
    </i>
    <i>
      <x v="4512"/>
      <x v="151"/>
      <x v="171"/>
      <x v="2241"/>
      <x v="4512"/>
    </i>
    <i>
      <x v="4513"/>
      <x v="435"/>
      <x v="74"/>
      <x v="3591"/>
      <x v="4513"/>
    </i>
    <i>
      <x v="4514"/>
      <x v="59"/>
      <x v="107"/>
      <x v="1144"/>
      <x v="4514"/>
    </i>
    <i>
      <x v="4515"/>
      <x v="375"/>
      <x v="99"/>
      <x v="1496"/>
      <x v="4515"/>
    </i>
    <i>
      <x v="4516"/>
      <x v="116"/>
      <x v="51"/>
      <x v="2234"/>
      <x v="4516"/>
    </i>
    <i>
      <x v="4517"/>
      <x v="347"/>
      <x v="23"/>
      <x v="640"/>
      <x v="4517"/>
    </i>
    <i>
      <x v="4518"/>
      <x v="382"/>
      <x v="73"/>
      <x v="3592"/>
      <x v="4518"/>
    </i>
    <i>
      <x v="4519"/>
      <x v="35"/>
      <x v="135"/>
      <x v="3593"/>
      <x v="4519"/>
    </i>
    <i>
      <x v="4520"/>
      <x v="268"/>
      <x v="60"/>
      <x v="802"/>
      <x v="4520"/>
    </i>
    <i>
      <x v="4521"/>
      <x v="418"/>
      <x v="91"/>
      <x v="3594"/>
      <x v="4521"/>
    </i>
    <i>
      <x v="4522"/>
      <x v="21"/>
      <x v="36"/>
      <x v="880"/>
      <x v="4522"/>
    </i>
    <i>
      <x v="4523"/>
      <x v="129"/>
      <x/>
      <x v="3494"/>
      <x v="4523"/>
    </i>
    <i>
      <x v="4524"/>
      <x v="86"/>
      <x v="32"/>
      <x v="3404"/>
      <x v="4524"/>
    </i>
    <i>
      <x v="4525"/>
      <x v="250"/>
      <x v="34"/>
      <x v="3595"/>
      <x v="4525"/>
    </i>
    <i>
      <x v="4526"/>
      <x v="458"/>
      <x v="44"/>
      <x v="671"/>
      <x v="4526"/>
    </i>
    <i>
      <x v="4527"/>
      <x v="40"/>
      <x v="100"/>
      <x v="811"/>
      <x v="4527"/>
    </i>
    <i>
      <x v="4528"/>
      <x v="79"/>
      <x v="107"/>
      <x v="1685"/>
      <x v="4528"/>
    </i>
    <i>
      <x v="4529"/>
      <x v="138"/>
      <x v="157"/>
      <x v="3501"/>
      <x v="4529"/>
    </i>
    <i>
      <x v="4530"/>
      <x v="172"/>
      <x v="4"/>
      <x v="465"/>
      <x v="4530"/>
    </i>
    <i>
      <x v="4531"/>
      <x v="242"/>
      <x v="61"/>
      <x v="3242"/>
      <x v="4531"/>
    </i>
    <i>
      <x v="4532"/>
      <x v="173"/>
      <x v="166"/>
      <x v="3596"/>
      <x v="4532"/>
    </i>
    <i>
      <x v="4533"/>
      <x v="177"/>
      <x v="101"/>
      <x v="3597"/>
      <x v="4533"/>
    </i>
    <i>
      <x v="4534"/>
      <x v="450"/>
      <x v="202"/>
      <x v="1389"/>
      <x v="4534"/>
    </i>
    <i>
      <x v="4535"/>
      <x v="19"/>
      <x v="174"/>
      <x v="3598"/>
      <x v="4535"/>
    </i>
    <i>
      <x v="4536"/>
      <x v="194"/>
      <x v="127"/>
      <x v="822"/>
      <x v="4536"/>
    </i>
    <i>
      <x v="4537"/>
      <x v="20"/>
      <x v="183"/>
      <x v="3599"/>
      <x v="4537"/>
    </i>
    <i>
      <x v="4538"/>
      <x v="149"/>
      <x v="19"/>
      <x v="3600"/>
      <x v="4538"/>
    </i>
    <i>
      <x v="4539"/>
      <x v="534"/>
      <x v="110"/>
      <x v="3601"/>
      <x v="4539"/>
    </i>
    <i>
      <x v="4540"/>
      <x v="371"/>
      <x v="161"/>
      <x v="3602"/>
      <x v="4540"/>
    </i>
    <i>
      <x v="4541"/>
      <x v="364"/>
      <x v="130"/>
      <x v="3603"/>
      <x v="4541"/>
    </i>
    <i>
      <x v="4542"/>
      <x v="161"/>
      <x v="68"/>
      <x v="1765"/>
      <x v="4542"/>
    </i>
    <i>
      <x v="4543"/>
      <x v="367"/>
      <x v="44"/>
      <x v="3543"/>
      <x v="4543"/>
    </i>
    <i>
      <x v="4544"/>
      <x v="347"/>
      <x v="71"/>
      <x v="1147"/>
      <x v="4544"/>
    </i>
    <i>
      <x v="4545"/>
      <x v="35"/>
      <x v="100"/>
      <x v="3604"/>
      <x v="4545"/>
    </i>
    <i>
      <x v="4546"/>
      <x v="197"/>
      <x v="13"/>
      <x v="2037"/>
      <x v="4546"/>
    </i>
    <i>
      <x v="4547"/>
      <x v="391"/>
      <x v="119"/>
      <x v="3605"/>
      <x v="4547"/>
    </i>
    <i>
      <x v="4548"/>
      <x v="215"/>
      <x v="120"/>
      <x v="3606"/>
      <x v="4548"/>
    </i>
    <i>
      <x v="4549"/>
      <x v="382"/>
      <x v="72"/>
      <x v="3607"/>
      <x v="4549"/>
    </i>
    <i>
      <x v="4550"/>
      <x v="111"/>
      <x v="200"/>
      <x v="3608"/>
      <x v="4550"/>
    </i>
    <i>
      <x v="4551"/>
      <x v="358"/>
      <x v="131"/>
      <x v="3609"/>
      <x v="4551"/>
    </i>
    <i>
      <x v="4552"/>
      <x v="390"/>
      <x v="154"/>
      <x v="3610"/>
      <x v="4552"/>
    </i>
    <i>
      <x v="4553"/>
      <x v="320"/>
      <x v="48"/>
      <x v="2664"/>
      <x v="4553"/>
    </i>
    <i>
      <x v="4554"/>
      <x v="364"/>
      <x v="158"/>
      <x v="553"/>
      <x v="4554"/>
    </i>
    <i>
      <x v="4555"/>
      <x v="171"/>
      <x v="123"/>
      <x v="3611"/>
      <x v="4555"/>
    </i>
    <i>
      <x v="4556"/>
      <x v="409"/>
      <x v="72"/>
      <x v="3612"/>
      <x v="4556"/>
    </i>
    <i>
      <x v="4557"/>
      <x v="394"/>
      <x v="40"/>
      <x v="2526"/>
      <x v="4557"/>
    </i>
    <i>
      <x v="4558"/>
      <x v="171"/>
      <x v="130"/>
      <x v="3613"/>
      <x v="4558"/>
    </i>
    <i>
      <x v="4559"/>
      <x v="141"/>
      <x v="44"/>
      <x v="934"/>
      <x v="4559"/>
    </i>
    <i>
      <x v="4560"/>
      <x v="146"/>
      <x v="131"/>
      <x v="3614"/>
      <x v="4560"/>
    </i>
    <i>
      <x v="4561"/>
      <x v="178"/>
      <x v="15"/>
      <x v="529"/>
      <x v="4561"/>
    </i>
    <i>
      <x v="4562"/>
      <x v="359"/>
      <x v="93"/>
      <x v="3615"/>
      <x v="4562"/>
    </i>
    <i>
      <x v="4563"/>
      <x v="18"/>
      <x v="48"/>
      <x v="3616"/>
      <x v="4563"/>
    </i>
    <i>
      <x v="4564"/>
      <x v="128"/>
      <x v="117"/>
      <x v="3617"/>
      <x v="4564"/>
    </i>
    <i>
      <x v="4565"/>
      <x v="198"/>
      <x v="195"/>
      <x v="3618"/>
      <x v="4565"/>
    </i>
    <i>
      <x v="4566"/>
      <x v="369"/>
      <x v="134"/>
      <x v="713"/>
      <x v="4566"/>
    </i>
    <i>
      <x v="4567"/>
      <x v="507"/>
      <x v="189"/>
      <x v="2391"/>
      <x v="4567"/>
    </i>
    <i>
      <x v="4568"/>
      <x v="369"/>
      <x v="171"/>
      <x v="3619"/>
      <x v="4568"/>
    </i>
    <i>
      <x v="4569"/>
      <x v="215"/>
      <x v="156"/>
      <x v="3620"/>
      <x v="4569"/>
    </i>
    <i>
      <x v="4570"/>
      <x v="123"/>
      <x v="46"/>
      <x v="3621"/>
      <x v="4570"/>
    </i>
    <i>
      <x v="4571"/>
      <x v="178"/>
      <x v="157"/>
      <x v="3622"/>
      <x v="4571"/>
    </i>
    <i>
      <x v="4572"/>
      <x v="177"/>
      <x v="37"/>
      <x v="2530"/>
      <x v="4572"/>
    </i>
    <i>
      <x v="4573"/>
      <x v="347"/>
      <x v="21"/>
      <x v="3623"/>
      <x v="4573"/>
    </i>
    <i>
      <x v="4574"/>
      <x v="375"/>
      <x v="183"/>
      <x v="3624"/>
      <x v="4574"/>
    </i>
    <i>
      <x v="4575"/>
      <x v="106"/>
      <x v="64"/>
      <x v="1802"/>
      <x v="4575"/>
    </i>
    <i>
      <x v="4576"/>
      <x v="245"/>
      <x v="51"/>
      <x v="1311"/>
      <x v="4576"/>
    </i>
    <i>
      <x v="4577"/>
      <x v="179"/>
      <x v="162"/>
      <x v="643"/>
      <x v="4577"/>
    </i>
    <i>
      <x v="4578"/>
      <x v="417"/>
      <x v="112"/>
      <x v="3625"/>
      <x v="4578"/>
    </i>
    <i>
      <x v="4579"/>
      <x v="495"/>
      <x v="109"/>
      <x v="1641"/>
      <x v="4579"/>
    </i>
    <i>
      <x v="4580"/>
      <x v="2"/>
      <x v="159"/>
      <x v="3626"/>
      <x v="4580"/>
    </i>
    <i>
      <x v="4581"/>
      <x v="502"/>
      <x v="74"/>
      <x v="3121"/>
      <x v="4581"/>
    </i>
    <i>
      <x v="4582"/>
      <x v="492"/>
      <x v="90"/>
      <x v="3627"/>
      <x v="4582"/>
    </i>
    <i>
      <x v="4583"/>
      <x v="525"/>
      <x v="165"/>
      <x v="3628"/>
      <x v="4583"/>
    </i>
    <i>
      <x v="4584"/>
      <x v="3"/>
      <x v="61"/>
      <x v="2479"/>
      <x v="4584"/>
    </i>
    <i>
      <x v="4585"/>
      <x v="228"/>
      <x v="37"/>
      <x v="3629"/>
      <x v="4585"/>
    </i>
    <i>
      <x v="4586"/>
      <x v="279"/>
      <x v="89"/>
      <x v="3630"/>
      <x v="4586"/>
    </i>
    <i>
      <x v="4587"/>
      <x v="61"/>
      <x v="156"/>
      <x v="656"/>
      <x v="4587"/>
    </i>
    <i>
      <x v="4588"/>
      <x v="444"/>
      <x v="6"/>
      <x v="3631"/>
      <x v="4588"/>
    </i>
    <i>
      <x v="4589"/>
      <x v="53"/>
      <x v="75"/>
      <x v="3567"/>
      <x v="4589"/>
    </i>
    <i>
      <x v="4590"/>
      <x v="173"/>
      <x v="111"/>
      <x v="2997"/>
      <x v="4590"/>
    </i>
    <i>
      <x v="4591"/>
      <x v="262"/>
      <x v="188"/>
      <x v="627"/>
      <x v="4591"/>
    </i>
    <i>
      <x v="4592"/>
      <x v="6"/>
      <x v="29"/>
      <x v="1362"/>
      <x v="4592"/>
    </i>
    <i>
      <x v="4593"/>
      <x v="351"/>
      <x v="39"/>
      <x v="3632"/>
      <x v="4593"/>
    </i>
    <i>
      <x v="4594"/>
      <x v="420"/>
      <x v="9"/>
      <x v="3629"/>
      <x v="4594"/>
    </i>
    <i>
      <x v="4595"/>
      <x v="271"/>
      <x v="42"/>
      <x v="3633"/>
      <x v="4595"/>
    </i>
    <i>
      <x v="4596"/>
      <x v="53"/>
      <x v="110"/>
      <x v="2410"/>
      <x v="4596"/>
    </i>
    <i>
      <x v="4597"/>
      <x v="568"/>
      <x v="61"/>
      <x v="1365"/>
      <x v="4597"/>
    </i>
    <i>
      <x v="4598"/>
      <x v="125"/>
      <x v="79"/>
      <x v="3634"/>
      <x v="4598"/>
    </i>
    <i>
      <x v="4599"/>
      <x v="288"/>
      <x v="76"/>
      <x v="3635"/>
      <x v="4599"/>
    </i>
    <i>
      <x v="4600"/>
      <x v="591"/>
      <x v="35"/>
      <x v="2695"/>
      <x v="4600"/>
    </i>
    <i>
      <x v="4601"/>
      <x v="351"/>
      <x v="29"/>
      <x v="3057"/>
      <x v="4601"/>
    </i>
    <i>
      <x v="4602"/>
      <x v="405"/>
      <x v="111"/>
      <x v="12"/>
      <x v="4602"/>
    </i>
    <i>
      <x v="4603"/>
      <x v="113"/>
      <x v="89"/>
      <x v="3636"/>
      <x v="4603"/>
    </i>
    <i>
      <x v="4604"/>
      <x v="466"/>
      <x v="145"/>
      <x v="3059"/>
      <x v="4604"/>
    </i>
    <i>
      <x v="4605"/>
      <x v="48"/>
      <x/>
      <x v="3637"/>
      <x v="4605"/>
    </i>
    <i>
      <x v="4606"/>
      <x v="7"/>
      <x v="145"/>
      <x v="3638"/>
      <x v="4606"/>
    </i>
    <i>
      <x v="4607"/>
      <x v="185"/>
      <x v="112"/>
      <x v="3639"/>
      <x v="4607"/>
    </i>
    <i>
      <x v="4608"/>
      <x v="393"/>
      <x v="93"/>
      <x v="3640"/>
      <x v="4608"/>
    </i>
    <i>
      <x v="4609"/>
      <x v="253"/>
      <x v="190"/>
      <x v="1576"/>
      <x v="4609"/>
    </i>
    <i>
      <x v="4610"/>
      <x v="61"/>
      <x v="155"/>
      <x v="3641"/>
      <x v="4610"/>
    </i>
    <i>
      <x v="4611"/>
      <x v="54"/>
      <x v="146"/>
      <x v="893"/>
      <x v="4611"/>
    </i>
    <i>
      <x v="4612"/>
      <x v="76"/>
      <x v="76"/>
      <x v="3642"/>
      <x v="4612"/>
    </i>
    <i>
      <x v="4613"/>
      <x v="134"/>
      <x v="29"/>
      <x v="138"/>
      <x v="4613"/>
    </i>
    <i>
      <x v="4614"/>
      <x v="393"/>
      <x v="43"/>
      <x v="492"/>
      <x v="4614"/>
    </i>
    <i>
      <x v="4615"/>
      <x v="273"/>
      <x v="6"/>
      <x v="3643"/>
      <x v="4615"/>
    </i>
    <i>
      <x v="4616"/>
      <x v="6"/>
      <x v="200"/>
      <x v="3644"/>
      <x v="4616"/>
    </i>
    <i>
      <x v="4617"/>
      <x v="295"/>
      <x v="82"/>
      <x v="2322"/>
      <x v="4617"/>
    </i>
    <i>
      <x v="4618"/>
      <x v="140"/>
      <x v="190"/>
      <x v="1861"/>
      <x v="4618"/>
    </i>
    <i>
      <x v="4619"/>
      <x v="70"/>
      <x v="180"/>
      <x v="3174"/>
      <x v="4619"/>
    </i>
    <i>
      <x v="4620"/>
      <x v="270"/>
      <x v="180"/>
      <x v="2837"/>
      <x v="4620"/>
    </i>
    <i>
      <x v="4621"/>
      <x v="259"/>
      <x v="111"/>
      <x v="3645"/>
      <x v="4621"/>
    </i>
    <i>
      <x v="4622"/>
      <x v="592"/>
      <x v="263"/>
      <x v="3646"/>
      <x v="4622"/>
    </i>
    <i>
      <x v="4623"/>
      <x v="152"/>
      <x v="189"/>
      <x v="3647"/>
      <x v="4623"/>
    </i>
    <i>
      <x v="4624"/>
      <x v="239"/>
      <x v="79"/>
      <x v="3648"/>
      <x v="4624"/>
    </i>
    <i>
      <x v="4625"/>
      <x v="107"/>
      <x v="6"/>
      <x v="3649"/>
      <x v="4625"/>
    </i>
    <i>
      <x v="4626"/>
      <x v="128"/>
      <x v="194"/>
      <x v="3650"/>
      <x v="4626"/>
    </i>
    <i>
      <x v="4627"/>
      <x v="326"/>
      <x v="188"/>
      <x v="3651"/>
      <x v="4627"/>
    </i>
    <i>
      <x v="4628"/>
      <x v="123"/>
      <x v="206"/>
      <x v="3652"/>
      <x v="4628"/>
    </i>
    <i>
      <x v="4629"/>
      <x v="154"/>
      <x v="5"/>
      <x v="3653"/>
      <x v="4629"/>
    </i>
    <i>
      <x v="4630"/>
      <x v="402"/>
      <x v="118"/>
      <x v="3654"/>
      <x v="4630"/>
    </i>
    <i>
      <x v="4631"/>
      <x v="331"/>
      <x v="52"/>
      <x v="1307"/>
      <x v="4631"/>
    </i>
    <i>
      <x v="4632"/>
      <x v="476"/>
      <x v="9"/>
      <x v="1553"/>
      <x v="4632"/>
    </i>
    <i>
      <x v="4633"/>
      <x v="56"/>
      <x v="163"/>
      <x v="3655"/>
      <x v="4633"/>
    </i>
    <i>
      <x v="4634"/>
      <x v="86"/>
      <x v="149"/>
      <x v="3656"/>
      <x v="4634"/>
    </i>
    <i>
      <x v="4635"/>
      <x v="570"/>
      <x v="39"/>
      <x v="3657"/>
      <x v="4635"/>
    </i>
    <i>
      <x v="4636"/>
      <x v="144"/>
      <x v="194"/>
      <x v="3658"/>
      <x v="4636"/>
    </i>
    <i>
      <x v="4637"/>
      <x v="23"/>
      <x v="190"/>
      <x v="3569"/>
      <x v="4637"/>
    </i>
    <i>
      <x v="4638"/>
      <x v="422"/>
      <x v="75"/>
      <x v="3659"/>
      <x v="4638"/>
    </i>
    <i>
      <x v="4639"/>
      <x v="415"/>
      <x v="109"/>
      <x v="2640"/>
      <x v="4639"/>
    </i>
    <i>
      <x v="4640"/>
      <x v="248"/>
      <x v="176"/>
      <x v="3660"/>
      <x v="4640"/>
    </i>
    <i>
      <x v="4641"/>
      <x v="7"/>
      <x v="83"/>
      <x v="3661"/>
      <x v="4641"/>
    </i>
    <i>
      <x v="4642"/>
      <x v="231"/>
      <x v="55"/>
      <x v="3662"/>
      <x v="4642"/>
    </i>
    <i>
      <x v="4643"/>
      <x v="368"/>
      <x v="61"/>
      <x v="3663"/>
      <x v="4643"/>
    </i>
    <i>
      <x v="4644"/>
      <x v="77"/>
      <x v="34"/>
      <x v="1289"/>
      <x v="4644"/>
    </i>
    <i>
      <x v="4645"/>
      <x v="126"/>
      <x v="112"/>
      <x v="3664"/>
      <x v="4645"/>
    </i>
    <i>
      <x v="4646"/>
      <x v="367"/>
      <x v="149"/>
      <x v="3665"/>
      <x v="4646"/>
    </i>
    <i>
      <x v="4647"/>
      <x v="295"/>
      <x v="75"/>
      <x v="3666"/>
      <x v="4647"/>
    </i>
    <i>
      <x v="4648"/>
      <x v="98"/>
      <x v="34"/>
      <x v="354"/>
      <x v="4648"/>
    </i>
    <i>
      <x v="4649"/>
      <x v="134"/>
      <x v="28"/>
      <x v="3667"/>
      <x v="4649"/>
    </i>
    <i>
      <x v="4650"/>
      <x v="530"/>
      <x v="140"/>
      <x v="1105"/>
      <x v="4650"/>
    </i>
    <i>
      <x v="4651"/>
      <x v="398"/>
      <x v="48"/>
      <x v="3668"/>
      <x v="4651"/>
    </i>
    <i>
      <x v="4652"/>
      <x v="376"/>
      <x v="17"/>
      <x v="3669"/>
      <x v="4652"/>
    </i>
    <i>
      <x v="4653"/>
      <x v="432"/>
      <x v="189"/>
      <x v="3670"/>
      <x v="4653"/>
    </i>
    <i>
      <x v="4654"/>
      <x v="70"/>
      <x v="84"/>
      <x v="3671"/>
      <x v="4654"/>
    </i>
    <i>
      <x v="4655"/>
      <x v="52"/>
      <x v="176"/>
      <x v="3513"/>
      <x v="4655"/>
    </i>
    <i>
      <x v="4656"/>
      <x v="288"/>
      <x v="27"/>
      <x v="3672"/>
      <x v="4656"/>
    </i>
    <i>
      <x v="4657"/>
      <x v="122"/>
      <x v="171"/>
      <x v="123"/>
      <x v="4657"/>
    </i>
    <i>
      <x v="4658"/>
      <x v="194"/>
      <x v="182"/>
      <x v="1353"/>
      <x v="4658"/>
    </i>
    <i>
      <x v="4659"/>
      <x v="59"/>
      <x v="100"/>
      <x v="3304"/>
      <x v="4659"/>
    </i>
    <i>
      <x v="4660"/>
      <x v="108"/>
      <x v="166"/>
      <x v="1354"/>
      <x v="4660"/>
    </i>
    <i>
      <x v="4661"/>
      <x v="449"/>
      <x v="115"/>
      <x v="846"/>
      <x v="4661"/>
    </i>
    <i>
      <x v="4662"/>
      <x v="40"/>
      <x v="101"/>
      <x v="3673"/>
      <x v="4662"/>
    </i>
    <i>
      <x v="4663"/>
      <x v="506"/>
      <x v="193"/>
      <x v="3674"/>
      <x v="4663"/>
    </i>
    <i>
      <x v="4664"/>
      <x v="27"/>
      <x v="95"/>
      <x v="849"/>
      <x v="4664"/>
    </i>
    <i>
      <x v="4665"/>
      <x v="158"/>
      <x v="26"/>
      <x v="2389"/>
      <x v="4665"/>
    </i>
    <i>
      <x v="4666"/>
      <x v="100"/>
      <x v="59"/>
      <x v="3675"/>
      <x v="4666"/>
    </i>
    <i>
      <x v="4667"/>
      <x v="446"/>
      <x v="31"/>
      <x v="3676"/>
      <x v="4667"/>
    </i>
    <i>
      <x v="4668"/>
      <x v="291"/>
      <x v="84"/>
      <x v="3677"/>
      <x v="4668"/>
    </i>
    <i>
      <x v="4669"/>
      <x v="593"/>
      <x v="264"/>
      <x v="384"/>
      <x v="4669"/>
    </i>
    <i>
      <x v="4670"/>
      <x v="272"/>
      <x v="239"/>
      <x v="3678"/>
      <x v="4670"/>
    </i>
    <i>
      <x v="4671"/>
      <x v="156"/>
      <x v="2"/>
      <x v="765"/>
      <x v="4671"/>
    </i>
    <i>
      <x v="4672"/>
      <x v="423"/>
      <x v="45"/>
      <x v="3679"/>
      <x v="4672"/>
    </i>
    <i>
      <x v="4673"/>
      <x/>
      <x v="110"/>
      <x v="795"/>
      <x v="4673"/>
    </i>
    <i>
      <x v="4674"/>
      <x v="574"/>
      <x v="265"/>
      <x v="3680"/>
      <x v="4674"/>
    </i>
    <i>
      <x v="4675"/>
      <x v="284"/>
      <x v="200"/>
      <x v="3681"/>
      <x v="4675"/>
    </i>
    <i>
      <x v="4676"/>
      <x v="57"/>
      <x v="17"/>
      <x v="3682"/>
      <x v="4676"/>
    </i>
    <i>
      <x v="4677"/>
      <x v="78"/>
      <x v="236"/>
      <x v="2474"/>
      <x v="4677"/>
    </i>
    <i>
      <x v="4678"/>
      <x v="356"/>
      <x v="54"/>
      <x v="795"/>
      <x v="4678"/>
    </i>
    <i>
      <x v="4679"/>
      <x v="197"/>
      <x v="108"/>
      <x v="3683"/>
      <x v="4679"/>
    </i>
    <i>
      <x v="4680"/>
      <x v="277"/>
      <x v="160"/>
      <x v="3684"/>
      <x v="4680"/>
    </i>
    <i>
      <x v="4681"/>
      <x v="367"/>
      <x v="155"/>
      <x v="3685"/>
      <x v="4681"/>
    </i>
    <i>
      <x v="4682"/>
      <x v="50"/>
      <x v="37"/>
      <x v="186"/>
      <x v="4682"/>
    </i>
    <i>
      <x v="4683"/>
      <x v="26"/>
      <x v="9"/>
      <x v="189"/>
      <x v="4683"/>
    </i>
    <i>
      <x v="4684"/>
      <x v="239"/>
      <x v="10"/>
      <x v="3686"/>
      <x v="4684"/>
    </i>
    <i>
      <x v="4685"/>
      <x v="183"/>
      <x v="95"/>
      <x v="2847"/>
      <x v="4685"/>
    </i>
    <i>
      <x v="4686"/>
      <x v="297"/>
      <x v="95"/>
      <x v="1011"/>
      <x v="4686"/>
    </i>
    <i>
      <x v="4687"/>
      <x v="284"/>
      <x v="209"/>
      <x v="3687"/>
      <x v="4687"/>
    </i>
    <i>
      <x v="4688"/>
      <x v="60"/>
      <x v="131"/>
      <x v="2089"/>
      <x v="4688"/>
    </i>
    <i>
      <x v="4689"/>
      <x v="333"/>
      <x v="17"/>
      <x v="3688"/>
      <x v="4689"/>
    </i>
    <i>
      <x v="4690"/>
      <x v="466"/>
      <x v="74"/>
      <x v="3689"/>
      <x v="4690"/>
    </i>
    <i>
      <x v="4691"/>
      <x v="220"/>
      <x v="57"/>
      <x v="3690"/>
      <x v="4691"/>
    </i>
    <i>
      <x v="4692"/>
      <x v="81"/>
      <x v="37"/>
      <x v="3691"/>
      <x v="4692"/>
    </i>
    <i>
      <x v="4693"/>
      <x v="380"/>
      <x v="123"/>
      <x v="3692"/>
      <x v="4693"/>
    </i>
    <i>
      <x v="4694"/>
      <x v="153"/>
      <x v="53"/>
      <x v="3693"/>
      <x v="4694"/>
    </i>
    <i>
      <x v="4695"/>
      <x v="465"/>
      <x v="176"/>
      <x v="3694"/>
      <x v="4695"/>
    </i>
    <i>
      <x v="4696"/>
      <x v="76"/>
      <x v="164"/>
      <x v="1231"/>
      <x v="4696"/>
    </i>
    <i>
      <x v="4697"/>
      <x v="96"/>
      <x v="130"/>
      <x v="1831"/>
      <x v="4697"/>
    </i>
    <i>
      <x v="4698"/>
      <x v="356"/>
      <x v="17"/>
      <x v="2759"/>
      <x v="4698"/>
    </i>
    <i>
      <x v="4699"/>
      <x v="362"/>
      <x v="38"/>
      <x v="3695"/>
      <x v="4699"/>
    </i>
    <i>
      <x v="4700"/>
      <x v="1"/>
      <x v="211"/>
      <x v="233"/>
      <x v="4700"/>
    </i>
    <i>
      <x v="4701"/>
      <x v="395"/>
      <x v="87"/>
      <x v="231"/>
      <x v="4701"/>
    </i>
    <i>
      <x v="4702"/>
      <x v="460"/>
      <x v="7"/>
      <x v="2265"/>
      <x v="4702"/>
    </i>
    <i>
      <x v="4703"/>
      <x v="480"/>
      <x v="82"/>
      <x v="429"/>
      <x v="4703"/>
    </i>
    <i>
      <x v="4704"/>
      <x v="372"/>
      <x v="63"/>
      <x v="3480"/>
      <x v="4704"/>
    </i>
    <i>
      <x v="4705"/>
      <x v="140"/>
      <x v="43"/>
      <x v="46"/>
      <x v="4705"/>
    </i>
    <i>
      <x v="4706"/>
      <x v="274"/>
      <x v="221"/>
      <x v="3696"/>
      <x v="4706"/>
    </i>
    <i>
      <x v="4707"/>
      <x v="183"/>
      <x v="79"/>
      <x v="3697"/>
      <x v="4707"/>
    </i>
    <i>
      <x v="4708"/>
      <x v="307"/>
      <x v="166"/>
      <x v="3698"/>
      <x v="4708"/>
    </i>
    <i>
      <x v="4709"/>
      <x v="499"/>
      <x v="145"/>
      <x v="2106"/>
      <x v="4709"/>
    </i>
    <i>
      <x v="4710"/>
      <x v="298"/>
      <x v="204"/>
      <x v="3699"/>
      <x v="4710"/>
    </i>
    <i>
      <x v="4711"/>
      <x v="492"/>
      <x v="59"/>
      <x v="3700"/>
      <x v="4711"/>
    </i>
    <i>
      <x v="4712"/>
      <x v="322"/>
      <x v="181"/>
      <x v="1986"/>
      <x v="4712"/>
    </i>
    <i>
      <x v="4713"/>
      <x v="137"/>
      <x v="128"/>
      <x v="3701"/>
      <x v="4713"/>
    </i>
    <i>
      <x v="4714"/>
      <x v="29"/>
      <x v="168"/>
      <x v="3702"/>
      <x v="4714"/>
    </i>
    <i>
      <x v="4715"/>
      <x v="300"/>
      <x v="126"/>
      <x v="3703"/>
      <x v="4715"/>
    </i>
    <i>
      <x v="4716"/>
      <x v="228"/>
      <x v="189"/>
      <x v="3703"/>
      <x v="4716"/>
    </i>
    <i>
      <x v="4717"/>
      <x v="163"/>
      <x v="57"/>
      <x v="3704"/>
      <x v="4717"/>
    </i>
    <i>
      <x v="4718"/>
      <x v="496"/>
      <x v="86"/>
      <x v="3705"/>
      <x v="4718"/>
    </i>
    <i>
      <x v="4719"/>
      <x v="244"/>
      <x v="59"/>
      <x v="3706"/>
      <x v="4719"/>
    </i>
    <i>
      <x v="4720"/>
      <x v="32"/>
      <x v="31"/>
      <x v="1264"/>
      <x v="4720"/>
    </i>
    <i>
      <x v="4721"/>
      <x v="231"/>
      <x v="211"/>
      <x v="3386"/>
      <x v="4721"/>
    </i>
    <i>
      <x v="4722"/>
      <x v="59"/>
      <x v="13"/>
      <x v="3707"/>
      <x v="4722"/>
    </i>
    <i>
      <x v="4723"/>
      <x v="401"/>
      <x v="91"/>
      <x v="2586"/>
      <x v="4723"/>
    </i>
    <i>
      <x v="4724"/>
      <x v="301"/>
      <x v="160"/>
      <x v="3708"/>
      <x v="4724"/>
    </i>
    <i>
      <x v="4725"/>
      <x v="85"/>
      <x v="49"/>
      <x v="165"/>
      <x v="4725"/>
    </i>
    <i>
      <x v="4726"/>
      <x v="393"/>
      <x v="123"/>
      <x v="610"/>
      <x v="4726"/>
    </i>
    <i>
      <x v="4727"/>
      <x v="281"/>
      <x v="92"/>
      <x v="2835"/>
      <x v="4727"/>
    </i>
    <i>
      <x v="4728"/>
      <x v="340"/>
      <x v="190"/>
      <x v="3709"/>
      <x v="4728"/>
    </i>
    <i>
      <x v="4729"/>
      <x v="179"/>
      <x v="209"/>
      <x v="3710"/>
      <x v="4729"/>
    </i>
    <i>
      <x v="4730"/>
      <x v="113"/>
      <x v="35"/>
      <x v="761"/>
      <x v="4730"/>
    </i>
    <i>
      <x v="4731"/>
      <x v="336"/>
      <x v="141"/>
      <x v="1558"/>
      <x v="4731"/>
    </i>
    <i>
      <x v="4732"/>
      <x v="512"/>
      <x v="3"/>
      <x v="2734"/>
      <x v="4732"/>
    </i>
    <i>
      <x v="4733"/>
      <x v="105"/>
      <x v="31"/>
      <x v="455"/>
      <x v="4733"/>
    </i>
    <i>
      <x v="4734"/>
      <x v="243"/>
      <x v="19"/>
      <x v="1719"/>
      <x v="4734"/>
    </i>
    <i>
      <x v="4735"/>
      <x v="494"/>
      <x v="89"/>
      <x v="3711"/>
      <x v="4735"/>
    </i>
    <i>
      <x v="4736"/>
      <x v="313"/>
      <x v="51"/>
      <x v="3368"/>
      <x v="4736"/>
    </i>
    <i>
      <x v="4737"/>
      <x v="538"/>
      <x v="115"/>
      <x v="3712"/>
      <x v="4737"/>
    </i>
    <i>
      <x v="4738"/>
      <x v="84"/>
      <x v="137"/>
      <x v="3713"/>
      <x v="4738"/>
    </i>
    <i>
      <x v="4739"/>
      <x v="389"/>
      <x v="182"/>
      <x v="3714"/>
      <x v="4739"/>
    </i>
    <i>
      <x v="4740"/>
      <x v="357"/>
      <x v="77"/>
      <x v="3715"/>
      <x v="4740"/>
    </i>
    <i>
      <x v="4741"/>
      <x v="300"/>
      <x v="157"/>
      <x v="3716"/>
      <x v="4741"/>
    </i>
    <i>
      <x v="4742"/>
      <x v="62"/>
      <x v="147"/>
      <x v="3717"/>
      <x v="4742"/>
    </i>
    <i>
      <x v="4743"/>
      <x v="15"/>
      <x v="147"/>
      <x v="1448"/>
      <x v="4743"/>
    </i>
    <i>
      <x v="4744"/>
      <x v="59"/>
      <x v="131"/>
      <x v="3718"/>
      <x v="4744"/>
    </i>
    <i>
      <x v="4745"/>
      <x v="220"/>
      <x v="171"/>
      <x v="3719"/>
      <x v="4745"/>
    </i>
    <i>
      <x v="4746"/>
      <x v="80"/>
      <x v="12"/>
      <x v="3720"/>
      <x v="4746"/>
    </i>
    <i>
      <x v="4747"/>
      <x v="109"/>
      <x v="81"/>
      <x v="3721"/>
      <x v="4747"/>
    </i>
    <i>
      <x v="4748"/>
      <x v="305"/>
      <x v="13"/>
      <x v="2847"/>
      <x v="4748"/>
    </i>
    <i>
      <x v="4749"/>
      <x v="62"/>
      <x v="71"/>
      <x v="3722"/>
      <x v="4749"/>
    </i>
    <i>
      <x v="4750"/>
      <x v="463"/>
      <x v="122"/>
      <x v="1267"/>
      <x v="4750"/>
    </i>
    <i>
      <x v="4751"/>
      <x v="431"/>
      <x v="165"/>
      <x v="3104"/>
      <x v="4751"/>
    </i>
    <i>
      <x v="4752"/>
      <x v="581"/>
      <x v="124"/>
      <x v="3723"/>
      <x v="4752"/>
    </i>
    <i>
      <x v="4753"/>
      <x v="473"/>
      <x v="140"/>
      <x v="3724"/>
      <x v="4753"/>
    </i>
    <i>
      <x v="4754"/>
      <x v="103"/>
      <x v="165"/>
      <x v="3725"/>
      <x v="4754"/>
    </i>
    <i>
      <x v="4755"/>
      <x v="527"/>
      <x v="44"/>
      <x v="3726"/>
      <x v="4755"/>
    </i>
    <i>
      <x v="4756"/>
      <x v="101"/>
      <x v="88"/>
      <x v="2883"/>
      <x v="4756"/>
    </i>
    <i>
      <x v="4757"/>
      <x v="92"/>
      <x v="218"/>
      <x v="3727"/>
      <x v="4757"/>
    </i>
    <i>
      <x v="4758"/>
      <x v="202"/>
      <x v="52"/>
      <x v="3036"/>
      <x v="4758"/>
    </i>
    <i>
      <x v="4759"/>
      <x v="211"/>
      <x v="120"/>
      <x v="3728"/>
      <x v="4759"/>
    </i>
    <i>
      <x v="4760"/>
      <x v="382"/>
      <x v="93"/>
      <x v="3729"/>
      <x v="4760"/>
    </i>
    <i>
      <x v="4761"/>
      <x v="189"/>
      <x v="147"/>
      <x v="3730"/>
      <x v="4761"/>
    </i>
    <i>
      <x v="4762"/>
      <x v="389"/>
      <x v="143"/>
      <x v="3731"/>
      <x v="4762"/>
    </i>
    <i>
      <x v="4763"/>
      <x v="189"/>
      <x v="15"/>
      <x v="3732"/>
      <x v="4763"/>
    </i>
    <i>
      <x v="4764"/>
      <x v="282"/>
      <x v="211"/>
      <x v="3733"/>
      <x v="4764"/>
    </i>
    <i>
      <x v="4765"/>
      <x v="53"/>
      <x v="91"/>
      <x v="3734"/>
      <x v="4765"/>
    </i>
    <i>
      <x v="4766"/>
      <x v="493"/>
      <x v="208"/>
      <x v="1353"/>
      <x v="4766"/>
    </i>
    <i>
      <x v="4767"/>
      <x v="256"/>
      <x v="145"/>
      <x v="3219"/>
      <x v="4767"/>
    </i>
    <i>
      <x v="4768"/>
      <x v="194"/>
      <x v="12"/>
      <x v="3145"/>
      <x v="4768"/>
    </i>
    <i>
      <x v="4769"/>
      <x v="448"/>
      <x v="109"/>
      <x v="2538"/>
      <x v="4769"/>
    </i>
    <i>
      <x v="4770"/>
      <x v="189"/>
      <x v="120"/>
      <x v="738"/>
      <x v="4770"/>
    </i>
    <i>
      <x v="4771"/>
      <x v="136"/>
      <x v="53"/>
      <x v="2004"/>
      <x v="4771"/>
    </i>
    <i>
      <x v="4772"/>
      <x v="413"/>
      <x v="66"/>
      <x v="3735"/>
      <x v="4772"/>
    </i>
    <i>
      <x v="4773"/>
      <x v="409"/>
      <x v="13"/>
      <x v="87"/>
      <x v="4773"/>
    </i>
    <i>
      <x v="4774"/>
      <x v="167"/>
      <x v="149"/>
      <x v="940"/>
      <x v="4774"/>
    </i>
    <i>
      <x v="4775"/>
      <x v="535"/>
      <x v="156"/>
      <x v="3736"/>
      <x v="4775"/>
    </i>
    <i>
      <x v="4776"/>
      <x v="38"/>
      <x v="195"/>
      <x v="3737"/>
      <x v="4776"/>
    </i>
    <i>
      <x v="4777"/>
      <x v="123"/>
      <x v="191"/>
      <x v="3738"/>
      <x v="4777"/>
    </i>
    <i>
      <x v="4778"/>
      <x v="190"/>
      <x v="137"/>
      <x v="3739"/>
      <x v="4778"/>
    </i>
    <i>
      <x v="4779"/>
      <x v="329"/>
      <x v="171"/>
      <x v="3740"/>
      <x v="4779"/>
    </i>
    <i>
      <x v="4780"/>
      <x v="186"/>
      <x v="169"/>
      <x v="1874"/>
      <x v="4780"/>
    </i>
    <i>
      <x v="4781"/>
      <x v="72"/>
      <x v="135"/>
      <x v="2805"/>
      <x v="4781"/>
    </i>
    <i>
      <x v="4782"/>
      <x v="193"/>
      <x v="150"/>
      <x v="3741"/>
      <x v="4782"/>
    </i>
    <i>
      <x v="4783"/>
      <x v="144"/>
      <x v="121"/>
      <x v="2402"/>
      <x v="4783"/>
    </i>
    <i>
      <x v="4784"/>
      <x v="523"/>
      <x v="95"/>
      <x v="3026"/>
      <x v="4784"/>
    </i>
    <i>
      <x v="4785"/>
      <x v="92"/>
      <x v="22"/>
      <x v="3742"/>
      <x v="4785"/>
    </i>
    <i>
      <x v="4786"/>
      <x v="173"/>
      <x v="52"/>
      <x v="690"/>
      <x v="4786"/>
    </i>
    <i>
      <x v="4787"/>
      <x v="237"/>
      <x v="34"/>
      <x v="2037"/>
      <x v="4787"/>
    </i>
    <i>
      <x v="4788"/>
      <x v="376"/>
      <x v="140"/>
      <x v="3388"/>
      <x v="4788"/>
    </i>
    <i>
      <x v="4789"/>
      <x v="498"/>
      <x v="170"/>
      <x v="1795"/>
      <x v="4789"/>
    </i>
    <i>
      <x v="4790"/>
      <x v="192"/>
      <x v="165"/>
      <x v="3672"/>
      <x v="4790"/>
    </i>
    <i>
      <x v="4791"/>
      <x v="40"/>
      <x v="98"/>
      <x v="3743"/>
      <x v="4791"/>
    </i>
    <i>
      <x v="4792"/>
      <x v="132"/>
      <x v="54"/>
      <x v="3744"/>
      <x v="4792"/>
    </i>
    <i>
      <x v="4793"/>
      <x v="522"/>
      <x v="60"/>
      <x v="258"/>
      <x v="4793"/>
    </i>
    <i>
      <x v="4794"/>
      <x v="421"/>
      <x v="67"/>
      <x v="3745"/>
      <x v="4794"/>
    </i>
    <i>
      <x v="4795"/>
      <x v="417"/>
      <x v="50"/>
      <x v="2796"/>
      <x v="4795"/>
    </i>
    <i>
      <x v="4796"/>
      <x v="130"/>
      <x v="171"/>
      <x v="3746"/>
      <x v="4796"/>
    </i>
    <i>
      <x v="4797"/>
      <x v="373"/>
      <x v="69"/>
      <x v="1675"/>
      <x v="4797"/>
    </i>
    <i>
      <x v="4798"/>
      <x v="181"/>
      <x v="50"/>
      <x v="3141"/>
      <x v="4798"/>
    </i>
    <i>
      <x v="4799"/>
      <x v="194"/>
      <x v="66"/>
      <x v="3747"/>
      <x v="4799"/>
    </i>
    <i>
      <x v="4800"/>
      <x v="311"/>
      <x v="62"/>
      <x v="1477"/>
      <x v="4800"/>
    </i>
    <i>
      <x v="4801"/>
      <x v="263"/>
      <x v="113"/>
      <x v="3748"/>
      <x v="4801"/>
    </i>
    <i>
      <x v="4802"/>
      <x v="484"/>
      <x v="77"/>
      <x v="1095"/>
      <x v="4802"/>
    </i>
    <i>
      <x v="4803"/>
      <x v="454"/>
      <x v="110"/>
      <x v="691"/>
      <x v="4803"/>
    </i>
    <i>
      <x v="4804"/>
      <x v="240"/>
      <x v="85"/>
      <x v="945"/>
      <x v="4804"/>
    </i>
    <i>
      <x v="4805"/>
      <x v="295"/>
      <x v="86"/>
      <x v="3749"/>
      <x v="4805"/>
    </i>
    <i>
      <x v="4806"/>
      <x v="141"/>
      <x v="157"/>
      <x v="3750"/>
      <x v="4806"/>
    </i>
    <i>
      <x v="4807"/>
      <x v="594"/>
      <x v="266"/>
      <x v="3751"/>
      <x v="4807"/>
    </i>
    <i>
      <x v="4808"/>
      <x v="548"/>
      <x v="89"/>
      <x v="3507"/>
      <x v="4808"/>
    </i>
    <i>
      <x v="4809"/>
      <x v="201"/>
      <x v="190"/>
      <x v="100"/>
      <x v="4809"/>
    </i>
    <i>
      <x v="4810"/>
      <x v="590"/>
      <x v="87"/>
      <x v="2920"/>
      <x v="4810"/>
    </i>
    <i>
      <x v="4811"/>
      <x v="376"/>
      <x v="267"/>
      <x v="2919"/>
      <x v="4811"/>
    </i>
    <i>
      <x v="4812"/>
      <x v="308"/>
      <x v="157"/>
      <x v="3752"/>
      <x v="4812"/>
    </i>
    <i>
      <x v="4813"/>
      <x v="220"/>
      <x v="53"/>
      <x v="3753"/>
      <x v="4813"/>
    </i>
    <i>
      <x v="4814"/>
      <x v="428"/>
      <x v="180"/>
      <x v="3754"/>
      <x v="4814"/>
    </i>
    <i>
      <x v="4815"/>
      <x v="127"/>
      <x v="49"/>
      <x v="2768"/>
      <x v="4815"/>
    </i>
    <i>
      <x v="4816"/>
      <x v="194"/>
      <x v="137"/>
      <x v="3435"/>
      <x v="4816"/>
    </i>
    <i>
      <x v="4817"/>
      <x v="15"/>
      <x v="121"/>
      <x v="1255"/>
      <x v="4817"/>
    </i>
    <i>
      <x v="4818"/>
      <x v="276"/>
      <x v="74"/>
      <x v="3755"/>
      <x v="4818"/>
    </i>
    <i>
      <x v="4819"/>
      <x v="77"/>
      <x v="69"/>
      <x v="3756"/>
      <x v="4819"/>
    </i>
    <i>
      <x v="4820"/>
      <x v="60"/>
      <x v="156"/>
      <x v="3757"/>
      <x v="4820"/>
    </i>
    <i>
      <x v="4821"/>
      <x v="308"/>
      <x v="66"/>
      <x v="3758"/>
      <x v="4821"/>
    </i>
    <i>
      <x v="4822"/>
      <x v="76"/>
      <x v="3"/>
      <x v="3759"/>
      <x v="4822"/>
    </i>
    <i>
      <x v="4823"/>
      <x v="318"/>
      <x v="118"/>
      <x v="3760"/>
      <x v="4823"/>
    </i>
    <i>
      <x v="4824"/>
      <x v="254"/>
      <x v="77"/>
      <x v="2216"/>
      <x v="4824"/>
    </i>
    <i>
      <x v="4825"/>
      <x v="59"/>
      <x v="43"/>
      <x v="3761"/>
      <x v="4825"/>
    </i>
    <i>
      <x v="4826"/>
      <x v="572"/>
      <x v="49"/>
      <x v="3762"/>
      <x v="4826"/>
    </i>
    <i>
      <x v="4827"/>
      <x v="164"/>
      <x v="156"/>
      <x v="3763"/>
      <x v="4827"/>
    </i>
    <i>
      <x v="4828"/>
      <x v="462"/>
      <x v="31"/>
      <x v="3764"/>
      <x v="4828"/>
    </i>
    <i>
      <x v="4829"/>
      <x v="141"/>
      <x v="53"/>
      <x v="3765"/>
      <x v="4829"/>
    </i>
    <i>
      <x v="4830"/>
      <x v="351"/>
      <x v="200"/>
      <x v="3766"/>
      <x v="4830"/>
    </i>
    <i>
      <x v="4831"/>
      <x v="368"/>
      <x v="75"/>
      <x v="3766"/>
      <x v="4831"/>
    </i>
    <i>
      <x v="4832"/>
      <x v="504"/>
      <x v="122"/>
      <x v="3712"/>
      <x v="4832"/>
    </i>
    <i>
      <x v="4833"/>
      <x v="580"/>
      <x v="214"/>
      <x v="3376"/>
      <x v="4833"/>
    </i>
    <i>
      <x v="4834"/>
      <x v="404"/>
      <x v="186"/>
      <x v="1695"/>
      <x v="4834"/>
    </i>
    <i>
      <x v="4835"/>
      <x v="122"/>
      <x v="191"/>
      <x v="2448"/>
      <x v="4835"/>
    </i>
    <i>
      <x v="4836"/>
      <x v="141"/>
      <x v="152"/>
      <x v="3705"/>
      <x v="4836"/>
    </i>
    <i>
      <x v="4837"/>
      <x v="96"/>
      <x v="268"/>
      <x v="127"/>
      <x v="4837"/>
    </i>
    <i>
      <x v="4838"/>
      <x v="96"/>
      <x v="106"/>
      <x v="1292"/>
      <x v="4838"/>
    </i>
    <i>
      <x v="4839"/>
      <x v="451"/>
      <x v="106"/>
      <x v="3767"/>
      <x v="4839"/>
    </i>
    <i>
      <x v="4840"/>
      <x v="167"/>
      <x v="183"/>
      <x v="3768"/>
      <x v="4840"/>
    </i>
    <i>
      <x v="4841"/>
      <x v="149"/>
      <x v="163"/>
      <x v="2335"/>
      <x v="4841"/>
    </i>
    <i>
      <x v="4842"/>
      <x v="205"/>
      <x v="131"/>
      <x v="3769"/>
      <x v="4842"/>
    </i>
    <i>
      <x v="4843"/>
      <x v="63"/>
      <x v="99"/>
      <x v="2695"/>
      <x v="4843"/>
    </i>
    <i>
      <x v="4844"/>
      <x v="40"/>
      <x v="71"/>
      <x v="3770"/>
      <x v="4844"/>
    </i>
    <i>
      <x v="4845"/>
      <x v="363"/>
      <x v="41"/>
      <x v="3771"/>
      <x v="4845"/>
    </i>
    <i>
      <x v="4846"/>
      <x v="220"/>
      <x v="44"/>
      <x v="3597"/>
      <x v="4846"/>
    </i>
    <i>
      <x v="4847"/>
      <x v="130"/>
      <x v="194"/>
      <x v="3772"/>
      <x v="4847"/>
    </i>
    <i>
      <x v="4848"/>
      <x v="146"/>
      <x v="38"/>
      <x v="3773"/>
      <x v="4848"/>
    </i>
    <i>
      <x v="4849"/>
      <x v="20"/>
      <x v="149"/>
      <x v="3774"/>
      <x v="4849"/>
    </i>
    <i>
      <x v="4850"/>
      <x v="515"/>
      <x v="236"/>
      <x v="3775"/>
      <x v="4850"/>
    </i>
    <i>
      <x v="4851"/>
      <x v="196"/>
      <x v="66"/>
      <x v="647"/>
      <x v="4851"/>
    </i>
    <i>
      <x v="4852"/>
      <x v="388"/>
      <x v="57"/>
      <x v="3583"/>
      <x v="4852"/>
    </i>
    <i>
      <x v="4853"/>
      <x v="124"/>
      <x v="71"/>
      <x v="3776"/>
      <x v="4853"/>
    </i>
    <i>
      <x v="4854"/>
      <x v="354"/>
      <x v="119"/>
      <x v="3777"/>
      <x v="4854"/>
    </i>
    <i>
      <x v="4855"/>
      <x v="58"/>
      <x v="142"/>
      <x v="3778"/>
      <x v="4855"/>
    </i>
    <i>
      <x v="4856"/>
      <x v="149"/>
      <x v="155"/>
      <x v="3573"/>
      <x v="4856"/>
    </i>
    <i>
      <x v="4857"/>
      <x v="300"/>
      <x v="194"/>
      <x v="3779"/>
      <x v="4857"/>
    </i>
    <i>
      <x v="4858"/>
      <x v="129"/>
      <x v="197"/>
      <x v="3733"/>
      <x v="4858"/>
    </i>
    <i>
      <x v="4859"/>
      <x v="84"/>
      <x v="107"/>
      <x v="3780"/>
      <x v="4859"/>
    </i>
    <i>
      <x v="4860"/>
      <x v="385"/>
      <x v="29"/>
      <x v="3781"/>
      <x v="4860"/>
    </i>
    <i>
      <x v="4861"/>
      <x v="76"/>
      <x v="27"/>
      <x v="616"/>
      <x v="4861"/>
    </i>
    <i>
      <x v="4862"/>
      <x v="595"/>
      <x v="269"/>
      <x v="3075"/>
      <x v="4862"/>
    </i>
    <i>
      <x v="4863"/>
      <x v="42"/>
      <x v="174"/>
      <x v="3709"/>
      <x v="4863"/>
    </i>
    <i>
      <x v="4864"/>
      <x v="12"/>
      <x v="158"/>
      <x v="1267"/>
      <x v="4864"/>
    </i>
    <i>
      <x v="4865"/>
      <x v="380"/>
      <x v="49"/>
      <x v="1304"/>
      <x v="4865"/>
    </i>
    <i>
      <x v="4866"/>
      <x v="84"/>
      <x v="194"/>
      <x v="3782"/>
      <x v="4866"/>
    </i>
    <i>
      <x v="4867"/>
      <x v="194"/>
      <x v="194"/>
      <x v="612"/>
      <x v="4867"/>
    </i>
    <i>
      <x v="4868"/>
      <x v="63"/>
      <x v="19"/>
      <x v="3448"/>
      <x v="4868"/>
    </i>
    <i>
      <x v="4869"/>
      <x v="170"/>
      <x v="196"/>
      <x v="3783"/>
      <x v="4869"/>
    </i>
    <i>
      <x v="4870"/>
      <x v="364"/>
      <x v="125"/>
      <x v="3784"/>
      <x v="4870"/>
    </i>
    <i>
      <x v="4871"/>
      <x v="81"/>
      <x v="166"/>
      <x v="3785"/>
      <x v="4871"/>
    </i>
    <i>
      <x v="4872"/>
      <x v="352"/>
      <x v="34"/>
      <x v="3786"/>
      <x v="4872"/>
    </i>
    <i>
      <x v="4873"/>
      <x v="171"/>
      <x v="101"/>
      <x v="1588"/>
      <x v="4873"/>
    </i>
    <i>
      <x v="4874"/>
      <x v="348"/>
      <x v="39"/>
      <x v="2554"/>
      <x v="4874"/>
    </i>
    <i>
      <x v="4875"/>
      <x v="141"/>
      <x v="130"/>
      <x v="3323"/>
      <x v="4875"/>
    </i>
    <i>
      <x v="4876"/>
      <x v="128"/>
      <x v="144"/>
      <x v="3787"/>
      <x v="4876"/>
    </i>
    <i>
      <x v="4877"/>
      <x v="19"/>
      <x v="74"/>
      <x v="1965"/>
      <x v="4877"/>
    </i>
    <i>
      <x v="4878"/>
      <x v="332"/>
      <x v="44"/>
      <x v="3326"/>
      <x v="4878"/>
    </i>
    <i>
      <x v="4879"/>
      <x v="390"/>
      <x v="21"/>
      <x v="1218"/>
      <x v="4879"/>
    </i>
    <i>
      <x v="4880"/>
      <x v="396"/>
      <x v="158"/>
      <x v="3788"/>
      <x v="4880"/>
    </i>
    <i>
      <x v="4881"/>
      <x v="20"/>
      <x v="114"/>
      <x v="3789"/>
      <x v="4881"/>
    </i>
    <i>
      <x v="4882"/>
      <x v="139"/>
      <x v="24"/>
      <x v="3790"/>
      <x v="4882"/>
    </i>
    <i>
      <x v="4883"/>
      <x v="187"/>
      <x v="109"/>
      <x v="3788"/>
      <x v="4883"/>
    </i>
    <i>
      <x v="4884"/>
      <x v="309"/>
      <x v="236"/>
      <x v="3791"/>
      <x v="4884"/>
    </i>
    <i>
      <x v="4885"/>
      <x v="389"/>
      <x v="42"/>
      <x v="3792"/>
      <x v="4885"/>
    </i>
    <i>
      <x v="4886"/>
      <x v="549"/>
      <x v="71"/>
      <x v="3793"/>
      <x v="4886"/>
    </i>
    <i>
      <x v="4887"/>
      <x v="52"/>
      <x v="95"/>
      <x v="3794"/>
      <x v="4887"/>
    </i>
    <i>
      <x v="4888"/>
      <x v="39"/>
      <x v="101"/>
      <x v="2703"/>
      <x v="4888"/>
    </i>
    <i>
      <x v="4889"/>
      <x v="197"/>
      <x v="99"/>
      <x v="3795"/>
      <x v="4889"/>
    </i>
    <i>
      <x v="4890"/>
      <x v="135"/>
      <x v="36"/>
      <x v="1811"/>
      <x v="4890"/>
    </i>
    <i>
      <x v="4891"/>
      <x v="19"/>
      <x v="48"/>
      <x v="32"/>
      <x v="4891"/>
    </i>
    <i>
      <x v="4892"/>
      <x v="265"/>
      <x v="188"/>
      <x v="3796"/>
      <x v="4892"/>
    </i>
    <i>
      <x v="4893"/>
      <x v="521"/>
      <x v="165"/>
      <x v="3797"/>
      <x v="4893"/>
    </i>
    <i>
      <x v="4894"/>
      <x v="420"/>
      <x v="88"/>
      <x v="3798"/>
      <x v="4894"/>
    </i>
    <i>
      <x v="4895"/>
      <x v="387"/>
      <x v="197"/>
      <x v="3798"/>
      <x v="4895"/>
    </i>
    <i>
      <x v="4896"/>
      <x v="348"/>
      <x v="142"/>
      <x v="3799"/>
      <x v="4896"/>
    </i>
    <i>
      <x v="4897"/>
      <x v="205"/>
      <x v="129"/>
      <x v="1524"/>
      <x v="4897"/>
    </i>
    <i>
      <x v="4898"/>
      <x v="345"/>
      <x v="34"/>
      <x v="3800"/>
      <x v="4898"/>
    </i>
    <i>
      <x v="4899"/>
      <x v="13"/>
      <x v="93"/>
      <x v="2275"/>
      <x v="4899"/>
    </i>
    <i>
      <x v="4900"/>
      <x v="16"/>
      <x v="116"/>
      <x v="3801"/>
      <x v="4900"/>
    </i>
    <i>
      <x v="4901"/>
      <x v="196"/>
      <x v="73"/>
      <x v="47"/>
      <x v="4901"/>
    </i>
    <i>
      <x v="4902"/>
      <x v="197"/>
      <x v="53"/>
      <x v="3802"/>
      <x v="4902"/>
    </i>
    <i>
      <x v="4903"/>
      <x v="84"/>
      <x v="123"/>
      <x v="3803"/>
      <x v="4903"/>
    </i>
    <i>
      <x v="4904"/>
      <x v="596"/>
      <x v="14"/>
      <x v="1519"/>
      <x v="4904"/>
    </i>
    <i>
      <x v="4905"/>
      <x v="196"/>
      <x v="106"/>
      <x v="2118"/>
      <x v="4905"/>
    </i>
    <i>
      <x v="4906"/>
      <x v="359"/>
      <x v="154"/>
      <x v="3804"/>
      <x v="4906"/>
    </i>
    <i>
      <x v="4907"/>
      <x v="450"/>
      <x v="158"/>
      <x v="2118"/>
      <x v="4907"/>
    </i>
    <i>
      <x v="4908"/>
      <x v="144"/>
      <x v="21"/>
      <x v="1823"/>
      <x v="4908"/>
    </i>
    <i>
      <x v="4909"/>
      <x v="391"/>
      <x v="80"/>
      <x v="50"/>
      <x v="4909"/>
    </i>
    <i>
      <x v="4910"/>
      <x v="63"/>
      <x v="117"/>
      <x v="3805"/>
      <x v="4910"/>
    </i>
    <i>
      <x v="4911"/>
      <x v="136"/>
      <x v="68"/>
      <x v="2877"/>
      <x v="4911"/>
    </i>
    <i>
      <x v="4912"/>
      <x v="213"/>
      <x v="43"/>
      <x v="3806"/>
      <x v="4912"/>
    </i>
    <i>
      <x v="4913"/>
      <x v="346"/>
      <x v="117"/>
      <x v="3807"/>
      <x v="4913"/>
    </i>
    <i>
      <x v="4914"/>
      <x v="308"/>
      <x v="73"/>
      <x v="3808"/>
      <x v="4914"/>
    </i>
    <i>
      <x v="4915"/>
      <x v="414"/>
      <x v="69"/>
      <x v="1061"/>
      <x v="4915"/>
    </i>
    <i>
      <x v="4916"/>
      <x v="449"/>
      <x v="12"/>
      <x v="3809"/>
      <x v="4916"/>
    </i>
    <i>
      <x v="4917"/>
      <x v="80"/>
      <x v="194"/>
      <x v="3810"/>
      <x v="4917"/>
    </i>
    <i>
      <x v="4918"/>
      <x v="234"/>
      <x v="5"/>
      <x v="3811"/>
      <x v="4918"/>
    </i>
    <i>
      <x v="4919"/>
      <x v="523"/>
      <x v="145"/>
      <x v="3812"/>
      <x v="4919"/>
    </i>
    <i>
      <x v="4920"/>
      <x v="192"/>
      <x v="111"/>
      <x v="3813"/>
      <x v="4920"/>
    </i>
    <i>
      <x v="4921"/>
      <x v="75"/>
      <x v="146"/>
      <x v="242"/>
      <x v="4921"/>
    </i>
    <i>
      <x v="4922"/>
      <x v="301"/>
      <x v="77"/>
      <x v="3814"/>
      <x v="4922"/>
    </i>
    <i>
      <x v="4923"/>
      <x v="434"/>
      <x v="51"/>
      <x v="3815"/>
      <x v="4923"/>
    </i>
    <i>
      <x v="4924"/>
      <x v="368"/>
      <x v="17"/>
      <x v="3816"/>
      <x v="4924"/>
    </i>
    <i>
      <x v="4925"/>
      <x v="276"/>
      <x v="180"/>
      <x v="3817"/>
      <x v="4925"/>
    </i>
    <i>
      <x v="4926"/>
      <x v="426"/>
      <x v="91"/>
      <x v="1160"/>
      <x v="4926"/>
    </i>
    <i>
      <x v="4927"/>
      <x v="53"/>
      <x v="1"/>
      <x v="3818"/>
      <x v="4927"/>
    </i>
    <i>
      <x v="4928"/>
      <x v="493"/>
      <x v="168"/>
      <x v="2886"/>
      <x v="4928"/>
    </i>
    <i>
      <x v="4929"/>
      <x v="131"/>
      <x v="61"/>
      <x v="514"/>
      <x v="4929"/>
    </i>
    <i>
      <x v="4930"/>
      <x v="64"/>
      <x v="75"/>
      <x v="3819"/>
      <x v="4930"/>
    </i>
    <i>
      <x v="4931"/>
      <x v="210"/>
      <x v="165"/>
      <x v="3820"/>
      <x v="4931"/>
    </i>
    <i>
      <x v="4932"/>
      <x v="580"/>
      <x v="28"/>
      <x v="3821"/>
      <x v="4932"/>
    </i>
    <i>
      <x v="4933"/>
      <x v="107"/>
      <x v="35"/>
      <x v="2042"/>
      <x v="4933"/>
    </i>
    <i>
      <x v="4934"/>
      <x v="402"/>
      <x v="61"/>
      <x v="3822"/>
      <x v="4934"/>
    </i>
    <i>
      <x v="4935"/>
      <x v="175"/>
      <x v="20"/>
      <x v="3823"/>
      <x v="4935"/>
    </i>
    <i>
      <x v="4936"/>
      <x v="84"/>
      <x v="4"/>
      <x v="3824"/>
      <x v="4936"/>
    </i>
    <i>
      <x v="4937"/>
      <x v="62"/>
      <x v="154"/>
      <x v="1373"/>
      <x v="4937"/>
    </i>
    <i>
      <x v="4938"/>
      <x v="209"/>
      <x v="150"/>
      <x v="1798"/>
      <x v="4938"/>
    </i>
    <i>
      <x v="4939"/>
      <x v="35"/>
      <x v="71"/>
      <x v="3825"/>
      <x v="4939"/>
    </i>
    <i>
      <x v="4940"/>
      <x v="447"/>
      <x v="73"/>
      <x v="2619"/>
      <x v="4940"/>
    </i>
    <i>
      <x v="4941"/>
      <x v="378"/>
      <x v="120"/>
      <x v="3492"/>
      <x v="4941"/>
    </i>
    <i>
      <x v="4942"/>
      <x v="79"/>
      <x v="124"/>
      <x v="2899"/>
      <x v="4942"/>
    </i>
    <i>
      <x v="4943"/>
      <x v="382"/>
      <x v="219"/>
      <x v="3826"/>
      <x v="4943"/>
    </i>
    <i>
      <x v="4944"/>
      <x v="76"/>
      <x v="11"/>
      <x v="1088"/>
      <x v="4944"/>
    </i>
    <i>
      <x v="4945"/>
      <x v="319"/>
      <x v="149"/>
      <x v="676"/>
      <x v="4945"/>
    </i>
    <i>
      <x v="4946"/>
      <x v="16"/>
      <x v="21"/>
      <x v="3827"/>
      <x v="4946"/>
    </i>
    <i>
      <x v="4947"/>
      <x v="535"/>
      <x v="210"/>
      <x v="2428"/>
      <x v="4947"/>
    </i>
    <i>
      <x v="4948"/>
      <x v="59"/>
      <x v="117"/>
      <x v="3828"/>
      <x v="4948"/>
    </i>
    <i>
      <x v="4949"/>
      <x v="302"/>
      <x v="186"/>
      <x v="3403"/>
      <x v="4949"/>
    </i>
    <i>
      <x v="4950"/>
      <x v="211"/>
      <x v="183"/>
      <x v="3829"/>
      <x v="4950"/>
    </i>
    <i>
      <x v="4951"/>
      <x v="204"/>
      <x v="68"/>
      <x v="3830"/>
      <x v="4951"/>
    </i>
    <i>
      <x v="4952"/>
      <x v="109"/>
      <x v="129"/>
      <x v="3816"/>
      <x v="4952"/>
    </i>
    <i>
      <x v="4953"/>
      <x v="5"/>
      <x v="29"/>
      <x v="3831"/>
      <x v="4953"/>
    </i>
    <i>
      <x v="4954"/>
      <x v="173"/>
      <x v="91"/>
      <x v="3832"/>
      <x v="4954"/>
    </i>
    <i>
      <x v="4955"/>
      <x v="554"/>
      <x v="161"/>
      <x v="3154"/>
      <x v="4955"/>
    </i>
    <i>
      <x v="4956"/>
      <x v="81"/>
      <x v="140"/>
      <x v="3833"/>
      <x v="4956"/>
    </i>
    <i>
      <x v="4957"/>
      <x v="348"/>
      <x v="80"/>
      <x v="3834"/>
      <x v="4957"/>
    </i>
    <i>
      <x v="4958"/>
      <x v="127"/>
      <x v="80"/>
      <x v="3835"/>
      <x v="4958"/>
    </i>
    <i>
      <x v="4959"/>
      <x v="308"/>
      <x v="124"/>
      <x v="3749"/>
      <x v="4959"/>
    </i>
    <i>
      <x v="4960"/>
      <x v="123"/>
      <x v="73"/>
      <x v="2908"/>
      <x v="4960"/>
    </i>
    <i>
      <x v="4961"/>
      <x v="143"/>
      <x v="12"/>
      <x v="3836"/>
      <x v="4961"/>
    </i>
    <i>
      <x v="4962"/>
      <x v="366"/>
      <x v="270"/>
      <x v="3837"/>
      <x v="4962"/>
    </i>
    <i>
      <x v="4963"/>
      <x v="172"/>
      <x v="191"/>
      <x v="1183"/>
      <x v="4963"/>
    </i>
    <i>
      <x v="4964"/>
      <x v="450"/>
      <x v="69"/>
      <x v="3838"/>
      <x v="4964"/>
    </i>
    <i>
      <x v="4965"/>
      <x v="35"/>
      <x v="219"/>
      <x v="2153"/>
      <x v="4965"/>
    </i>
    <i>
      <x v="4966"/>
      <x v="167"/>
      <x v="134"/>
      <x v="3839"/>
      <x v="4966"/>
    </i>
    <i>
      <x v="4967"/>
      <x v="309"/>
      <x v="53"/>
      <x v="3840"/>
      <x v="4967"/>
    </i>
    <i>
      <x v="4968"/>
      <x v="130"/>
      <x v="34"/>
      <x v="3841"/>
      <x v="4968"/>
    </i>
    <i>
      <x v="4969"/>
      <x v="209"/>
      <x v="40"/>
      <x v="3842"/>
      <x v="4969"/>
    </i>
    <i>
      <x v="4970"/>
      <x v="348"/>
      <x v="147"/>
      <x v="3518"/>
      <x v="4970"/>
    </i>
    <i>
      <x v="4971"/>
      <x v="81"/>
      <x v="13"/>
      <x v="3843"/>
      <x v="4971"/>
    </i>
    <i>
      <x v="4972"/>
      <x v="440"/>
      <x v="158"/>
      <x v="3511"/>
      <x v="4972"/>
    </i>
    <i>
      <x v="4973"/>
      <x v="413"/>
      <x v="37"/>
      <x v="3844"/>
      <x v="4973"/>
    </i>
    <i>
      <x v="4974"/>
      <x v="122"/>
      <x v="186"/>
      <x v="3845"/>
      <x v="4974"/>
    </i>
    <i>
      <x v="4975"/>
      <x v="146"/>
      <x v="150"/>
      <x v="3846"/>
      <x v="4975"/>
    </i>
    <i>
      <x v="4976"/>
      <x v="267"/>
      <x v="146"/>
      <x v="3673"/>
      <x v="4976"/>
    </i>
    <i>
      <x v="4977"/>
      <x v="96"/>
      <x v="104"/>
      <x v="1188"/>
      <x v="4977"/>
    </i>
    <i>
      <x v="4978"/>
      <x v="189"/>
      <x v="12"/>
      <x v="121"/>
      <x v="4978"/>
    </i>
    <i>
      <x v="4979"/>
      <x v="127"/>
      <x v="139"/>
      <x v="950"/>
      <x v="4979"/>
    </i>
    <i>
      <x v="4980"/>
      <x v="146"/>
      <x v="105"/>
      <x v="373"/>
      <x v="4980"/>
    </i>
    <i>
      <x v="4981"/>
      <x v="140"/>
      <x v="46"/>
      <x v="3847"/>
      <x v="4981"/>
    </i>
    <i>
      <x v="4982"/>
      <x v="151"/>
      <x v="135"/>
      <x v="373"/>
      <x v="4982"/>
    </i>
    <i>
      <x v="4983"/>
      <x v="184"/>
      <x v="80"/>
      <x v="100"/>
      <x v="4983"/>
    </i>
    <i>
      <x v="4984"/>
      <x v="41"/>
      <x v="99"/>
      <x v="302"/>
      <x v="4984"/>
    </i>
    <i>
      <x v="4985"/>
      <x v="141"/>
      <x v="4"/>
      <x v="3848"/>
      <x v="4985"/>
    </i>
    <i>
      <x v="4986"/>
      <x v="86"/>
      <x v="42"/>
      <x v="3849"/>
      <x v="4986"/>
    </i>
    <i>
      <x v="4987"/>
      <x v="127"/>
      <x v="149"/>
      <x v="3850"/>
      <x v="4987"/>
    </i>
    <i>
      <x v="4988"/>
      <x v="130"/>
      <x v="192"/>
      <x v="3851"/>
      <x v="4988"/>
    </i>
    <i>
      <x v="4989"/>
      <x v="77"/>
      <x v="136"/>
      <x v="3199"/>
      <x v="4989"/>
    </i>
    <i>
      <x v="4990"/>
      <x v="128"/>
      <x v="101"/>
      <x v="2263"/>
      <x v="4990"/>
    </i>
    <i>
      <x v="4991"/>
      <x v="144"/>
      <x v="106"/>
      <x v="3852"/>
      <x v="4991"/>
    </i>
    <i>
      <x v="4992"/>
      <x v="458"/>
      <x v="121"/>
      <x v="3853"/>
      <x v="4992"/>
    </i>
    <i>
      <x v="4993"/>
      <x v="208"/>
      <x v="109"/>
      <x v="2057"/>
      <x v="4993"/>
    </i>
    <i>
      <x v="4994"/>
      <x v="168"/>
      <x v="210"/>
      <x v="3854"/>
      <x v="4994"/>
    </i>
    <i>
      <x v="4995"/>
      <x v="359"/>
      <x v="4"/>
      <x v="3855"/>
      <x v="4995"/>
    </i>
    <i>
      <x v="4996"/>
      <x v="80"/>
      <x v="123"/>
      <x v="3856"/>
      <x v="4996"/>
    </i>
    <i>
      <x v="4997"/>
      <x v="120"/>
      <x v="13"/>
      <x v="3857"/>
      <x v="4997"/>
    </i>
    <i>
      <x v="4998"/>
      <x v="572"/>
      <x v="44"/>
      <x v="3858"/>
      <x v="4998"/>
    </i>
    <i>
      <x v="4999"/>
      <x v="136"/>
      <x v="16"/>
      <x v="1133"/>
      <x v="4999"/>
    </i>
    <i>
      <x v="5000"/>
      <x v="146"/>
      <x v="107"/>
      <x v="3859"/>
      <x v="5000"/>
    </i>
    <i>
      <x v="5001"/>
      <x v="434"/>
      <x v="168"/>
      <x v="2182"/>
      <x v="5001"/>
    </i>
    <i>
      <x v="5002"/>
      <x v="541"/>
      <x v="171"/>
      <x v="3860"/>
      <x v="5002"/>
    </i>
    <i>
      <x v="5003"/>
      <x v="47"/>
      <x v="115"/>
      <x v="3861"/>
      <x v="5003"/>
    </i>
    <i>
      <x v="5004"/>
      <x v="385"/>
      <x v="122"/>
      <x v="3862"/>
      <x v="5004"/>
    </i>
    <i>
      <x v="5005"/>
      <x v="19"/>
      <x v="16"/>
      <x v="3863"/>
      <x v="5005"/>
    </i>
    <i>
      <x v="5006"/>
      <x v="350"/>
      <x v="57"/>
      <x v="3864"/>
      <x v="5006"/>
    </i>
    <i>
      <x v="5007"/>
      <x v="338"/>
      <x v="34"/>
      <x v="3865"/>
      <x v="5007"/>
    </i>
    <i>
      <x v="5008"/>
      <x v="215"/>
      <x v="157"/>
      <x v="3866"/>
      <x v="5008"/>
    </i>
    <i>
      <x v="5009"/>
      <x v="549"/>
      <x v="122"/>
      <x v="3867"/>
      <x v="5009"/>
    </i>
    <i>
      <x v="5010"/>
      <x v="127"/>
      <x v="119"/>
      <x v="3766"/>
      <x v="5010"/>
    </i>
    <i>
      <x v="5011"/>
      <x v="136"/>
      <x v="40"/>
      <x v="3868"/>
      <x v="5011"/>
    </i>
    <i>
      <x v="5012"/>
      <x v="62"/>
      <x v="129"/>
      <x v="3869"/>
      <x v="5012"/>
    </i>
    <i>
      <x v="5013"/>
      <x v="189"/>
      <x v="114"/>
      <x v="3627"/>
      <x v="5013"/>
    </i>
    <i>
      <x v="5014"/>
      <x v="413"/>
      <x v="21"/>
      <x v="536"/>
      <x v="5014"/>
    </i>
    <i>
      <x v="5015"/>
      <x v="61"/>
      <x v="129"/>
      <x v="3870"/>
      <x v="5015"/>
    </i>
    <i>
      <x v="5016"/>
      <x v="454"/>
      <x v="160"/>
      <x v="1012"/>
      <x v="5016"/>
    </i>
    <i>
      <x v="5017"/>
      <x v="46"/>
      <x v="107"/>
      <x v="3871"/>
      <x v="5017"/>
    </i>
    <i>
      <x v="5018"/>
      <x v="367"/>
      <x v="57"/>
      <x v="982"/>
      <x v="5018"/>
    </i>
    <i>
      <x v="5019"/>
      <x v="175"/>
      <x v="38"/>
      <x v="3872"/>
      <x v="5019"/>
    </i>
    <i>
      <x v="5020"/>
      <x v="347"/>
      <x v="53"/>
      <x v="3873"/>
      <x v="5020"/>
    </i>
    <i>
      <x v="5021"/>
      <x v="365"/>
      <x v="42"/>
      <x v="136"/>
      <x v="5021"/>
    </i>
    <i>
      <x v="5022"/>
      <x v="141"/>
      <x v="38"/>
      <x v="137"/>
      <x v="5022"/>
    </i>
    <i>
      <x v="5023"/>
      <x v="66"/>
      <x v="22"/>
      <x v="3874"/>
      <x v="5023"/>
    </i>
    <i>
      <x v="5024"/>
      <x v="373"/>
      <x v="16"/>
      <x v="2568"/>
      <x v="5024"/>
    </i>
    <i>
      <x v="5025"/>
      <x v="324"/>
      <x v="164"/>
      <x v="3875"/>
      <x v="5025"/>
    </i>
    <i>
      <x v="5026"/>
      <x v="112"/>
      <x v="94"/>
      <x v="3876"/>
      <x v="5026"/>
    </i>
    <i>
      <x v="5027"/>
      <x v="181"/>
      <x v="95"/>
      <x v="3877"/>
      <x v="5027"/>
    </i>
    <i>
      <x v="5028"/>
      <x v="361"/>
      <x v="129"/>
      <x v="1974"/>
      <x v="5028"/>
    </i>
    <i>
      <x v="5029"/>
      <x v="95"/>
      <x v="146"/>
      <x v="3878"/>
      <x v="5029"/>
    </i>
    <i>
      <x v="5030"/>
      <x v="416"/>
      <x v="39"/>
      <x v="3879"/>
      <x v="5030"/>
    </i>
    <i>
      <x v="5031"/>
      <x v="13"/>
      <x v="157"/>
      <x v="3880"/>
      <x v="5031"/>
    </i>
    <i>
      <x v="5032"/>
      <x v="192"/>
      <x v="141"/>
      <x v="3541"/>
      <x v="5032"/>
    </i>
    <i>
      <x v="5033"/>
      <x v="169"/>
      <x v="86"/>
      <x v="3088"/>
      <x v="5033"/>
    </i>
    <i>
      <x v="5034"/>
      <x v="265"/>
      <x v="209"/>
      <x v="3881"/>
      <x v="5034"/>
    </i>
    <i>
      <x v="5035"/>
      <x v="337"/>
      <x v="105"/>
      <x v="3882"/>
      <x v="5035"/>
    </i>
    <i>
      <x v="5036"/>
      <x v="136"/>
      <x v="98"/>
      <x v="3883"/>
      <x v="5036"/>
    </i>
    <i>
      <x v="5037"/>
      <x v="120"/>
      <x v="149"/>
      <x v="2791"/>
      <x v="5037"/>
    </i>
    <i>
      <x v="5038"/>
      <x v="228"/>
      <x v="26"/>
      <x v="3884"/>
      <x v="5038"/>
    </i>
    <i>
      <x v="5039"/>
      <x v="498"/>
      <x/>
      <x v="3885"/>
      <x v="5039"/>
    </i>
    <i>
      <x v="5040"/>
      <x v="68"/>
      <x v="112"/>
      <x v="116"/>
      <x v="5040"/>
    </i>
    <i>
      <x v="5041"/>
      <x v="297"/>
      <x v="159"/>
      <x v="2791"/>
      <x v="5041"/>
    </i>
    <i>
      <x v="5042"/>
      <x v="13"/>
      <x v="196"/>
      <x v="3886"/>
      <x v="5042"/>
    </i>
    <i>
      <x v="5043"/>
      <x v="406"/>
      <x v="132"/>
      <x v="3887"/>
      <x v="5043"/>
    </i>
    <i>
      <x v="5044"/>
      <x v="528"/>
      <x v="18"/>
      <x v="3888"/>
      <x v="5044"/>
    </i>
    <i>
      <x v="5045"/>
      <x v="533"/>
      <x v="83"/>
      <x v="3889"/>
      <x v="5045"/>
    </i>
    <i>
      <x v="5046"/>
      <x v="462"/>
      <x v="176"/>
      <x v="3890"/>
      <x v="5046"/>
    </i>
    <i>
      <x v="5047"/>
      <x v="196"/>
      <x v="4"/>
      <x v="3891"/>
      <x v="5047"/>
    </i>
    <i>
      <x v="5048"/>
      <x v="259"/>
      <x/>
      <x v="2958"/>
      <x v="5048"/>
    </i>
    <i>
      <x v="5049"/>
      <x v="56"/>
      <x v="45"/>
      <x v="2600"/>
      <x v="5049"/>
    </i>
    <i>
      <x v="5050"/>
      <x v="315"/>
      <x v="29"/>
      <x v="3392"/>
      <x v="5050"/>
    </i>
    <i>
      <x v="5051"/>
      <x v="43"/>
      <x v="165"/>
      <x v="2960"/>
      <x v="5051"/>
    </i>
    <i>
      <x v="5052"/>
      <x v="294"/>
      <x v="88"/>
      <x v="3892"/>
      <x v="5052"/>
    </i>
    <i>
      <x v="5053"/>
      <x v="321"/>
      <x v="74"/>
      <x v="3893"/>
      <x v="5053"/>
    </i>
    <i>
      <x v="5054"/>
      <x v="446"/>
      <x v="161"/>
      <x v="3894"/>
      <x v="5054"/>
    </i>
    <i>
      <x v="5055"/>
      <x v="81"/>
      <x v="128"/>
      <x v="3895"/>
      <x v="5055"/>
    </i>
    <i>
      <x v="5056"/>
      <x v="480"/>
      <x v="163"/>
      <x v="69"/>
      <x v="5056"/>
    </i>
    <i>
      <x v="5057"/>
      <x v="54"/>
      <x v="176"/>
      <x v="3896"/>
      <x v="5057"/>
    </i>
    <i>
      <x v="5058"/>
      <x v="473"/>
      <x v="22"/>
      <x v="3897"/>
      <x v="5058"/>
    </i>
    <i>
      <x v="5059"/>
      <x v="542"/>
      <x v="9"/>
      <x v="3898"/>
      <x v="5059"/>
    </i>
    <i>
      <x v="5060"/>
      <x v="346"/>
      <x v="102"/>
      <x v="3899"/>
      <x v="5060"/>
    </i>
    <i>
      <x v="5061"/>
      <x v="251"/>
      <x v="58"/>
      <x v="3900"/>
      <x v="5061"/>
    </i>
    <i>
      <x v="5062"/>
      <x v="302"/>
      <x v="4"/>
      <x v="3901"/>
      <x v="5062"/>
    </i>
    <i>
      <x v="5063"/>
      <x v="246"/>
      <x v="87"/>
      <x v="1716"/>
      <x v="5063"/>
    </i>
    <i>
      <x v="5064"/>
      <x v="300"/>
      <x v="102"/>
      <x v="3902"/>
      <x v="5064"/>
    </i>
    <i>
      <x v="5065"/>
      <x v="437"/>
      <x v="2"/>
      <x v="859"/>
      <x v="5065"/>
    </i>
    <i>
      <x v="5066"/>
      <x v="414"/>
      <x v="107"/>
      <x v="3903"/>
      <x v="5066"/>
    </i>
    <i>
      <x v="5067"/>
      <x v="136"/>
      <x v="58"/>
      <x v="3904"/>
      <x v="5067"/>
    </i>
    <i>
      <x v="5068"/>
      <x v="377"/>
      <x v="113"/>
      <x v="3905"/>
      <x v="5068"/>
    </i>
    <i>
      <x v="5069"/>
      <x v="123"/>
      <x v="196"/>
      <x v="659"/>
      <x v="5069"/>
    </i>
    <i>
      <x v="5070"/>
      <x v="343"/>
      <x v="70"/>
      <x v="3906"/>
      <x v="5070"/>
    </i>
    <i>
      <x v="5071"/>
      <x v="196"/>
      <x v="124"/>
      <x v="3907"/>
      <x v="5071"/>
    </i>
    <i>
      <x v="5072"/>
      <x v="63"/>
      <x v="135"/>
      <x v="3908"/>
      <x v="5072"/>
    </i>
    <i>
      <x v="5073"/>
      <x v="354"/>
      <x v="73"/>
      <x v="3909"/>
      <x v="5073"/>
    </i>
    <i>
      <x v="5074"/>
      <x v="63"/>
      <x v="116"/>
      <x v="1307"/>
      <x v="5074"/>
    </i>
    <i>
      <x v="5075"/>
      <x v="184"/>
      <x v="4"/>
      <x v="1273"/>
      <x v="5075"/>
    </i>
    <i>
      <x v="5076"/>
      <x v="155"/>
      <x v="182"/>
      <x v="2977"/>
      <x v="5076"/>
    </i>
    <i>
      <x v="5077"/>
      <x v="153"/>
      <x v="182"/>
      <x v="3086"/>
      <x v="5077"/>
    </i>
    <i>
      <x v="5078"/>
      <x v="127"/>
      <x v="93"/>
      <x v="2313"/>
      <x v="5078"/>
    </i>
    <i>
      <x v="5079"/>
      <x v="167"/>
      <x v="41"/>
      <x v="1560"/>
      <x v="5079"/>
    </i>
    <i>
      <x v="5080"/>
      <x v="388"/>
      <x v="108"/>
      <x v="3869"/>
      <x v="5080"/>
    </i>
    <i>
      <x v="5081"/>
      <x v="202"/>
      <x v="90"/>
      <x v="1640"/>
      <x v="5081"/>
    </i>
    <i>
      <x v="5082"/>
      <x v="500"/>
      <x v="92"/>
      <x v="2982"/>
      <x v="5082"/>
    </i>
    <i>
      <x v="5083"/>
      <x v="230"/>
      <x v="51"/>
      <x v="3910"/>
      <x v="5083"/>
    </i>
    <i>
      <x v="5084"/>
      <x v="165"/>
      <x v="99"/>
      <x v="3911"/>
      <x v="5084"/>
    </i>
    <i>
      <x v="5085"/>
      <x v="85"/>
      <x v="155"/>
      <x v="3912"/>
      <x v="5085"/>
    </i>
    <i>
      <x v="5086"/>
      <x v="166"/>
      <x v="219"/>
      <x v="3913"/>
      <x v="5086"/>
    </i>
    <i>
      <x v="5087"/>
      <x v="210"/>
      <x v="193"/>
      <x v="2310"/>
      <x v="5087"/>
    </i>
    <i>
      <x v="5088"/>
      <x v="145"/>
      <x v="133"/>
      <x v="1733"/>
      <x v="5088"/>
    </i>
    <i>
      <x v="5089"/>
      <x v="79"/>
      <x v="120"/>
      <x v="3125"/>
      <x v="5089"/>
    </i>
    <i>
      <x v="5090"/>
      <x v="367"/>
      <x v="194"/>
      <x v="3914"/>
      <x v="5090"/>
    </i>
    <i>
      <x v="5091"/>
      <x v="78"/>
      <x v="154"/>
      <x v="3915"/>
      <x v="5091"/>
    </i>
    <i>
      <x v="5092"/>
      <x v="61"/>
      <x v="73"/>
      <x v="2410"/>
      <x v="5092"/>
    </i>
    <i>
      <x v="5093"/>
      <x v="359"/>
      <x v="130"/>
      <x v="3916"/>
      <x v="5093"/>
    </i>
    <i>
      <x v="5094"/>
      <x v="429"/>
      <x v="71"/>
      <x v="3917"/>
      <x v="5094"/>
    </i>
    <i>
      <x v="5095"/>
      <x v="122"/>
      <x v="37"/>
      <x v="3918"/>
      <x v="5095"/>
    </i>
    <i>
      <x v="5096"/>
      <x v="285"/>
      <x v="160"/>
      <x v="3919"/>
      <x v="5096"/>
    </i>
    <i>
      <x v="5097"/>
      <x v="61"/>
      <x v="143"/>
      <x v="3920"/>
      <x v="5097"/>
    </i>
    <i>
      <x v="5098"/>
      <x v="124"/>
      <x v="53"/>
      <x v="1209"/>
      <x v="5098"/>
    </i>
    <i>
      <x v="5099"/>
      <x v="220"/>
      <x v="13"/>
      <x v="3921"/>
      <x v="5099"/>
    </i>
    <i>
      <x v="5100"/>
      <x v="151"/>
      <x v="4"/>
      <x v="3922"/>
      <x v="5100"/>
    </i>
    <i>
      <x v="5101"/>
      <x v="384"/>
      <x v="48"/>
      <x v="3923"/>
      <x v="5101"/>
    </i>
    <i>
      <x v="5102"/>
      <x v="122"/>
      <x v="121"/>
      <x v="3002"/>
      <x v="5102"/>
    </i>
    <i>
      <x v="5103"/>
      <x v="205"/>
      <x v="16"/>
      <x v="3924"/>
      <x v="5103"/>
    </i>
    <i>
      <x v="5104"/>
      <x v="19"/>
      <x v="38"/>
      <x v="2897"/>
      <x v="5104"/>
    </i>
    <i>
      <x v="5105"/>
      <x v="444"/>
      <x v="53"/>
      <x v="3925"/>
      <x v="5105"/>
    </i>
    <i>
      <x v="5106"/>
      <x v="13"/>
      <x v="123"/>
      <x v="3926"/>
      <x v="5106"/>
    </i>
    <i>
      <x v="5107"/>
      <x v="19"/>
      <x v="23"/>
      <x v="3927"/>
      <x v="5107"/>
    </i>
    <i>
      <x v="5108"/>
      <x v="145"/>
      <x v="125"/>
      <x v="676"/>
      <x v="5108"/>
    </i>
    <i>
      <x v="5109"/>
      <x v="42"/>
      <x v="144"/>
      <x v="2505"/>
      <x v="5109"/>
    </i>
    <i>
      <x v="5110"/>
      <x v="449"/>
      <x v="98"/>
      <x v="3928"/>
      <x v="5110"/>
    </i>
    <i>
      <x v="5111"/>
      <x v="165"/>
      <x v="186"/>
      <x v="3005"/>
      <x v="5111"/>
    </i>
    <i>
      <x v="5112"/>
      <x v="224"/>
      <x v="50"/>
      <x v="175"/>
      <x v="5112"/>
    </i>
    <i>
      <x v="5113"/>
      <x v="301"/>
      <x v="19"/>
      <x v="3929"/>
      <x v="5113"/>
    </i>
    <i>
      <x v="5114"/>
      <x v="374"/>
      <x v="80"/>
      <x v="3930"/>
      <x v="5114"/>
    </i>
    <i>
      <x v="5115"/>
      <x v="35"/>
      <x v="53"/>
      <x v="1643"/>
      <x v="5115"/>
    </i>
    <i>
      <x v="5116"/>
      <x v="597"/>
      <x v="271"/>
      <x v="3931"/>
      <x v="5116"/>
    </i>
    <i>
      <x v="5117"/>
      <x v="472"/>
      <x v="19"/>
      <x v="3932"/>
      <x v="5117"/>
    </i>
    <i>
      <x v="5118"/>
      <x v="135"/>
      <x v="99"/>
      <x v="3933"/>
      <x v="5118"/>
    </i>
    <i>
      <x v="5119"/>
      <x v="171"/>
      <x v="219"/>
      <x v="1107"/>
      <x v="5119"/>
    </i>
    <i>
      <x v="5120"/>
      <x v="145"/>
      <x v="107"/>
      <x v="1151"/>
      <x v="5120"/>
    </i>
    <i>
      <x v="5121"/>
      <x v="359"/>
      <x v="80"/>
      <x v="2911"/>
      <x v="5121"/>
    </i>
    <i>
      <x v="5122"/>
      <x v="138"/>
      <x v="70"/>
      <x v="3934"/>
      <x v="5122"/>
    </i>
    <i>
      <x v="5123"/>
      <x v="167"/>
      <x v="108"/>
      <x v="334"/>
      <x v="5123"/>
    </i>
    <i>
      <x v="5124"/>
      <x v="128"/>
      <x v="40"/>
      <x v="3935"/>
      <x v="5124"/>
    </i>
    <i>
      <x v="5125"/>
      <x v="194"/>
      <x v="219"/>
      <x v="3398"/>
      <x v="5125"/>
    </i>
    <i>
      <x v="5126"/>
      <x v="393"/>
      <x v="149"/>
      <x v="2219"/>
      <x v="5126"/>
    </i>
    <i>
      <x v="5127"/>
      <x v="39"/>
      <x v="23"/>
      <x v="3936"/>
      <x v="5127"/>
    </i>
    <i>
      <x v="5128"/>
      <x v="20"/>
      <x v="156"/>
      <x v="330"/>
      <x v="5128"/>
    </i>
    <i>
      <x v="5129"/>
      <x v="526"/>
      <x v="36"/>
      <x v="299"/>
      <x v="5129"/>
    </i>
    <i>
      <x v="5130"/>
      <x v="598"/>
      <x v="272"/>
      <x v="2519"/>
      <x v="5130"/>
    </i>
    <i>
      <x v="5131"/>
      <x v="485"/>
      <x v="132"/>
      <x v="3032"/>
      <x v="5131"/>
    </i>
    <i>
      <x v="5132"/>
      <x v="343"/>
      <x v="81"/>
      <x v="3937"/>
      <x v="5132"/>
    </i>
    <i>
      <x v="5133"/>
      <x v="409"/>
      <x v="43"/>
      <x v="548"/>
      <x v="5133"/>
    </i>
    <i>
      <x v="5134"/>
      <x v="228"/>
      <x v="38"/>
      <x v="3607"/>
      <x v="5134"/>
    </i>
    <i>
      <x v="5135"/>
      <x v="499"/>
      <x v="159"/>
      <x v="3610"/>
      <x v="5135"/>
    </i>
    <i>
      <x v="5136"/>
      <x v="256"/>
      <x v="188"/>
      <x v="2606"/>
      <x v="5136"/>
    </i>
    <i>
      <x v="5137"/>
      <x v="379"/>
      <x v="20"/>
      <x v="3938"/>
      <x v="5137"/>
    </i>
    <i>
      <x v="5138"/>
      <x v="144"/>
      <x v="58"/>
      <x v="3133"/>
      <x v="5138"/>
    </i>
    <i>
      <x v="5139"/>
      <x v="159"/>
      <x v="121"/>
      <x v="3939"/>
      <x v="5139"/>
    </i>
    <i>
      <x v="5140"/>
      <x v="22"/>
      <x v="104"/>
      <x v="3940"/>
      <x v="5140"/>
    </i>
    <i>
      <x v="5141"/>
      <x v="365"/>
      <x v="107"/>
      <x v="3941"/>
      <x v="5141"/>
    </i>
    <i>
      <x v="5142"/>
      <x v="387"/>
      <x v="20"/>
      <x v="3942"/>
      <x v="5142"/>
    </i>
    <i>
      <x v="5143"/>
      <x v="212"/>
      <x v="135"/>
      <x v="3943"/>
      <x v="5143"/>
    </i>
    <i>
      <x v="5144"/>
      <x v="396"/>
      <x v="149"/>
      <x v="3944"/>
      <x v="5144"/>
    </i>
    <i>
      <x v="5145"/>
      <x v="14"/>
      <x v="66"/>
      <x v="3387"/>
      <x v="5145"/>
    </i>
    <i>
      <x v="5146"/>
      <x v="10"/>
      <x v="205"/>
      <x v="1901"/>
      <x v="5146"/>
    </i>
    <i>
      <x v="5147"/>
      <x v="41"/>
      <x v="102"/>
      <x v="1351"/>
      <x v="5147"/>
    </i>
    <i>
      <x v="5148"/>
      <x v="562"/>
      <x v="12"/>
      <x v="3945"/>
      <x v="5148"/>
    </i>
    <i>
      <x v="5149"/>
      <x v="86"/>
      <x v="138"/>
      <x v="3946"/>
      <x v="5149"/>
    </i>
    <i>
      <x v="5150"/>
      <x v="127"/>
      <x v="147"/>
      <x v="3947"/>
      <x v="5150"/>
    </i>
    <i>
      <x v="5151"/>
      <x v="15"/>
      <x v="42"/>
      <x v="3948"/>
      <x v="5151"/>
    </i>
    <i>
      <x v="5152"/>
      <x v="302"/>
      <x v="135"/>
      <x v="3949"/>
      <x v="5152"/>
    </i>
    <i>
      <x v="5153"/>
      <x v="555"/>
      <x v="166"/>
      <x v="3950"/>
      <x v="5153"/>
    </i>
    <i>
      <x v="5154"/>
      <x v="35"/>
      <x v="174"/>
      <x v="3951"/>
      <x v="5154"/>
    </i>
    <i>
      <x v="5155"/>
      <x v="304"/>
      <x v="13"/>
      <x v="1496"/>
      <x v="5155"/>
    </i>
    <i>
      <x v="5156"/>
      <x v="126"/>
      <x v="38"/>
      <x v="3952"/>
      <x v="5156"/>
    </i>
    <i>
      <x v="5157"/>
      <x v="188"/>
      <x v="159"/>
      <x v="867"/>
      <x v="5157"/>
    </i>
    <i>
      <x v="5158"/>
      <x v="457"/>
      <x v="176"/>
      <x v="859"/>
      <x v="5158"/>
    </i>
    <i>
      <x v="5159"/>
      <x v="230"/>
      <x v="273"/>
      <x v="3953"/>
      <x v="5159"/>
    </i>
    <i>
      <x v="5160"/>
      <x v="273"/>
      <x v="38"/>
      <x v="3954"/>
      <x v="5160"/>
    </i>
    <i>
      <x v="5161"/>
      <x v="582"/>
      <x v="91"/>
      <x v="3955"/>
      <x v="5161"/>
    </i>
    <i>
      <x v="5162"/>
      <x v="363"/>
      <x v="105"/>
      <x v="3225"/>
      <x v="5162"/>
    </i>
    <i>
      <x v="5163"/>
      <x v="66"/>
      <x v="82"/>
      <x v="3956"/>
      <x v="5163"/>
    </i>
    <i>
      <x v="5164"/>
      <x v="69"/>
      <x v="59"/>
      <x v="3957"/>
      <x v="5164"/>
    </i>
    <i>
      <x v="5165"/>
      <x v="199"/>
      <x v="85"/>
      <x v="3958"/>
      <x v="5165"/>
    </i>
    <i>
      <x v="5166"/>
      <x v="108"/>
      <x v="110"/>
      <x v="3959"/>
      <x v="5166"/>
    </i>
    <i>
      <x v="5167"/>
      <x v="141"/>
      <x v="192"/>
      <x v="3960"/>
      <x v="5167"/>
    </i>
    <i>
      <x v="5168"/>
      <x v="418"/>
      <x v="203"/>
      <x v="871"/>
      <x v="5168"/>
    </i>
    <i>
      <x v="5169"/>
      <x v="176"/>
      <x v="86"/>
      <x v="2985"/>
      <x v="5169"/>
    </i>
    <i>
      <x v="5170"/>
      <x v="383"/>
      <x v="79"/>
      <x v="3961"/>
      <x v="5170"/>
    </i>
    <i>
      <x v="5171"/>
      <x v="465"/>
      <x v="5"/>
      <x v="3962"/>
      <x v="5171"/>
    </i>
    <i>
      <x v="5172"/>
      <x v="338"/>
      <x v="74"/>
      <x v="738"/>
      <x v="5172"/>
    </i>
    <i>
      <x v="5173"/>
      <x v="497"/>
      <x v="204"/>
      <x v="1081"/>
      <x v="5173"/>
    </i>
    <i>
      <x v="5174"/>
      <x v="134"/>
      <x v="38"/>
      <x v="1748"/>
      <x v="5174"/>
    </i>
    <i>
      <x v="5175"/>
      <x v="569"/>
      <x v="163"/>
      <x v="3963"/>
      <x v="5175"/>
    </i>
    <i>
      <x v="5176"/>
      <x v="54"/>
      <x v="2"/>
      <x v="2475"/>
      <x v="5176"/>
    </i>
    <i>
      <x v="5177"/>
      <x v="29"/>
      <x v="33"/>
      <x v="531"/>
      <x v="5177"/>
    </i>
    <i>
      <x v="5178"/>
      <x v="160"/>
      <x v="9"/>
      <x v="2395"/>
      <x v="5178"/>
    </i>
    <i>
      <x v="5179"/>
      <x v="397"/>
      <x v="27"/>
      <x v="3964"/>
      <x v="5179"/>
    </i>
    <i>
      <x v="5180"/>
      <x v="198"/>
      <x v="74"/>
      <x v="3965"/>
      <x v="5180"/>
    </i>
    <i>
      <x v="5181"/>
      <x v="579"/>
      <x v="79"/>
      <x v="1385"/>
      <x v="5181"/>
    </i>
    <i>
      <x v="5182"/>
      <x v="282"/>
      <x v="164"/>
      <x v="1664"/>
      <x v="5182"/>
    </i>
    <i>
      <x v="5183"/>
      <x v="125"/>
      <x v="9"/>
      <x v="3966"/>
      <x v="5183"/>
    </i>
    <i>
      <x v="5184"/>
      <x v="44"/>
      <x v="160"/>
      <x v="3967"/>
      <x v="5184"/>
    </i>
    <i>
      <x v="5185"/>
      <x v="283"/>
      <x v="61"/>
      <x v="3968"/>
      <x v="5185"/>
    </i>
    <i>
      <x v="5186"/>
      <x v="29"/>
      <x v="61"/>
      <x v="3732"/>
      <x v="5186"/>
    </i>
    <i>
      <x v="5187"/>
      <x v="282"/>
      <x v="173"/>
      <x v="3969"/>
      <x v="5187"/>
    </i>
    <i>
      <x v="5188"/>
      <x v="524"/>
      <x v="2"/>
      <x v="3970"/>
      <x v="5188"/>
    </i>
    <i>
      <x v="5189"/>
      <x v="39"/>
      <x v="117"/>
      <x v="3971"/>
      <x v="5189"/>
    </i>
    <i>
      <x v="5190"/>
      <x v="247"/>
      <x v="6"/>
      <x v="3972"/>
      <x v="5190"/>
    </i>
    <i>
      <x v="5191"/>
      <x v="473"/>
      <x v="92"/>
      <x v="887"/>
      <x v="5191"/>
    </i>
    <i>
      <x v="5192"/>
      <x v="250"/>
      <x v="48"/>
      <x v="3424"/>
      <x v="5192"/>
    </i>
    <i>
      <x v="5193"/>
      <x v="279"/>
      <x v="79"/>
      <x v="3973"/>
      <x v="5193"/>
    </i>
    <i>
      <x v="5194"/>
      <x v="410"/>
      <x v="91"/>
      <x v="3974"/>
      <x v="5194"/>
    </i>
    <i>
      <x v="5195"/>
      <x v="95"/>
      <x v="74"/>
      <x v="747"/>
      <x v="5195"/>
    </i>
    <i>
      <x v="5196"/>
      <x v="255"/>
      <x v="265"/>
      <x v="3975"/>
      <x v="5196"/>
    </i>
    <i>
      <x v="5197"/>
      <x v="50"/>
      <x v="145"/>
      <x v="3976"/>
      <x v="5197"/>
    </i>
    <i>
      <x v="5198"/>
      <x v="227"/>
      <x v="60"/>
      <x v="453"/>
      <x v="5198"/>
    </i>
    <i>
      <x v="5199"/>
      <x v="235"/>
      <x v="24"/>
      <x v="3977"/>
      <x v="5199"/>
    </i>
    <i>
      <x v="5200"/>
      <x v="96"/>
      <x v="23"/>
      <x v="775"/>
      <x v="5200"/>
    </i>
    <i>
      <x v="5201"/>
      <x v="114"/>
      <x v="39"/>
      <x v="2313"/>
      <x v="5201"/>
    </i>
    <i>
      <x v="5202"/>
      <x v="285"/>
      <x v="166"/>
      <x v="3978"/>
      <x v="5202"/>
    </i>
    <i>
      <x v="5203"/>
      <x v="405"/>
      <x v="51"/>
      <x v="3979"/>
      <x v="5203"/>
    </i>
    <i>
      <x v="5204"/>
      <x v="235"/>
      <x v="78"/>
      <x v="3980"/>
      <x v="5204"/>
    </i>
    <i>
      <x v="5205"/>
      <x v="415"/>
      <x v="133"/>
      <x v="635"/>
      <x v="5205"/>
    </i>
    <i>
      <x v="5206"/>
      <x v="188"/>
      <x v="154"/>
      <x v="3981"/>
      <x v="5206"/>
    </i>
    <i>
      <x v="5207"/>
      <x v="19"/>
      <x v="163"/>
      <x v="1302"/>
      <x v="5207"/>
    </i>
    <i>
      <x v="5208"/>
      <x v="460"/>
      <x v="181"/>
      <x v="3077"/>
      <x v="5208"/>
    </i>
    <i>
      <x v="5209"/>
      <x v="65"/>
      <x v="6"/>
      <x v="728"/>
      <x v="5209"/>
    </i>
    <i>
      <x v="5210"/>
      <x v="168"/>
      <x v="129"/>
      <x v="3171"/>
      <x v="5210"/>
    </i>
    <i>
      <x v="5211"/>
      <x v="38"/>
      <x v="116"/>
      <x v="2351"/>
      <x v="5211"/>
    </i>
    <i>
      <x v="5212"/>
      <x v="159"/>
      <x v="100"/>
      <x v="3982"/>
      <x v="5212"/>
    </i>
    <i>
      <x v="5213"/>
      <x v="358"/>
      <x v="144"/>
      <x v="2610"/>
      <x v="5213"/>
    </i>
    <i>
      <x v="5214"/>
      <x v="275"/>
      <x v="84"/>
      <x v="3983"/>
      <x v="5214"/>
    </i>
    <i>
      <x v="5215"/>
      <x v="347"/>
      <x v="144"/>
      <x v="3984"/>
      <x v="5215"/>
    </i>
    <i>
      <x v="5216"/>
      <x v="166"/>
      <x v="195"/>
      <x v="1889"/>
      <x v="5216"/>
    </i>
    <i>
      <x v="5217"/>
      <x v="39"/>
      <x v="155"/>
      <x v="3401"/>
      <x v="5217"/>
    </i>
    <i>
      <x v="5218"/>
      <x v="96"/>
      <x v="43"/>
      <x v="3985"/>
      <x v="5218"/>
    </i>
    <i>
      <x v="5219"/>
      <x v="178"/>
      <x v="133"/>
      <x v="1510"/>
      <x v="5219"/>
    </i>
    <i>
      <x v="5220"/>
      <x v="40"/>
      <x v="36"/>
      <x v="1831"/>
      <x v="5220"/>
    </i>
    <i>
      <x v="5221"/>
      <x v="262"/>
      <x v="205"/>
      <x v="403"/>
      <x v="5221"/>
    </i>
    <i>
      <x v="5222"/>
      <x v="449"/>
      <x v="66"/>
      <x v="422"/>
      <x v="5222"/>
    </i>
    <i>
      <x v="5223"/>
      <x v="375"/>
      <x v="150"/>
      <x v="2055"/>
      <x v="5223"/>
    </i>
    <i>
      <x v="5224"/>
      <x v="430"/>
      <x v="122"/>
      <x v="3333"/>
      <x v="5224"/>
    </i>
    <i>
      <x v="5225"/>
      <x v="16"/>
      <x v="81"/>
      <x v="57"/>
      <x v="5225"/>
    </i>
    <i>
      <x v="5226"/>
      <x v="136"/>
      <x v="210"/>
      <x v="3986"/>
      <x v="5226"/>
    </i>
    <i>
      <x v="5227"/>
      <x v="555"/>
      <x v="48"/>
      <x v="3694"/>
      <x v="5227"/>
    </i>
    <i>
      <x v="5228"/>
      <x v="219"/>
      <x v="3"/>
      <x v="3987"/>
      <x v="5228"/>
    </i>
    <i>
      <x v="5229"/>
      <x v="491"/>
      <x v="82"/>
      <x v="3988"/>
      <x v="5229"/>
    </i>
    <i>
      <x v="5230"/>
      <x v="545"/>
      <x v="89"/>
      <x v="3508"/>
      <x v="5230"/>
    </i>
    <i>
      <x v="5231"/>
      <x v="115"/>
      <x v="39"/>
      <x v="1618"/>
      <x v="5231"/>
    </i>
    <i>
      <x v="5232"/>
      <x v="60"/>
      <x v="101"/>
      <x v="3989"/>
      <x v="5232"/>
    </i>
    <i>
      <x v="5233"/>
      <x v="404"/>
      <x v="20"/>
      <x v="1619"/>
      <x v="5233"/>
    </i>
    <i>
      <x v="5234"/>
      <x v="16"/>
      <x v="39"/>
      <x v="2372"/>
      <x v="5234"/>
    </i>
    <i>
      <x v="5235"/>
      <x v="337"/>
      <x v="130"/>
      <x v="923"/>
      <x v="5235"/>
    </i>
    <i>
      <x v="5236"/>
      <x v="148"/>
      <x v="122"/>
      <x v="1068"/>
      <x v="5236"/>
    </i>
    <i>
      <x v="5237"/>
      <x v="211"/>
      <x v="93"/>
      <x v="1066"/>
      <x v="5237"/>
    </i>
    <i>
      <x v="5238"/>
      <x v="398"/>
      <x v="65"/>
      <x v="3990"/>
      <x v="5238"/>
    </i>
    <i>
      <x v="5239"/>
      <x v="140"/>
      <x v="81"/>
      <x v="3991"/>
      <x v="5239"/>
    </i>
    <i>
      <x v="5240"/>
      <x v="435"/>
      <x v="186"/>
      <x v="3992"/>
      <x v="5240"/>
    </i>
    <i>
      <x v="5241"/>
      <x v="380"/>
      <x v="58"/>
      <x v="3993"/>
      <x v="5241"/>
    </i>
    <i>
      <x v="5242"/>
      <x v="40"/>
      <x v="37"/>
      <x v="1860"/>
      <x v="5242"/>
    </i>
    <i>
      <x v="5243"/>
      <x v="136"/>
      <x v="93"/>
      <x v="3994"/>
      <x v="5243"/>
    </i>
    <i>
      <x v="5244"/>
      <x v="546"/>
      <x v="77"/>
      <x v="3995"/>
      <x v="5244"/>
    </i>
    <i>
      <x v="5245"/>
      <x v="170"/>
      <x v="102"/>
      <x v="3112"/>
      <x v="5245"/>
    </i>
    <i>
      <x v="5246"/>
      <x v="79"/>
      <x v="43"/>
      <x v="3996"/>
      <x v="5246"/>
    </i>
    <i>
      <x v="5247"/>
      <x v="177"/>
      <x v="71"/>
      <x v="3997"/>
      <x v="5247"/>
    </i>
    <i>
      <x v="5248"/>
      <x v="78"/>
      <x v="80"/>
      <x v="3998"/>
      <x v="5248"/>
    </i>
    <i>
      <x v="5249"/>
      <x v="38"/>
      <x v="100"/>
      <x v="3999"/>
      <x v="5249"/>
    </i>
    <i>
      <x v="5250"/>
      <x v="381"/>
      <x v="51"/>
      <x v="684"/>
      <x v="5250"/>
    </i>
    <i>
      <x v="5251"/>
      <x v="437"/>
      <x v="125"/>
      <x v="1775"/>
      <x v="5251"/>
    </i>
    <i>
      <x v="5252"/>
      <x v="294"/>
      <x v="94"/>
      <x v="782"/>
      <x v="5252"/>
    </i>
    <i>
      <x v="5253"/>
      <x v="29"/>
      <x v="19"/>
      <x v="4000"/>
      <x v="5253"/>
    </i>
    <i>
      <x v="5254"/>
      <x v="136"/>
      <x v="130"/>
      <x v="700"/>
      <x v="5254"/>
    </i>
    <i>
      <x v="5255"/>
      <x v="196"/>
      <x v="36"/>
      <x v="546"/>
      <x v="5255"/>
    </i>
    <i>
      <x v="5256"/>
      <x v="382"/>
      <x v="150"/>
      <x v="703"/>
      <x v="5256"/>
    </i>
    <i>
      <x v="5257"/>
      <x v="54"/>
      <x v="181"/>
      <x v="4001"/>
      <x v="5257"/>
    </i>
    <i>
      <x v="5258"/>
      <x v="52"/>
      <x v="162"/>
      <x v="4002"/>
      <x v="5258"/>
    </i>
    <i>
      <x v="5259"/>
      <x v="33"/>
      <x v="26"/>
      <x v="1796"/>
      <x v="5259"/>
    </i>
    <i>
      <x v="5260"/>
      <x v="74"/>
      <x v="170"/>
      <x v="4003"/>
      <x v="5260"/>
    </i>
    <i>
      <x v="5261"/>
      <x v="36"/>
      <x v="60"/>
      <x v="3959"/>
      <x v="5261"/>
    </i>
    <i>
      <x v="5262"/>
      <x v="418"/>
      <x v="24"/>
      <x v="4004"/>
      <x v="5262"/>
    </i>
    <i>
      <x v="5263"/>
      <x v="128"/>
      <x v="115"/>
      <x v="2664"/>
      <x v="5263"/>
    </i>
    <i>
      <x v="5264"/>
      <x v="35"/>
      <x v="125"/>
      <x v="4005"/>
      <x v="5264"/>
    </i>
    <i>
      <x v="5265"/>
      <x v="456"/>
      <x v="110"/>
      <x v="4006"/>
      <x v="5265"/>
    </i>
    <i>
      <x v="5266"/>
      <x v="281"/>
      <x/>
      <x v="4007"/>
      <x v="5266"/>
    </i>
    <i>
      <x v="5267"/>
      <x v="92"/>
      <x v="193"/>
      <x v="555"/>
      <x v="5267"/>
    </i>
    <i>
      <x v="5268"/>
      <x v="525"/>
      <x v="77"/>
      <x v="500"/>
      <x v="5268"/>
    </i>
    <i>
      <x v="5269"/>
      <x v="486"/>
      <x v="33"/>
      <x v="2411"/>
      <x v="5269"/>
    </i>
    <i>
      <x v="5270"/>
      <x v="223"/>
      <x v="38"/>
      <x v="4008"/>
      <x v="5270"/>
    </i>
    <i>
      <x v="5271"/>
      <x v="54"/>
      <x v="88"/>
      <x v="4009"/>
      <x v="5271"/>
    </i>
    <i>
      <x v="5272"/>
      <x v="534"/>
      <x v="91"/>
      <x v="4010"/>
      <x v="5272"/>
    </i>
    <i>
      <x v="5273"/>
      <x v="250"/>
      <x v="122"/>
      <x v="1"/>
      <x v="5273"/>
    </i>
    <i>
      <x v="5274"/>
      <x v="114"/>
      <x v="53"/>
      <x v="808"/>
      <x v="5274"/>
    </i>
    <i>
      <x v="5275"/>
      <x v="293"/>
      <x v="169"/>
      <x v="4011"/>
      <x v="5275"/>
    </i>
    <i>
      <x v="5276"/>
      <x v="442"/>
      <x v="9"/>
      <x v="4012"/>
      <x v="5276"/>
    </i>
    <i>
      <x v="5277"/>
      <x v="3"/>
      <x v="63"/>
      <x v="4013"/>
      <x v="5277"/>
    </i>
    <i>
      <x v="5278"/>
      <x v="178"/>
      <x v="144"/>
      <x v="4014"/>
      <x v="5278"/>
    </i>
    <i>
      <x v="5279"/>
      <x v="194"/>
      <x v="108"/>
      <x v="4015"/>
      <x v="5279"/>
    </i>
    <i>
      <x v="5280"/>
      <x v="477"/>
      <x v="76"/>
      <x v="4016"/>
      <x v="5280"/>
    </i>
    <i>
      <x v="5281"/>
      <x v="53"/>
      <x v="63"/>
      <x v="4017"/>
      <x v="5281"/>
    </i>
    <i>
      <x v="5282"/>
      <x v="461"/>
      <x v="10"/>
      <x v="4018"/>
      <x v="5282"/>
    </i>
    <i>
      <x v="5283"/>
      <x v="331"/>
      <x v="61"/>
      <x v="4019"/>
      <x v="5283"/>
    </i>
    <i>
      <x v="5284"/>
      <x v="326"/>
      <x v="74"/>
      <x v="4020"/>
      <x v="5284"/>
    </i>
    <i>
      <x v="5285"/>
      <x v="230"/>
      <x v="24"/>
      <x v="1321"/>
      <x v="5285"/>
    </i>
    <i>
      <x v="5286"/>
      <x v="287"/>
      <x v="2"/>
      <x v="3389"/>
      <x v="5286"/>
    </i>
    <i>
      <x v="5287"/>
      <x v="280"/>
      <x v="165"/>
      <x v="4021"/>
      <x v="5287"/>
    </i>
    <i>
      <x v="5288"/>
      <x v="92"/>
      <x v="113"/>
      <x v="680"/>
      <x v="5288"/>
    </i>
    <i>
      <x v="5289"/>
      <x v="456"/>
      <x v="168"/>
      <x v="1801"/>
      <x v="5289"/>
    </i>
    <i>
      <x v="5290"/>
      <x v="23"/>
      <x v="33"/>
      <x v="2898"/>
      <x v="5290"/>
    </i>
    <i>
      <x v="5291"/>
      <x v="525"/>
      <x v="19"/>
      <x v="4022"/>
      <x v="5291"/>
    </i>
    <i>
      <x v="5292"/>
      <x v="245"/>
      <x v="19"/>
      <x v="260"/>
      <x v="5292"/>
    </i>
    <i>
      <x v="5293"/>
      <x v="209"/>
      <x v="126"/>
      <x v="4023"/>
      <x v="5293"/>
    </i>
    <i>
      <x v="5294"/>
      <x v="498"/>
      <x v="173"/>
      <x v="676"/>
      <x v="5294"/>
    </i>
    <i>
      <x v="5295"/>
      <x v="301"/>
      <x v="165"/>
      <x v="1096"/>
      <x v="5295"/>
    </i>
    <i>
      <x v="5296"/>
      <x v="14"/>
      <x v="194"/>
      <x v="4024"/>
      <x v="5296"/>
    </i>
    <i>
      <x v="5297"/>
      <x v="52"/>
      <x v="37"/>
      <x v="275"/>
      <x v="5297"/>
    </i>
    <i>
      <x v="5298"/>
      <x v="290"/>
      <x v="179"/>
      <x v="575"/>
      <x v="5298"/>
    </i>
    <i>
      <x v="5299"/>
      <x v="480"/>
      <x v="118"/>
      <x v="2645"/>
      <x v="5299"/>
    </i>
    <i>
      <x v="5300"/>
      <x v="111"/>
      <x v="39"/>
      <x v="4025"/>
      <x v="5300"/>
    </i>
    <i>
      <x v="5301"/>
      <x v="368"/>
      <x v="90"/>
      <x v="586"/>
      <x v="5301"/>
    </i>
    <i>
      <x v="5302"/>
      <x v="422"/>
      <x v="92"/>
      <x v="4026"/>
      <x v="5302"/>
    </i>
    <i>
      <x v="5303"/>
      <x v="511"/>
      <x v="30"/>
      <x v="4027"/>
      <x v="5303"/>
    </i>
    <i>
      <x v="5304"/>
      <x v="310"/>
      <x v="192"/>
      <x v="4028"/>
      <x v="5304"/>
    </i>
    <i>
      <x v="5305"/>
      <x v="276"/>
      <x v="34"/>
      <x v="359"/>
      <x v="5305"/>
    </i>
    <i>
      <x v="5306"/>
      <x v="461"/>
      <x v="132"/>
      <x v="4029"/>
      <x v="5306"/>
    </i>
    <i>
      <x v="5307"/>
      <x v="259"/>
      <x v="164"/>
      <x v="2421"/>
      <x v="5307"/>
    </i>
    <i>
      <x v="5308"/>
      <x v="313"/>
      <x v="67"/>
      <x v="4030"/>
      <x v="5308"/>
    </i>
    <i>
      <x v="5309"/>
      <x v="268"/>
      <x v="161"/>
      <x v="692"/>
      <x v="5309"/>
    </i>
    <i>
      <x v="5310"/>
      <x v="36"/>
      <x v="79"/>
      <x v="4031"/>
      <x v="5310"/>
    </i>
    <i>
      <x v="5311"/>
      <x v="55"/>
      <x v="25"/>
      <x v="2910"/>
      <x v="5311"/>
    </i>
    <i>
      <x v="5312"/>
      <x v="29"/>
      <x v="25"/>
      <x v="4032"/>
      <x v="5312"/>
    </i>
    <i>
      <x v="5313"/>
      <x v="171"/>
      <x v="36"/>
      <x v="2559"/>
      <x v="5313"/>
    </i>
    <i>
      <x v="5314"/>
      <x v="140"/>
      <x v="80"/>
      <x v="4033"/>
      <x v="5314"/>
    </i>
    <i>
      <x v="5315"/>
      <x v="389"/>
      <x v="101"/>
      <x v="4034"/>
      <x v="5315"/>
    </i>
    <i>
      <x v="5316"/>
      <x v="259"/>
      <x v="173"/>
      <x v="4035"/>
      <x v="5316"/>
    </i>
    <i>
      <x v="5317"/>
      <x v="314"/>
      <x v="159"/>
      <x v="4036"/>
      <x v="5317"/>
    </i>
    <i>
      <x v="5318"/>
      <x v="510"/>
      <x v="29"/>
      <x v="4037"/>
      <x v="5318"/>
    </i>
    <i>
      <x v="5319"/>
      <x v="517"/>
      <x v="161"/>
      <x v="4038"/>
      <x v="5319"/>
    </i>
    <i>
      <x v="5320"/>
      <x v="515"/>
      <x v="43"/>
      <x v="591"/>
      <x v="5320"/>
    </i>
    <i>
      <x v="5321"/>
      <x v="460"/>
      <x v="162"/>
      <x v="4039"/>
      <x v="5321"/>
    </i>
    <i>
      <x v="5322"/>
      <x v="476"/>
      <x v="35"/>
      <x v="4040"/>
      <x v="5322"/>
    </i>
    <i>
      <x v="5323"/>
      <x v="264"/>
      <x v="51"/>
      <x v="915"/>
      <x v="5323"/>
    </i>
    <i>
      <x v="5324"/>
      <x v="383"/>
      <x v="132"/>
      <x v="4041"/>
      <x v="5324"/>
    </i>
    <i>
      <x v="5325"/>
      <x v="367"/>
      <x v="114"/>
      <x v="4042"/>
      <x v="5325"/>
    </i>
    <i>
      <x v="5326"/>
      <x v="542"/>
      <x v="132"/>
      <x v="4043"/>
      <x v="5326"/>
    </i>
    <i>
      <x v="5327"/>
      <x v="262"/>
      <x v="53"/>
      <x v="4044"/>
      <x v="5327"/>
    </i>
    <i>
      <x v="5328"/>
      <x v="139"/>
      <x v="18"/>
      <x v="2776"/>
      <x v="5328"/>
    </i>
    <i>
      <x v="5329"/>
      <x v="397"/>
      <x v="64"/>
      <x v="4045"/>
      <x v="5329"/>
    </i>
    <i>
      <x v="5330"/>
      <x v="18"/>
      <x v="43"/>
      <x v="746"/>
      <x v="5330"/>
    </i>
    <i>
      <x v="5331"/>
      <x v="211"/>
      <x v="101"/>
      <x v="4046"/>
      <x v="5331"/>
    </i>
    <i>
      <x v="5332"/>
      <x v="304"/>
      <x v="95"/>
      <x v="4047"/>
      <x v="5332"/>
    </i>
    <i>
      <x v="5333"/>
      <x v="63"/>
      <x v="16"/>
      <x v="4048"/>
      <x v="5333"/>
    </i>
    <i>
      <x v="5334"/>
      <x v="167"/>
      <x v="158"/>
      <x v="4049"/>
      <x v="5334"/>
    </i>
    <i>
      <x v="5335"/>
      <x v="431"/>
      <x v="11"/>
      <x v="1406"/>
      <x v="5335"/>
    </i>
    <i>
      <x v="5336"/>
      <x v="129"/>
      <x v="99"/>
      <x v="4037"/>
      <x v="5336"/>
    </i>
    <i>
      <x v="5337"/>
      <x v="151"/>
      <x v="194"/>
      <x v="4050"/>
      <x v="5337"/>
    </i>
    <i>
      <x v="5338"/>
      <x v="376"/>
      <x v="22"/>
      <x v="4051"/>
      <x v="5338"/>
    </i>
    <i>
      <x v="5339"/>
      <x v="22"/>
      <x v="72"/>
      <x v="4052"/>
      <x v="5339"/>
    </i>
    <i>
      <x v="5340"/>
      <x v="209"/>
      <x v="195"/>
      <x v="4053"/>
      <x v="5340"/>
    </i>
    <i>
      <x v="5341"/>
      <x v="244"/>
      <x v="61"/>
      <x v="4054"/>
      <x v="5341"/>
    </i>
    <i>
      <x v="5342"/>
      <x v="546"/>
      <x v="166"/>
      <x v="4055"/>
      <x v="5342"/>
    </i>
    <i>
      <x v="5343"/>
      <x v="314"/>
      <x v="162"/>
      <x v="4056"/>
      <x v="5343"/>
    </i>
    <i>
      <x v="5344"/>
      <x v="189"/>
      <x v="20"/>
      <x v="1172"/>
      <x v="5344"/>
    </i>
    <i>
      <x v="5345"/>
      <x v="296"/>
      <x v="31"/>
      <x v="1324"/>
      <x v="5345"/>
    </i>
    <i>
      <x v="5346"/>
      <x v="37"/>
      <x v="60"/>
      <x v="503"/>
      <x v="5346"/>
    </i>
    <i>
      <x v="5347"/>
      <x v="534"/>
      <x v="190"/>
      <x v="1513"/>
      <x v="5347"/>
    </i>
    <i>
      <x v="5348"/>
      <x v="228"/>
      <x v="159"/>
      <x v="2366"/>
      <x v="5348"/>
    </i>
    <i>
      <x v="5349"/>
      <x v="70"/>
      <x v="26"/>
      <x v="408"/>
      <x v="5349"/>
    </i>
    <i>
      <x v="5350"/>
      <x v="206"/>
      <x v="147"/>
      <x v="4057"/>
      <x v="5350"/>
    </i>
    <i>
      <x v="5351"/>
      <x v="558"/>
      <x v="165"/>
      <x v="4058"/>
      <x v="5351"/>
    </i>
    <i>
      <x v="5352"/>
      <x v="64"/>
      <x v="55"/>
      <x v="420"/>
      <x v="5352"/>
    </i>
    <i>
      <x v="5353"/>
      <x v="24"/>
      <x v="165"/>
      <x v="1535"/>
      <x v="5353"/>
    </i>
    <i>
      <x v="5354"/>
      <x v="6"/>
      <x v="2"/>
      <x v="3346"/>
      <x v="5354"/>
    </i>
    <i>
      <x v="5355"/>
      <x v="599"/>
      <x v="134"/>
      <x v="1260"/>
      <x v="5355"/>
    </i>
    <i>
      <x v="5356"/>
      <x v="387"/>
      <x v="68"/>
      <x v="4059"/>
      <x v="5356"/>
    </i>
    <i>
      <x v="5357"/>
      <x v="473"/>
      <x v="36"/>
      <x v="4060"/>
      <x v="5357"/>
    </i>
    <i>
      <x v="5358"/>
      <x v="348"/>
      <x v="166"/>
      <x v="160"/>
      <x v="5358"/>
    </i>
    <i>
      <x v="5359"/>
      <x v="365"/>
      <x v="101"/>
      <x v="4061"/>
      <x v="5359"/>
    </i>
    <i>
      <x v="5360"/>
      <x v="310"/>
      <x v="37"/>
      <x v="4062"/>
      <x v="5360"/>
    </i>
    <i>
      <x v="5361"/>
      <x v="16"/>
      <x v="194"/>
      <x v="510"/>
      <x v="5361"/>
    </i>
    <i>
      <x v="5362"/>
      <x v="392"/>
      <x v="191"/>
      <x v="4063"/>
      <x v="5362"/>
    </i>
    <i>
      <x v="5363"/>
      <x v="415"/>
      <x v="107"/>
      <x v="1855"/>
      <x v="5363"/>
    </i>
    <i>
      <x v="5364"/>
      <x v="455"/>
      <x v="30"/>
      <x v="3205"/>
      <x v="5364"/>
    </i>
    <i>
      <x v="5365"/>
      <x v="204"/>
      <x v="15"/>
      <x v="3103"/>
      <x v="5365"/>
    </i>
    <i>
      <x v="5366"/>
      <x v="458"/>
      <x v="57"/>
      <x v="4064"/>
      <x v="5366"/>
    </i>
    <i>
      <x v="5367"/>
      <x v="80"/>
      <x v="114"/>
      <x v="3842"/>
      <x v="5367"/>
    </i>
    <i>
      <x v="5368"/>
      <x v="12"/>
      <x v="114"/>
      <x v="4065"/>
      <x v="5368"/>
    </i>
    <i>
      <x v="5369"/>
      <x v="380"/>
      <x v="46"/>
      <x v="3381"/>
      <x v="5369"/>
    </i>
    <i>
      <x v="5370"/>
      <x v="152"/>
      <x v="34"/>
      <x v="3726"/>
      <x v="5370"/>
    </i>
    <i>
      <x v="5371"/>
      <x v="63"/>
      <x v="53"/>
      <x v="4066"/>
      <x v="5371"/>
    </i>
    <i>
      <x v="5372"/>
      <x v="539"/>
      <x v="134"/>
      <x v="4067"/>
      <x v="5372"/>
    </i>
    <i>
      <x v="5373"/>
      <x v="212"/>
      <x v="139"/>
      <x v="1346"/>
      <x v="5373"/>
    </i>
    <i>
      <x v="5374"/>
      <x v="130"/>
      <x v="70"/>
      <x v="4068"/>
      <x v="5374"/>
    </i>
    <i>
      <x v="5375"/>
      <x v="352"/>
      <x v="38"/>
      <x v="2885"/>
      <x v="5375"/>
    </i>
    <i>
      <x v="5376"/>
      <x v="136"/>
      <x v="99"/>
      <x v="4069"/>
      <x v="5376"/>
    </i>
    <i>
      <x v="5377"/>
      <x v="19"/>
      <x v="126"/>
      <x v="3112"/>
      <x v="5377"/>
    </i>
    <i>
      <x v="5378"/>
      <x v="171"/>
      <x v="68"/>
      <x v="4070"/>
      <x v="5378"/>
    </i>
    <i>
      <x v="5379"/>
      <x v="37"/>
      <x v="28"/>
      <x v="3112"/>
      <x v="5379"/>
    </i>
    <i>
      <x v="5380"/>
      <x v="344"/>
      <x v="2"/>
      <x v="4071"/>
      <x v="5380"/>
    </i>
    <i>
      <x v="5381"/>
      <x v="429"/>
      <x v="72"/>
      <x v="2384"/>
      <x v="5381"/>
    </i>
    <i>
      <x v="5382"/>
      <x v="35"/>
      <x v="72"/>
      <x v="2384"/>
      <x v="5382"/>
    </i>
    <i>
      <x v="5383"/>
      <x v="342"/>
      <x v="149"/>
      <x v="3383"/>
      <x v="5383"/>
    </i>
    <i>
      <x v="5384"/>
      <x v="303"/>
      <x v="56"/>
      <x v="935"/>
      <x v="5384"/>
    </i>
    <i>
      <x v="5385"/>
      <x v="135"/>
      <x v="74"/>
      <x v="4072"/>
      <x v="5385"/>
    </i>
    <i>
      <x v="5386"/>
      <x v="113"/>
      <x v="229"/>
      <x v="3118"/>
      <x v="5386"/>
    </i>
    <i>
      <x v="5387"/>
      <x v="531"/>
      <x v="148"/>
      <x v="4073"/>
      <x v="5387"/>
    </i>
    <i>
      <x v="5388"/>
      <x v="284"/>
      <x v="2"/>
      <x v="4074"/>
      <x v="5388"/>
    </i>
    <i>
      <x v="5389"/>
      <x v="202"/>
      <x v="113"/>
      <x v="4075"/>
      <x v="5389"/>
    </i>
    <i>
      <x v="5390"/>
      <x v="261"/>
      <x v="33"/>
      <x v="4076"/>
      <x v="5390"/>
    </i>
    <i>
      <x v="5391"/>
      <x v="272"/>
      <x v="209"/>
      <x v="1502"/>
      <x v="5391"/>
    </i>
    <i>
      <x v="5392"/>
      <x v="101"/>
      <x v="159"/>
      <x v="4077"/>
      <x v="5392"/>
    </i>
    <i>
      <x v="5393"/>
      <x v="189"/>
      <x v="23"/>
      <x v="1802"/>
      <x v="5393"/>
    </i>
    <i>
      <x v="5394"/>
      <x v="556"/>
      <x v="202"/>
      <x v="4078"/>
      <x v="5394"/>
    </i>
    <i>
      <x v="5395"/>
      <x v="486"/>
      <x v="168"/>
      <x v="4079"/>
      <x v="5395"/>
    </i>
    <i>
      <x v="5396"/>
      <x v="340"/>
      <x v="18"/>
      <x v="2479"/>
      <x v="5396"/>
    </i>
    <i>
      <x v="5397"/>
      <x v="221"/>
      <x v="60"/>
      <x v="4080"/>
      <x v="5397"/>
    </i>
    <i>
      <x v="5398"/>
      <x v="464"/>
      <x v="204"/>
      <x v="3027"/>
      <x v="5398"/>
    </i>
    <i>
      <x v="5399"/>
      <x v="202"/>
      <x v="165"/>
      <x v="650"/>
      <x v="5399"/>
    </i>
    <i>
      <x v="5400"/>
      <x v="133"/>
      <x v="31"/>
      <x v="840"/>
      <x v="5400"/>
    </i>
    <i>
      <x v="5401"/>
      <x v="473"/>
      <x v="55"/>
      <x v="541"/>
      <x v="5401"/>
    </i>
    <i>
      <x v="5402"/>
      <x v="538"/>
      <x v="39"/>
      <x v="4081"/>
      <x v="5402"/>
    </i>
    <i>
      <x v="5403"/>
      <x v="112"/>
      <x v="10"/>
      <x v="4082"/>
      <x v="5403"/>
    </i>
    <i>
      <x v="5404"/>
      <x v="534"/>
      <x v="45"/>
      <x v="3609"/>
      <x v="5404"/>
    </i>
    <i>
      <x v="5405"/>
      <x v="427"/>
      <x v="26"/>
      <x v="4083"/>
      <x v="5405"/>
    </i>
    <i>
      <x v="5406"/>
      <x v="309"/>
      <x v="57"/>
      <x v="4084"/>
      <x v="5406"/>
    </i>
    <i>
      <x v="5407"/>
      <x v="289"/>
      <x v="27"/>
      <x v="1608"/>
      <x v="5407"/>
    </i>
    <i>
      <x v="5408"/>
      <x v="227"/>
      <x v="189"/>
      <x v="1746"/>
      <x v="5408"/>
    </i>
    <i>
      <x v="5409"/>
      <x v="33"/>
      <x v="29"/>
      <x v="4085"/>
      <x v="5409"/>
    </i>
    <i>
      <x v="5410"/>
      <x v="517"/>
      <x v="60"/>
      <x v="4086"/>
      <x v="5410"/>
    </i>
    <i>
      <x v="5411"/>
      <x v="276"/>
      <x v="42"/>
      <x v="4087"/>
      <x v="5411"/>
    </i>
    <i>
      <x v="5412"/>
      <x v="73"/>
      <x v="59"/>
      <x v="4088"/>
      <x v="5412"/>
    </i>
    <i>
      <x v="5413"/>
      <x v="96"/>
      <x v="34"/>
      <x v="4089"/>
      <x v="5413"/>
    </i>
    <i>
      <x v="5414"/>
      <x v="448"/>
      <x v="44"/>
      <x v="261"/>
      <x v="5414"/>
    </i>
    <i>
      <x v="5415"/>
      <x v="271"/>
      <x v="146"/>
      <x v="261"/>
      <x v="5415"/>
    </i>
    <i>
      <x v="5416"/>
      <x v="342"/>
      <x v="100"/>
      <x v="2029"/>
      <x v="5416"/>
    </i>
    <i>
      <x v="5417"/>
      <x v="58"/>
      <x v="73"/>
      <x v="4090"/>
      <x v="5417"/>
    </i>
    <i>
      <x v="5418"/>
      <x v="263"/>
      <x v="18"/>
      <x v="2147"/>
      <x v="5418"/>
    </i>
    <i>
      <x v="5419"/>
      <x v="244"/>
      <x v="261"/>
      <x v="4091"/>
      <x v="5419"/>
    </i>
    <i>
      <x v="5420"/>
      <x v="317"/>
      <x v="200"/>
      <x v="4092"/>
      <x v="5420"/>
    </i>
    <i>
      <x v="5421"/>
      <x v="548"/>
      <x v="53"/>
      <x v="277"/>
      <x v="5421"/>
    </i>
    <i>
      <x v="5422"/>
      <x v="255"/>
      <x v="165"/>
      <x v="4093"/>
      <x v="5422"/>
    </i>
    <i>
      <x v="5423"/>
      <x v="272"/>
      <x v="189"/>
      <x v="4094"/>
      <x v="5423"/>
    </i>
    <i>
      <x v="5424"/>
      <x v="442"/>
      <x v="53"/>
      <x v="1739"/>
      <x v="5424"/>
    </i>
    <i>
      <x v="5425"/>
      <x v="182"/>
      <x v="11"/>
      <x v="793"/>
      <x v="5425"/>
    </i>
    <i>
      <x v="5426"/>
      <x v="324"/>
      <x v="64"/>
      <x v="872"/>
      <x v="5426"/>
    </i>
    <i>
      <x v="5427"/>
      <x v="459"/>
      <x v="200"/>
      <x v="83"/>
      <x v="5427"/>
    </i>
    <i>
      <x v="5428"/>
      <x v="81"/>
      <x v="80"/>
      <x v="4095"/>
      <x v="5428"/>
    </i>
    <i>
      <x v="5429"/>
      <x v="45"/>
      <x v="63"/>
      <x v="4096"/>
      <x v="5429"/>
    </i>
    <i>
      <x v="5430"/>
      <x v="258"/>
      <x v="18"/>
      <x v="4010"/>
      <x v="5430"/>
    </i>
    <i>
      <x v="5431"/>
      <x v="292"/>
      <x v="124"/>
      <x v="4097"/>
      <x v="5431"/>
    </i>
    <i>
      <x v="5432"/>
      <x v="439"/>
      <x v="37"/>
      <x v="2622"/>
      <x v="5432"/>
    </i>
    <i>
      <x v="5433"/>
      <x v="406"/>
      <x v="35"/>
      <x v="4098"/>
      <x v="5433"/>
    </i>
    <i>
      <x v="5434"/>
      <x v="196"/>
      <x v="158"/>
      <x v="809"/>
      <x v="5434"/>
    </i>
    <i>
      <x v="5435"/>
      <x v="450"/>
      <x v="129"/>
      <x v="3250"/>
      <x v="5435"/>
    </i>
    <i>
      <x v="5436"/>
      <x v="21"/>
      <x v="57"/>
      <x v="4099"/>
      <x v="5436"/>
    </i>
    <i>
      <x v="5437"/>
      <x v="542"/>
      <x v="88"/>
      <x v="4035"/>
      <x v="5437"/>
    </i>
    <i>
      <x v="5438"/>
      <x v="463"/>
      <x v="221"/>
      <x v="4100"/>
      <x v="5438"/>
    </i>
    <i>
      <x v="5439"/>
      <x v="295"/>
      <x v="91"/>
      <x v="4101"/>
      <x v="5439"/>
    </i>
    <i>
      <x v="5440"/>
      <x v="28"/>
      <x v="39"/>
      <x v="4102"/>
      <x v="5440"/>
    </i>
    <i>
      <x v="5441"/>
      <x v="138"/>
      <x v="15"/>
      <x v="3664"/>
      <x v="5441"/>
    </i>
    <i>
      <x v="5442"/>
      <x v="18"/>
      <x v="34"/>
      <x v="4103"/>
      <x v="5442"/>
    </i>
    <i>
      <x v="5443"/>
      <x v="295"/>
      <x v="55"/>
      <x v="2433"/>
      <x v="5443"/>
    </i>
    <i>
      <x v="5444"/>
      <x v="273"/>
      <x v="9"/>
      <x v="2148"/>
      <x v="5444"/>
    </i>
    <i>
      <x v="5445"/>
      <x v="440"/>
      <x v="156"/>
      <x v="3160"/>
      <x v="5445"/>
    </i>
    <i>
      <x v="5446"/>
      <x v="461"/>
      <x v="50"/>
      <x v="4104"/>
      <x v="5446"/>
    </i>
    <i>
      <x v="5447"/>
      <x v="401"/>
      <x v="172"/>
      <x v="4105"/>
      <x v="5447"/>
    </i>
    <i>
      <x v="5448"/>
      <x v="87"/>
      <x v="39"/>
      <x v="4106"/>
      <x v="5448"/>
    </i>
    <i>
      <x v="5449"/>
      <x v="68"/>
      <x v="217"/>
      <x v="4107"/>
      <x v="5449"/>
    </i>
    <i>
      <x v="5450"/>
      <x v="523"/>
      <x v="88"/>
      <x v="4108"/>
      <x v="5450"/>
    </i>
    <i>
      <x v="5451"/>
      <x v="253"/>
      <x v="32"/>
      <x v="1817"/>
      <x v="5451"/>
    </i>
    <i>
      <x v="5452"/>
      <x v="97"/>
      <x v="63"/>
      <x v="4109"/>
      <x v="5452"/>
    </i>
    <i>
      <x v="5453"/>
      <x v="179"/>
      <x v="181"/>
      <x v="1179"/>
      <x v="5453"/>
    </i>
    <i>
      <x v="5454"/>
      <x v="7"/>
      <x v="209"/>
      <x v="898"/>
      <x v="5454"/>
    </i>
    <i>
      <x v="5455"/>
      <x v="316"/>
      <x v="29"/>
      <x v="4110"/>
      <x v="5455"/>
    </i>
    <i>
      <x v="5456"/>
      <x v="121"/>
      <x v="60"/>
      <x v="4111"/>
      <x v="5456"/>
    </i>
    <i>
      <x v="5457"/>
      <x v="457"/>
      <x v="39"/>
      <x v="2806"/>
      <x v="5457"/>
    </i>
    <i>
      <x v="5458"/>
      <x v="54"/>
      <x v="5"/>
      <x v="4112"/>
      <x v="5458"/>
    </i>
    <i>
      <x v="5459"/>
      <x v="65"/>
      <x v="87"/>
      <x v="4113"/>
      <x v="5459"/>
    </i>
    <i>
      <x v="5460"/>
      <x v="582"/>
      <x v="165"/>
      <x v="4114"/>
      <x v="5460"/>
    </i>
    <i>
      <x v="5461"/>
      <x v="422"/>
      <x v="111"/>
      <x v="4115"/>
      <x v="5461"/>
    </i>
    <i>
      <x v="5462"/>
      <x v="572"/>
      <x v="155"/>
      <x v="4116"/>
      <x v="5462"/>
    </i>
    <i>
      <x v="5463"/>
      <x v="177"/>
      <x v="40"/>
      <x v="4117"/>
      <x v="5463"/>
    </i>
    <i>
      <x v="5464"/>
      <x v="48"/>
      <x v="85"/>
      <x v="4118"/>
      <x v="5464"/>
    </i>
    <i>
      <x v="5465"/>
      <x v="419"/>
      <x v="110"/>
      <x v="2730"/>
      <x v="5465"/>
    </i>
    <i>
      <x v="5466"/>
      <x v="281"/>
      <x v="77"/>
      <x v="4119"/>
      <x v="5466"/>
    </i>
    <i>
      <x v="5467"/>
      <x v="567"/>
      <x v="188"/>
      <x v="4120"/>
      <x v="5467"/>
    </i>
    <i>
      <x v="5468"/>
      <x v="111"/>
      <x v="35"/>
      <x v="4121"/>
      <x v="5468"/>
    </i>
    <i>
      <x v="5469"/>
      <x v="54"/>
      <x v="118"/>
      <x v="2355"/>
      <x v="5469"/>
    </i>
    <i>
      <x v="5470"/>
      <x v="441"/>
      <x v="211"/>
      <x v="4122"/>
      <x v="5470"/>
    </i>
    <i>
      <x v="5471"/>
      <x v="539"/>
      <x v="171"/>
      <x v="4123"/>
      <x v="5471"/>
    </i>
    <i>
      <x v="5472"/>
      <x v="168"/>
      <x v="115"/>
      <x v="1844"/>
      <x v="5472"/>
    </i>
    <i>
      <x v="5473"/>
      <x v="295"/>
      <x v="52"/>
      <x v="3269"/>
      <x v="5473"/>
    </i>
    <i>
      <x v="5474"/>
      <x v="284"/>
      <x v="62"/>
      <x v="2340"/>
      <x v="5474"/>
    </i>
    <i>
      <x v="5475"/>
      <x v="255"/>
      <x v="78"/>
      <x v="4045"/>
      <x v="5475"/>
    </i>
    <i>
      <x v="5476"/>
      <x v="229"/>
      <x v="24"/>
      <x v="4124"/>
      <x v="5476"/>
    </i>
    <i>
      <x v="5477"/>
      <x v="177"/>
      <x v="155"/>
      <x v="4125"/>
      <x v="5477"/>
    </i>
    <i>
      <x v="5478"/>
      <x v="174"/>
      <x v="131"/>
      <x v="3297"/>
      <x v="5478"/>
    </i>
    <i>
      <x v="5479"/>
      <x v="194"/>
      <x v="120"/>
      <x v="4126"/>
      <x v="5479"/>
    </i>
    <i>
      <x v="5480"/>
      <x v="48"/>
      <x v="54"/>
      <x v="4127"/>
      <x v="5480"/>
    </i>
    <i>
      <x v="5481"/>
      <x v="172"/>
      <x v="73"/>
      <x v="4128"/>
      <x v="5481"/>
    </i>
    <i>
      <x v="5482"/>
      <x v="580"/>
      <x v="221"/>
      <x v="4129"/>
      <x v="5482"/>
    </i>
    <i>
      <x v="5483"/>
      <x v="405"/>
      <x v="166"/>
      <x v="4130"/>
      <x v="5483"/>
    </i>
    <i>
      <x v="5484"/>
      <x v="264"/>
      <x v="19"/>
      <x v="4131"/>
      <x v="5484"/>
    </i>
    <i>
      <x v="5485"/>
      <x v="13"/>
      <x v="134"/>
      <x v="4132"/>
      <x v="5485"/>
    </i>
    <i>
      <x v="5486"/>
      <x v="403"/>
      <x v="189"/>
      <x v="3479"/>
      <x v="5486"/>
    </i>
    <i>
      <x v="5487"/>
      <x v="123"/>
      <x v="102"/>
      <x v="4133"/>
      <x v="5487"/>
    </i>
    <i>
      <x v="5488"/>
      <x v="314"/>
      <x v="124"/>
      <x v="4134"/>
      <x v="5488"/>
    </i>
    <i>
      <x v="5489"/>
      <x v="321"/>
      <x v="37"/>
      <x v="4135"/>
      <x v="5489"/>
    </i>
    <i>
      <x v="5490"/>
      <x v="40"/>
      <x v="115"/>
      <x v="4136"/>
      <x v="5490"/>
    </i>
    <i>
      <x v="5491"/>
      <x v="201"/>
      <x v="37"/>
      <x v="3536"/>
      <x v="5491"/>
    </i>
    <i>
      <x v="5492"/>
      <x v="133"/>
      <x v="179"/>
      <x v="425"/>
      <x v="5492"/>
    </i>
    <i>
      <x v="5493"/>
      <x v="257"/>
      <x v="84"/>
      <x v="4137"/>
      <x v="5493"/>
    </i>
    <i>
      <x v="5494"/>
      <x v="526"/>
      <x v="43"/>
      <x v="4138"/>
      <x v="5494"/>
    </i>
    <i>
      <x v="5495"/>
      <x v="481"/>
      <x v="31"/>
      <x v="4139"/>
      <x v="5495"/>
    </i>
    <i>
      <x v="5496"/>
      <x v="295"/>
      <x v="118"/>
      <x v="4140"/>
      <x v="5496"/>
    </i>
    <i>
      <x v="5497"/>
      <x v="96"/>
      <x v="183"/>
      <x v="494"/>
      <x v="5497"/>
    </i>
    <i>
      <x v="5498"/>
      <x v="83"/>
      <x v="142"/>
      <x v="4122"/>
      <x v="5498"/>
    </i>
    <i>
      <x v="5499"/>
      <x v="164"/>
      <x v="149"/>
      <x v="4141"/>
      <x v="5499"/>
    </i>
    <i>
      <x v="5500"/>
      <x v="15"/>
      <x v="138"/>
      <x v="4142"/>
      <x v="5500"/>
    </i>
    <i>
      <x v="5501"/>
      <x v="539"/>
      <x v="119"/>
      <x v="1537"/>
      <x v="5501"/>
    </i>
    <i>
      <x v="5502"/>
      <x v="329"/>
      <x v="197"/>
      <x v="4143"/>
      <x v="5502"/>
    </i>
    <i>
      <x v="5503"/>
      <x v="201"/>
      <x v="66"/>
      <x v="4144"/>
      <x v="5503"/>
    </i>
    <i>
      <x v="5504"/>
      <x v="310"/>
      <x v="36"/>
      <x v="4145"/>
      <x v="5504"/>
    </i>
    <i>
      <x v="5505"/>
      <x v="211"/>
      <x v="131"/>
      <x v="4146"/>
      <x v="5505"/>
    </i>
    <i>
      <x v="5506"/>
      <x v="155"/>
      <x v="40"/>
      <x v="4045"/>
      <x v="5506"/>
    </i>
    <i>
      <x v="5507"/>
      <x v="511"/>
      <x v="33"/>
      <x v="4147"/>
      <x v="5507"/>
    </i>
    <i>
      <x v="5508"/>
      <x v="551"/>
      <x v="3"/>
      <x v="2186"/>
      <x v="5508"/>
    </i>
    <i>
      <x v="5509"/>
      <x v="424"/>
      <x v="26"/>
      <x v="4148"/>
      <x v="5509"/>
    </i>
    <i>
      <x v="5510"/>
      <x v="472"/>
      <x v="45"/>
      <x v="4149"/>
      <x v="5510"/>
    </i>
    <i>
      <x v="5511"/>
      <x v="385"/>
      <x v="159"/>
      <x v="4150"/>
      <x v="5511"/>
    </i>
    <i>
      <x v="5512"/>
      <x v="434"/>
      <x v="190"/>
      <x v="4151"/>
      <x v="5512"/>
    </i>
    <i>
      <x v="5513"/>
      <x v="530"/>
      <x v="220"/>
      <x v="4152"/>
      <x v="5513"/>
    </i>
    <i>
      <x v="5514"/>
      <x v="504"/>
      <x v="84"/>
      <x v="4153"/>
      <x v="5514"/>
    </i>
    <i>
      <x v="5515"/>
      <x v="326"/>
      <x v="26"/>
      <x v="4154"/>
      <x v="5515"/>
    </i>
    <i>
      <x v="5516"/>
      <x v="278"/>
      <x v="160"/>
      <x v="4155"/>
      <x v="5516"/>
    </i>
    <i>
      <x v="5517"/>
      <x v="263"/>
      <x v="61"/>
      <x v="4156"/>
      <x v="5517"/>
    </i>
    <i>
      <x v="5518"/>
      <x v="487"/>
      <x v="274"/>
      <x v="4157"/>
      <x v="5518"/>
    </i>
    <i>
      <x v="5519"/>
      <x v="521"/>
      <x v="67"/>
      <x v="4158"/>
      <x v="5519"/>
    </i>
    <i>
      <x v="5520"/>
      <x v="489"/>
      <x v="61"/>
      <x v="3440"/>
      <x v="5520"/>
    </i>
    <i>
      <x v="5521"/>
      <x v="421"/>
      <x v="160"/>
      <x v="4159"/>
      <x v="5521"/>
    </i>
    <i>
      <x v="5522"/>
      <x v="68"/>
      <x v="168"/>
      <x v="4160"/>
      <x v="5522"/>
    </i>
    <i>
      <x v="5523"/>
      <x v="512"/>
      <x v="1"/>
      <x v="4161"/>
      <x v="5523"/>
    </i>
    <i>
      <x v="5524"/>
      <x v="76"/>
      <x v="1"/>
      <x v="2819"/>
      <x v="5524"/>
    </i>
    <i>
      <x v="5525"/>
      <x v="558"/>
      <x v="59"/>
      <x v="2643"/>
      <x v="5525"/>
    </i>
    <i>
      <x v="5526"/>
      <x v="227"/>
      <x v="74"/>
      <x v="4162"/>
      <x v="5526"/>
    </i>
    <i>
      <x v="5527"/>
      <x v="497"/>
      <x v="65"/>
      <x v="3973"/>
      <x v="5527"/>
    </i>
    <i>
      <x v="5528"/>
      <x v="270"/>
      <x v="37"/>
      <x v="1690"/>
      <x v="5528"/>
    </i>
    <i>
      <x v="5529"/>
      <x v="362"/>
      <x v="88"/>
      <x v="4163"/>
      <x v="5529"/>
    </i>
    <i>
      <x v="5530"/>
      <x v="493"/>
      <x v="67"/>
      <x v="4164"/>
      <x v="5530"/>
    </i>
    <i>
      <x v="5531"/>
      <x v="244"/>
      <x v="55"/>
      <x v="1959"/>
      <x v="5531"/>
    </i>
    <i>
      <x v="5532"/>
      <x v="574"/>
      <x v="190"/>
      <x v="330"/>
      <x v="5532"/>
    </i>
    <i>
      <x v="5533"/>
      <x v="431"/>
      <x v="90"/>
      <x v="3013"/>
      <x v="5533"/>
    </i>
    <i>
      <x v="5534"/>
      <x v="186"/>
      <x v="274"/>
      <x v="4165"/>
      <x v="5534"/>
    </i>
    <i>
      <x v="5535"/>
      <x v="192"/>
      <x v="193"/>
      <x v="1119"/>
      <x v="5535"/>
    </i>
    <i>
      <x v="5536"/>
      <x v="154"/>
      <x v="28"/>
      <x v="1120"/>
      <x v="5536"/>
    </i>
    <i>
      <x v="5537"/>
      <x v="227"/>
      <x v="35"/>
      <x v="3515"/>
      <x v="5537"/>
    </i>
    <i>
      <x v="5538"/>
      <x v="333"/>
      <x v="59"/>
      <x v="4166"/>
      <x v="5538"/>
    </i>
    <i>
      <x v="5539"/>
      <x v="3"/>
      <x v="140"/>
      <x v="4167"/>
      <x v="5539"/>
    </i>
    <i>
      <x v="5540"/>
      <x v="133"/>
      <x v="217"/>
      <x v="100"/>
      <x v="5540"/>
    </i>
    <i>
      <x v="5541"/>
      <x v="210"/>
      <x v="173"/>
      <x v="4168"/>
      <x v="5541"/>
    </i>
    <i>
      <x v="5542"/>
      <x v="542"/>
      <x v="161"/>
      <x v="297"/>
      <x v="5542"/>
    </i>
    <i>
      <x v="5543"/>
      <x v="199"/>
      <x v="169"/>
      <x v="4169"/>
      <x v="5543"/>
    </i>
    <i>
      <x v="5544"/>
      <x v="128"/>
      <x v="105"/>
      <x v="4170"/>
      <x v="5544"/>
    </i>
    <i>
      <x v="5545"/>
      <x v="243"/>
      <x v="168"/>
      <x v="3747"/>
      <x v="5545"/>
    </i>
    <i>
      <x v="5546"/>
      <x v="216"/>
      <x v="96"/>
      <x v="528"/>
      <x v="5546"/>
    </i>
    <i>
      <x v="5547"/>
      <x v="474"/>
      <x/>
      <x v="3992"/>
      <x v="5547"/>
    </i>
    <i>
      <x v="5548"/>
      <x v="262"/>
      <x v="79"/>
      <x v="4171"/>
      <x v="5548"/>
    </i>
    <i>
      <x v="5549"/>
      <x v="67"/>
      <x v="29"/>
      <x v="4172"/>
      <x v="5549"/>
    </i>
    <i>
      <x v="5550"/>
      <x v="321"/>
      <x v="189"/>
      <x v="4173"/>
      <x v="5550"/>
    </i>
    <i>
      <x v="5551"/>
      <x v="3"/>
      <x v="163"/>
      <x v="4174"/>
      <x v="5551"/>
    </i>
    <i>
      <x v="5552"/>
      <x v="385"/>
      <x v="42"/>
      <x v="4175"/>
      <x v="5552"/>
    </i>
    <i>
      <x v="5553"/>
      <x v="352"/>
      <x v="116"/>
      <x v="3780"/>
      <x v="5553"/>
    </i>
    <i>
      <x v="5554"/>
      <x v="68"/>
      <x v="67"/>
      <x v="4176"/>
      <x v="5554"/>
    </i>
    <i>
      <x v="5555"/>
      <x v="406"/>
      <x v="95"/>
      <x v="1203"/>
      <x v="5555"/>
    </i>
    <i>
      <x v="5556"/>
      <x v="350"/>
      <x v="58"/>
      <x v="1717"/>
      <x v="5556"/>
    </i>
    <i>
      <x v="5557"/>
      <x v="508"/>
      <x v="67"/>
      <x v="4177"/>
      <x v="5557"/>
    </i>
    <i>
      <x v="5558"/>
      <x v="478"/>
      <x v="83"/>
      <x v="4177"/>
      <x v="5558"/>
    </i>
    <i>
      <x v="5559"/>
      <x v="99"/>
      <x v="122"/>
      <x v="389"/>
      <x v="5559"/>
    </i>
    <i>
      <x v="5560"/>
      <x v="423"/>
      <x v="164"/>
      <x v="4178"/>
      <x v="5560"/>
    </i>
    <i>
      <x v="5561"/>
      <x v="255"/>
      <x v="30"/>
      <x v="4179"/>
      <x v="5561"/>
    </i>
    <i>
      <x v="5562"/>
      <x v="289"/>
      <x v="22"/>
      <x v="2685"/>
      <x v="5562"/>
    </i>
    <i>
      <x v="5563"/>
      <x v="363"/>
      <x v="68"/>
      <x v="4180"/>
      <x v="5563"/>
    </i>
    <i>
      <x v="5564"/>
      <x v="356"/>
      <x v="111"/>
      <x v="660"/>
      <x v="5564"/>
    </i>
    <i>
      <x v="5565"/>
      <x v="336"/>
      <x v="78"/>
      <x v="4181"/>
      <x v="5565"/>
    </i>
    <i>
      <x v="5566"/>
      <x v="56"/>
      <x v="113"/>
      <x v="640"/>
      <x v="5566"/>
    </i>
    <i>
      <x v="5567"/>
      <x v="291"/>
      <x v="48"/>
      <x v="1722"/>
      <x v="5567"/>
    </i>
    <i>
      <x v="5568"/>
      <x v="119"/>
      <x v="109"/>
      <x v="4182"/>
      <x v="5568"/>
    </i>
    <i>
      <x v="5569"/>
      <x v="289"/>
      <x v="140"/>
      <x v="4183"/>
      <x v="5569"/>
    </i>
    <i>
      <x v="5570"/>
      <x v="456"/>
      <x v="160"/>
      <x v="4184"/>
      <x v="5570"/>
    </i>
    <i>
      <x v="5571"/>
      <x v="412"/>
      <x v="2"/>
      <x v="3336"/>
      <x v="5571"/>
    </i>
    <i>
      <x v="5572"/>
      <x/>
      <x v="165"/>
      <x v="4185"/>
      <x v="5572"/>
    </i>
    <i>
      <x v="5573"/>
      <x v="2"/>
      <x v="35"/>
      <x v="1938"/>
      <x v="5573"/>
    </i>
    <i>
      <x v="5574"/>
      <x v="385"/>
      <x v="176"/>
      <x v="1786"/>
      <x v="5574"/>
    </i>
    <i>
      <x v="5575"/>
      <x v="424"/>
      <x v="148"/>
      <x v="1016"/>
      <x v="5575"/>
    </i>
    <i>
      <x v="5576"/>
      <x v="336"/>
      <x v="25"/>
      <x v="1026"/>
      <x v="5576"/>
    </i>
    <i>
      <x v="5577"/>
      <x v="73"/>
      <x v="193"/>
      <x v="26"/>
      <x v="5577"/>
    </i>
    <i>
      <x v="5578"/>
      <x v="483"/>
      <x v="175"/>
      <x v="1220"/>
      <x v="5578"/>
    </i>
    <i>
      <x v="5579"/>
      <x v="217"/>
      <x v="72"/>
      <x v="4186"/>
      <x v="5579"/>
    </i>
    <i>
      <x v="5580"/>
      <x v="295"/>
      <x v="193"/>
      <x v="2366"/>
      <x v="5580"/>
    </i>
    <i>
      <x v="5581"/>
      <x v="285"/>
      <x v="172"/>
      <x v="4187"/>
      <x v="5581"/>
    </i>
    <i>
      <x v="5582"/>
      <x v="224"/>
      <x v="2"/>
      <x v="4188"/>
      <x v="5582"/>
    </i>
    <i>
      <x v="5583"/>
      <x v="310"/>
      <x v="122"/>
      <x v="2173"/>
      <x v="5583"/>
    </i>
    <i>
      <x v="5584"/>
      <x v="141"/>
      <x v="131"/>
      <x v="3519"/>
      <x v="5584"/>
    </i>
    <i>
      <x v="5585"/>
      <x v="370"/>
      <x v="164"/>
      <x v="4189"/>
      <x v="5585"/>
    </i>
    <i>
      <x v="5586"/>
      <x v="43"/>
      <x v="67"/>
      <x v="4190"/>
      <x v="5586"/>
    </i>
    <i>
      <x v="5587"/>
      <x v="217"/>
      <x v="122"/>
      <x v="3695"/>
      <x v="5587"/>
    </i>
    <i>
      <x v="5588"/>
      <x v="271"/>
      <x v="122"/>
      <x v="56"/>
      <x v="5588"/>
    </i>
    <i>
      <x v="5589"/>
      <x v="516"/>
      <x v="209"/>
      <x v="1908"/>
      <x v="5589"/>
    </i>
    <i>
      <x v="5590"/>
      <x v="229"/>
      <x v="91"/>
      <x v="4191"/>
      <x v="5590"/>
    </i>
    <i>
      <x v="5591"/>
      <x v="17"/>
      <x v="75"/>
      <x v="2706"/>
      <x v="5591"/>
    </i>
    <i>
      <x v="5592"/>
      <x v="10"/>
      <x v="176"/>
      <x v="4192"/>
      <x v="5592"/>
    </i>
    <i>
      <x v="5593"/>
      <x v="445"/>
      <x v="75"/>
      <x v="4193"/>
      <x v="5593"/>
    </i>
    <i>
      <x v="5594"/>
      <x v="306"/>
      <x v="142"/>
      <x v="4194"/>
      <x v="5594"/>
    </i>
    <i>
      <x v="5595"/>
      <x v="207"/>
      <x v="66"/>
      <x v="4195"/>
      <x v="5595"/>
    </i>
    <i>
      <x v="5596"/>
      <x v="146"/>
      <x v="41"/>
      <x v="3281"/>
      <x v="5596"/>
    </i>
    <i>
      <x v="5597"/>
      <x v="259"/>
      <x v="165"/>
      <x v="2119"/>
      <x v="5597"/>
    </i>
    <i>
      <x v="5598"/>
      <x v="401"/>
      <x v="18"/>
      <x v="4196"/>
      <x v="5598"/>
    </i>
    <i>
      <x v="5599"/>
      <x v="600"/>
      <x v="90"/>
      <x v="2273"/>
      <x v="5599"/>
    </i>
    <i>
      <x v="5600"/>
      <x v="6"/>
      <x v="10"/>
      <x v="4197"/>
      <x v="5600"/>
    </i>
    <i>
      <x v="5601"/>
      <x v="580"/>
      <x v="204"/>
      <x v="1036"/>
      <x v="5601"/>
    </i>
    <i>
      <x v="5602"/>
      <x v="27"/>
      <x v="201"/>
      <x v="1038"/>
      <x v="5602"/>
    </i>
    <i>
      <x v="5603"/>
      <x v="601"/>
      <x v="275"/>
      <x v="1813"/>
      <x v="5603"/>
    </i>
    <i>
      <x v="5604"/>
      <x v="228"/>
      <x v="62"/>
      <x v="3463"/>
      <x v="5604"/>
    </i>
    <i>
      <x v="5605"/>
      <x v="502"/>
      <x v="243"/>
      <x v="4198"/>
      <x v="5605"/>
    </i>
    <i>
      <x v="5606"/>
      <x v="185"/>
      <x v="89"/>
      <x v="4199"/>
      <x v="5606"/>
    </i>
    <i>
      <x v="5607"/>
      <x v="308"/>
      <x v="155"/>
      <x v="3191"/>
      <x v="5607"/>
    </i>
    <i>
      <x v="5608"/>
      <x v="185"/>
      <x v="39"/>
      <x v="969"/>
      <x v="5608"/>
    </i>
    <i>
      <x v="5609"/>
      <x v="248"/>
      <x v="28"/>
      <x v="4200"/>
      <x v="5609"/>
    </i>
    <i>
      <x v="5610"/>
      <x v="14"/>
      <x v="153"/>
      <x v="4201"/>
      <x v="5610"/>
    </i>
    <i>
      <x v="5611"/>
      <x v="409"/>
      <x v="124"/>
      <x v="4202"/>
      <x v="5611"/>
    </i>
    <i>
      <x v="5612"/>
      <x v="33"/>
      <x v="203"/>
      <x v="4203"/>
      <x v="5612"/>
    </i>
    <i>
      <x v="5613"/>
      <x v="97"/>
      <x v="276"/>
      <x v="4204"/>
      <x v="5613"/>
    </i>
    <i>
      <x v="5614"/>
      <x v="480"/>
      <x v="113"/>
      <x v="4205"/>
      <x v="5614"/>
    </i>
    <i>
      <x v="5615"/>
      <x v="463"/>
      <x v="146"/>
      <x v="4206"/>
      <x v="5615"/>
    </i>
    <i>
      <x v="5616"/>
      <x v="423"/>
      <x v="59"/>
      <x v="3441"/>
      <x v="5616"/>
    </i>
    <i>
      <x v="5617"/>
      <x v="106"/>
      <x v="24"/>
      <x v="4207"/>
      <x v="5617"/>
    </i>
    <i>
      <x v="5618"/>
      <x v="490"/>
      <x v="180"/>
      <x v="2778"/>
      <x v="5618"/>
    </i>
    <i>
      <x v="5619"/>
      <x v="322"/>
      <x v="74"/>
      <x v="164"/>
      <x v="5619"/>
    </i>
    <i>
      <x v="5620"/>
      <x v="207"/>
      <x v="147"/>
      <x v="4208"/>
      <x v="5620"/>
    </i>
    <i>
      <x v="5621"/>
      <x v="602"/>
      <x v="277"/>
      <x v="4209"/>
      <x v="5621"/>
    </i>
    <i>
      <x v="5622"/>
      <x v="112"/>
      <x v="60"/>
      <x v="4210"/>
      <x v="5622"/>
    </i>
    <i>
      <x v="5623"/>
      <x v="479"/>
      <x v="19"/>
      <x v="2836"/>
      <x v="5623"/>
    </i>
    <i>
      <x v="5624"/>
      <x v="485"/>
      <x v="6"/>
      <x v="2733"/>
      <x v="5624"/>
    </i>
    <i>
      <x v="5625"/>
      <x v="283"/>
      <x v="91"/>
      <x v="476"/>
      <x v="5625"/>
    </i>
    <i>
      <x v="5626"/>
      <x v="394"/>
      <x v="105"/>
      <x v="4211"/>
      <x v="5626"/>
    </i>
    <i>
      <x v="5627"/>
      <x v="186"/>
      <x v="193"/>
      <x v="3656"/>
      <x v="5627"/>
    </i>
    <i>
      <x v="5628"/>
      <x v="246"/>
      <x v="145"/>
      <x v="4212"/>
      <x v="5628"/>
    </i>
    <i>
      <x v="5629"/>
      <x v="422"/>
      <x v="47"/>
      <x v="759"/>
      <x v="5629"/>
    </i>
    <i>
      <x v="5630"/>
      <x v="32"/>
      <x v="276"/>
      <x v="2843"/>
      <x v="5630"/>
    </i>
    <i>
      <x v="5631"/>
      <x v="205"/>
      <x v="156"/>
      <x v="1558"/>
      <x v="5631"/>
    </i>
    <i>
      <x v="5632"/>
      <x v="2"/>
      <x v="132"/>
      <x v="4213"/>
      <x v="5632"/>
    </i>
    <i>
      <x v="5633"/>
      <x v="259"/>
      <x v="172"/>
      <x v="4214"/>
      <x v="5633"/>
    </i>
    <i>
      <x v="5634"/>
      <x v="199"/>
      <x v="173"/>
      <x v="4215"/>
      <x v="5634"/>
    </i>
    <i>
      <x v="5635"/>
      <x v="291"/>
      <x v="209"/>
      <x v="4216"/>
      <x v="5635"/>
    </i>
    <i>
      <x v="5636"/>
      <x v="294"/>
      <x v="176"/>
      <x v="4217"/>
      <x v="5636"/>
    </i>
    <i>
      <x v="5637"/>
      <x v="109"/>
      <x v="20"/>
      <x v="1723"/>
      <x v="5637"/>
    </i>
    <i>
      <x v="5638"/>
      <x v="176"/>
      <x v="64"/>
      <x v="1597"/>
      <x v="5638"/>
    </i>
    <i>
      <x v="5639"/>
      <x v="522"/>
      <x v="132"/>
      <x v="2739"/>
      <x v="5639"/>
    </i>
    <i>
      <x v="5640"/>
      <x v="192"/>
      <x v="19"/>
      <x v="4218"/>
      <x v="5640"/>
    </i>
    <i>
      <x v="5641"/>
      <x v="96"/>
      <x v="158"/>
      <x v="2823"/>
      <x v="5641"/>
    </i>
    <i>
      <x v="5642"/>
      <x v="150"/>
      <x v="195"/>
      <x v="4219"/>
      <x v="5642"/>
    </i>
    <i>
      <x v="5643"/>
      <x v="206"/>
      <x v="21"/>
      <x v="1442"/>
      <x v="5643"/>
    </i>
    <i>
      <x v="5644"/>
      <x v="43"/>
      <x v="110"/>
      <x v="4220"/>
      <x v="5644"/>
    </i>
    <i>
      <x v="5645"/>
      <x v="499"/>
      <x v="180"/>
      <x v="4221"/>
      <x v="5645"/>
    </i>
    <i>
      <x v="5646"/>
      <x v="189"/>
      <x v="150"/>
      <x v="4222"/>
      <x v="5646"/>
    </i>
    <i>
      <x v="5647"/>
      <x v="177"/>
      <x v="121"/>
      <x v="4221"/>
      <x v="5647"/>
    </i>
    <i>
      <x v="5648"/>
      <x v="515"/>
      <x v="109"/>
      <x v="4223"/>
      <x v="5648"/>
    </i>
    <i>
      <x v="5649"/>
      <x v="437"/>
      <x v="143"/>
      <x v="1924"/>
      <x v="5649"/>
    </i>
    <i>
      <x v="5650"/>
      <x v="359"/>
      <x v="186"/>
      <x v="2083"/>
      <x v="5650"/>
    </i>
    <i>
      <x v="5651"/>
      <x v="84"/>
      <x v="122"/>
      <x v="4224"/>
      <x v="5651"/>
    </i>
    <i>
      <x v="5652"/>
      <x v="127"/>
      <x v="101"/>
      <x v="2322"/>
      <x v="5652"/>
    </i>
    <i>
      <x v="5653"/>
      <x v="300"/>
      <x v="70"/>
      <x v="463"/>
      <x v="5653"/>
    </i>
    <i>
      <x v="5654"/>
      <x v="496"/>
      <x v="22"/>
      <x v="4225"/>
      <x v="5654"/>
    </i>
    <i>
      <x v="5655"/>
      <x v="20"/>
      <x v="106"/>
      <x v="4226"/>
      <x v="5655"/>
    </i>
    <i>
      <x v="5656"/>
      <x v="530"/>
      <x v="22"/>
      <x v="510"/>
      <x v="5656"/>
    </i>
    <i>
      <x v="5657"/>
      <x v="106"/>
      <x v="160"/>
      <x v="1333"/>
      <x v="5657"/>
    </i>
    <i>
      <x v="5658"/>
      <x v="56"/>
      <x v="51"/>
      <x v="4227"/>
      <x v="5658"/>
    </i>
    <i>
      <x v="5659"/>
      <x v="80"/>
      <x v="142"/>
      <x v="4228"/>
      <x v="5659"/>
    </i>
    <i>
      <x v="5660"/>
      <x v="578"/>
      <x v="89"/>
      <x v="4229"/>
      <x v="5660"/>
    </i>
    <i>
      <x v="5661"/>
      <x v="470"/>
      <x v="159"/>
      <x v="4230"/>
      <x v="5661"/>
    </i>
    <i>
      <x v="5662"/>
      <x v="333"/>
      <x v="55"/>
      <x v="3393"/>
      <x v="5662"/>
    </i>
    <i>
      <x v="5663"/>
      <x v="422"/>
      <x v="11"/>
      <x v="241"/>
      <x v="5663"/>
    </i>
    <i>
      <x v="5664"/>
      <x v="387"/>
      <x v="81"/>
      <x v="4231"/>
      <x v="5664"/>
    </i>
    <i>
      <x v="5665"/>
      <x v="67"/>
      <x v="10"/>
      <x v="3994"/>
      <x v="5665"/>
    </i>
    <i>
      <x v="5666"/>
      <x v="196"/>
      <x v="2"/>
      <x v="4232"/>
      <x v="5666"/>
    </i>
    <i>
      <x v="5667"/>
      <x v="165"/>
      <x v="42"/>
      <x v="1540"/>
      <x v="5667"/>
    </i>
    <i>
      <x v="5668"/>
      <x v="70"/>
      <x v="162"/>
      <x v="995"/>
      <x v="5668"/>
    </i>
    <i>
      <x v="5669"/>
      <x v="366"/>
      <x v="122"/>
      <x v="4233"/>
      <x v="5669"/>
    </i>
    <i>
      <x v="5670"/>
      <x v="147"/>
      <x v="194"/>
      <x v="995"/>
      <x v="5670"/>
    </i>
    <i>
      <x v="5671"/>
      <x v="40"/>
      <x v="119"/>
      <x v="4234"/>
      <x v="5671"/>
    </i>
    <i>
      <x v="5672"/>
      <x v="127"/>
      <x v="122"/>
      <x v="1539"/>
      <x v="5672"/>
    </i>
    <i>
      <x v="5673"/>
      <x v="11"/>
      <x v="211"/>
      <x v="3731"/>
      <x v="5673"/>
    </i>
    <i>
      <x v="5674"/>
      <x v="434"/>
      <x v="30"/>
      <x v="4235"/>
      <x v="5674"/>
    </i>
    <i>
      <x v="5675"/>
      <x v="158"/>
      <x v="221"/>
      <x v="4236"/>
      <x v="5675"/>
    </i>
    <i>
      <x v="5676"/>
      <x v="39"/>
      <x v="138"/>
      <x v="4237"/>
      <x v="5676"/>
    </i>
    <i>
      <x v="5677"/>
      <x v="447"/>
      <x v="117"/>
      <x v="1322"/>
      <x v="5677"/>
    </i>
    <i>
      <x v="5678"/>
      <x v="13"/>
      <x v="107"/>
      <x v="1871"/>
      <x v="5678"/>
    </i>
    <i>
      <x v="5679"/>
      <x v="175"/>
      <x v="41"/>
      <x v="4238"/>
      <x v="5679"/>
    </i>
    <i>
      <x v="5680"/>
      <x v="375"/>
      <x v="23"/>
      <x v="678"/>
      <x v="5680"/>
    </i>
    <i>
      <x v="5681"/>
      <x v="282"/>
      <x v="82"/>
      <x v="3938"/>
      <x v="5681"/>
    </i>
    <i>
      <x v="5682"/>
      <x v="444"/>
      <x v="31"/>
      <x v="704"/>
      <x v="5682"/>
    </i>
    <i>
      <x v="5683"/>
      <x v="3"/>
      <x v="18"/>
      <x v="3579"/>
      <x v="5683"/>
    </i>
    <i>
      <x v="5684"/>
      <x v="314"/>
      <x v="74"/>
      <x v="4239"/>
      <x v="5684"/>
    </i>
    <i>
      <x v="5685"/>
      <x v="183"/>
      <x v="35"/>
      <x v="3160"/>
      <x v="5685"/>
    </i>
    <i>
      <x v="5686"/>
      <x v="461"/>
      <x v="200"/>
      <x v="947"/>
      <x v="5686"/>
    </i>
    <i>
      <x v="5687"/>
      <x v="156"/>
      <x v="132"/>
      <x v="4240"/>
      <x v="5687"/>
    </i>
    <i>
      <x v="5688"/>
      <x v="580"/>
      <x v="176"/>
      <x v="4241"/>
      <x v="5688"/>
    </i>
    <i>
      <x v="5689"/>
      <x v="219"/>
      <x v="113"/>
      <x v="4242"/>
      <x v="5689"/>
    </i>
    <i>
      <x v="5690"/>
      <x v="88"/>
      <x v="111"/>
      <x v="1321"/>
      <x v="5690"/>
    </i>
    <i>
      <x v="5691"/>
      <x v="501"/>
      <x v="132"/>
      <x v="4243"/>
      <x v="5691"/>
    </i>
    <i>
      <x v="5692"/>
      <x v="284"/>
      <x v="53"/>
      <x v="3414"/>
      <x v="5692"/>
    </i>
    <i>
      <x v="5693"/>
      <x v="21"/>
      <x v="109"/>
      <x v="4244"/>
      <x v="5693"/>
    </i>
    <i>
      <x v="5694"/>
      <x v="506"/>
      <x v="164"/>
      <x v="4245"/>
      <x v="5694"/>
    </i>
    <i>
      <x v="5695"/>
      <x v="341"/>
      <x v="62"/>
      <x v="4246"/>
      <x v="5695"/>
    </i>
    <i>
      <x v="5696"/>
      <x v="186"/>
      <x v="92"/>
      <x v="3825"/>
      <x v="5696"/>
    </i>
    <i>
      <x v="5697"/>
      <x v="16"/>
      <x v="57"/>
      <x v="4247"/>
      <x v="5697"/>
    </i>
    <i>
      <x v="5698"/>
      <x v="93"/>
      <x v="112"/>
      <x v="2899"/>
      <x v="5698"/>
    </i>
    <i>
      <x v="5699"/>
      <x v="571"/>
      <x v="87"/>
      <x v="528"/>
      <x v="5699"/>
    </i>
    <i>
      <x v="5700"/>
      <x v="287"/>
      <x v="112"/>
      <x v="4248"/>
      <x v="5700"/>
    </i>
    <i>
      <x v="5701"/>
      <x v="280"/>
      <x v="47"/>
      <x v="4249"/>
      <x v="5701"/>
    </i>
    <i>
      <x v="5702"/>
      <x v="353"/>
      <x v="159"/>
      <x v="960"/>
      <x v="5702"/>
    </i>
    <i>
      <x v="5703"/>
      <x v="31"/>
      <x v="42"/>
      <x v="2149"/>
      <x v="5703"/>
    </i>
    <i>
      <x v="5704"/>
      <x v="131"/>
      <x v="141"/>
      <x v="4250"/>
      <x v="5704"/>
    </i>
    <i>
      <x v="5705"/>
      <x v="159"/>
      <x v="119"/>
      <x v="4251"/>
      <x v="5705"/>
    </i>
    <i>
      <x v="5706"/>
      <x v="199"/>
      <x v="163"/>
      <x v="1192"/>
      <x v="5706"/>
    </i>
    <i>
      <x v="5707"/>
      <x v="513"/>
      <x v="62"/>
      <x v="4252"/>
      <x v="5707"/>
    </i>
    <i>
      <x v="5708"/>
      <x v="510"/>
      <x v="179"/>
      <x v="4253"/>
      <x v="5708"/>
    </i>
    <i>
      <x v="5709"/>
      <x v="228"/>
      <x v="6"/>
      <x v="4254"/>
      <x v="5709"/>
    </i>
    <i>
      <x v="5710"/>
      <x v="222"/>
      <x v="221"/>
      <x v="100"/>
      <x v="5710"/>
    </i>
    <i>
      <x v="5711"/>
      <x v="324"/>
      <x v="27"/>
      <x v="1476"/>
      <x v="5711"/>
    </i>
    <i>
      <x v="5712"/>
      <x v="445"/>
      <x v="11"/>
      <x v="3209"/>
      <x v="5712"/>
    </i>
    <i>
      <x v="5713"/>
      <x v="569"/>
      <x v="45"/>
      <x v="4255"/>
      <x v="5713"/>
    </i>
    <i>
      <x v="5714"/>
      <x v="86"/>
      <x v="246"/>
      <x v="4256"/>
      <x v="5714"/>
    </i>
    <i>
      <x v="5715"/>
      <x v="193"/>
      <x v="107"/>
      <x v="1929"/>
      <x v="5715"/>
    </i>
    <i>
      <x v="5716"/>
      <x v="151"/>
      <x v="57"/>
      <x v="4257"/>
      <x v="5716"/>
    </i>
    <i>
      <x v="5717"/>
      <x v="603"/>
      <x v="278"/>
      <x v="4258"/>
      <x v="5717"/>
    </i>
    <i>
      <x v="5718"/>
      <x v="374"/>
      <x v="32"/>
      <x v="4259"/>
      <x v="5718"/>
    </i>
    <i>
      <x v="5719"/>
      <x v="85"/>
      <x v="36"/>
      <x v="4260"/>
      <x v="5719"/>
    </i>
    <i>
      <x v="5720"/>
      <x v="215"/>
      <x v="138"/>
      <x v="4261"/>
      <x v="5720"/>
    </i>
    <i>
      <x v="5721"/>
      <x v="189"/>
      <x v="133"/>
      <x v="3560"/>
      <x v="5721"/>
    </i>
    <i>
      <x v="5722"/>
      <x v="209"/>
      <x v="131"/>
      <x v="4262"/>
      <x v="5722"/>
    </i>
    <i>
      <x v="5723"/>
      <x v="376"/>
      <x v="27"/>
      <x v="4263"/>
      <x v="5723"/>
    </i>
    <i>
      <x v="5724"/>
      <x v="140"/>
      <x/>
      <x v="1451"/>
      <x v="5724"/>
    </i>
    <i>
      <x v="5725"/>
      <x v="430"/>
      <x v="114"/>
      <x v="4264"/>
      <x v="5725"/>
    </i>
    <i>
      <x v="5726"/>
      <x v="251"/>
      <x v="119"/>
      <x v="981"/>
      <x v="5726"/>
    </i>
    <i>
      <x v="5727"/>
      <x v="166"/>
      <x v="268"/>
      <x v="4261"/>
      <x v="5727"/>
    </i>
    <i>
      <x v="5728"/>
      <x v="488"/>
      <x v="130"/>
      <x v="3065"/>
      <x v="5728"/>
    </i>
    <i>
      <x v="5729"/>
      <x v="574"/>
      <x v="45"/>
      <x v="4265"/>
      <x v="5729"/>
    </i>
    <i>
      <x v="5730"/>
      <x v="344"/>
      <x v="98"/>
      <x v="4266"/>
      <x v="5730"/>
    </i>
    <i>
      <x v="5731"/>
      <x v="127"/>
      <x v="194"/>
      <x v="4267"/>
      <x v="5731"/>
    </i>
    <i>
      <x v="5732"/>
      <x v="167"/>
      <x v="44"/>
      <x v="4268"/>
      <x v="5732"/>
    </i>
    <i>
      <x v="5733"/>
      <x v="531"/>
      <x v="188"/>
      <x v="4269"/>
      <x v="5733"/>
    </i>
    <i>
      <x v="5734"/>
      <x v="367"/>
      <x v="122"/>
      <x v="4270"/>
      <x v="5734"/>
    </i>
    <i>
      <x v="5735"/>
      <x v="120"/>
      <x v="171"/>
      <x v="1681"/>
      <x v="5735"/>
    </i>
    <i>
      <x v="5736"/>
      <x v="448"/>
      <x v="121"/>
      <x v="3663"/>
      <x v="5736"/>
    </i>
    <i>
      <x v="5737"/>
      <x v="450"/>
      <x v="279"/>
      <x v="982"/>
      <x v="5737"/>
    </i>
    <i>
      <x v="5738"/>
      <x v="236"/>
      <x v="11"/>
      <x v="3527"/>
      <x v="5738"/>
    </i>
    <i>
      <x v="5739"/>
      <x v="497"/>
      <x v="175"/>
      <x v="4271"/>
      <x v="5739"/>
    </i>
    <i>
      <x v="5740"/>
      <x v="218"/>
      <x v="140"/>
      <x v="4272"/>
      <x v="5740"/>
    </i>
    <i>
      <x v="5741"/>
      <x v="48"/>
      <x v="165"/>
      <x v="1440"/>
      <x v="5741"/>
    </i>
    <i>
      <x v="5742"/>
      <x v="249"/>
      <x v="168"/>
      <x v="4273"/>
      <x v="5742"/>
    </i>
    <i>
      <x v="5743"/>
      <x v="266"/>
      <x v="143"/>
      <x v="4274"/>
      <x v="5743"/>
    </i>
    <i>
      <x v="5744"/>
      <x v="244"/>
      <x v="211"/>
      <x v="1004"/>
      <x v="5744"/>
    </i>
    <i>
      <x v="5745"/>
      <x v="518"/>
      <x v="29"/>
      <x v="1947"/>
      <x v="5745"/>
    </i>
    <i>
      <x v="5746"/>
      <x v="123"/>
      <x v="183"/>
      <x v="1256"/>
      <x v="5746"/>
    </i>
    <i>
      <x v="5747"/>
      <x v="538"/>
      <x v="72"/>
      <x v="4275"/>
      <x v="5747"/>
    </i>
    <i>
      <x v="5748"/>
      <x v="396"/>
      <x v="183"/>
      <x v="4276"/>
      <x v="5748"/>
    </i>
    <i>
      <x v="5749"/>
      <x v="369"/>
      <x v="109"/>
      <x v="4277"/>
      <x v="5749"/>
    </i>
    <i>
      <x v="5750"/>
      <x v="22"/>
      <x v="133"/>
      <x v="4278"/>
      <x v="5750"/>
    </i>
    <i>
      <x v="5751"/>
      <x v="369"/>
      <x v="174"/>
      <x v="4045"/>
      <x v="5751"/>
    </i>
    <i>
      <x v="5752"/>
      <x v="150"/>
      <x v="99"/>
      <x v="610"/>
      <x v="5752"/>
    </i>
    <i>
      <x v="5753"/>
      <x v="515"/>
      <x v="104"/>
      <x v="4279"/>
      <x v="5753"/>
    </i>
    <i>
      <x v="5754"/>
      <x v="414"/>
      <x v="202"/>
      <x v="4280"/>
      <x v="5754"/>
    </i>
    <i>
      <x v="5755"/>
      <x v="168"/>
      <x v="93"/>
      <x v="1589"/>
      <x v="5755"/>
    </i>
    <i>
      <x v="5756"/>
      <x v="382"/>
      <x v="157"/>
      <x v="1935"/>
      <x v="5756"/>
    </i>
    <i>
      <x v="5757"/>
      <x v="363"/>
      <x v="69"/>
      <x v="3910"/>
      <x v="5757"/>
    </i>
    <i>
      <x v="5758"/>
      <x v="310"/>
      <x v="138"/>
      <x v="4281"/>
      <x v="5758"/>
    </i>
    <i>
      <x v="5759"/>
      <x v="124"/>
      <x v="202"/>
      <x v="3910"/>
      <x v="5759"/>
    </i>
    <i>
      <x v="5760"/>
      <x v="14"/>
      <x v="121"/>
      <x v="1869"/>
      <x v="5760"/>
    </i>
    <i>
      <x v="5761"/>
      <x v="178"/>
      <x v="156"/>
      <x v="4282"/>
      <x v="5761"/>
    </i>
    <i>
      <x v="5762"/>
      <x v="258"/>
      <x v="218"/>
      <x v="1589"/>
      <x v="5762"/>
    </i>
    <i>
      <x v="5763"/>
      <x v="383"/>
      <x v="10"/>
      <x v="4283"/>
      <x v="5763"/>
    </i>
    <i>
      <x v="5764"/>
      <x v="347"/>
      <x v="72"/>
      <x v="474"/>
      <x v="5764"/>
    </i>
    <i>
      <x v="5765"/>
      <x v="86"/>
      <x v="194"/>
      <x v="3351"/>
      <x v="5765"/>
    </i>
    <i>
      <x v="5766"/>
      <x v="433"/>
      <x v="65"/>
      <x v="4284"/>
      <x v="5766"/>
    </i>
    <i>
      <x v="5767"/>
      <x v="219"/>
      <x v="85"/>
      <x v="452"/>
      <x v="5767"/>
    </i>
    <i>
      <x v="5768"/>
      <x v="128"/>
      <x v="123"/>
      <x v="4285"/>
      <x v="5768"/>
    </i>
    <i>
      <x v="5769"/>
      <x v="390"/>
      <x v="12"/>
      <x v="4286"/>
      <x v="5769"/>
    </i>
    <i>
      <x v="5770"/>
      <x v="166"/>
      <x v="182"/>
      <x v="4287"/>
      <x v="5770"/>
    </i>
    <i>
      <x v="5771"/>
      <x v="13"/>
      <x v="12"/>
      <x v="3651"/>
      <x v="5771"/>
    </i>
    <i>
      <x v="5772"/>
      <x v="215"/>
      <x v="197"/>
      <x v="3078"/>
      <x v="5772"/>
    </i>
    <i>
      <x v="5773"/>
      <x v="144"/>
      <x v="19"/>
      <x v="2658"/>
      <x v="5773"/>
    </i>
    <i>
      <x v="5774"/>
      <x v="128"/>
      <x v="138"/>
      <x v="3444"/>
      <x v="5774"/>
    </i>
    <i>
      <x v="5775"/>
      <x v="147"/>
      <x v="36"/>
      <x v="1299"/>
      <x v="5775"/>
    </i>
    <i>
      <x v="5776"/>
      <x v="86"/>
      <x v="154"/>
      <x v="4288"/>
      <x v="5776"/>
    </i>
    <i>
      <x v="5777"/>
      <x v="207"/>
      <x v="43"/>
      <x v="4289"/>
      <x v="5777"/>
    </i>
    <i>
      <x v="5778"/>
      <x v="72"/>
      <x v="171"/>
      <x v="1016"/>
      <x v="5778"/>
    </i>
    <i>
      <x v="5779"/>
      <x v="215"/>
      <x v="219"/>
      <x v="1020"/>
      <x v="5779"/>
    </i>
    <i>
      <x v="5780"/>
      <x v="375"/>
      <x v="158"/>
      <x v="4290"/>
      <x v="5780"/>
    </i>
    <i>
      <x v="5781"/>
      <x v="409"/>
      <x v="193"/>
      <x v="3687"/>
      <x v="5781"/>
    </i>
    <i>
      <x v="5782"/>
      <x v="79"/>
      <x v="153"/>
      <x v="4291"/>
      <x v="5782"/>
    </i>
    <i>
      <x v="5783"/>
      <x v="62"/>
      <x v="123"/>
      <x v="27"/>
      <x v="5783"/>
    </i>
    <i>
      <x v="5784"/>
      <x v="15"/>
      <x v="98"/>
      <x v="194"/>
      <x v="5784"/>
    </i>
    <i>
      <x v="5785"/>
      <x v="201"/>
      <x v="128"/>
      <x v="3794"/>
      <x v="5785"/>
    </i>
    <i>
      <x v="5786"/>
      <x v="79"/>
      <x v="56"/>
      <x v="4292"/>
      <x v="5786"/>
    </i>
    <i>
      <x v="5787"/>
      <x v="127"/>
      <x v="152"/>
      <x v="1973"/>
      <x v="5787"/>
    </i>
    <i>
      <x v="5788"/>
      <x v="530"/>
      <x v="55"/>
      <x v="2097"/>
      <x v="5788"/>
    </i>
    <i>
      <x v="5789"/>
      <x v="35"/>
      <x v="104"/>
      <x v="2723"/>
      <x v="5789"/>
    </i>
    <i>
      <x v="5790"/>
      <x v="83"/>
      <x v="48"/>
      <x v="4293"/>
      <x v="5790"/>
    </i>
    <i>
      <x v="5791"/>
      <x v="43"/>
      <x v="30"/>
      <x v="4294"/>
      <x v="5791"/>
    </i>
    <i>
      <x v="5792"/>
      <x v="136"/>
      <x v="2"/>
      <x v="2564"/>
      <x v="5792"/>
    </i>
    <i>
      <x v="5793"/>
      <x v="77"/>
      <x v="38"/>
      <x v="4294"/>
      <x v="5793"/>
    </i>
    <i>
      <x v="5794"/>
      <x v="196"/>
      <x v="139"/>
      <x v="4295"/>
      <x v="5794"/>
    </i>
    <i>
      <x v="5795"/>
      <x v="590"/>
      <x v="37"/>
      <x v="891"/>
      <x v="5795"/>
    </i>
    <i>
      <x v="5796"/>
      <x v="359"/>
      <x v="39"/>
      <x v="4296"/>
      <x v="5796"/>
    </i>
    <i>
      <x v="5797"/>
      <x v="109"/>
      <x v="56"/>
      <x v="1250"/>
      <x v="5797"/>
    </i>
    <i>
      <x v="5798"/>
      <x v="94"/>
      <x v="39"/>
      <x v="4297"/>
      <x v="5798"/>
    </i>
    <i>
      <x v="5799"/>
      <x v="153"/>
      <x v="155"/>
      <x v="2717"/>
      <x v="5799"/>
    </i>
    <i>
      <x v="5800"/>
      <x v="19"/>
      <x v="116"/>
      <x v="1247"/>
      <x v="5800"/>
    </i>
    <i>
      <x v="5801"/>
      <x v="124"/>
      <x v="57"/>
      <x v="4298"/>
      <x v="5801"/>
    </i>
    <i>
      <x v="5802"/>
      <x v="79"/>
      <x v="157"/>
      <x v="4299"/>
      <x v="5802"/>
    </i>
    <i>
      <x v="5803"/>
      <x v="122"/>
      <x v="183"/>
      <x v="3698"/>
      <x v="5803"/>
    </i>
    <i>
      <x v="5804"/>
      <x v="42"/>
      <x v="22"/>
      <x v="4300"/>
      <x v="5804"/>
    </i>
    <i>
      <x v="5805"/>
      <x v="206"/>
      <x v="157"/>
      <x v="4301"/>
      <x v="5805"/>
    </i>
    <i>
      <x v="5806"/>
      <x v="282"/>
      <x v="27"/>
      <x v="1052"/>
      <x v="5806"/>
    </i>
    <i>
      <x v="5807"/>
      <x v="241"/>
      <x v="209"/>
      <x v="4302"/>
      <x v="5807"/>
    </i>
    <i>
      <x v="5808"/>
      <x v="61"/>
      <x v="98"/>
      <x v="2713"/>
      <x v="5808"/>
    </i>
    <i>
      <x v="5809"/>
      <x v="378"/>
      <x v="133"/>
      <x v="4303"/>
      <x v="5809"/>
    </i>
    <i>
      <x v="5810"/>
      <x v="577"/>
      <x v="124"/>
      <x v="2708"/>
      <x v="5810"/>
    </i>
    <i>
      <x v="5811"/>
      <x v="149"/>
      <x v="22"/>
      <x v="227"/>
      <x v="5811"/>
    </i>
    <i>
      <x v="5812"/>
      <x v="436"/>
      <x v="101"/>
      <x v="4304"/>
      <x v="5812"/>
    </i>
    <i>
      <x v="5813"/>
      <x v="157"/>
      <x v="53"/>
      <x v="4305"/>
      <x v="5813"/>
    </i>
    <i>
      <x v="5814"/>
      <x v="300"/>
      <x v="150"/>
      <x v="226"/>
      <x v="5814"/>
    </i>
    <i>
      <x v="5815"/>
      <x v="430"/>
      <x v="71"/>
      <x v="4306"/>
      <x v="5815"/>
    </i>
    <i>
      <x v="5816"/>
      <x v="96"/>
      <x v="137"/>
      <x v="4307"/>
      <x v="5816"/>
    </i>
    <i>
      <x v="5817"/>
      <x v="109"/>
      <x v="183"/>
      <x v="4308"/>
      <x v="5817"/>
    </i>
    <i>
      <x v="5818"/>
      <x v="146"/>
      <x v="56"/>
      <x v="1243"/>
      <x v="5818"/>
    </i>
    <i>
      <x v="5819"/>
      <x v="86"/>
      <x v="69"/>
      <x v="401"/>
      <x v="5819"/>
    </i>
    <i>
      <x v="5820"/>
      <x v="300"/>
      <x v="131"/>
      <x v="4309"/>
      <x v="5820"/>
    </i>
    <i>
      <x v="5821"/>
      <x v="384"/>
      <x v="41"/>
      <x v="3484"/>
      <x v="5821"/>
    </i>
    <i>
      <x v="5822"/>
      <x v="173"/>
      <x v="86"/>
      <x v="4310"/>
      <x v="5822"/>
    </i>
    <i>
      <x v="5823"/>
      <x v="399"/>
      <x v="5"/>
      <x v="3484"/>
      <x v="5823"/>
    </i>
    <i>
      <x v="5824"/>
      <x v="371"/>
      <x v="50"/>
      <x v="2786"/>
      <x v="5824"/>
    </i>
    <i>
      <x v="5825"/>
      <x v="356"/>
      <x v="92"/>
      <x v="1344"/>
      <x v="5825"/>
    </i>
    <i>
      <x v="5826"/>
      <x v="234"/>
      <x v="95"/>
      <x v="4311"/>
      <x v="5826"/>
    </i>
    <i>
      <x v="5827"/>
      <x v="492"/>
      <x v="193"/>
      <x v="3740"/>
      <x v="5827"/>
    </i>
    <i>
      <x v="5828"/>
      <x v="308"/>
      <x v="195"/>
      <x v="4312"/>
      <x v="5828"/>
    </i>
    <i>
      <x v="5829"/>
      <x v="491"/>
      <x v="19"/>
      <x v="2773"/>
      <x v="5829"/>
    </i>
    <i>
      <x v="5830"/>
      <x v="170"/>
      <x v="196"/>
      <x v="2591"/>
      <x v="5830"/>
    </i>
    <i>
      <x v="5831"/>
      <x v="133"/>
      <x v="95"/>
      <x v="4313"/>
      <x v="5831"/>
    </i>
    <i>
      <x v="5832"/>
      <x v="345"/>
      <x v="197"/>
      <x v="4314"/>
      <x v="5832"/>
    </i>
    <i>
      <x v="5833"/>
      <x v="382"/>
      <x v="129"/>
      <x v="4315"/>
      <x v="5833"/>
    </i>
    <i>
      <x v="5834"/>
      <x v="215"/>
      <x v="183"/>
      <x v="4316"/>
      <x v="5834"/>
    </i>
    <i>
      <x v="5835"/>
      <x v="58"/>
      <x v="81"/>
      <x v="4317"/>
      <x v="5835"/>
    </i>
    <i>
      <x v="5836"/>
      <x v="144"/>
      <x v="127"/>
      <x v="569"/>
      <x v="5836"/>
    </i>
    <i>
      <x v="5837"/>
      <x v="4"/>
      <x v="152"/>
      <x v="2898"/>
      <x v="5837"/>
    </i>
    <i>
      <x v="5838"/>
      <x v="129"/>
      <x v="102"/>
      <x v="2796"/>
      <x v="5838"/>
    </i>
    <i>
      <x v="5839"/>
      <x v="96"/>
      <x v="80"/>
      <x v="802"/>
      <x v="5839"/>
    </i>
    <i>
      <x v="5840"/>
      <x v="189"/>
      <x v="2"/>
      <x v="4318"/>
      <x v="5840"/>
    </i>
    <i>
      <x v="5841"/>
      <x v="135"/>
      <x v="144"/>
      <x v="4319"/>
      <x v="5841"/>
    </i>
    <i>
      <x v="5842"/>
      <x v="199"/>
      <x/>
      <x v="2902"/>
      <x v="5842"/>
    </i>
    <i>
      <x v="5843"/>
      <x v="28"/>
      <x v="31"/>
      <x v="4320"/>
      <x v="5843"/>
    </i>
    <i>
      <x v="5844"/>
      <x v="367"/>
      <x v="115"/>
      <x v="4321"/>
      <x v="5844"/>
    </i>
    <i>
      <x v="5845"/>
      <x v="161"/>
      <x v="126"/>
      <x v="3404"/>
      <x v="5845"/>
    </i>
    <i>
      <x v="5846"/>
      <x v="135"/>
      <x v="70"/>
      <x v="4322"/>
      <x v="5846"/>
    </i>
    <i>
      <x v="5847"/>
      <x v="128"/>
      <x v="196"/>
      <x v="4323"/>
      <x v="5847"/>
    </i>
    <i>
      <x v="5848"/>
      <x v="61"/>
      <x v="127"/>
      <x v="1685"/>
      <x v="5848"/>
    </i>
    <i>
      <x v="5849"/>
      <x v="129"/>
      <x v="150"/>
      <x v="4324"/>
      <x v="5849"/>
    </i>
    <i>
      <x v="5850"/>
      <x v="61"/>
      <x v="13"/>
      <x v="4325"/>
      <x v="5850"/>
    </i>
    <i>
      <x v="5851"/>
      <x v="332"/>
      <x v="171"/>
      <x v="4326"/>
      <x v="5851"/>
    </i>
    <i>
      <x v="5852"/>
      <x v="401"/>
      <x v="160"/>
      <x v="2421"/>
      <x v="5852"/>
    </i>
    <i>
      <x v="5853"/>
      <x v="453"/>
      <x v="158"/>
      <x v="1394"/>
      <x v="5853"/>
    </i>
    <i>
      <x v="5854"/>
      <x v="22"/>
      <x v="126"/>
      <x v="3832"/>
      <x v="5854"/>
    </i>
    <i>
      <x v="5855"/>
      <x v="533"/>
      <x v="188"/>
      <x v="2909"/>
      <x v="5855"/>
    </i>
    <i>
      <x v="5856"/>
      <x v="211"/>
      <x v="100"/>
      <x v="3881"/>
      <x v="5856"/>
    </i>
    <i>
      <x v="5857"/>
      <x v="156"/>
      <x v="50"/>
      <x v="3409"/>
      <x v="5857"/>
    </i>
    <i>
      <x v="5858"/>
      <x v="117"/>
      <x v="48"/>
      <x v="4327"/>
      <x v="5858"/>
    </i>
    <i>
      <x v="5859"/>
      <x v="447"/>
      <x v="77"/>
      <x v="4328"/>
      <x v="5859"/>
    </i>
    <i>
      <x v="5860"/>
      <x v="205"/>
      <x v="182"/>
      <x v="2788"/>
      <x v="5860"/>
    </i>
    <i>
      <x v="5861"/>
      <x v="149"/>
      <x v="190"/>
      <x v="4329"/>
      <x v="5861"/>
    </i>
    <i>
      <x v="5862"/>
      <x v="379"/>
      <x v="81"/>
      <x v="2955"/>
      <x v="5862"/>
    </i>
    <i>
      <x v="5863"/>
      <x v="359"/>
      <x v="153"/>
      <x v="3301"/>
      <x v="5863"/>
    </i>
    <i>
      <x v="5864"/>
      <x v="62"/>
      <x v="107"/>
      <x v="3885"/>
      <x v="5864"/>
    </i>
    <i>
      <x v="5865"/>
      <x v="526"/>
      <x v="53"/>
      <x v="4330"/>
      <x v="5865"/>
    </i>
    <i>
      <x v="5866"/>
      <x v="170"/>
      <x v="197"/>
      <x v="4331"/>
      <x v="5866"/>
    </i>
    <i>
      <x v="5867"/>
      <x v="193"/>
      <x v="20"/>
      <x v="4332"/>
      <x v="5867"/>
    </i>
    <i>
      <x v="5868"/>
      <x v="189"/>
      <x v="152"/>
      <x v="2800"/>
      <x v="5868"/>
    </i>
    <i>
      <x v="5869"/>
      <x v="539"/>
      <x v="108"/>
      <x v="4333"/>
      <x v="5869"/>
    </i>
    <i>
      <x v="5870"/>
      <x v="161"/>
      <x v="105"/>
      <x v="3723"/>
      <x v="5870"/>
    </i>
    <i>
      <x v="5871"/>
      <x v="177"/>
      <x v="153"/>
      <x v="4334"/>
      <x v="5871"/>
    </i>
    <i>
      <x v="5872"/>
      <x v="348"/>
      <x v="106"/>
      <x v="61"/>
      <x v="5872"/>
    </i>
    <i>
      <x v="5873"/>
      <x v="76"/>
      <x v="91"/>
      <x v="4335"/>
      <x v="5873"/>
    </i>
    <i>
      <x v="5874"/>
      <x v="105"/>
      <x v="50"/>
      <x v="4336"/>
      <x v="5874"/>
    </i>
    <i>
      <x v="5875"/>
      <x v="118"/>
      <x v="53"/>
      <x v="4337"/>
      <x v="5875"/>
    </i>
    <i>
      <x v="5876"/>
      <x v="329"/>
      <x v="190"/>
      <x v="4338"/>
      <x v="5876"/>
    </i>
    <i>
      <x v="5877"/>
      <x v="193"/>
      <x v="126"/>
      <x v="4339"/>
      <x v="5877"/>
    </i>
    <i>
      <x v="5878"/>
      <x v="141"/>
      <x v="15"/>
      <x v="4340"/>
      <x v="5878"/>
    </i>
    <i>
      <x v="5879"/>
      <x v="215"/>
      <x v="106"/>
      <x v="4341"/>
      <x v="5879"/>
    </i>
    <i>
      <x v="5880"/>
      <x v="98"/>
      <x v="146"/>
      <x v="4342"/>
      <x v="5880"/>
    </i>
    <i>
      <x v="5881"/>
      <x v="2"/>
      <x v="200"/>
      <x v="4343"/>
      <x v="5881"/>
    </i>
    <i>
      <x v="5882"/>
      <x v="197"/>
      <x v="15"/>
      <x v="3672"/>
      <x v="5882"/>
    </i>
    <i>
      <x v="5883"/>
      <x v="390"/>
      <x v="72"/>
      <x v="4168"/>
      <x v="5883"/>
    </i>
    <i>
      <x v="5884"/>
      <x v="382"/>
      <x v="137"/>
      <x v="4139"/>
      <x v="5884"/>
    </i>
    <i>
      <x v="5885"/>
      <x v="389"/>
      <x v="139"/>
      <x v="4344"/>
      <x v="5885"/>
    </i>
    <i>
      <x v="5886"/>
      <x v="312"/>
      <x v="44"/>
      <x v="4345"/>
      <x v="5886"/>
    </i>
    <i>
      <x v="5887"/>
      <x v="361"/>
      <x v="100"/>
      <x v="2171"/>
      <x v="5887"/>
    </i>
    <i>
      <x v="5888"/>
      <x v="438"/>
      <x v="117"/>
      <x v="4346"/>
      <x v="5888"/>
    </i>
    <i>
      <x v="5889"/>
      <x v="49"/>
      <x v="124"/>
      <x v="3518"/>
      <x v="5889"/>
    </i>
    <i>
      <x v="5890"/>
      <x v="379"/>
      <x v="56"/>
      <x v="2261"/>
      <x v="5890"/>
    </i>
    <i>
      <x v="5891"/>
      <x v="167"/>
      <x v="155"/>
      <x v="4347"/>
      <x v="5891"/>
    </i>
    <i>
      <x v="5892"/>
      <x v="404"/>
      <x v="135"/>
      <x v="4348"/>
      <x v="5892"/>
    </i>
    <i>
      <x v="5893"/>
      <x v="373"/>
      <x v="125"/>
      <x v="4349"/>
      <x v="5893"/>
    </i>
    <i>
      <x v="5894"/>
      <x v="84"/>
      <x v="12"/>
      <x v="4350"/>
      <x v="5894"/>
    </i>
    <i>
      <x v="5895"/>
      <x v="15"/>
      <x v="155"/>
      <x v="4351"/>
      <x v="5895"/>
    </i>
    <i>
      <x v="5896"/>
      <x v="167"/>
      <x v="74"/>
      <x v="4352"/>
      <x v="5896"/>
    </i>
    <i>
      <x v="5897"/>
      <x v="12"/>
      <x v="2"/>
      <x v="3808"/>
      <x v="5897"/>
    </i>
    <i>
      <x v="5898"/>
      <x v="178"/>
      <x v="56"/>
      <x v="4353"/>
      <x v="5898"/>
    </i>
    <i>
      <x v="5899"/>
      <x v="322"/>
      <x v="42"/>
      <x v="4266"/>
      <x v="5899"/>
    </i>
    <i>
      <x v="5900"/>
      <x v="251"/>
      <x v="142"/>
      <x v="4354"/>
      <x v="5900"/>
    </i>
    <i>
      <x v="5901"/>
      <x v="185"/>
      <x v="50"/>
      <x v="2965"/>
      <x v="5901"/>
    </i>
    <i>
      <x v="5902"/>
      <x v="229"/>
      <x v="160"/>
      <x v="3863"/>
      <x v="5902"/>
    </i>
    <i>
      <x v="5903"/>
      <x v="13"/>
      <x v="99"/>
      <x v="4355"/>
      <x v="5903"/>
    </i>
    <i>
      <x v="5904"/>
      <x v="438"/>
      <x v="158"/>
      <x v="2062"/>
      <x v="5904"/>
    </i>
    <i>
      <x v="5905"/>
      <x v="6"/>
      <x v="143"/>
      <x v="4356"/>
      <x v="5905"/>
    </i>
    <i>
      <x v="5906"/>
      <x v="495"/>
      <x v="44"/>
      <x v="4357"/>
      <x v="5906"/>
    </i>
    <i>
      <x v="5907"/>
      <x v="147"/>
      <x v="196"/>
      <x v="4358"/>
      <x v="5907"/>
    </i>
    <i>
      <x v="5908"/>
      <x v="158"/>
      <x v="146"/>
      <x v="4359"/>
      <x v="5908"/>
    </i>
    <i>
      <x v="5909"/>
      <x v="15"/>
      <x v="12"/>
      <x v="4360"/>
      <x v="5909"/>
    </i>
    <i>
      <x v="5910"/>
      <x v="81"/>
      <x v="53"/>
      <x v="4361"/>
      <x v="5910"/>
    </i>
    <i>
      <x v="5911"/>
      <x v="63"/>
      <x v="108"/>
      <x v="4362"/>
      <x v="5911"/>
    </i>
    <i>
      <x v="5912"/>
      <x v="86"/>
      <x v="108"/>
      <x v="347"/>
      <x v="5912"/>
    </i>
    <i>
      <x v="5913"/>
      <x v="122"/>
      <x v="44"/>
      <x v="4273"/>
      <x v="5913"/>
    </i>
    <i>
      <x v="5914"/>
      <x v="170"/>
      <x v="136"/>
      <x v="2400"/>
      <x v="5914"/>
    </i>
    <i>
      <x v="5915"/>
      <x v="150"/>
      <x v="70"/>
      <x v="538"/>
      <x v="5915"/>
    </i>
    <i>
      <x v="5916"/>
      <x v="87"/>
      <x v="35"/>
      <x v="4363"/>
      <x v="5916"/>
    </i>
    <i>
      <x v="5917"/>
      <x v="275"/>
      <x v="180"/>
      <x v="3573"/>
      <x v="5917"/>
    </i>
    <i>
      <x v="5918"/>
      <x v="319"/>
      <x v="69"/>
      <x v="4159"/>
      <x v="5918"/>
    </i>
    <i>
      <x v="5919"/>
      <x v="463"/>
      <x v="280"/>
      <x v="3787"/>
      <x v="5919"/>
    </i>
    <i>
      <x v="5920"/>
      <x v="128"/>
      <x v="143"/>
      <x v="4364"/>
      <x v="5920"/>
    </i>
    <i>
      <x v="5921"/>
      <x v="92"/>
      <x v="166"/>
      <x v="4365"/>
      <x v="5921"/>
    </i>
    <i>
      <x v="5922"/>
      <x v="367"/>
      <x v="152"/>
      <x v="4366"/>
      <x v="5922"/>
    </i>
    <i>
      <x v="5923"/>
      <x v="527"/>
      <x v="155"/>
      <x v="4367"/>
      <x v="5923"/>
    </i>
    <i>
      <x v="5924"/>
      <x v="96"/>
      <x v="49"/>
      <x v="2556"/>
      <x v="5924"/>
    </i>
    <i>
      <x v="5925"/>
      <x v="208"/>
      <x v="108"/>
      <x v="4368"/>
      <x v="5925"/>
    </i>
    <i>
      <x v="5926"/>
      <x v="482"/>
      <x v="179"/>
      <x v="412"/>
      <x v="5926"/>
    </i>
    <i>
      <x v="5927"/>
      <x v="523"/>
      <x v="34"/>
      <x v="2698"/>
      <x v="5927"/>
    </i>
    <i>
      <x v="5928"/>
      <x v="556"/>
      <x v="143"/>
      <x v="4369"/>
      <x v="5928"/>
    </i>
    <i>
      <x v="5929"/>
      <x v="77"/>
      <x v="174"/>
      <x v="3689"/>
      <x v="5929"/>
    </i>
    <i>
      <x v="5930"/>
      <x v="431"/>
      <x v="27"/>
      <x v="1253"/>
      <x v="5930"/>
    </i>
    <i>
      <x v="5931"/>
      <x v="86"/>
      <x v="128"/>
      <x v="4370"/>
      <x v="5931"/>
    </i>
    <i>
      <x v="5932"/>
      <x v="42"/>
      <x v="20"/>
      <x v="328"/>
      <x v="5932"/>
    </i>
    <i>
      <x v="5933"/>
      <x v="75"/>
      <x v="65"/>
      <x v="4371"/>
      <x v="5933"/>
    </i>
    <i>
      <x v="5934"/>
      <x v="54"/>
      <x v="95"/>
      <x v="4329"/>
      <x v="5934"/>
    </i>
    <i>
      <x v="5935"/>
      <x v="465"/>
      <x v="74"/>
      <x v="4372"/>
      <x v="5935"/>
    </i>
    <i>
      <x v="5936"/>
      <x v="604"/>
      <x v="281"/>
      <x v="4373"/>
      <x v="5936"/>
    </i>
    <i>
      <x v="5937"/>
      <x v="545"/>
      <x v="79"/>
      <x v="4374"/>
      <x v="5937"/>
    </i>
    <i>
      <x v="5938"/>
      <x v="84"/>
      <x v="114"/>
      <x v="1782"/>
      <x v="5938"/>
    </i>
    <i>
      <x v="5939"/>
      <x v="378"/>
      <x v="135"/>
      <x v="4375"/>
      <x v="5939"/>
    </i>
    <i>
      <x v="5940"/>
      <x v="199"/>
      <x v="92"/>
      <x v="4376"/>
      <x v="5940"/>
    </i>
    <i>
      <x v="5941"/>
      <x v="69"/>
      <x/>
      <x v="4377"/>
      <x v="5941"/>
    </i>
    <i>
      <x v="5942"/>
      <x v="359"/>
      <x v="14"/>
      <x v="4378"/>
      <x v="5942"/>
    </i>
    <i>
      <x v="5943"/>
      <x v="424"/>
      <x v="37"/>
      <x v="4379"/>
      <x v="5943"/>
    </i>
    <i>
      <x v="5944"/>
      <x v="24"/>
      <x v="61"/>
      <x v="4380"/>
      <x v="5944"/>
    </i>
    <i>
      <x v="5945"/>
      <x v="123"/>
      <x v="149"/>
      <x v="4381"/>
      <x v="5945"/>
    </i>
    <i>
      <x v="5946"/>
      <x v="524"/>
      <x v="53"/>
      <x v="4382"/>
      <x v="5946"/>
    </i>
    <i>
      <x v="5947"/>
      <x v="77"/>
      <x v="143"/>
      <x v="4383"/>
      <x v="5947"/>
    </i>
    <i>
      <x v="5948"/>
      <x v="367"/>
      <x v="128"/>
      <x v="4384"/>
      <x v="5948"/>
    </i>
    <i>
      <x v="5949"/>
      <x v="149"/>
      <x v="44"/>
      <x v="4385"/>
      <x v="5949"/>
    </i>
    <i>
      <x v="5950"/>
      <x v="527"/>
      <x v="23"/>
      <x v="4386"/>
      <x v="5950"/>
    </i>
    <i>
      <x v="5951"/>
      <x v="391"/>
      <x v="14"/>
      <x v="2348"/>
      <x v="5951"/>
    </i>
    <i>
      <x v="5952"/>
      <x v="347"/>
      <x v="39"/>
      <x v="3675"/>
      <x v="5952"/>
    </i>
    <i>
      <x v="5953"/>
      <x v="541"/>
      <x v="156"/>
      <x v="4387"/>
      <x v="5953"/>
    </i>
    <i>
      <x v="5954"/>
      <x v="206"/>
      <x v="72"/>
      <x v="4388"/>
      <x v="5954"/>
    </i>
    <i>
      <x v="5955"/>
      <x v="394"/>
      <x v="236"/>
      <x v="4389"/>
      <x v="5955"/>
    </i>
    <i>
      <x v="5956"/>
      <x v="305"/>
      <x v="44"/>
      <x v="398"/>
      <x v="5956"/>
    </i>
    <i>
      <x v="5957"/>
      <x v="22"/>
      <x v="21"/>
      <x v="397"/>
      <x v="5957"/>
    </i>
    <i>
      <x v="5958"/>
      <x v="297"/>
      <x v="2"/>
      <x v="1596"/>
      <x v="5958"/>
    </i>
    <i>
      <x v="5959"/>
      <x v="157"/>
      <x v="134"/>
      <x v="612"/>
      <x v="5959"/>
    </i>
    <i>
      <x v="5960"/>
      <x v="541"/>
      <x v="131"/>
      <x v="1560"/>
      <x v="5960"/>
    </i>
    <i>
      <x v="5961"/>
      <x v="393"/>
      <x v="138"/>
      <x v="2977"/>
      <x v="5961"/>
    </i>
    <i>
      <x v="5962"/>
      <x v="217"/>
      <x v="109"/>
      <x v="4390"/>
      <x v="5962"/>
    </i>
    <i>
      <x v="5963"/>
      <x v="393"/>
      <x v="117"/>
      <x v="4391"/>
      <x v="5963"/>
    </i>
    <i>
      <x v="5964"/>
      <x v="374"/>
      <x v="119"/>
      <x v="4392"/>
      <x v="5964"/>
    </i>
    <i>
      <x v="5965"/>
      <x v="158"/>
      <x v="132"/>
      <x v="2937"/>
      <x v="5965"/>
    </i>
    <i>
      <x v="5966"/>
      <x v="39"/>
      <x v="53"/>
      <x v="2664"/>
      <x v="5966"/>
    </i>
    <i>
      <x v="5967"/>
      <x v="58"/>
      <x v="38"/>
      <x v="4393"/>
      <x v="5967"/>
    </i>
    <i>
      <x v="5968"/>
      <x v="13"/>
      <x v="102"/>
      <x v="4393"/>
      <x v="5968"/>
    </i>
    <i>
      <x v="5969"/>
      <x v="329"/>
      <x v="144"/>
      <x v="1789"/>
      <x v="5969"/>
    </i>
    <i>
      <x v="5970"/>
      <x v="302"/>
      <x v="134"/>
      <x v="837"/>
      <x v="5970"/>
    </i>
    <i>
      <x v="5971"/>
      <x v="163"/>
      <x v="73"/>
      <x v="702"/>
      <x v="5971"/>
    </i>
    <i>
      <x v="5972"/>
      <x v="79"/>
      <x v="38"/>
      <x v="1649"/>
      <x v="5972"/>
    </i>
    <i>
      <x v="5973"/>
      <x v="302"/>
      <x v="150"/>
      <x v="4394"/>
      <x v="5973"/>
    </i>
    <i>
      <x v="5974"/>
      <x v="541"/>
      <x v="100"/>
      <x v="4395"/>
      <x v="5974"/>
    </i>
    <i>
      <x v="5975"/>
      <x v="366"/>
      <x v="128"/>
      <x v="4008"/>
      <x v="5975"/>
    </i>
    <i>
      <x v="5976"/>
      <x v="512"/>
      <x v="165"/>
      <x v="4396"/>
      <x v="5976"/>
    </i>
    <i>
      <x v="5977"/>
      <x v="58"/>
      <x v="126"/>
      <x v="3246"/>
      <x v="5977"/>
    </i>
    <i>
      <x v="5978"/>
      <x v="46"/>
      <x v="100"/>
      <x v="2541"/>
      <x v="5978"/>
    </i>
    <i>
      <x v="5979"/>
      <x v="359"/>
      <x v="182"/>
      <x v="4397"/>
      <x v="5979"/>
    </i>
    <i>
      <x v="5980"/>
      <x v="27"/>
      <x v="192"/>
      <x/>
      <x v="5980"/>
    </i>
    <i>
      <x v="5981"/>
      <x v="83"/>
      <x v="43"/>
      <x v="4398"/>
      <x v="5981"/>
    </i>
    <i>
      <x v="5982"/>
      <x v="395"/>
      <x v="48"/>
      <x v="769"/>
      <x v="5982"/>
    </i>
    <i>
      <x v="5983"/>
      <x v="140"/>
      <x v="150"/>
      <x v="1741"/>
      <x v="5983"/>
    </i>
    <i>
      <x v="5984"/>
      <x v="482"/>
      <x v="29"/>
      <x v="1745"/>
      <x v="5984"/>
    </i>
    <i>
      <x v="5985"/>
      <x v="42"/>
      <x v="140"/>
      <x v="1084"/>
      <x v="5985"/>
    </i>
    <i>
      <x v="5986"/>
      <x v="212"/>
      <x v="126"/>
      <x v="3925"/>
      <x v="5986"/>
    </i>
    <i>
      <x v="5987"/>
      <x v="251"/>
      <x v="153"/>
      <x v="4399"/>
      <x v="5987"/>
    </i>
    <i>
      <x v="5988"/>
      <x v="342"/>
      <x v="158"/>
      <x v="4400"/>
      <x v="5988"/>
    </i>
    <i>
      <x v="5989"/>
      <x v="367"/>
      <x v="101"/>
      <x v="1080"/>
      <x v="5989"/>
    </i>
    <i>
      <x v="5990"/>
      <x v="217"/>
      <x v="102"/>
      <x v="1750"/>
      <x v="5990"/>
    </i>
    <i>
      <x v="5991"/>
      <x v="123"/>
      <x v="57"/>
      <x v="4401"/>
      <x v="5991"/>
    </i>
    <i>
      <x v="5992"/>
      <x v="79"/>
      <x v="219"/>
      <x v="4402"/>
      <x v="5992"/>
    </i>
    <i>
      <x v="5993"/>
      <x v="23"/>
      <x v="18"/>
      <x v="1386"/>
      <x v="5993"/>
    </i>
    <i>
      <x v="5994"/>
      <x v="52"/>
      <x v="2"/>
      <x v="4403"/>
      <x v="5994"/>
    </i>
    <i>
      <x v="5995"/>
      <x v="196"/>
      <x v="196"/>
      <x v="4404"/>
      <x v="5995"/>
    </i>
    <i>
      <x v="5996"/>
      <x v="20"/>
      <x v="12"/>
      <x v="573"/>
      <x v="5996"/>
    </i>
    <i>
      <x v="5997"/>
      <x v="167"/>
      <x v="157"/>
      <x v="4405"/>
      <x v="5997"/>
    </i>
    <i>
      <x v="5998"/>
      <x v="35"/>
      <x v="48"/>
      <x v="4406"/>
      <x v="5998"/>
    </i>
    <i>
      <x v="5999"/>
      <x v="15"/>
      <x v="149"/>
      <x v="4407"/>
      <x v="5999"/>
    </i>
    <i>
      <x v="6000"/>
      <x v="354"/>
      <x v="57"/>
      <x v="3256"/>
      <x v="6000"/>
    </i>
    <i>
      <x v="6001"/>
      <x v="143"/>
      <x v="192"/>
      <x v="4408"/>
      <x v="6001"/>
    </i>
    <i>
      <x v="6002"/>
      <x v="409"/>
      <x v="39"/>
      <x v="4409"/>
      <x v="6002"/>
    </i>
    <i>
      <x v="6003"/>
      <x v="420"/>
      <x v="35"/>
      <x v="4410"/>
      <x v="6003"/>
    </i>
    <i>
      <x v="6004"/>
      <x v="518"/>
      <x v="2"/>
      <x v="4411"/>
      <x v="6004"/>
    </i>
    <i>
      <x v="6005"/>
      <x v="493"/>
      <x v="78"/>
      <x v="4412"/>
      <x v="6005"/>
    </i>
    <i>
      <x v="6006"/>
      <x v="83"/>
      <x v="114"/>
      <x v="2906"/>
      <x v="6006"/>
    </i>
    <i>
      <x v="6007"/>
      <x v="348"/>
      <x v="171"/>
      <x v="4413"/>
      <x v="6007"/>
    </i>
    <i>
      <x v="6008"/>
      <x v="527"/>
      <x v="144"/>
      <x v="4414"/>
      <x v="6008"/>
    </i>
    <i>
      <x v="6009"/>
      <x v="16"/>
      <x v="58"/>
      <x v="4415"/>
      <x v="6009"/>
    </i>
    <i>
      <x v="6010"/>
      <x v="123"/>
      <x v="93"/>
      <x v="3121"/>
      <x v="6010"/>
    </i>
    <i>
      <x v="6011"/>
      <x v="212"/>
      <x v="16"/>
      <x v="2396"/>
      <x v="6011"/>
    </i>
    <i>
      <x v="6012"/>
      <x v="304"/>
      <x v="150"/>
      <x v="4416"/>
      <x v="6012"/>
    </i>
    <i>
      <x v="6013"/>
      <x v="352"/>
      <x v="195"/>
      <x v="4417"/>
      <x v="6013"/>
    </i>
    <i>
      <x v="6014"/>
      <x v="577"/>
      <x v="104"/>
      <x v="4418"/>
      <x v="6014"/>
    </i>
    <i>
      <x v="6015"/>
      <x v="448"/>
      <x v="108"/>
      <x v="2149"/>
      <x v="6015"/>
    </i>
    <i>
      <x v="6016"/>
      <x v="171"/>
      <x v="117"/>
      <x v="4419"/>
      <x v="6016"/>
    </i>
    <i>
      <x v="6017"/>
      <x v="355"/>
      <x v="142"/>
      <x v="2152"/>
      <x v="6017"/>
    </i>
    <i>
      <x v="6018"/>
      <x v="506"/>
      <x v="211"/>
      <x v="3505"/>
      <x v="6018"/>
    </i>
    <i>
      <x v="6019"/>
      <x v="161"/>
      <x v="196"/>
      <x v="4420"/>
      <x v="6019"/>
    </i>
    <i>
      <x v="6020"/>
      <x v="143"/>
      <x v="73"/>
      <x v="1424"/>
      <x v="6020"/>
    </i>
    <i>
      <x v="6021"/>
      <x v="127"/>
      <x v="56"/>
      <x v="3400"/>
      <x v="6021"/>
    </i>
    <i>
      <x v="6022"/>
      <x v="562"/>
      <x v="105"/>
      <x v="4240"/>
      <x v="6022"/>
    </i>
    <i>
      <x v="6023"/>
      <x v="355"/>
      <x v="104"/>
      <x v="4421"/>
      <x v="6023"/>
    </i>
    <i>
      <x v="6024"/>
      <x v="159"/>
      <x v="53"/>
      <x v="4422"/>
      <x v="6024"/>
    </i>
    <i>
      <x v="6025"/>
      <x v="81"/>
      <x v="106"/>
      <x v="3134"/>
      <x v="6025"/>
    </i>
    <i>
      <x v="6026"/>
      <x v="19"/>
      <x v="140"/>
      <x v="174"/>
      <x v="6026"/>
    </i>
    <i>
      <x v="6027"/>
      <x v="123"/>
      <x v="106"/>
      <x v="4423"/>
      <x v="6027"/>
    </i>
    <i>
      <x v="6028"/>
      <x v="62"/>
      <x v="101"/>
      <x v="2681"/>
      <x v="6028"/>
    </i>
    <i>
      <x v="6029"/>
      <x v="445"/>
      <x v="165"/>
      <x v="4424"/>
      <x v="6029"/>
    </i>
    <i>
      <x v="6030"/>
      <x v="80"/>
      <x v="36"/>
      <x v="3617"/>
      <x v="6030"/>
    </i>
    <i>
      <x v="6031"/>
      <x v="62"/>
      <x v="127"/>
      <x v="4425"/>
      <x v="6031"/>
    </i>
    <i>
      <x v="6032"/>
      <x v="319"/>
      <x v="44"/>
      <x v="4426"/>
      <x v="6032"/>
    </i>
    <i>
      <x v="6033"/>
      <x v="157"/>
      <x v="98"/>
      <x v="376"/>
      <x v="6033"/>
    </i>
    <i>
      <x v="6034"/>
      <x v="12"/>
      <x v="153"/>
      <x v="530"/>
      <x v="6034"/>
    </i>
    <i>
      <x v="6035"/>
      <x v="19"/>
      <x v="44"/>
      <x v="4427"/>
      <x v="6035"/>
    </i>
    <i>
      <x v="6036"/>
      <x v="77"/>
      <x v="74"/>
      <x v="4428"/>
      <x v="6036"/>
    </i>
    <i>
      <x v="6037"/>
      <x v="285"/>
      <x v="33"/>
      <x v="4429"/>
      <x v="6037"/>
    </i>
    <i>
      <x v="6038"/>
      <x v="132"/>
      <x v="17"/>
      <x v="3618"/>
      <x v="6038"/>
    </i>
    <i>
      <x v="6039"/>
      <x v="266"/>
      <x v="219"/>
      <x v="4430"/>
      <x v="6039"/>
    </i>
    <i>
      <x v="6040"/>
      <x v="42"/>
      <x v="57"/>
      <x v="4431"/>
      <x v="6040"/>
    </i>
    <i>
      <x v="6041"/>
      <x v="527"/>
      <x v="138"/>
      <x v="4432"/>
      <x v="6041"/>
    </i>
    <i>
      <x v="6042"/>
      <x v="390"/>
      <x v="152"/>
      <x v="4071"/>
      <x v="6042"/>
    </i>
    <i>
      <x v="6043"/>
      <x v="300"/>
      <x v="14"/>
      <x v="4433"/>
      <x v="6043"/>
    </i>
    <i>
      <x v="6044"/>
      <x v="51"/>
      <x v="171"/>
      <x v="3996"/>
      <x v="6044"/>
    </i>
    <i>
      <x v="6045"/>
      <x v="508"/>
      <x v="110"/>
      <x v="2532"/>
      <x v="6045"/>
    </i>
    <i>
      <x v="6046"/>
      <x v="478"/>
      <x v="26"/>
      <x v="1209"/>
      <x v="6046"/>
    </i>
    <i>
      <x v="6047"/>
      <x v="459"/>
      <x v="79"/>
      <x v="2239"/>
      <x v="6047"/>
    </i>
    <i>
      <x v="6048"/>
      <x v="548"/>
      <x v="88"/>
      <x v="4434"/>
      <x v="6048"/>
    </i>
    <i>
      <x v="6049"/>
      <x v="487"/>
      <x v="11"/>
      <x v="3682"/>
      <x v="6049"/>
    </i>
    <i>
      <x v="6050"/>
      <x v="469"/>
      <x v="24"/>
      <x v="4435"/>
      <x v="6050"/>
    </i>
    <i>
      <x v="6051"/>
      <x v="26"/>
      <x v="161"/>
      <x v="4076"/>
      <x v="6051"/>
    </i>
    <i>
      <x v="6052"/>
      <x v="219"/>
      <x v="45"/>
      <x v="4436"/>
      <x v="6052"/>
    </i>
    <i>
      <x v="6053"/>
      <x v="52"/>
      <x v="159"/>
      <x v="4437"/>
      <x v="6053"/>
    </i>
    <i>
      <x v="6054"/>
      <x v="229"/>
      <x v="51"/>
      <x v="3583"/>
      <x v="6054"/>
    </i>
    <i>
      <x v="6055"/>
      <x v="66"/>
      <x v="160"/>
      <x v="868"/>
      <x v="6055"/>
    </i>
    <i>
      <x v="6056"/>
      <x v="116"/>
      <x v="19"/>
      <x v="772"/>
      <x v="6056"/>
    </i>
    <i>
      <x v="6057"/>
      <x v="277"/>
      <x v="61"/>
      <x v="3630"/>
      <x v="6057"/>
    </i>
    <i>
      <x v="6058"/>
      <x v="20"/>
      <x v="128"/>
      <x v="2402"/>
      <x v="6058"/>
    </i>
    <i>
      <x v="6059"/>
      <x v="282"/>
      <x v="193"/>
      <x v="3960"/>
      <x v="6059"/>
    </i>
    <i>
      <x v="6060"/>
      <x v="432"/>
      <x v="179"/>
      <x v="1729"/>
      <x v="6060"/>
    </i>
    <i>
      <x v="6061"/>
      <x v="442"/>
      <x v="200"/>
      <x v="4438"/>
      <x v="6061"/>
    </i>
    <i>
      <x v="6062"/>
      <x v="3"/>
      <x v="11"/>
      <x v="944"/>
      <x v="6062"/>
    </i>
    <i>
      <x v="6063"/>
      <x v="45"/>
      <x v="17"/>
      <x v="4439"/>
      <x v="6063"/>
    </i>
    <i>
      <x v="6064"/>
      <x v="153"/>
      <x v="131"/>
      <x v="740"/>
      <x v="6064"/>
    </i>
    <i>
      <x v="6065"/>
      <x v="89"/>
      <x v="193"/>
      <x v="4440"/>
      <x v="6065"/>
    </i>
    <i>
      <x v="6066"/>
      <x v="494"/>
      <x v="62"/>
      <x v="2999"/>
      <x v="6066"/>
    </i>
    <i>
      <x v="6067"/>
      <x v="290"/>
      <x v="6"/>
      <x v="3249"/>
      <x v="6067"/>
    </i>
    <i>
      <x v="6068"/>
      <x v="347"/>
      <x v="191"/>
      <x v="2397"/>
      <x v="6068"/>
    </i>
    <i>
      <x v="6069"/>
      <x v="3"/>
      <x v="47"/>
      <x v="1756"/>
      <x v="6069"/>
    </i>
    <i>
      <x v="6070"/>
      <x v="473"/>
      <x v="1"/>
      <x v="4441"/>
      <x v="6070"/>
    </i>
    <i>
      <x v="6071"/>
      <x v="443"/>
      <x v="61"/>
      <x v="4442"/>
      <x v="6071"/>
    </i>
    <i>
      <x v="6072"/>
      <x v="463"/>
      <x v="87"/>
      <x v="2901"/>
      <x v="6072"/>
    </i>
    <i>
      <x v="6073"/>
      <x v="362"/>
      <x v="9"/>
      <x v="1387"/>
      <x v="6073"/>
    </i>
    <i>
      <x v="6074"/>
      <x v="2"/>
      <x v="162"/>
      <x v="4443"/>
      <x v="6074"/>
    </i>
    <i>
      <x v="6075"/>
      <x v="88"/>
      <x v="211"/>
      <x v="262"/>
      <x v="6075"/>
    </i>
    <i>
      <x v="6076"/>
      <x v="554"/>
      <x v="62"/>
      <x v="4444"/>
      <x v="6076"/>
    </i>
    <i>
      <x v="6077"/>
      <x v="567"/>
      <x v="159"/>
      <x v="4445"/>
      <x v="6077"/>
    </i>
    <i>
      <x v="6078"/>
      <x v="199"/>
      <x v="3"/>
      <x v="4446"/>
      <x v="6078"/>
    </i>
    <i>
      <x v="6079"/>
      <x v="511"/>
      <x v="18"/>
      <x v="685"/>
      <x v="6079"/>
    </i>
    <i>
      <x v="6080"/>
      <x v="193"/>
      <x v="183"/>
      <x v="4447"/>
      <x v="6080"/>
    </i>
    <i>
      <x v="6081"/>
      <x v="35"/>
      <x v="40"/>
      <x v="2729"/>
      <x v="6081"/>
    </i>
    <i>
      <x v="6082"/>
      <x v="215"/>
      <x v="191"/>
      <x v="4448"/>
      <x v="6082"/>
    </i>
    <i>
      <x v="6083"/>
      <x v="493"/>
      <x v="51"/>
      <x v="3169"/>
      <x v="6083"/>
    </i>
    <i>
      <x v="6084"/>
      <x v="112"/>
      <x v="62"/>
      <x v="4449"/>
      <x v="6084"/>
    </i>
    <i>
      <x v="6085"/>
      <x v="92"/>
      <x v="91"/>
      <x v="4204"/>
      <x v="6085"/>
    </i>
    <i>
      <x v="6086"/>
      <x v="189"/>
      <x v="66"/>
      <x v="65"/>
      <x v="6086"/>
    </i>
    <i>
      <x v="6087"/>
      <x v="542"/>
      <x v="35"/>
      <x v="2471"/>
      <x v="6087"/>
    </i>
    <i>
      <x v="6088"/>
      <x v="491"/>
      <x v="30"/>
      <x v="167"/>
      <x v="6088"/>
    </i>
    <i>
      <x v="6089"/>
      <x v="103"/>
      <x v="3"/>
      <x v="2296"/>
      <x v="6089"/>
    </i>
    <i>
      <x v="6090"/>
      <x v="105"/>
      <x v="6"/>
      <x v="2461"/>
      <x v="6090"/>
    </i>
    <i>
      <x v="6091"/>
      <x v="443"/>
      <x v="146"/>
      <x v="2659"/>
      <x v="6091"/>
    </i>
    <i>
      <x v="6092"/>
      <x v="540"/>
      <x v="25"/>
      <x v="1591"/>
      <x v="6092"/>
    </i>
    <i>
      <x v="6093"/>
      <x v="22"/>
      <x v="42"/>
      <x v="2338"/>
      <x v="6093"/>
    </i>
    <i>
      <x v="6094"/>
      <x v="5"/>
      <x v="35"/>
      <x v="746"/>
      <x v="6094"/>
    </i>
    <i>
      <x v="6095"/>
      <x v="308"/>
      <x v="37"/>
      <x v="4450"/>
      <x v="6095"/>
    </i>
    <i>
      <x v="6096"/>
      <x v="118"/>
      <x v="14"/>
      <x v="3781"/>
      <x v="6096"/>
    </i>
    <i>
      <x v="6097"/>
      <x v="52"/>
      <x v="87"/>
      <x v="4450"/>
      <x v="6097"/>
    </i>
    <i>
      <x v="6098"/>
      <x v="66"/>
      <x v="163"/>
      <x v="4451"/>
      <x v="6098"/>
    </i>
    <i>
      <x v="6099"/>
      <x v="314"/>
      <x v="84"/>
      <x v="4452"/>
      <x v="6099"/>
    </i>
    <i>
      <x v="6100"/>
      <x v="370"/>
      <x v="17"/>
      <x v="1593"/>
      <x v="6100"/>
    </i>
    <i>
      <x v="6101"/>
      <x v="9"/>
      <x v="88"/>
      <x v="2296"/>
      <x v="6101"/>
    </i>
    <i>
      <x v="6102"/>
      <x v="479"/>
      <x v="110"/>
      <x v="4453"/>
      <x v="6102"/>
    </i>
    <i>
      <x v="6103"/>
      <x v="258"/>
      <x v="165"/>
      <x v="1703"/>
      <x v="6103"/>
    </i>
    <i>
      <x v="6104"/>
      <x v="466"/>
      <x v="124"/>
      <x v="4454"/>
      <x v="6104"/>
    </i>
    <i>
      <x v="6105"/>
      <x v="172"/>
      <x v="12"/>
      <x v="4455"/>
      <x v="6105"/>
    </i>
    <i>
      <x v="6106"/>
      <x v="74"/>
      <x v="94"/>
      <x v="4456"/>
      <x v="6106"/>
    </i>
    <i>
      <x v="6107"/>
      <x v="493"/>
      <x v="30"/>
      <x v="1555"/>
      <x v="6107"/>
    </i>
    <i>
      <x v="6108"/>
      <x v="356"/>
      <x v="165"/>
      <x v="4457"/>
      <x v="6108"/>
    </i>
    <i>
      <x v="6109"/>
      <x v="14"/>
      <x v="21"/>
      <x v="1602"/>
      <x v="6109"/>
    </i>
    <i>
      <x v="6110"/>
      <x v="102"/>
      <x v="37"/>
      <x v="4458"/>
      <x v="6110"/>
    </i>
    <i>
      <x v="6111"/>
      <x v="199"/>
      <x v="82"/>
      <x v="2305"/>
      <x v="6111"/>
    </i>
    <i>
      <x v="6112"/>
      <x v="6"/>
      <x v="28"/>
      <x v="4459"/>
      <x v="6112"/>
    </i>
    <i>
      <x v="6113"/>
      <x v="17"/>
      <x v="168"/>
      <x v="2978"/>
      <x v="6113"/>
    </i>
    <i>
      <x v="6114"/>
      <x v="238"/>
      <x v="7"/>
      <x v="3908"/>
      <x v="6114"/>
    </i>
    <i>
      <x v="6115"/>
      <x v="562"/>
      <x v="165"/>
      <x v="4460"/>
      <x v="6115"/>
    </i>
    <i>
      <x v="6116"/>
      <x v="480"/>
      <x v="33"/>
      <x v="4461"/>
      <x v="6116"/>
    </i>
    <i>
      <x v="6117"/>
      <x v="509"/>
      <x v="145"/>
      <x v="993"/>
      <x v="6117"/>
    </i>
    <i>
      <x v="6118"/>
      <x v="212"/>
      <x v="210"/>
      <x v="4462"/>
      <x v="6118"/>
    </i>
    <i>
      <x v="6119"/>
      <x v="300"/>
      <x v="104"/>
      <x v="4463"/>
      <x v="6119"/>
    </i>
    <i>
      <x v="6120"/>
      <x v="54"/>
      <x v="51"/>
      <x v="2610"/>
      <x v="6120"/>
    </i>
    <i>
      <x v="6121"/>
      <x v="79"/>
      <x v="73"/>
      <x v="2423"/>
      <x v="6121"/>
    </i>
    <i>
      <x v="6122"/>
      <x v="146"/>
      <x v="34"/>
      <x v="3388"/>
      <x v="6122"/>
    </i>
    <i>
      <x v="6123"/>
      <x v="297"/>
      <x v="132"/>
      <x v="4464"/>
      <x v="6123"/>
    </i>
    <i>
      <x v="6124"/>
      <x v="463"/>
      <x v="189"/>
      <x v="4465"/>
      <x v="6124"/>
    </i>
    <i>
      <x v="6125"/>
      <x v="541"/>
      <x v="182"/>
      <x v="3199"/>
      <x v="6125"/>
    </i>
    <i>
      <x v="6126"/>
      <x v="167"/>
      <x v="138"/>
      <x v="185"/>
      <x v="6126"/>
    </i>
    <i>
      <x v="6127"/>
      <x v="437"/>
      <x v="131"/>
      <x v="4466"/>
      <x v="6127"/>
    </i>
    <i>
      <x v="6128"/>
      <x v="206"/>
      <x v="121"/>
      <x v="4467"/>
      <x v="6128"/>
    </i>
    <i>
      <x v="6129"/>
      <x v="146"/>
      <x v="46"/>
      <x v="4468"/>
      <x v="6129"/>
    </i>
    <i>
      <x v="6130"/>
      <x v="6"/>
      <x v="144"/>
      <x v="4469"/>
      <x v="6130"/>
    </i>
    <i>
      <x v="6131"/>
      <x v="12"/>
      <x v="57"/>
      <x v="4470"/>
      <x v="6131"/>
    </i>
    <i>
      <x v="6132"/>
      <x v="300"/>
      <x v="93"/>
      <x v="4467"/>
      <x v="6132"/>
    </i>
    <i>
      <x v="6133"/>
      <x v="79"/>
      <x v="149"/>
      <x v="4471"/>
      <x v="6133"/>
    </i>
    <i>
      <x v="6134"/>
      <x v="580"/>
      <x v="7"/>
      <x v="3327"/>
      <x v="6134"/>
    </i>
    <i>
      <x v="6135"/>
      <x v="382"/>
      <x v="23"/>
      <x v="1026"/>
      <x v="6135"/>
    </i>
    <i>
      <x v="6136"/>
      <x v="477"/>
      <x v="64"/>
      <x v="4472"/>
      <x v="6136"/>
    </i>
    <i>
      <x v="6137"/>
      <x v="138"/>
      <x v="185"/>
      <x v="1220"/>
      <x v="6137"/>
    </i>
    <i>
      <x v="6138"/>
      <x v="415"/>
      <x v="13"/>
      <x v="4473"/>
      <x v="6138"/>
    </i>
    <i>
      <x v="6139"/>
      <x v="214"/>
      <x v="100"/>
      <x v="4474"/>
      <x v="6139"/>
    </i>
    <i>
      <x v="6140"/>
      <x v="209"/>
      <x v="183"/>
      <x v="4475"/>
      <x v="6140"/>
    </i>
    <i>
      <x v="6141"/>
      <x v="437"/>
      <x v="182"/>
      <x v="4476"/>
      <x v="6141"/>
    </i>
    <i>
      <x v="6142"/>
      <x v="22"/>
      <x v="44"/>
      <x v="4477"/>
      <x v="6142"/>
    </i>
    <i>
      <x v="6143"/>
      <x v="144"/>
      <x v="80"/>
      <x v="2106"/>
      <x v="6143"/>
    </i>
    <i>
      <x v="6144"/>
      <x v="149"/>
      <x v="102"/>
      <x v="4478"/>
      <x v="6144"/>
    </i>
    <i>
      <x v="6145"/>
      <x v="147"/>
      <x v="14"/>
      <x v="1814"/>
      <x v="6145"/>
    </i>
    <i>
      <x v="6146"/>
      <x v="383"/>
      <x v="139"/>
      <x v="3176"/>
      <x v="6146"/>
    </i>
    <i>
      <x v="6147"/>
      <x v="35"/>
      <x v="81"/>
      <x v="44"/>
      <x v="6147"/>
    </i>
    <i>
      <x v="6148"/>
      <x v="171"/>
      <x v="57"/>
      <x v="4479"/>
      <x v="6148"/>
    </i>
    <i>
      <x v="6149"/>
      <x v="450"/>
      <x v="101"/>
      <x v="4480"/>
      <x v="6149"/>
    </i>
    <i>
      <x v="6150"/>
      <x v="16"/>
      <x v="99"/>
      <x v="4481"/>
      <x v="6150"/>
    </i>
    <i>
      <x v="6151"/>
      <x v="124"/>
      <x v="121"/>
      <x v="3698"/>
      <x v="6151"/>
    </i>
    <i>
      <x v="6152"/>
      <x v="447"/>
      <x v="17"/>
      <x v="213"/>
      <x v="6152"/>
    </i>
    <i>
      <x v="6153"/>
      <x v="141"/>
      <x v="58"/>
      <x v="1521"/>
      <x v="6153"/>
    </i>
    <i>
      <x v="6154"/>
      <x v="339"/>
      <x v="122"/>
      <x v="4482"/>
      <x v="6154"/>
    </i>
    <i>
      <x v="6155"/>
      <x v="348"/>
      <x v="154"/>
      <x v="2277"/>
      <x v="6155"/>
    </i>
    <i>
      <x v="6156"/>
      <x v="171"/>
      <x v="155"/>
      <x v="4483"/>
      <x v="6156"/>
    </i>
    <i>
      <x v="6157"/>
      <x v="16"/>
      <x v="4"/>
      <x v="432"/>
      <x v="6157"/>
    </i>
    <i>
      <x v="6158"/>
      <x v="249"/>
      <x v="45"/>
      <x v="4484"/>
      <x v="6158"/>
    </i>
    <i>
      <x v="6159"/>
      <x v="510"/>
      <x v="5"/>
      <x v="2713"/>
      <x v="6159"/>
    </i>
    <i>
      <x v="6160"/>
      <x v="282"/>
      <x v="52"/>
      <x v="4485"/>
      <x v="6160"/>
    </i>
    <i>
      <x v="6161"/>
      <x v="302"/>
      <x v="48"/>
      <x v="4486"/>
      <x v="6161"/>
    </i>
    <i>
      <x v="6162"/>
      <x v="515"/>
      <x v="210"/>
      <x v="4485"/>
      <x v="6162"/>
    </i>
    <i>
      <x v="6163"/>
      <x v="130"/>
      <x v="126"/>
      <x v="2710"/>
      <x v="6163"/>
    </i>
    <i>
      <x v="6164"/>
      <x v="81"/>
      <x v="153"/>
      <x v="4487"/>
      <x v="6164"/>
    </i>
    <i>
      <x v="6165"/>
      <x v="373"/>
      <x v="34"/>
      <x v="4488"/>
      <x v="6165"/>
    </i>
    <i>
      <x v="6166"/>
      <x v="392"/>
      <x v="282"/>
      <x v="4489"/>
      <x v="6166"/>
    </i>
    <i>
      <x v="6167"/>
      <x v="347"/>
      <x v="13"/>
      <x v="2270"/>
      <x v="6167"/>
    </i>
    <i>
      <x v="6168"/>
      <x v="303"/>
      <x v="74"/>
      <x v="4490"/>
      <x v="6168"/>
    </i>
    <i>
      <x v="6169"/>
      <x v="80"/>
      <x v="106"/>
      <x v="4491"/>
      <x v="6169"/>
    </i>
    <i>
      <x v="6170"/>
      <x v="124"/>
      <x v="93"/>
      <x v="4135"/>
      <x v="6170"/>
    </i>
    <i>
      <x v="6171"/>
      <x v="302"/>
      <x v="153"/>
      <x v="4492"/>
      <x v="6171"/>
    </i>
    <i>
      <x v="6172"/>
      <x v="38"/>
      <x v="126"/>
      <x v="425"/>
      <x v="6172"/>
    </i>
    <i>
      <x v="6173"/>
      <x v="144"/>
      <x v="73"/>
      <x v="4493"/>
      <x v="6173"/>
    </i>
    <i>
      <x v="6174"/>
      <x v="350"/>
      <x v="119"/>
      <x v="1062"/>
      <x v="6174"/>
    </i>
    <i>
      <x v="6175"/>
      <x v="39"/>
      <x v="116"/>
      <x v="4494"/>
      <x v="6175"/>
    </i>
    <i>
      <x v="6176"/>
      <x v="373"/>
      <x v="156"/>
      <x v="4495"/>
      <x v="6176"/>
    </i>
    <i>
      <x v="6177"/>
      <x v="382"/>
      <x v="171"/>
      <x v="4496"/>
      <x v="6177"/>
    </i>
    <i>
      <x v="6178"/>
      <x v="330"/>
      <x v="59"/>
      <x v="4195"/>
      <x v="6178"/>
    </i>
    <i>
      <x v="6179"/>
      <x v="135"/>
      <x v="57"/>
      <x v="4497"/>
      <x v="6179"/>
    </i>
    <i>
      <x v="6180"/>
      <x v="379"/>
      <x v="182"/>
      <x v="1832"/>
      <x v="6180"/>
    </i>
    <i>
      <x v="6181"/>
      <x v="199"/>
      <x v="19"/>
      <x v="4498"/>
      <x v="6181"/>
    </i>
    <i>
      <x v="6182"/>
      <x v="61"/>
      <x v="108"/>
      <x v="1192"/>
      <x v="6182"/>
    </i>
    <i>
      <x v="6183"/>
      <x v="470"/>
      <x v="42"/>
      <x v="4499"/>
      <x v="6183"/>
    </i>
    <i>
      <x v="6184"/>
      <x v="317"/>
      <x v="35"/>
      <x v="4500"/>
      <x v="6184"/>
    </i>
    <i>
      <x v="6185"/>
      <x v="131"/>
      <x v="78"/>
      <x v="4501"/>
      <x v="6185"/>
    </i>
    <i>
      <x v="6186"/>
      <x v="373"/>
      <x v="135"/>
      <x v="2373"/>
      <x v="6186"/>
    </i>
    <i>
      <x v="6187"/>
      <x v="24"/>
      <x v="76"/>
      <x v="1332"/>
      <x v="6187"/>
    </i>
    <i>
      <x v="6188"/>
      <x v="436"/>
      <x v="183"/>
      <x v="69"/>
      <x v="6188"/>
    </i>
    <i>
      <x v="6189"/>
      <x v="17"/>
      <x v="110"/>
      <x v="1110"/>
      <x v="6189"/>
    </i>
    <i>
      <x v="6190"/>
      <x v="33"/>
      <x v="204"/>
      <x v="3204"/>
      <x v="6190"/>
    </i>
    <i>
      <x v="6191"/>
      <x v="53"/>
      <x v="211"/>
      <x v="4502"/>
      <x v="6191"/>
    </i>
    <i>
      <x v="6192"/>
      <x v="405"/>
      <x v="75"/>
      <x v="68"/>
      <x v="6192"/>
    </i>
    <i>
      <x v="6193"/>
      <x v="205"/>
      <x v="120"/>
      <x v="509"/>
      <x v="6193"/>
    </i>
    <i>
      <x v="6194"/>
      <x v="16"/>
      <x v="147"/>
      <x v="3510"/>
      <x v="6194"/>
    </i>
    <i>
      <x v="6195"/>
      <x v="258"/>
      <x v="190"/>
      <x v="1014"/>
      <x v="6195"/>
    </i>
    <i>
      <x v="6196"/>
      <x v="531"/>
      <x v="84"/>
      <x v="4503"/>
      <x v="6196"/>
    </i>
    <i>
      <x v="6197"/>
      <x v="230"/>
      <x v="45"/>
      <x v="4504"/>
      <x v="6197"/>
    </i>
    <i>
      <x v="6198"/>
      <x v="87"/>
      <x v="94"/>
      <x v="3787"/>
      <x v="6198"/>
    </i>
    <i>
      <x v="6199"/>
      <x v="176"/>
      <x v="54"/>
      <x v="4469"/>
      <x v="6199"/>
    </i>
    <i>
      <x v="6200"/>
      <x v="23"/>
      <x v="160"/>
      <x v="4505"/>
      <x v="6200"/>
    </i>
    <i>
      <x v="6201"/>
      <x v="370"/>
      <x/>
      <x v="4506"/>
      <x v="6201"/>
    </i>
    <i>
      <x v="6202"/>
      <x v="52"/>
      <x v="122"/>
      <x v="4507"/>
      <x v="6202"/>
    </i>
    <i>
      <x v="6203"/>
      <x v="44"/>
      <x v="51"/>
      <x v="414"/>
      <x v="6203"/>
    </i>
    <i>
      <x v="6204"/>
      <x v="533"/>
      <x v="122"/>
      <x v="1968"/>
      <x v="6204"/>
    </i>
    <i>
      <x v="6205"/>
      <x v="182"/>
      <x v="17"/>
      <x v="4508"/>
      <x v="6205"/>
    </i>
    <i>
      <x v="6206"/>
      <x v="208"/>
      <x v="155"/>
      <x v="4509"/>
      <x v="6206"/>
    </i>
    <i>
      <x v="6207"/>
      <x v="13"/>
      <x v="2"/>
      <x v="4510"/>
      <x v="6207"/>
    </i>
    <i>
      <x v="6208"/>
      <x v="430"/>
      <x v="137"/>
      <x v="4511"/>
      <x v="6208"/>
    </i>
    <i>
      <x v="6209"/>
      <x v="159"/>
      <x v="93"/>
      <x v="1325"/>
      <x v="6209"/>
    </i>
    <i>
      <x v="6210"/>
      <x v="253"/>
      <x v="91"/>
      <x v="504"/>
      <x v="6210"/>
    </i>
    <i>
      <x v="6211"/>
      <x v="241"/>
      <x v="124"/>
      <x v="3695"/>
      <x v="6211"/>
    </i>
    <i>
      <x v="6212"/>
      <x v="159"/>
      <x v="109"/>
      <x v="1237"/>
      <x v="6212"/>
    </i>
    <i>
      <x v="6213"/>
      <x v="242"/>
      <x v="110"/>
      <x v="2000"/>
      <x v="6213"/>
    </i>
    <i>
      <x v="6214"/>
      <x v="76"/>
      <x v="85"/>
      <x v="3810"/>
      <x v="6214"/>
    </i>
    <i>
      <x v="6215"/>
      <x v="383"/>
      <x v="202"/>
      <x v="4512"/>
      <x v="6215"/>
    </i>
    <i>
      <x v="6216"/>
      <x v="457"/>
      <x v="31"/>
      <x v="220"/>
      <x v="6216"/>
    </i>
    <i>
      <x v="6217"/>
      <x v="576"/>
      <x v="112"/>
      <x v="2869"/>
      <x v="6217"/>
    </i>
    <i>
      <x v="6218"/>
      <x v="545"/>
      <x v="9"/>
      <x v="1050"/>
      <x v="6218"/>
    </i>
    <i>
      <x v="6219"/>
      <x v="411"/>
      <x v="190"/>
      <x v="1042"/>
      <x v="6219"/>
    </i>
    <i>
      <x v="6220"/>
      <x v="477"/>
      <x v="17"/>
      <x v="4513"/>
      <x v="6220"/>
    </i>
    <i>
      <x v="6221"/>
      <x v="185"/>
      <x v="60"/>
      <x v="4514"/>
      <x v="6221"/>
    </i>
    <i>
      <x v="6222"/>
      <x v="65"/>
      <x v="62"/>
      <x v="4515"/>
      <x v="6222"/>
    </i>
    <i>
      <x v="6223"/>
      <x v="296"/>
      <x v="2"/>
      <x v="2862"/>
      <x v="6223"/>
    </i>
    <i>
      <x v="6224"/>
      <x v="506"/>
      <x v="140"/>
      <x v="1985"/>
      <x v="6224"/>
    </i>
    <i>
      <x v="6225"/>
      <x v="156"/>
      <x v="35"/>
      <x v="203"/>
      <x v="6225"/>
    </i>
    <i>
      <x v="6226"/>
      <x v="53"/>
      <x v="169"/>
      <x v="4516"/>
      <x v="6226"/>
    </i>
    <i>
      <x v="6227"/>
      <x v="273"/>
      <x v="88"/>
      <x v="1840"/>
      <x v="6227"/>
    </i>
    <i>
      <x v="6228"/>
      <x v="487"/>
      <x v="255"/>
      <x v="598"/>
      <x v="6228"/>
    </i>
    <i>
      <x v="6229"/>
      <x v="136"/>
      <x v="219"/>
      <x v="4517"/>
      <x v="6229"/>
    </i>
    <i>
      <x v="6230"/>
      <x v="247"/>
      <x v="10"/>
      <x v="969"/>
      <x v="6230"/>
    </i>
    <i>
      <x v="6231"/>
      <x v="274"/>
      <x v="37"/>
      <x v="4518"/>
      <x v="6231"/>
    </i>
    <i>
      <x v="6232"/>
      <x v="471"/>
      <x v="28"/>
      <x v="2583"/>
      <x v="6232"/>
    </i>
    <i>
      <x v="6233"/>
      <x v="54"/>
      <x v="159"/>
      <x v="4519"/>
      <x v="6233"/>
    </i>
    <i>
      <x v="6234"/>
      <x v="177"/>
      <x v="13"/>
      <x v="162"/>
      <x v="6234"/>
    </i>
    <i>
      <x v="6235"/>
      <x v="392"/>
      <x v="152"/>
      <x v="4520"/>
      <x v="6235"/>
    </i>
    <i>
      <x v="6236"/>
      <x v="25"/>
      <x v="181"/>
      <x v="4521"/>
      <x v="6236"/>
    </i>
    <i>
      <x v="6237"/>
      <x v="484"/>
      <x v="113"/>
      <x v="4520"/>
      <x v="6237"/>
    </i>
    <i>
      <x v="6238"/>
      <x v="19"/>
      <x v="108"/>
      <x v="3348"/>
      <x v="6238"/>
    </i>
    <i>
      <x v="6239"/>
      <x v="268"/>
      <x v="132"/>
      <x v="743"/>
      <x v="6239"/>
    </i>
    <i>
      <x v="6240"/>
      <x v="264"/>
      <x v="63"/>
      <x v="4522"/>
      <x v="6240"/>
    </i>
    <i>
      <x v="6241"/>
      <x v="368"/>
      <x v="67"/>
      <x v="4523"/>
      <x v="6241"/>
    </i>
    <i>
      <x v="6242"/>
      <x v="475"/>
      <x v="82"/>
      <x v="4524"/>
      <x v="6242"/>
    </i>
    <i>
      <x v="6243"/>
      <x v="354"/>
      <x v="44"/>
      <x v="1296"/>
      <x v="6243"/>
    </i>
    <i>
      <x v="6244"/>
      <x v="510"/>
      <x v="35"/>
      <x v="758"/>
      <x v="6244"/>
    </i>
    <i>
      <x v="6245"/>
      <x v="590"/>
      <x v="7"/>
      <x v="4525"/>
      <x v="6245"/>
    </i>
    <i>
      <x v="6246"/>
      <x v="210"/>
      <x v="111"/>
      <x v="1553"/>
      <x v="6246"/>
    </i>
    <i>
      <x v="6247"/>
      <x v="577"/>
      <x v="192"/>
      <x v="4526"/>
      <x v="6247"/>
    </i>
    <i>
      <x v="6248"/>
      <x v="243"/>
      <x v="25"/>
      <x v="1932"/>
      <x v="6248"/>
    </i>
    <i>
      <x v="6249"/>
      <x v="55"/>
      <x v="110"/>
      <x v="2468"/>
      <x v="6249"/>
    </i>
    <i>
      <x v="6250"/>
      <x v="243"/>
      <x v="160"/>
      <x v="3443"/>
      <x v="6250"/>
    </i>
    <i>
      <x v="6251"/>
      <x v="421"/>
      <x v="45"/>
      <x v="3980"/>
      <x v="6251"/>
    </i>
    <i>
      <x v="6252"/>
      <x v="289"/>
      <x v="3"/>
      <x v="4527"/>
      <x v="6252"/>
    </i>
    <i>
      <x v="6253"/>
      <x v="228"/>
      <x v="209"/>
      <x v="4528"/>
      <x v="6253"/>
    </i>
    <i>
      <x v="6254"/>
      <x v="473"/>
      <x v="59"/>
      <x v="1307"/>
      <x v="6254"/>
    </i>
    <i>
      <x v="6255"/>
      <x v="245"/>
      <x v="33"/>
      <x v="1489"/>
      <x v="6255"/>
    </i>
    <i>
      <x v="6256"/>
      <x v="58"/>
      <x v="44"/>
      <x v="4529"/>
      <x v="6256"/>
    </i>
    <i>
      <x v="6257"/>
      <x v="262"/>
      <x v="204"/>
      <x v="3364"/>
      <x v="6257"/>
    </i>
    <i>
      <x v="6258"/>
      <x v="206"/>
      <x v="186"/>
      <x v="1597"/>
      <x v="6258"/>
    </i>
    <i>
      <x v="6259"/>
      <x v="330"/>
      <x v="17"/>
      <x v="632"/>
      <x v="6259"/>
    </i>
    <i>
      <x v="6260"/>
      <x v="209"/>
      <x v="20"/>
      <x v="1086"/>
      <x v="6260"/>
    </i>
    <i>
      <x v="6261"/>
      <x v="198"/>
      <x v="163"/>
      <x v="4530"/>
      <x v="6261"/>
    </i>
    <i>
      <x v="6262"/>
      <x v="444"/>
      <x v="39"/>
      <x v="4531"/>
      <x v="6262"/>
    </i>
    <i>
      <x v="6263"/>
      <x v="96"/>
      <x v="44"/>
      <x v="4532"/>
      <x v="6263"/>
    </i>
    <i>
      <x v="6264"/>
      <x v="13"/>
      <x v="191"/>
      <x v="4533"/>
      <x v="6264"/>
    </i>
    <i>
      <x v="6265"/>
      <x v="62"/>
      <x v="44"/>
      <x v="4534"/>
      <x v="6265"/>
    </i>
    <i>
      <x v="6266"/>
      <x v="218"/>
      <x v="196"/>
      <x v="1190"/>
      <x v="6266"/>
    </i>
    <i>
      <x v="6267"/>
      <x v="84"/>
      <x v="143"/>
      <x v="4535"/>
      <x v="6267"/>
    </i>
    <i>
      <x v="6268"/>
      <x v="78"/>
      <x v="117"/>
      <x v="4536"/>
      <x v="6268"/>
    </i>
    <i>
      <x v="6269"/>
      <x v="332"/>
      <x v="36"/>
      <x v="4537"/>
      <x v="6269"/>
    </i>
    <i>
      <x v="6270"/>
      <x v="447"/>
      <x v="197"/>
      <x v="4538"/>
      <x v="6270"/>
    </i>
    <i>
      <x v="6271"/>
      <x v="147"/>
      <x v="102"/>
      <x v="4539"/>
      <x v="6271"/>
    </i>
    <i>
      <x v="6272"/>
      <x v="384"/>
      <x v="38"/>
      <x v="4540"/>
      <x v="6272"/>
    </i>
    <i>
      <x v="6273"/>
      <x v="362"/>
      <x v="2"/>
      <x v="3039"/>
      <x v="6273"/>
    </i>
    <i>
      <x v="6274"/>
      <x v="202"/>
      <x v="11"/>
      <x v="3949"/>
      <x v="6274"/>
    </i>
    <i>
      <x v="6275"/>
      <x v="13"/>
      <x v="133"/>
      <x v="4541"/>
      <x v="6275"/>
    </i>
    <i>
      <x v="6276"/>
      <x v="218"/>
      <x v="13"/>
      <x v="4542"/>
      <x v="6276"/>
    </i>
    <i>
      <x v="6277"/>
      <x v="402"/>
      <x v="110"/>
      <x v="4543"/>
      <x v="6277"/>
    </i>
    <i>
      <x v="6278"/>
      <x v="300"/>
      <x v="49"/>
      <x v="868"/>
      <x v="6278"/>
    </i>
    <i>
      <x v="6279"/>
      <x v="125"/>
      <x v="6"/>
      <x v="4544"/>
      <x v="6279"/>
    </i>
    <i>
      <x v="6280"/>
      <x v="52"/>
      <x v="7"/>
      <x v="4545"/>
      <x v="6280"/>
    </i>
    <i>
      <x v="6281"/>
      <x v="296"/>
      <x v="95"/>
      <x v="4546"/>
      <x v="6281"/>
    </i>
    <i>
      <x v="6282"/>
      <x v="78"/>
      <x v="121"/>
      <x v="4547"/>
      <x v="6282"/>
    </i>
    <i>
      <x v="6283"/>
      <x v="203"/>
      <x v="189"/>
      <x v="682"/>
      <x v="6283"/>
    </i>
    <i>
      <x v="6284"/>
      <x v="432"/>
      <x v="39"/>
      <x v="4548"/>
      <x v="6284"/>
    </i>
    <i>
      <x v="6285"/>
      <x v="331"/>
      <x v="91"/>
      <x v="4544"/>
      <x v="6285"/>
    </i>
    <i>
      <x v="6286"/>
      <x v="371"/>
      <x v="79"/>
      <x v="4549"/>
      <x v="6286"/>
    </i>
    <i>
      <x v="6287"/>
      <x v="287"/>
      <x v="10"/>
      <x v="93"/>
      <x v="6287"/>
    </i>
    <i>
      <x v="6288"/>
      <x v="341"/>
      <x v="2"/>
      <x v="3923"/>
      <x v="6288"/>
    </i>
    <i>
      <x v="6289"/>
      <x v="93"/>
      <x v="53"/>
      <x v="4550"/>
      <x v="6289"/>
    </i>
    <i>
      <x v="6290"/>
      <x v="199"/>
      <x v="172"/>
      <x v="1001"/>
      <x v="6290"/>
    </i>
    <i>
      <x v="6291"/>
      <x v="324"/>
      <x v="1"/>
      <x v="1653"/>
      <x v="6291"/>
    </i>
    <i>
      <x v="6292"/>
      <x v="510"/>
      <x v="112"/>
      <x v="4551"/>
      <x v="6292"/>
    </i>
    <i>
      <x v="6293"/>
      <x v="170"/>
      <x v="157"/>
      <x v="4552"/>
      <x v="6293"/>
    </i>
    <i>
      <x v="6294"/>
      <x v="460"/>
      <x v="65"/>
      <x v="549"/>
      <x v="6294"/>
    </i>
    <i>
      <x v="6295"/>
      <x v="279"/>
      <x v="179"/>
      <x v="4553"/>
      <x v="6295"/>
    </i>
    <i>
      <x v="6296"/>
      <x v="420"/>
      <x v="268"/>
      <x v="4554"/>
      <x v="6296"/>
    </i>
    <i>
      <x v="6297"/>
      <x v="574"/>
      <x v="77"/>
      <x v="3121"/>
      <x v="6297"/>
    </i>
    <i>
      <x v="6298"/>
      <x v="79"/>
      <x v="183"/>
      <x v="2550"/>
      <x v="6298"/>
    </i>
    <i>
      <x v="6299"/>
      <x v="45"/>
      <x v="218"/>
      <x v="4555"/>
      <x v="6299"/>
    </i>
    <i>
      <x v="6300"/>
      <x v="320"/>
      <x v="26"/>
      <x v="4556"/>
      <x v="6300"/>
    </i>
    <i>
      <x v="6301"/>
      <x v="468"/>
      <x v="61"/>
      <x v="4557"/>
      <x v="6301"/>
    </i>
    <i>
      <x v="6302"/>
      <x v="460"/>
      <x v="148"/>
      <x v="1381"/>
      <x v="6302"/>
    </i>
    <i>
      <x v="6303"/>
      <x v="235"/>
      <x v="118"/>
      <x v="4558"/>
      <x v="6303"/>
    </i>
    <i>
      <x v="6304"/>
      <x v="205"/>
      <x v="136"/>
      <x v="4092"/>
      <x v="6304"/>
    </i>
    <i>
      <x v="6305"/>
      <x v="554"/>
      <x v="2"/>
      <x v="4559"/>
      <x v="6305"/>
    </i>
    <i>
      <x v="6306"/>
      <x v="98"/>
      <x v="145"/>
      <x v="4560"/>
      <x v="6306"/>
    </i>
    <i>
      <x v="6307"/>
      <x v="405"/>
      <x v="82"/>
      <x v="4561"/>
      <x v="6307"/>
    </i>
    <i>
      <x v="6308"/>
      <x v="293"/>
      <x v="77"/>
      <x v="4562"/>
      <x v="6308"/>
    </i>
    <i>
      <x v="6309"/>
      <x v="69"/>
      <x v="76"/>
      <x v="2152"/>
      <x v="6309"/>
    </i>
    <i>
      <x v="6310"/>
      <x v="24"/>
      <x v="17"/>
      <x v="4563"/>
      <x v="6310"/>
    </i>
    <i>
      <x v="6311"/>
      <x v="349"/>
      <x v="56"/>
      <x v="4021"/>
      <x v="6311"/>
    </i>
    <i>
      <x v="6312"/>
      <x v="179"/>
      <x v="214"/>
      <x v="4564"/>
      <x v="6312"/>
    </i>
    <i>
      <x v="6313"/>
      <x v="576"/>
      <x v="200"/>
      <x v="4565"/>
      <x v="6313"/>
    </i>
    <i>
      <x v="6314"/>
      <x v="182"/>
      <x v="211"/>
      <x v="549"/>
      <x v="6314"/>
    </i>
    <i>
      <x v="6315"/>
      <x v="65"/>
      <x v="50"/>
      <x v="4566"/>
      <x v="6315"/>
    </i>
    <i>
      <x v="6316"/>
      <x v="529"/>
      <x v="62"/>
      <x v="4567"/>
      <x v="6316"/>
    </i>
    <i>
      <x v="6317"/>
      <x v="333"/>
      <x v="92"/>
      <x v="4568"/>
      <x v="6317"/>
    </i>
    <i>
      <x v="6318"/>
      <x v="64"/>
      <x v="22"/>
      <x v="3147"/>
      <x v="6318"/>
    </i>
    <i>
      <x v="6319"/>
      <x v="123"/>
      <x v="4"/>
      <x v="4011"/>
      <x v="6319"/>
    </i>
    <i>
      <x v="6320"/>
      <x v="48"/>
      <x v="3"/>
      <x v="672"/>
      <x v="6320"/>
    </i>
    <i>
      <x v="6321"/>
      <x v="401"/>
      <x v="77"/>
      <x v="1666"/>
      <x v="6321"/>
    </i>
    <i>
      <x v="6322"/>
      <x v="508"/>
      <x v="25"/>
      <x v="4569"/>
      <x v="6322"/>
    </i>
    <i>
      <x v="6323"/>
      <x v="219"/>
      <x v="166"/>
      <x v="4570"/>
      <x v="6323"/>
    </i>
    <i>
      <x v="6324"/>
      <x v="421"/>
      <x v="165"/>
      <x v="4571"/>
      <x v="6324"/>
    </i>
    <i>
      <x v="6325"/>
      <x v="541"/>
      <x v="57"/>
      <x v="4572"/>
      <x v="6325"/>
    </i>
    <i>
      <x v="6326"/>
      <x v="593"/>
      <x v="283"/>
      <x v="4099"/>
      <x v="6326"/>
    </i>
    <i>
      <x v="6327"/>
      <x v="397"/>
      <x v="54"/>
      <x v="1282"/>
      <x v="6327"/>
    </i>
    <i>
      <x v="6328"/>
      <x v="535"/>
      <x v="69"/>
      <x v="579"/>
      <x v="6328"/>
    </i>
    <i>
      <x v="6329"/>
      <x v="124"/>
      <x v="21"/>
      <x v="279"/>
      <x v="6329"/>
    </i>
    <i>
      <x v="6330"/>
      <x v="180"/>
      <x v="172"/>
      <x v="4562"/>
      <x v="6330"/>
    </i>
    <i>
      <x v="6331"/>
      <x v="340"/>
      <x v="32"/>
      <x v="3750"/>
      <x v="6331"/>
    </i>
    <i>
      <x v="6332"/>
      <x v="129"/>
      <x v="186"/>
      <x v="4538"/>
      <x v="6332"/>
    </i>
    <i>
      <x v="6333"/>
      <x v="489"/>
      <x v="67"/>
      <x v="4573"/>
      <x v="6333"/>
    </i>
    <i>
      <x v="6334"/>
      <x v="149"/>
      <x v="48"/>
      <x v="4574"/>
      <x v="6334"/>
    </i>
    <i>
      <x v="6335"/>
      <x v="251"/>
      <x v="155"/>
      <x v="3704"/>
      <x v="6335"/>
    </i>
    <i>
      <x v="6336"/>
      <x v="60"/>
      <x v="42"/>
      <x v="4575"/>
      <x v="6336"/>
    </i>
    <i>
      <x v="6337"/>
      <x v="122"/>
      <x v="72"/>
      <x v="4576"/>
      <x v="6337"/>
    </i>
    <i>
      <x v="6338"/>
      <x v="526"/>
      <x v="98"/>
      <x v="3341"/>
      <x v="6338"/>
    </i>
    <i>
      <x v="6339"/>
      <x v="13"/>
      <x v="171"/>
      <x v="4199"/>
      <x v="6339"/>
    </i>
    <i>
      <x v="6340"/>
      <x v="517"/>
      <x v="38"/>
      <x v="4577"/>
      <x v="6340"/>
    </i>
    <i>
      <x v="6341"/>
      <x v="221"/>
      <x v="200"/>
      <x v="4578"/>
      <x v="6341"/>
    </i>
    <i>
      <x v="6342"/>
      <x v="451"/>
      <x v="142"/>
      <x v="366"/>
      <x v="6342"/>
    </i>
    <i>
      <x v="6343"/>
      <x v="187"/>
      <x v="49"/>
      <x v="4579"/>
      <x v="6343"/>
    </i>
    <i>
      <x v="6344"/>
      <x v="379"/>
      <x v="149"/>
      <x v="4580"/>
      <x v="6344"/>
    </i>
    <i>
      <x v="6345"/>
      <x v="355"/>
      <x v="39"/>
      <x v="1290"/>
      <x v="6345"/>
    </i>
    <i>
      <x v="6346"/>
      <x v="98"/>
      <x v="48"/>
      <x v="4581"/>
      <x v="6346"/>
    </i>
    <i>
      <x v="6347"/>
      <x v="212"/>
      <x v="143"/>
      <x v="4582"/>
      <x v="6347"/>
    </i>
    <i>
      <x v="6348"/>
      <x v="266"/>
      <x v="129"/>
      <x v="3166"/>
      <x v="6348"/>
    </i>
    <i>
      <x v="6349"/>
      <x v="97"/>
      <x v="234"/>
      <x v="4583"/>
      <x v="6349"/>
    </i>
    <i>
      <x v="6350"/>
      <x v="33"/>
      <x v="35"/>
      <x v="4584"/>
      <x v="6350"/>
    </i>
    <i>
      <x v="6351"/>
      <x v="235"/>
      <x v="190"/>
      <x v="4585"/>
      <x v="6351"/>
    </i>
    <i>
      <x v="6352"/>
      <x v="400"/>
      <x v="110"/>
      <x v="2206"/>
      <x v="6352"/>
    </i>
    <i>
      <x v="6353"/>
      <x v="465"/>
      <x v="60"/>
      <x v="4586"/>
      <x v="6353"/>
    </i>
    <i>
      <x v="6354"/>
      <x v="320"/>
      <x v="37"/>
      <x v="4587"/>
      <x v="6354"/>
    </i>
    <i>
      <x v="6355"/>
      <x v="116"/>
      <x v="208"/>
      <x v="2696"/>
      <x v="6355"/>
    </i>
    <i>
      <x v="6356"/>
      <x v="384"/>
      <x v="135"/>
      <x v="4588"/>
      <x v="6356"/>
    </i>
    <i>
      <x v="6357"/>
      <x v="449"/>
      <x v="137"/>
      <x v="4589"/>
      <x v="6357"/>
    </i>
    <i>
      <x v="6358"/>
      <x v="14"/>
      <x v="202"/>
      <x v="3261"/>
      <x v="6358"/>
    </i>
    <i>
      <x v="6359"/>
      <x v="605"/>
      <x v="44"/>
      <x v="4590"/>
      <x v="6359"/>
    </i>
    <i>
      <x v="6360"/>
      <x v="198"/>
      <x v="19"/>
      <x v="4591"/>
      <x v="6360"/>
    </i>
    <i>
      <x v="6361"/>
      <x v="72"/>
      <x v="104"/>
      <x v="4592"/>
      <x v="6361"/>
    </i>
    <i>
      <x v="6362"/>
      <x v="251"/>
      <x v="150"/>
      <x v="4593"/>
      <x v="6362"/>
    </i>
    <i>
      <x v="6363"/>
      <x v="366"/>
      <x v="104"/>
      <x v="4077"/>
      <x v="6363"/>
    </i>
    <i>
      <x v="6364"/>
      <x v="13"/>
      <x v="138"/>
      <x v="2544"/>
      <x v="6364"/>
    </i>
    <i>
      <x v="6365"/>
      <x v="347"/>
      <x v="108"/>
      <x v="4363"/>
      <x v="6365"/>
    </i>
    <i>
      <x v="6366"/>
      <x v="141"/>
      <x v="104"/>
      <x v="2395"/>
      <x v="6366"/>
    </i>
    <i>
      <x v="6367"/>
      <x v="195"/>
      <x v="129"/>
      <x v="4594"/>
      <x v="6367"/>
    </i>
    <i>
      <x v="6368"/>
      <x v="281"/>
      <x v="24"/>
      <x v="4436"/>
      <x v="6368"/>
    </i>
    <i>
      <x v="6369"/>
      <x v="21"/>
      <x v="71"/>
      <x v="2207"/>
      <x v="6369"/>
    </i>
    <i>
      <x v="6370"/>
      <x v="92"/>
      <x v="67"/>
      <x v="4595"/>
      <x v="6370"/>
    </i>
    <i>
      <x v="6371"/>
      <x v="358"/>
      <x v="56"/>
      <x v="3538"/>
      <x v="6371"/>
    </i>
    <i>
      <x v="6372"/>
      <x v="147"/>
      <x v="98"/>
      <x v="4596"/>
      <x v="6372"/>
    </i>
    <i>
      <x v="6373"/>
      <x v="81"/>
      <x v="155"/>
      <x v="4597"/>
      <x v="6373"/>
    </i>
    <i>
      <x v="6374"/>
      <x v="138"/>
      <x v="53"/>
      <x v="24"/>
      <x v="6374"/>
    </i>
    <i>
      <x v="6375"/>
      <x v="570"/>
      <x v="112"/>
      <x v="1527"/>
      <x v="6375"/>
    </i>
    <i>
      <x v="6376"/>
      <x v="45"/>
      <x v="160"/>
      <x v="353"/>
      <x v="6376"/>
    </i>
    <i>
      <x v="6377"/>
      <x v="380"/>
      <x v="119"/>
      <x v="2560"/>
      <x v="6377"/>
    </i>
    <i>
      <x v="6378"/>
      <x v="217"/>
      <x v="134"/>
      <x v="3537"/>
      <x v="6378"/>
    </i>
    <i>
      <x v="6379"/>
      <x v="170"/>
      <x v="105"/>
      <x v="3973"/>
      <x v="6379"/>
    </i>
    <i>
      <x v="6380"/>
      <x v="41"/>
      <x v="126"/>
      <x v="580"/>
      <x v="6380"/>
    </i>
    <i>
      <x v="6381"/>
      <x v="487"/>
      <x v="211"/>
      <x v="4598"/>
      <x v="6381"/>
    </i>
    <i>
      <x v="6382"/>
      <x v="72"/>
      <x v="157"/>
      <x v="4599"/>
      <x v="6382"/>
    </i>
    <i>
      <x v="6383"/>
      <x v="545"/>
      <x v="161"/>
      <x v="4600"/>
      <x v="6383"/>
    </i>
    <i>
      <x v="6384"/>
      <x v="232"/>
      <x v="145"/>
      <x v="4287"/>
      <x v="6384"/>
    </i>
    <i>
      <x v="6385"/>
      <x v="62"/>
      <x v="122"/>
      <x v="4601"/>
      <x v="6385"/>
    </i>
    <i>
      <x v="6386"/>
      <x v="170"/>
      <x v="174"/>
      <x v="4602"/>
      <x v="6386"/>
    </i>
    <i>
      <x v="6387"/>
      <x v="312"/>
      <x v="121"/>
      <x v="2844"/>
      <x v="6387"/>
    </i>
    <i>
      <x v="6388"/>
      <x v="389"/>
      <x v="107"/>
      <x v="2732"/>
      <x v="6388"/>
    </i>
    <i>
      <x v="6389"/>
      <x v="84"/>
      <x v="58"/>
      <x v="2658"/>
      <x v="6389"/>
    </i>
    <i>
      <x v="6390"/>
      <x v="72"/>
      <x v="154"/>
      <x v="4603"/>
      <x v="6390"/>
    </i>
    <i>
      <x v="6391"/>
      <x v="59"/>
      <x v="14"/>
      <x v="1088"/>
      <x v="6391"/>
    </i>
    <i>
      <x v="6392"/>
      <x v="409"/>
      <x v="142"/>
      <x v="2797"/>
      <x v="6392"/>
    </i>
    <i>
      <x v="6393"/>
      <x v="19"/>
      <x v="190"/>
      <x v="4604"/>
      <x v="6393"/>
    </i>
    <i>
      <x v="6394"/>
      <x v="424"/>
      <x v="7"/>
      <x v="3927"/>
      <x v="6394"/>
    </i>
    <i>
      <x v="6395"/>
      <x v="302"/>
      <x v="107"/>
      <x v="1386"/>
      <x v="6395"/>
    </i>
    <i>
      <x v="6396"/>
      <x v="128"/>
      <x v="124"/>
      <x v="1894"/>
      <x v="6396"/>
    </i>
    <i>
      <x v="6397"/>
      <x v="170"/>
      <x v="139"/>
      <x v="4605"/>
      <x v="6397"/>
    </i>
    <i>
      <x v="6398"/>
      <x v="358"/>
      <x v="48"/>
      <x v="4606"/>
      <x v="6398"/>
    </i>
    <i>
      <x v="6399"/>
      <x v="13"/>
      <x v="42"/>
      <x v="3150"/>
      <x v="6399"/>
    </i>
    <i>
      <x v="6400"/>
      <x v="80"/>
      <x v="21"/>
      <x v="2143"/>
      <x v="6400"/>
    </i>
    <i>
      <x v="6401"/>
      <x v="58"/>
      <x v="99"/>
      <x v="4607"/>
      <x v="6401"/>
    </i>
    <i>
      <x v="6402"/>
      <x v="145"/>
      <x v="182"/>
      <x v="4608"/>
      <x v="6402"/>
    </i>
    <i>
      <x v="6403"/>
      <x v="360"/>
      <x v="194"/>
      <x v="4609"/>
      <x v="6403"/>
    </i>
    <i>
      <x v="6404"/>
      <x v="352"/>
      <x v="68"/>
      <x v="4610"/>
      <x v="6404"/>
    </i>
    <i>
      <x v="6405"/>
      <x v="82"/>
      <x v="111"/>
      <x v="4611"/>
      <x v="6405"/>
    </i>
    <i>
      <x v="6406"/>
      <x v="344"/>
      <x v="44"/>
      <x v="4612"/>
      <x v="6406"/>
    </i>
    <i>
      <x v="6407"/>
      <x v="4"/>
      <x v="73"/>
      <x v="1671"/>
      <x v="6407"/>
    </i>
    <i>
      <x v="6408"/>
      <x v="347"/>
      <x v="137"/>
      <x v="4613"/>
      <x v="6408"/>
    </i>
    <i>
      <x v="6409"/>
      <x v="453"/>
      <x v="93"/>
      <x v="4614"/>
      <x v="6409"/>
    </i>
    <i>
      <x v="6410"/>
      <x v="215"/>
      <x v="154"/>
      <x v="4615"/>
      <x v="6410"/>
    </i>
    <i>
      <x v="6411"/>
      <x v="35"/>
      <x v="120"/>
      <x v="4616"/>
      <x v="6411"/>
    </i>
    <i>
      <x v="6412"/>
      <x v="358"/>
      <x v="41"/>
      <x v="3408"/>
      <x v="6412"/>
    </i>
    <i>
      <x v="6413"/>
      <x v="171"/>
      <x v="107"/>
      <x v="4617"/>
      <x v="6413"/>
    </i>
    <i>
      <x v="6414"/>
      <x v="148"/>
      <x v="37"/>
      <x v="943"/>
      <x v="6414"/>
    </i>
    <i>
      <x v="6415"/>
      <x v="295"/>
      <x v="25"/>
      <x v="1390"/>
      <x v="6415"/>
    </i>
    <i>
      <x v="6416"/>
      <x v="232"/>
      <x v="209"/>
      <x v="4616"/>
      <x v="6416"/>
    </i>
    <i>
      <x v="6417"/>
      <x v="578"/>
      <x v="50"/>
      <x v="4594"/>
      <x v="6417"/>
    </i>
    <i>
      <x v="6418"/>
      <x v="194"/>
      <x v="107"/>
      <x v="3929"/>
      <x v="6418"/>
    </i>
    <i>
      <x v="6419"/>
      <x v="123"/>
      <x v="56"/>
      <x v="4618"/>
      <x v="6419"/>
    </i>
    <i>
      <x v="6420"/>
      <x v="347"/>
      <x v="117"/>
      <x v="109"/>
      <x v="6420"/>
    </i>
    <i>
      <x v="6421"/>
      <x v="302"/>
      <x v="57"/>
      <x v="3146"/>
      <x v="6421"/>
    </i>
    <i>
      <x v="6422"/>
      <x v="83"/>
      <x v="136"/>
      <x v="4619"/>
      <x v="6422"/>
    </i>
    <i>
      <x v="6423"/>
      <x v="438"/>
      <x v="121"/>
      <x v="2789"/>
      <x v="6423"/>
    </i>
    <i>
      <x v="6424"/>
      <x v="208"/>
      <x v="98"/>
      <x v="1763"/>
      <x v="6424"/>
    </i>
    <i>
      <x v="6425"/>
      <x v="305"/>
      <x v="185"/>
      <x v="2034"/>
      <x v="6425"/>
    </i>
    <i>
      <x v="6426"/>
      <x v="426"/>
      <x v="163"/>
      <x v="281"/>
      <x v="6426"/>
    </i>
    <i>
      <x v="6427"/>
      <x v="42"/>
      <x v="36"/>
      <x v="4620"/>
      <x v="6427"/>
    </i>
    <i>
      <x v="6428"/>
      <x v="189"/>
      <x v="74"/>
      <x v="4372"/>
      <x v="6428"/>
    </i>
    <i>
      <x v="6429"/>
      <x v="16"/>
      <x v="41"/>
      <x v="1422"/>
      <x v="6429"/>
    </i>
    <i>
      <x v="6430"/>
      <x v="130"/>
      <x v="20"/>
      <x v="3013"/>
      <x v="6430"/>
    </i>
    <i>
      <x v="6431"/>
      <x v="62"/>
      <x v="149"/>
      <x v="4621"/>
      <x v="6431"/>
    </i>
    <i>
      <x v="6432"/>
      <x v="344"/>
      <x v="183"/>
      <x v="2800"/>
      <x v="6432"/>
    </i>
    <i>
      <x v="6433"/>
      <x v="207"/>
      <x v="128"/>
      <x v="4622"/>
      <x v="6433"/>
    </i>
    <i>
      <x v="6434"/>
      <x v="78"/>
      <x v="36"/>
      <x v="4623"/>
      <x v="6434"/>
    </i>
    <i>
      <x v="6435"/>
      <x v="130"/>
      <x v="195"/>
      <x v="4332"/>
      <x v="6435"/>
    </i>
    <i>
      <x v="6436"/>
      <x v="109"/>
      <x v="107"/>
      <x v="4624"/>
      <x v="6436"/>
    </i>
    <i>
      <x v="6437"/>
      <x v="167"/>
      <x v="68"/>
      <x v="4625"/>
      <x v="6437"/>
    </i>
    <i>
      <x v="6438"/>
      <x v="122"/>
      <x v="117"/>
      <x v="4626"/>
      <x v="6438"/>
    </i>
    <i>
      <x v="6439"/>
      <x v="124"/>
      <x v="58"/>
      <x v="4627"/>
      <x v="6439"/>
    </i>
    <i>
      <x v="6440"/>
      <x v="382"/>
      <x v="69"/>
      <x v="1612"/>
      <x v="6440"/>
    </i>
    <i>
      <x v="6441"/>
      <x v="167"/>
      <x v="144"/>
      <x v="2257"/>
      <x v="6441"/>
    </i>
    <i>
      <x v="6442"/>
      <x v="130"/>
      <x v="106"/>
      <x v="4628"/>
      <x v="6442"/>
    </i>
    <i>
      <x v="6443"/>
      <x v="327"/>
      <x v="113"/>
      <x v="4629"/>
      <x v="6443"/>
    </i>
    <i>
      <x v="6444"/>
      <x v="378"/>
      <x v="69"/>
      <x v="4630"/>
      <x v="6444"/>
    </i>
    <i>
      <x v="6445"/>
      <x v="548"/>
      <x v="38"/>
      <x v="4631"/>
      <x v="6445"/>
    </i>
    <i>
      <x v="6446"/>
      <x v="265"/>
      <x v="204"/>
      <x v="4632"/>
      <x v="6446"/>
    </i>
    <i>
      <x v="6447"/>
      <x v="14"/>
      <x v="154"/>
      <x v="4633"/>
      <x v="6447"/>
    </i>
    <i>
      <x v="6448"/>
      <x v="217"/>
      <x v="171"/>
      <x v="4634"/>
      <x v="6448"/>
    </i>
    <i>
      <x v="6449"/>
      <x v="329"/>
      <x v="126"/>
      <x v="4635"/>
      <x v="6449"/>
    </i>
    <i>
      <x v="6450"/>
      <x v="348"/>
      <x v="109"/>
      <x v="2795"/>
      <x v="6450"/>
    </i>
    <i>
      <x v="6451"/>
      <x v="458"/>
      <x v="119"/>
      <x v="4636"/>
      <x v="6451"/>
    </i>
    <i>
      <x v="6452"/>
      <x v="249"/>
      <x v="33"/>
      <x v="297"/>
      <x v="6452"/>
    </i>
    <i>
      <x v="6453"/>
      <x v="171"/>
      <x v="56"/>
      <x v="4637"/>
      <x v="6453"/>
    </i>
    <i>
      <x v="6454"/>
      <x v="130"/>
      <x v="138"/>
      <x v="4638"/>
      <x v="6454"/>
    </i>
    <i>
      <x v="6455"/>
      <x v="409"/>
      <x v="171"/>
      <x v="4639"/>
      <x v="6455"/>
    </i>
    <i>
      <x v="6456"/>
      <x v="85"/>
      <x v="119"/>
      <x v="4640"/>
      <x v="6456"/>
    </i>
    <i>
      <x v="6457"/>
      <x v="302"/>
      <x v="157"/>
      <x v="4641"/>
      <x v="6457"/>
    </i>
    <i>
      <x v="6458"/>
      <x v="138"/>
      <x v="150"/>
      <x v="4642"/>
      <x v="6458"/>
    </i>
    <i>
      <x v="6459"/>
      <x v="391"/>
      <x v="123"/>
      <x v="4189"/>
      <x v="6459"/>
    </i>
    <i>
      <x v="6460"/>
      <x v="40"/>
      <x v="40"/>
      <x v="4643"/>
      <x v="6460"/>
    </i>
    <i>
      <x v="6461"/>
      <x v="212"/>
      <x v="157"/>
      <x v="1833"/>
      <x v="6461"/>
    </i>
    <i>
      <x v="6462"/>
      <x v="38"/>
      <x v="182"/>
      <x v="4644"/>
      <x v="6462"/>
    </i>
    <i>
      <x v="6463"/>
      <x v="148"/>
      <x v="192"/>
      <x v="4191"/>
      <x v="6463"/>
    </i>
    <i>
      <x v="6464"/>
      <x v="46"/>
      <x v="124"/>
      <x v="4645"/>
      <x v="6464"/>
    </i>
    <i>
      <x v="6465"/>
      <x v="438"/>
      <x v="143"/>
      <x v="4646"/>
      <x v="6465"/>
    </i>
    <i>
      <x v="6466"/>
      <x v="347"/>
      <x v="74"/>
      <x v="4647"/>
      <x v="6466"/>
    </i>
    <i>
      <x v="6467"/>
      <x v="16"/>
      <x v="171"/>
      <x v="4648"/>
      <x v="6467"/>
    </i>
    <i>
      <x v="6468"/>
      <x v="355"/>
      <x v="34"/>
      <x v="4649"/>
      <x v="6468"/>
    </i>
    <i>
      <x v="6469"/>
      <x v="13"/>
      <x v="74"/>
      <x v="4650"/>
      <x v="6469"/>
    </i>
    <i>
      <x v="6470"/>
      <x v="32"/>
      <x v="9"/>
      <x v="4651"/>
      <x v="6470"/>
    </i>
    <i>
      <x v="6471"/>
      <x v="62"/>
      <x v="93"/>
      <x v="4652"/>
      <x v="6471"/>
    </i>
    <i>
      <x v="6472"/>
      <x v="102"/>
      <x v="2"/>
      <x v="4653"/>
      <x v="6472"/>
    </i>
    <i>
      <x v="6473"/>
      <x v="33"/>
      <x v="89"/>
      <x v="4654"/>
      <x v="6473"/>
    </i>
    <i>
      <x v="6474"/>
      <x v="151"/>
      <x v="20"/>
      <x v="4655"/>
      <x v="6474"/>
    </i>
    <i>
      <x v="6475"/>
      <x v="329"/>
      <x v="186"/>
      <x v="4656"/>
      <x v="6475"/>
    </i>
    <i>
      <x v="6476"/>
      <x v="319"/>
      <x v="143"/>
      <x v="4657"/>
      <x v="6476"/>
    </i>
    <i>
      <x v="6477"/>
      <x v="354"/>
      <x v="102"/>
      <x v="4658"/>
      <x v="6477"/>
    </i>
    <i>
      <x v="6478"/>
      <x v="522"/>
      <x v="39"/>
      <x v="199"/>
      <x v="6478"/>
    </i>
    <i>
      <x v="6479"/>
      <x v="461"/>
      <x v="31"/>
      <x v="4659"/>
      <x v="6479"/>
    </i>
    <i>
      <x v="6480"/>
      <x v="79"/>
      <x v="34"/>
      <x v="1465"/>
      <x v="6480"/>
    </i>
    <i>
      <x v="6481"/>
      <x v="367"/>
      <x v="219"/>
      <x v="4660"/>
      <x v="6481"/>
    </i>
    <i>
      <x v="6482"/>
      <x v="196"/>
      <x v="121"/>
      <x v="4661"/>
      <x v="6482"/>
    </i>
    <i>
      <x v="6483"/>
      <x v="308"/>
      <x v="34"/>
      <x v="1466"/>
      <x v="6483"/>
    </i>
    <i>
      <x v="6484"/>
      <x v="335"/>
      <x v="9"/>
      <x v="1035"/>
      <x v="6484"/>
    </i>
    <i>
      <x v="6485"/>
      <x v="72"/>
      <x v="72"/>
      <x v="2214"/>
      <x v="6485"/>
    </i>
    <i>
      <x v="6486"/>
      <x v="572"/>
      <x v="134"/>
      <x v="2443"/>
      <x v="6486"/>
    </i>
    <i>
      <x v="6487"/>
      <x v="41"/>
      <x v="186"/>
      <x v="4662"/>
      <x v="6487"/>
    </i>
    <i>
      <x v="6488"/>
      <x v="138"/>
      <x v="126"/>
      <x v="582"/>
      <x v="6488"/>
    </i>
    <i>
      <x v="6489"/>
      <x v="447"/>
      <x v="135"/>
      <x v="4109"/>
      <x v="6489"/>
    </i>
    <i>
      <x v="6490"/>
      <x v="62"/>
      <x v="192"/>
      <x v="3296"/>
      <x v="6490"/>
    </i>
    <i>
      <x v="6491"/>
      <x v="198"/>
      <x v="196"/>
      <x v="4663"/>
      <x v="6491"/>
    </i>
    <i>
      <x v="6492"/>
      <x v="39"/>
      <x v="49"/>
      <x v="4664"/>
      <x v="6492"/>
    </i>
    <i>
      <x v="6493"/>
      <x v="573"/>
      <x v="55"/>
      <x v="4665"/>
      <x v="6493"/>
    </i>
    <i>
      <x v="6494"/>
      <x v="406"/>
      <x v="6"/>
      <x v="4666"/>
      <x v="6494"/>
    </i>
    <i>
      <x v="6495"/>
      <x v="336"/>
      <x v="190"/>
      <x v="4667"/>
      <x v="6495"/>
    </i>
    <i>
      <x v="6496"/>
      <x v="580"/>
      <x v="179"/>
      <x v="4668"/>
      <x v="6496"/>
    </i>
    <i>
      <x v="6497"/>
      <x v="136"/>
      <x v="150"/>
      <x v="3970"/>
      <x v="6497"/>
    </i>
    <i>
      <x v="6498"/>
      <x v="49"/>
      <x v="39"/>
      <x v="4669"/>
      <x v="6498"/>
    </i>
    <i>
      <x v="6499"/>
      <x v="122"/>
      <x v="136"/>
      <x v="4670"/>
      <x v="6499"/>
    </i>
    <i>
      <x v="6500"/>
      <x v="286"/>
      <x v="48"/>
      <x v="4671"/>
      <x v="6500"/>
    </i>
    <i>
      <x v="6501"/>
      <x v="37"/>
      <x v="9"/>
      <x v="2877"/>
      <x v="6501"/>
    </i>
    <i>
      <x v="6502"/>
      <x v="491"/>
      <x v="77"/>
      <x v="4672"/>
      <x v="6502"/>
    </i>
    <i>
      <x v="6503"/>
      <x v="152"/>
      <x v="209"/>
      <x v="4673"/>
      <x v="6503"/>
    </i>
    <i>
      <x v="6504"/>
      <x v="177"/>
      <x v="114"/>
      <x v="4140"/>
      <x v="6504"/>
    </i>
    <i>
      <x v="6505"/>
      <x v="83"/>
      <x v="195"/>
      <x v="4121"/>
      <x v="6505"/>
    </i>
    <i>
      <x v="6506"/>
      <x v="319"/>
      <x v="43"/>
      <x v="4674"/>
      <x v="6506"/>
    </i>
    <i>
      <x v="6507"/>
      <x v="184"/>
      <x v="115"/>
      <x v="4675"/>
      <x v="6507"/>
    </i>
    <i>
      <x v="6508"/>
      <x v="119"/>
      <x v="14"/>
      <x v="4676"/>
      <x v="6508"/>
    </i>
    <i>
      <x v="6509"/>
      <x v="437"/>
      <x v="107"/>
      <x v="4517"/>
      <x v="6509"/>
    </i>
    <i>
      <x v="6510"/>
      <x v="138"/>
      <x v="58"/>
      <x v="68"/>
      <x v="6510"/>
    </i>
    <i>
      <x v="6511"/>
      <x v="580"/>
      <x v="180"/>
      <x v="4677"/>
      <x v="6511"/>
    </i>
    <i>
      <x v="6512"/>
      <x v="286"/>
      <x v="209"/>
      <x v="4678"/>
      <x v="6512"/>
    </i>
    <i>
      <x v="6513"/>
      <x v="104"/>
      <x v="205"/>
      <x v="1628"/>
      <x v="6513"/>
    </i>
    <i>
      <x v="6514"/>
      <x v="89"/>
      <x v="54"/>
      <x v="4679"/>
      <x v="6514"/>
    </i>
    <i>
      <x v="6515"/>
      <x v="244"/>
      <x v="140"/>
      <x v="377"/>
      <x v="6515"/>
    </i>
    <i>
      <x v="6516"/>
      <x v="347"/>
      <x v="134"/>
      <x v="1851"/>
      <x v="6516"/>
    </i>
    <i>
      <x v="6517"/>
      <x v="49"/>
      <x v="114"/>
      <x v="2776"/>
      <x v="6517"/>
    </i>
    <i>
      <x v="6518"/>
      <x v="34"/>
      <x v="112"/>
      <x v="4680"/>
      <x v="6518"/>
    </i>
    <i>
      <x v="6519"/>
      <x v="196"/>
      <x v="100"/>
      <x v="4681"/>
      <x v="6519"/>
    </i>
    <i>
      <x v="6520"/>
      <x v="122"/>
      <x v="68"/>
      <x v="916"/>
      <x v="6520"/>
    </i>
    <i>
      <x v="6521"/>
      <x v="20"/>
      <x v="13"/>
      <x v="4682"/>
      <x v="6521"/>
    </i>
    <i>
      <x v="6522"/>
      <x v="315"/>
      <x v="179"/>
      <x v="375"/>
      <x v="6522"/>
    </i>
    <i>
      <x v="6523"/>
      <x v="19"/>
      <x v="233"/>
      <x v="4683"/>
      <x v="6523"/>
    </i>
    <i>
      <x v="6524"/>
      <x v="79"/>
      <x v="185"/>
      <x v="4243"/>
      <x v="6524"/>
    </i>
    <i>
      <x v="6525"/>
      <x v="42"/>
      <x v="99"/>
      <x v="4684"/>
      <x v="6525"/>
    </i>
    <i>
      <x v="6526"/>
      <x v="187"/>
      <x v="155"/>
      <x v="4685"/>
      <x v="6526"/>
    </i>
    <i>
      <x v="6527"/>
      <x v="177"/>
      <x v="139"/>
      <x v="4686"/>
      <x v="6527"/>
    </i>
    <i>
      <x v="6528"/>
      <x v="322"/>
      <x v="87"/>
      <x v="4687"/>
      <x v="6528"/>
    </i>
    <i>
      <x v="6529"/>
      <x v="15"/>
      <x v="195"/>
      <x v="4688"/>
      <x v="6529"/>
    </i>
    <i>
      <x v="6530"/>
      <x v="141"/>
      <x v="119"/>
      <x v="4689"/>
      <x v="6530"/>
    </i>
    <i>
      <x v="6531"/>
      <x v="373"/>
      <x v="107"/>
      <x v="1627"/>
      <x v="6531"/>
    </i>
    <i>
      <x v="6532"/>
      <x v="41"/>
      <x v="108"/>
      <x v="4690"/>
      <x v="6532"/>
    </i>
    <i>
      <x v="6533"/>
      <x v="206"/>
      <x v="68"/>
      <x v="4691"/>
      <x v="6533"/>
    </i>
    <i>
      <x v="6534"/>
      <x v="197"/>
      <x v="102"/>
      <x v="4692"/>
      <x v="6534"/>
    </i>
    <i>
      <x v="6535"/>
      <x v="289"/>
      <x v="211"/>
      <x v="3148"/>
      <x v="6535"/>
    </i>
    <i>
      <x v="6536"/>
      <x v="366"/>
      <x v="115"/>
      <x v="3965"/>
      <x v="6536"/>
    </i>
    <i>
      <x v="6537"/>
      <x v="408"/>
      <x v="195"/>
      <x v="2023"/>
      <x v="6537"/>
    </i>
    <i>
      <x v="6538"/>
      <x v="123"/>
      <x v="202"/>
      <x v="4693"/>
      <x v="6538"/>
    </i>
    <i>
      <x v="6539"/>
      <x v="62"/>
      <x v="21"/>
      <x v="4694"/>
      <x v="6539"/>
    </i>
    <i>
      <x v="6540"/>
      <x v="476"/>
      <x v="88"/>
      <x v="4695"/>
      <x v="6540"/>
    </i>
    <i>
      <x v="6541"/>
      <x v="431"/>
      <x v="92"/>
      <x v="825"/>
      <x v="6541"/>
    </i>
    <i>
      <x v="6542"/>
      <x v="484"/>
      <x v="18"/>
      <x v="2033"/>
      <x v="6542"/>
    </i>
    <i>
      <x v="6543"/>
      <x v="102"/>
      <x v="39"/>
      <x v="4562"/>
      <x v="6543"/>
    </i>
    <i>
      <x v="6544"/>
      <x v="128"/>
      <x v="182"/>
      <x v="1100"/>
      <x v="6544"/>
    </i>
    <i>
      <x v="6545"/>
      <x v="16"/>
      <x v="80"/>
      <x v="4696"/>
      <x v="6545"/>
    </i>
    <i>
      <x v="6546"/>
      <x v="415"/>
      <x v="93"/>
      <x v="4697"/>
      <x v="6546"/>
    </i>
    <i>
      <x v="6547"/>
      <x v="24"/>
      <x v="30"/>
      <x v="4698"/>
      <x v="6547"/>
    </i>
    <i>
      <x v="6548"/>
      <x v="358"/>
      <x v="126"/>
      <x v="695"/>
      <x v="6548"/>
    </i>
    <i>
      <x v="6549"/>
      <x v="129"/>
      <x v="106"/>
      <x v="4699"/>
      <x v="6549"/>
    </i>
    <i>
      <x v="6550"/>
      <x v="150"/>
      <x v="23"/>
      <x v="4700"/>
      <x v="6550"/>
    </i>
    <i>
      <x v="6551"/>
      <x v="194"/>
      <x v="2"/>
      <x v="4701"/>
      <x v="6551"/>
    </i>
    <i>
      <x v="6552"/>
      <x v="96"/>
      <x v="125"/>
      <x v="1946"/>
      <x v="6552"/>
    </i>
    <i>
      <x v="6553"/>
      <x v="433"/>
      <x v="42"/>
      <x v="2077"/>
      <x v="6553"/>
    </i>
    <i>
      <x v="6554"/>
      <x v="367"/>
      <x v="104"/>
      <x v="4702"/>
      <x v="6554"/>
    </i>
    <i>
      <x v="6555"/>
      <x v="451"/>
      <x v="191"/>
      <x v="4703"/>
      <x v="6555"/>
    </i>
    <i>
      <x v="6556"/>
      <x v="80"/>
      <x v="46"/>
      <x v="4704"/>
      <x v="6556"/>
    </i>
    <i>
      <x v="6557"/>
      <x v="549"/>
      <x v="72"/>
      <x v="3722"/>
      <x v="6557"/>
    </i>
    <i>
      <x v="6558"/>
      <x v="13"/>
      <x v="114"/>
      <x v="4705"/>
      <x v="6558"/>
    </i>
    <i>
      <x v="6559"/>
      <x v="101"/>
      <x v="10"/>
      <x v="4706"/>
      <x v="6559"/>
    </i>
    <i>
      <x v="6560"/>
      <x v="358"/>
      <x v="101"/>
      <x v="3443"/>
      <x v="6560"/>
    </i>
    <i>
      <x v="6561"/>
      <x v="118"/>
      <x v="194"/>
      <x v="4707"/>
      <x v="6561"/>
    </i>
    <i>
      <x v="6562"/>
      <x v="217"/>
      <x v="190"/>
      <x v="4708"/>
      <x v="6562"/>
    </i>
    <i>
      <x v="6563"/>
      <x v="355"/>
      <x v="20"/>
      <x v="4709"/>
      <x v="6563"/>
    </i>
    <i>
      <x v="6564"/>
      <x v="96"/>
      <x v="233"/>
      <x v="4710"/>
      <x v="6564"/>
    </i>
    <i>
      <x v="6565"/>
      <x v="170"/>
      <x v="40"/>
      <x v="4711"/>
      <x v="6565"/>
    </i>
    <i>
      <x v="6566"/>
      <x v="515"/>
      <x v="122"/>
      <x v="3089"/>
      <x v="6566"/>
    </i>
    <i>
      <x v="6567"/>
      <x v="394"/>
      <x v="139"/>
      <x v="489"/>
      <x v="6567"/>
    </i>
    <i>
      <x v="6568"/>
      <x v="409"/>
      <x v="138"/>
      <x v="728"/>
      <x v="6568"/>
    </i>
    <i>
      <x v="6569"/>
      <x v="213"/>
      <x v="49"/>
      <x v="4712"/>
      <x v="6569"/>
    </i>
    <i>
      <x v="6570"/>
      <x v="375"/>
      <x v="42"/>
      <x v="3313"/>
      <x v="6570"/>
    </i>
    <i>
      <x v="6571"/>
      <x v="135"/>
      <x v="140"/>
      <x v="4713"/>
      <x v="6571"/>
    </i>
    <i>
      <x v="6572"/>
      <x v="79"/>
      <x v="23"/>
      <x v="658"/>
      <x v="6572"/>
    </i>
    <i>
      <x v="6573"/>
      <x v="119"/>
      <x v="80"/>
      <x v="4389"/>
      <x v="6573"/>
    </i>
    <i>
      <x v="6574"/>
      <x v="606"/>
      <x v="284"/>
      <x v="1563"/>
      <x v="6574"/>
    </i>
    <i>
      <x v="6575"/>
      <x v="122"/>
      <x v="71"/>
      <x v="4714"/>
      <x v="6575"/>
    </i>
    <i>
      <x v="6576"/>
      <x v="485"/>
      <x v="95"/>
      <x v="3319"/>
      <x v="6576"/>
    </i>
    <i>
      <x v="6577"/>
      <x v="310"/>
      <x v="128"/>
      <x v="2231"/>
      <x v="6577"/>
    </i>
    <i>
      <x v="6578"/>
      <x v="40"/>
      <x v="147"/>
      <x v="733"/>
      <x v="6578"/>
    </i>
    <i>
      <x v="6579"/>
      <x v="447"/>
      <x v="193"/>
      <x v="3362"/>
      <x v="6579"/>
    </i>
    <i>
      <x v="6580"/>
      <x v="58"/>
      <x v="194"/>
      <x v="4715"/>
      <x v="6580"/>
    </i>
    <i>
      <x v="6581"/>
      <x v="447"/>
      <x v="57"/>
      <x v="1597"/>
      <x v="6581"/>
    </i>
    <i>
      <x v="6582"/>
      <x v="302"/>
      <x v="21"/>
      <x v="2475"/>
      <x v="6582"/>
    </i>
    <i>
      <x v="6583"/>
      <x v="153"/>
      <x v="139"/>
      <x v="4716"/>
      <x v="6583"/>
    </i>
    <i>
      <x v="6584"/>
      <x v="182"/>
      <x v="85"/>
      <x v="1002"/>
      <x v="6584"/>
    </i>
    <i>
      <x v="6585"/>
      <x v="22"/>
      <x v="102"/>
      <x v="3321"/>
      <x v="6585"/>
    </i>
    <i>
      <x v="6586"/>
      <x v="391"/>
      <x v="108"/>
      <x v="4423"/>
      <x v="6586"/>
    </i>
    <i>
      <x v="6587"/>
      <x v="11"/>
      <x v="59"/>
      <x v="4717"/>
      <x v="6587"/>
    </i>
    <i>
      <x v="6588"/>
      <x v="374"/>
      <x v="14"/>
      <x v="1790"/>
      <x v="6588"/>
    </i>
    <i>
      <x v="6589"/>
      <x v="415"/>
      <x v="120"/>
      <x v="4718"/>
      <x v="6589"/>
    </i>
    <i>
      <x v="6590"/>
      <x v="389"/>
      <x v="69"/>
      <x v="2309"/>
      <x v="6590"/>
    </i>
    <i>
      <x v="6591"/>
      <x v="208"/>
      <x v="117"/>
      <x v="3044"/>
      <x v="6591"/>
    </i>
    <i>
      <x v="6592"/>
      <x v="556"/>
      <x v="133"/>
      <x v="4719"/>
      <x v="6592"/>
    </i>
    <i>
      <x v="6593"/>
      <x v="382"/>
      <x v="58"/>
      <x v="4720"/>
      <x v="6593"/>
    </i>
    <i>
      <x v="6594"/>
      <x v="535"/>
      <x v="139"/>
      <x v="4721"/>
      <x v="6594"/>
    </i>
    <i>
      <x v="6595"/>
      <x v="366"/>
      <x v="37"/>
      <x v="1362"/>
      <x v="6595"/>
    </i>
    <i>
      <x v="6596"/>
      <x v="290"/>
      <x v="95"/>
      <x v="4243"/>
      <x v="6596"/>
    </i>
    <i>
      <x v="6597"/>
      <x v="147"/>
      <x v="53"/>
      <x v="872"/>
      <x v="6597"/>
    </i>
    <i>
      <x v="6598"/>
      <x v="207"/>
      <x v="104"/>
      <x v="4722"/>
      <x v="6598"/>
    </i>
    <i>
      <x v="6599"/>
      <x v="337"/>
      <x v="129"/>
      <x v="4723"/>
      <x v="6599"/>
    </i>
    <i>
      <x v="6600"/>
      <x v="379"/>
      <x v="120"/>
      <x v="2539"/>
      <x v="6600"/>
    </i>
    <i>
      <x v="6601"/>
      <x v="151"/>
      <x v="196"/>
      <x v="4724"/>
      <x v="6601"/>
    </i>
    <i>
      <x v="6602"/>
      <x v="86"/>
      <x v="114"/>
      <x v="4725"/>
      <x v="6602"/>
    </i>
    <i>
      <x v="6603"/>
      <x v="177"/>
      <x v="108"/>
      <x v="1206"/>
      <x v="6603"/>
    </i>
    <i>
      <x v="6604"/>
      <x v="58"/>
      <x v="115"/>
      <x v="772"/>
      <x v="6604"/>
    </i>
    <i>
      <x v="6605"/>
      <x/>
      <x v="76"/>
      <x v="4726"/>
      <x v="6605"/>
    </i>
    <i>
      <x v="6606"/>
      <x v="159"/>
      <x v="183"/>
      <x v="3923"/>
      <x v="6606"/>
    </i>
    <i>
      <x v="6607"/>
      <x v="321"/>
      <x v="34"/>
      <x v="4727"/>
      <x v="6607"/>
    </i>
    <i>
      <x v="6608"/>
      <x v="375"/>
      <x v="129"/>
      <x v="1660"/>
      <x v="6608"/>
    </i>
    <i>
      <x v="6609"/>
      <x v="166"/>
      <x v="72"/>
      <x v="4728"/>
      <x v="6609"/>
    </i>
    <i>
      <x v="6610"/>
      <x v="177"/>
      <x v="194"/>
      <x v="4729"/>
      <x v="6610"/>
    </i>
    <i>
      <x v="6611"/>
      <x v="149"/>
      <x v="58"/>
      <x v="561"/>
      <x v="6611"/>
    </i>
    <i>
      <x v="6612"/>
      <x v="408"/>
      <x v="197"/>
      <x v="259"/>
      <x v="6612"/>
    </i>
    <i>
      <x v="6613"/>
      <x v="309"/>
      <x v="73"/>
      <x v="663"/>
      <x v="6613"/>
    </i>
    <i>
      <x v="6614"/>
      <x v="150"/>
      <x v="139"/>
      <x v="4730"/>
      <x v="6614"/>
    </i>
    <i>
      <x v="6615"/>
      <x v="495"/>
      <x v="98"/>
      <x v="4731"/>
      <x v="6615"/>
    </i>
    <i>
      <x v="6616"/>
      <x v="49"/>
      <x v="198"/>
      <x v="4402"/>
      <x v="6616"/>
    </i>
    <i>
      <x v="6617"/>
      <x v="84"/>
      <x v="43"/>
      <x v="1088"/>
      <x v="6617"/>
    </i>
    <i>
      <x v="6618"/>
      <x v="236"/>
      <x v="85"/>
      <x v="3404"/>
      <x v="6618"/>
    </i>
    <i>
      <x v="6619"/>
      <x v="15"/>
      <x v="191"/>
      <x v="4732"/>
      <x v="6619"/>
    </i>
    <i>
      <x v="6620"/>
      <x v="354"/>
      <x v="109"/>
      <x v="1896"/>
      <x v="6620"/>
    </i>
    <i>
      <x v="6621"/>
      <x v="123"/>
      <x v="49"/>
      <x v="1877"/>
      <x v="6621"/>
    </i>
    <i>
      <x v="6622"/>
      <x v="408"/>
      <x v="15"/>
      <x v="4733"/>
      <x v="6622"/>
    </i>
    <i>
      <x v="6623"/>
      <x v="305"/>
      <x v="115"/>
      <x v="1642"/>
      <x v="6623"/>
    </i>
    <i>
      <x v="6624"/>
      <x v="118"/>
      <x v="121"/>
      <x v="4734"/>
      <x v="6624"/>
    </i>
    <i>
      <x v="6625"/>
      <x v="150"/>
      <x v="157"/>
      <x v="4735"/>
      <x v="6625"/>
    </i>
    <i>
      <x v="6626"/>
      <x v="160"/>
      <x v="89"/>
      <x v="2597"/>
      <x v="6626"/>
    </i>
    <i>
      <x v="6627"/>
      <x v="176"/>
      <x v="193"/>
      <x v="4736"/>
      <x v="6627"/>
    </i>
    <i>
      <x v="6628"/>
      <x v="234"/>
      <x v="50"/>
      <x v="1595"/>
      <x v="6628"/>
    </i>
    <i>
      <x v="6629"/>
      <x v="580"/>
      <x v="2"/>
      <x v="4737"/>
      <x v="6629"/>
    </i>
    <i>
      <x v="6630"/>
      <x v="53"/>
      <x v="22"/>
      <x v="4738"/>
      <x v="6630"/>
    </i>
    <i>
      <x v="6631"/>
      <x v="231"/>
      <x v="75"/>
      <x v="4739"/>
      <x v="6631"/>
    </i>
    <i>
      <x v="6632"/>
      <x v="28"/>
      <x v="62"/>
      <x v="4740"/>
      <x v="6632"/>
    </i>
    <i>
      <x v="6633"/>
      <x v="248"/>
      <x v="35"/>
      <x v="4741"/>
      <x v="6633"/>
    </i>
    <i>
      <x v="6634"/>
      <x v="463"/>
      <x v="204"/>
      <x v="4742"/>
      <x v="6634"/>
    </i>
    <i>
      <x v="6635"/>
      <x v="568"/>
      <x v="91"/>
      <x v="4743"/>
      <x v="6635"/>
    </i>
    <i>
      <x v="6636"/>
      <x v="114"/>
      <x v="188"/>
      <x v="1546"/>
      <x v="6636"/>
    </i>
    <i>
      <x v="6637"/>
      <x v="202"/>
      <x v="118"/>
      <x v="4744"/>
      <x v="6637"/>
    </i>
    <i>
      <x v="6638"/>
      <x v="17"/>
      <x v="47"/>
      <x v="4745"/>
      <x v="6638"/>
    </i>
    <i>
      <x v="6639"/>
      <x v="496"/>
      <x v="76"/>
      <x v="4746"/>
      <x v="6639"/>
    </i>
    <i>
      <x v="6640"/>
      <x v="205"/>
      <x v="157"/>
      <x v="4747"/>
      <x v="6640"/>
    </i>
    <i>
      <x v="6641"/>
      <x v="607"/>
      <x v="285"/>
      <x v="1309"/>
      <x v="6641"/>
    </i>
    <i>
      <x v="6642"/>
      <x v="546"/>
      <x v="63"/>
      <x v="1562"/>
      <x v="6642"/>
    </i>
    <i>
      <x v="6643"/>
      <x v="441"/>
      <x v="90"/>
      <x v="3088"/>
      <x v="6643"/>
    </i>
    <i>
      <x v="6644"/>
      <x v="404"/>
      <x v="126"/>
      <x v="4748"/>
      <x v="6644"/>
    </i>
    <i>
      <x v="6645"/>
      <x v="485"/>
      <x v="200"/>
      <x v="4749"/>
      <x v="6645"/>
    </i>
    <i>
      <x v="6646"/>
      <x v="73"/>
      <x v="165"/>
      <x v="2979"/>
      <x v="6646"/>
    </i>
    <i>
      <x v="6647"/>
      <x v="152"/>
      <x v="48"/>
      <x v="2346"/>
      <x v="6647"/>
    </i>
    <i>
      <x v="6648"/>
      <x v="53"/>
      <x v="190"/>
      <x v="2304"/>
      <x v="6648"/>
    </i>
    <i>
      <x v="6649"/>
      <x v="567"/>
      <x v="7"/>
      <x v="1723"/>
      <x v="6649"/>
    </i>
    <i>
      <x v="6650"/>
      <x v="61"/>
      <x v="133"/>
      <x v="4750"/>
      <x v="6650"/>
    </i>
    <i>
      <x v="6651"/>
      <x v="21"/>
      <x v="58"/>
      <x v="643"/>
      <x v="6651"/>
    </i>
    <i>
      <x v="6652"/>
      <x v="126"/>
      <x v="95"/>
      <x v="4751"/>
      <x v="6652"/>
    </i>
    <i>
      <x v="6653"/>
      <x v="67"/>
      <x v="95"/>
      <x v="2309"/>
      <x v="6653"/>
    </i>
    <i>
      <x v="6654"/>
      <x v="119"/>
      <x v="121"/>
      <x v="596"/>
      <x v="6654"/>
    </i>
    <i>
      <x v="6655"/>
      <x v="59"/>
      <x v="239"/>
      <x v="3708"/>
      <x v="6655"/>
    </i>
    <i>
      <x v="6656"/>
      <x v="47"/>
      <x v="122"/>
      <x v="4752"/>
      <x v="6656"/>
    </i>
    <i>
      <x v="6657"/>
      <x v="58"/>
      <x v="39"/>
      <x v="2279"/>
      <x v="6657"/>
    </i>
    <i>
      <x v="6658"/>
      <x v="214"/>
      <x v="125"/>
      <x v="4753"/>
      <x v="6658"/>
    </i>
    <i>
      <x v="6659"/>
      <x v="582"/>
      <x v="118"/>
      <x v="498"/>
      <x v="6659"/>
    </i>
    <i>
      <x v="6660"/>
      <x v="22"/>
      <x v="15"/>
      <x v="82"/>
      <x v="6660"/>
    </i>
    <i>
      <x v="6661"/>
      <x v="167"/>
      <x v="191"/>
      <x v="2366"/>
      <x v="6661"/>
    </i>
    <i>
      <x v="6662"/>
      <x v="151"/>
      <x v="185"/>
      <x v="2705"/>
      <x v="6662"/>
    </i>
    <i>
      <x v="6663"/>
      <x v="4"/>
      <x v="171"/>
      <x v="2592"/>
      <x v="6663"/>
    </i>
    <i>
      <x v="6664"/>
      <x v="141"/>
      <x v="115"/>
      <x v="4754"/>
      <x v="6664"/>
    </i>
    <i>
      <x v="6665"/>
      <x v="217"/>
      <x v="13"/>
      <x v="4755"/>
      <x v="6665"/>
    </i>
    <i>
      <x v="6666"/>
      <x v="450"/>
      <x v="2"/>
      <x v="4756"/>
      <x v="6666"/>
    </i>
    <i>
      <x v="6667"/>
      <x v="32"/>
      <x v="18"/>
      <x v="2887"/>
      <x v="6667"/>
    </i>
    <i>
      <x v="6668"/>
      <x v="128"/>
      <x v="183"/>
      <x v="74"/>
      <x v="6668"/>
    </i>
    <i>
      <x v="6669"/>
      <x v="168"/>
      <x v="100"/>
      <x v="4757"/>
      <x v="6669"/>
    </i>
    <i>
      <x v="6670"/>
      <x v="146"/>
      <x v="121"/>
      <x v="4758"/>
      <x v="6670"/>
    </i>
    <i>
      <x v="6671"/>
      <x v="367"/>
      <x v="143"/>
      <x v="1623"/>
      <x v="6671"/>
    </i>
    <i>
      <x v="6672"/>
      <x v="347"/>
      <x v="109"/>
      <x v="4759"/>
      <x v="6672"/>
    </i>
    <i>
      <x v="6673"/>
      <x v="175"/>
      <x v="174"/>
      <x v="4760"/>
      <x v="6673"/>
    </i>
    <i>
      <x v="6674"/>
      <x v="332"/>
      <x v="17"/>
      <x v="3736"/>
      <x v="6674"/>
    </i>
    <i>
      <x v="6675"/>
      <x v="422"/>
      <x v="140"/>
      <x v="4761"/>
      <x v="6675"/>
    </i>
    <i>
      <x v="6676"/>
      <x v="1"/>
      <x/>
      <x v="4762"/>
      <x v="6676"/>
    </i>
    <i>
      <x v="6677"/>
      <x v="156"/>
      <x v="38"/>
      <x v="4763"/>
      <x v="6677"/>
    </i>
    <i>
      <x v="6678"/>
      <x v="5"/>
      <x v="89"/>
      <x v="4764"/>
      <x v="6678"/>
    </i>
    <i>
      <x v="6679"/>
      <x v="385"/>
      <x v="7"/>
      <x v="4765"/>
      <x v="6679"/>
    </i>
    <i>
      <x v="6680"/>
      <x v="363"/>
      <x v="131"/>
      <x v="4766"/>
      <x v="6680"/>
    </i>
    <i>
      <x v="6681"/>
      <x v="197"/>
      <x v="41"/>
      <x v="338"/>
      <x v="6681"/>
    </i>
    <i>
      <x v="6682"/>
      <x v="177"/>
      <x v="107"/>
      <x v="2383"/>
      <x v="6682"/>
    </i>
    <i>
      <x v="6683"/>
      <x v="204"/>
      <x v="135"/>
      <x v="4767"/>
      <x v="6683"/>
    </i>
    <i>
      <x v="6684"/>
      <x v="105"/>
      <x v="176"/>
      <x v="4679"/>
      <x v="6684"/>
    </i>
    <i>
      <x v="6685"/>
      <x v="36"/>
      <x v="2"/>
      <x v="2680"/>
      <x v="6685"/>
    </i>
    <i>
      <x v="6686"/>
      <x v="447"/>
      <x v="102"/>
      <x v="3304"/>
      <x v="6686"/>
    </i>
    <i>
      <x v="6687"/>
      <x v="251"/>
      <x v="144"/>
      <x v="4768"/>
      <x v="6687"/>
    </i>
    <i>
      <x v="6688"/>
      <x v="297"/>
      <x v="180"/>
      <x v="1415"/>
      <x v="6688"/>
    </i>
    <i>
      <x v="6689"/>
      <x v="384"/>
      <x v="15"/>
      <x v="4769"/>
      <x v="6689"/>
    </i>
    <i>
      <x v="6690"/>
      <x v="204"/>
      <x v="34"/>
      <x v="4770"/>
      <x v="6690"/>
    </i>
    <i>
      <x v="6691"/>
      <x v="319"/>
      <x v="236"/>
      <x v="4771"/>
      <x v="6691"/>
    </i>
    <i>
      <x v="6692"/>
      <x v="80"/>
      <x v="191"/>
      <x v="4740"/>
      <x v="6692"/>
    </i>
    <i>
      <x v="6693"/>
      <x v="310"/>
      <x v="13"/>
      <x v="473"/>
      <x v="6693"/>
    </i>
    <i>
      <x v="6694"/>
      <x v="304"/>
      <x v="41"/>
      <x v="2322"/>
      <x v="6694"/>
    </i>
    <i>
      <x v="6695"/>
      <x v="83"/>
      <x v="185"/>
      <x v="4210"/>
      <x v="6695"/>
    </i>
    <i>
      <x v="6696"/>
      <x v="172"/>
      <x v="43"/>
      <x v="2340"/>
      <x v="6696"/>
    </i>
    <i>
      <x v="6697"/>
      <x v="394"/>
      <x v="131"/>
      <x v="478"/>
      <x v="6697"/>
    </i>
    <i>
      <x v="6698"/>
      <x v="189"/>
      <x v="58"/>
      <x v="753"/>
      <x v="6698"/>
    </i>
    <i>
      <x v="6699"/>
      <x v="38"/>
      <x v="202"/>
      <x v="755"/>
      <x v="6699"/>
    </i>
    <i>
      <x v="6700"/>
      <x v="446"/>
      <x v="2"/>
      <x v="4772"/>
      <x v="6700"/>
    </i>
    <i>
      <x v="6701"/>
      <x v="391"/>
      <x v="185"/>
      <x v="4773"/>
      <x v="6701"/>
    </i>
    <i>
      <x v="6702"/>
      <x v="447"/>
      <x v="20"/>
      <x v="4441"/>
      <x v="6702"/>
    </i>
    <i>
      <x v="6703"/>
      <x v="265"/>
      <x v="84"/>
      <x v="1653"/>
      <x v="6703"/>
    </i>
    <i>
      <x v="6704"/>
      <x v="467"/>
      <x v="29"/>
      <x v="4774"/>
      <x v="6704"/>
    </i>
    <i>
      <x v="6705"/>
      <x v="423"/>
      <x v="211"/>
      <x v="4775"/>
      <x v="6705"/>
    </i>
    <i>
      <x v="6706"/>
      <x v="140"/>
      <x v="109"/>
      <x v="4776"/>
      <x v="6706"/>
    </i>
    <i>
      <x v="6707"/>
      <x v="230"/>
      <x v="91"/>
      <x v="4777"/>
      <x v="6707"/>
    </i>
    <i>
      <x v="6708"/>
      <x v="379"/>
      <x v="286"/>
      <x v="1422"/>
      <x v="6708"/>
    </i>
    <i>
      <x v="6709"/>
      <x v="516"/>
      <x v="159"/>
      <x v="4778"/>
      <x v="6709"/>
    </i>
    <i>
      <x v="6710"/>
      <x v="167"/>
      <x v="143"/>
      <x v="4779"/>
      <x v="6710"/>
    </i>
    <i>
      <x v="6711"/>
      <x v="327"/>
      <x v="63"/>
      <x v="2912"/>
      <x v="6711"/>
    </i>
    <i>
      <x v="6712"/>
      <x v="248"/>
      <x v="89"/>
      <x v="3039"/>
      <x v="6712"/>
    </i>
    <i>
      <x v="6713"/>
      <x v="144"/>
      <x v="4"/>
      <x v="4780"/>
      <x v="6713"/>
    </i>
    <i>
      <x v="6714"/>
      <x v="125"/>
      <x v="88"/>
      <x v="4781"/>
      <x v="6714"/>
    </i>
    <i>
      <x v="6715"/>
      <x v="219"/>
      <x v="168"/>
      <x v="4782"/>
      <x v="6715"/>
    </i>
    <i>
      <x v="6716"/>
      <x v="286"/>
      <x v="34"/>
      <x v="4783"/>
      <x v="6716"/>
    </i>
    <i>
      <x v="6717"/>
      <x v="355"/>
      <x v="137"/>
      <x v="4138"/>
      <x v="6717"/>
    </i>
    <i>
      <x v="6718"/>
      <x v="254"/>
      <x v="166"/>
      <x v="4784"/>
      <x v="6718"/>
    </i>
    <i>
      <x v="6719"/>
      <x v="370"/>
      <x v="55"/>
      <x v="2932"/>
      <x v="6719"/>
    </i>
    <i>
      <x v="6720"/>
      <x v="52"/>
      <x v="53"/>
      <x v="4785"/>
      <x v="6720"/>
    </i>
    <i>
      <x v="6721"/>
      <x v="87"/>
      <x v="262"/>
      <x v="2317"/>
      <x v="6721"/>
    </i>
    <i>
      <x v="6722"/>
      <x v="223"/>
      <x v="62"/>
      <x v="3717"/>
      <x v="6722"/>
    </i>
    <i>
      <x v="6723"/>
      <x v="191"/>
      <x v="162"/>
      <x v="4786"/>
      <x v="6723"/>
    </i>
    <i>
      <x v="6724"/>
      <x v="570"/>
      <x v="89"/>
      <x v="2810"/>
      <x v="6724"/>
    </i>
    <i>
      <x v="6725"/>
      <x v="49"/>
      <x v="122"/>
      <x v="2639"/>
      <x v="6725"/>
    </i>
    <i>
      <x v="6726"/>
      <x v="119"/>
      <x v="102"/>
      <x v="4787"/>
      <x v="6726"/>
    </i>
    <i>
      <x v="6727"/>
      <x v="481"/>
      <x v="112"/>
      <x v="135"/>
      <x v="6727"/>
    </i>
    <i>
      <x v="6728"/>
      <x v="136"/>
      <x v="138"/>
      <x v="4788"/>
      <x v="6728"/>
    </i>
    <i>
      <x v="6729"/>
      <x v="98"/>
      <x v="37"/>
      <x v="4789"/>
      <x v="6729"/>
    </i>
    <i>
      <x v="6730"/>
      <x v="484"/>
      <x v="118"/>
      <x v="2208"/>
      <x v="6730"/>
    </i>
    <i>
      <x v="6731"/>
      <x v="511"/>
      <x v="190"/>
      <x v="3661"/>
      <x v="6731"/>
    </i>
    <i>
      <x v="6732"/>
      <x v="550"/>
      <x v="124"/>
      <x v="4790"/>
      <x v="6732"/>
    </i>
    <i>
      <x v="6733"/>
      <x v="311"/>
      <x v="112"/>
      <x v="4103"/>
      <x v="6733"/>
    </i>
    <i>
      <x v="6734"/>
      <x v="73"/>
      <x v="164"/>
      <x v="4791"/>
      <x v="6734"/>
    </i>
    <i>
      <x v="6735"/>
      <x v="527"/>
      <x/>
      <x v="4792"/>
      <x v="6735"/>
    </i>
    <i>
      <x v="6736"/>
      <x v="461"/>
      <x v="95"/>
      <x v="4793"/>
      <x v="6736"/>
    </i>
    <i>
      <x v="6737"/>
      <x v="127"/>
      <x v="155"/>
      <x v="4794"/>
      <x v="6737"/>
    </i>
    <i>
      <x v="6738"/>
      <x v="468"/>
      <x v="91"/>
      <x v="4795"/>
      <x v="6738"/>
    </i>
    <i>
      <x v="6739"/>
      <x v="192"/>
      <x v="90"/>
      <x v="4622"/>
      <x v="6739"/>
    </i>
    <i>
      <x v="6740"/>
      <x v="289"/>
      <x v="59"/>
      <x v="4330"/>
      <x v="6740"/>
    </i>
    <i>
      <x v="6741"/>
      <x v="106"/>
      <x v="165"/>
      <x v="4796"/>
      <x v="6741"/>
    </i>
    <i>
      <x v="6742"/>
      <x v="371"/>
      <x v="132"/>
      <x v="1471"/>
      <x v="6742"/>
    </i>
    <i>
      <x v="6743"/>
      <x v="432"/>
      <x v="176"/>
      <x v="4797"/>
      <x v="6743"/>
    </i>
    <i>
      <x v="6744"/>
      <x v="90"/>
      <x v="33"/>
      <x v="1422"/>
      <x v="6744"/>
    </i>
    <i>
      <x v="6745"/>
      <x v="125"/>
      <x v="10"/>
      <x v="4798"/>
      <x v="6745"/>
    </i>
    <i>
      <x v="6746"/>
      <x v="89"/>
      <x v="33"/>
      <x v="3845"/>
      <x v="6746"/>
    </i>
    <i>
      <x v="6747"/>
      <x v="258"/>
      <x v="24"/>
      <x v="4799"/>
      <x v="6747"/>
    </i>
    <i>
      <x v="6748"/>
      <x v="339"/>
      <x v="87"/>
      <x v="2220"/>
      <x v="6748"/>
    </i>
    <i>
      <x v="6749"/>
      <x v="73"/>
      <x v="111"/>
      <x v="2599"/>
      <x v="6749"/>
    </i>
    <i>
      <x v="6750"/>
      <x v="455"/>
      <x v="166"/>
      <x v="4800"/>
      <x v="6750"/>
    </i>
    <i>
      <x v="6751"/>
      <x v="345"/>
      <x v="158"/>
      <x v="720"/>
      <x v="6751"/>
    </i>
    <i>
      <x v="6752"/>
      <x v="52"/>
      <x v="38"/>
      <x v="1064"/>
      <x v="6752"/>
    </i>
    <i>
      <x v="6753"/>
      <x v="459"/>
      <x v="179"/>
      <x v="4801"/>
      <x v="6753"/>
    </i>
    <i>
      <x v="6754"/>
      <x v="153"/>
      <x v="20"/>
      <x v="4421"/>
      <x v="6754"/>
    </i>
    <i>
      <x v="6755"/>
      <x v="364"/>
      <x v="69"/>
      <x v="4802"/>
      <x v="6755"/>
    </i>
    <i>
      <x v="6756"/>
      <x v="27"/>
      <x v="203"/>
      <x v="4803"/>
      <x v="6756"/>
    </i>
    <i>
      <x v="6757"/>
      <x v="22"/>
      <x v="171"/>
      <x v="4804"/>
      <x v="6757"/>
    </i>
    <i>
      <x v="6758"/>
      <x v="67"/>
      <x v="112"/>
      <x v="4805"/>
      <x v="6758"/>
    </i>
    <i>
      <x v="6759"/>
      <x v="267"/>
      <x v="42"/>
      <x v="4806"/>
      <x v="6759"/>
    </i>
    <i>
      <x v="6760"/>
      <x v="36"/>
      <x v="132"/>
      <x v="4807"/>
      <x v="6760"/>
    </i>
    <i>
      <x v="6761"/>
      <x v="267"/>
      <x v="26"/>
      <x v="4808"/>
      <x v="6761"/>
    </i>
    <i>
      <x v="6762"/>
      <x v="515"/>
      <x v="124"/>
      <x v="4809"/>
      <x v="6762"/>
    </i>
    <i>
      <x v="6763"/>
      <x v="10"/>
      <x v="39"/>
      <x v="4810"/>
      <x v="6763"/>
    </i>
    <i>
      <x v="6764"/>
      <x v="216"/>
      <x v="37"/>
      <x v="4811"/>
      <x v="6764"/>
    </i>
    <i>
      <x v="6765"/>
      <x v="560"/>
      <x v="22"/>
      <x v="2688"/>
      <x v="6765"/>
    </i>
    <i>
      <x v="6766"/>
      <x v="474"/>
      <x v="165"/>
      <x v="2235"/>
      <x v="6766"/>
    </i>
    <i>
      <x v="6767"/>
      <x v="574"/>
      <x v="51"/>
      <x v="659"/>
      <x v="6767"/>
    </i>
    <i>
      <x v="6768"/>
      <x v="149"/>
      <x v="197"/>
      <x v="4812"/>
      <x v="6768"/>
    </i>
    <i>
      <x v="6769"/>
      <x v="41"/>
      <x v="39"/>
      <x v="230"/>
      <x v="6769"/>
    </i>
    <i>
      <x v="6770"/>
      <x v="283"/>
      <x v="24"/>
      <x v="4813"/>
      <x v="6770"/>
    </i>
    <i>
      <x v="6771"/>
      <x v="452"/>
      <x v="181"/>
      <x v="4353"/>
      <x v="6771"/>
    </i>
    <i>
      <x v="6772"/>
      <x v="43"/>
      <x v="52"/>
      <x v="4353"/>
      <x v="6772"/>
    </i>
    <i>
      <x v="6773"/>
      <x v="103"/>
      <x v="86"/>
      <x v="4814"/>
      <x v="6773"/>
    </i>
    <i>
      <x v="6774"/>
      <x v="442"/>
      <x v="88"/>
      <x v="725"/>
      <x v="6774"/>
    </i>
    <i>
      <x v="6775"/>
      <x v="185"/>
      <x v="29"/>
      <x v="3626"/>
      <x v="6775"/>
    </i>
    <i>
      <x v="6776"/>
      <x v="36"/>
      <x v="28"/>
      <x v="4815"/>
      <x v="6776"/>
    </i>
    <i>
      <x v="6777"/>
      <x v="335"/>
      <x v="6"/>
      <x v="4816"/>
      <x v="6777"/>
    </i>
    <i>
      <x v="6778"/>
      <x v="101"/>
      <x v="145"/>
      <x v="4817"/>
      <x v="6778"/>
    </i>
    <i>
      <x v="6779"/>
      <x v="172"/>
      <x v="108"/>
      <x v="1645"/>
      <x v="6779"/>
    </i>
    <i>
      <x v="6780"/>
      <x v="281"/>
      <x v="1"/>
      <x v="998"/>
      <x v="6780"/>
    </i>
    <i>
      <x v="6781"/>
      <x v="474"/>
      <x v="160"/>
      <x v="4414"/>
      <x v="6781"/>
    </i>
    <i>
      <x v="6782"/>
      <x v="68"/>
      <x v="163"/>
      <x v="2395"/>
      <x v="6782"/>
    </i>
    <i>
      <x v="6783"/>
      <x v="511"/>
      <x v="166"/>
      <x v="4818"/>
      <x v="6783"/>
    </i>
    <i>
      <x v="6784"/>
      <x v="179"/>
      <x v="146"/>
      <x v="1729"/>
      <x v="6784"/>
    </i>
    <i>
      <x v="6785"/>
      <x v="297"/>
      <x v="151"/>
      <x v="3582"/>
      <x v="6785"/>
    </i>
    <i>
      <x v="6786"/>
      <x v="457"/>
      <x v="88"/>
      <x v="1363"/>
      <x v="6786"/>
    </i>
    <i>
      <x v="6787"/>
      <x v="24"/>
      <x v="27"/>
      <x v="650"/>
      <x v="6787"/>
    </i>
    <i>
      <x v="6788"/>
      <x v="492"/>
      <x v="85"/>
      <x v="4001"/>
      <x v="6788"/>
    </i>
    <i>
      <x v="6789"/>
      <x v="101"/>
      <x v="35"/>
      <x v="4819"/>
      <x v="6789"/>
    </i>
    <i>
      <x v="6790"/>
      <x v="288"/>
      <x v="64"/>
      <x v="4820"/>
      <x v="6790"/>
    </i>
    <i>
      <x v="6791"/>
      <x v="14"/>
      <x v="72"/>
      <x v="4821"/>
      <x v="6791"/>
    </i>
    <i>
      <x v="6792"/>
      <x v="484"/>
      <x v="52"/>
      <x v="2832"/>
      <x v="6792"/>
    </i>
    <i>
      <x v="6793"/>
      <x v="457"/>
      <x v="6"/>
      <x v="648"/>
      <x v="6793"/>
    </i>
    <i>
      <x v="6794"/>
      <x v="133"/>
      <x v="242"/>
      <x v="1652"/>
      <x v="6794"/>
    </i>
    <i>
      <x v="6795"/>
      <x v="32"/>
      <x v="53"/>
      <x v="2357"/>
      <x v="6795"/>
    </i>
    <i>
      <x v="6796"/>
      <x v="128"/>
      <x v="106"/>
      <x v="3002"/>
      <x v="6796"/>
    </i>
    <i>
      <x v="6797"/>
      <x v="33"/>
      <x v="122"/>
      <x v="1797"/>
      <x v="6797"/>
    </i>
    <i>
      <x v="6798"/>
      <x v="183"/>
      <x v="161"/>
      <x v="2501"/>
      <x v="6798"/>
    </i>
    <i>
      <x v="6799"/>
      <x v="24"/>
      <x v="211"/>
      <x v="1747"/>
      <x v="6799"/>
    </i>
    <i>
      <x v="6800"/>
      <x v="462"/>
      <x v="200"/>
      <x v="4822"/>
      <x v="6800"/>
    </i>
    <i>
      <x v="6801"/>
      <x v="9"/>
      <x v="75"/>
      <x v="4823"/>
      <x v="6801"/>
    </i>
    <i>
      <x v="6802"/>
      <x v="291"/>
      <x v="65"/>
      <x v="4824"/>
      <x v="6802"/>
    </i>
    <i>
      <x v="6803"/>
      <x v="522"/>
      <x v="38"/>
      <x v="4825"/>
      <x v="6803"/>
    </i>
    <i>
      <x v="6804"/>
      <x v="225"/>
      <x v="2"/>
      <x v="2419"/>
      <x v="6804"/>
    </i>
    <i>
      <x v="6805"/>
      <x v="375"/>
      <x v="15"/>
      <x v="2505"/>
      <x v="6805"/>
    </i>
    <i>
      <x v="6806"/>
      <x v="368"/>
      <x v="77"/>
      <x v="4826"/>
      <x v="6806"/>
    </i>
    <i>
      <x v="6807"/>
      <x v="113"/>
      <x v="179"/>
      <x v="2140"/>
      <x v="6807"/>
    </i>
    <i>
      <x v="6808"/>
      <x v="576"/>
      <x v="6"/>
      <x v="4827"/>
      <x v="6808"/>
    </i>
    <i>
      <x v="6809"/>
      <x v="591"/>
      <x v="89"/>
      <x v="1680"/>
      <x v="6809"/>
    </i>
    <i>
      <x v="6810"/>
      <x v="321"/>
      <x v="145"/>
      <x v="2906"/>
      <x v="6810"/>
    </i>
    <i>
      <x v="6811"/>
      <x v="399"/>
      <x v="38"/>
      <x v="4828"/>
      <x v="6811"/>
    </i>
    <i>
      <x v="6812"/>
      <x v="68"/>
      <x v="45"/>
      <x v="3388"/>
      <x v="6812"/>
    </i>
    <i>
      <x v="6813"/>
      <x v="284"/>
      <x v="246"/>
      <x v="3256"/>
      <x v="6813"/>
    </i>
    <i>
      <x v="6814"/>
      <x v="54"/>
      <x v="168"/>
      <x v="4829"/>
      <x v="6814"/>
    </i>
    <i>
      <x v="6815"/>
      <x v="530"/>
      <x v="76"/>
      <x v="4830"/>
      <x v="6815"/>
    </i>
    <i>
      <x v="6816"/>
      <x v="418"/>
      <x v="51"/>
      <x v="4831"/>
      <x v="6816"/>
    </i>
    <i>
      <x v="6817"/>
      <x v="71"/>
      <x v="88"/>
      <x v="4832"/>
      <x v="6817"/>
    </i>
    <i>
      <x v="6818"/>
      <x v="475"/>
      <x v="30"/>
      <x v="4833"/>
      <x v="6818"/>
    </i>
    <i>
      <x v="6819"/>
      <x v="227"/>
      <x v="204"/>
      <x v="4834"/>
      <x v="6819"/>
    </i>
    <i>
      <x v="6820"/>
      <x v="367"/>
      <x v="130"/>
      <x v="569"/>
      <x v="6820"/>
    </i>
    <i>
      <x v="6821"/>
      <x v="529"/>
      <x v="112"/>
      <x v="2139"/>
      <x v="6821"/>
    </i>
    <i>
      <x v="6822"/>
      <x v="535"/>
      <x v="129"/>
      <x v="4835"/>
      <x v="6822"/>
    </i>
    <i>
      <x v="6823"/>
      <x v="236"/>
      <x v="55"/>
      <x v="4735"/>
      <x v="6823"/>
    </i>
    <i>
      <x v="6824"/>
      <x v="261"/>
      <x v="168"/>
      <x v="3146"/>
      <x v="6824"/>
    </i>
    <i>
      <x v="6825"/>
      <x v="331"/>
      <x v="140"/>
      <x v="4836"/>
      <x v="6825"/>
    </i>
    <i>
      <x v="6826"/>
      <x v="541"/>
      <x v="105"/>
      <x v="3419"/>
      <x v="6826"/>
    </i>
    <i>
      <x v="6827"/>
      <x v="136"/>
      <x v="109"/>
      <x v="4837"/>
      <x v="6827"/>
    </i>
    <i>
      <x v="6828"/>
      <x v="560"/>
      <x v="54"/>
      <x v="4249"/>
      <x v="6828"/>
    </i>
    <i>
      <x v="6829"/>
      <x v="412"/>
      <x v="88"/>
      <x v="276"/>
      <x v="6829"/>
    </i>
    <i>
      <x v="6830"/>
      <x v="375"/>
      <x v="174"/>
      <x v="4838"/>
      <x v="6830"/>
    </i>
    <i>
      <x v="6831"/>
      <x v="58"/>
      <x v="98"/>
      <x v="4562"/>
      <x v="6831"/>
    </i>
    <i>
      <x v="6832"/>
      <x v="207"/>
      <x v="190"/>
      <x v="3881"/>
      <x v="6832"/>
    </i>
    <i>
      <x v="6833"/>
      <x v="481"/>
      <x v="10"/>
      <x v="4031"/>
      <x v="6833"/>
    </i>
    <i>
      <x v="6834"/>
      <x v="54"/>
      <x v="112"/>
      <x v="4839"/>
      <x v="6834"/>
    </i>
    <i>
      <x v="6835"/>
      <x v="246"/>
      <x v="74"/>
      <x v="4597"/>
      <x v="6835"/>
    </i>
    <i>
      <x v="6836"/>
      <x v="10"/>
      <x v="31"/>
      <x v="1816"/>
      <x v="6836"/>
    </i>
    <i>
      <x v="6837"/>
      <x v="179"/>
      <x v="37"/>
      <x v="1818"/>
      <x v="6837"/>
    </i>
    <i>
      <x v="6838"/>
      <x v="27"/>
      <x v="89"/>
      <x v="4840"/>
      <x v="6838"/>
    </i>
    <i>
      <x v="6839"/>
      <x v="44"/>
      <x v="67"/>
      <x v="2767"/>
      <x v="6839"/>
    </i>
    <i>
      <x v="6840"/>
      <x v="121"/>
      <x v="38"/>
      <x v="4841"/>
      <x v="6840"/>
    </i>
    <i>
      <x v="6841"/>
      <x v="471"/>
      <x v="60"/>
      <x v="1257"/>
      <x v="6841"/>
    </i>
    <i>
      <x v="6842"/>
      <x v="345"/>
      <x v="156"/>
      <x v="4842"/>
      <x v="6842"/>
    </i>
    <i>
      <x v="6843"/>
      <x v="259"/>
      <x v="163"/>
      <x v="4843"/>
      <x v="6843"/>
    </i>
    <i>
      <x v="6844"/>
      <x v="558"/>
      <x v="92"/>
      <x v="4844"/>
      <x v="6844"/>
    </i>
    <i>
      <x v="6845"/>
      <x v="33"/>
      <x v="53"/>
      <x v="4845"/>
      <x v="6845"/>
    </i>
    <i>
      <x v="6846"/>
      <x v="24"/>
      <x v="141"/>
      <x v="2768"/>
      <x v="6846"/>
    </i>
    <i>
      <x v="6847"/>
      <x v="308"/>
      <x v="128"/>
      <x v="4846"/>
      <x v="6847"/>
    </i>
    <i>
      <x v="6848"/>
      <x v="32"/>
      <x v="30"/>
      <x v="4846"/>
      <x v="6848"/>
    </i>
    <i>
      <x v="6849"/>
      <x v="441"/>
      <x v="75"/>
      <x v="3192"/>
      <x v="6849"/>
    </i>
    <i>
      <x v="6850"/>
      <x v="106"/>
      <x v="113"/>
      <x v="749"/>
      <x v="6850"/>
    </i>
    <i>
      <x v="6851"/>
      <x v="405"/>
      <x v="118"/>
      <x v="4209"/>
      <x v="6851"/>
    </i>
    <i>
      <x v="6852"/>
      <x v="525"/>
      <x v="163"/>
      <x v="1268"/>
      <x v="6852"/>
    </i>
    <i>
      <x v="6853"/>
      <x v="132"/>
      <x v="193"/>
      <x v="3267"/>
      <x v="6853"/>
    </i>
    <i>
      <x v="6854"/>
      <x v="9"/>
      <x v="176"/>
      <x v="3348"/>
      <x v="6854"/>
    </i>
    <i>
      <x v="6855"/>
      <x v="567"/>
      <x v="48"/>
      <x v="4847"/>
      <x v="6855"/>
    </i>
    <i>
      <x v="6856"/>
      <x v="301"/>
      <x v="18"/>
      <x v="3758"/>
      <x v="6856"/>
    </i>
    <i>
      <x v="6857"/>
      <x v="485"/>
      <x v="287"/>
      <x v="3278"/>
      <x v="6857"/>
    </i>
    <i>
      <x v="6858"/>
      <x v="86"/>
      <x v="123"/>
      <x v="4848"/>
      <x v="6858"/>
    </i>
    <i>
      <x v="6859"/>
      <x v="16"/>
      <x v="34"/>
      <x v="4849"/>
      <x v="6859"/>
    </i>
    <i>
      <x v="6860"/>
      <x v="58"/>
      <x v="53"/>
      <x v="4850"/>
      <x v="6860"/>
    </i>
    <i>
      <x v="6861"/>
      <x v="415"/>
      <x v="210"/>
      <x v="4851"/>
      <x v="6861"/>
    </i>
    <i>
      <x v="6862"/>
      <x v="369"/>
      <x v="68"/>
      <x v="1480"/>
      <x v="6862"/>
    </i>
    <i>
      <x v="6863"/>
      <x v="378"/>
      <x v="129"/>
      <x v="2518"/>
      <x v="6863"/>
    </i>
    <i>
      <x v="6864"/>
      <x v="80"/>
      <x v="122"/>
      <x v="4851"/>
      <x v="6864"/>
    </i>
    <i>
      <x v="6865"/>
      <x v="72"/>
      <x v="123"/>
      <x v="4852"/>
      <x v="6865"/>
    </i>
    <i>
      <x v="6866"/>
      <x v="447"/>
      <x v="68"/>
      <x v="3743"/>
      <x v="6866"/>
    </i>
    <i>
      <x v="6867"/>
      <x v="153"/>
      <x v="42"/>
      <x v="3960"/>
      <x v="6867"/>
    </i>
    <i>
      <x v="6868"/>
      <x v="382"/>
      <x v="210"/>
      <x v="4853"/>
      <x v="6868"/>
    </i>
    <i>
      <x v="6869"/>
      <x v="203"/>
      <x v="7"/>
      <x v="836"/>
      <x v="6869"/>
    </i>
    <i>
      <x v="6870"/>
      <x v="120"/>
      <x v="49"/>
      <x v="836"/>
      <x v="6870"/>
    </i>
    <i>
      <x v="6871"/>
      <x v="14"/>
      <x v="108"/>
      <x v="4854"/>
      <x v="6871"/>
    </i>
    <i>
      <x v="6872"/>
      <x v="197"/>
      <x v="137"/>
      <x v="4855"/>
      <x v="6872"/>
    </i>
    <i>
      <x v="6873"/>
      <x v="24"/>
      <x v="160"/>
      <x v="4856"/>
      <x v="6873"/>
    </i>
    <i>
      <x v="6874"/>
      <x v="548"/>
      <x v="6"/>
      <x v="545"/>
      <x v="6874"/>
    </i>
    <i>
      <x v="6875"/>
      <x v="574"/>
      <x v="78"/>
      <x v="4031"/>
      <x v="6875"/>
    </i>
    <i>
      <x v="6876"/>
      <x v="206"/>
      <x v="104"/>
      <x v="4774"/>
      <x v="6876"/>
    </i>
    <i>
      <x v="6877"/>
      <x v="294"/>
      <x v="89"/>
      <x v="4562"/>
      <x v="6877"/>
    </i>
    <i>
      <x v="6878"/>
      <x v="146"/>
      <x v="133"/>
      <x v="4240"/>
      <x v="6878"/>
    </i>
    <i>
      <x v="6879"/>
      <x v="22"/>
      <x v="100"/>
      <x v="4857"/>
      <x v="6879"/>
    </i>
    <i>
      <x v="6880"/>
      <x v="14"/>
      <x v="196"/>
      <x v="4858"/>
      <x v="6880"/>
    </i>
    <i>
      <x v="6881"/>
      <x v="82"/>
      <x v="17"/>
      <x v="330"/>
      <x v="6881"/>
    </i>
    <i>
      <x v="6882"/>
      <x v="400"/>
      <x v="91"/>
      <x v="4849"/>
      <x v="6882"/>
    </i>
    <i>
      <x v="6883"/>
      <x v="494"/>
      <x v="79"/>
      <x v="4859"/>
      <x v="6883"/>
    </i>
    <i>
      <x v="6884"/>
      <x v="179"/>
      <x v="170"/>
      <x v="4860"/>
      <x v="6884"/>
    </i>
    <i>
      <x v="6885"/>
      <x v="5"/>
      <x v="9"/>
      <x v="2949"/>
      <x v="6885"/>
    </i>
    <i>
      <x v="6886"/>
      <x v="100"/>
      <x v="216"/>
      <x v="3551"/>
      <x v="6886"/>
    </i>
    <i>
      <x v="6887"/>
      <x v="314"/>
      <x v="189"/>
      <x v="4861"/>
      <x v="6887"/>
    </i>
    <i>
      <x v="6888"/>
      <x v="506"/>
      <x v="85"/>
      <x v="3552"/>
      <x v="6888"/>
    </i>
    <i>
      <x v="6889"/>
      <x v="72"/>
      <x v="106"/>
      <x v="4862"/>
      <x v="6889"/>
    </i>
    <i>
      <x v="6890"/>
      <x v="513"/>
      <x v="94"/>
      <x v="2042"/>
      <x v="6890"/>
    </i>
    <i>
      <x v="6891"/>
      <x v="318"/>
      <x v="19"/>
      <x v="4863"/>
      <x v="6891"/>
    </i>
    <i>
      <x v="6892"/>
      <x v="530"/>
      <x v="165"/>
      <x v="4864"/>
      <x v="6892"/>
    </i>
    <i>
      <x v="6893"/>
      <x v="368"/>
      <x v="18"/>
      <x v="4865"/>
      <x v="6893"/>
    </i>
    <i>
      <x v="6894"/>
      <x v="171"/>
      <x v="43"/>
      <x v="69"/>
      <x v="6894"/>
    </i>
    <i>
      <x v="6895"/>
      <x v="550"/>
      <x v="180"/>
      <x v="4866"/>
      <x v="6895"/>
    </i>
    <i>
      <x v="6896"/>
      <x v="522"/>
      <x v="88"/>
      <x v="4867"/>
      <x v="6896"/>
    </i>
    <i>
      <x v="6897"/>
      <x v="334"/>
      <x v="77"/>
      <x v="4868"/>
      <x v="6897"/>
    </i>
    <i>
      <x v="6898"/>
      <x v="6"/>
      <x v="179"/>
      <x v="1140"/>
      <x v="6898"/>
    </i>
    <i>
      <x v="6899"/>
      <x v="30"/>
      <x v="29"/>
      <x v="3432"/>
      <x v="6899"/>
    </i>
    <i>
      <x v="6900"/>
      <x v="194"/>
      <x v="288"/>
      <x v="4869"/>
      <x v="6900"/>
    </i>
    <i>
      <x v="6901"/>
      <x v="340"/>
      <x v="118"/>
      <x v="4870"/>
      <x v="6901"/>
    </i>
    <i>
      <x v="6902"/>
      <x v="460"/>
      <x v="48"/>
      <x v="4871"/>
      <x v="6902"/>
    </i>
    <i>
      <x v="6903"/>
      <x v="29"/>
      <x v="113"/>
      <x v="1277"/>
      <x v="6903"/>
    </i>
    <i>
      <x v="6904"/>
      <x v="74"/>
      <x v="2"/>
      <x v="4872"/>
      <x v="6904"/>
    </i>
    <i>
      <x v="6905"/>
      <x v="242"/>
      <x v="30"/>
      <x v="4873"/>
      <x v="6905"/>
    </i>
    <i>
      <x v="6906"/>
      <x v="362"/>
      <x v="95"/>
      <x v="4267"/>
      <x v="6906"/>
    </i>
    <i>
      <x v="6907"/>
      <x v="493"/>
      <x v="63"/>
      <x v="363"/>
      <x v="6907"/>
    </i>
    <i>
      <x v="6908"/>
      <x v="405"/>
      <x/>
      <x v="4874"/>
      <x v="6908"/>
    </i>
    <i>
      <x v="6909"/>
      <x v="420"/>
      <x v="161"/>
      <x v="4661"/>
      <x v="6909"/>
    </i>
    <i>
      <x v="6910"/>
      <x v="264"/>
      <x v="45"/>
      <x v="2569"/>
      <x v="6910"/>
    </i>
    <i>
      <x v="6911"/>
      <x v="297"/>
      <x v="124"/>
      <x v="4875"/>
      <x v="6911"/>
    </i>
    <i>
      <x v="6912"/>
      <x v="282"/>
      <x v="54"/>
      <x v="4876"/>
      <x v="6912"/>
    </i>
    <i>
      <x v="6913"/>
      <x v="244"/>
      <x v="165"/>
      <x v="4877"/>
      <x v="6913"/>
    </i>
    <i>
      <x v="6914"/>
      <x v="505"/>
      <x v="209"/>
      <x v="3664"/>
      <x v="6914"/>
    </i>
    <i>
      <x v="6915"/>
      <x v="88"/>
      <x v="140"/>
      <x v="4878"/>
      <x v="6915"/>
    </i>
    <i>
      <x v="6916"/>
      <x v="511"/>
      <x v="165"/>
      <x v="1176"/>
      <x v="6916"/>
    </i>
    <i>
      <x v="6917"/>
      <x v="469"/>
      <x v="51"/>
      <x v="2557"/>
      <x v="6917"/>
    </i>
    <i>
      <x v="6918"/>
      <x v="445"/>
      <x v="92"/>
      <x v="22"/>
      <x v="6918"/>
    </i>
    <i>
      <x v="6919"/>
      <x v="465"/>
      <x v="38"/>
      <x v="4879"/>
      <x v="6919"/>
    </i>
    <i>
      <x v="6920"/>
      <x v="454"/>
      <x v="30"/>
      <x v="4880"/>
      <x v="6920"/>
    </i>
    <i>
      <x v="6921"/>
      <x v="562"/>
      <x v="140"/>
      <x v="4033"/>
      <x v="6921"/>
    </i>
    <i>
      <x v="6922"/>
      <x v="470"/>
      <x v="170"/>
      <x v="4880"/>
      <x v="6922"/>
    </i>
    <i>
      <x v="6923"/>
      <x v="497"/>
      <x v="162"/>
      <x v="4050"/>
      <x v="6923"/>
    </i>
    <i>
      <x v="6924"/>
      <x v="455"/>
      <x v="19"/>
      <x v="4881"/>
      <x v="6924"/>
    </i>
    <i>
      <x v="6925"/>
      <x v="454"/>
      <x v="61"/>
      <x v="3663"/>
      <x v="6925"/>
    </i>
    <i>
      <x v="6926"/>
      <x v="65"/>
      <x v="31"/>
      <x v="4882"/>
      <x v="6926"/>
    </i>
    <i>
      <x v="6927"/>
      <x v="531"/>
      <x v="146"/>
      <x v="4883"/>
      <x v="6927"/>
    </i>
    <i>
      <x v="6928"/>
      <x v="235"/>
      <x v="160"/>
      <x v="4884"/>
      <x v="6928"/>
    </i>
    <i>
      <x v="6929"/>
      <x v="160"/>
      <x v="79"/>
      <x v="4885"/>
      <x v="6929"/>
    </i>
    <i>
      <x v="6930"/>
      <x v="499"/>
      <x v="188"/>
      <x v="1771"/>
      <x v="6930"/>
    </i>
    <i>
      <x v="6931"/>
      <x v="492"/>
      <x v="27"/>
      <x v="949"/>
      <x v="6931"/>
    </i>
    <i>
      <x v="6932"/>
      <x v="503"/>
      <x v="188"/>
      <x v="3505"/>
      <x v="6932"/>
    </i>
    <i>
      <x v="6933"/>
      <x v="241"/>
      <x v="145"/>
      <x v="2911"/>
      <x v="6933"/>
    </i>
    <i>
      <x v="6934"/>
      <x v="467"/>
      <x v="112"/>
      <x v="3940"/>
      <x v="6934"/>
    </i>
    <i>
      <x v="6935"/>
      <x v="489"/>
      <x v="166"/>
      <x v="1120"/>
      <x v="6935"/>
    </i>
    <i>
      <x v="6936"/>
      <x v="421"/>
      <x v="91"/>
      <x v="4886"/>
      <x v="6936"/>
    </i>
    <i>
      <x v="6937"/>
      <x v="50"/>
      <x v="87"/>
      <x v="121"/>
      <x v="6937"/>
    </i>
    <i>
      <x v="6938"/>
      <x v="2"/>
      <x v="112"/>
      <x v="530"/>
      <x v="6938"/>
    </i>
    <i>
      <x v="6939"/>
      <x v="259"/>
      <x v="17"/>
      <x v="4887"/>
      <x v="6939"/>
    </i>
    <i>
      <x v="6940"/>
      <x v="574"/>
      <x v="30"/>
      <x v="1636"/>
      <x v="6940"/>
    </i>
    <i>
      <x v="6941"/>
      <x v="144"/>
      <x v="13"/>
      <x v="4888"/>
      <x v="6941"/>
    </i>
    <i>
      <x v="6942"/>
      <x v="450"/>
      <x v="219"/>
      <x v="4889"/>
      <x v="6942"/>
    </i>
    <i>
      <x v="6943"/>
      <x v="385"/>
      <x v="132"/>
      <x v="2388"/>
      <x v="6943"/>
    </i>
    <i>
      <x v="6944"/>
      <x v="575"/>
      <x v="100"/>
      <x v="2003"/>
      <x v="6944"/>
    </i>
    <i>
      <x v="6945"/>
      <x v="5"/>
      <x v="79"/>
      <x v="4890"/>
      <x v="6945"/>
    </i>
    <i>
      <x v="6946"/>
      <x v="142"/>
      <x v="185"/>
      <x v="2881"/>
      <x v="6946"/>
    </i>
    <i>
      <x v="6947"/>
      <x v="291"/>
      <x v="188"/>
      <x v="717"/>
      <x v="6947"/>
    </i>
    <i>
      <x v="6948"/>
      <x v="87"/>
      <x v="95"/>
      <x v="4891"/>
      <x v="6948"/>
    </i>
    <i>
      <x v="6949"/>
      <x v="387"/>
      <x v="195"/>
      <x v="2390"/>
      <x v="6949"/>
    </i>
    <i>
      <x v="6950"/>
      <x v="311"/>
      <x v="161"/>
      <x v="4892"/>
      <x v="6950"/>
    </i>
    <i>
      <x v="6951"/>
      <x v="321"/>
      <x v="162"/>
      <x v="4893"/>
      <x v="6951"/>
    </i>
    <i>
      <x v="6952"/>
      <x v="381"/>
      <x v="25"/>
      <x v="2305"/>
      <x v="6952"/>
    </i>
    <i>
      <x v="6953"/>
      <x v="180"/>
      <x v="51"/>
      <x v="4894"/>
      <x v="6953"/>
    </i>
    <i>
      <x v="6954"/>
      <x v="365"/>
      <x v="2"/>
      <x v="4895"/>
      <x v="6954"/>
    </i>
    <i>
      <x v="6955"/>
      <x v="530"/>
      <x v="27"/>
      <x v="4896"/>
      <x v="6955"/>
    </i>
    <i>
      <x v="6956"/>
      <x v="32"/>
      <x v="176"/>
      <x v="4719"/>
      <x v="6956"/>
    </i>
    <i>
      <x v="6957"/>
      <x v="489"/>
      <x v="30"/>
      <x v="4897"/>
      <x v="6957"/>
    </i>
    <i>
      <x v="6958"/>
      <x v="434"/>
      <x v="19"/>
      <x v="729"/>
      <x v="6958"/>
    </i>
    <i>
      <x v="6959"/>
      <x v="33"/>
      <x v="188"/>
      <x v="4898"/>
      <x v="6959"/>
    </i>
    <i>
      <x v="6960"/>
      <x v="250"/>
      <x v="124"/>
      <x v="2971"/>
      <x v="6960"/>
    </i>
    <i>
      <x v="6961"/>
      <x v="154"/>
      <x v="89"/>
      <x v="2235"/>
      <x v="6961"/>
    </i>
    <i>
      <x v="6962"/>
      <x v="192"/>
      <x v="54"/>
      <x v="2239"/>
      <x v="6962"/>
    </i>
    <i>
      <x v="6963"/>
      <x v="167"/>
      <x v="150"/>
      <x v="4899"/>
      <x v="6963"/>
    </i>
    <i>
      <x v="6964"/>
      <x v="262"/>
      <x v="209"/>
      <x v="4900"/>
      <x v="6964"/>
    </i>
    <i>
      <x v="6965"/>
      <x v="405"/>
      <x v="67"/>
      <x v="1495"/>
      <x v="6965"/>
    </i>
    <i>
      <x v="6966"/>
      <x v="510"/>
      <x v="88"/>
      <x v="798"/>
      <x v="6966"/>
    </i>
    <i>
      <x v="6967"/>
      <x v="490"/>
      <x v="34"/>
      <x v="4901"/>
      <x v="6967"/>
    </i>
    <i>
      <x v="6968"/>
      <x v="307"/>
      <x v="208"/>
      <x v="4902"/>
      <x v="6968"/>
    </i>
    <i>
      <x v="6969"/>
      <x v="492"/>
      <x v="140"/>
      <x v="3524"/>
      <x v="6969"/>
    </i>
    <i>
      <x v="6970"/>
      <x v="291"/>
      <x v="122"/>
      <x v="4903"/>
      <x v="6970"/>
    </i>
    <i>
      <x v="6971"/>
      <x v="179"/>
      <x v="74"/>
      <x v="1211"/>
      <x v="6971"/>
    </i>
    <i>
      <x v="6972"/>
      <x v="281"/>
      <x v="76"/>
      <x v="3574"/>
      <x v="6972"/>
    </i>
    <i>
      <x v="6973"/>
      <x v="191"/>
      <x v="124"/>
      <x v="1639"/>
      <x v="6973"/>
    </i>
    <i>
      <x v="6974"/>
      <x v="401"/>
      <x v="51"/>
      <x v="4548"/>
      <x v="6974"/>
    </i>
    <i>
      <x v="6975"/>
      <x v="99"/>
      <x v="26"/>
      <x v="4904"/>
      <x v="6975"/>
    </i>
    <i>
      <x v="6976"/>
      <x v="579"/>
      <x v="9"/>
      <x v="3531"/>
      <x v="6976"/>
    </i>
    <i>
      <x v="6977"/>
      <x v="560"/>
      <x v="92"/>
      <x v="682"/>
      <x v="6977"/>
    </i>
    <i>
      <x v="6978"/>
      <x v="335"/>
      <x v="53"/>
      <x v="4905"/>
      <x v="6978"/>
    </i>
    <i>
      <x v="6979"/>
      <x v="182"/>
      <x v="86"/>
      <x v="2397"/>
      <x v="6979"/>
    </i>
    <i>
      <x v="6980"/>
      <x v="541"/>
      <x v="117"/>
      <x v="1792"/>
      <x v="6980"/>
    </i>
    <i>
      <x v="6981"/>
      <x v="206"/>
      <x v="195"/>
      <x v="4906"/>
      <x v="6981"/>
    </i>
    <i>
      <x v="6982"/>
      <x v="246"/>
      <x v="7"/>
      <x v="871"/>
      <x v="6982"/>
    </i>
    <i>
      <x v="6983"/>
      <x v="47"/>
      <x v="205"/>
      <x v="3914"/>
      <x v="6983"/>
    </i>
    <i>
      <x v="6984"/>
      <x v="376"/>
      <x v="52"/>
      <x v="2408"/>
      <x v="6984"/>
    </i>
    <i>
      <x v="6985"/>
      <x v="89"/>
      <x v="164"/>
      <x v="701"/>
      <x v="6985"/>
    </i>
    <i>
      <x v="6986"/>
      <x v="428"/>
      <x v="162"/>
      <x v="4906"/>
      <x v="6986"/>
    </i>
    <i>
      <x v="6987"/>
      <x v="231"/>
      <x v="164"/>
      <x v="1657"/>
      <x v="6987"/>
    </i>
    <i>
      <x v="6988"/>
      <x v="160"/>
      <x v="53"/>
      <x v="1371"/>
      <x v="6988"/>
    </i>
    <i>
      <x v="6989"/>
      <x v="64"/>
      <x v="164"/>
      <x v="3002"/>
      <x v="6989"/>
    </i>
    <i>
      <x v="6990"/>
      <x v="425"/>
      <x v="146"/>
      <x v="3745"/>
      <x v="6990"/>
    </i>
    <i>
      <x v="6991"/>
      <x v="382"/>
      <x v="149"/>
      <x v="4907"/>
      <x v="6991"/>
    </i>
    <i>
      <x v="6992"/>
      <x v="512"/>
      <x v="76"/>
      <x v="883"/>
      <x v="6992"/>
    </i>
    <i>
      <x v="6993"/>
      <x v="382"/>
      <x v="114"/>
      <x v="4908"/>
      <x v="6993"/>
    </i>
    <i>
      <x v="6994"/>
      <x v="454"/>
      <x v="165"/>
      <x v="4909"/>
      <x v="6994"/>
    </i>
    <i>
      <x v="6995"/>
      <x v="563"/>
      <x v="28"/>
      <x v="4014"/>
      <x v="6995"/>
    </i>
    <i>
      <x v="6996"/>
      <x v="89"/>
      <x v="61"/>
      <x v="4910"/>
      <x v="6996"/>
    </i>
    <i>
      <x v="6997"/>
      <x v="108"/>
      <x v="190"/>
      <x v="815"/>
      <x v="6997"/>
    </i>
    <i>
      <x v="6998"/>
      <x v="443"/>
      <x v="175"/>
      <x v="3500"/>
      <x v="6998"/>
    </i>
    <i>
      <x v="6999"/>
      <x v="112"/>
      <x v="132"/>
      <x v="4015"/>
      <x v="6999"/>
    </i>
    <i>
      <x v="7000"/>
      <x v="236"/>
      <x v="160"/>
      <x v="679"/>
      <x v="7000"/>
    </i>
    <i>
      <x v="7001"/>
      <x v="114"/>
      <x v="209"/>
      <x v="108"/>
      <x v="7001"/>
    </i>
    <i>
      <x v="7002"/>
      <x v="74"/>
      <x v="60"/>
      <x v="2136"/>
      <x v="7002"/>
    </i>
    <i>
      <x v="7003"/>
      <x v="92"/>
      <x v="82"/>
      <x v="4911"/>
      <x v="7003"/>
    </i>
    <i>
      <x v="7004"/>
      <x v="421"/>
      <x v="113"/>
      <x v="4912"/>
      <x v="7004"/>
    </i>
    <i>
      <x v="7005"/>
      <x v="522"/>
      <x v="31"/>
      <x v="653"/>
      <x v="7005"/>
    </i>
    <i>
      <x v="7006"/>
      <x v="258"/>
      <x v="67"/>
      <x v="4913"/>
      <x v="7006"/>
    </i>
    <i>
      <x v="7007"/>
      <x v="54"/>
      <x v="209"/>
      <x v="4914"/>
      <x v="7007"/>
    </i>
    <i>
      <x v="7008"/>
      <x v="52"/>
      <x v="26"/>
      <x v="2502"/>
      <x v="7008"/>
    </i>
    <i>
      <x v="7009"/>
      <x v="52"/>
      <x v="145"/>
      <x v="1800"/>
      <x v="7009"/>
    </i>
    <i>
      <x v="7010"/>
      <x v="17"/>
      <x v="166"/>
      <x v="1749"/>
      <x v="7010"/>
    </i>
    <i>
      <x v="7011"/>
      <x v="224"/>
      <x v="176"/>
      <x v="4247"/>
      <x v="7011"/>
    </i>
    <i>
      <x v="7012"/>
      <x v="562"/>
      <x v="3"/>
      <x v="1373"/>
      <x v="7012"/>
    </i>
    <i>
      <x v="7013"/>
      <x v="457"/>
      <x v="50"/>
      <x v="4915"/>
      <x v="7013"/>
    </i>
    <i>
      <x v="7014"/>
      <x v="491"/>
      <x v="165"/>
      <x v="1376"/>
      <x v="7014"/>
    </i>
    <i>
      <x v="7015"/>
      <x v="205"/>
      <x v="23"/>
      <x v="4916"/>
      <x v="7015"/>
    </i>
    <i>
      <x v="7016"/>
      <x v="64"/>
      <x v="85"/>
      <x v="4917"/>
      <x v="7016"/>
    </i>
    <i>
      <x v="7017"/>
      <x v="255"/>
      <x v="163"/>
      <x v="3636"/>
      <x v="7017"/>
    </i>
    <i>
      <x v="7018"/>
      <x v="372"/>
      <x v="24"/>
      <x v="4918"/>
      <x v="7018"/>
    </i>
    <i>
      <x v="7019"/>
      <x v="521"/>
      <x v="61"/>
      <x v="4919"/>
      <x v="7019"/>
    </i>
    <i>
      <x v="7020"/>
      <x v="335"/>
      <x v="5"/>
      <x v="4920"/>
      <x v="7020"/>
    </i>
    <i>
      <x v="7021"/>
      <x v="330"/>
      <x v="160"/>
      <x v="4663"/>
      <x v="7021"/>
    </i>
    <i>
      <x v="7022"/>
      <x v="279"/>
      <x v="6"/>
      <x v="4921"/>
      <x v="7022"/>
    </i>
    <i>
      <x v="7023"/>
      <x v="235"/>
      <x v="61"/>
      <x v="4028"/>
      <x v="7023"/>
    </i>
    <i>
      <x v="7024"/>
      <x v="200"/>
      <x v="87"/>
      <x v="4028"/>
      <x v="7024"/>
    </i>
    <i>
      <x v="7025"/>
      <x v="366"/>
      <x v="44"/>
      <x v="4365"/>
      <x v="7025"/>
    </i>
    <i>
      <x v="7026"/>
      <x v="281"/>
      <x v="75"/>
      <x v="4410"/>
      <x v="7026"/>
    </i>
    <i>
      <x v="7027"/>
      <x v="163"/>
      <x v="102"/>
      <x v="4922"/>
      <x v="7027"/>
    </i>
    <i>
      <x v="7028"/>
      <x v="26"/>
      <x v="47"/>
      <x v="4922"/>
      <x v="7028"/>
    </i>
    <i>
      <x v="7029"/>
      <x v="507"/>
      <x v="162"/>
      <x v="4923"/>
      <x v="7029"/>
    </i>
    <i>
      <x v="7030"/>
      <x v="279"/>
      <x v="2"/>
      <x v="4924"/>
      <x v="7030"/>
    </i>
    <i>
      <x v="7031"/>
      <x v="455"/>
      <x v="118"/>
      <x v="1410"/>
      <x v="7031"/>
    </i>
    <i>
      <x v="7032"/>
      <x v="97"/>
      <x v="61"/>
      <x v="3420"/>
      <x v="7032"/>
    </i>
    <i>
      <x v="7033"/>
      <x v="533"/>
      <x v="146"/>
      <x v="3435"/>
      <x v="7033"/>
    </i>
    <i>
      <x v="7034"/>
      <x v="21"/>
      <x v="115"/>
      <x v="4925"/>
      <x v="7034"/>
    </i>
    <i>
      <x v="7035"/>
      <x v="562"/>
      <x v="22"/>
      <x v="2353"/>
      <x v="7035"/>
    </i>
    <i>
      <x v="7036"/>
      <x v="465"/>
      <x v="42"/>
      <x v="4926"/>
      <x v="7036"/>
    </i>
    <i>
      <x v="7037"/>
      <x v="465"/>
      <x v="37"/>
      <x v="449"/>
      <x v="7037"/>
    </i>
    <i>
      <x v="7038"/>
      <x v="259"/>
      <x v="77"/>
      <x v="4927"/>
      <x v="7038"/>
    </i>
    <i>
      <x v="7039"/>
      <x v="308"/>
      <x v="153"/>
      <x v="1836"/>
      <x v="7039"/>
    </i>
    <i>
      <x v="7040"/>
      <x v="11"/>
      <x v="85"/>
      <x v="3728"/>
      <x v="7040"/>
    </i>
    <i>
      <x v="7041"/>
      <x v="313"/>
      <x v="24"/>
      <x v="4928"/>
      <x v="7041"/>
    </i>
    <i>
      <x v="7042"/>
      <x v="276"/>
      <x v="188"/>
      <x v="4929"/>
      <x v="7042"/>
    </i>
    <i>
      <x v="7043"/>
      <x v="410"/>
      <x v="82"/>
      <x v="4930"/>
      <x v="7043"/>
    </i>
    <i>
      <x v="7044"/>
      <x v="459"/>
      <x v="9"/>
      <x v="4044"/>
      <x v="7044"/>
    </i>
    <i>
      <x v="7045"/>
      <x v="502"/>
      <x v="65"/>
      <x v="4931"/>
      <x v="7045"/>
    </i>
    <i>
      <x v="7046"/>
      <x v="568"/>
      <x v="166"/>
      <x v="929"/>
      <x v="7046"/>
    </i>
    <i>
      <x v="7047"/>
      <x v="94"/>
      <x v="6"/>
      <x v="4932"/>
      <x v="7047"/>
    </i>
    <i>
      <x v="7048"/>
      <x v="281"/>
      <x v="164"/>
      <x v="4933"/>
      <x v="7048"/>
    </i>
    <i>
      <x v="7049"/>
      <x v="396"/>
      <x v="219"/>
      <x v="4420"/>
      <x v="7049"/>
    </i>
    <i>
      <x v="7050"/>
      <x v="212"/>
      <x v="129"/>
      <x v="4934"/>
      <x v="7050"/>
    </i>
    <i>
      <x v="7051"/>
      <x v="119"/>
      <x v="49"/>
      <x v="4935"/>
      <x v="7051"/>
    </i>
    <i>
      <x v="7052"/>
      <x v="136"/>
      <x v="15"/>
      <x v="333"/>
      <x v="7052"/>
    </i>
    <i>
      <x v="7053"/>
      <x v="483"/>
      <x v="191"/>
      <x v="843"/>
      <x v="7053"/>
    </i>
    <i>
      <x v="7054"/>
      <x v="474"/>
      <x v="92"/>
      <x v="4936"/>
      <x v="7054"/>
    </i>
    <i>
      <x v="7055"/>
      <x v="85"/>
      <x v="216"/>
      <x v="3914"/>
      <x v="7055"/>
    </i>
    <i>
      <x v="7056"/>
      <x v="205"/>
      <x v="49"/>
      <x v="93"/>
      <x v="7056"/>
    </i>
    <i>
      <x v="7057"/>
      <x v="308"/>
      <x v="185"/>
      <x v="1362"/>
      <x v="7057"/>
    </i>
    <i>
      <x v="7058"/>
      <x v="575"/>
      <x v="108"/>
      <x v="4937"/>
      <x v="7058"/>
    </i>
    <i>
      <x v="7059"/>
      <x v="378"/>
      <x v="34"/>
      <x v="3032"/>
      <x v="7059"/>
    </i>
    <i>
      <x v="7060"/>
      <x v="212"/>
      <x v="41"/>
      <x v="2614"/>
      <x v="7060"/>
    </i>
    <i>
      <x v="7061"/>
      <x v="38"/>
      <x v="158"/>
      <x v="4938"/>
      <x v="7061"/>
    </i>
    <i>
      <x v="7062"/>
      <x v="409"/>
      <x v="66"/>
      <x v="2941"/>
      <x v="7062"/>
    </i>
    <i>
      <x v="7063"/>
      <x v="319"/>
      <x v="156"/>
      <x v="4939"/>
      <x v="7063"/>
    </i>
    <i>
      <x v="7064"/>
      <x v="155"/>
      <x v="100"/>
      <x v="4940"/>
      <x v="7064"/>
    </i>
    <i>
      <x v="7065"/>
      <x v="96"/>
      <x v="71"/>
      <x v="4507"/>
      <x v="7065"/>
    </i>
    <i>
      <x v="7066"/>
      <x v="498"/>
      <x v="75"/>
      <x v="4941"/>
      <x v="7066"/>
    </i>
    <i>
      <x v="7067"/>
      <x v="329"/>
      <x v="20"/>
      <x v="4942"/>
      <x v="7067"/>
    </i>
    <i>
      <x v="7068"/>
      <x v="21"/>
      <x v="12"/>
      <x v="3327"/>
      <x v="7068"/>
    </i>
    <i>
      <x v="7069"/>
      <x v="218"/>
      <x v="16"/>
      <x v="4943"/>
      <x v="7069"/>
    </i>
    <i>
      <x v="7070"/>
      <x v="78"/>
      <x v="122"/>
      <x v="4944"/>
      <x v="7070"/>
    </i>
    <i>
      <x v="7071"/>
      <x v="193"/>
      <x v="136"/>
      <x v="4945"/>
      <x v="7071"/>
    </i>
    <i>
      <x v="7072"/>
      <x v="136"/>
      <x v="74"/>
      <x v="1507"/>
      <x v="7072"/>
    </i>
    <i>
      <x v="7073"/>
      <x v="197"/>
      <x v="193"/>
      <x v="3329"/>
      <x v="7073"/>
    </i>
    <i>
      <x v="7074"/>
      <x v="96"/>
      <x v="196"/>
      <x v="4946"/>
      <x v="7074"/>
    </i>
    <i>
      <x v="7075"/>
      <x v="408"/>
      <x v="126"/>
      <x v="4947"/>
      <x v="7075"/>
    </i>
    <i>
      <x v="7076"/>
      <x v="271"/>
      <x v="7"/>
      <x v="3464"/>
      <x v="7076"/>
    </i>
    <i>
      <x v="7077"/>
      <x v="113"/>
      <x v="5"/>
      <x v="4948"/>
      <x v="7077"/>
    </i>
    <i>
      <x v="7078"/>
      <x v="2"/>
      <x v="188"/>
      <x v="4295"/>
      <x v="7078"/>
    </i>
    <i>
      <x v="7079"/>
      <x v="194"/>
      <x v="39"/>
      <x v="4949"/>
      <x v="7079"/>
    </i>
    <i>
      <x v="7080"/>
      <x v="541"/>
      <x v="101"/>
      <x v="4950"/>
      <x v="7080"/>
    </i>
    <i>
      <x v="7081"/>
      <x v="39"/>
      <x v="197"/>
      <x v="4951"/>
      <x v="7081"/>
    </i>
    <i>
      <x v="7082"/>
      <x v="450"/>
      <x v="42"/>
      <x v="4952"/>
      <x v="7082"/>
    </i>
    <i>
      <x v="7083"/>
      <x v="608"/>
      <x v="289"/>
      <x v="4953"/>
      <x v="7083"/>
    </i>
    <i>
      <x v="7084"/>
      <x v="61"/>
      <x v="53"/>
      <x v="4954"/>
      <x v="7084"/>
    </i>
    <i>
      <x v="7085"/>
      <x v="3"/>
      <x v="33"/>
      <x v="4955"/>
      <x v="7085"/>
    </i>
    <i>
      <x v="7086"/>
      <x v="45"/>
      <x v="92"/>
      <x v="4956"/>
      <x v="7086"/>
    </i>
    <i>
      <x v="7087"/>
      <x v="122"/>
      <x v="98"/>
      <x v="1248"/>
      <x v="7087"/>
    </i>
    <i>
      <x v="7088"/>
      <x v="22"/>
      <x v="143"/>
      <x v="3699"/>
      <x v="7088"/>
    </i>
    <i>
      <x v="7089"/>
      <x v="415"/>
      <x v="155"/>
      <x v="4957"/>
      <x v="7089"/>
    </i>
    <i>
      <x v="7090"/>
      <x v="79"/>
      <x v="191"/>
      <x v="1522"/>
      <x v="7090"/>
    </i>
    <i>
      <x v="7091"/>
      <x v="60"/>
      <x v="202"/>
      <x v="4667"/>
      <x v="7091"/>
    </i>
    <i>
      <x v="7092"/>
      <x v="128"/>
      <x v="68"/>
      <x v="4958"/>
      <x v="7092"/>
    </i>
    <i>
      <x v="7093"/>
      <x v="62"/>
      <x v="4"/>
      <x v="211"/>
      <x v="7093"/>
    </i>
    <i>
      <x v="7094"/>
      <x v="228"/>
      <x v="200"/>
      <x v="4959"/>
      <x v="7094"/>
    </i>
    <i>
      <x v="7095"/>
      <x v="347"/>
      <x v="136"/>
      <x v="2715"/>
      <x v="7095"/>
    </i>
    <i>
      <x v="7096"/>
      <x v="266"/>
      <x v="149"/>
      <x v="4513"/>
      <x v="7096"/>
    </i>
    <i>
      <x v="7097"/>
      <x v="14"/>
      <x v="143"/>
      <x v="4960"/>
      <x v="7097"/>
    </i>
    <i>
      <x v="7098"/>
      <x v="130"/>
      <x v="128"/>
      <x v="4961"/>
      <x v="7098"/>
    </i>
    <i>
      <x v="7099"/>
      <x v="122"/>
      <x v="23"/>
      <x v="4962"/>
      <x v="7099"/>
    </i>
    <i>
      <x v="7100"/>
      <x v="198"/>
      <x v="140"/>
      <x v="4963"/>
      <x v="7100"/>
    </i>
    <i>
      <x v="7101"/>
      <x v="378"/>
      <x v="144"/>
      <x v="4964"/>
      <x v="7101"/>
    </i>
    <i>
      <x v="7102"/>
      <x v="148"/>
      <x v="154"/>
      <x v="45"/>
      <x v="7102"/>
    </i>
    <i>
      <x v="7103"/>
      <x v="499"/>
      <x v="34"/>
      <x v="1997"/>
      <x v="7103"/>
    </i>
    <i>
      <x v="7104"/>
      <x v="196"/>
      <x v="109"/>
      <x v="4489"/>
      <x v="7104"/>
    </i>
    <i>
      <x v="7105"/>
      <x v="20"/>
      <x v="120"/>
      <x v="4965"/>
      <x v="7105"/>
    </i>
    <i>
      <x v="7106"/>
      <x v="157"/>
      <x v="121"/>
      <x v="4966"/>
      <x v="7106"/>
    </i>
    <i>
      <x v="7107"/>
      <x v="280"/>
      <x v="59"/>
      <x v="3282"/>
      <x v="7107"/>
    </i>
    <i>
      <x v="7108"/>
      <x v="192"/>
      <x v="55"/>
      <x v="51"/>
      <x v="7108"/>
    </i>
    <i>
      <x v="7109"/>
      <x v="348"/>
      <x v="136"/>
      <x v="1241"/>
      <x v="7109"/>
    </i>
    <i>
      <x v="7110"/>
      <x v="305"/>
      <x v="140"/>
      <x v="4967"/>
      <x v="7110"/>
    </i>
    <i>
      <x v="7111"/>
      <x v="379"/>
      <x v="130"/>
      <x v="4968"/>
      <x v="7111"/>
    </i>
    <i>
      <x v="7112"/>
      <x v="387"/>
      <x v="34"/>
      <x v="2709"/>
      <x v="7112"/>
    </i>
    <i>
      <x v="7113"/>
      <x v="84"/>
      <x v="43"/>
      <x v="1241"/>
      <x v="7113"/>
    </i>
    <i>
      <x v="7114"/>
      <x v="319"/>
      <x v="134"/>
      <x v="2002"/>
      <x v="7114"/>
    </i>
    <i>
      <x v="7115"/>
      <x v="382"/>
      <x v="15"/>
      <x v="4969"/>
      <x v="7115"/>
    </i>
    <i>
      <x v="7116"/>
      <x v="347"/>
      <x v="140"/>
      <x v="4970"/>
      <x v="7116"/>
    </i>
    <i>
      <x v="7117"/>
      <x v="206"/>
      <x v="185"/>
      <x v="4971"/>
      <x v="7117"/>
    </i>
    <i>
      <x v="7118"/>
      <x v="40"/>
      <x v="56"/>
      <x v="4972"/>
      <x v="7118"/>
    </i>
    <i>
      <x v="7119"/>
      <x v="229"/>
      <x v="33"/>
      <x v="4353"/>
      <x v="7119"/>
    </i>
    <i>
      <x v="7120"/>
      <x v="300"/>
      <x v="39"/>
      <x v="3481"/>
      <x v="7120"/>
    </i>
    <i>
      <x v="7121"/>
      <x v="435"/>
      <x v="15"/>
      <x v="426"/>
      <x v="7121"/>
    </i>
    <i>
      <x v="7122"/>
      <x v="310"/>
      <x v="117"/>
      <x v="310"/>
      <x v="7122"/>
    </i>
    <i>
      <x v="7123"/>
      <x v="80"/>
      <x v="117"/>
      <x v="4973"/>
      <x v="7123"/>
    </i>
    <i>
      <x v="7124"/>
      <x v="242"/>
      <x v="67"/>
      <x v="4974"/>
      <x v="7124"/>
    </i>
    <i>
      <x v="7125"/>
      <x v="73"/>
      <x v="90"/>
      <x v="1349"/>
      <x v="7125"/>
    </i>
    <i>
      <x v="7126"/>
      <x v="121"/>
      <x v="161"/>
      <x v="238"/>
      <x v="7126"/>
    </i>
    <i>
      <x v="7127"/>
      <x v="258"/>
      <x v="75"/>
      <x v="235"/>
      <x v="7127"/>
    </i>
    <i>
      <x v="7128"/>
      <x v="234"/>
      <x v="10"/>
      <x v="4069"/>
      <x v="7128"/>
    </i>
    <i>
      <x v="7129"/>
      <x v="4"/>
      <x v="124"/>
      <x v="941"/>
      <x v="7129"/>
    </i>
    <i>
      <x v="7130"/>
      <x v="359"/>
      <x v="195"/>
      <x v="1065"/>
      <x v="7130"/>
    </i>
    <i>
      <x v="7131"/>
      <x v="398"/>
      <x v="162"/>
      <x v="2593"/>
      <x v="7131"/>
    </i>
    <i>
      <x v="7132"/>
      <x v="290"/>
      <x v="89"/>
      <x v="4975"/>
      <x v="7132"/>
    </i>
    <i>
      <x v="7133"/>
      <x v="562"/>
      <x v="191"/>
      <x v="4976"/>
      <x v="7133"/>
    </i>
    <i>
      <x v="7134"/>
      <x v="225"/>
      <x v="132"/>
      <x v="3726"/>
      <x v="7134"/>
    </i>
    <i>
      <x v="7135"/>
      <x v="72"/>
      <x v="53"/>
      <x v="1068"/>
      <x v="7135"/>
    </i>
    <i>
      <x v="7136"/>
      <x v="55"/>
      <x v="24"/>
      <x v="4977"/>
      <x v="7136"/>
    </i>
    <i>
      <x v="7137"/>
      <x v="140"/>
      <x v="77"/>
      <x v="4978"/>
      <x v="7137"/>
    </i>
    <i>
      <x v="7138"/>
      <x v="471"/>
      <x v="200"/>
      <x v="4979"/>
      <x v="7138"/>
    </i>
    <i>
      <x v="7139"/>
      <x v="35"/>
      <x v="185"/>
      <x v="4980"/>
      <x v="7139"/>
    </i>
    <i>
      <x v="7140"/>
      <x v="547"/>
      <x v="194"/>
      <x v="2130"/>
      <x v="7140"/>
    </i>
    <i>
      <x v="7141"/>
      <x v="52"/>
      <x v="181"/>
      <x v="3204"/>
      <x v="7141"/>
    </i>
    <i>
      <x v="7142"/>
      <x v="575"/>
      <x v="236"/>
      <x v="3691"/>
      <x v="7142"/>
    </i>
    <i>
      <x v="7143"/>
      <x v="90"/>
      <x v="113"/>
      <x v="1013"/>
      <x v="7143"/>
    </i>
    <i>
      <x v="7144"/>
      <x v="410"/>
      <x v="151"/>
      <x v="2850"/>
      <x v="7144"/>
    </i>
    <i>
      <x v="7145"/>
      <x v="144"/>
      <x v="290"/>
      <x v="1505"/>
      <x v="7145"/>
    </i>
    <i>
      <x v="7146"/>
      <x v="1"/>
      <x v="17"/>
      <x v="4981"/>
      <x v="7146"/>
    </i>
    <i>
      <x v="7147"/>
      <x v="263"/>
      <x v="63"/>
      <x v="3450"/>
      <x v="7147"/>
    </i>
    <i>
      <x v="7148"/>
      <x v="45"/>
      <x v="1"/>
      <x v="3788"/>
      <x v="7148"/>
    </i>
    <i>
      <x v="7149"/>
      <x v="523"/>
      <x v="89"/>
      <x v="4982"/>
      <x v="7149"/>
    </i>
    <i>
      <x v="7150"/>
      <x v="249"/>
      <x v="91"/>
      <x v="2853"/>
      <x v="7150"/>
    </i>
    <i>
      <x v="7151"/>
      <x v="381"/>
      <x v="160"/>
      <x v="198"/>
      <x v="7151"/>
    </i>
    <i>
      <x v="7152"/>
      <x v="269"/>
      <x v="209"/>
      <x v="4983"/>
      <x v="7152"/>
    </i>
    <i>
      <x v="7153"/>
      <x v="562"/>
      <x v="55"/>
      <x v="2255"/>
      <x v="7153"/>
    </i>
    <i>
      <x v="7154"/>
      <x v="242"/>
      <x v="160"/>
      <x v="4984"/>
      <x v="7154"/>
    </i>
    <i>
      <x v="7155"/>
      <x v="438"/>
      <x v="105"/>
      <x v="4985"/>
      <x v="7155"/>
    </i>
    <i>
      <x v="7156"/>
      <x v="330"/>
      <x v="22"/>
      <x v="3331"/>
      <x v="7156"/>
    </i>
    <i>
      <x v="7157"/>
      <x v="300"/>
      <x v="196"/>
      <x v="4986"/>
      <x v="7157"/>
    </i>
    <i>
      <x v="7158"/>
      <x v="355"/>
      <x v="102"/>
      <x v="2360"/>
      <x v="7158"/>
    </i>
    <i>
      <x v="7159"/>
      <x v="32"/>
      <x v="62"/>
      <x v="1328"/>
      <x v="7159"/>
    </i>
    <i>
      <x v="7160"/>
      <x v="556"/>
      <x v="100"/>
      <x v="4987"/>
      <x v="7160"/>
    </i>
    <i>
      <x v="7161"/>
      <x v="125"/>
      <x v="179"/>
      <x v="3417"/>
      <x v="7161"/>
    </i>
    <i>
      <x v="7162"/>
      <x v="489"/>
      <x v="168"/>
      <x v="3693"/>
      <x v="7162"/>
    </i>
    <i>
      <x v="7163"/>
      <x v="140"/>
      <x v="22"/>
      <x v="4988"/>
      <x v="7163"/>
    </i>
    <i>
      <x v="7164"/>
      <x v="281"/>
      <x v="17"/>
      <x v="1325"/>
      <x v="7164"/>
    </i>
    <i>
      <x v="7165"/>
      <x v="371"/>
      <x v="112"/>
      <x v="4989"/>
      <x v="7165"/>
    </i>
    <i>
      <x v="7166"/>
      <x v="220"/>
      <x v="119"/>
      <x v="1512"/>
      <x v="7166"/>
    </i>
    <i>
      <x v="7167"/>
      <x v="534"/>
      <x v="67"/>
      <x v="4990"/>
      <x v="7167"/>
    </i>
    <i>
      <x v="7168"/>
      <x v="297"/>
      <x v="179"/>
      <x v="2879"/>
      <x v="7168"/>
    </i>
    <i>
      <x v="7169"/>
      <x v="281"/>
      <x v="59"/>
      <x v="4512"/>
      <x v="7169"/>
    </i>
    <i>
      <x v="7170"/>
      <x v="42"/>
      <x v="74"/>
      <x v="2269"/>
      <x v="7170"/>
    </i>
    <i>
      <x v="7171"/>
      <x v="24"/>
      <x v="92"/>
      <x v="229"/>
      <x v="7171"/>
    </i>
    <i>
      <x v="7172"/>
      <x v="66"/>
      <x v="208"/>
      <x v="4991"/>
      <x v="7172"/>
    </i>
    <i>
      <x v="7173"/>
      <x v="551"/>
      <x v="22"/>
      <x v="2267"/>
      <x v="7173"/>
    </i>
    <i>
      <x v="7174"/>
      <x v="27"/>
      <x v="50"/>
      <x v="4992"/>
      <x v="7174"/>
    </i>
    <i>
      <x v="7175"/>
      <x v="233"/>
      <x v="38"/>
      <x v="4484"/>
      <x v="7175"/>
    </i>
    <i>
      <x v="7176"/>
      <x v="454"/>
      <x v="77"/>
      <x v="2871"/>
      <x v="7176"/>
    </i>
    <i>
      <x v="7177"/>
      <x v="315"/>
      <x v="10"/>
      <x v="4993"/>
      <x v="7177"/>
    </i>
    <i>
      <x v="7178"/>
      <x v="511"/>
      <x v="110"/>
      <x v="3802"/>
      <x v="7178"/>
    </i>
    <i>
      <x v="7179"/>
      <x v="499"/>
      <x v="169"/>
      <x v="4994"/>
      <x v="7179"/>
    </i>
    <i>
      <x v="7180"/>
      <x v="383"/>
      <x v="125"/>
      <x v="4995"/>
      <x v="7180"/>
    </i>
    <i>
      <x v="7181"/>
      <x v="554"/>
      <x v="53"/>
      <x v="210"/>
      <x v="7181"/>
    </i>
    <i>
      <x v="7182"/>
      <x v="158"/>
      <x v="145"/>
      <x v="4996"/>
      <x v="7182"/>
    </i>
    <i>
      <x v="7183"/>
      <x v="328"/>
      <x v="170"/>
      <x v="4997"/>
      <x v="7183"/>
    </i>
    <i>
      <x v="7184"/>
      <x v="43"/>
      <x v="82"/>
      <x v="4998"/>
      <x v="7184"/>
    </i>
    <i>
      <x v="7185"/>
      <x v="280"/>
      <x v="1"/>
      <x v="4999"/>
      <x v="7185"/>
    </i>
    <i>
      <x v="7186"/>
      <x v="494"/>
      <x v="38"/>
      <x v="2855"/>
      <x v="7186"/>
    </i>
    <i>
      <x v="7187"/>
      <x v="176"/>
      <x v="55"/>
      <x v="5000"/>
      <x v="7187"/>
    </i>
    <i>
      <x v="7188"/>
      <x v="492"/>
      <x v="17"/>
      <x v="5001"/>
      <x v="7188"/>
    </i>
    <i>
      <x v="7189"/>
      <x v="200"/>
      <x v="7"/>
      <x v="5002"/>
      <x v="7189"/>
    </i>
    <i>
      <x v="7190"/>
      <x v="294"/>
      <x v="53"/>
      <x v="5003"/>
      <x v="7190"/>
    </i>
    <i>
      <x v="7191"/>
      <x v="456"/>
      <x v="190"/>
      <x v="5004"/>
      <x v="7191"/>
    </i>
    <i>
      <x v="7192"/>
      <x v="416"/>
      <x v="38"/>
      <x v="5005"/>
      <x v="7192"/>
    </i>
    <i>
      <x v="7193"/>
      <x v="282"/>
      <x v="30"/>
      <x v="5006"/>
      <x v="7193"/>
    </i>
    <i>
      <x v="7194"/>
      <x v="521"/>
      <x v="77"/>
      <x v="5007"/>
      <x v="7194"/>
    </i>
    <i>
      <x v="7195"/>
      <x v="471"/>
      <x v="179"/>
      <x v="4845"/>
      <x v="7195"/>
    </i>
    <i>
      <x v="7196"/>
      <x v="320"/>
      <x v="204"/>
      <x v="930"/>
      <x v="7196"/>
    </i>
    <i>
      <x v="7197"/>
      <x v="199"/>
      <x v="255"/>
      <x v="5008"/>
      <x v="7197"/>
    </i>
    <i>
      <x v="7198"/>
      <x v="89"/>
      <x v="165"/>
      <x v="4233"/>
      <x v="7198"/>
    </i>
    <i>
      <x v="7199"/>
      <x v="298"/>
      <x v="48"/>
      <x v="3385"/>
      <x v="7199"/>
    </i>
    <i>
      <x v="7200"/>
      <x v="160"/>
      <x v="176"/>
      <x v="1568"/>
      <x v="7200"/>
    </i>
    <i>
      <x v="7201"/>
      <x v="131"/>
      <x v="24"/>
      <x v="5009"/>
      <x v="7201"/>
    </i>
    <i>
      <x v="7202"/>
      <x v="273"/>
      <x v="112"/>
      <x v="463"/>
      <x v="7202"/>
    </i>
    <i>
      <x v="7203"/>
      <x v="282"/>
      <x v="77"/>
      <x v="1861"/>
      <x v="7203"/>
    </i>
    <i>
      <x v="7204"/>
      <x v="64"/>
      <x v="90"/>
      <x v="3073"/>
      <x v="7204"/>
    </i>
    <i>
      <x v="7205"/>
      <x v="525"/>
      <x v="61"/>
      <x v="2734"/>
      <x v="7205"/>
    </i>
    <i>
      <x v="7206"/>
      <x v="465"/>
      <x v="189"/>
      <x v="5010"/>
      <x v="7206"/>
    </i>
    <i>
      <x v="7207"/>
      <x v="505"/>
      <x v="34"/>
      <x v="3069"/>
      <x v="7207"/>
    </i>
    <i>
      <x v="7208"/>
      <x v="180"/>
      <x v="45"/>
      <x v="4602"/>
      <x v="7208"/>
    </i>
    <i>
      <x v="7209"/>
      <x v="398"/>
      <x v="181"/>
      <x v="2301"/>
      <x v="7209"/>
    </i>
    <i>
      <x v="7210"/>
      <x v="410"/>
      <x v="19"/>
      <x v="2460"/>
      <x v="7210"/>
    </i>
    <i>
      <x v="7211"/>
      <x v="45"/>
      <x v="164"/>
      <x v="5011"/>
      <x v="7211"/>
    </i>
    <i>
      <x v="7212"/>
      <x v="37"/>
      <x v="31"/>
      <x v="754"/>
      <x v="7212"/>
    </i>
    <i>
      <x v="7213"/>
      <x v="313"/>
      <x v="61"/>
      <x v="1558"/>
      <x v="7213"/>
    </i>
    <i>
      <x v="7214"/>
      <x v="567"/>
      <x v="209"/>
      <x v="5012"/>
      <x v="7214"/>
    </i>
    <i>
      <x v="7215"/>
      <x v="143"/>
      <x v="106"/>
      <x v="5013"/>
      <x v="7215"/>
    </i>
    <i>
      <x v="7216"/>
      <x v="356"/>
      <x v="22"/>
      <x v="490"/>
      <x v="7216"/>
    </i>
    <i>
      <x v="7217"/>
      <x v="294"/>
      <x v="200"/>
      <x v="1203"/>
      <x v="7217"/>
    </i>
    <i>
      <x v="7218"/>
      <x v="347"/>
      <x v="46"/>
      <x v="5014"/>
      <x v="7218"/>
    </i>
    <i>
      <x v="7219"/>
      <x v="71"/>
      <x v="176"/>
      <x v="5015"/>
      <x v="7219"/>
    </i>
    <i>
      <x v="7220"/>
      <x v="551"/>
      <x v="1"/>
      <x v="1307"/>
      <x v="7220"/>
    </i>
    <i>
      <x v="7221"/>
      <x v="37"/>
      <x v="6"/>
      <x v="1723"/>
      <x v="7221"/>
    </i>
    <i>
      <x v="7222"/>
      <x v="65"/>
      <x v="10"/>
      <x v="5016"/>
      <x v="7222"/>
    </i>
    <i>
      <x v="7223"/>
      <x v="58"/>
      <x v="153"/>
      <x v="672"/>
      <x v="7223"/>
    </i>
    <i>
      <x v="7224"/>
      <x v="539"/>
      <x v="138"/>
      <x v="4824"/>
      <x v="7224"/>
    </i>
    <i>
      <x v="7225"/>
      <x v="541"/>
      <x v="13"/>
      <x v="2503"/>
      <x v="7225"/>
    </i>
    <i>
      <x v="7226"/>
      <x v="252"/>
      <x v="12"/>
      <x v="706"/>
      <x v="7226"/>
    </i>
    <i>
      <x v="7227"/>
      <x v="354"/>
      <x v="53"/>
      <x v="4424"/>
      <x v="7227"/>
    </i>
    <i>
      <x v="7228"/>
      <x v="42"/>
      <x v="197"/>
      <x v="2616"/>
      <x v="7228"/>
    </i>
    <i>
      <x v="7229"/>
      <x v="352"/>
      <x v="156"/>
      <x v="5017"/>
      <x v="7229"/>
    </i>
    <i>
      <x v="7230"/>
      <x v="123"/>
      <x v="138"/>
      <x v="4532"/>
      <x v="7230"/>
    </i>
    <i>
      <x v="7231"/>
      <x v="6"/>
      <x v="88"/>
      <x v="5018"/>
      <x v="7231"/>
    </i>
    <i>
      <x v="7232"/>
      <x v="387"/>
      <x v="23"/>
      <x v="5019"/>
      <x v="7232"/>
    </i>
    <i>
      <x v="7233"/>
      <x v="363"/>
      <x v="158"/>
      <x v="5020"/>
      <x v="7233"/>
    </i>
    <i>
      <x v="7234"/>
      <x v="319"/>
      <x v="36"/>
      <x v="5021"/>
      <x v="7234"/>
    </i>
    <i>
      <x v="7235"/>
      <x v="370"/>
      <x v="211"/>
      <x v="3993"/>
      <x v="7235"/>
    </i>
    <i>
      <x v="7236"/>
      <x v="306"/>
      <x v="21"/>
      <x v="5022"/>
      <x v="7236"/>
    </i>
    <i>
      <x v="7237"/>
      <x v="127"/>
      <x v="36"/>
      <x v="5023"/>
      <x v="7237"/>
    </i>
    <i>
      <x v="7238"/>
      <x v="128"/>
      <x v="104"/>
      <x v="5024"/>
      <x v="7238"/>
    </i>
    <i>
      <x v="7239"/>
      <x v="281"/>
      <x v="3"/>
      <x v="3903"/>
      <x v="7239"/>
    </i>
    <i>
      <x v="7240"/>
      <x v="227"/>
      <x v="191"/>
      <x v="5025"/>
      <x v="7240"/>
    </i>
    <i>
      <x v="7241"/>
      <x v="569"/>
      <x v="190"/>
      <x v="5026"/>
      <x v="7241"/>
    </i>
    <i>
      <x v="7242"/>
      <x v="44"/>
      <x v="168"/>
      <x v="5027"/>
      <x v="7242"/>
    </i>
    <i>
      <x v="7243"/>
      <x v="286"/>
      <x v="26"/>
      <x v="5028"/>
      <x v="7243"/>
    </i>
    <i>
      <x v="7244"/>
      <x v="254"/>
      <x v="82"/>
      <x v="5029"/>
      <x v="7244"/>
    </i>
    <i>
      <x v="7245"/>
      <x v="489"/>
      <x v="110"/>
      <x v="5030"/>
      <x v="7245"/>
    </i>
    <i>
      <x v="7246"/>
      <x v="235"/>
      <x v="51"/>
      <x v="4435"/>
      <x v="7246"/>
    </i>
    <i>
      <x v="7247"/>
      <x v="426"/>
      <x v="25"/>
      <x v="5031"/>
      <x v="7247"/>
    </i>
    <i>
      <x v="7248"/>
      <x v="297"/>
      <x v="29"/>
      <x v="2996"/>
      <x v="7248"/>
    </i>
    <i>
      <x v="7249"/>
      <x v="480"/>
      <x v="67"/>
      <x v="5032"/>
      <x v="7249"/>
    </i>
    <i>
      <x v="7250"/>
      <x v="355"/>
      <x v="196"/>
      <x v="703"/>
      <x v="7250"/>
    </i>
    <i>
      <x v="7251"/>
      <x v="185"/>
      <x v="179"/>
      <x v="649"/>
      <x v="7251"/>
    </i>
    <i>
      <x v="7252"/>
      <x v="106"/>
      <x v="164"/>
      <x v="1323"/>
      <x v="7252"/>
    </i>
    <i>
      <x v="7253"/>
      <x v="330"/>
      <x v="211"/>
      <x v="2483"/>
      <x v="7253"/>
    </i>
    <i>
      <x v="7254"/>
      <x v="121"/>
      <x v="39"/>
      <x v="2780"/>
      <x v="7254"/>
    </i>
    <i>
      <x v="7255"/>
      <x v="515"/>
      <x v="102"/>
      <x v="1798"/>
      <x v="7255"/>
    </i>
    <i>
      <x v="7256"/>
      <x v="53"/>
      <x v="90"/>
      <x v="2498"/>
      <x v="7256"/>
    </i>
    <i>
      <x v="7257"/>
      <x v="518"/>
      <x v="28"/>
      <x v="5033"/>
      <x v="7257"/>
    </i>
    <i>
      <x v="7258"/>
      <x v="97"/>
      <x v="67"/>
      <x v="3574"/>
      <x v="7258"/>
    </i>
    <i>
      <x v="7259"/>
      <x v="378"/>
      <x v="2"/>
      <x v="4915"/>
      <x v="7259"/>
    </i>
    <i>
      <x v="7260"/>
      <x v="582"/>
      <x v="190"/>
      <x v="2618"/>
      <x v="7260"/>
    </i>
    <i>
      <x v="7261"/>
      <x v="399"/>
      <x v="31"/>
      <x v="5034"/>
      <x v="7261"/>
    </i>
    <i>
      <x v="7262"/>
      <x v="533"/>
      <x v="204"/>
      <x v="5035"/>
      <x v="7262"/>
    </i>
    <i>
      <x v="7263"/>
      <x v="131"/>
      <x v="166"/>
      <x v="5036"/>
      <x v="7263"/>
    </i>
    <i>
      <x v="7264"/>
      <x v="492"/>
      <x v="76"/>
      <x v="267"/>
      <x v="7264"/>
    </i>
    <i>
      <x v="7265"/>
      <x v="330"/>
      <x v="90"/>
      <x v="5037"/>
      <x v="7265"/>
    </i>
    <i>
      <x v="7266"/>
      <x v="506"/>
      <x v="1"/>
      <x v="4836"/>
      <x v="7266"/>
    </i>
    <i>
      <x v="7267"/>
      <x v="472"/>
      <x v="166"/>
      <x v="1684"/>
      <x v="7267"/>
    </i>
    <i>
      <x v="7268"/>
      <x v="478"/>
      <x v="151"/>
      <x v="5038"/>
      <x v="7268"/>
    </i>
    <i>
      <x v="7269"/>
      <x v="34"/>
      <x v="2"/>
      <x v="3833"/>
      <x v="7269"/>
    </i>
    <i>
      <x v="7270"/>
      <x v="403"/>
      <x v="204"/>
      <x v="5039"/>
      <x v="7270"/>
    </i>
    <i>
      <x v="7271"/>
      <x v="334"/>
      <x v="30"/>
      <x v="5040"/>
      <x v="7271"/>
    </i>
    <i>
      <x v="7272"/>
      <x v="500"/>
      <x v="86"/>
      <x v="2479"/>
      <x v="7272"/>
    </i>
    <i>
      <x v="7273"/>
      <x v="167"/>
      <x v="192"/>
      <x v="787"/>
      <x v="7273"/>
    </i>
    <i>
      <x v="7274"/>
      <x v="222"/>
      <x v="42"/>
      <x v="5041"/>
      <x v="7274"/>
    </i>
    <i>
      <x v="7275"/>
      <x v="496"/>
      <x/>
      <x v="1761"/>
      <x v="7275"/>
    </i>
    <i>
      <x v="7276"/>
      <x v="436"/>
      <x v="40"/>
      <x v="5042"/>
      <x v="7276"/>
    </i>
    <i>
      <x v="7277"/>
      <x v="568"/>
      <x v="19"/>
      <x v="5043"/>
      <x v="7277"/>
    </i>
    <i>
      <x v="7278"/>
      <x v="79"/>
      <x v="46"/>
      <x v="3013"/>
      <x v="7278"/>
    </i>
    <i>
      <x v="7279"/>
      <x v="403"/>
      <x v="209"/>
      <x v="5044"/>
      <x v="7279"/>
    </i>
    <i>
      <x v="7280"/>
      <x v="28"/>
      <x v="200"/>
      <x v="3013"/>
      <x v="7280"/>
    </i>
    <i>
      <x v="7281"/>
      <x v="45"/>
      <x v="140"/>
      <x v="1771"/>
      <x v="7281"/>
    </i>
    <i>
      <x v="7282"/>
      <x v="99"/>
      <x v="87"/>
      <x v="2485"/>
      <x v="7282"/>
    </i>
    <i>
      <x v="7283"/>
      <x v="93"/>
      <x v="95"/>
      <x v="1887"/>
      <x v="7283"/>
    </i>
    <i>
      <x v="7284"/>
      <x v="55"/>
      <x v="91"/>
      <x v="2992"/>
      <x v="7284"/>
    </i>
    <i>
      <x v="7285"/>
      <x v="234"/>
      <x v="132"/>
      <x v="5045"/>
      <x v="7285"/>
    </i>
    <i>
      <x v="7286"/>
      <x v="452"/>
      <x v="209"/>
      <x v="5046"/>
      <x v="7286"/>
    </i>
    <i>
      <x v="7287"/>
      <x v="496"/>
      <x v="92"/>
      <x v="5047"/>
      <x v="7287"/>
    </i>
    <i>
      <x v="7288"/>
      <x v="579"/>
      <x v="10"/>
      <x v="2023"/>
      <x v="7288"/>
    </i>
    <i>
      <x v="7289"/>
      <x v="45"/>
      <x v="61"/>
      <x v="2023"/>
      <x v="7289"/>
    </i>
    <i>
      <x v="7290"/>
      <x v="412"/>
      <x v="38"/>
      <x v="572"/>
      <x v="7290"/>
    </i>
    <i>
      <x v="7291"/>
      <x v="35"/>
      <x v="16"/>
      <x v="5048"/>
      <x v="7291"/>
    </i>
    <i>
      <x v="7292"/>
      <x v="282"/>
      <x v="118"/>
      <x v="2899"/>
      <x v="7292"/>
    </i>
    <i>
      <x v="7293"/>
      <x v="305"/>
      <x v="58"/>
      <x v="5049"/>
      <x v="7293"/>
    </i>
    <i>
      <x v="7294"/>
      <x v="31"/>
      <x v="145"/>
      <x v="5050"/>
      <x v="7294"/>
    </i>
    <i>
      <x v="7295"/>
      <x v="609"/>
      <x v="291"/>
      <x v="3674"/>
      <x v="7295"/>
    </i>
    <i>
      <x v="7296"/>
      <x v="330"/>
      <x v="140"/>
      <x v="5051"/>
      <x v="7296"/>
    </i>
    <i>
      <x v="7297"/>
      <x v="476"/>
      <x v="6"/>
      <x v="2147"/>
      <x v="7297"/>
    </i>
    <i>
      <x v="7298"/>
      <x v="339"/>
      <x v="162"/>
      <x v="2910"/>
      <x v="7298"/>
    </i>
    <i>
      <x v="7299"/>
      <x v="192"/>
      <x v="91"/>
      <x v="5052"/>
      <x v="7299"/>
    </i>
    <i>
      <x v="7300"/>
      <x v="417"/>
      <x v="31"/>
      <x v="5053"/>
      <x v="7300"/>
    </i>
    <i>
      <x v="7301"/>
      <x v="456"/>
      <x v="165"/>
      <x v="722"/>
      <x v="7301"/>
    </i>
    <i>
      <x v="7302"/>
      <x v="491"/>
      <x v="24"/>
      <x v="4431"/>
      <x v="7302"/>
    </i>
    <i>
      <x v="7303"/>
      <x v="9"/>
      <x v="62"/>
      <x v="2802"/>
      <x v="7303"/>
    </i>
    <i>
      <x v="7304"/>
      <x v="521"/>
      <x v="160"/>
      <x v="5054"/>
      <x v="7304"/>
    </i>
    <i>
      <x v="7305"/>
      <x v="423"/>
      <x v="165"/>
      <x v="5055"/>
      <x v="7305"/>
    </i>
    <i>
      <x v="7306"/>
      <x v="473"/>
      <x v="86"/>
      <x v="5046"/>
      <x v="7306"/>
    </i>
    <i>
      <x v="7307"/>
      <x v="69"/>
      <x v="22"/>
      <x v="2372"/>
      <x v="7307"/>
    </i>
    <i>
      <x v="7308"/>
      <x v="169"/>
      <x v="193"/>
      <x v="5056"/>
      <x v="7308"/>
    </i>
    <i>
      <x v="7309"/>
      <x v="506"/>
      <x v="111"/>
      <x v="2196"/>
      <x v="7309"/>
    </i>
    <i>
      <x v="7310"/>
      <x v="247"/>
      <x v="132"/>
      <x v="5057"/>
      <x v="7310"/>
    </i>
    <i>
      <x v="7311"/>
      <x v="35"/>
      <x v="195"/>
      <x v="1694"/>
      <x v="7311"/>
    </i>
    <i>
      <x v="7312"/>
      <x v="251"/>
      <x v="192"/>
      <x v="5058"/>
      <x v="7312"/>
    </i>
    <i>
      <x v="7313"/>
      <x v="438"/>
      <x v="134"/>
      <x v="5059"/>
      <x v="7313"/>
    </i>
    <i>
      <x v="7314"/>
      <x v="555"/>
      <x v="138"/>
      <x v="4578"/>
      <x v="7314"/>
    </i>
    <i>
      <x v="7315"/>
      <x v="225"/>
      <x v="35"/>
      <x v="5060"/>
      <x v="7315"/>
    </i>
    <i>
      <x v="7316"/>
      <x v="310"/>
      <x v="77"/>
      <x v="3064"/>
      <x v="7316"/>
    </i>
    <i>
      <x v="7317"/>
      <x v="118"/>
      <x v="142"/>
      <x v="1172"/>
      <x v="7317"/>
    </i>
    <i>
      <x v="7318"/>
      <x v="366"/>
      <x v="117"/>
      <x v="5061"/>
      <x v="7318"/>
    </i>
    <i>
      <x v="7319"/>
      <x v="88"/>
      <x v="164"/>
      <x v="5062"/>
      <x v="7319"/>
    </i>
    <i>
      <x v="7320"/>
      <x v="149"/>
      <x v="166"/>
      <x v="5063"/>
      <x v="7320"/>
    </i>
    <i>
      <x v="7321"/>
      <x v="337"/>
      <x v="139"/>
      <x v="2939"/>
      <x v="7321"/>
    </i>
    <i>
      <x v="7322"/>
      <x v="346"/>
      <x v="80"/>
      <x v="4921"/>
      <x v="7322"/>
    </i>
    <i>
      <x v="7323"/>
      <x v="46"/>
      <x v="153"/>
      <x v="5064"/>
      <x v="7323"/>
    </i>
    <i>
      <x v="7324"/>
      <x v="329"/>
      <x v="58"/>
      <x v="5065"/>
      <x v="7324"/>
    </i>
    <i>
      <x v="7325"/>
      <x v="289"/>
      <x v="165"/>
      <x v="3863"/>
      <x v="7325"/>
    </i>
    <i>
      <x v="7326"/>
      <x v="284"/>
      <x v="188"/>
      <x v="5066"/>
      <x v="7326"/>
    </i>
    <i>
      <x v="7327"/>
      <x/>
      <x v="190"/>
      <x v="5067"/>
      <x v="7327"/>
    </i>
    <i>
      <x v="7328"/>
      <x v="106"/>
      <x v="18"/>
      <x v="358"/>
      <x v="7328"/>
    </i>
    <i>
      <x v="7329"/>
      <x v="122"/>
      <x v="158"/>
      <x v="4790"/>
      <x v="7329"/>
    </i>
    <i>
      <x v="7330"/>
      <x v="510"/>
      <x v="53"/>
      <x v="5068"/>
      <x v="7330"/>
    </i>
    <i>
      <x v="7331"/>
      <x v="377"/>
      <x v="82"/>
      <x v="5069"/>
      <x v="7331"/>
    </i>
    <i>
      <x v="7332"/>
      <x v="464"/>
      <x v="162"/>
      <x v="5070"/>
      <x v="7332"/>
    </i>
    <i>
      <x v="7333"/>
      <x v="102"/>
      <x v="146"/>
      <x v="5071"/>
      <x v="7333"/>
    </i>
    <i>
      <x v="7334"/>
      <x v="92"/>
      <x v="64"/>
      <x v="5072"/>
      <x v="7334"/>
    </i>
    <i>
      <x v="7335"/>
      <x v="185"/>
      <x v="53"/>
      <x v="4786"/>
      <x v="7335"/>
    </i>
    <i>
      <x v="7336"/>
      <x v="222"/>
      <x v="34"/>
      <x v="2750"/>
      <x v="7336"/>
    </i>
    <i>
      <x v="7337"/>
      <x v="412"/>
      <x v="62"/>
      <x v="5073"/>
      <x v="7337"/>
    </i>
    <i>
      <x v="7338"/>
      <x v="307"/>
      <x v="52"/>
      <x v="5074"/>
      <x v="7338"/>
    </i>
    <i>
      <x v="7339"/>
      <x v="426"/>
      <x v="33"/>
      <x v="3437"/>
      <x v="7339"/>
    </i>
    <i>
      <x v="7340"/>
      <x v="438"/>
      <x v="129"/>
      <x v="1926"/>
      <x v="7340"/>
    </i>
    <i>
      <x v="7341"/>
      <x v="23"/>
      <x v="110"/>
      <x v="5075"/>
      <x v="7341"/>
    </i>
    <i>
      <x v="7342"/>
      <x v="194"/>
      <x v="93"/>
      <x v="5076"/>
      <x v="7342"/>
    </i>
    <i>
      <x v="7343"/>
      <x v="86"/>
      <x v="186"/>
      <x v="5077"/>
      <x v="7343"/>
    </i>
    <i>
      <x v="7344"/>
      <x v="63"/>
      <x v="144"/>
      <x v="5078"/>
      <x v="7344"/>
    </i>
    <i>
      <x v="7345"/>
      <x v="118"/>
      <x v="73"/>
      <x v="5079"/>
      <x v="7345"/>
    </i>
    <i>
      <x v="7346"/>
      <x v="177"/>
      <x v="44"/>
      <x v="4681"/>
      <x v="7346"/>
    </i>
    <i>
      <x v="7347"/>
      <x v="78"/>
      <x v="153"/>
      <x v="1574"/>
      <x v="7347"/>
    </i>
    <i>
      <x v="7348"/>
      <x v="193"/>
      <x v="116"/>
      <x v="1574"/>
      <x v="7348"/>
    </i>
    <i>
      <x v="7349"/>
      <x v="430"/>
      <x v="115"/>
      <x v="3266"/>
      <x v="7349"/>
    </i>
    <i>
      <x v="7350"/>
      <x v="367"/>
      <x v="80"/>
      <x v="1542"/>
      <x v="7350"/>
    </i>
    <i>
      <x v="7351"/>
      <x v="538"/>
      <x v="191"/>
      <x v="5080"/>
      <x v="7351"/>
    </i>
    <i>
      <x v="7352"/>
      <x v="58"/>
      <x v="127"/>
      <x v="1594"/>
      <x v="7352"/>
    </i>
    <i>
      <x v="7353"/>
      <x v="197"/>
      <x v="66"/>
      <x v="3071"/>
      <x v="7353"/>
    </i>
    <i>
      <x v="7354"/>
      <x v="106"/>
      <x v="45"/>
      <x v="5081"/>
      <x v="7354"/>
    </i>
    <i>
      <x v="7355"/>
      <x v="130"/>
      <x v="134"/>
      <x v="5082"/>
      <x v="7355"/>
    </i>
    <i>
      <x v="7356"/>
      <x v="538"/>
      <x v="128"/>
      <x v="4544"/>
      <x v="7356"/>
    </i>
    <i>
      <x v="7357"/>
      <x v="195"/>
      <x v="56"/>
      <x v="5083"/>
      <x v="7357"/>
    </i>
    <i>
      <x v="7358"/>
      <x v="388"/>
      <x v="109"/>
      <x v="5084"/>
      <x v="7358"/>
    </i>
    <i>
      <x v="7359"/>
      <x v="319"/>
      <x v="73"/>
      <x v="3664"/>
      <x v="7359"/>
    </i>
    <i>
      <x v="7360"/>
      <x v="555"/>
      <x v="140"/>
      <x v="1392"/>
      <x v="7360"/>
    </i>
    <i>
      <x v="7361"/>
      <x v="122"/>
      <x v="43"/>
      <x v="5085"/>
      <x v="7361"/>
    </i>
    <i>
      <x v="7362"/>
      <x v="211"/>
      <x v="125"/>
      <x v="892"/>
      <x v="7362"/>
    </i>
    <i>
      <x v="7363"/>
      <x v="79"/>
      <x v="156"/>
      <x v="5086"/>
      <x v="7363"/>
    </i>
    <i>
      <x v="7364"/>
      <x v="128"/>
      <x v="131"/>
      <x v="3163"/>
      <x v="7364"/>
    </i>
    <i>
      <x v="7365"/>
      <x v="49"/>
      <x v="154"/>
      <x v="20"/>
      <x v="7365"/>
    </i>
    <i>
      <x v="7366"/>
      <x v="319"/>
      <x v="101"/>
      <x v="2643"/>
      <x v="7366"/>
    </i>
    <i>
      <x v="7367"/>
      <x v="92"/>
      <x v="111"/>
      <x v="5087"/>
      <x v="7367"/>
    </i>
    <i>
      <x v="7368"/>
      <x v="305"/>
      <x v="117"/>
      <x v="5088"/>
      <x v="7368"/>
    </i>
    <i>
      <x v="7369"/>
      <x v="506"/>
      <x v="75"/>
      <x v="5089"/>
      <x v="7369"/>
    </i>
    <i>
      <x v="7370"/>
      <x v="187"/>
      <x v="44"/>
      <x v="4460"/>
      <x v="7370"/>
    </i>
    <i>
      <x v="7371"/>
      <x v="61"/>
      <x v="105"/>
      <x v="5090"/>
      <x v="7371"/>
    </i>
    <i>
      <x v="7372"/>
      <x v="355"/>
      <x v="127"/>
      <x v="1546"/>
      <x v="7372"/>
    </i>
    <i>
      <x v="7373"/>
      <x v="153"/>
      <x v="116"/>
      <x v="3648"/>
      <x v="7373"/>
    </i>
    <i>
      <x v="7374"/>
      <x v="308"/>
      <x v="20"/>
      <x v="103"/>
      <x v="7374"/>
    </i>
    <i>
      <x v="7375"/>
      <x v="535"/>
      <x v="130"/>
      <x v="5091"/>
      <x v="7375"/>
    </i>
    <i>
      <x v="7376"/>
      <x v="84"/>
      <x v="53"/>
      <x v="5092"/>
      <x v="7376"/>
    </i>
    <i>
      <x v="7377"/>
      <x v="172"/>
      <x v="115"/>
      <x v="5093"/>
      <x v="7377"/>
    </i>
    <i>
      <x v="7378"/>
      <x v="86"/>
      <x v="134"/>
      <x v="5094"/>
      <x v="7378"/>
    </i>
    <i>
      <x v="7379"/>
      <x v="84"/>
      <x v="115"/>
      <x v="4377"/>
      <x v="7379"/>
    </i>
    <i>
      <x v="7380"/>
      <x v="359"/>
      <x v="149"/>
      <x v="3817"/>
      <x v="7380"/>
    </i>
    <i>
      <x v="7381"/>
      <x v="302"/>
      <x v="156"/>
      <x v="3106"/>
      <x v="7381"/>
    </i>
    <i>
      <x v="7382"/>
      <x v="300"/>
      <x v="37"/>
      <x v="3159"/>
      <x v="7382"/>
    </i>
    <i>
      <x v="7383"/>
      <x v="167"/>
      <x v="2"/>
      <x v="2421"/>
      <x v="7383"/>
    </i>
    <i>
      <x v="7384"/>
      <x v="127"/>
      <x v="114"/>
      <x v="5095"/>
      <x v="7384"/>
    </i>
    <i>
      <x v="7385"/>
      <x v="251"/>
      <x v="34"/>
      <x v="5096"/>
      <x v="7385"/>
    </i>
    <i>
      <x v="7386"/>
      <x v="332"/>
      <x v="163"/>
      <x v="2431"/>
      <x v="7386"/>
    </i>
    <i>
      <x v="7387"/>
      <x v="375"/>
      <x v="186"/>
      <x v="822"/>
      <x v="7387"/>
    </i>
    <i>
      <x v="7388"/>
      <x v="96"/>
      <x v="36"/>
      <x v="5051"/>
      <x v="7388"/>
    </i>
    <i>
      <x v="7389"/>
      <x v="122"/>
      <x v="131"/>
      <x v="111"/>
      <x v="7389"/>
    </i>
    <i>
      <x v="7390"/>
      <x v="72"/>
      <x v="147"/>
      <x v="5097"/>
      <x v="7390"/>
    </i>
    <i>
      <x v="7391"/>
      <x v="159"/>
      <x v="36"/>
      <x v="826"/>
      <x v="7391"/>
    </i>
    <i>
      <x v="7392"/>
      <x v="124"/>
      <x v="155"/>
      <x v="5098"/>
      <x v="7392"/>
    </i>
    <i>
      <x v="7393"/>
      <x v="59"/>
      <x v="80"/>
      <x v="5099"/>
      <x v="7393"/>
    </i>
    <i>
      <x v="7394"/>
      <x v="209"/>
      <x v="99"/>
      <x v="3550"/>
      <x v="7394"/>
    </i>
    <i>
      <x v="7395"/>
      <x v="189"/>
      <x v="125"/>
      <x v="5100"/>
      <x v="7395"/>
    </i>
    <i>
      <x v="7396"/>
      <x v="18"/>
      <x v="197"/>
      <x v="5101"/>
      <x v="7396"/>
    </i>
    <i>
      <x v="7397"/>
      <x v="282"/>
      <x v="78"/>
      <x v="1100"/>
      <x v="7397"/>
    </i>
    <i>
      <x v="7398"/>
      <x v="339"/>
      <x v="42"/>
      <x v="5102"/>
      <x v="7398"/>
    </i>
    <i>
      <x v="7399"/>
      <x v="212"/>
      <x v="2"/>
      <x v="3544"/>
      <x v="7399"/>
    </i>
    <i>
      <x v="7400"/>
      <x v="355"/>
      <x v="152"/>
      <x v="5098"/>
      <x v="7400"/>
    </i>
    <i>
      <x v="7401"/>
      <x v="392"/>
      <x v="142"/>
      <x v="5103"/>
      <x v="7401"/>
    </i>
    <i>
      <x v="7402"/>
      <x v="349"/>
      <x v="149"/>
      <x v="5104"/>
      <x v="7402"/>
    </i>
    <i>
      <x v="7403"/>
      <x v="435"/>
      <x v="70"/>
      <x v="5105"/>
      <x v="7403"/>
    </i>
    <i>
      <x v="7404"/>
      <x v="243"/>
      <x v="61"/>
      <x v="3016"/>
      <x v="7404"/>
    </i>
    <i>
      <x v="7405"/>
      <x v="570"/>
      <x v="88"/>
      <x v="5106"/>
      <x v="7405"/>
    </i>
    <i>
      <x v="7406"/>
      <x v="217"/>
      <x v="80"/>
      <x v="97"/>
      <x v="7406"/>
    </i>
    <i>
      <x v="7407"/>
      <x v="136"/>
      <x v="102"/>
      <x v="5107"/>
      <x v="7407"/>
    </i>
    <i>
      <x v="7408"/>
      <x v="361"/>
      <x v="233"/>
      <x v="5108"/>
      <x v="7408"/>
    </i>
    <i>
      <x v="7409"/>
      <x v="168"/>
      <x v="185"/>
      <x v="5109"/>
      <x v="7409"/>
    </i>
    <i>
      <x v="7410"/>
      <x v="392"/>
      <x v="72"/>
      <x v="5110"/>
      <x v="7410"/>
    </i>
    <i>
      <x v="7411"/>
      <x v="447"/>
      <x v="46"/>
      <x v="5111"/>
      <x v="7411"/>
    </i>
    <i>
      <x v="7412"/>
      <x v="384"/>
      <x v="197"/>
      <x v="1111"/>
      <x v="7412"/>
    </i>
    <i>
      <x v="7413"/>
      <x v="348"/>
      <x v="152"/>
      <x v="5112"/>
      <x v="7413"/>
    </i>
    <i>
      <x v="7414"/>
      <x v="146"/>
      <x v="102"/>
      <x v="5113"/>
      <x v="7414"/>
    </i>
    <i>
      <x v="7415"/>
      <x v="433"/>
      <x v="7"/>
      <x v="5114"/>
      <x v="7415"/>
    </i>
    <i>
      <x v="7416"/>
      <x v="367"/>
      <x v="183"/>
      <x v="373"/>
      <x v="7416"/>
    </i>
    <i>
      <x v="7417"/>
      <x v="129"/>
      <x v="116"/>
      <x v="4169"/>
      <x v="7417"/>
    </i>
    <i>
      <x v="7418"/>
      <x v="295"/>
      <x v="164"/>
      <x v="5115"/>
      <x v="7418"/>
    </i>
    <i>
      <x v="7419"/>
      <x v="515"/>
      <x v="4"/>
      <x v="1123"/>
      <x v="7419"/>
    </i>
    <i>
      <x v="7420"/>
      <x v="575"/>
      <x v="143"/>
      <x v="3414"/>
      <x v="7420"/>
    </i>
    <i>
      <x v="7421"/>
      <x v="40"/>
      <x v="105"/>
      <x v="5116"/>
      <x v="7421"/>
    </i>
    <i>
      <x v="7422"/>
      <x v="196"/>
      <x v="142"/>
      <x v="5117"/>
      <x v="7422"/>
    </i>
    <i>
      <x v="7423"/>
      <x v="201"/>
      <x v="142"/>
      <x v="5118"/>
      <x v="7423"/>
    </i>
    <i>
      <x v="7424"/>
      <x v="348"/>
      <x v="114"/>
      <x v="5119"/>
      <x v="7424"/>
    </i>
    <i>
      <x v="7425"/>
      <x v="389"/>
      <x v="120"/>
      <x v="5120"/>
      <x v="7425"/>
    </i>
    <i>
      <x v="7426"/>
      <x v="18"/>
      <x v="155"/>
      <x v="3520"/>
      <x v="7426"/>
    </i>
    <i>
      <x v="7427"/>
      <x v="310"/>
      <x v="53"/>
      <x v="2177"/>
      <x v="7427"/>
    </i>
    <i>
      <x v="7428"/>
      <x v="184"/>
      <x v="57"/>
      <x v="5121"/>
      <x v="7428"/>
    </i>
    <i>
      <x v="7429"/>
      <x v="393"/>
      <x v="155"/>
      <x v="5122"/>
      <x v="7429"/>
    </i>
    <i>
      <x v="7430"/>
      <x v="194"/>
      <x v="105"/>
      <x v="3284"/>
      <x v="7430"/>
    </i>
    <i>
      <x v="7431"/>
      <x v="207"/>
      <x v="171"/>
      <x v="5123"/>
      <x v="7431"/>
    </i>
    <i>
      <x v="7432"/>
      <x v="19"/>
      <x v="48"/>
      <x v="5124"/>
      <x v="7432"/>
    </i>
    <i>
      <x v="7433"/>
      <x v="22"/>
      <x v="80"/>
      <x v="5125"/>
      <x v="7433"/>
    </i>
    <i>
      <x v="7434"/>
      <x v="331"/>
      <x v="32"/>
      <x v="5126"/>
      <x v="7434"/>
    </i>
    <i>
      <x v="7435"/>
      <x v="136"/>
      <x v="70"/>
      <x v="5127"/>
      <x v="7435"/>
    </i>
    <i>
      <x v="7436"/>
      <x v="382"/>
      <x v="4"/>
      <x v="4785"/>
      <x v="7436"/>
    </i>
    <i>
      <x v="7437"/>
      <x v="300"/>
      <x v="58"/>
      <x v="5128"/>
      <x v="7437"/>
    </i>
    <i>
      <x v="7438"/>
      <x v="570"/>
      <x v="179"/>
      <x v="5129"/>
      <x v="7438"/>
    </i>
    <i>
      <x v="7439"/>
      <x v="59"/>
      <x v="109"/>
      <x v="5130"/>
      <x v="7439"/>
    </i>
    <i>
      <x v="7440"/>
      <x v="385"/>
      <x v="203"/>
      <x v="5131"/>
      <x v="7440"/>
    </i>
    <i>
      <x v="7441"/>
      <x v="580"/>
      <x v="50"/>
      <x v="5071"/>
      <x v="7441"/>
    </i>
    <i>
      <x v="7442"/>
      <x v="150"/>
      <x v="16"/>
      <x v="5132"/>
      <x v="7442"/>
    </i>
    <i>
      <x v="7443"/>
      <x v="114"/>
      <x v="48"/>
      <x v="5133"/>
      <x v="7443"/>
    </i>
    <i>
      <x v="7444"/>
      <x v="9"/>
      <x v="187"/>
      <x v="1031"/>
      <x v="7444"/>
    </i>
    <i>
      <x v="7445"/>
      <x v="192"/>
      <x v="140"/>
      <x v="5134"/>
      <x v="7445"/>
    </i>
    <i>
      <x v="7446"/>
      <x v="121"/>
      <x v="31"/>
      <x v="5135"/>
      <x v="7446"/>
    </i>
    <i>
      <x v="7447"/>
      <x v="522"/>
      <x v="161"/>
      <x v="205"/>
      <x v="7447"/>
    </i>
    <i>
      <x v="7448"/>
      <x v="35"/>
      <x v="158"/>
      <x v="5136"/>
      <x v="7448"/>
    </i>
    <i>
      <x v="7449"/>
      <x v="513"/>
      <x v="31"/>
      <x v="5137"/>
      <x v="7449"/>
    </i>
    <i>
      <x v="7450"/>
      <x v="66"/>
      <x v="113"/>
      <x v="5138"/>
      <x v="7450"/>
    </i>
    <i>
      <x v="7451"/>
      <x v="475"/>
      <x v="168"/>
      <x v="5139"/>
      <x v="7451"/>
    </i>
    <i>
      <x v="7452"/>
      <x v="465"/>
      <x v="122"/>
      <x v="5140"/>
      <x v="7452"/>
    </i>
    <i>
      <x v="7453"/>
      <x v="119"/>
      <x v="108"/>
      <x v="2216"/>
      <x v="7453"/>
    </i>
    <i>
      <x v="7454"/>
      <x v="256"/>
      <x v="74"/>
      <x v="2211"/>
      <x v="7454"/>
    </i>
    <i>
      <x v="7455"/>
      <x v="24"/>
      <x v="111"/>
      <x v="5141"/>
      <x v="7455"/>
    </i>
    <i>
      <x v="7456"/>
      <x v="379"/>
      <x v="158"/>
      <x v="1817"/>
      <x v="7456"/>
    </i>
    <i>
      <x v="7457"/>
      <x v="168"/>
      <x v="194"/>
      <x v="5142"/>
      <x v="7457"/>
    </i>
    <i>
      <x v="7458"/>
      <x v="546"/>
      <x v="160"/>
      <x v="5143"/>
      <x v="7458"/>
    </i>
    <i>
      <x v="7459"/>
      <x v="502"/>
      <x v="26"/>
      <x v="4153"/>
      <x v="7459"/>
    </i>
    <i>
      <x v="7460"/>
      <x v="393"/>
      <x v="58"/>
      <x v="2329"/>
      <x v="7460"/>
    </i>
    <i>
      <x v="7461"/>
      <x v="274"/>
      <x v="122"/>
      <x v="3809"/>
      <x v="7461"/>
    </i>
    <i>
      <x v="7462"/>
      <x v="17"/>
      <x v="3"/>
      <x v="2266"/>
      <x v="7462"/>
    </i>
    <i>
      <x v="7463"/>
      <x v="427"/>
      <x v="209"/>
      <x v="1061"/>
      <x v="7463"/>
    </i>
    <i>
      <x v="7464"/>
      <x v="502"/>
      <x v="209"/>
      <x v="5144"/>
      <x v="7464"/>
    </i>
    <i>
      <x v="7465"/>
      <x v="397"/>
      <x/>
      <x v="2124"/>
      <x v="7465"/>
    </i>
    <i>
      <x v="7466"/>
      <x v="517"/>
      <x v="88"/>
      <x v="1326"/>
      <x v="7466"/>
    </i>
    <i>
      <x v="7467"/>
      <x v="262"/>
      <x v="103"/>
      <x v="1128"/>
      <x v="7467"/>
    </i>
    <i>
      <x v="7468"/>
      <x v="314"/>
      <x v="42"/>
      <x v="5145"/>
      <x v="7468"/>
    </i>
    <i>
      <x v="7469"/>
      <x v="462"/>
      <x v="79"/>
      <x v="5146"/>
      <x v="7469"/>
    </i>
    <i>
      <x v="7470"/>
      <x v="35"/>
      <x v="106"/>
      <x v="4345"/>
      <x v="7470"/>
    </i>
    <i>
      <x v="7471"/>
      <x v="541"/>
      <x v="143"/>
      <x v="2767"/>
      <x v="7471"/>
    </i>
    <i>
      <x v="7472"/>
      <x v="137"/>
      <x v="80"/>
      <x v="5147"/>
      <x v="7472"/>
    </i>
    <i>
      <x v="7473"/>
      <x v="394"/>
      <x v="182"/>
      <x v="2765"/>
      <x v="7473"/>
    </i>
    <i>
      <x v="7474"/>
      <x v="135"/>
      <x v="191"/>
      <x v="5148"/>
      <x v="7474"/>
    </i>
    <i>
      <x v="7475"/>
      <x v="167"/>
      <x v="71"/>
      <x v="5149"/>
      <x v="7475"/>
    </i>
    <i>
      <x v="7476"/>
      <x v="162"/>
      <x v="182"/>
      <x v="3169"/>
      <x v="7476"/>
    </i>
    <i>
      <x v="7477"/>
      <x v="350"/>
      <x v="117"/>
      <x v="5150"/>
      <x v="7477"/>
    </i>
    <i>
      <x v="7478"/>
      <x v="128"/>
      <x v="116"/>
      <x v="1538"/>
      <x v="7478"/>
    </i>
    <i>
      <x v="7479"/>
      <x v="333"/>
      <x v="193"/>
      <x v="4740"/>
      <x v="7479"/>
    </i>
    <i>
      <x v="7480"/>
      <x v="50"/>
      <x v="209"/>
      <x v="5151"/>
      <x v="7480"/>
    </i>
    <i>
      <x v="7481"/>
      <x v="125"/>
      <x v="132"/>
      <x v="5152"/>
      <x v="7481"/>
    </i>
    <i>
      <x v="7482"/>
      <x v="318"/>
      <x v="45"/>
      <x v="5153"/>
      <x v="7482"/>
    </i>
    <i>
      <x v="7483"/>
      <x v="112"/>
      <x v="112"/>
      <x v="5154"/>
      <x v="7483"/>
    </i>
    <i>
      <x v="7484"/>
      <x v="264"/>
      <x v="190"/>
      <x v="5155"/>
      <x v="7484"/>
    </i>
    <i>
      <x v="7485"/>
      <x v="141"/>
      <x v="34"/>
      <x v="5110"/>
      <x v="7485"/>
    </i>
    <i>
      <x v="7486"/>
      <x v="101"/>
      <x v="2"/>
      <x v="5156"/>
      <x v="7486"/>
    </i>
    <i>
      <x v="7487"/>
      <x v="277"/>
      <x v="33"/>
      <x v="4757"/>
      <x v="7487"/>
    </i>
    <i>
      <x v="7488"/>
      <x v="331"/>
      <x v="165"/>
      <x v="2013"/>
      <x v="7488"/>
    </i>
    <i>
      <x v="7489"/>
      <x v="357"/>
      <x v="45"/>
      <x v="5157"/>
      <x v="7489"/>
    </i>
    <i>
      <x v="7490"/>
      <x v="472"/>
      <x v="18"/>
      <x v="3741"/>
      <x v="7490"/>
    </i>
    <i>
      <x v="7491"/>
      <x v="54"/>
      <x v="34"/>
      <x v="5158"/>
      <x v="7491"/>
    </i>
    <i>
      <x v="7492"/>
      <x v="82"/>
      <x v="268"/>
      <x v="720"/>
      <x v="7492"/>
    </i>
    <i>
      <x v="7493"/>
      <x v="463"/>
      <x v="169"/>
      <x v="5159"/>
      <x v="7493"/>
    </i>
    <i>
      <x v="7494"/>
      <x v="122"/>
      <x v="15"/>
      <x v="3812"/>
      <x v="7494"/>
    </i>
    <i>
      <x v="7495"/>
      <x v="46"/>
      <x v="70"/>
      <x v="5159"/>
      <x v="7495"/>
    </i>
    <i>
      <x v="7496"/>
      <x v="370"/>
      <x v="47"/>
      <x v="5160"/>
      <x v="7496"/>
    </i>
    <i>
      <x v="7497"/>
      <x v="206"/>
      <x v="135"/>
      <x v="3380"/>
      <x v="7497"/>
    </i>
    <i>
      <x v="7498"/>
      <x v="217"/>
      <x v="36"/>
      <x v="165"/>
      <x v="7498"/>
    </i>
    <i>
      <x v="7499"/>
      <x v="262"/>
      <x v="124"/>
      <x v="1864"/>
      <x v="7499"/>
    </i>
    <i>
      <x v="7500"/>
      <x v="151"/>
      <x v="71"/>
      <x v="994"/>
      <x v="7500"/>
    </i>
    <i>
      <x v="7501"/>
      <x v="170"/>
      <x v="46"/>
      <x v="5161"/>
      <x v="7501"/>
    </i>
    <i>
      <x v="7502"/>
      <x v="265"/>
      <x v="189"/>
      <x v="933"/>
      <x v="7502"/>
    </i>
    <i>
      <x v="7503"/>
      <x v="379"/>
      <x v="183"/>
      <x v="2610"/>
      <x v="7503"/>
    </i>
    <i>
      <x v="7504"/>
      <x v="178"/>
      <x v="126"/>
      <x v="5162"/>
      <x v="7504"/>
    </i>
    <i>
      <x v="7505"/>
      <x v="47"/>
      <x v="174"/>
      <x v="5163"/>
      <x v="7505"/>
    </i>
    <i>
      <x v="7506"/>
      <x v="109"/>
      <x v="236"/>
      <x v="5164"/>
      <x v="7506"/>
    </i>
    <i>
      <x v="7507"/>
      <x v="130"/>
      <x v="68"/>
      <x v="76"/>
      <x v="7507"/>
    </i>
    <i>
      <x v="7508"/>
      <x v="54"/>
      <x v="67"/>
      <x v="339"/>
      <x v="7508"/>
    </i>
    <i>
      <x v="7509"/>
      <x v="189"/>
      <x v="134"/>
      <x v="5165"/>
      <x v="7509"/>
    </i>
    <i>
      <x v="7510"/>
      <x v="348"/>
      <x v="185"/>
      <x v="5166"/>
      <x v="7510"/>
    </i>
    <i>
      <x v="7511"/>
      <x v="213"/>
      <x v="13"/>
      <x v="2013"/>
      <x v="7511"/>
    </i>
    <i>
      <x v="7512"/>
      <x v="414"/>
      <x v="2"/>
      <x v="5167"/>
      <x v="7512"/>
    </i>
    <i>
      <x v="7513"/>
      <x v="92"/>
      <x v="165"/>
      <x v="5168"/>
      <x v="7513"/>
    </i>
    <i>
      <x v="7514"/>
      <x v="181"/>
      <x v="132"/>
      <x v="5169"/>
      <x v="7514"/>
    </i>
    <i>
      <x v="7515"/>
      <x v="146"/>
      <x v="108"/>
      <x v="5170"/>
      <x v="7515"/>
    </i>
    <i>
      <x v="7516"/>
      <x v="383"/>
      <x v="120"/>
      <x v="5171"/>
      <x v="7516"/>
    </i>
    <i>
      <x v="7517"/>
      <x v="187"/>
      <x v="53"/>
      <x v="1673"/>
      <x v="7517"/>
    </i>
    <i>
      <x v="7518"/>
      <x v="153"/>
      <x v="174"/>
      <x v="1373"/>
      <x v="7518"/>
    </i>
    <i>
      <x v="7519"/>
      <x v="414"/>
      <x v="139"/>
      <x v="1672"/>
      <x v="7519"/>
    </i>
    <i>
      <x v="7520"/>
      <x v="219"/>
      <x v="1"/>
      <x v="2619"/>
      <x v="7520"/>
    </i>
    <i>
      <x v="7521"/>
      <x v="154"/>
      <x v="242"/>
      <x v="2024"/>
      <x v="7521"/>
    </i>
    <i>
      <x v="7522"/>
      <x v="355"/>
      <x v="191"/>
      <x v="570"/>
      <x v="7522"/>
    </i>
    <i>
      <x v="7523"/>
      <x v="348"/>
      <x v="134"/>
      <x v="262"/>
      <x v="7523"/>
    </i>
    <i>
      <x v="7524"/>
      <x v="130"/>
      <x v="121"/>
      <x v="1379"/>
      <x v="7524"/>
    </i>
    <i>
      <x v="7525"/>
      <x v="447"/>
      <x v="19"/>
      <x v="5172"/>
      <x v="7525"/>
    </i>
    <i>
      <x v="7526"/>
      <x v="332"/>
      <x v="38"/>
      <x v="5173"/>
      <x v="7526"/>
    </i>
    <i>
      <x v="7527"/>
      <x v="129"/>
      <x v="68"/>
      <x v="4374"/>
      <x v="7527"/>
    </i>
    <i>
      <x v="7528"/>
      <x v="439"/>
      <x v="124"/>
      <x v="690"/>
      <x v="7528"/>
    </i>
    <i>
      <x v="7529"/>
      <x v="485"/>
      <x v="292"/>
      <x v="1154"/>
      <x v="7529"/>
    </i>
    <i>
      <x v="7530"/>
      <x v="16"/>
      <x v="135"/>
      <x v="5174"/>
      <x v="7530"/>
    </i>
    <i>
      <x v="7531"/>
      <x v="347"/>
      <x v="43"/>
      <x v="4699"/>
      <x v="7531"/>
    </i>
    <i>
      <x v="7532"/>
      <x v="122"/>
      <x v="36"/>
      <x v="2206"/>
      <x v="7532"/>
    </i>
    <i>
      <x v="7533"/>
      <x v="79"/>
      <x v="122"/>
      <x v="5175"/>
      <x v="7533"/>
    </i>
    <i>
      <x v="7534"/>
      <x v="83"/>
      <x v="150"/>
      <x v="5176"/>
      <x v="7534"/>
    </i>
    <i>
      <x v="7535"/>
      <x v="75"/>
      <x v="87"/>
      <x v="5177"/>
      <x v="7535"/>
    </i>
    <i>
      <x v="7536"/>
      <x v="171"/>
      <x v="109"/>
      <x v="5178"/>
      <x v="7536"/>
    </i>
    <i>
      <x v="7537"/>
      <x v="418"/>
      <x v="97"/>
      <x v="5179"/>
      <x v="7537"/>
    </i>
    <i>
      <x v="7538"/>
      <x v="13"/>
      <x v="195"/>
      <x v="986"/>
      <x v="7538"/>
    </i>
    <i>
      <x v="7539"/>
      <x v="575"/>
      <x v="36"/>
      <x v="5180"/>
      <x v="7539"/>
    </i>
    <i>
      <x v="7540"/>
      <x v="194"/>
      <x v="138"/>
      <x v="369"/>
      <x v="7540"/>
    </i>
    <i>
      <x v="7541"/>
      <x v="429"/>
      <x v="142"/>
      <x v="5181"/>
      <x v="7541"/>
    </i>
    <i>
      <x v="7542"/>
      <x v="264"/>
      <x v="160"/>
      <x v="1006"/>
      <x v="7542"/>
    </i>
    <i>
      <x v="7543"/>
      <x v="86"/>
      <x v="21"/>
      <x v="1213"/>
      <x v="7543"/>
    </i>
    <i>
      <x v="7544"/>
      <x v="575"/>
      <x v="185"/>
      <x v="1215"/>
      <x v="7544"/>
    </i>
    <i>
      <x v="7545"/>
      <x v="13"/>
      <x v="153"/>
      <x v="2087"/>
      <x v="7545"/>
    </i>
    <i>
      <x v="7546"/>
      <x v="610"/>
      <x v="293"/>
      <x v="2471"/>
      <x v="7546"/>
    </i>
    <i>
      <x v="7547"/>
      <x v="21"/>
      <x v="4"/>
      <x v="477"/>
      <x v="7547"/>
    </i>
    <i>
      <x v="7548"/>
      <x v="19"/>
      <x v="46"/>
      <x v="387"/>
      <x v="7548"/>
    </i>
    <i>
      <x v="7549"/>
      <x v="343"/>
      <x v="150"/>
      <x v="5182"/>
      <x v="7549"/>
    </i>
    <i>
      <x v="7550"/>
      <x v="96"/>
      <x v="102"/>
      <x v="5183"/>
      <x v="7550"/>
    </i>
    <i>
      <x v="7551"/>
      <x v="15"/>
      <x v="196"/>
      <x v="5184"/>
      <x v="7551"/>
    </i>
    <i>
      <x v="7552"/>
      <x v="411"/>
      <x v="110"/>
      <x v="4387"/>
      <x v="7552"/>
    </i>
    <i>
      <x v="7553"/>
      <x v="414"/>
      <x v="116"/>
      <x v="5185"/>
      <x v="7553"/>
    </i>
    <i>
      <x v="7554"/>
      <x v="458"/>
      <x v="80"/>
      <x v="1601"/>
      <x v="7554"/>
    </i>
    <i>
      <x v="7555"/>
      <x v="611"/>
      <x v="294"/>
      <x v="489"/>
      <x v="7555"/>
    </i>
    <i>
      <x v="7556"/>
      <x v="2"/>
      <x v="74"/>
      <x v="5186"/>
      <x v="7556"/>
    </i>
    <i>
      <x v="7557"/>
      <x v="378"/>
      <x v="48"/>
      <x v="1558"/>
      <x v="7557"/>
    </i>
    <i>
      <x v="7558"/>
      <x v="170"/>
      <x v="49"/>
      <x v="4287"/>
      <x v="7558"/>
    </i>
    <i>
      <x v="7559"/>
      <x v="79"/>
      <x v="126"/>
      <x v="631"/>
      <x v="7559"/>
    </i>
    <i>
      <x v="7560"/>
      <x v="177"/>
      <x v="137"/>
      <x v="1596"/>
      <x v="7560"/>
    </i>
    <i>
      <x v="7561"/>
      <x v="47"/>
      <x v="2"/>
      <x v="752"/>
      <x v="7561"/>
    </i>
    <i>
      <x v="7562"/>
      <x v="384"/>
      <x v="99"/>
      <x v="869"/>
      <x v="7562"/>
    </i>
    <i>
      <x v="7563"/>
      <x v="109"/>
      <x v="42"/>
      <x v="795"/>
      <x v="7563"/>
    </i>
    <i>
      <x v="7564"/>
      <x v="439"/>
      <x v="192"/>
      <x v="5187"/>
      <x v="7564"/>
    </i>
    <i>
      <x v="7565"/>
      <x v="86"/>
      <x v="73"/>
      <x v="5188"/>
      <x v="7565"/>
    </i>
    <i>
      <x v="7566"/>
      <x v="145"/>
      <x v="183"/>
      <x v="3676"/>
      <x v="7566"/>
    </i>
    <i>
      <x v="7567"/>
      <x v="172"/>
      <x v="123"/>
      <x v="5189"/>
      <x v="7567"/>
    </i>
    <i>
      <x v="7568"/>
      <x v="213"/>
      <x v="14"/>
      <x v="1792"/>
      <x v="7568"/>
    </i>
    <i>
      <x v="7569"/>
      <x v="367"/>
      <x v="73"/>
      <x v="5190"/>
      <x v="7569"/>
    </i>
    <i>
      <x v="7570"/>
      <x v="150"/>
      <x v="183"/>
      <x v="5191"/>
      <x v="7570"/>
    </i>
    <i>
      <x v="7571"/>
      <x v="207"/>
      <x v="77"/>
      <x v="4243"/>
      <x v="7571"/>
    </i>
    <i>
      <x v="7572"/>
      <x v="164"/>
      <x v="219"/>
      <x v="875"/>
      <x v="7572"/>
    </i>
    <i>
      <x v="7573"/>
      <x v="161"/>
      <x v="70"/>
      <x v="4439"/>
      <x v="7573"/>
    </i>
    <i>
      <x v="7574"/>
      <x v="359"/>
      <x v="106"/>
      <x v="5192"/>
      <x v="7574"/>
    </i>
    <i>
      <x v="7575"/>
      <x v="211"/>
      <x v="143"/>
      <x v="5193"/>
      <x v="7575"/>
    </i>
    <i>
      <x v="7576"/>
      <x v="80"/>
      <x v="109"/>
      <x v="4683"/>
      <x v="7576"/>
    </i>
    <i>
      <x v="7577"/>
      <x v="458"/>
      <x v="237"/>
      <x v="5194"/>
      <x v="7577"/>
    </i>
    <i>
      <x v="7578"/>
      <x v="396"/>
      <x v="182"/>
      <x v="790"/>
      <x v="7578"/>
    </i>
    <i>
      <x v="7579"/>
      <x v="451"/>
      <x v="71"/>
      <x v="83"/>
      <x v="7579"/>
    </i>
    <i>
      <x v="7580"/>
      <x v="367"/>
      <x v="66"/>
      <x v="2488"/>
      <x v="7580"/>
    </i>
    <i>
      <x v="7581"/>
      <x v="134"/>
      <x v="35"/>
      <x v="795"/>
      <x v="7581"/>
    </i>
    <i>
      <x v="7582"/>
      <x v="556"/>
      <x v="105"/>
      <x v="3919"/>
      <x v="7582"/>
    </i>
    <i>
      <x v="7583"/>
      <x v="149"/>
      <x v="77"/>
      <x v="3042"/>
      <x v="7583"/>
    </i>
    <i>
      <x v="7584"/>
      <x v="205"/>
      <x v="135"/>
      <x v="5195"/>
      <x v="7584"/>
    </i>
    <i>
      <x v="7585"/>
      <x v="302"/>
      <x v="210"/>
      <x v="3630"/>
      <x v="7585"/>
    </i>
    <i>
      <x v="7586"/>
      <x v="366"/>
      <x v="108"/>
      <x v="5196"/>
      <x v="7586"/>
    </i>
    <i>
      <x v="7587"/>
      <x v="428"/>
      <x v="65"/>
      <x v="5197"/>
      <x v="7587"/>
    </i>
    <i>
      <x v="7588"/>
      <x v="300"/>
      <x v="182"/>
      <x v="5198"/>
      <x v="7588"/>
    </i>
    <i>
      <x v="7589"/>
      <x v="177"/>
      <x v="143"/>
      <x v="4728"/>
      <x v="7589"/>
    </i>
    <i>
      <x v="7590"/>
      <x v="560"/>
      <x v="164"/>
      <x v="5199"/>
      <x v="7590"/>
    </i>
    <i>
      <x v="7591"/>
      <x v="128"/>
      <x v="81"/>
      <x v="1373"/>
      <x v="7591"/>
    </i>
    <i>
      <x v="7592"/>
      <x v="363"/>
      <x v="135"/>
      <x v="5200"/>
      <x v="7592"/>
    </i>
    <i>
      <x v="7593"/>
      <x v="14"/>
      <x v="122"/>
      <x v="5201"/>
      <x v="7593"/>
    </i>
    <i>
      <x v="7594"/>
      <x v="158"/>
      <x v="37"/>
      <x v="3634"/>
      <x v="7594"/>
    </i>
    <i>
      <x v="7595"/>
      <x v="122"/>
      <x v="38"/>
      <x v="1370"/>
      <x v="7595"/>
    </i>
    <i>
      <x v="7596"/>
      <x v="352"/>
      <x v="129"/>
      <x v="4009"/>
      <x v="7596"/>
    </i>
    <i>
      <x v="7597"/>
      <x v="380"/>
      <x v="138"/>
      <x v="4907"/>
      <x v="7597"/>
    </i>
    <i>
      <x v="7598"/>
      <x v="612"/>
      <x v="295"/>
      <x v="5202"/>
      <x v="7598"/>
    </i>
    <i>
      <x v="7599"/>
      <x v="198"/>
      <x v="43"/>
      <x v="811"/>
      <x v="7599"/>
    </i>
    <i>
      <x v="7600"/>
      <x v="143"/>
      <x v="155"/>
      <x v="4910"/>
      <x v="7600"/>
    </i>
    <i>
      <x v="7601"/>
      <x v="237"/>
      <x v="37"/>
      <x v="5203"/>
      <x v="7601"/>
    </i>
    <i>
      <x v="7602"/>
      <x v="396"/>
      <x v="107"/>
      <x v="5204"/>
      <x v="7602"/>
    </i>
    <i>
      <x v="7603"/>
      <x v="146"/>
      <x v="57"/>
      <x v="5205"/>
      <x v="7603"/>
    </i>
    <i>
      <x v="7604"/>
      <x v="541"/>
      <x v="121"/>
      <x v="5206"/>
      <x v="7604"/>
    </i>
    <i>
      <x v="7605"/>
      <x v="144"/>
      <x v="99"/>
      <x v="4319"/>
      <x v="7605"/>
    </i>
    <i>
      <x v="7606"/>
      <x v="16"/>
      <x v="186"/>
      <x v="5207"/>
      <x v="7606"/>
    </i>
    <i>
      <x v="7607"/>
      <x v="302"/>
      <x v="106"/>
      <x v="5208"/>
      <x v="7607"/>
    </i>
    <i>
      <x v="7608"/>
      <x v="13"/>
      <x v="70"/>
      <x v="5209"/>
      <x v="7608"/>
    </i>
    <i>
      <x v="7609"/>
      <x v="78"/>
      <x v="139"/>
      <x v="2030"/>
      <x v="7609"/>
    </i>
    <i>
      <x v="7610"/>
      <x v="378"/>
      <x v="100"/>
      <x v="5210"/>
      <x v="7610"/>
    </i>
    <i>
      <x v="7611"/>
      <x v="196"/>
      <x v="134"/>
      <x v="3600"/>
      <x v="7611"/>
    </i>
    <i>
      <x v="7612"/>
      <x v="78"/>
      <x v="44"/>
      <x v="5211"/>
      <x v="7612"/>
    </i>
    <i>
      <x v="7613"/>
      <x v="361"/>
      <x v="40"/>
      <x v="3577"/>
      <x v="7613"/>
    </i>
    <i>
      <x v="7614"/>
      <x v="22"/>
      <x v="99"/>
      <x v="168"/>
      <x v="7614"/>
    </i>
    <i>
      <x v="7615"/>
      <x v="166"/>
      <x v="183"/>
      <x v="5212"/>
      <x v="7615"/>
    </i>
    <i>
      <x v="7616"/>
      <x v="208"/>
      <x v="58"/>
      <x v="3144"/>
      <x v="7616"/>
    </i>
    <i>
      <x v="7617"/>
      <x v="375"/>
      <x v="48"/>
      <x v="5213"/>
      <x v="7617"/>
    </i>
    <i>
      <x v="7618"/>
      <x v="249"/>
      <x v="18"/>
      <x v="5214"/>
      <x v="7618"/>
    </i>
    <i>
      <x v="7619"/>
      <x v="571"/>
      <x v="7"/>
      <x v="5215"/>
      <x v="7619"/>
    </i>
    <i>
      <x v="7620"/>
      <x v="371"/>
      <x v="60"/>
      <x v="165"/>
      <x v="7620"/>
    </i>
    <i>
      <x v="7621"/>
      <x v="490"/>
      <x v="145"/>
      <x v="1850"/>
      <x v="7621"/>
    </i>
    <i>
      <x v="7622"/>
      <x v="112"/>
      <x v="79"/>
      <x v="4452"/>
      <x v="7622"/>
    </i>
    <i>
      <x v="7623"/>
      <x v="181"/>
      <x v="2"/>
      <x v="5216"/>
      <x v="7623"/>
    </i>
    <i>
      <x v="7624"/>
      <x v="284"/>
      <x v="74"/>
      <x v="5217"/>
      <x v="7624"/>
    </i>
    <i>
      <x v="7625"/>
      <x v="513"/>
      <x v="29"/>
      <x v="1595"/>
      <x v="7625"/>
    </i>
    <i>
      <x v="7626"/>
      <x v="569"/>
      <x v="168"/>
      <x v="2301"/>
      <x v="7626"/>
    </i>
    <i>
      <x v="7627"/>
      <x v="461"/>
      <x v="176"/>
      <x v="2841"/>
      <x v="7627"/>
    </i>
    <i>
      <x v="7628"/>
      <x v="445"/>
      <x/>
      <x v="5218"/>
      <x v="7628"/>
    </i>
    <i>
      <x v="7629"/>
      <x v="516"/>
      <x v="188"/>
      <x v="5219"/>
      <x v="7629"/>
    </i>
    <i>
      <x v="7630"/>
      <x v="493"/>
      <x v="160"/>
      <x v="5220"/>
      <x v="7630"/>
    </i>
    <i>
      <x v="7631"/>
      <x v="245"/>
      <x v="163"/>
      <x v="5221"/>
      <x v="7631"/>
    </i>
    <i>
      <x v="7632"/>
      <x v="23"/>
      <x v="118"/>
      <x v="1711"/>
      <x v="7632"/>
    </i>
    <i>
      <x v="7633"/>
      <x v="42"/>
      <x v="13"/>
      <x v="5222"/>
      <x v="7633"/>
    </i>
    <i>
      <x v="7634"/>
      <x v="424"/>
      <x v="65"/>
      <x v="2344"/>
      <x v="7634"/>
    </i>
    <i>
      <x v="7635"/>
      <x v="502"/>
      <x v="122"/>
      <x v="2737"/>
      <x v="7635"/>
    </i>
    <i>
      <x v="7636"/>
      <x v="98"/>
      <x v="151"/>
      <x v="3365"/>
      <x v="7636"/>
    </i>
    <i>
      <x v="7637"/>
      <x v="347"/>
      <x v="190"/>
      <x v="64"/>
      <x v="7637"/>
    </i>
    <i>
      <x v="7638"/>
      <x v="78"/>
      <x v="147"/>
      <x v="5223"/>
      <x v="7638"/>
    </i>
    <i>
      <x v="7639"/>
      <x v="136"/>
      <x v="174"/>
      <x v="4120"/>
      <x v="7639"/>
    </i>
    <i>
      <x v="7640"/>
      <x v="373"/>
      <x v="93"/>
      <x v="5224"/>
      <x v="7640"/>
    </i>
    <i>
      <x v="7641"/>
      <x v="207"/>
      <x v="37"/>
      <x v="445"/>
      <x v="7641"/>
    </i>
    <i>
      <x v="7642"/>
      <x v="123"/>
      <x v="147"/>
      <x v="5225"/>
      <x v="7642"/>
    </i>
    <i>
      <x v="7643"/>
      <x v="392"/>
      <x v="127"/>
      <x v="5226"/>
      <x v="7643"/>
    </i>
    <i>
      <x v="7644"/>
      <x v="233"/>
      <x v="5"/>
      <x v="793"/>
      <x v="7644"/>
    </i>
    <i>
      <x v="7645"/>
      <x v="19"/>
      <x v="73"/>
      <x v="5227"/>
      <x v="7645"/>
    </i>
    <i>
      <x v="7646"/>
      <x v="72"/>
      <x v="126"/>
      <x v="5228"/>
      <x v="7646"/>
    </i>
    <i>
      <x v="7647"/>
      <x v="3"/>
      <x v="1"/>
      <x v="5229"/>
      <x v="7647"/>
    </i>
    <i>
      <x v="7648"/>
      <x v="171"/>
      <x v="2"/>
      <x v="5230"/>
      <x v="7648"/>
    </i>
    <i>
      <x v="7649"/>
      <x v="329"/>
      <x v="108"/>
      <x v="4502"/>
      <x v="7649"/>
    </i>
    <i>
      <x v="7650"/>
      <x v="198"/>
      <x v="44"/>
      <x v="2042"/>
      <x v="7650"/>
    </i>
    <i>
      <x v="7651"/>
      <x v="345"/>
      <x v="195"/>
      <x v="5231"/>
      <x v="7651"/>
    </i>
    <i>
      <x v="7652"/>
      <x v="102"/>
      <x v="53"/>
      <x v="5232"/>
      <x v="7652"/>
    </i>
    <i>
      <x v="7653"/>
      <x v="464"/>
      <x v="189"/>
      <x v="5233"/>
      <x v="7653"/>
    </i>
    <i>
      <x v="7654"/>
      <x v="347"/>
      <x v="48"/>
      <x v="1338"/>
      <x v="7654"/>
    </i>
    <i>
      <x v="7655"/>
      <x v="555"/>
      <x v="53"/>
      <x v="5234"/>
      <x v="7655"/>
    </i>
    <i>
      <x v="7656"/>
      <x v="166"/>
      <x v="153"/>
      <x v="2012"/>
      <x v="7656"/>
    </i>
    <i>
      <x v="7657"/>
      <x v="414"/>
      <x v="105"/>
      <x v="5235"/>
      <x v="7657"/>
    </i>
    <i>
      <x v="7658"/>
      <x v="86"/>
      <x v="144"/>
      <x v="5236"/>
      <x v="7658"/>
    </i>
    <i>
      <x v="7659"/>
      <x v="124"/>
      <x v="147"/>
      <x v="4229"/>
      <x v="7659"/>
    </i>
    <i>
      <x v="7660"/>
      <x v="469"/>
      <x v="78"/>
      <x v="5237"/>
      <x v="7660"/>
    </i>
    <i>
      <x v="7661"/>
      <x v="49"/>
      <x v="12"/>
      <x v="3991"/>
      <x v="7661"/>
    </i>
    <i>
      <x v="7662"/>
      <x v="198"/>
      <x v="190"/>
      <x v="3108"/>
      <x v="7662"/>
    </i>
    <i>
      <x v="7663"/>
      <x v="138"/>
      <x v="44"/>
      <x v="1859"/>
      <x v="7663"/>
    </i>
    <i>
      <x v="7664"/>
      <x v="197"/>
      <x v="98"/>
      <x v="3740"/>
      <x v="7664"/>
    </i>
    <i>
      <x v="7665"/>
      <x v="168"/>
      <x v="120"/>
      <x v="1631"/>
      <x v="7665"/>
    </i>
    <i>
      <x v="7666"/>
      <x v="526"/>
      <x v="57"/>
      <x v="4311"/>
      <x v="7666"/>
    </i>
    <i>
      <x v="7667"/>
      <x v="259"/>
      <x v="76"/>
      <x v="2600"/>
      <x v="7667"/>
    </i>
    <i>
      <x v="7668"/>
      <x v="342"/>
      <x v="133"/>
      <x v="2786"/>
      <x v="7668"/>
    </i>
    <i>
      <x v="7669"/>
      <x v="42"/>
      <x v="102"/>
      <x v="3111"/>
      <x v="7669"/>
    </i>
    <i>
      <x v="7670"/>
      <x v="415"/>
      <x v="73"/>
      <x v="3889"/>
      <x v="7670"/>
    </i>
    <i>
      <x v="7671"/>
      <x v="415"/>
      <x v="149"/>
      <x v="720"/>
      <x v="7671"/>
    </i>
    <i>
      <x v="7672"/>
      <x v="547"/>
      <x v="154"/>
      <x v="5238"/>
      <x v="7672"/>
    </i>
    <i>
      <x v="7673"/>
      <x v="135"/>
      <x v="186"/>
      <x v="3623"/>
      <x v="7673"/>
    </i>
    <i>
      <x v="7674"/>
      <x v="458"/>
      <x v="14"/>
      <x v="4498"/>
      <x v="7674"/>
    </i>
    <i>
      <x v="7675"/>
      <x v="84"/>
      <x v="39"/>
      <x v="5239"/>
      <x v="7675"/>
    </i>
    <i>
      <x v="7676"/>
      <x v="38"/>
      <x v="15"/>
      <x v="5240"/>
      <x v="7676"/>
    </i>
    <i>
      <x v="7677"/>
      <x v="308"/>
      <x v="163"/>
      <x v="5241"/>
      <x v="7677"/>
    </i>
    <i>
      <x v="7678"/>
      <x v="209"/>
      <x v="219"/>
      <x v="1484"/>
      <x v="7678"/>
    </i>
    <i>
      <x v="7679"/>
      <x v="22"/>
      <x v="119"/>
      <x v="1589"/>
      <x v="7679"/>
    </i>
    <i>
      <x v="7680"/>
      <x v="144"/>
      <x v="163"/>
      <x v="3384"/>
      <x v="7680"/>
    </i>
    <i>
      <x v="7681"/>
      <x v="159"/>
      <x v="102"/>
      <x v="3975"/>
      <x v="7681"/>
    </i>
    <i>
      <x v="7682"/>
      <x v="80"/>
      <x v="14"/>
      <x v="4676"/>
      <x v="7682"/>
    </i>
    <i>
      <x v="7683"/>
      <x v="197"/>
      <x v="12"/>
      <x v="743"/>
      <x v="7683"/>
    </i>
    <i>
      <x v="7684"/>
      <x v="437"/>
      <x v="219"/>
      <x v="2836"/>
      <x v="7684"/>
    </i>
    <i>
      <x v="7685"/>
      <x v="209"/>
      <x v="182"/>
      <x v="5242"/>
      <x v="7685"/>
    </i>
    <i>
      <x v="7686"/>
      <x v="308"/>
      <x v="109"/>
      <x v="5243"/>
      <x v="7686"/>
    </i>
    <i>
      <x v="7687"/>
      <x v="168"/>
      <x v="191"/>
      <x v="5244"/>
      <x v="7687"/>
    </i>
    <i>
      <x v="7688"/>
      <x v="346"/>
      <x v="123"/>
      <x v="5245"/>
      <x v="7688"/>
    </i>
    <i>
      <x v="7689"/>
      <x v="251"/>
      <x v="137"/>
      <x v="5246"/>
      <x v="7689"/>
    </i>
    <i>
      <x v="7690"/>
      <x v="375"/>
      <x v="100"/>
      <x v="5247"/>
      <x v="7690"/>
    </i>
    <i>
      <x v="7691"/>
      <x v="186"/>
      <x v="47"/>
      <x v="5248"/>
      <x v="7691"/>
    </i>
    <i>
      <x v="7692"/>
      <x v="478"/>
      <x v="7"/>
      <x v="1743"/>
      <x v="7692"/>
    </i>
    <i>
      <x v="7693"/>
      <x v="398"/>
      <x v="180"/>
      <x v="5249"/>
      <x v="7693"/>
    </i>
    <i>
      <x v="7694"/>
      <x v="513"/>
      <x v="176"/>
      <x v="859"/>
      <x v="7694"/>
    </i>
    <i>
      <x v="7695"/>
      <x v="369"/>
      <x v="53"/>
      <x v="5250"/>
      <x v="7695"/>
    </i>
    <i>
      <x v="7696"/>
      <x v="230"/>
      <x v="208"/>
      <x v="2973"/>
      <x v="7696"/>
    </i>
    <i>
      <x v="7697"/>
      <x v="486"/>
      <x v="19"/>
      <x v="1002"/>
      <x v="7697"/>
    </i>
    <i>
      <x v="7698"/>
      <x v="45"/>
      <x v="82"/>
      <x v="326"/>
      <x v="7698"/>
    </i>
    <i>
      <x v="7699"/>
      <x v="72"/>
      <x v="102"/>
      <x v="5251"/>
      <x v="7699"/>
    </i>
    <i>
      <x v="7700"/>
      <x v="132"/>
      <x v="27"/>
      <x v="5252"/>
      <x v="7700"/>
    </i>
    <i>
      <x v="7701"/>
      <x v="285"/>
      <x v="19"/>
      <x v="4544"/>
      <x v="7701"/>
    </i>
    <i>
      <x v="7702"/>
      <x v="427"/>
      <x v="191"/>
      <x v="5253"/>
      <x v="7702"/>
    </i>
    <i>
      <x v="7703"/>
      <x v="370"/>
      <x v="1"/>
      <x v="93"/>
      <x v="7703"/>
    </i>
    <i>
      <x v="7704"/>
      <x v="244"/>
      <x v="110"/>
      <x v="3028"/>
      <x v="7704"/>
    </i>
    <i>
      <x v="7705"/>
      <x v="253"/>
      <x v="110"/>
      <x v="3777"/>
      <x v="7705"/>
    </i>
    <i>
      <x v="7706"/>
      <x v="288"/>
      <x v="47"/>
      <x v="1144"/>
      <x v="7706"/>
    </i>
    <i>
      <x v="7707"/>
      <x v="173"/>
      <x v="160"/>
      <x v="2691"/>
      <x v="7707"/>
    </i>
    <i>
      <x v="7708"/>
      <x v="210"/>
      <x v="27"/>
      <x v="798"/>
      <x v="7708"/>
    </i>
    <i>
      <x v="7709"/>
      <x v="262"/>
      <x v="38"/>
      <x v="1488"/>
      <x v="7709"/>
    </i>
    <i>
      <x v="7710"/>
      <x v="434"/>
      <x v="24"/>
      <x v="2996"/>
      <x v="7710"/>
    </i>
    <i>
      <x v="7711"/>
      <x v="367"/>
      <x v="53"/>
      <x v="544"/>
      <x v="7711"/>
    </i>
    <i>
      <x v="7712"/>
      <x v="477"/>
      <x v="211"/>
      <x v="2483"/>
      <x v="7712"/>
    </i>
    <i>
      <x v="7713"/>
      <x v="422"/>
      <x/>
      <x v="1367"/>
      <x v="7713"/>
    </i>
    <i>
      <x v="7714"/>
      <x v="246"/>
      <x v="48"/>
      <x v="1795"/>
      <x v="7714"/>
    </i>
    <i>
      <x v="7715"/>
      <x v="219"/>
      <x v="18"/>
      <x v="3001"/>
      <x v="7715"/>
    </i>
    <i>
      <x v="7716"/>
      <x v="22"/>
      <x v="136"/>
      <x v="3869"/>
      <x v="7716"/>
    </i>
    <i>
      <x v="7717"/>
      <x v="490"/>
      <x v="209"/>
      <x v="2499"/>
      <x v="7717"/>
    </i>
    <i>
      <x v="7718"/>
      <x v="356"/>
      <x v="85"/>
      <x v="5254"/>
      <x v="7718"/>
    </i>
    <i>
      <x v="7719"/>
      <x v="311"/>
      <x v="10"/>
      <x v="4604"/>
      <x v="7719"/>
    </i>
    <i>
      <x v="7720"/>
      <x v="196"/>
      <x v="137"/>
      <x v="3153"/>
      <x v="7720"/>
    </i>
    <i>
      <x v="7721"/>
      <x v="221"/>
      <x v="176"/>
      <x v="5255"/>
      <x v="7721"/>
    </i>
    <i>
      <x v="7722"/>
      <x v="362"/>
      <x v="60"/>
      <x v="5256"/>
      <x v="7722"/>
    </i>
    <i>
      <x v="7723"/>
      <x v="244"/>
      <x v="76"/>
      <x v="5257"/>
      <x v="7723"/>
    </i>
    <i>
      <x v="7724"/>
      <x v="31"/>
      <x v="84"/>
      <x v="835"/>
      <x v="7724"/>
    </i>
    <i>
      <x v="7725"/>
      <x v="31"/>
      <x v="87"/>
      <x v="171"/>
      <x v="7725"/>
    </i>
    <i>
      <x v="7726"/>
      <x v="263"/>
      <x v="78"/>
      <x v="3749"/>
      <x v="7726"/>
    </i>
    <i>
      <x v="7727"/>
      <x v="171"/>
      <x v="38"/>
      <x v="4621"/>
      <x v="7727"/>
    </i>
    <i>
      <x v="7728"/>
      <x v="301"/>
      <x v="63"/>
      <x v="5258"/>
      <x v="7728"/>
    </i>
    <i>
      <x v="7729"/>
      <x v="109"/>
      <x v="197"/>
      <x v="5259"/>
      <x v="7729"/>
    </i>
    <i>
      <x v="7730"/>
      <x v="191"/>
      <x v="221"/>
      <x v="1352"/>
      <x v="7730"/>
    </i>
    <i>
      <x v="7731"/>
      <x v="275"/>
      <x v="162"/>
      <x v="5260"/>
      <x v="7731"/>
    </i>
    <i>
      <x v="7732"/>
      <x v="217"/>
      <x v="166"/>
      <x v="5261"/>
      <x v="7732"/>
    </i>
    <i>
      <x v="7733"/>
      <x v="219"/>
      <x v="55"/>
      <x v="2898"/>
      <x v="7733"/>
    </i>
    <i>
      <x v="7734"/>
      <x v="376"/>
      <x v="203"/>
      <x v="2141"/>
      <x v="7734"/>
    </i>
    <i>
      <x v="7735"/>
      <x v="94"/>
      <x v="29"/>
      <x v="4604"/>
      <x v="7735"/>
    </i>
    <i>
      <x v="7736"/>
      <x v="143"/>
      <x v="108"/>
      <x v="5262"/>
      <x v="7736"/>
    </i>
    <i>
      <x v="7737"/>
      <x v="185"/>
      <x v="176"/>
      <x v="5263"/>
      <x v="7737"/>
    </i>
    <i>
      <x v="7738"/>
      <x v="82"/>
      <x v="63"/>
      <x v="1878"/>
      <x v="7738"/>
    </i>
    <i>
      <x v="7739"/>
      <x v="3"/>
      <x v="168"/>
      <x v="2155"/>
      <x v="7739"/>
    </i>
    <i>
      <x v="7740"/>
      <x v="42"/>
      <x v="16"/>
      <x v="5264"/>
      <x v="7740"/>
    </i>
    <i>
      <x v="7741"/>
      <x v="98"/>
      <x v="122"/>
      <x v="5265"/>
      <x v="7741"/>
    </i>
    <i>
      <x v="7742"/>
      <x v="586"/>
      <x v="211"/>
      <x v="3848"/>
      <x v="7742"/>
    </i>
    <i>
      <x v="7743"/>
      <x v="477"/>
      <x v="165"/>
      <x v="299"/>
      <x v="7743"/>
    </i>
    <i>
      <x v="7744"/>
      <x v="108"/>
      <x v="51"/>
      <x v="1118"/>
      <x v="7744"/>
    </i>
    <i>
      <x v="7745"/>
      <x v="162"/>
      <x v="93"/>
      <x v="2195"/>
      <x v="7745"/>
    </i>
    <i>
      <x v="7746"/>
      <x v="315"/>
      <x v="6"/>
      <x v="5266"/>
      <x v="7746"/>
    </i>
    <i>
      <x v="7747"/>
      <x v="10"/>
      <x v="53"/>
      <x v="5267"/>
      <x v="7747"/>
    </i>
    <i>
      <x v="7748"/>
      <x v="146"/>
      <x v="143"/>
      <x v="5268"/>
      <x v="7748"/>
    </i>
    <i>
      <x v="7749"/>
      <x v="168"/>
      <x v="143"/>
      <x v="4158"/>
      <x v="7749"/>
    </i>
    <i>
      <x v="7750"/>
      <x v="170"/>
      <x v="138"/>
      <x v="1928"/>
      <x v="7750"/>
    </i>
    <i>
      <x v="7751"/>
      <x v="101"/>
      <x v="170"/>
      <x v="3437"/>
      <x v="7751"/>
    </i>
    <i>
      <x v="7752"/>
      <x v="118"/>
      <x v="12"/>
      <x v="1260"/>
      <x v="7752"/>
    </i>
    <i>
      <x v="7753"/>
      <x v="135"/>
      <x v="192"/>
      <x v="1414"/>
      <x v="7753"/>
    </i>
    <i>
      <x v="7754"/>
      <x v="300"/>
      <x v="195"/>
      <x v="3344"/>
      <x v="7754"/>
    </i>
    <i>
      <x v="7755"/>
      <x v="413"/>
      <x v="154"/>
      <x v="5269"/>
      <x v="7755"/>
    </i>
    <i>
      <x v="7756"/>
      <x v="300"/>
      <x v="147"/>
      <x v="5075"/>
      <x v="7756"/>
    </i>
    <i>
      <x v="7757"/>
      <x v="321"/>
      <x v="188"/>
      <x v="989"/>
      <x v="7757"/>
    </i>
    <i>
      <x v="7758"/>
      <x v="141"/>
      <x v="49"/>
      <x v="5270"/>
      <x v="7758"/>
    </i>
    <i>
      <x v="7759"/>
      <x v="141"/>
      <x v="70"/>
      <x v="1689"/>
      <x v="7759"/>
    </i>
    <i>
      <x v="7760"/>
      <x v="215"/>
      <x v="119"/>
      <x v="580"/>
      <x v="7760"/>
    </i>
    <i>
      <x v="7761"/>
      <x v="149"/>
      <x v="99"/>
      <x v="2436"/>
      <x v="7761"/>
    </i>
    <i>
      <x v="7762"/>
      <x v="227"/>
      <x v="21"/>
      <x v="1402"/>
      <x v="7762"/>
    </i>
    <i>
      <x v="7763"/>
      <x v="456"/>
      <x v="67"/>
      <x v="5271"/>
      <x v="7763"/>
    </i>
    <i>
      <x v="7764"/>
      <x v="167"/>
      <x v="174"/>
      <x v="5272"/>
      <x v="7764"/>
    </i>
    <i>
      <x v="7765"/>
      <x v="58"/>
      <x v="163"/>
      <x v="5273"/>
      <x v="7765"/>
    </i>
    <i>
      <x v="7766"/>
      <x v="246"/>
      <x v="26"/>
      <x v="5274"/>
      <x v="7766"/>
    </i>
    <i>
      <x v="7767"/>
      <x v="248"/>
      <x v="200"/>
      <x v="5275"/>
      <x v="7767"/>
    </i>
    <i>
      <x v="7768"/>
      <x v="86"/>
      <x v="37"/>
      <x v="349"/>
      <x v="7768"/>
    </i>
    <i>
      <x v="7769"/>
      <x v="30"/>
      <x v="35"/>
      <x v="4884"/>
      <x v="7769"/>
    </i>
    <i>
      <x v="7770"/>
      <x v="369"/>
      <x v="38"/>
      <x v="3420"/>
      <x v="7770"/>
    </i>
    <i>
      <x v="7771"/>
      <x v="197"/>
      <x v="186"/>
      <x v="5276"/>
      <x v="7771"/>
    </i>
    <i>
      <x v="7772"/>
      <x v="96"/>
      <x v="16"/>
      <x v="5277"/>
      <x v="7772"/>
    </i>
    <i>
      <x v="7773"/>
      <x v="391"/>
      <x v="49"/>
      <x v="3706"/>
      <x v="7773"/>
    </i>
    <i>
      <x v="7774"/>
      <x v="310"/>
      <x v="44"/>
      <x v="4157"/>
      <x v="7774"/>
    </i>
    <i>
      <x v="7775"/>
      <x v="161"/>
      <x v="202"/>
      <x v="4927"/>
      <x v="7775"/>
    </i>
    <i>
      <x v="7776"/>
      <x v="527"/>
      <x v="157"/>
      <x v="5278"/>
      <x v="7776"/>
    </i>
    <i>
      <x v="7777"/>
      <x v="382"/>
      <x v="153"/>
      <x v="1264"/>
      <x v="7777"/>
    </i>
    <i>
      <x v="7778"/>
      <x v="251"/>
      <x v="185"/>
      <x v="450"/>
      <x v="7778"/>
    </i>
    <i>
      <x v="7779"/>
      <x v="151"/>
      <x v="16"/>
      <x v="161"/>
      <x v="7779"/>
    </i>
    <i>
      <x v="7780"/>
      <x v="109"/>
      <x v="41"/>
      <x v="5279"/>
      <x v="7780"/>
    </i>
    <i>
      <x v="7781"/>
      <x v="83"/>
      <x v="154"/>
      <x v="5280"/>
      <x v="7781"/>
    </i>
    <i>
      <x v="7782"/>
      <x v="396"/>
      <x v="56"/>
      <x v="5281"/>
      <x v="7782"/>
    </i>
    <i>
      <x v="7783"/>
      <x v="577"/>
      <x v="39"/>
      <x v="5282"/>
      <x v="7783"/>
    </i>
    <i>
      <x v="7784"/>
      <x v="195"/>
      <x v="120"/>
      <x v="5283"/>
      <x v="7784"/>
    </i>
    <i>
      <x v="7785"/>
      <x v="212"/>
      <x v="100"/>
      <x v="5284"/>
      <x v="7785"/>
    </i>
    <i>
      <x v="7786"/>
      <x v="264"/>
      <x v="82"/>
      <x v="2478"/>
      <x v="7786"/>
    </i>
    <i>
      <x v="7787"/>
      <x v="213"/>
      <x v="119"/>
      <x v="5285"/>
      <x v="7787"/>
    </i>
    <i>
      <x v="7788"/>
      <x v="172"/>
      <x v="147"/>
      <x v="2937"/>
      <x v="7788"/>
    </i>
    <i>
      <x v="7789"/>
      <x v="22"/>
      <x v="115"/>
      <x v="4436"/>
      <x v="7789"/>
    </i>
    <i>
      <x v="7790"/>
      <x v="96"/>
      <x v="39"/>
      <x v="1682"/>
      <x v="7790"/>
    </i>
    <i>
      <x v="7791"/>
      <x v="40"/>
      <x v="210"/>
      <x v="3293"/>
      <x v="7791"/>
    </i>
    <i>
      <x v="7792"/>
      <x v="352"/>
      <x v="183"/>
      <x v="5286"/>
      <x v="7792"/>
    </i>
    <i>
      <x v="7793"/>
      <x v="178"/>
      <x v="69"/>
      <x v="1212"/>
      <x v="7793"/>
    </i>
    <i>
      <x v="7794"/>
      <x v="306"/>
      <x v="72"/>
      <x v="5287"/>
      <x v="7794"/>
    </i>
    <i>
      <x v="7795"/>
      <x v="41"/>
      <x v="121"/>
      <x v="354"/>
      <x v="7795"/>
    </i>
    <i>
      <x v="7796"/>
      <x v="529"/>
      <x v="5"/>
      <x v="5288"/>
      <x v="7796"/>
    </i>
    <i>
      <x v="7797"/>
      <x v="109"/>
      <x v="40"/>
      <x v="5289"/>
      <x v="7797"/>
    </i>
    <i>
      <x v="7798"/>
      <x v="161"/>
      <x v="157"/>
      <x v="5290"/>
      <x v="7798"/>
    </i>
    <i>
      <x v="7799"/>
      <x v="430"/>
      <x v="154"/>
      <x v="4286"/>
      <x v="7799"/>
    </i>
    <i>
      <x v="7800"/>
      <x v="35"/>
      <x v="70"/>
      <x v="3908"/>
      <x v="7800"/>
    </i>
    <i>
      <x v="7801"/>
      <x v="295"/>
      <x v="30"/>
      <x v="751"/>
      <x v="7801"/>
    </i>
    <i>
      <x v="7802"/>
      <x v="261"/>
      <x v="113"/>
      <x v="5291"/>
      <x v="7802"/>
    </i>
    <i>
      <x v="7803"/>
      <x v="89"/>
      <x v="47"/>
      <x v="1712"/>
      <x v="7803"/>
    </i>
    <i>
      <x v="7804"/>
      <x v="369"/>
      <x v="155"/>
      <x v="5292"/>
      <x v="7804"/>
    </i>
    <i>
      <x v="7805"/>
      <x v="511"/>
      <x v="261"/>
      <x v="4707"/>
      <x v="7805"/>
    </i>
    <i>
      <x v="7806"/>
      <x v="359"/>
      <x v="2"/>
      <x v="2301"/>
      <x v="7806"/>
    </i>
    <i>
      <x v="7807"/>
      <x v="208"/>
      <x v="14"/>
      <x v="573"/>
      <x v="7807"/>
    </i>
    <i>
      <x v="7808"/>
      <x v="146"/>
      <x v="74"/>
      <x v="5293"/>
      <x v="7808"/>
    </i>
    <i>
      <x v="7809"/>
      <x v="138"/>
      <x v="20"/>
      <x v="125"/>
      <x v="7809"/>
    </i>
    <i>
      <x v="7810"/>
      <x v="68"/>
      <x v="35"/>
      <x v="5294"/>
      <x v="7810"/>
    </i>
    <i>
      <x v="7811"/>
      <x v="348"/>
      <x v="138"/>
      <x v="1282"/>
      <x v="7811"/>
    </i>
    <i>
      <x v="7812"/>
      <x v="198"/>
      <x v="126"/>
      <x v="3252"/>
      <x v="7812"/>
    </i>
    <i>
      <x v="7813"/>
      <x v="444"/>
      <x v="38"/>
      <x v="4322"/>
      <x v="7813"/>
    </i>
    <i>
      <x v="7814"/>
      <x v="109"/>
      <x v="126"/>
      <x v="4249"/>
      <x v="7814"/>
    </i>
    <i>
      <x v="7815"/>
      <x v="84"/>
      <x v="182"/>
      <x v="5295"/>
      <x v="7815"/>
    </i>
    <i>
      <x v="7816"/>
      <x v="196"/>
      <x v="191"/>
      <x v="3407"/>
      <x v="7816"/>
    </i>
    <i>
      <x v="7817"/>
      <x v="495"/>
      <x v="36"/>
      <x v="5296"/>
      <x v="7817"/>
    </i>
    <i>
      <x v="7818"/>
      <x v="79"/>
      <x v="2"/>
      <x v="678"/>
      <x v="7818"/>
    </i>
    <i>
      <x v="7819"/>
      <x v="354"/>
      <x v="14"/>
      <x v="5297"/>
      <x v="7819"/>
    </i>
    <i>
      <x v="7820"/>
      <x v="319"/>
      <x v="139"/>
      <x v="1145"/>
      <x v="7820"/>
    </i>
    <i>
      <x v="7821"/>
      <x v="383"/>
      <x v="105"/>
      <x v="4775"/>
      <x v="7821"/>
    </i>
    <i>
      <x v="7822"/>
      <x v="546"/>
      <x v="218"/>
      <x v="5298"/>
      <x v="7822"/>
    </i>
    <i>
      <x v="7823"/>
      <x v="23"/>
      <x v="165"/>
      <x v="3742"/>
      <x v="7823"/>
    </i>
    <i>
      <x v="7824"/>
      <x v="218"/>
      <x v="150"/>
      <x v="4419"/>
      <x v="7824"/>
    </i>
    <i>
      <x v="7825"/>
      <x v="449"/>
      <x v="191"/>
      <x v="5299"/>
      <x v="7825"/>
    </i>
    <i>
      <x v="7826"/>
      <x v="165"/>
      <x v="143"/>
      <x v="2155"/>
      <x v="7826"/>
    </i>
    <i>
      <x v="7827"/>
      <x v="507"/>
      <x v="159"/>
      <x v="2218"/>
      <x v="7827"/>
    </i>
    <i>
      <x v="7828"/>
      <x v="215"/>
      <x v="99"/>
      <x v="1472"/>
      <x v="7828"/>
    </i>
    <i>
      <x v="7829"/>
      <x v="329"/>
      <x v="43"/>
      <x v="5300"/>
      <x v="7829"/>
    </i>
    <i>
      <x v="7830"/>
      <x v="461"/>
      <x v="161"/>
      <x v="5301"/>
      <x v="7830"/>
    </i>
    <i>
      <x v="7831"/>
      <x v="221"/>
      <x v="38"/>
      <x v="5302"/>
      <x v="7831"/>
    </i>
    <i>
      <x v="7832"/>
      <x v="409"/>
      <x v="152"/>
      <x v="3016"/>
      <x v="7832"/>
    </i>
    <i>
      <x v="7833"/>
      <x v="215"/>
      <x v="68"/>
      <x v="1855"/>
      <x v="7833"/>
    </i>
    <i>
      <x v="7834"/>
      <x v="51"/>
      <x v="134"/>
      <x v="5303"/>
      <x v="7834"/>
    </i>
    <i>
      <x v="7835"/>
      <x v="458"/>
      <x v="109"/>
      <x v="1162"/>
      <x v="7835"/>
    </i>
    <i>
      <x v="7836"/>
      <x v="127"/>
      <x v="129"/>
      <x v="5304"/>
      <x v="7836"/>
    </i>
    <i>
      <x v="7837"/>
      <x v="39"/>
      <x v="38"/>
      <x v="5305"/>
      <x v="7837"/>
    </i>
    <i>
      <x v="7838"/>
      <x v="167"/>
      <x v="130"/>
      <x v="1109"/>
      <x v="7838"/>
    </i>
    <i>
      <x v="7839"/>
      <x v="586"/>
      <x v="128"/>
      <x v="5306"/>
      <x v="7839"/>
    </i>
    <i>
      <x v="7840"/>
      <x v="319"/>
      <x v="123"/>
      <x v="3895"/>
      <x v="7840"/>
    </i>
    <i>
      <x v="7841"/>
      <x v="352"/>
      <x v="136"/>
      <x v="1426"/>
      <x v="7841"/>
    </i>
    <i>
      <x v="7842"/>
      <x v="135"/>
      <x v="34"/>
      <x v="5307"/>
      <x v="7842"/>
    </i>
    <i>
      <x v="7843"/>
      <x v="149"/>
      <x v="74"/>
      <x v="5308"/>
      <x v="7843"/>
    </i>
    <i>
      <x v="7844"/>
      <x v="86"/>
      <x v="38"/>
      <x v="5309"/>
      <x v="7844"/>
    </i>
    <i>
      <x v="7845"/>
      <x v="302"/>
      <x v="117"/>
      <x v="295"/>
      <x v="7845"/>
    </i>
    <i>
      <x v="7846"/>
      <x v="316"/>
      <x v="117"/>
      <x v="5310"/>
      <x v="7846"/>
    </i>
    <i>
      <x v="7847"/>
      <x v="266"/>
      <x v="101"/>
      <x v="5311"/>
      <x v="7847"/>
    </i>
    <i>
      <x v="7848"/>
      <x v="201"/>
      <x v="104"/>
      <x v="5312"/>
      <x v="7848"/>
    </i>
    <i>
      <x v="7849"/>
      <x v="393"/>
      <x v="44"/>
      <x v="3672"/>
      <x v="7849"/>
    </i>
    <i>
      <x v="7850"/>
      <x v="21"/>
      <x v="117"/>
      <x v="5313"/>
      <x v="7850"/>
    </i>
    <i>
      <x v="7851"/>
      <x v="86"/>
      <x v="139"/>
      <x v="5314"/>
      <x v="7851"/>
    </i>
    <i>
      <x v="7852"/>
      <x v="165"/>
      <x v="133"/>
      <x v="4187"/>
      <x v="7852"/>
    </i>
    <i>
      <x v="7853"/>
      <x v="159"/>
      <x v="131"/>
      <x v="5315"/>
      <x v="7853"/>
    </i>
    <i>
      <x v="7854"/>
      <x v="83"/>
      <x v="144"/>
      <x v="5316"/>
      <x v="7854"/>
    </i>
    <i>
      <x v="7855"/>
      <x v="197"/>
      <x v="22"/>
      <x v="5317"/>
      <x v="7855"/>
    </i>
    <i>
      <x v="7856"/>
      <x v="347"/>
      <x v="186"/>
      <x v="3099"/>
      <x v="7856"/>
    </i>
    <i>
      <x v="7857"/>
      <x v="337"/>
      <x v="133"/>
      <x v="2366"/>
      <x v="7857"/>
    </i>
    <i>
      <x v="7858"/>
      <x v="251"/>
      <x v="197"/>
      <x v="2173"/>
      <x v="7858"/>
    </i>
    <i>
      <x v="7859"/>
      <x v="168"/>
      <x v="57"/>
      <x v="5318"/>
      <x v="7859"/>
    </i>
    <i>
      <x v="7860"/>
      <x v="14"/>
      <x v="134"/>
      <x v="5319"/>
      <x v="7860"/>
    </i>
    <i>
      <x v="7861"/>
      <x v="143"/>
      <x v="119"/>
      <x v="5320"/>
      <x v="7861"/>
    </i>
    <i>
      <x v="7862"/>
      <x v="18"/>
      <x v="22"/>
      <x v="1504"/>
      <x v="7862"/>
    </i>
    <i>
      <x v="7863"/>
      <x v="166"/>
      <x v="174"/>
      <x v="5321"/>
      <x v="7863"/>
    </i>
    <i>
      <x v="7864"/>
      <x v="218"/>
      <x v="98"/>
      <x v="5322"/>
      <x v="7864"/>
    </i>
    <i>
      <x v="7865"/>
      <x v="143"/>
      <x v="171"/>
      <x v="5323"/>
      <x v="7865"/>
    </i>
    <i>
      <x v="7866"/>
      <x v="251"/>
      <x v="174"/>
      <x v="5324"/>
      <x v="7866"/>
    </i>
    <i>
      <x v="7867"/>
      <x v="347"/>
      <x v="138"/>
      <x v="5325"/>
      <x v="7867"/>
    </i>
    <i>
      <x v="7868"/>
      <x v="42"/>
      <x v="98"/>
      <x v="4494"/>
      <x v="7868"/>
    </i>
    <i>
      <x v="7869"/>
      <x v="143"/>
      <x v="44"/>
      <x v="5326"/>
      <x v="7869"/>
    </i>
    <i>
      <x v="7870"/>
      <x v="51"/>
      <x v="123"/>
      <x v="3523"/>
      <x v="7870"/>
    </i>
    <i>
      <x v="7871"/>
      <x v="2"/>
      <x v="79"/>
      <x v="5327"/>
      <x v="7871"/>
    </i>
    <i>
      <x v="7872"/>
      <x v="251"/>
      <x v="296"/>
      <x v="5328"/>
      <x v="7872"/>
    </i>
    <i>
      <x v="7873"/>
      <x v="305"/>
      <x v="124"/>
      <x v="4147"/>
      <x v="7873"/>
    </i>
    <i>
      <x v="7874"/>
      <x v="96"/>
      <x v="186"/>
      <x v="5329"/>
      <x v="7874"/>
    </i>
    <i>
      <x v="7875"/>
      <x v="141"/>
      <x v="219"/>
      <x v="5330"/>
      <x v="7875"/>
    </i>
    <i>
      <x v="7876"/>
      <x v="18"/>
      <x v="193"/>
      <x v="5127"/>
      <x v="7876"/>
    </i>
    <i>
      <x v="7877"/>
      <x v="109"/>
      <x v="196"/>
      <x v="1921"/>
      <x v="7877"/>
    </i>
    <i>
      <x v="7878"/>
      <x v="93"/>
      <x v="31"/>
      <x v="5331"/>
      <x v="7878"/>
    </i>
    <i>
      <x v="7879"/>
      <x v="389"/>
      <x v="105"/>
      <x v="5332"/>
      <x v="7879"/>
    </i>
    <i>
      <x v="7880"/>
      <x v="238"/>
      <x v="42"/>
      <x v="4657"/>
      <x v="7880"/>
    </i>
    <i>
      <x v="7881"/>
      <x v="349"/>
      <x v="93"/>
      <x v="5333"/>
      <x v="7881"/>
    </i>
    <i>
      <x v="7882"/>
      <x v="86"/>
      <x v="171"/>
      <x v="5334"/>
      <x v="7882"/>
    </i>
    <i>
      <x v="7883"/>
      <x v="129"/>
      <x v="37"/>
      <x v="2947"/>
      <x v="7883"/>
    </i>
    <i>
      <x v="7884"/>
      <x v="556"/>
      <x v="56"/>
      <x v="5335"/>
      <x v="7884"/>
    </i>
    <i>
      <x v="7885"/>
      <x v="231"/>
      <x v="76"/>
      <x v="5336"/>
      <x v="7885"/>
    </i>
    <i>
      <x v="7886"/>
      <x v="75"/>
      <x v="169"/>
      <x v="1815"/>
      <x v="7886"/>
    </i>
    <i>
      <x v="7887"/>
      <x v="101"/>
      <x v="38"/>
      <x v="4792"/>
      <x v="7887"/>
    </i>
    <i>
      <x v="7888"/>
      <x v="141"/>
      <x v="46"/>
      <x v="4923"/>
      <x v="7888"/>
    </i>
    <i>
      <x v="7889"/>
      <x v="193"/>
      <x v="40"/>
      <x v="5337"/>
      <x v="7889"/>
    </i>
    <i>
      <x v="7890"/>
      <x v="12"/>
      <x v="210"/>
      <x v="2216"/>
      <x v="7890"/>
    </i>
    <i>
      <x v="7891"/>
      <x v="40"/>
      <x v="93"/>
      <x v="2215"/>
      <x v="7891"/>
    </i>
    <i>
      <x v="7892"/>
      <x v="60"/>
      <x v="125"/>
      <x v="2674"/>
      <x v="7892"/>
    </i>
    <i>
      <x v="7893"/>
      <x v="141"/>
      <x v="194"/>
      <x v="5338"/>
      <x v="7893"/>
    </i>
    <i>
      <x v="7894"/>
      <x v="555"/>
      <x v="157"/>
      <x v="899"/>
      <x v="7894"/>
    </i>
    <i>
      <x v="7895"/>
      <x v="7"/>
      <x v="189"/>
      <x v="5339"/>
      <x v="7895"/>
    </i>
    <i>
      <x v="7896"/>
      <x v="129"/>
      <x v="36"/>
      <x v="4958"/>
      <x v="7896"/>
    </i>
    <i>
      <x v="7897"/>
      <x v="23"/>
      <x v="208"/>
      <x v="5340"/>
      <x v="7897"/>
    </i>
    <i>
      <x v="7898"/>
      <x v="428"/>
      <x v="181"/>
      <x v="4301"/>
      <x v="7898"/>
    </i>
    <i>
      <x v="7899"/>
      <x v="477"/>
      <x v="85"/>
      <x v="4964"/>
      <x v="7899"/>
    </i>
    <i>
      <x v="7900"/>
      <x v="406"/>
      <x v="2"/>
      <x v="4963"/>
      <x v="7900"/>
    </i>
    <i>
      <x v="7901"/>
      <x v="527"/>
      <x v="163"/>
      <x v="3336"/>
      <x v="7901"/>
    </i>
    <i>
      <x v="7902"/>
      <x v="498"/>
      <x v="193"/>
      <x v="2270"/>
      <x v="7902"/>
    </i>
    <i>
      <x v="7903"/>
      <x v="282"/>
      <x v="92"/>
      <x v="4492"/>
      <x v="7903"/>
    </i>
    <i>
      <x v="7904"/>
      <x v="367"/>
      <x v="127"/>
      <x v="3063"/>
      <x v="7904"/>
    </i>
    <i>
      <x v="7905"/>
      <x v="348"/>
      <x v="126"/>
      <x v="5341"/>
      <x v="7905"/>
    </i>
    <i>
      <x v="7906"/>
      <x v="290"/>
      <x v="88"/>
      <x v="5342"/>
      <x v="7906"/>
    </i>
    <i>
      <x v="7907"/>
      <x v="493"/>
      <x v="45"/>
      <x v="4494"/>
      <x v="7907"/>
    </i>
    <i>
      <x v="7908"/>
      <x v="487"/>
      <x v="164"/>
      <x v="5343"/>
      <x v="7908"/>
    </i>
    <i>
      <x v="7909"/>
      <x v="582"/>
      <x v="141"/>
      <x v="922"/>
      <x v="7909"/>
    </i>
    <i>
      <x v="7910"/>
      <x v="7"/>
      <x v="74"/>
      <x v="5344"/>
      <x v="7910"/>
    </i>
    <i>
      <x v="7911"/>
      <x v="218"/>
      <x v="169"/>
      <x v="2456"/>
      <x v="7911"/>
    </i>
    <i>
      <x v="7912"/>
      <x v="390"/>
      <x v="114"/>
      <x v="4141"/>
      <x v="7912"/>
    </i>
    <i>
      <x v="7913"/>
      <x v="38"/>
      <x v="143"/>
      <x v="1535"/>
      <x v="7913"/>
    </i>
    <i>
      <x v="7914"/>
      <x v="71"/>
      <x v="5"/>
      <x v="5345"/>
      <x v="7914"/>
    </i>
    <i>
      <x v="7915"/>
      <x v="14"/>
      <x v="34"/>
      <x v="5346"/>
      <x v="7915"/>
    </i>
    <i>
      <x v="7916"/>
      <x v="201"/>
      <x v="192"/>
      <x v="931"/>
      <x v="7916"/>
    </i>
    <i>
      <x v="7917"/>
      <x v="129"/>
      <x v="81"/>
      <x v="5347"/>
      <x v="7917"/>
    </i>
    <i>
      <x v="7918"/>
      <x v="159"/>
      <x v="80"/>
      <x v="5348"/>
      <x v="7918"/>
    </i>
    <i>
      <x v="7919"/>
      <x v="128"/>
      <x v="38"/>
      <x v="5349"/>
      <x v="7919"/>
    </i>
    <i>
      <x v="7920"/>
      <x v="129"/>
      <x v="15"/>
      <x v="2837"/>
      <x v="7920"/>
    </i>
    <i>
      <x v="7921"/>
      <x v="515"/>
      <x v="158"/>
      <x v="4738"/>
      <x v="7921"/>
    </i>
    <i>
      <x v="7922"/>
      <x v="435"/>
      <x v="34"/>
      <x v="5350"/>
      <x v="7922"/>
    </i>
    <i>
      <x v="7923"/>
      <x v="490"/>
      <x v="87"/>
      <x v="5351"/>
      <x v="7923"/>
    </i>
    <i>
      <x v="7924"/>
      <x v="515"/>
      <x v="114"/>
      <x v="3073"/>
      <x v="7924"/>
    </i>
    <i>
      <x v="7925"/>
      <x v="205"/>
      <x v="102"/>
      <x v="5352"/>
      <x v="7925"/>
    </i>
    <i>
      <x v="7926"/>
      <x v="613"/>
      <x v="297"/>
      <x v="5353"/>
      <x v="7926"/>
    </i>
    <i>
      <x v="7927"/>
      <x v="438"/>
      <x v="69"/>
      <x v="4115"/>
      <x v="7927"/>
    </i>
    <i>
      <x v="7928"/>
      <x v="507"/>
      <x v="145"/>
      <x v="5354"/>
      <x v="7928"/>
    </i>
    <i>
      <x v="7929"/>
      <x v="75"/>
      <x v="37"/>
      <x v="5355"/>
      <x v="7929"/>
    </i>
    <i>
      <x v="7930"/>
      <x v="193"/>
      <x v="101"/>
      <x v="1071"/>
      <x v="7930"/>
    </i>
    <i>
      <x v="7931"/>
      <x v="422"/>
      <x v="160"/>
      <x v="1067"/>
      <x v="7931"/>
    </i>
    <i>
      <x v="7932"/>
      <x v="55"/>
      <x v="82"/>
      <x v="2775"/>
      <x v="7932"/>
    </i>
    <i>
      <x v="7933"/>
      <x v="259"/>
      <x v="1"/>
      <x v="916"/>
      <x v="7933"/>
    </i>
    <i>
      <x v="7934"/>
      <x v="355"/>
      <x v="192"/>
      <x v="3062"/>
      <x v="7934"/>
    </i>
    <i>
      <x v="7935"/>
      <x v="124"/>
      <x v="13"/>
      <x v="558"/>
      <x v="7935"/>
    </i>
    <i>
      <x v="7936"/>
      <x v="215"/>
      <x v="150"/>
      <x v="1891"/>
      <x v="7936"/>
    </i>
    <i>
      <x v="7937"/>
      <x v="13"/>
      <x v="56"/>
      <x v="925"/>
      <x v="7937"/>
    </i>
    <i>
      <x v="7938"/>
      <x v="79"/>
      <x v="48"/>
      <x v="5356"/>
      <x v="7938"/>
    </i>
    <i>
      <x v="7939"/>
      <x v="83"/>
      <x v="169"/>
      <x v="1347"/>
      <x v="7939"/>
    </i>
    <i>
      <x v="7940"/>
      <x v="22"/>
      <x v="202"/>
      <x v="5357"/>
      <x v="7940"/>
    </i>
    <i>
      <x v="7941"/>
      <x v="113"/>
      <x v="2"/>
      <x v="3393"/>
      <x v="7941"/>
    </i>
    <i>
      <x v="7942"/>
      <x v="287"/>
      <x v="161"/>
      <x v="1345"/>
      <x v="7942"/>
    </i>
    <i>
      <x v="7943"/>
      <x v="359"/>
      <x v="196"/>
      <x v="1344"/>
      <x v="7943"/>
    </i>
    <i>
      <x v="7944"/>
      <x v="122"/>
      <x v="106"/>
      <x v="4760"/>
      <x v="7944"/>
    </i>
    <i>
      <x v="7945"/>
      <x v="122"/>
      <x v="69"/>
      <x v="3725"/>
      <x v="7945"/>
    </i>
    <i>
      <x v="7946"/>
      <x v="449"/>
      <x v="43"/>
      <x v="4678"/>
      <x v="7946"/>
    </i>
    <i>
      <x v="7947"/>
      <x v="141"/>
      <x v="73"/>
      <x v="2372"/>
      <x v="7947"/>
    </i>
    <i>
      <x v="7948"/>
      <x v="14"/>
      <x v="158"/>
      <x v="5358"/>
      <x v="7948"/>
    </i>
    <i>
      <x v="7949"/>
      <x v="329"/>
      <x v="196"/>
      <x v="5359"/>
      <x v="7949"/>
    </i>
    <i>
      <x v="7950"/>
      <x v="12"/>
      <x v="121"/>
      <x v="259"/>
      <x v="7950"/>
    </i>
    <i>
      <x v="7951"/>
      <x v="86"/>
      <x v="142"/>
      <x v="571"/>
      <x v="7951"/>
    </i>
    <i>
      <x v="7952"/>
      <x v="15"/>
      <x v="38"/>
      <x v="2898"/>
      <x v="7952"/>
    </i>
    <i>
      <x v="7953"/>
      <x v="213"/>
      <x v="108"/>
      <x v="3148"/>
      <x v="7953"/>
    </i>
    <i>
      <x v="7954"/>
      <x v="86"/>
      <x v="15"/>
      <x v="2501"/>
      <x v="7954"/>
    </i>
    <i>
      <x v="7955"/>
      <x v="310"/>
      <x v="142"/>
      <x v="1399"/>
      <x v="7955"/>
    </i>
    <i>
      <x v="7956"/>
      <x v="212"/>
      <x v="125"/>
      <x v="5360"/>
      <x v="7956"/>
    </i>
    <i>
      <x v="7957"/>
      <x v="363"/>
      <x v="48"/>
      <x v="3410"/>
      <x v="7957"/>
    </i>
    <i>
      <x v="7958"/>
      <x v="167"/>
      <x v="42"/>
      <x v="5361"/>
      <x v="7958"/>
    </i>
    <i>
      <x v="7959"/>
      <x v="22"/>
      <x v="130"/>
      <x v="5362"/>
      <x v="7959"/>
    </i>
    <i>
      <x v="7960"/>
      <x v="122"/>
      <x v="4"/>
      <x v="3396"/>
      <x v="7960"/>
    </i>
    <i>
      <x v="7961"/>
      <x v="355"/>
      <x v="57"/>
      <x v="5363"/>
      <x v="7961"/>
    </i>
    <i>
      <x v="7962"/>
      <x v="22"/>
      <x v="197"/>
      <x v="2799"/>
      <x v="7962"/>
    </i>
    <i>
      <x v="7963"/>
      <x v="175"/>
      <x v="150"/>
      <x v="4106"/>
      <x v="7963"/>
    </i>
    <i>
      <x v="7964"/>
      <x v="347"/>
      <x v="34"/>
      <x v="1769"/>
      <x v="7964"/>
    </i>
    <i>
      <x v="7965"/>
      <x v="382"/>
      <x v="144"/>
      <x v="5364"/>
      <x v="7965"/>
    </i>
    <i>
      <x v="7966"/>
      <x v="245"/>
      <x v="18"/>
      <x v="4221"/>
      <x v="7966"/>
    </i>
    <i>
      <x v="7967"/>
      <x v="189"/>
      <x v="153"/>
      <x v="5365"/>
      <x v="7967"/>
    </i>
    <i>
      <x v="7968"/>
      <x v="345"/>
      <x v="48"/>
      <x v="4870"/>
      <x v="7968"/>
    </i>
    <i>
      <x v="7969"/>
      <x v="177"/>
      <x v="69"/>
      <x v="5366"/>
      <x v="7969"/>
    </i>
    <i>
      <x v="7970"/>
      <x v="138"/>
      <x v="116"/>
      <x v="5367"/>
      <x v="7970"/>
    </i>
    <i>
      <x v="7971"/>
      <x v="16"/>
      <x v="192"/>
      <x v="5368"/>
      <x v="7971"/>
    </i>
    <i>
      <x v="7972"/>
      <x v="366"/>
      <x v="58"/>
      <x v="1924"/>
      <x v="7972"/>
    </i>
    <i>
      <x v="7973"/>
      <x v="401"/>
      <x v="30"/>
      <x v="371"/>
      <x v="7973"/>
    </i>
    <i>
      <x v="7974"/>
      <x v="135"/>
      <x v="124"/>
      <x v="2080"/>
      <x v="7974"/>
    </i>
    <i>
      <x v="7975"/>
      <x v="348"/>
      <x v="73"/>
      <x v="5369"/>
      <x v="7975"/>
    </i>
    <i>
      <x v="7976"/>
      <x v="389"/>
      <x v="125"/>
      <x v="2697"/>
      <x v="7976"/>
    </i>
    <i>
      <x v="7977"/>
      <x v="329"/>
      <x v="17"/>
      <x v="5370"/>
      <x v="7977"/>
    </i>
    <i>
      <x v="7978"/>
      <x v="345"/>
      <x v="105"/>
      <x v="1962"/>
      <x v="7978"/>
    </i>
    <i>
      <x v="7979"/>
      <x v="58"/>
      <x v="106"/>
      <x v="2555"/>
      <x v="7979"/>
    </i>
    <i>
      <x v="7980"/>
      <x v="387"/>
      <x v="38"/>
      <x v="5371"/>
      <x v="7980"/>
    </i>
    <i>
      <x v="7981"/>
      <x v="77"/>
      <x v="219"/>
      <x v="2084"/>
      <x v="7981"/>
    </i>
    <i>
      <x v="7982"/>
      <x v="198"/>
      <x v="68"/>
      <x v="5372"/>
      <x v="7982"/>
    </i>
    <i>
      <x v="7983"/>
      <x v="20"/>
      <x v="49"/>
      <x v="2852"/>
      <x v="7983"/>
    </i>
    <i>
      <x v="7984"/>
      <x v="365"/>
      <x v="100"/>
      <x v="4508"/>
      <x v="7984"/>
    </i>
    <i>
      <x v="7985"/>
      <x v="541"/>
      <x v="158"/>
      <x v="5373"/>
      <x v="7985"/>
    </i>
    <i>
      <x v="7986"/>
      <x v="197"/>
      <x v="116"/>
      <x v="5374"/>
      <x v="7986"/>
    </i>
    <i>
      <x v="7987"/>
      <x v="83"/>
      <x v="126"/>
      <x v="192"/>
      <x v="7987"/>
    </i>
    <i>
      <x v="7988"/>
      <x v="408"/>
      <x v="68"/>
      <x v="3325"/>
      <x v="7988"/>
    </i>
    <i>
      <x v="7989"/>
      <x v="188"/>
      <x v="209"/>
      <x v="2852"/>
      <x v="7989"/>
    </i>
    <i>
      <x v="7990"/>
      <x v="39"/>
      <x v="57"/>
      <x v="1975"/>
      <x v="7990"/>
    </i>
    <i>
      <x v="7991"/>
      <x v="109"/>
      <x v="139"/>
      <x v="5375"/>
      <x v="7991"/>
    </i>
    <i>
      <x v="7992"/>
      <x v="144"/>
      <x v="138"/>
      <x v="2255"/>
      <x v="7992"/>
    </i>
    <i>
      <x v="7993"/>
      <x v="332"/>
      <x v="80"/>
      <x v="5376"/>
      <x v="7993"/>
    </i>
    <i>
      <x v="7994"/>
      <x v="329"/>
      <x v="157"/>
      <x v="5134"/>
      <x v="7994"/>
    </i>
    <i>
      <x v="7995"/>
      <x v="120"/>
      <x v="131"/>
      <x v="5377"/>
      <x v="7995"/>
    </i>
    <i>
      <x v="7996"/>
      <x v="302"/>
      <x v="144"/>
      <x v="4950"/>
      <x v="7996"/>
    </i>
    <i>
      <x v="7997"/>
      <x v="555"/>
      <x v="20"/>
      <x v="1812"/>
      <x v="7997"/>
    </i>
    <i>
      <x v="7998"/>
      <x v="312"/>
      <x v="14"/>
      <x v="5378"/>
      <x v="7998"/>
    </i>
    <i>
      <x v="7999"/>
      <x v="363"/>
      <x v="219"/>
      <x v="5379"/>
      <x v="7999"/>
    </i>
    <i>
      <x v="8000"/>
      <x v="437"/>
      <x v="210"/>
      <x v="1035"/>
      <x v="8000"/>
    </i>
    <i>
      <x v="8001"/>
      <x v="206"/>
      <x v="71"/>
      <x v="35"/>
      <x v="8001"/>
    </i>
    <i>
      <x v="8002"/>
      <x v="184"/>
      <x v="147"/>
      <x v="4956"/>
      <x v="8002"/>
    </i>
    <i>
      <x v="8003"/>
      <x v="299"/>
      <x v="143"/>
      <x v="5380"/>
      <x v="8003"/>
    </i>
    <i>
      <x v="8004"/>
      <x v="13"/>
      <x v="182"/>
      <x v="2106"/>
      <x v="8004"/>
    </i>
    <i>
      <x v="8005"/>
      <x v="12"/>
      <x v="183"/>
      <x v="5381"/>
      <x v="8005"/>
    </i>
    <i>
      <x v="8006"/>
      <x v="105"/>
      <x v="39"/>
      <x v="5382"/>
      <x v="8006"/>
    </i>
    <i>
      <x v="8007"/>
      <x v="363"/>
      <x v="42"/>
      <x v="5383"/>
      <x v="8007"/>
    </i>
    <i>
      <x v="8008"/>
      <x v="171"/>
      <x v="40"/>
      <x v="5384"/>
      <x v="8008"/>
    </i>
    <i>
      <x v="8009"/>
      <x v="438"/>
      <x v="219"/>
      <x v="5385"/>
      <x v="8009"/>
    </i>
    <i>
      <x v="8010"/>
      <x v="351"/>
      <x v="161"/>
      <x v="1048"/>
      <x v="8010"/>
    </i>
    <i>
      <x v="8011"/>
      <x v="136"/>
      <x v="139"/>
      <x v="1518"/>
      <x v="8011"/>
    </i>
    <i>
      <x v="8012"/>
      <x v="388"/>
      <x v="73"/>
      <x v="5386"/>
      <x v="8012"/>
    </i>
    <i>
      <x v="8013"/>
      <x v="39"/>
      <x v="70"/>
      <x v="2577"/>
      <x v="8013"/>
    </i>
    <i>
      <x v="8014"/>
      <x v="129"/>
      <x v="38"/>
      <x v="4135"/>
      <x v="8014"/>
    </i>
    <i>
      <x v="8015"/>
      <x v="347"/>
      <x v="102"/>
      <x v="5387"/>
      <x v="8015"/>
    </i>
    <i>
      <x v="8016"/>
      <x v="343"/>
      <x v="99"/>
      <x v="3339"/>
      <x v="8016"/>
    </i>
    <i>
      <x v="8017"/>
      <x v="364"/>
      <x v="120"/>
      <x v="427"/>
      <x v="8017"/>
    </i>
    <i>
      <x v="8018"/>
      <x v="127"/>
      <x v="131"/>
      <x v="5388"/>
      <x v="8018"/>
    </i>
    <i>
      <x v="8019"/>
      <x v="329"/>
      <x v="155"/>
      <x v="3336"/>
      <x v="8019"/>
    </i>
    <i>
      <x v="8020"/>
      <x v="447"/>
      <x v="44"/>
      <x v="5389"/>
      <x v="8020"/>
    </i>
    <i>
      <x v="8021"/>
      <x v="120"/>
      <x v="36"/>
      <x v="5390"/>
      <x v="8021"/>
    </i>
    <i>
      <x v="8022"/>
      <x v="118"/>
      <x v="119"/>
      <x v="5391"/>
      <x v="8022"/>
    </i>
    <i>
      <x v="8023"/>
      <x v="438"/>
      <x v="46"/>
      <x v="5144"/>
      <x v="8023"/>
    </i>
    <i>
      <x v="8024"/>
      <x v="86"/>
      <x v="36"/>
      <x v="912"/>
      <x v="8024"/>
    </i>
    <i>
      <x v="8025"/>
      <x v="369"/>
      <x v="116"/>
      <x v="5392"/>
      <x v="8025"/>
    </i>
    <i>
      <x v="8026"/>
      <x v="308"/>
      <x v="171"/>
      <x v="5393"/>
      <x v="8026"/>
    </i>
    <i>
      <x v="8027"/>
      <x v="179"/>
      <x v="189"/>
      <x v="3217"/>
      <x v="8027"/>
    </i>
    <i>
      <x v="8028"/>
      <x v="89"/>
      <x v="17"/>
      <x v="5394"/>
      <x v="8028"/>
    </i>
    <i>
      <x v="8029"/>
      <x v="243"/>
      <x v="52"/>
      <x v="5395"/>
      <x v="8029"/>
    </i>
    <i>
      <x v="8030"/>
      <x v="7"/>
      <x v="65"/>
      <x v="3740"/>
      <x v="8030"/>
    </i>
    <i>
      <x v="8031"/>
      <x v="590"/>
      <x v="74"/>
      <x v="76"/>
      <x v="8031"/>
    </i>
    <i>
      <x v="8032"/>
      <x v="263"/>
      <x v="52"/>
      <x v="5396"/>
      <x v="8032"/>
    </i>
    <i>
      <x v="8033"/>
      <x v="368"/>
      <x v="86"/>
      <x v="5397"/>
      <x v="8033"/>
    </i>
    <i>
      <x v="8034"/>
      <x v="580"/>
      <x v="53"/>
      <x v="3209"/>
      <x v="8034"/>
    </i>
    <i>
      <x v="8035"/>
      <x v="276"/>
      <x v="170"/>
      <x v="3211"/>
      <x v="8035"/>
    </i>
    <i>
      <x v="8036"/>
      <x v="550"/>
      <x v="204"/>
      <x v="5398"/>
      <x v="8036"/>
    </i>
    <i>
      <x v="8037"/>
      <x v="173"/>
      <x v="193"/>
      <x v="4502"/>
      <x v="8037"/>
    </i>
    <i>
      <x v="8038"/>
      <x v="385"/>
      <x v="146"/>
      <x v="3517"/>
      <x v="8038"/>
    </i>
    <i>
      <x v="8039"/>
      <x v="278"/>
      <x v="168"/>
      <x v="5399"/>
      <x v="8039"/>
    </i>
    <i>
      <x v="8040"/>
      <x v="1"/>
      <x v="164"/>
      <x v="4289"/>
      <x v="8040"/>
    </i>
    <i>
      <x v="8041"/>
      <x v="500"/>
      <x v="47"/>
      <x v="4466"/>
      <x v="8041"/>
    </i>
    <i>
      <x v="8042"/>
      <x v="530"/>
      <x v="90"/>
      <x v="5400"/>
      <x v="8042"/>
    </i>
    <i>
      <x v="8043"/>
      <x v="61"/>
      <x v="142"/>
      <x v="193"/>
      <x v="8043"/>
    </i>
    <i>
      <x v="8044"/>
      <x v="286"/>
      <x v="204"/>
      <x v="5401"/>
      <x v="8044"/>
    </i>
    <i>
      <x v="8045"/>
      <x v="114"/>
      <x v="124"/>
      <x v="1507"/>
      <x v="8045"/>
    </i>
    <i>
      <x v="8046"/>
      <x v="455"/>
      <x v="51"/>
      <x v="1978"/>
      <x v="8046"/>
    </i>
    <i>
      <x v="8047"/>
      <x v="14"/>
      <x v="12"/>
      <x v="5402"/>
      <x v="8047"/>
    </i>
    <i>
      <x v="8048"/>
      <x v="269"/>
      <x v="159"/>
      <x v="3328"/>
      <x v="8048"/>
    </i>
    <i>
      <x v="8049"/>
      <x v="545"/>
      <x v="88"/>
      <x v="5403"/>
      <x v="8049"/>
    </i>
    <i>
      <x v="8050"/>
      <x v="314"/>
      <x v="151"/>
      <x v="5404"/>
      <x v="8050"/>
    </i>
    <i>
      <x v="8051"/>
      <x v="196"/>
      <x v="57"/>
      <x v="1612"/>
      <x v="8051"/>
    </i>
    <i>
      <x v="8052"/>
      <x v="158"/>
      <x v="87"/>
      <x v="5230"/>
      <x v="8052"/>
    </i>
    <i>
      <x v="8053"/>
      <x v="432"/>
      <x v="96"/>
      <x v="2174"/>
      <x v="8053"/>
    </i>
    <i>
      <x v="8054"/>
      <x v="227"/>
      <x v="200"/>
      <x v="5405"/>
      <x v="8054"/>
    </i>
    <i>
      <x v="8055"/>
      <x v="389"/>
      <x v="158"/>
      <x v="408"/>
      <x v="8055"/>
    </i>
    <i>
      <x v="8056"/>
      <x v="222"/>
      <x v="222"/>
      <x v="5406"/>
      <x v="8056"/>
    </i>
    <i>
      <x v="8057"/>
      <x v="420"/>
      <x v="31"/>
      <x v="5407"/>
      <x v="8057"/>
    </i>
    <i>
      <x v="8058"/>
      <x v="229"/>
      <x v="110"/>
      <x v="1231"/>
      <x v="8058"/>
    </i>
    <i>
      <x v="8059"/>
      <x v="256"/>
      <x v="124"/>
      <x v="5408"/>
      <x v="8059"/>
    </i>
    <i>
      <x v="8060"/>
      <x v="153"/>
      <x v="32"/>
      <x v="2055"/>
      <x v="8060"/>
    </i>
    <i>
      <x v="8061"/>
      <x v="496"/>
      <x v="55"/>
      <x v="54"/>
      <x v="8061"/>
    </i>
    <i>
      <x v="8062"/>
      <x v="169"/>
      <x v="54"/>
      <x v="1062"/>
      <x v="8062"/>
    </i>
    <i>
      <x v="8063"/>
      <x v="146"/>
      <x v="149"/>
      <x v="4493"/>
      <x v="8063"/>
    </i>
    <i>
      <x v="8064"/>
      <x v="424"/>
      <x v="189"/>
      <x v="4969"/>
      <x v="8064"/>
    </i>
    <i>
      <x v="8065"/>
      <x v="54"/>
      <x v="65"/>
      <x v="4972"/>
      <x v="8065"/>
    </i>
    <i>
      <x v="8066"/>
      <x v="409"/>
      <x v="190"/>
      <x v="1827"/>
      <x v="8066"/>
    </i>
    <i>
      <x v="8067"/>
      <x v="489"/>
      <x v="63"/>
      <x v="1056"/>
      <x v="8067"/>
    </i>
    <i>
      <x v="8068"/>
      <x v="614"/>
      <x v="298"/>
      <x v="909"/>
      <x v="8068"/>
    </i>
    <i>
      <x v="8069"/>
      <x v="347"/>
      <x v="196"/>
      <x v="5409"/>
      <x v="8069"/>
    </i>
    <i>
      <x v="8070"/>
      <x v="267"/>
      <x v="37"/>
      <x v="2868"/>
      <x v="8070"/>
    </i>
    <i>
      <x v="8071"/>
      <x v="385"/>
      <x v="28"/>
      <x v="5410"/>
      <x v="8071"/>
    </i>
    <i>
      <x v="8072"/>
      <x v="82"/>
      <x v="11"/>
      <x v="5411"/>
      <x v="8072"/>
    </i>
    <i>
      <x v="8073"/>
      <x v="615"/>
      <x v="299"/>
      <x v="5412"/>
      <x v="8073"/>
    </i>
    <i>
      <x v="8074"/>
      <x v="289"/>
      <x v="113"/>
      <x v="5413"/>
      <x v="8074"/>
    </i>
    <i>
      <x v="8075"/>
      <x v="551"/>
      <x v="111"/>
      <x v="2861"/>
      <x v="8075"/>
    </i>
    <i>
      <x v="8076"/>
      <x v="45"/>
      <x v="168"/>
      <x v="5414"/>
      <x v="8076"/>
    </i>
    <i>
      <x v="8077"/>
      <x v="297"/>
      <x v="145"/>
      <x v="2862"/>
      <x v="8077"/>
    </i>
    <i>
      <x v="8078"/>
      <x v="489"/>
      <x v="160"/>
      <x v="5415"/>
      <x v="8078"/>
    </i>
    <i>
      <x v="8079"/>
      <x v="275"/>
      <x v="48"/>
      <x v="200"/>
      <x v="8079"/>
    </i>
    <i>
      <x v="8080"/>
      <x v="114"/>
      <x v="148"/>
      <x v="3702"/>
      <x v="8080"/>
    </i>
    <i>
      <x v="8081"/>
      <x v="105"/>
      <x v="79"/>
      <x v="1028"/>
      <x v="8081"/>
    </i>
    <i>
      <x v="8082"/>
      <x v="106"/>
      <x v="22"/>
      <x v="5416"/>
      <x v="8082"/>
    </i>
    <i>
      <x v="8083"/>
      <x v="450"/>
      <x v="100"/>
      <x v="5417"/>
      <x v="8083"/>
    </i>
    <i>
      <x v="8084"/>
      <x v="289"/>
      <x v="51"/>
      <x v="2451"/>
      <x v="8084"/>
    </i>
    <i>
      <x v="8085"/>
      <x v="455"/>
      <x v="77"/>
      <x v="3440"/>
      <x v="8085"/>
    </i>
    <i>
      <x v="8086"/>
      <x v="574"/>
      <x v="67"/>
      <x v="5418"/>
      <x v="8086"/>
    </i>
    <i>
      <x v="8087"/>
      <x v="169"/>
      <x v="55"/>
      <x v="4576"/>
      <x v="8087"/>
    </i>
    <i>
      <x v="8088"/>
      <x v="219"/>
      <x v="77"/>
      <x v="1574"/>
      <x v="8088"/>
    </i>
    <i>
      <x v="8089"/>
      <x v="590"/>
      <x v="221"/>
      <x v="3173"/>
      <x v="8089"/>
    </i>
    <i>
      <x v="8090"/>
      <x v="173"/>
      <x v="67"/>
      <x v="1571"/>
      <x v="8090"/>
    </i>
    <i>
      <x v="8091"/>
      <x v="405"/>
      <x v="30"/>
      <x v="5419"/>
      <x v="8091"/>
    </i>
    <i>
      <x v="8092"/>
      <x v="555"/>
      <x v="34"/>
      <x v="1291"/>
      <x v="8092"/>
    </i>
    <i>
      <x v="8093"/>
      <x v="486"/>
      <x v="203"/>
      <x v="163"/>
      <x v="8093"/>
    </i>
    <i>
      <x v="8094"/>
      <x v="57"/>
      <x/>
      <x v="5420"/>
      <x v="8094"/>
    </i>
    <i>
      <x v="8095"/>
      <x v="102"/>
      <x v="122"/>
      <x v="3728"/>
      <x v="8095"/>
    </i>
    <i>
      <x v="8096"/>
      <x v="531"/>
      <x v="209"/>
      <x v="5421"/>
      <x v="8096"/>
    </i>
    <i>
      <x v="8097"/>
      <x v="230"/>
      <x v="168"/>
      <x v="5422"/>
      <x v="8097"/>
    </i>
    <i>
      <x v="8098"/>
      <x v="189"/>
      <x v="135"/>
      <x v="5423"/>
      <x v="8098"/>
    </i>
    <i>
      <x v="8099"/>
      <x v="313"/>
      <x v="91"/>
      <x v="2468"/>
      <x v="8099"/>
    </i>
    <i>
      <x v="8100"/>
      <x v="454"/>
      <x v="18"/>
      <x v="3086"/>
      <x v="8100"/>
    </i>
    <i>
      <x v="8101"/>
      <x v="356"/>
      <x v="90"/>
      <x v="2228"/>
      <x v="8101"/>
    </i>
    <i>
      <x v="8102"/>
      <x v="186"/>
      <x v="64"/>
      <x v="2683"/>
      <x v="8102"/>
    </i>
    <i>
      <x v="8103"/>
      <x v="191"/>
      <x v="159"/>
      <x v="5424"/>
      <x v="8103"/>
    </i>
    <i>
      <x v="8104"/>
      <x v="344"/>
      <x v="93"/>
      <x v="5425"/>
      <x v="8104"/>
    </i>
    <i>
      <x v="8105"/>
      <x v="399"/>
      <x v="35"/>
      <x v="5426"/>
      <x v="8105"/>
    </i>
    <i>
      <x v="8106"/>
      <x v="216"/>
      <x v="26"/>
      <x v="4601"/>
      <x v="8106"/>
    </i>
    <i>
      <x v="8107"/>
      <x v="258"/>
      <x v="85"/>
      <x v="2429"/>
      <x v="8107"/>
    </i>
    <i>
      <x v="8108"/>
      <x v="205"/>
      <x v="143"/>
      <x v="4746"/>
      <x v="8108"/>
    </i>
    <i>
      <x v="8109"/>
      <x v="214"/>
      <x v="120"/>
      <x v="1417"/>
      <x v="8109"/>
    </i>
    <i>
      <x v="8110"/>
      <x v="38"/>
      <x v="149"/>
      <x v="1549"/>
      <x v="8110"/>
    </i>
    <i>
      <x v="8111"/>
      <x v="344"/>
      <x v="149"/>
      <x v="1932"/>
      <x v="8111"/>
    </i>
    <i>
      <x v="8112"/>
      <x v="194"/>
      <x v="117"/>
      <x v="5182"/>
      <x v="8112"/>
    </i>
    <i>
      <x v="8113"/>
      <x v="369"/>
      <x v="108"/>
      <x v="5427"/>
      <x v="8113"/>
    </i>
    <i>
      <x v="8114"/>
      <x v="167"/>
      <x v="101"/>
      <x v="4529"/>
      <x v="8114"/>
    </i>
    <i>
      <x v="8115"/>
      <x v="378"/>
      <x v="42"/>
      <x v="391"/>
      <x v="8115"/>
    </i>
    <i>
      <x v="8116"/>
      <x v="308"/>
      <x v="121"/>
      <x v="2687"/>
      <x v="8116"/>
    </i>
    <i>
      <x v="8117"/>
      <x v="359"/>
      <x v="109"/>
      <x v="2473"/>
      <x v="8117"/>
    </i>
    <i>
      <x v="8118"/>
      <x v="13"/>
      <x v="127"/>
      <x v="460"/>
      <x v="8118"/>
    </i>
    <i>
      <x v="8119"/>
      <x v="527"/>
      <x v="43"/>
      <x v="5428"/>
      <x v="8119"/>
    </i>
    <i>
      <x v="8120"/>
      <x v="63"/>
      <x v="190"/>
      <x v="3653"/>
      <x v="8120"/>
    </i>
    <i>
      <x v="8121"/>
      <x v="359"/>
      <x v="210"/>
      <x v="1307"/>
      <x v="8121"/>
    </i>
    <i>
      <x v="8122"/>
      <x v="84"/>
      <x v="117"/>
      <x v="5429"/>
      <x v="8122"/>
    </i>
    <i>
      <x v="8123"/>
      <x v="367"/>
      <x v="185"/>
      <x v="5430"/>
      <x v="8123"/>
    </i>
    <i>
      <x v="8124"/>
      <x v="361"/>
      <x v="158"/>
      <x v="5431"/>
      <x v="8124"/>
    </i>
    <i>
      <x v="8125"/>
      <x v="207"/>
      <x v="36"/>
      <x v="2990"/>
      <x v="8125"/>
    </i>
    <i>
      <x v="8126"/>
      <x v="267"/>
      <x v="87"/>
      <x v="1730"/>
      <x v="8126"/>
    </i>
    <i>
      <x v="8127"/>
      <x v="436"/>
      <x v="42"/>
      <x v="4897"/>
      <x v="8127"/>
    </i>
    <i>
      <x v="8128"/>
      <x v="172"/>
      <x v="152"/>
      <x v="5432"/>
      <x v="8128"/>
    </i>
    <i>
      <x v="8129"/>
      <x v="157"/>
      <x v="43"/>
      <x v="5433"/>
      <x v="8129"/>
    </i>
    <i>
      <x v="8130"/>
      <x v="435"/>
      <x v="68"/>
      <x v="3625"/>
      <x v="8130"/>
    </i>
    <i>
      <x v="8131"/>
      <x v="150"/>
      <x v="210"/>
      <x v="5434"/>
      <x v="8131"/>
    </i>
    <i>
      <x v="8132"/>
      <x v="366"/>
      <x v="185"/>
      <x v="5435"/>
      <x v="8132"/>
    </i>
    <i>
      <x v="8133"/>
      <x v="308"/>
      <x v="122"/>
      <x v="999"/>
      <x v="8133"/>
    </i>
    <i>
      <x v="8134"/>
      <x v="343"/>
      <x v="157"/>
      <x v="5435"/>
      <x v="8134"/>
    </i>
    <i>
      <x v="8135"/>
      <x v="308"/>
      <x v="71"/>
      <x v="652"/>
      <x v="8135"/>
    </i>
    <i>
      <x v="8136"/>
      <x v="382"/>
      <x v="139"/>
      <x v="5436"/>
      <x v="8136"/>
    </i>
    <i>
      <x v="8137"/>
      <x v="555"/>
      <x v="36"/>
      <x v="83"/>
      <x v="8137"/>
    </i>
    <i>
      <x v="8138"/>
      <x v="555"/>
      <x v="109"/>
      <x v="5437"/>
      <x v="8138"/>
    </i>
    <i>
      <x v="8139"/>
      <x v="388"/>
      <x v="43"/>
      <x v="5438"/>
      <x v="8139"/>
    </i>
    <i>
      <x v="8140"/>
      <x v="415"/>
      <x v="182"/>
      <x v="5439"/>
      <x v="8140"/>
    </i>
    <i>
      <x v="8141"/>
      <x v="348"/>
      <x v="122"/>
      <x v="3916"/>
      <x v="8141"/>
    </i>
    <i>
      <x v="8142"/>
      <x v="86"/>
      <x v="185"/>
      <x v="4723"/>
      <x v="8142"/>
    </i>
    <i>
      <x v="8143"/>
      <x v="12"/>
      <x v="98"/>
      <x v="5440"/>
      <x v="8143"/>
    </i>
    <i>
      <x v="8144"/>
      <x v="92"/>
      <x v="75"/>
      <x v="5441"/>
      <x v="8144"/>
    </i>
    <i>
      <x v="8145"/>
      <x v="427"/>
      <x v="162"/>
      <x v="259"/>
      <x v="8145"/>
    </i>
    <i>
      <x v="8146"/>
      <x v="344"/>
      <x v="105"/>
      <x v="5442"/>
      <x v="8146"/>
    </i>
    <i>
      <x v="8147"/>
      <x v="130"/>
      <x v="127"/>
      <x v="5205"/>
      <x v="8147"/>
    </i>
    <i>
      <x v="8148"/>
      <x v="361"/>
      <x v="107"/>
      <x v="5443"/>
      <x v="8148"/>
    </i>
    <i>
      <x v="8149"/>
      <x v="209"/>
      <x v="197"/>
      <x v="5444"/>
      <x v="8149"/>
    </i>
    <i>
      <x v="8150"/>
      <x v="136"/>
      <x v="158"/>
      <x v="5445"/>
      <x v="8150"/>
    </i>
    <i>
      <x v="8151"/>
      <x v="13"/>
      <x v="129"/>
      <x v="5446"/>
      <x v="8151"/>
    </i>
    <i>
      <x v="8152"/>
      <x v="129"/>
      <x v="12"/>
      <x v="2419"/>
      <x v="8152"/>
    </i>
    <i>
      <x v="8153"/>
      <x v="409"/>
      <x v="102"/>
      <x v="1379"/>
      <x v="8153"/>
    </i>
    <i>
      <x v="8154"/>
      <x v="451"/>
      <x v="300"/>
      <x v="5447"/>
      <x v="8154"/>
    </i>
    <i>
      <x v="8155"/>
      <x v="119"/>
      <x v="44"/>
      <x v="5207"/>
      <x v="8155"/>
    </i>
    <i>
      <x v="8156"/>
      <x v="96"/>
      <x v="13"/>
      <x v="5448"/>
      <x v="8156"/>
    </i>
    <i>
      <x v="8157"/>
      <x v="128"/>
      <x v="147"/>
      <x v="5449"/>
      <x v="8157"/>
    </i>
    <i>
      <x v="8158"/>
      <x v="20"/>
      <x v="102"/>
      <x v="5450"/>
      <x v="8158"/>
    </i>
    <i>
      <x v="8159"/>
      <x v="382"/>
      <x v="34"/>
      <x v="3251"/>
      <x v="8159"/>
    </i>
    <i>
      <x v="8160"/>
      <x v="212"/>
      <x v="74"/>
      <x v="3243"/>
      <x v="8160"/>
    </i>
    <i>
      <x v="8161"/>
      <x v="355"/>
      <x v="117"/>
      <x v="1281"/>
      <x v="8161"/>
    </i>
    <i>
      <x v="8162"/>
      <x v="372"/>
      <x v="61"/>
      <x v="3748"/>
      <x v="8162"/>
    </i>
    <i>
      <x v="8163"/>
      <x v="575"/>
      <x v="158"/>
      <x v="1095"/>
      <x v="8163"/>
    </i>
    <i>
      <x v="8164"/>
      <x v="164"/>
      <x v="105"/>
      <x v="682"/>
      <x v="8164"/>
    </i>
    <i>
      <x v="8165"/>
      <x v="354"/>
      <x v="36"/>
      <x v="2397"/>
      <x v="8165"/>
    </i>
    <i>
      <x v="8166"/>
      <x v="168"/>
      <x v="13"/>
      <x v="1756"/>
      <x v="8166"/>
    </i>
    <i>
      <x v="8167"/>
      <x v="440"/>
      <x v="105"/>
      <x v="5451"/>
      <x v="8167"/>
    </i>
    <i>
      <x v="8168"/>
      <x v="41"/>
      <x v="77"/>
      <x v="4416"/>
      <x v="8168"/>
    </i>
    <i>
      <x v="8169"/>
      <x v="438"/>
      <x v="73"/>
      <x v="3408"/>
      <x v="8169"/>
    </i>
    <i>
      <x v="8170"/>
      <x v="149"/>
      <x v="136"/>
      <x v="5452"/>
      <x v="8170"/>
    </i>
    <i>
      <x v="8171"/>
      <x v="415"/>
      <x v="2"/>
      <x v="3600"/>
      <x v="8171"/>
    </i>
    <i>
      <x v="8172"/>
      <x v="242"/>
      <x v="63"/>
      <x v="5453"/>
      <x v="8172"/>
    </i>
    <i>
      <x v="8173"/>
      <x v="259"/>
      <x v="19"/>
      <x v="1863"/>
      <x v="8173"/>
    </i>
    <i>
      <x v="8174"/>
      <x v="193"/>
      <x v="125"/>
      <x v="2334"/>
      <x v="8174"/>
    </i>
    <i>
      <x v="8175"/>
      <x v="491"/>
      <x v="190"/>
      <x v="5454"/>
      <x v="8175"/>
    </i>
    <i>
      <x v="8176"/>
      <x v="33"/>
      <x v="95"/>
      <x v="3076"/>
      <x v="8176"/>
    </i>
    <i>
      <x v="8177"/>
      <x v="426"/>
      <x v="67"/>
      <x v="4739"/>
      <x v="8177"/>
    </i>
    <i>
      <x v="8178"/>
      <x v="147"/>
      <x v="137"/>
      <x v="5455"/>
      <x v="8178"/>
    </i>
    <i>
      <x v="8179"/>
      <x v="476"/>
      <x v="179"/>
      <x v="5456"/>
      <x v="8179"/>
    </i>
    <i>
      <x v="8180"/>
      <x v="304"/>
      <x v="60"/>
      <x v="5457"/>
      <x v="8180"/>
    </i>
    <i>
      <x v="8181"/>
      <x v="90"/>
      <x v="168"/>
      <x v="5458"/>
      <x v="8181"/>
    </i>
    <i>
      <x v="8182"/>
      <x v="247"/>
      <x v="35"/>
      <x v="476"/>
      <x v="8182"/>
    </i>
    <i>
      <x v="8183"/>
      <x v="92"/>
      <x v="51"/>
      <x v="612"/>
      <x v="8183"/>
    </i>
    <i>
      <x v="8184"/>
      <x v="80"/>
      <x v="171"/>
      <x v="1711"/>
      <x v="8184"/>
    </i>
    <i>
      <x v="8185"/>
      <x v="159"/>
      <x v="236"/>
      <x v="1724"/>
      <x v="8185"/>
    </i>
    <i>
      <x v="8186"/>
      <x v="553"/>
      <x v="37"/>
      <x v="5428"/>
      <x v="8186"/>
    </i>
    <i>
      <x v="8187"/>
      <x v="253"/>
      <x v="168"/>
      <x v="5459"/>
      <x v="8187"/>
    </i>
    <i>
      <x v="8188"/>
      <x v="86"/>
      <x v="66"/>
      <x v="5460"/>
      <x v="8188"/>
    </i>
    <i>
      <x v="8189"/>
      <x v="215"/>
      <x v="49"/>
      <x v="776"/>
      <x v="8189"/>
    </i>
    <i>
      <x v="8190"/>
      <x v="55"/>
      <x v="113"/>
      <x v="5242"/>
      <x v="8190"/>
    </i>
    <i>
      <x v="8191"/>
      <x v="340"/>
      <x v="82"/>
      <x v="3569"/>
      <x v="8191"/>
    </i>
    <i>
      <x v="8192"/>
      <x v="273"/>
      <x v="5"/>
      <x v="5461"/>
      <x v="8192"/>
    </i>
    <i>
      <x v="8193"/>
      <x v="368"/>
      <x v="19"/>
      <x v="5462"/>
      <x v="8193"/>
    </i>
    <i>
      <x v="8194"/>
      <x v="286"/>
      <x v="37"/>
      <x v="5463"/>
      <x v="8194"/>
    </i>
    <i>
      <x v="8195"/>
      <x v="262"/>
      <x v="132"/>
      <x v="4717"/>
      <x v="8195"/>
    </i>
    <i>
      <x v="8196"/>
      <x v="108"/>
      <x v="160"/>
      <x v="5464"/>
      <x v="8196"/>
    </i>
    <i>
      <x v="8197"/>
      <x v="323"/>
      <x v="250"/>
      <x v="5465"/>
      <x v="8197"/>
    </i>
    <i>
      <x v="8198"/>
      <x v="120"/>
      <x v="120"/>
      <x v="590"/>
      <x v="8198"/>
    </i>
    <i>
      <x v="8199"/>
      <x v="144"/>
      <x v="114"/>
      <x v="2724"/>
      <x v="8199"/>
    </i>
    <i>
      <x v="8200"/>
      <x v="18"/>
      <x v="57"/>
      <x v="5466"/>
      <x v="8200"/>
    </i>
    <i>
      <x v="8201"/>
      <x v="166"/>
      <x v="120"/>
      <x v="5467"/>
      <x v="8201"/>
    </i>
    <i>
      <x v="8202"/>
      <x v="123"/>
      <x v="128"/>
      <x v="872"/>
      <x v="8202"/>
    </i>
    <i>
      <x v="8203"/>
      <x v="262"/>
      <x v="60"/>
      <x v="2360"/>
      <x v="8203"/>
    </i>
    <i>
      <x v="8204"/>
      <x v="14"/>
      <x v="135"/>
      <x v="5229"/>
      <x v="8204"/>
    </i>
    <i>
      <x v="8205"/>
      <x v="135"/>
      <x v="138"/>
      <x v="5407"/>
      <x v="8205"/>
    </i>
    <i>
      <x v="8206"/>
      <x v="20"/>
      <x v="129"/>
      <x v="4350"/>
      <x v="8206"/>
    </i>
    <i>
      <x v="8207"/>
      <x v="355"/>
      <x v="144"/>
      <x v="3200"/>
      <x v="8207"/>
    </i>
    <i>
      <x v="8208"/>
      <x v="350"/>
      <x v="53"/>
      <x v="4378"/>
      <x v="8208"/>
    </i>
    <i>
      <x v="8209"/>
      <x v="170"/>
      <x v="81"/>
      <x v="2366"/>
      <x v="8209"/>
    </i>
    <i>
      <x v="8210"/>
      <x v="184"/>
      <x v="49"/>
      <x v="420"/>
      <x v="8210"/>
    </i>
    <i>
      <x v="8211"/>
      <x v="177"/>
      <x v="128"/>
      <x v="5468"/>
      <x v="8211"/>
    </i>
    <i>
      <x v="8212"/>
      <x v="123"/>
      <x v="153"/>
      <x v="5469"/>
      <x v="8212"/>
    </i>
    <i>
      <x v="8213"/>
      <x v="39"/>
      <x v="43"/>
      <x v="3820"/>
      <x v="8213"/>
    </i>
    <i>
      <x v="8214"/>
      <x v="391"/>
      <x v="46"/>
      <x v="5470"/>
      <x v="8214"/>
    </i>
    <i>
      <x v="8215"/>
      <x v="130"/>
      <x v="196"/>
      <x v="5471"/>
      <x v="8215"/>
    </i>
    <i>
      <x v="8216"/>
      <x v="140"/>
      <x v="48"/>
      <x v="5397"/>
      <x v="8216"/>
    </i>
    <i>
      <x v="8217"/>
      <x v="151"/>
      <x v="81"/>
      <x v="5157"/>
      <x v="8217"/>
    </i>
    <i>
      <x v="8218"/>
      <x v="394"/>
      <x v="120"/>
      <x v="4757"/>
      <x v="8218"/>
    </i>
    <i>
      <x v="8219"/>
      <x v="384"/>
      <x v="183"/>
      <x v="5156"/>
      <x v="8219"/>
    </i>
    <i>
      <x v="8220"/>
      <x v="344"/>
      <x v="42"/>
      <x v="521"/>
      <x v="8220"/>
    </i>
    <i>
      <x v="8221"/>
      <x v="359"/>
      <x v="114"/>
      <x v="2005"/>
      <x v="8221"/>
    </i>
    <i>
      <x v="8222"/>
      <x v="19"/>
      <x v="196"/>
      <x v="5472"/>
      <x v="8222"/>
    </i>
    <i>
      <x v="8223"/>
      <x v="159"/>
      <x v="139"/>
      <x v="5473"/>
      <x v="8223"/>
    </i>
    <i>
      <x v="8224"/>
      <x v="153"/>
      <x v="57"/>
      <x v="4501"/>
      <x v="8224"/>
    </i>
    <i>
      <x v="8225"/>
      <x v="46"/>
      <x v="219"/>
      <x v="5474"/>
      <x v="8225"/>
    </i>
    <i>
      <x v="8226"/>
      <x v="554"/>
      <x v="9"/>
      <x v="5475"/>
      <x v="8226"/>
    </i>
    <i>
      <x v="8227"/>
      <x v="308"/>
      <x v="81"/>
      <x v="3890"/>
      <x v="8227"/>
    </i>
    <i>
      <x v="8228"/>
      <x v="215"/>
      <x v="107"/>
      <x v="2386"/>
      <x v="8228"/>
    </i>
    <i>
      <x v="8229"/>
      <x v="144"/>
      <x v="115"/>
      <x v="5476"/>
      <x v="8229"/>
    </i>
    <i>
      <x v="8230"/>
      <x v="517"/>
      <x v="29"/>
      <x v="4432"/>
      <x v="8230"/>
    </i>
    <i>
      <x v="8231"/>
      <x v="154"/>
      <x v="112"/>
      <x v="5477"/>
      <x v="8231"/>
    </i>
    <i>
      <x v="8232"/>
      <x v="573"/>
      <x v="187"/>
      <x v="4235"/>
      <x v="8232"/>
    </i>
    <i>
      <x v="8233"/>
      <x v="368"/>
      <x v="52"/>
      <x v="5478"/>
      <x v="8233"/>
    </i>
    <i>
      <x v="8234"/>
      <x v="210"/>
      <x v="47"/>
      <x v="5479"/>
      <x v="8234"/>
    </i>
    <i>
      <x v="8235"/>
      <x v="429"/>
      <x v="14"/>
      <x v="2740"/>
      <x v="8235"/>
    </i>
    <i>
      <x v="8236"/>
      <x v="15"/>
      <x v="70"/>
      <x v="5480"/>
      <x v="8236"/>
    </i>
    <i>
      <x v="8237"/>
      <x v="444"/>
      <x v="176"/>
      <x v="5481"/>
      <x v="8237"/>
    </i>
    <i>
      <x v="8238"/>
      <x v="300"/>
      <x v="233"/>
      <x v="5482"/>
      <x v="8238"/>
    </i>
    <i>
      <x v="8239"/>
      <x v="46"/>
      <x v="121"/>
      <x v="1850"/>
      <x v="8239"/>
    </i>
    <i>
      <x v="8240"/>
      <x v="30"/>
      <x v="28"/>
      <x v="603"/>
      <x v="8240"/>
    </i>
    <i>
      <x v="8241"/>
      <x v="417"/>
      <x v="35"/>
      <x v="749"/>
      <x v="8241"/>
    </i>
    <i>
      <x v="8242"/>
      <x v="141"/>
      <x v="68"/>
      <x v="4283"/>
      <x v="8242"/>
    </i>
    <i>
      <x v="8243"/>
      <x v="135"/>
      <x v="127"/>
      <x v="4524"/>
      <x v="8243"/>
    </i>
    <i>
      <x v="8244"/>
      <x v="337"/>
      <x v="156"/>
      <x v="5483"/>
      <x v="8244"/>
    </i>
    <i>
      <x v="8245"/>
      <x v="345"/>
      <x v="20"/>
      <x v="5484"/>
      <x v="8245"/>
    </i>
    <i>
      <x v="8246"/>
      <x v="375"/>
      <x v="136"/>
      <x v="773"/>
      <x v="8246"/>
    </i>
    <i>
      <x v="8247"/>
      <x v="54"/>
      <x v="122"/>
      <x v="533"/>
      <x v="8247"/>
    </i>
    <i>
      <x v="8248"/>
      <x v="313"/>
      <x v="208"/>
      <x v="2033"/>
      <x v="8248"/>
    </i>
    <i>
      <x v="8249"/>
      <x v="90"/>
      <x v="52"/>
      <x v="3883"/>
      <x v="8249"/>
    </i>
    <i>
      <x v="8250"/>
      <x v="244"/>
      <x v="111"/>
      <x v="5485"/>
      <x v="8250"/>
    </i>
    <i>
      <x v="8251"/>
      <x v="275"/>
      <x v="26"/>
      <x v="5486"/>
      <x v="8251"/>
    </i>
    <i>
      <x v="8252"/>
      <x v="124"/>
      <x v="120"/>
      <x v="5487"/>
      <x v="8252"/>
    </i>
    <i>
      <x v="8253"/>
      <x v="146"/>
      <x v="80"/>
      <x v="1624"/>
      <x v="8253"/>
    </i>
    <i>
      <x v="8254"/>
      <x v="616"/>
      <x v="301"/>
      <x v="5488"/>
      <x v="8254"/>
    </i>
    <i>
      <x v="8255"/>
      <x v="216"/>
      <x v="83"/>
      <x v="5304"/>
      <x v="8255"/>
    </i>
    <i>
      <x v="8256"/>
      <x v="84"/>
      <x v="102"/>
      <x v="5469"/>
      <x v="8256"/>
    </i>
    <i>
      <x v="8257"/>
      <x v="115"/>
      <x v="94"/>
      <x v="5489"/>
      <x v="8257"/>
    </i>
    <i>
      <x v="8258"/>
      <x v="531"/>
      <x v="7"/>
      <x v="5490"/>
      <x v="8258"/>
    </i>
    <i>
      <x v="8259"/>
      <x v="376"/>
      <x v="86"/>
      <x v="5491"/>
      <x v="8259"/>
    </i>
    <i>
      <x v="8260"/>
      <x v="180"/>
      <x v="190"/>
      <x v="5492"/>
      <x v="8260"/>
    </i>
    <i>
      <x v="8261"/>
      <x v="496"/>
      <x v="111"/>
      <x v="5493"/>
      <x v="8261"/>
    </i>
    <i>
      <x v="8262"/>
      <x v="101"/>
      <x v="42"/>
      <x v="5494"/>
      <x v="8262"/>
    </i>
    <i>
      <x v="8263"/>
      <x v="307"/>
      <x v="82"/>
      <x v="3717"/>
      <x v="8263"/>
    </i>
    <i>
      <x v="8264"/>
      <x v="267"/>
      <x v="34"/>
      <x v="5495"/>
      <x v="8264"/>
    </i>
    <i>
      <x v="8265"/>
      <x v="475"/>
      <x v="61"/>
      <x v="5496"/>
      <x v="8265"/>
    </i>
    <i>
      <x v="8266"/>
      <x v="283"/>
      <x v="165"/>
      <x v="5497"/>
      <x v="8266"/>
    </i>
    <i>
      <x v="8267"/>
      <x v="173"/>
      <x v="51"/>
      <x v="5498"/>
      <x v="8267"/>
    </i>
    <i>
      <x v="8268"/>
      <x v="78"/>
      <x v="156"/>
      <x v="353"/>
      <x v="8268"/>
    </i>
    <i>
      <x v="8269"/>
      <x v="457"/>
      <x v="60"/>
      <x v="5499"/>
      <x v="8269"/>
    </i>
    <i>
      <x v="8270"/>
      <x v="229"/>
      <x v="113"/>
      <x v="5085"/>
      <x v="8270"/>
    </i>
    <i>
      <x v="8271"/>
      <x v="267"/>
      <x v="84"/>
      <x v="367"/>
      <x v="8271"/>
    </i>
    <i>
      <x v="8272"/>
      <x v="116"/>
      <x v="52"/>
      <x v="5500"/>
      <x v="8272"/>
    </i>
    <i>
      <x v="8273"/>
      <x v="167"/>
      <x v="57"/>
      <x v="5501"/>
      <x v="8273"/>
    </i>
    <i>
      <x v="8274"/>
      <x v="562"/>
      <x/>
      <x v="5502"/>
      <x v="8274"/>
    </i>
    <i>
      <x v="8275"/>
      <x v="546"/>
      <x v="18"/>
      <x v="5503"/>
      <x v="8275"/>
    </i>
    <i>
      <x v="8276"/>
      <x v="2"/>
      <x v="26"/>
      <x v="333"/>
      <x v="8276"/>
    </i>
    <i>
      <x v="8277"/>
      <x v="287"/>
      <x v="94"/>
      <x v="1118"/>
      <x v="8277"/>
    </i>
    <i>
      <x v="8278"/>
      <x v="66"/>
      <x v="164"/>
      <x v="5313"/>
      <x v="8278"/>
    </i>
    <i>
      <x v="8279"/>
      <x v="368"/>
      <x v="165"/>
      <x v="5504"/>
      <x v="8279"/>
    </i>
    <i>
      <x v="8280"/>
      <x v="334"/>
      <x v="52"/>
      <x v="4431"/>
      <x v="8280"/>
    </i>
    <i>
      <x v="8281"/>
      <x v="93"/>
      <x v="9"/>
      <x v="526"/>
      <x v="8281"/>
    </i>
    <i>
      <x v="8282"/>
      <x v="171"/>
      <x v="119"/>
      <x v="5505"/>
      <x v="8282"/>
    </i>
    <i>
      <x v="8283"/>
      <x v="174"/>
      <x v="133"/>
      <x v="4251"/>
      <x v="8283"/>
    </i>
    <i>
      <x v="8284"/>
      <x v="323"/>
      <x v="132"/>
      <x v="2382"/>
      <x v="8284"/>
    </i>
    <i>
      <x v="8285"/>
      <x v="159"/>
      <x v="125"/>
      <x v="380"/>
      <x v="8285"/>
    </i>
    <i>
      <x v="8286"/>
      <x v="359"/>
      <x v="58"/>
      <x v="1773"/>
      <x v="8286"/>
    </i>
    <i>
      <x v="8287"/>
      <x v="470"/>
      <x v="181"/>
      <x v="710"/>
      <x v="8287"/>
    </i>
    <i>
      <x v="8288"/>
      <x v="573"/>
      <x v="17"/>
      <x v="5506"/>
      <x v="8288"/>
    </i>
    <i>
      <x v="8289"/>
      <x v="191"/>
      <x v="146"/>
      <x v="1900"/>
      <x v="8289"/>
    </i>
    <i>
      <x v="8290"/>
      <x v="272"/>
      <x v="145"/>
      <x v="5507"/>
      <x v="8290"/>
    </i>
    <i>
      <x v="8291"/>
      <x v="289"/>
      <x v="111"/>
      <x v="490"/>
      <x v="8291"/>
    </i>
    <i>
      <x v="8292"/>
      <x v="210"/>
      <x v="86"/>
      <x v="2228"/>
      <x v="8292"/>
    </i>
    <i>
      <x v="8293"/>
      <x v="15"/>
      <x v="219"/>
      <x v="5508"/>
      <x v="8293"/>
    </i>
    <i>
      <x v="8294"/>
      <x v="276"/>
      <x v="37"/>
      <x v="5509"/>
      <x v="8294"/>
    </i>
    <i>
      <x v="8295"/>
      <x v="193"/>
      <x v="186"/>
      <x v="630"/>
      <x v="8295"/>
    </i>
    <i>
      <x v="8296"/>
      <x v="474"/>
      <x v="47"/>
      <x v="5510"/>
      <x v="8296"/>
    </i>
    <i>
      <x v="8297"/>
      <x v="89"/>
      <x v="24"/>
      <x v="2996"/>
      <x v="8297"/>
    </i>
    <i>
      <x v="8298"/>
      <x v="493"/>
      <x v="52"/>
      <x v="2489"/>
      <x v="8298"/>
    </i>
    <i>
      <x v="8299"/>
      <x v="233"/>
      <x v="217"/>
      <x v="1492"/>
      <x v="8299"/>
    </i>
    <i>
      <x v="8300"/>
      <x v="17"/>
      <x v="173"/>
      <x v="5511"/>
      <x v="8300"/>
    </i>
    <i>
      <x v="8301"/>
      <x v="397"/>
      <x v="85"/>
      <x v="5512"/>
      <x v="8301"/>
    </i>
    <i>
      <x v="8302"/>
      <x v="472"/>
      <x v="24"/>
      <x v="2579"/>
      <x v="8302"/>
    </i>
    <i>
      <x v="8303"/>
      <x v="617"/>
      <x v="302"/>
      <x v="5513"/>
      <x v="8303"/>
    </i>
    <i>
      <x v="8304"/>
      <x v="212"/>
      <x v="81"/>
      <x v="5514"/>
      <x v="8304"/>
    </i>
    <i>
      <x v="8305"/>
      <x v="352"/>
      <x v="15"/>
      <x v="3115"/>
      <x v="8305"/>
    </i>
    <i>
      <x v="8306"/>
      <x v="99"/>
      <x v="74"/>
      <x v="5031"/>
      <x v="8306"/>
    </i>
    <i>
      <x v="8307"/>
      <x v="104"/>
      <x v="200"/>
      <x v="2476"/>
      <x v="8307"/>
    </i>
    <i>
      <x v="8308"/>
      <x v="68"/>
      <x v="18"/>
      <x v="821"/>
      <x v="8308"/>
    </i>
    <i>
      <x v="8309"/>
      <x v="224"/>
      <x v="10"/>
      <x v="5515"/>
      <x v="8309"/>
    </i>
    <i>
      <x v="8310"/>
      <x v="533"/>
      <x v="159"/>
      <x v="2694"/>
      <x v="8310"/>
    </i>
    <i>
      <x v="8311"/>
      <x v="115"/>
      <x v="79"/>
      <x v="5516"/>
      <x v="8311"/>
    </i>
    <i>
      <x v="8312"/>
      <x v="560"/>
      <x v="47"/>
      <x v="2551"/>
      <x v="8312"/>
    </i>
    <i>
      <x v="8313"/>
      <x v="166"/>
      <x v="68"/>
      <x v="3128"/>
      <x v="8313"/>
    </i>
    <i>
      <x v="8314"/>
      <x v="106"/>
      <x v="25"/>
      <x v="2403"/>
      <x v="8314"/>
    </i>
    <i>
      <x v="8315"/>
      <x v="540"/>
      <x v="190"/>
      <x v="4000"/>
      <x v="8315"/>
    </i>
    <i>
      <x v="8316"/>
      <x v="232"/>
      <x v="188"/>
      <x v="1655"/>
      <x v="8316"/>
    </i>
    <i>
      <x v="8317"/>
      <x v="212"/>
      <x v="174"/>
      <x v="2403"/>
      <x v="8317"/>
    </i>
    <i>
      <x v="8318"/>
      <x v="397"/>
      <x v="35"/>
      <x v="2409"/>
      <x v="8318"/>
    </i>
    <i>
      <x v="8319"/>
      <x v="288"/>
      <x v="211"/>
      <x v="3957"/>
      <x v="8319"/>
    </i>
    <i>
      <x v="8320"/>
      <x v="29"/>
      <x v="91"/>
      <x v="4021"/>
      <x v="8320"/>
    </i>
    <i>
      <x v="8321"/>
      <x v="466"/>
      <x v="175"/>
      <x v="3234"/>
      <x v="8321"/>
    </i>
    <i>
      <x v="8322"/>
      <x v="432"/>
      <x v="132"/>
      <x v="5517"/>
      <x v="8322"/>
    </i>
    <i>
      <x v="8323"/>
      <x v="46"/>
      <x v="182"/>
      <x v="5518"/>
      <x v="8323"/>
    </i>
    <i>
      <x v="8324"/>
      <x v="125"/>
      <x v="89"/>
      <x v="787"/>
      <x v="8324"/>
    </i>
    <i>
      <x v="8325"/>
      <x v="259"/>
      <x v="193"/>
      <x v="3938"/>
      <x v="8325"/>
    </i>
    <i>
      <x v="8326"/>
      <x v="122"/>
      <x v="115"/>
      <x v="5438"/>
      <x v="8326"/>
    </i>
    <i>
      <x v="8327"/>
      <x v="99"/>
      <x v="34"/>
      <x v="4397"/>
      <x v="8327"/>
    </i>
    <i>
      <x v="8328"/>
      <x v="229"/>
      <x v="165"/>
      <x v="5519"/>
      <x v="8328"/>
    </i>
    <i>
      <x v="8329"/>
      <x v="200"/>
      <x v="188"/>
      <x v="5520"/>
      <x v="8329"/>
    </i>
    <i>
      <x v="8330"/>
      <x v="357"/>
      <x v="113"/>
      <x v="1747"/>
      <x v="8330"/>
    </i>
    <i>
      <x v="8331"/>
      <x v="26"/>
      <x v="173"/>
      <x v="4097"/>
      <x v="8331"/>
    </i>
    <i>
      <x v="8332"/>
      <x v="423"/>
      <x v="262"/>
      <x v="5442"/>
      <x v="8332"/>
    </i>
    <i>
      <x v="8333"/>
      <x v="99"/>
      <x v="162"/>
      <x v="1085"/>
      <x v="8333"/>
    </i>
    <i>
      <x v="8334"/>
      <x v="302"/>
      <x v="68"/>
      <x v="1381"/>
      <x v="8334"/>
    </i>
    <i>
      <x v="8335"/>
      <x v="89"/>
      <x v="64"/>
      <x v="5446"/>
      <x v="8335"/>
    </i>
    <i>
      <x v="8336"/>
      <x v="434"/>
      <x v="52"/>
      <x v="5521"/>
      <x v="8336"/>
    </i>
    <i>
      <x v="8337"/>
      <x v="260"/>
      <x v="63"/>
      <x v="5522"/>
      <x v="8337"/>
    </i>
    <i>
      <x v="8338"/>
      <x v="501"/>
      <x v="35"/>
      <x v="3962"/>
      <x v="8338"/>
    </i>
    <i>
      <x v="8339"/>
      <x v="247"/>
      <x v="176"/>
      <x v="5523"/>
      <x v="8339"/>
    </i>
    <i>
      <x v="8340"/>
      <x v="522"/>
      <x v="35"/>
      <x v="793"/>
      <x v="8340"/>
    </i>
    <i>
      <x v="8341"/>
      <x v="17"/>
      <x v="1"/>
      <x v="5524"/>
      <x v="8341"/>
    </i>
    <i>
      <x v="8342"/>
      <x v="88"/>
      <x v="92"/>
      <x v="5525"/>
      <x v="8342"/>
    </i>
    <i>
      <x v="8343"/>
      <x v="282"/>
      <x v="64"/>
      <x v="5213"/>
      <x v="8343"/>
    </i>
    <i>
      <x v="8344"/>
      <x v="506"/>
      <x v="76"/>
      <x v="958"/>
      <x v="8344"/>
    </i>
    <i>
      <x v="8345"/>
      <x v="463"/>
      <x v="145"/>
      <x v="3965"/>
      <x v="8345"/>
    </i>
    <i>
      <x v="8346"/>
      <x v="426"/>
      <x v="160"/>
      <x v="5526"/>
      <x v="8346"/>
    </i>
    <i>
      <x v="8347"/>
      <x v="106"/>
      <x v="27"/>
      <x v="2893"/>
      <x v="8347"/>
    </i>
    <i>
      <x v="8348"/>
      <x v="33"/>
      <x v="159"/>
      <x v="5527"/>
      <x v="8348"/>
    </i>
    <i>
      <x v="8349"/>
      <x v="405"/>
      <x v="78"/>
      <x v="1087"/>
      <x v="8349"/>
    </i>
    <i>
      <x v="8350"/>
      <x v="29"/>
      <x v="203"/>
      <x v="5444"/>
      <x v="8350"/>
    </i>
    <i>
      <x v="8351"/>
      <x v="98"/>
      <x v="148"/>
      <x v="3007"/>
      <x v="8351"/>
    </i>
    <i>
      <x v="8352"/>
      <x v="202"/>
      <x v="193"/>
      <x v="1757"/>
      <x v="8352"/>
    </i>
    <i>
      <x v="8353"/>
      <x v="268"/>
      <x v="112"/>
      <x v="822"/>
      <x v="8353"/>
    </i>
    <i>
      <x v="8354"/>
      <x v="95"/>
      <x v="189"/>
      <x v="5528"/>
      <x v="8354"/>
    </i>
    <i>
      <x v="8355"/>
      <x v="294"/>
      <x v="50"/>
      <x v="5529"/>
      <x v="8355"/>
    </i>
    <i>
      <x v="8356"/>
      <x v="296"/>
      <x v="161"/>
      <x v="5530"/>
      <x v="8356"/>
    </i>
    <i>
      <x v="8357"/>
      <x v="81"/>
      <x v="44"/>
      <x v="4583"/>
      <x v="8357"/>
    </i>
    <i>
      <x v="8358"/>
      <x v="129"/>
      <x v="73"/>
      <x v="977"/>
      <x v="8358"/>
    </i>
    <i>
      <x v="8359"/>
      <x v="234"/>
      <x v="103"/>
      <x v="274"/>
      <x v="8359"/>
    </i>
    <i>
      <x v="8360"/>
      <x v="420"/>
      <x v="38"/>
      <x v="5531"/>
      <x v="8360"/>
    </i>
    <i>
      <x v="8361"/>
      <x v="333"/>
      <x v="164"/>
      <x v="3152"/>
      <x v="8361"/>
    </i>
    <i>
      <x v="8362"/>
      <x v="253"/>
      <x v="51"/>
      <x v="822"/>
      <x v="8362"/>
    </i>
    <i>
      <x v="8363"/>
      <x v="590"/>
      <x v="159"/>
      <x v="2627"/>
      <x v="8363"/>
    </i>
    <i>
      <x v="8364"/>
      <x v="24"/>
      <x v="45"/>
      <x v="5532"/>
      <x v="8364"/>
    </i>
    <i>
      <x v="8365"/>
      <x v="491"/>
      <x v="163"/>
      <x v="5533"/>
      <x v="8365"/>
    </i>
    <i>
      <x v="8366"/>
      <x v="3"/>
      <x v="25"/>
      <x v="2608"/>
      <x v="8366"/>
    </i>
    <i>
      <x v="8367"/>
      <x v="191"/>
      <x v="34"/>
      <x v="2568"/>
      <x v="8367"/>
    </i>
    <i>
      <x v="8368"/>
      <x v="254"/>
      <x v="78"/>
      <x v="2559"/>
      <x v="8368"/>
    </i>
    <i>
      <x v="8369"/>
      <x v="466"/>
      <x v="209"/>
      <x v="5534"/>
      <x v="8369"/>
    </i>
    <i>
      <x v="8370"/>
      <x v="53"/>
      <x/>
      <x v="5535"/>
      <x v="8370"/>
    </i>
    <i>
      <x v="8371"/>
      <x v="228"/>
      <x v="7"/>
      <x v="2947"/>
      <x v="8371"/>
    </i>
    <i>
      <x v="8372"/>
      <x v="391"/>
      <x v="98"/>
      <x v="5536"/>
      <x v="8372"/>
    </i>
    <i>
      <x v="8373"/>
      <x v="523"/>
      <x v="209"/>
      <x v="1854"/>
      <x v="8373"/>
    </i>
    <i>
      <x v="8374"/>
      <x v="501"/>
      <x v="203"/>
      <x v="5537"/>
      <x v="8374"/>
    </i>
    <i>
      <x v="8375"/>
      <x v="368"/>
      <x v="78"/>
      <x v="5538"/>
      <x v="8375"/>
    </i>
    <i>
      <x v="8376"/>
      <x v="541"/>
      <x v="119"/>
      <x v="439"/>
      <x v="8376"/>
    </i>
    <i>
      <x v="8377"/>
      <x v="571"/>
      <x v="181"/>
      <x v="3261"/>
      <x v="8377"/>
    </i>
    <i>
      <x v="8378"/>
      <x v="79"/>
      <x v="72"/>
      <x v="4575"/>
      <x v="8378"/>
    </i>
    <i>
      <x v="8379"/>
      <x v="103"/>
      <x v="211"/>
      <x v="2351"/>
      <x v="8379"/>
    </i>
    <i>
      <x v="8380"/>
      <x v="173"/>
      <x v="63"/>
      <x v="5148"/>
      <x v="8380"/>
    </i>
    <i>
      <x v="8381"/>
      <x v="442"/>
      <x v="132"/>
      <x v="1410"/>
      <x v="8381"/>
    </i>
    <i>
      <x v="8382"/>
      <x v="377"/>
      <x v="163"/>
      <x v="5539"/>
      <x v="8382"/>
    </i>
    <i>
      <x v="8383"/>
      <x v="301"/>
      <x v="33"/>
      <x v="3269"/>
      <x v="8383"/>
    </i>
    <i>
      <x v="8384"/>
      <x v="53"/>
      <x v="18"/>
      <x v="5350"/>
      <x v="8384"/>
    </i>
    <i>
      <x v="8385"/>
      <x v="281"/>
      <x v="86"/>
      <x v="5540"/>
      <x v="8385"/>
    </i>
    <i>
      <x v="8386"/>
      <x v="550"/>
      <x v="122"/>
      <x v="994"/>
      <x v="8386"/>
    </i>
    <i>
      <x v="8387"/>
      <x v="460"/>
      <x v="204"/>
      <x v="996"/>
      <x v="8387"/>
    </i>
    <i>
      <x v="8388"/>
      <x v="311"/>
      <x v="39"/>
      <x v="4155"/>
      <x v="8388"/>
    </i>
    <i>
      <x v="8389"/>
      <x v="235"/>
      <x v="110"/>
      <x v="5541"/>
      <x v="8389"/>
    </i>
    <i>
      <x v="8390"/>
      <x v="216"/>
      <x v="74"/>
      <x v="2208"/>
      <x v="8390"/>
    </i>
    <i>
      <x v="8391"/>
      <x v="272"/>
      <x v="204"/>
      <x v="5542"/>
      <x v="8391"/>
    </i>
    <i>
      <x v="8392"/>
      <x v="272"/>
      <x v="87"/>
      <x v="1918"/>
      <x v="8392"/>
    </i>
    <i>
      <x v="8393"/>
      <x v="251"/>
      <x v="66"/>
      <x v="5104"/>
      <x v="8393"/>
    </i>
    <i>
      <x v="8394"/>
      <x v="203"/>
      <x v="81"/>
      <x v="5543"/>
      <x v="8394"/>
    </i>
    <i>
      <x v="8395"/>
      <x v="305"/>
      <x v="22"/>
      <x v="5544"/>
      <x v="8395"/>
    </i>
    <i>
      <x v="8396"/>
      <x v="443"/>
      <x v="145"/>
      <x v="5545"/>
      <x v="8396"/>
    </i>
    <i>
      <x v="8397"/>
      <x v="568"/>
      <x v="113"/>
      <x v="4851"/>
      <x v="8397"/>
    </i>
    <i>
      <x v="8398"/>
      <x v="409"/>
      <x v="155"/>
      <x v="5546"/>
      <x v="8398"/>
    </i>
    <i>
      <x v="8399"/>
      <x v="547"/>
      <x v="71"/>
      <x v="2170"/>
      <x v="8399"/>
    </i>
    <i>
      <x v="8400"/>
      <x v="374"/>
      <x v="171"/>
      <x v="3128"/>
      <x v="8400"/>
    </i>
    <i>
      <x v="8401"/>
      <x v="198"/>
      <x v="38"/>
      <x v="4819"/>
      <x v="8401"/>
    </i>
    <i>
      <x v="8402"/>
      <x v="355"/>
      <x v="174"/>
      <x v="647"/>
      <x v="8402"/>
    </i>
    <i>
      <x v="8403"/>
      <x v="215"/>
      <x v="139"/>
      <x v="2606"/>
      <x v="8403"/>
    </i>
    <i>
      <x v="8404"/>
      <x v="127"/>
      <x v="192"/>
      <x v="5547"/>
      <x v="8404"/>
    </i>
    <i>
      <x v="8405"/>
      <x v="84"/>
      <x v="191"/>
      <x v="5548"/>
      <x v="8405"/>
    </i>
    <i>
      <x v="8406"/>
      <x v="162"/>
      <x v="201"/>
      <x v="5549"/>
      <x v="8406"/>
    </i>
    <i>
      <x v="8407"/>
      <x v="147"/>
      <x v="138"/>
      <x v="5550"/>
      <x v="8407"/>
    </i>
    <i>
      <x v="8408"/>
      <x v="196"/>
      <x v="101"/>
      <x v="5551"/>
      <x v="8408"/>
    </i>
    <i>
      <x v="8409"/>
      <x v="77"/>
      <x v="157"/>
      <x v="1905"/>
      <x v="8409"/>
    </i>
    <i>
      <x v="8410"/>
      <x v="15"/>
      <x v="126"/>
      <x v="5552"/>
      <x v="8410"/>
    </i>
    <i>
      <x v="8411"/>
      <x v="147"/>
      <x v="121"/>
      <x v="3305"/>
      <x v="8411"/>
    </i>
    <i>
      <x v="8412"/>
      <x v="32"/>
      <x v="67"/>
      <x v="5553"/>
      <x v="8412"/>
    </i>
    <i>
      <x v="8413"/>
      <x v="189"/>
      <x v="149"/>
      <x v="5554"/>
      <x v="8413"/>
    </i>
    <i>
      <x v="8414"/>
      <x v="184"/>
      <x v="203"/>
      <x v="4539"/>
      <x v="8414"/>
    </i>
    <i>
      <x v="8415"/>
      <x v="141"/>
      <x v="150"/>
      <x v="1194"/>
      <x v="8415"/>
    </i>
    <i>
      <x v="8416"/>
      <x v="440"/>
      <x v="130"/>
      <x v="5551"/>
      <x v="8416"/>
    </i>
    <i>
      <x v="8417"/>
      <x v="184"/>
      <x v="134"/>
      <x v="1635"/>
      <x v="8417"/>
    </i>
    <i>
      <x v="8418"/>
      <x v="41"/>
      <x v="137"/>
      <x v="5555"/>
      <x v="8418"/>
    </i>
    <i>
      <x v="8419"/>
      <x v="165"/>
      <x v="126"/>
      <x v="5556"/>
      <x v="8419"/>
    </i>
    <i>
      <x v="8420"/>
      <x v="276"/>
      <x v="159"/>
      <x v="5557"/>
      <x v="8420"/>
    </i>
    <i>
      <x v="8421"/>
      <x v="284"/>
      <x v="204"/>
      <x v="1718"/>
      <x v="8421"/>
    </i>
    <i>
      <x v="8422"/>
      <x v="501"/>
      <x v="88"/>
      <x v="5558"/>
      <x v="8422"/>
    </i>
    <i>
      <x v="8423"/>
      <x v="136"/>
      <x v="49"/>
      <x v="5559"/>
      <x v="8423"/>
    </i>
    <i>
      <x v="8424"/>
      <x v="216"/>
      <x v="191"/>
      <x v="2240"/>
      <x v="8424"/>
    </i>
    <i>
      <x v="8425"/>
      <x v="202"/>
      <x v="27"/>
      <x v="5560"/>
      <x v="8425"/>
    </i>
    <i>
      <x v="8426"/>
      <x v="342"/>
      <x v="143"/>
      <x v="1490"/>
      <x v="8426"/>
    </i>
    <i>
      <x v="8427"/>
      <x v="326"/>
      <x v="48"/>
      <x v="5461"/>
      <x v="8427"/>
    </i>
    <i>
      <x v="8428"/>
      <x v="555"/>
      <x v="144"/>
      <x v="5561"/>
      <x v="8428"/>
    </i>
    <i>
      <x v="8429"/>
      <x v="299"/>
      <x v="149"/>
      <x v="5562"/>
      <x v="8429"/>
    </i>
    <i>
      <x v="8430"/>
      <x v="318"/>
      <x v="110"/>
      <x v="5563"/>
      <x v="8430"/>
    </i>
    <i>
      <x v="8431"/>
      <x v="260"/>
      <x v="160"/>
      <x v="5564"/>
      <x v="8431"/>
    </i>
    <i>
      <x v="8432"/>
      <x v="335"/>
      <x v="35"/>
      <x v="724"/>
      <x v="8432"/>
    </i>
    <i>
      <x v="8433"/>
      <x v="484"/>
      <x v="51"/>
      <x v="5024"/>
      <x v="8433"/>
    </i>
    <i>
      <x v="8434"/>
      <x v="339"/>
      <x v="203"/>
      <x v="5565"/>
      <x v="8434"/>
    </i>
    <i>
      <x v="8435"/>
      <x v="366"/>
      <x v="147"/>
      <x v="5566"/>
      <x v="8435"/>
    </i>
    <i>
      <x v="8436"/>
      <x v="546"/>
      <x v="168"/>
      <x v="5567"/>
      <x v="8436"/>
    </i>
    <i>
      <x v="8437"/>
      <x v="411"/>
      <x v="18"/>
      <x v="5568"/>
      <x v="8437"/>
    </i>
    <i>
      <x v="8438"/>
      <x v="9"/>
      <x v="173"/>
      <x v="794"/>
      <x v="8438"/>
    </i>
    <i>
      <x v="8439"/>
      <x v="258"/>
      <x v="165"/>
      <x v="5569"/>
      <x v="8439"/>
    </i>
    <i>
      <x v="8440"/>
      <x v="243"/>
      <x v="190"/>
      <x v="2472"/>
      <x v="8440"/>
    </i>
    <i>
      <x v="8441"/>
      <x v="475"/>
      <x v="160"/>
      <x v="388"/>
      <x v="8441"/>
    </i>
    <i>
      <x v="8442"/>
      <x v="527"/>
      <x v="16"/>
      <x v="867"/>
      <x v="8442"/>
    </i>
    <i>
      <x v="8443"/>
      <x v="571"/>
      <x v="159"/>
      <x v="5570"/>
      <x v="8443"/>
    </i>
    <i>
      <x v="8444"/>
      <x v="429"/>
      <x v="127"/>
      <x v="2251"/>
      <x v="8444"/>
    </i>
    <i>
      <x v="8445"/>
      <x v="367"/>
      <x v="147"/>
      <x v="5571"/>
      <x v="8445"/>
    </i>
    <i>
      <x v="8446"/>
      <x v="484"/>
      <x v="33"/>
      <x v="5253"/>
      <x v="8446"/>
    </i>
    <i>
      <x v="8447"/>
      <x v="521"/>
      <x v="261"/>
      <x v="169"/>
      <x v="8447"/>
    </i>
    <i>
      <x v="8448"/>
      <x v="328"/>
      <x v="84"/>
      <x v="5572"/>
      <x v="8448"/>
    </i>
    <i>
      <x v="8449"/>
      <x v="565"/>
      <x v="30"/>
      <x v="5573"/>
      <x v="8449"/>
    </i>
    <i>
      <x v="8450"/>
      <x v="340"/>
      <x v="19"/>
      <x v="870"/>
      <x v="8450"/>
    </i>
    <i>
      <x v="8451"/>
      <x v="297"/>
      <x v="83"/>
      <x v="651"/>
      <x v="8451"/>
    </i>
    <i>
      <x v="8452"/>
      <x v="430"/>
      <x v="66"/>
      <x v="1792"/>
      <x v="8452"/>
    </i>
    <i>
      <x v="8453"/>
      <x v="424"/>
      <x v="204"/>
      <x v="5574"/>
      <x v="8453"/>
    </i>
    <i>
      <x v="8454"/>
      <x v="301"/>
      <x v="190"/>
      <x v="2522"/>
      <x v="8454"/>
    </i>
    <i>
      <x v="8455"/>
      <x v="447"/>
      <x v="74"/>
      <x v="2409"/>
      <x v="8455"/>
    </i>
    <i>
      <x v="8456"/>
      <x v="38"/>
      <x v="74"/>
      <x v="5575"/>
      <x v="8456"/>
    </i>
    <i>
      <x v="8457"/>
      <x v="35"/>
      <x v="114"/>
      <x v="5576"/>
      <x v="8457"/>
    </i>
    <i>
      <x v="8458"/>
      <x v="239"/>
      <x v="89"/>
      <x v="555"/>
      <x v="8458"/>
    </i>
    <i>
      <x v="8459"/>
      <x v="410"/>
      <x v="30"/>
      <x v="3401"/>
      <x v="8459"/>
    </i>
    <i>
      <x v="8460"/>
      <x v="227"/>
      <x v="53"/>
      <x v="790"/>
      <x v="8460"/>
    </i>
    <i>
      <x v="8461"/>
      <x v="402"/>
      <x v="163"/>
      <x v="5520"/>
      <x v="8461"/>
    </i>
    <i>
      <x v="8462"/>
      <x v="541"/>
      <x v="201"/>
      <x v="4085"/>
      <x v="8462"/>
    </i>
    <i>
      <x v="8463"/>
      <x v="490"/>
      <x v="181"/>
      <x v="5577"/>
      <x v="8463"/>
    </i>
    <i>
      <x v="8464"/>
      <x v="239"/>
      <x v="200"/>
      <x v="5578"/>
      <x v="8464"/>
    </i>
    <i>
      <x v="8465"/>
      <x v="343"/>
      <x v="68"/>
      <x v="5579"/>
      <x v="8465"/>
    </i>
    <i>
      <x v="8466"/>
      <x v="215"/>
      <x v="48"/>
      <x v="5580"/>
      <x v="8466"/>
    </i>
    <i>
      <x v="8467"/>
      <x v="518"/>
      <x v="6"/>
      <x v="5581"/>
      <x v="8467"/>
    </i>
    <i>
      <x v="8468"/>
      <x v="236"/>
      <x v="86"/>
      <x v="5582"/>
      <x v="8468"/>
    </i>
    <i>
      <x v="8469"/>
      <x v="560"/>
      <x v="90"/>
      <x v="685"/>
      <x v="8469"/>
    </i>
    <i>
      <x v="8470"/>
      <x v="259"/>
      <x v="64"/>
      <x v="4019"/>
      <x v="8470"/>
    </i>
    <i>
      <x v="8471"/>
      <x v="269"/>
      <x v="122"/>
      <x v="5583"/>
      <x v="8471"/>
    </i>
    <i>
      <x v="8472"/>
      <x v="50"/>
      <x v="83"/>
      <x v="4829"/>
      <x v="8472"/>
    </i>
    <i>
      <x v="8473"/>
      <x v="301"/>
      <x v="82"/>
      <x v="2147"/>
      <x v="8473"/>
    </i>
    <i>
      <x v="8474"/>
      <x v="199"/>
      <x v="63"/>
      <x v="2412"/>
      <x v="8474"/>
    </i>
    <i>
      <x v="8475"/>
      <x v="506"/>
      <x v="64"/>
      <x v="3194"/>
      <x v="8475"/>
    </i>
    <i>
      <x v="8476"/>
      <x v="147"/>
      <x v="66"/>
      <x v="1383"/>
      <x v="8476"/>
    </i>
    <i>
      <x v="8477"/>
      <x v="247"/>
      <x v="79"/>
      <x v="2780"/>
      <x v="8477"/>
    </i>
    <i>
      <x v="8478"/>
      <x v="277"/>
      <x v="110"/>
      <x v="4828"/>
      <x v="8478"/>
    </i>
    <i>
      <x v="8479"/>
      <x v="61"/>
      <x v="131"/>
      <x v="5584"/>
      <x v="8479"/>
    </i>
    <i>
      <x v="8480"/>
      <x v="182"/>
      <x v="92"/>
      <x v="5585"/>
      <x v="8480"/>
    </i>
    <i>
      <x v="8481"/>
      <x v="262"/>
      <x v="10"/>
      <x v="1764"/>
      <x v="8481"/>
    </i>
    <i>
      <x v="8482"/>
      <x v="221"/>
      <x v="161"/>
      <x v="5586"/>
      <x v="8482"/>
    </i>
    <i>
      <x v="8483"/>
      <x v="54"/>
      <x v="62"/>
      <x v="5587"/>
      <x v="8483"/>
    </i>
    <i>
      <x v="8484"/>
      <x v="66"/>
      <x v="59"/>
      <x v="3492"/>
      <x v="8484"/>
    </i>
    <i>
      <x v="8485"/>
      <x v="534"/>
      <x v="163"/>
      <x v="2027"/>
      <x v="8485"/>
    </i>
    <i>
      <x v="8486"/>
      <x v="415"/>
      <x v="49"/>
      <x v="1675"/>
      <x v="8486"/>
    </i>
    <i>
      <x v="8487"/>
      <x v="341"/>
      <x v="88"/>
      <x v="573"/>
      <x v="8487"/>
    </i>
    <i>
      <x v="8488"/>
      <x v="397"/>
      <x v="86"/>
      <x v="2140"/>
      <x v="8488"/>
    </i>
    <i>
      <x v="8489"/>
      <x v="170"/>
      <x v="108"/>
      <x v="10"/>
      <x v="8489"/>
    </i>
    <i>
      <x v="8490"/>
      <x v="425"/>
      <x v="191"/>
      <x v="4319"/>
      <x v="8490"/>
    </i>
    <i>
      <x v="8491"/>
      <x v="276"/>
      <x v="145"/>
      <x v="2030"/>
      <x v="8491"/>
    </i>
    <i>
      <x v="8492"/>
      <x v="479"/>
      <x v="52"/>
      <x v="4407"/>
      <x v="8492"/>
    </i>
    <i>
      <x v="8493"/>
      <x v="131"/>
      <x v="163"/>
      <x v="1088"/>
      <x v="8493"/>
    </i>
    <i>
      <x v="8494"/>
      <x v="272"/>
      <x v="122"/>
      <x v="5287"/>
      <x v="8494"/>
    </i>
    <i>
      <x v="8495"/>
      <x v="296"/>
      <x v="112"/>
      <x v="5588"/>
      <x v="8495"/>
    </i>
    <i>
      <x v="8496"/>
      <x v="98"/>
      <x v="180"/>
      <x v="3762"/>
      <x v="8496"/>
    </i>
    <i>
      <x v="8497"/>
      <x v="534"/>
      <x v="160"/>
      <x v="3533"/>
      <x v="8497"/>
    </i>
    <i>
      <x v="8498"/>
      <x v="3"/>
      <x v="17"/>
      <x v="3870"/>
      <x v="8498"/>
    </i>
    <i>
      <x v="8499"/>
      <x v="229"/>
      <x v="208"/>
      <x v="2432"/>
      <x v="8499"/>
    </i>
    <i>
      <x v="8500"/>
      <x v="23"/>
      <x v="163"/>
      <x v="3833"/>
      <x v="8500"/>
    </i>
    <i>
      <x v="8501"/>
      <x v="165"/>
      <x v="23"/>
      <x v="3503"/>
      <x v="8501"/>
    </i>
    <i>
      <x v="8502"/>
      <x v="71"/>
      <x v="9"/>
      <x v="5589"/>
      <x v="8502"/>
    </i>
    <i>
      <x v="8503"/>
      <x v="484"/>
      <x v="63"/>
      <x v="3543"/>
      <x v="8503"/>
    </i>
    <i>
      <x v="8504"/>
      <x v="571"/>
      <x v="37"/>
      <x v="4327"/>
      <x v="8504"/>
    </i>
    <i>
      <x v="8505"/>
      <x v="53"/>
      <x v="160"/>
      <x v="3067"/>
      <x v="8505"/>
    </i>
    <i>
      <x v="8506"/>
      <x v="573"/>
      <x v="86"/>
      <x v="5290"/>
      <x v="8506"/>
    </i>
    <i>
      <x v="8507"/>
      <x v="534"/>
      <x v="113"/>
      <x v="1815"/>
      <x v="8507"/>
    </i>
    <i>
      <x v="8508"/>
      <x v="326"/>
      <x v="204"/>
      <x v="5590"/>
      <x v="8508"/>
    </i>
    <i>
      <x v="8509"/>
      <x v="200"/>
      <x v="209"/>
      <x v="5591"/>
      <x v="8509"/>
    </i>
    <i>
      <x v="8510"/>
      <x v="522"/>
      <x v="2"/>
      <x v="2636"/>
      <x v="8510"/>
    </i>
    <i>
      <x v="8511"/>
      <x v="122"/>
      <x v="156"/>
      <x v="2636"/>
      <x v="8511"/>
    </i>
    <i>
      <x v="8512"/>
      <x v="7"/>
      <x v="87"/>
      <x v="4876"/>
      <x v="8512"/>
    </i>
    <i>
      <x v="8513"/>
      <x v="26"/>
      <x v="59"/>
      <x v="3441"/>
      <x v="8513"/>
    </i>
    <i>
      <x v="8514"/>
      <x v="101"/>
      <x v="124"/>
      <x v="5592"/>
      <x v="8514"/>
    </i>
    <i>
      <x v="8515"/>
      <x v="200"/>
      <x v="37"/>
      <x v="2767"/>
      <x v="8515"/>
    </i>
    <i>
      <x v="8516"/>
      <x v="359"/>
      <x v="102"/>
      <x v="5593"/>
      <x v="8516"/>
    </i>
    <i>
      <x v="8517"/>
      <x v="416"/>
      <x v="176"/>
      <x v="5594"/>
      <x v="8517"/>
    </i>
    <i>
      <x v="8518"/>
      <x v="466"/>
      <x v="65"/>
      <x v="5595"/>
      <x v="8518"/>
    </i>
    <i>
      <x v="8519"/>
      <x v="100"/>
      <x v="3"/>
      <x v="1850"/>
      <x v="8519"/>
    </i>
    <i>
      <x v="8520"/>
      <x v="101"/>
      <x v="178"/>
      <x v="5596"/>
      <x v="8520"/>
    </i>
    <i>
      <x v="8521"/>
      <x v="32"/>
      <x v="35"/>
      <x v="4738"/>
      <x v="8521"/>
    </i>
    <i>
      <x v="8522"/>
      <x v="201"/>
      <x v="46"/>
      <x v="3278"/>
      <x v="8522"/>
    </i>
    <i>
      <x v="8523"/>
      <x v="240"/>
      <x v="274"/>
      <x v="3425"/>
      <x v="8523"/>
    </i>
    <i>
      <x v="8524"/>
      <x v="31"/>
      <x v="162"/>
      <x v="5597"/>
      <x v="8524"/>
    </i>
    <i>
      <x v="8525"/>
      <x v="137"/>
      <x v="44"/>
      <x v="3673"/>
      <x v="8525"/>
    </i>
    <i>
      <x v="8526"/>
      <x v="59"/>
      <x v="129"/>
      <x v="3914"/>
      <x v="8526"/>
    </i>
    <i>
      <x v="8527"/>
      <x v="140"/>
      <x v="126"/>
      <x v="5598"/>
      <x v="8527"/>
    </i>
    <i>
      <x v="8528"/>
      <x v="378"/>
      <x v="196"/>
      <x v="544"/>
      <x v="8528"/>
    </i>
    <i>
      <x v="8529"/>
      <x v="378"/>
      <x v="197"/>
      <x v="3047"/>
      <x v="8529"/>
    </i>
    <i>
      <x v="8530"/>
      <x v="182"/>
      <x v="59"/>
      <x v="3914"/>
      <x v="8530"/>
    </i>
    <i>
      <x v="8531"/>
      <x v="439"/>
      <x v="115"/>
      <x v="5599"/>
      <x v="8531"/>
    </i>
    <i>
      <x v="8532"/>
      <x v="194"/>
      <x v="71"/>
      <x v="2787"/>
      <x v="8532"/>
    </i>
    <i>
      <x v="8533"/>
      <x v="539"/>
      <x v="98"/>
      <x v="2605"/>
      <x v="8533"/>
    </i>
    <i>
      <x v="8534"/>
      <x v="174"/>
      <x v="2"/>
      <x v="5600"/>
      <x v="8534"/>
    </i>
    <i>
      <x v="8535"/>
      <x v="414"/>
      <x v="195"/>
      <x v="2990"/>
      <x v="8535"/>
    </i>
    <i>
      <x v="8536"/>
      <x v="162"/>
      <x v="129"/>
      <x v="4245"/>
      <x v="8536"/>
    </i>
    <i>
      <x v="8537"/>
      <x v="535"/>
      <x v="120"/>
      <x v="5601"/>
      <x v="8537"/>
    </i>
    <i>
      <x v="8538"/>
      <x v="527"/>
      <x v="196"/>
      <x v="5602"/>
      <x v="8538"/>
    </i>
    <i>
      <x v="8539"/>
      <x v="180"/>
      <x v="61"/>
      <x v="5553"/>
      <x v="8539"/>
    </i>
    <i>
      <x v="8540"/>
      <x v="214"/>
      <x v="101"/>
      <x v="5603"/>
      <x v="8540"/>
    </i>
    <i>
      <x v="8541"/>
      <x v="170"/>
      <x v="129"/>
      <x v="5604"/>
      <x v="8541"/>
    </i>
    <i>
      <x v="8542"/>
      <x v="197"/>
      <x v="157"/>
      <x v="5263"/>
      <x v="8542"/>
    </i>
    <i>
      <x v="8543"/>
      <x v="109"/>
      <x v="2"/>
      <x v="5605"/>
      <x v="8543"/>
    </i>
    <i>
      <x v="8544"/>
      <x v="302"/>
      <x v="49"/>
      <x v="1636"/>
      <x v="8544"/>
    </i>
    <i>
      <x v="8545"/>
      <x v="389"/>
      <x v="219"/>
      <x v="5475"/>
      <x v="8545"/>
    </i>
    <i>
      <x v="8546"/>
      <x v="178"/>
      <x v="136"/>
      <x v="5606"/>
      <x v="8546"/>
    </i>
    <i>
      <x v="8547"/>
      <x v="12"/>
      <x v="108"/>
      <x v="3992"/>
      <x v="8547"/>
    </i>
    <i>
      <x v="8548"/>
      <x v="359"/>
      <x v="125"/>
      <x v="5607"/>
      <x v="8548"/>
    </i>
    <i>
      <x v="8549"/>
      <x v="332"/>
      <x v="190"/>
      <x v="5608"/>
      <x v="8549"/>
    </i>
    <i>
      <x v="8550"/>
      <x v="79"/>
      <x v="74"/>
      <x v="5609"/>
      <x v="8550"/>
    </i>
    <i>
      <x v="8551"/>
      <x v="348"/>
      <x v="121"/>
      <x v="5610"/>
      <x v="8551"/>
    </i>
    <i>
      <x v="8552"/>
      <x v="473"/>
      <x v="3"/>
      <x v="5611"/>
      <x v="8552"/>
    </i>
    <i>
      <x v="8553"/>
      <x v="562"/>
      <x v="17"/>
      <x v="1632"/>
      <x v="8553"/>
    </i>
    <i>
      <x v="8554"/>
      <x v="464"/>
      <x v="159"/>
      <x v="237"/>
      <x v="8554"/>
    </i>
    <i>
      <x v="8555"/>
      <x v="24"/>
      <x v="85"/>
      <x v="5612"/>
      <x v="8555"/>
    </i>
    <i>
      <x v="8556"/>
      <x v="455"/>
      <x v="52"/>
      <x v="5613"/>
      <x v="8556"/>
    </i>
    <i>
      <x v="8557"/>
      <x v="484"/>
      <x v="160"/>
      <x v="2476"/>
      <x v="8557"/>
    </i>
    <i>
      <x v="8558"/>
      <x v="476"/>
      <x v="161"/>
      <x v="5614"/>
      <x v="8558"/>
    </i>
    <i>
      <x v="8559"/>
      <x v="89"/>
      <x v="90"/>
      <x v="646"/>
      <x v="8559"/>
    </i>
    <i>
      <x v="8560"/>
      <x v="371"/>
      <x v="39"/>
      <x v="5561"/>
      <x v="8560"/>
    </i>
    <i>
      <x v="8561"/>
      <x v="111"/>
      <x v="62"/>
      <x v="5615"/>
      <x v="8561"/>
    </i>
    <i>
      <x v="8562"/>
      <x v="73"/>
      <x v="211"/>
      <x v="5616"/>
      <x v="8562"/>
    </i>
    <i>
      <x v="8563"/>
      <x v="183"/>
      <x v="29"/>
      <x v="5617"/>
      <x v="8563"/>
    </i>
    <i>
      <x v="8564"/>
      <x v="156"/>
      <x v="88"/>
      <x v="1756"/>
      <x v="8564"/>
    </i>
    <i>
      <x v="8565"/>
      <x v="353"/>
      <x v="205"/>
      <x v="5618"/>
      <x v="8565"/>
    </i>
    <i>
      <x v="8566"/>
      <x v="2"/>
      <x v="83"/>
      <x v="170"/>
      <x v="8566"/>
    </i>
    <i>
      <x v="8567"/>
      <x v="376"/>
      <x v="173"/>
      <x v="5619"/>
      <x v="8567"/>
    </i>
    <i>
      <x v="8568"/>
      <x v="573"/>
      <x v="164"/>
      <x v="1209"/>
      <x v="8568"/>
    </i>
    <i>
      <x v="8569"/>
      <x v="510"/>
      <x v="2"/>
      <x v="5620"/>
      <x v="8569"/>
    </i>
    <i>
      <x v="8570"/>
      <x v="444"/>
      <x v="60"/>
      <x v="544"/>
      <x v="8570"/>
    </i>
    <i>
      <x v="8571"/>
      <x v="14"/>
      <x v="4"/>
      <x v="548"/>
      <x v="8571"/>
    </i>
    <i>
      <x v="8572"/>
      <x v="120"/>
      <x v="158"/>
      <x v="3227"/>
      <x v="8572"/>
    </i>
    <i>
      <x v="8573"/>
      <x v="52"/>
      <x v="79"/>
      <x v="4084"/>
      <x v="8573"/>
    </i>
    <i>
      <x v="8574"/>
      <x v="54"/>
      <x v="31"/>
      <x v="873"/>
      <x v="8574"/>
    </i>
    <i>
      <x v="8575"/>
      <x v="7"/>
      <x v="146"/>
      <x v="2793"/>
      <x v="8575"/>
    </i>
    <i>
      <x v="8576"/>
      <x v="363"/>
      <x v="16"/>
      <x v="1658"/>
      <x v="8576"/>
    </i>
    <i>
      <x v="8577"/>
      <x v="516"/>
      <x v="74"/>
      <x v="2423"/>
      <x v="8577"/>
    </i>
    <i>
      <x v="8578"/>
      <x v="416"/>
      <x v="79"/>
      <x v="3002"/>
      <x v="8578"/>
    </i>
    <i>
      <x v="8579"/>
      <x v="295"/>
      <x v="47"/>
      <x v="2023"/>
      <x v="8579"/>
    </i>
    <i>
      <x v="8580"/>
      <x v="317"/>
      <x v="179"/>
      <x v="2893"/>
      <x v="8580"/>
    </i>
    <i>
      <x v="8581"/>
      <x v="57"/>
      <x v="76"/>
      <x v="1746"/>
      <x v="8581"/>
    </i>
    <i>
      <x v="8582"/>
      <x v="29"/>
      <x v="63"/>
      <x v="5621"/>
      <x v="8582"/>
    </i>
    <i>
      <x v="8583"/>
      <x v="474"/>
      <x v="140"/>
      <x v="168"/>
      <x v="8583"/>
    </i>
    <i>
      <x v="8584"/>
      <x v="216"/>
      <x v="42"/>
      <x v="878"/>
      <x v="8584"/>
    </i>
    <i>
      <x v="8585"/>
      <x v="158"/>
      <x v="84"/>
      <x v="3577"/>
      <x v="8585"/>
    </i>
    <i>
      <x v="8586"/>
      <x v="106"/>
      <x v="190"/>
      <x v="3931"/>
      <x v="8586"/>
    </i>
    <i>
      <x v="8587"/>
      <x v="78"/>
      <x v="39"/>
      <x v="5622"/>
      <x v="8587"/>
    </i>
    <i>
      <x v="8588"/>
      <x v="232"/>
      <x v="159"/>
      <x v="1804"/>
      <x v="8588"/>
    </i>
    <i>
      <x v="8589"/>
      <x v="474"/>
      <x v="1"/>
      <x v="1375"/>
      <x v="8589"/>
    </i>
    <i>
      <x v="8590"/>
      <x v="516"/>
      <x v="180"/>
      <x v="817"/>
      <x v="8590"/>
    </i>
    <i>
      <x v="8591"/>
      <x v="508"/>
      <x v="61"/>
      <x v="881"/>
      <x v="8591"/>
    </i>
    <i>
      <x v="8592"/>
      <x v="486"/>
      <x v="165"/>
      <x v="5623"/>
      <x v="8592"/>
    </i>
    <i>
      <x v="8593"/>
      <x v="222"/>
      <x v="204"/>
      <x v="5624"/>
      <x v="8593"/>
    </i>
    <i>
      <x v="8594"/>
      <x v="445"/>
      <x v="85"/>
      <x v="5625"/>
      <x v="8594"/>
    </i>
    <i>
      <x v="8595"/>
      <x v="55"/>
      <x v="61"/>
      <x v="678"/>
      <x v="8595"/>
    </i>
    <i>
      <x v="8596"/>
      <x v="550"/>
      <x v="84"/>
      <x v="2508"/>
      <x v="8596"/>
    </i>
    <i>
      <x v="8597"/>
      <x v="284"/>
      <x v="39"/>
      <x v="5626"/>
      <x v="8597"/>
    </i>
    <i>
      <x v="8598"/>
      <x v="359"/>
      <x v="46"/>
      <x v="4105"/>
      <x v="8598"/>
    </i>
    <i>
      <x v="8599"/>
      <x v="106"/>
      <x v="166"/>
      <x v="2800"/>
      <x v="8599"/>
    </i>
    <i>
      <x v="8600"/>
      <x v="244"/>
      <x v="52"/>
      <x v="5627"/>
      <x v="8600"/>
    </i>
    <i>
      <x v="8601"/>
      <x v="160"/>
      <x v="10"/>
      <x v="5628"/>
      <x v="8601"/>
    </i>
    <i>
      <x v="8602"/>
      <x v="276"/>
      <x v="189"/>
      <x v="5629"/>
      <x v="8602"/>
    </i>
    <i>
      <x v="8603"/>
      <x v="580"/>
      <x v="38"/>
      <x v="3055"/>
      <x v="8603"/>
    </i>
    <i>
      <x v="8604"/>
      <x v="34"/>
      <x v="89"/>
      <x v="5630"/>
      <x v="8604"/>
    </i>
    <i>
      <x v="8605"/>
      <x v="472"/>
      <x v="163"/>
      <x v="5631"/>
      <x v="8605"/>
    </i>
    <i>
      <x v="8606"/>
      <x v="140"/>
      <x v="197"/>
      <x v="5632"/>
      <x v="8606"/>
    </i>
    <i>
      <x v="8607"/>
      <x v="326"/>
      <x v="180"/>
      <x v="3493"/>
      <x v="8607"/>
    </i>
    <i>
      <x v="8608"/>
      <x v="25"/>
      <x v="145"/>
      <x v="5633"/>
      <x v="8608"/>
    </i>
    <i>
      <x v="8609"/>
      <x v="101"/>
      <x v="122"/>
      <x v="5634"/>
      <x v="8609"/>
    </i>
    <i>
      <x v="8610"/>
      <x v="293"/>
      <x v="52"/>
      <x v="5635"/>
      <x v="8610"/>
    </i>
    <i>
      <x v="8611"/>
      <x v="328"/>
      <x v="145"/>
      <x v="4836"/>
      <x v="8611"/>
    </i>
    <i>
      <x v="8612"/>
      <x v="529"/>
      <x v="179"/>
      <x v="1680"/>
      <x v="8612"/>
    </i>
    <i>
      <x v="8613"/>
      <x v="2"/>
      <x v="37"/>
      <x v="2032"/>
      <x v="8613"/>
    </i>
    <i>
      <x v="8614"/>
      <x v="16"/>
      <x v="114"/>
      <x v="5636"/>
      <x v="8614"/>
    </i>
    <i>
      <x v="8615"/>
      <x v="258"/>
      <x v="164"/>
      <x v="2948"/>
      <x v="8615"/>
    </i>
    <i>
      <x v="8616"/>
      <x v="483"/>
      <x v="204"/>
      <x v="2627"/>
      <x v="8616"/>
    </i>
    <i>
      <x v="8617"/>
      <x v="340"/>
      <x v="33"/>
      <x v="960"/>
      <x v="8617"/>
    </i>
    <i>
      <x v="8618"/>
      <x v="114"/>
      <x v="213"/>
      <x v="3011"/>
      <x v="8618"/>
    </i>
    <i>
      <x v="8619"/>
      <x v="128"/>
      <x v="130"/>
      <x v="5637"/>
      <x v="8619"/>
    </i>
    <i>
      <x v="8620"/>
      <x v="221"/>
      <x v="95"/>
      <x v="1103"/>
      <x v="8620"/>
    </i>
    <i>
      <x v="8621"/>
      <x v="344"/>
      <x v="123"/>
      <x v="5638"/>
      <x v="8621"/>
    </i>
    <i>
      <x v="8622"/>
      <x v="301"/>
      <x v="30"/>
      <x v="5639"/>
      <x v="8622"/>
    </i>
    <i>
      <x v="8623"/>
      <x v="469"/>
      <x v="118"/>
      <x v="2628"/>
      <x v="8623"/>
    </i>
    <i>
      <x v="8624"/>
      <x v="441"/>
      <x v="3"/>
      <x v="5640"/>
      <x v="8624"/>
    </i>
    <i>
      <x v="8625"/>
      <x v="320"/>
      <x v="34"/>
      <x v="5641"/>
      <x v="8625"/>
    </i>
    <i>
      <x v="8626"/>
      <x v="454"/>
      <x v="78"/>
      <x v="5549"/>
      <x v="8626"/>
    </i>
    <i>
      <x v="8627"/>
      <x v="101"/>
      <x v="89"/>
      <x v="5642"/>
      <x v="8627"/>
    </i>
    <i>
      <x v="8628"/>
      <x v="452"/>
      <x v="122"/>
      <x v="5488"/>
      <x v="8628"/>
    </i>
    <i>
      <x v="8629"/>
      <x v="30"/>
      <x v="9"/>
      <x v="5643"/>
      <x v="8629"/>
    </i>
    <i>
      <x v="8630"/>
      <x v="582"/>
      <x v="51"/>
      <x v="5644"/>
      <x v="8630"/>
    </i>
    <i>
      <x v="8631"/>
      <x v="379"/>
      <x v="174"/>
      <x v="5645"/>
      <x v="8631"/>
    </i>
    <i>
      <x v="8632"/>
      <x v="156"/>
      <x v="95"/>
      <x v="5646"/>
      <x v="8632"/>
    </i>
    <i>
      <x v="8633"/>
      <x v="20"/>
      <x v="131"/>
      <x v="5269"/>
      <x v="8633"/>
    </i>
    <i>
      <x v="8634"/>
      <x v="546"/>
      <x v="33"/>
      <x v="4258"/>
      <x v="8634"/>
    </i>
    <i>
      <x v="8635"/>
      <x v="295"/>
      <x v="163"/>
      <x v="5647"/>
      <x v="8635"/>
    </i>
    <i>
      <x v="8636"/>
      <x v="61"/>
      <x v="128"/>
      <x v="4114"/>
      <x v="8636"/>
    </i>
    <i>
      <x v="8637"/>
      <x v="128"/>
      <x v="98"/>
      <x v="5648"/>
      <x v="8637"/>
    </i>
    <i>
      <x v="8638"/>
      <x v="349"/>
      <x v="183"/>
      <x v="132"/>
      <x v="8638"/>
    </i>
    <i>
      <x v="8639"/>
      <x v="279"/>
      <x v="112"/>
      <x v="5649"/>
      <x v="8639"/>
    </i>
    <i>
      <x v="8640"/>
      <x v="382"/>
      <x v="12"/>
      <x v="5650"/>
      <x v="8640"/>
    </i>
    <i>
      <x v="8641"/>
      <x v="382"/>
      <x v="135"/>
      <x v="5651"/>
      <x v="8641"/>
    </i>
    <i>
      <x v="8642"/>
      <x v="358"/>
      <x v="135"/>
      <x v="5652"/>
      <x v="8642"/>
    </i>
    <i>
      <x v="8643"/>
      <x v="159"/>
      <x v="219"/>
      <x v="5653"/>
      <x v="8643"/>
    </i>
    <i>
      <x v="8644"/>
      <x v="476"/>
      <x v="112"/>
      <x v="3663"/>
      <x v="8644"/>
    </i>
    <i>
      <x v="8645"/>
      <x v="375"/>
      <x v="182"/>
      <x v="5654"/>
      <x v="8645"/>
    </i>
    <i>
      <x v="8646"/>
      <x v="13"/>
      <x v="128"/>
      <x v="4160"/>
      <x v="8646"/>
    </i>
    <i>
      <x v="8647"/>
      <x v="171"/>
      <x v="133"/>
      <x v="1175"/>
      <x v="8647"/>
    </i>
    <i>
      <x v="8648"/>
      <x v="12"/>
      <x v="196"/>
      <x v="5655"/>
      <x v="8648"/>
    </i>
    <i>
      <x v="8649"/>
      <x v="4"/>
      <x v="39"/>
      <x v="3291"/>
      <x v="8649"/>
    </i>
    <i>
      <x v="8650"/>
      <x v="563"/>
      <x v="179"/>
      <x v="5656"/>
      <x v="8650"/>
    </i>
    <i>
      <x v="8651"/>
      <x v="238"/>
      <x v="74"/>
      <x v="5657"/>
      <x v="8651"/>
    </i>
    <i>
      <x v="8652"/>
      <x v="531"/>
      <x v="124"/>
      <x v="2824"/>
      <x v="8652"/>
    </i>
    <i>
      <x v="8653"/>
      <x v="274"/>
      <x v="34"/>
      <x v="5658"/>
      <x v="8653"/>
    </i>
    <i>
      <x v="8654"/>
      <x v="382"/>
      <x v="121"/>
      <x v="4113"/>
      <x v="8654"/>
    </i>
    <i>
      <x v="8655"/>
      <x v="188"/>
      <x v="40"/>
      <x v="2284"/>
      <x v="8655"/>
    </i>
    <i>
      <x v="8656"/>
      <x v="14"/>
      <x v="201"/>
      <x v="2656"/>
      <x v="8656"/>
    </i>
    <i>
      <x v="8657"/>
      <x v="80"/>
      <x v="102"/>
      <x v="1546"/>
      <x v="8657"/>
    </i>
    <i>
      <x v="8658"/>
      <x v="409"/>
      <x v="36"/>
      <x v="5659"/>
      <x v="8658"/>
    </i>
    <i>
      <x v="8659"/>
      <x v="16"/>
      <x v="115"/>
      <x v="4444"/>
      <x v="8659"/>
    </i>
    <i>
      <x v="8660"/>
      <x v="141"/>
      <x v="16"/>
      <x v="3596"/>
      <x v="8660"/>
    </i>
    <i>
      <x v="8661"/>
      <x v="394"/>
      <x v="69"/>
      <x v="5660"/>
      <x v="8661"/>
    </i>
    <i>
      <x v="8662"/>
      <x v="12"/>
      <x v="46"/>
      <x v="5661"/>
      <x v="8662"/>
    </i>
    <i>
      <x v="8663"/>
      <x v="414"/>
      <x v="157"/>
      <x v="3123"/>
      <x v="8663"/>
    </i>
    <i>
      <x v="8664"/>
      <x v="21"/>
      <x v="121"/>
      <x v="4716"/>
      <x v="8664"/>
    </i>
    <i>
      <x v="8665"/>
      <x v="128"/>
      <x v="155"/>
      <x v="5662"/>
      <x v="8665"/>
    </i>
    <i>
      <x v="8666"/>
      <x v="171"/>
      <x v="121"/>
      <x v="5663"/>
      <x v="8666"/>
    </i>
    <i>
      <x v="8667"/>
      <x v="287"/>
      <x v="9"/>
      <x v="5664"/>
      <x v="8667"/>
    </i>
    <i>
      <x v="8668"/>
      <x v="291"/>
      <x v="146"/>
      <x v="22"/>
      <x v="8668"/>
    </i>
    <i>
      <x v="8669"/>
      <x v="171"/>
      <x v="16"/>
      <x v="5665"/>
      <x v="8669"/>
    </i>
    <i>
      <x v="8670"/>
      <x v="325"/>
      <x v="88"/>
      <x v="4880"/>
      <x v="8670"/>
    </i>
    <i>
      <x v="8671"/>
      <x v="577"/>
      <x v="72"/>
      <x v="581"/>
      <x v="8671"/>
    </i>
    <i>
      <x v="8672"/>
      <x v="422"/>
      <x v="27"/>
      <x v="5666"/>
      <x v="8672"/>
    </i>
    <i>
      <x v="8673"/>
      <x v="406"/>
      <x v="60"/>
      <x v="192"/>
      <x v="8673"/>
    </i>
    <i>
      <x v="8674"/>
      <x v="68"/>
      <x v="91"/>
      <x v="2090"/>
      <x v="8674"/>
    </i>
    <i>
      <x v="8675"/>
      <x v="341"/>
      <x v="112"/>
      <x v="5402"/>
      <x v="8675"/>
    </i>
    <i>
      <x v="8676"/>
      <x v="36"/>
      <x v="88"/>
      <x v="1972"/>
      <x v="8676"/>
    </i>
    <i>
      <x v="8677"/>
      <x v="409"/>
      <x v="163"/>
      <x v="5667"/>
      <x v="8677"/>
    </i>
    <i>
      <x v="8678"/>
      <x v="516"/>
      <x v="124"/>
      <x v="2303"/>
      <x v="8678"/>
    </i>
    <i>
      <x v="8679"/>
      <x v="291"/>
      <x v="204"/>
      <x v="3447"/>
      <x v="8679"/>
    </i>
    <i>
      <x v="8680"/>
      <x v="117"/>
      <x v="20"/>
      <x v="5668"/>
      <x v="8680"/>
    </i>
    <i>
      <x v="8681"/>
      <x v="215"/>
      <x v="20"/>
      <x v="2841"/>
      <x v="8681"/>
    </i>
    <i>
      <x v="8682"/>
      <x v="555"/>
      <x v="77"/>
      <x v="478"/>
      <x v="8682"/>
    </i>
    <i>
      <x v="8683"/>
      <x v="122"/>
      <x v="197"/>
      <x v="2660"/>
      <x v="8683"/>
    </i>
    <i>
      <x v="8684"/>
      <x v="170"/>
      <x v="128"/>
      <x v="3151"/>
      <x v="8684"/>
    </i>
    <i>
      <x v="8685"/>
      <x v="298"/>
      <x v="74"/>
      <x v="808"/>
      <x v="8685"/>
    </i>
    <i>
      <x v="8686"/>
      <x v="166"/>
      <x v="38"/>
      <x v="5669"/>
      <x v="8686"/>
    </i>
    <i>
      <x v="8687"/>
      <x v="527"/>
      <x v="109"/>
      <x v="1899"/>
      <x v="8687"/>
    </i>
    <i>
      <x v="8688"/>
      <x v="379"/>
      <x v="68"/>
      <x v="1160"/>
      <x v="8688"/>
    </i>
    <i>
      <x v="8689"/>
      <x v="4"/>
      <x v="155"/>
      <x v="2143"/>
      <x v="8689"/>
    </i>
    <i>
      <x v="8690"/>
      <x v="197"/>
      <x v="194"/>
      <x v="5670"/>
      <x v="8690"/>
    </i>
    <i>
      <x v="8691"/>
      <x v="352"/>
      <x v="69"/>
      <x v="5671"/>
      <x v="8691"/>
    </i>
    <i>
      <x v="8692"/>
      <x v="369"/>
      <x v="23"/>
      <x v="3834"/>
      <x v="8692"/>
    </i>
    <i>
      <x v="8693"/>
      <x v="429"/>
      <x v="134"/>
      <x v="5672"/>
      <x v="8693"/>
    </i>
    <i>
      <x v="8694"/>
      <x v="153"/>
      <x v="74"/>
      <x v="5043"/>
      <x v="8694"/>
    </i>
    <i>
      <x v="8695"/>
      <x v="178"/>
      <x v="34"/>
      <x v="3409"/>
      <x v="8695"/>
    </i>
    <i>
      <x v="8696"/>
      <x v="42"/>
      <x v="108"/>
      <x v="3544"/>
      <x v="8696"/>
    </i>
    <i>
      <x v="8697"/>
      <x v="300"/>
      <x v="119"/>
      <x v="114"/>
      <x v="8697"/>
    </i>
    <i>
      <x v="8698"/>
      <x v="153"/>
      <x v="123"/>
      <x v="5673"/>
      <x v="8698"/>
    </i>
    <i>
      <x v="8699"/>
      <x v="153"/>
      <x v="93"/>
      <x v="5674"/>
      <x v="8699"/>
    </i>
    <i>
      <x v="8700"/>
      <x v="140"/>
      <x v="196"/>
      <x v="3668"/>
      <x v="8700"/>
    </i>
    <i>
      <x v="8701"/>
      <x v="438"/>
      <x v="119"/>
      <x v="5675"/>
      <x v="8701"/>
    </i>
    <i>
      <x v="8702"/>
      <x v="130"/>
      <x v="53"/>
      <x v="3723"/>
      <x v="8702"/>
    </i>
    <i>
      <x v="8703"/>
      <x v="193"/>
      <x v="68"/>
      <x v="3723"/>
      <x v="8703"/>
    </i>
    <i>
      <x v="8704"/>
      <x v="41"/>
      <x v="150"/>
      <x v="71"/>
      <x v="8704"/>
    </i>
    <i>
      <x v="8705"/>
      <x v="177"/>
      <x v="117"/>
      <x v="5676"/>
      <x v="8705"/>
    </i>
    <i>
      <x v="8706"/>
      <x v="366"/>
      <x v="53"/>
      <x v="2887"/>
      <x v="8706"/>
    </i>
    <i>
      <x v="8707"/>
      <x v="488"/>
      <x v="129"/>
      <x v="4187"/>
      <x v="8707"/>
    </i>
    <i>
      <x v="8708"/>
      <x v="108"/>
      <x v="63"/>
      <x v="5677"/>
      <x v="8708"/>
    </i>
    <i>
      <x v="8709"/>
      <x v="201"/>
      <x v="39"/>
      <x v="5678"/>
      <x v="8709"/>
    </i>
    <i>
      <x v="8710"/>
      <x v="438"/>
      <x v="155"/>
      <x v="843"/>
      <x v="8710"/>
    </i>
    <i>
      <x v="8711"/>
      <x v="141"/>
      <x v="129"/>
      <x v="5679"/>
      <x v="8711"/>
    </i>
    <i>
      <x v="8712"/>
      <x v="555"/>
      <x v="70"/>
      <x v="5680"/>
      <x v="8712"/>
    </i>
    <i>
      <x v="8713"/>
      <x v="215"/>
      <x v="143"/>
      <x v="5681"/>
      <x v="8713"/>
    </i>
    <i>
      <x v="8714"/>
      <x v="59"/>
      <x v="49"/>
      <x v="5682"/>
      <x v="8714"/>
    </i>
    <i>
      <x v="8715"/>
      <x v="218"/>
      <x v="197"/>
      <x v="3514"/>
      <x v="8715"/>
    </i>
    <i>
      <x v="8716"/>
      <x v="308"/>
      <x v="39"/>
      <x v="5683"/>
      <x v="8716"/>
    </i>
    <i>
      <x v="8717"/>
      <x v="130"/>
      <x v="16"/>
      <x v="420"/>
      <x v="8717"/>
    </i>
    <i>
      <x v="8718"/>
      <x v="196"/>
      <x v="58"/>
      <x v="4640"/>
      <x v="8718"/>
    </i>
    <i>
      <x v="8719"/>
      <x v="83"/>
      <x v="68"/>
      <x v="5684"/>
      <x v="8719"/>
    </i>
    <i>
      <x v="8720"/>
      <x v="359"/>
      <x v="70"/>
      <x v="5685"/>
      <x v="8720"/>
    </i>
    <i>
      <x v="8721"/>
      <x v="58"/>
      <x v="157"/>
      <x v="5686"/>
      <x v="8721"/>
    </i>
    <i>
      <x v="8722"/>
      <x v="86"/>
      <x v="158"/>
      <x v="5687"/>
      <x v="8722"/>
    </i>
    <i>
      <x v="8723"/>
      <x v="168"/>
      <x v="36"/>
      <x v="5688"/>
      <x v="8723"/>
    </i>
    <i>
      <x v="8724"/>
      <x v="145"/>
      <x v="130"/>
      <x v="1326"/>
      <x v="8724"/>
    </i>
    <i>
      <x v="8725"/>
      <x v="319"/>
      <x v="107"/>
      <x v="5689"/>
      <x v="8725"/>
    </i>
    <i>
      <x v="8726"/>
      <x v="126"/>
      <x v="79"/>
      <x v="5690"/>
      <x v="8726"/>
    </i>
    <i>
      <x v="8727"/>
      <x v="548"/>
      <x v="95"/>
      <x v="5691"/>
      <x v="8727"/>
    </i>
    <i>
      <x v="8728"/>
      <x v="16"/>
      <x v="23"/>
      <x v="3898"/>
      <x v="8728"/>
    </i>
    <i>
      <x v="8729"/>
      <x v="127"/>
      <x v="108"/>
      <x v="5692"/>
      <x v="8729"/>
    </i>
    <i>
      <x v="8730"/>
      <x v="434"/>
      <x v="208"/>
      <x v="2934"/>
      <x v="8730"/>
    </i>
    <i>
      <x v="8731"/>
      <x v="129"/>
      <x v="157"/>
      <x v="5328"/>
      <x v="8731"/>
    </i>
    <i>
      <x v="8732"/>
      <x v="198"/>
      <x v="16"/>
      <x v="5693"/>
      <x v="8732"/>
    </i>
    <i>
      <x v="8733"/>
      <x v="440"/>
      <x v="219"/>
      <x v="5694"/>
      <x v="8733"/>
    </i>
    <i>
      <x v="8734"/>
      <x v="167"/>
      <x v="198"/>
      <x v="5695"/>
      <x v="8734"/>
    </i>
    <i>
      <x v="8735"/>
      <x v="363"/>
      <x v="56"/>
      <x v="5696"/>
      <x v="8735"/>
    </i>
    <i>
      <x v="8736"/>
      <x v="515"/>
      <x v="149"/>
      <x v="5697"/>
      <x v="8736"/>
    </i>
    <i>
      <x v="8737"/>
      <x v="211"/>
      <x v="107"/>
      <x v="5698"/>
      <x v="8737"/>
    </i>
    <i>
      <x v="8738"/>
      <x v="203"/>
      <x v="122"/>
      <x v="324"/>
      <x v="8738"/>
    </i>
    <i>
      <x v="8739"/>
      <x v="79"/>
      <x v="138"/>
      <x v="5699"/>
      <x v="8739"/>
    </i>
    <i>
      <x v="8740"/>
      <x v="528"/>
      <x v="59"/>
      <x v="5700"/>
      <x v="8740"/>
    </i>
    <i>
      <x v="8741"/>
      <x v="605"/>
      <x v="100"/>
      <x v="5700"/>
      <x v="8741"/>
    </i>
    <i>
      <x v="8742"/>
      <x v="163"/>
      <x v="36"/>
      <x v="348"/>
      <x v="8742"/>
    </i>
    <i>
      <x v="8743"/>
      <x v="452"/>
      <x v="204"/>
      <x v="5701"/>
      <x v="8743"/>
    </i>
    <i>
      <x v="8744"/>
      <x v="82"/>
      <x v="90"/>
      <x v="5334"/>
      <x v="8744"/>
    </i>
    <i>
      <x v="8745"/>
      <x v="429"/>
      <x v="43"/>
      <x v="5702"/>
      <x v="8745"/>
    </i>
    <i>
      <x v="8746"/>
      <x v="153"/>
      <x v="133"/>
      <x v="5071"/>
      <x v="8746"/>
    </i>
    <i>
      <x v="8747"/>
      <x v="282"/>
      <x v="18"/>
      <x v="5703"/>
      <x v="8747"/>
    </i>
    <i>
      <x v="8748"/>
      <x v="497"/>
      <x v="145"/>
      <x v="5704"/>
      <x v="8748"/>
    </i>
    <i>
      <x v="8749"/>
      <x v="167"/>
      <x v="152"/>
      <x v="1177"/>
      <x v="8749"/>
    </i>
    <i>
      <x v="8750"/>
      <x v="251"/>
      <x v="44"/>
      <x v="898"/>
      <x v="8750"/>
    </i>
    <i>
      <x v="8751"/>
      <x v="358"/>
      <x v="196"/>
      <x v="4050"/>
      <x v="8751"/>
    </i>
    <i>
      <x v="8752"/>
      <x v="33"/>
      <x v="189"/>
      <x v="5705"/>
      <x v="8752"/>
    </i>
    <i>
      <x v="8753"/>
      <x v="182"/>
      <x v="55"/>
      <x v="3466"/>
      <x v="8753"/>
    </i>
    <i>
      <x v="8754"/>
      <x v="246"/>
      <x v="204"/>
      <x v="4034"/>
      <x v="8754"/>
    </i>
    <i>
      <x v="8755"/>
      <x v="12"/>
      <x v="134"/>
      <x v="5535"/>
      <x v="8755"/>
    </i>
    <i>
      <x v="8756"/>
      <x v="468"/>
      <x v="30"/>
      <x v="2446"/>
      <x v="8756"/>
    </i>
    <i>
      <x v="8757"/>
      <x v="165"/>
      <x v="157"/>
      <x v="4126"/>
      <x v="8757"/>
    </i>
    <i>
      <x v="8758"/>
      <x v="414"/>
      <x v="99"/>
      <x v="5706"/>
      <x v="8758"/>
    </i>
    <i>
      <x v="8759"/>
      <x v="14"/>
      <x v="123"/>
      <x v="5707"/>
      <x v="8759"/>
    </i>
    <i>
      <x v="8760"/>
      <x v="14"/>
      <x v="36"/>
      <x v="4575"/>
      <x v="8760"/>
    </i>
    <i>
      <x v="8761"/>
      <x v="48"/>
      <x v="11"/>
      <x v="5708"/>
      <x v="8761"/>
    </i>
    <i>
      <x v="8762"/>
      <x v="405"/>
      <x v="76"/>
      <x v="4303"/>
      <x v="8762"/>
    </i>
    <i>
      <x v="8763"/>
      <x v="301"/>
      <x v="11"/>
      <x v="5709"/>
      <x v="8763"/>
    </i>
    <i>
      <x v="8764"/>
      <x v="491"/>
      <x v="168"/>
      <x v="2118"/>
      <x v="8764"/>
    </i>
    <i>
      <x v="8765"/>
      <x v="2"/>
      <x v="146"/>
      <x v="222"/>
      <x v="8765"/>
    </i>
    <i>
      <x v="8766"/>
      <x v="92"/>
      <x v="86"/>
      <x v="1239"/>
      <x v="8766"/>
    </i>
    <i>
      <x v="8767"/>
      <x v="114"/>
      <x v="62"/>
      <x v="3423"/>
      <x v="8767"/>
    </i>
    <i>
      <x v="8768"/>
      <x v="413"/>
      <x v="152"/>
      <x v="5710"/>
      <x v="8768"/>
    </i>
    <i>
      <x v="8769"/>
      <x v="161"/>
      <x v="183"/>
      <x v="4155"/>
      <x v="8769"/>
    </i>
    <i>
      <x v="8770"/>
      <x v="422"/>
      <x v="59"/>
      <x v="2002"/>
      <x v="8770"/>
    </i>
    <i>
      <x v="8771"/>
      <x v="277"/>
      <x v="166"/>
      <x v="1061"/>
      <x v="8771"/>
    </i>
    <i>
      <x v="8772"/>
      <x v="446"/>
      <x v="95"/>
      <x v="3202"/>
      <x v="8772"/>
    </i>
    <i>
      <x v="8773"/>
      <x v="185"/>
      <x v="88"/>
      <x v="4061"/>
      <x v="8773"/>
    </i>
    <i>
      <x v="8774"/>
      <x v="123"/>
      <x v="72"/>
      <x v="1535"/>
      <x v="8774"/>
    </i>
    <i>
      <x v="8775"/>
      <x v="281"/>
      <x v="90"/>
      <x v="3091"/>
      <x v="8775"/>
    </i>
    <i>
      <x v="8776"/>
      <x v="588"/>
      <x v="40"/>
      <x v="1261"/>
      <x v="8776"/>
    </i>
    <i>
      <x v="8777"/>
      <x v="129"/>
      <x v="127"/>
      <x v="1414"/>
      <x v="8777"/>
    </i>
    <i>
      <x v="8778"/>
      <x v="300"/>
      <x v="142"/>
      <x v="1839"/>
      <x v="8778"/>
    </i>
    <i>
      <x v="8779"/>
      <x v="80"/>
      <x v="134"/>
      <x v="5711"/>
      <x v="8779"/>
    </i>
    <i>
      <x v="8780"/>
      <x v="123"/>
      <x v="194"/>
      <x v="4124"/>
      <x v="8780"/>
    </i>
    <i>
      <x v="8781"/>
      <x v="184"/>
      <x v="185"/>
      <x v="5712"/>
      <x v="8781"/>
    </i>
    <i>
      <x v="8782"/>
      <x v="508"/>
      <x v="163"/>
      <x v="2370"/>
      <x v="8782"/>
    </i>
    <i>
      <x v="8783"/>
      <x v="569"/>
      <x v="77"/>
      <x v="5713"/>
      <x v="8783"/>
    </i>
    <i>
      <x v="8784"/>
      <x v="3"/>
      <x v="85"/>
      <x v="5714"/>
      <x v="8784"/>
    </i>
    <i>
      <x v="8785"/>
      <x v="168"/>
      <x v="107"/>
      <x v="247"/>
      <x v="8785"/>
    </i>
    <i>
      <x v="8786"/>
      <x v="183"/>
      <x v="9"/>
      <x v="5715"/>
      <x v="8786"/>
    </i>
    <i>
      <x v="8787"/>
      <x v="414"/>
      <x v="16"/>
      <x v="1625"/>
      <x v="8787"/>
    </i>
    <i>
      <x v="8788"/>
      <x v="431"/>
      <x v="173"/>
      <x v="3893"/>
      <x v="8788"/>
    </i>
    <i>
      <x v="8789"/>
      <x v="476"/>
      <x v="50"/>
      <x v="5716"/>
      <x v="8789"/>
    </i>
    <i>
      <x v="8790"/>
      <x v="69"/>
      <x v="111"/>
      <x v="4759"/>
      <x v="8790"/>
    </i>
    <i>
      <x v="8791"/>
      <x v="405"/>
      <x v="54"/>
      <x v="125"/>
      <x v="8791"/>
    </i>
    <i>
      <x v="8792"/>
      <x v="469"/>
      <x v="45"/>
      <x v="1158"/>
      <x v="8792"/>
    </i>
    <i>
      <x v="8793"/>
      <x v="274"/>
      <x v="191"/>
      <x v="1345"/>
      <x v="8793"/>
    </i>
    <i>
      <x v="8794"/>
      <x v="294"/>
      <x v="161"/>
      <x v="4311"/>
      <x v="8794"/>
    </i>
    <i>
      <x v="8795"/>
      <x v="68"/>
      <x v="60"/>
      <x v="5717"/>
      <x v="8795"/>
    </i>
    <i>
      <x v="8796"/>
      <x v="173"/>
      <x v="24"/>
      <x v="524"/>
      <x v="8796"/>
    </i>
    <i>
      <x v="8797"/>
      <x v="17"/>
      <x v="85"/>
      <x v="1351"/>
      <x v="8797"/>
    </i>
    <i>
      <x v="8798"/>
      <x v="100"/>
      <x v="76"/>
      <x v="4889"/>
      <x v="8798"/>
    </i>
    <i>
      <x v="8799"/>
      <x v="305"/>
      <x v="106"/>
      <x v="5718"/>
      <x v="8799"/>
    </i>
    <i>
      <x v="8800"/>
      <x v="12"/>
      <x v="194"/>
      <x v="5719"/>
      <x v="8800"/>
    </i>
    <i>
      <x v="8801"/>
      <x v="439"/>
      <x v="128"/>
      <x v="2777"/>
      <x v="8801"/>
    </i>
    <i>
      <x v="8802"/>
      <x v="212"/>
      <x v="93"/>
      <x v="5008"/>
      <x v="8802"/>
    </i>
    <i>
      <x v="8803"/>
      <x v="292"/>
      <x v="7"/>
      <x v="2777"/>
      <x v="8803"/>
    </i>
    <i>
      <x v="8804"/>
      <x v="207"/>
      <x v="134"/>
      <x v="3169"/>
      <x v="8804"/>
    </i>
    <i>
      <x v="8805"/>
      <x v="344"/>
      <x v="58"/>
      <x v="1284"/>
      <x v="8805"/>
    </i>
    <i>
      <x v="8806"/>
      <x v="200"/>
      <x v="74"/>
      <x v="3062"/>
      <x v="8806"/>
    </i>
    <i>
      <x v="8807"/>
      <x v="9"/>
      <x v="27"/>
      <x v="601"/>
      <x v="8807"/>
    </i>
    <i>
      <x v="8808"/>
      <x v="162"/>
      <x v="149"/>
      <x v="1607"/>
      <x v="8808"/>
    </i>
    <i>
      <x v="8809"/>
      <x v="555"/>
      <x v="190"/>
      <x v="791"/>
      <x v="8809"/>
    </i>
    <i>
      <x v="8810"/>
      <x v="388"/>
      <x v="98"/>
      <x v="1871"/>
      <x v="8810"/>
    </i>
    <i>
      <x v="8811"/>
      <x v="109"/>
      <x v="157"/>
      <x v="2378"/>
      <x v="8811"/>
    </i>
    <i>
      <x v="8812"/>
      <x v="14"/>
      <x v="105"/>
      <x v="5720"/>
      <x v="8812"/>
    </i>
    <i>
      <x v="8813"/>
      <x v="404"/>
      <x v="74"/>
      <x v="5721"/>
      <x v="8813"/>
    </i>
    <i>
      <x v="8814"/>
      <x v="72"/>
      <x v="185"/>
      <x v="5722"/>
      <x v="8814"/>
    </i>
    <i>
      <x v="8815"/>
      <x v="201"/>
      <x v="147"/>
      <x v="2129"/>
      <x v="8815"/>
    </i>
    <i>
      <x v="8816"/>
      <x v="79"/>
      <x v="71"/>
      <x v="5723"/>
      <x v="8816"/>
    </i>
    <i>
      <x v="8817"/>
      <x v="215"/>
      <x v="44"/>
      <x v="4678"/>
      <x v="8817"/>
    </i>
    <i>
      <x v="8818"/>
      <x v="123"/>
      <x v="66"/>
      <x v="3486"/>
      <x v="8818"/>
    </i>
    <i>
      <x v="8819"/>
      <x v="306"/>
      <x v="71"/>
      <x v="5724"/>
      <x v="8819"/>
    </i>
    <i>
      <x v="8820"/>
      <x v="170"/>
      <x v="109"/>
      <x v="1628"/>
      <x v="8820"/>
    </i>
    <i>
      <x v="8821"/>
      <x v="580"/>
      <x v="95"/>
      <x v="5725"/>
      <x v="8821"/>
    </i>
    <i>
      <x v="8822"/>
      <x v="375"/>
      <x v="126"/>
      <x v="5726"/>
      <x v="8822"/>
    </i>
    <i>
      <x v="8823"/>
      <x v="84"/>
      <x v="134"/>
      <x v="5727"/>
      <x v="8823"/>
    </i>
    <i>
      <x v="8824"/>
      <x v="19"/>
      <x v="138"/>
      <x v="5728"/>
      <x v="8824"/>
    </i>
    <i>
      <x v="8825"/>
      <x v="53"/>
      <x v="218"/>
      <x v="5729"/>
      <x v="8825"/>
    </i>
    <i>
      <x v="8826"/>
      <x v="17"/>
      <x v="27"/>
      <x v="5730"/>
      <x v="8826"/>
    </i>
    <i>
      <x v="8827"/>
      <x v="310"/>
      <x v="191"/>
      <x v="104"/>
      <x v="8827"/>
    </i>
    <i>
      <x v="8828"/>
      <x v="172"/>
      <x v="21"/>
      <x v="4022"/>
      <x v="8828"/>
    </i>
    <i>
      <x v="8829"/>
      <x v="79"/>
      <x v="195"/>
      <x v="579"/>
      <x v="8829"/>
    </i>
    <i>
      <x v="8830"/>
      <x v="146"/>
      <x v="98"/>
      <x v="5173"/>
      <x v="8830"/>
    </i>
    <i>
      <x v="8831"/>
      <x v="166"/>
      <x v="186"/>
      <x v="5731"/>
      <x v="8831"/>
    </i>
    <i>
      <x v="8832"/>
      <x v="570"/>
      <x v="38"/>
      <x v="5732"/>
      <x v="8832"/>
    </i>
    <i>
      <x v="8833"/>
      <x v="535"/>
      <x v="149"/>
      <x v="1942"/>
      <x v="8833"/>
    </i>
    <i>
      <x v="8834"/>
      <x v="357"/>
      <x v="190"/>
      <x v="4701"/>
      <x v="8834"/>
    </i>
    <i>
      <x v="8835"/>
      <x v="19"/>
      <x v="157"/>
      <x v="2750"/>
      <x v="8835"/>
    </i>
    <i>
      <x v="8836"/>
      <x v="332"/>
      <x v="166"/>
      <x v="4701"/>
      <x v="8836"/>
    </i>
    <i>
      <x v="8837"/>
      <x v="113"/>
      <x v="28"/>
      <x v="2747"/>
      <x v="8837"/>
    </i>
    <i>
      <x v="8838"/>
      <x v="299"/>
      <x v="107"/>
      <x v="4221"/>
      <x v="8838"/>
    </i>
    <i>
      <x v="8839"/>
      <x v="245"/>
      <x v="30"/>
      <x v="5733"/>
      <x v="8839"/>
    </i>
    <i>
      <x v="8840"/>
      <x v="61"/>
      <x v="93"/>
      <x v="3375"/>
      <x v="8840"/>
    </i>
    <i>
      <x v="8841"/>
      <x v="319"/>
      <x v="13"/>
      <x v="5734"/>
      <x v="8841"/>
    </i>
    <i>
      <x v="8842"/>
      <x v="302"/>
      <x v="70"/>
      <x v="5735"/>
      <x v="8842"/>
    </i>
    <i>
      <x v="8843"/>
      <x v="527"/>
      <x v="77"/>
      <x v="5736"/>
      <x v="8843"/>
    </i>
    <i>
      <x v="8844"/>
      <x v="367"/>
      <x v="40"/>
      <x v="2083"/>
      <x v="8844"/>
    </i>
    <i>
      <x v="8845"/>
      <x v="206"/>
      <x v="38"/>
      <x v="5737"/>
      <x v="8845"/>
    </i>
    <i>
      <x v="8846"/>
      <x v="22"/>
      <x v="108"/>
      <x v="5738"/>
      <x v="8846"/>
    </i>
    <i>
      <x v="8847"/>
      <x v="381"/>
      <x v="78"/>
      <x v="1182"/>
      <x v="8847"/>
    </i>
    <i>
      <x v="8848"/>
      <x v="269"/>
      <x v="162"/>
      <x v="988"/>
      <x v="8848"/>
    </i>
    <i>
      <x v="8849"/>
      <x v="324"/>
      <x v="111"/>
      <x v="5739"/>
      <x v="8849"/>
    </i>
    <i>
      <x v="8850"/>
      <x v="355"/>
      <x v="16"/>
      <x v="5664"/>
      <x v="8850"/>
    </i>
    <i>
      <x v="8851"/>
      <x v="282"/>
      <x v="168"/>
      <x v="5740"/>
      <x v="8851"/>
    </i>
    <i>
      <x v="8852"/>
      <x v="555"/>
      <x v="41"/>
      <x v="5741"/>
      <x v="8852"/>
    </i>
    <i>
      <x v="8853"/>
      <x v="185"/>
      <x v="31"/>
      <x v="4945"/>
      <x v="8853"/>
    </i>
    <i>
      <x v="8854"/>
      <x v="302"/>
      <x v="196"/>
      <x v="3328"/>
      <x v="8854"/>
    </i>
    <i>
      <x v="8855"/>
      <x v="439"/>
      <x v="191"/>
      <x v="134"/>
      <x v="8855"/>
    </i>
    <i>
      <x v="8856"/>
      <x v="443"/>
      <x v="189"/>
      <x v="2094"/>
      <x v="8856"/>
    </i>
    <i>
      <x v="8857"/>
      <x v="40"/>
      <x v="182"/>
      <x v="5742"/>
      <x v="8857"/>
    </i>
    <i>
      <x v="8858"/>
      <x v="204"/>
      <x v="150"/>
      <x v="5743"/>
      <x v="8858"/>
    </i>
    <i>
      <x v="8859"/>
      <x v="182"/>
      <x v="27"/>
      <x v="5744"/>
      <x v="8859"/>
    </i>
    <i>
      <x v="8860"/>
      <x v="212"/>
      <x v="15"/>
      <x v="5745"/>
      <x v="8860"/>
    </i>
    <i>
      <x v="8861"/>
      <x v="119"/>
      <x v="138"/>
      <x v="5746"/>
      <x v="8861"/>
    </i>
    <i>
      <x v="8862"/>
      <x v="80"/>
      <x v="104"/>
      <x v="1249"/>
      <x v="8862"/>
    </i>
    <i>
      <x v="8863"/>
      <x v="541"/>
      <x v="46"/>
      <x v="4659"/>
      <x v="8863"/>
    </i>
    <i>
      <x v="8864"/>
      <x v="345"/>
      <x v="120"/>
      <x v="39"/>
      <x v="8864"/>
    </i>
    <i>
      <x v="8865"/>
      <x v="171"/>
      <x v="58"/>
      <x v="5747"/>
      <x v="8865"/>
    </i>
    <i>
      <x v="8866"/>
      <x v="516"/>
      <x v="146"/>
      <x v="3799"/>
      <x v="8866"/>
    </i>
    <i>
      <x v="8867"/>
      <x v="383"/>
      <x v="42"/>
      <x v="5748"/>
      <x v="8867"/>
    </i>
    <i>
      <x v="8868"/>
      <x v="198"/>
      <x v="13"/>
      <x v="3177"/>
      <x v="8868"/>
    </i>
    <i>
      <x v="8869"/>
      <x v="47"/>
      <x v="120"/>
      <x v="3466"/>
      <x v="8869"/>
    </i>
    <i>
      <x v="8870"/>
      <x v="135"/>
      <x v="39"/>
      <x v="5749"/>
      <x v="8870"/>
    </i>
    <i>
      <x v="8871"/>
      <x v="145"/>
      <x v="100"/>
      <x v="5750"/>
      <x v="8871"/>
    </i>
    <i>
      <x v="8872"/>
      <x v="393"/>
      <x v="134"/>
      <x v="5751"/>
      <x v="8872"/>
    </i>
    <i>
      <x v="8873"/>
      <x v="409"/>
      <x v="127"/>
      <x v="2711"/>
      <x v="8873"/>
    </i>
    <i>
      <x v="8874"/>
      <x v="212"/>
      <x v="182"/>
      <x v="5751"/>
      <x v="8874"/>
    </i>
    <i>
      <x v="8875"/>
      <x v="396"/>
      <x v="93"/>
      <x v="45"/>
      <x v="8875"/>
    </i>
    <i>
      <x v="8876"/>
      <x v="41"/>
      <x v="23"/>
      <x v="2115"/>
      <x v="8876"/>
    </i>
    <i>
      <x v="8877"/>
      <x v="498"/>
      <x v="47"/>
      <x v="5752"/>
      <x v="8877"/>
    </i>
    <i>
      <x v="8878"/>
      <x v="215"/>
      <x v="152"/>
      <x v="5753"/>
      <x v="8878"/>
    </i>
    <i>
      <x v="8879"/>
      <x v="13"/>
      <x v="186"/>
      <x v="2273"/>
      <x v="8879"/>
    </i>
    <i>
      <x v="8880"/>
      <x v="367"/>
      <x v="14"/>
      <x v="4484"/>
      <x v="8880"/>
    </i>
    <i>
      <x v="8881"/>
      <x v="312"/>
      <x v="98"/>
      <x v="5754"/>
      <x v="8881"/>
    </i>
    <i>
      <x v="8882"/>
      <x v="382"/>
      <x v="70"/>
      <x v="5755"/>
      <x v="8882"/>
    </i>
    <i>
      <x v="8883"/>
      <x v="332"/>
      <x v="15"/>
      <x v="4668"/>
      <x v="8883"/>
    </i>
    <i>
      <x v="8884"/>
      <x v="135"/>
      <x v="43"/>
      <x v="4055"/>
      <x v="8884"/>
    </i>
    <i>
      <x v="8885"/>
      <x v="373"/>
      <x v="144"/>
      <x v="5756"/>
      <x v="8885"/>
    </i>
    <i>
      <x v="8886"/>
      <x v="122"/>
      <x v="58"/>
      <x v="1239"/>
      <x v="8886"/>
    </i>
    <i>
      <x v="8887"/>
      <x v="168"/>
      <x v="12"/>
      <x v="5757"/>
      <x v="8887"/>
    </i>
    <i>
      <x v="8888"/>
      <x v="157"/>
      <x v="185"/>
      <x v="907"/>
      <x v="8888"/>
    </i>
    <i>
      <x v="8889"/>
      <x v="155"/>
      <x v="133"/>
      <x v="5758"/>
      <x v="8889"/>
    </i>
    <i>
      <x v="8890"/>
      <x v="578"/>
      <x v="6"/>
      <x v="3808"/>
      <x v="8890"/>
    </i>
    <i>
      <x v="8891"/>
      <x v="35"/>
      <x v="105"/>
      <x v="5759"/>
      <x v="8891"/>
    </i>
    <i>
      <x v="8892"/>
      <x v="382"/>
      <x v="136"/>
      <x v="5760"/>
      <x v="8892"/>
    </i>
    <i>
      <x v="8893"/>
      <x v="109"/>
      <x v="68"/>
      <x v="2124"/>
      <x v="8893"/>
    </i>
    <i>
      <x v="8894"/>
      <x v="218"/>
      <x v="190"/>
      <x v="5761"/>
      <x v="8894"/>
    </i>
    <i>
      <x v="8895"/>
      <x v="185"/>
      <x v="28"/>
      <x v="2002"/>
      <x v="8895"/>
    </i>
    <i>
      <x v="8896"/>
      <x v="359"/>
      <x v="127"/>
      <x v="5762"/>
      <x v="8896"/>
    </i>
    <i>
      <x v="8897"/>
      <x v="352"/>
      <x v="81"/>
      <x v="5763"/>
      <x v="8897"/>
    </i>
    <i>
      <x v="8898"/>
      <x v="268"/>
      <x v="62"/>
      <x v="1192"/>
      <x v="8898"/>
    </i>
    <i>
      <x v="8899"/>
      <x v="122"/>
      <x v="101"/>
      <x v="5641"/>
      <x v="8899"/>
    </i>
    <i>
      <x v="8900"/>
      <x v="364"/>
      <x v="101"/>
      <x v="1065"/>
      <x v="8900"/>
    </i>
    <i>
      <x v="8901"/>
      <x v="567"/>
      <x v="83"/>
      <x v="5764"/>
      <x v="8901"/>
    </i>
    <i>
      <x v="8902"/>
      <x v="357"/>
      <x v="168"/>
      <x v="5765"/>
      <x v="8902"/>
    </i>
    <i>
      <x v="8903"/>
      <x v="122"/>
      <x v="81"/>
      <x v="3818"/>
      <x v="8903"/>
    </i>
    <i>
      <x v="8904"/>
      <x v="124"/>
      <x v="131"/>
      <x v="4066"/>
      <x v="8904"/>
    </i>
    <i>
      <x v="8905"/>
      <x v="499"/>
      <x v="84"/>
      <x v="1629"/>
      <x v="8905"/>
    </i>
    <i>
      <x v="8906"/>
      <x v="335"/>
      <x v="178"/>
      <x v="5766"/>
      <x v="8906"/>
    </i>
    <i>
      <x v="8907"/>
      <x v="465"/>
      <x v="53"/>
      <x v="5767"/>
      <x v="8907"/>
    </i>
    <i>
      <x v="8908"/>
      <x v="265"/>
      <x v="145"/>
      <x v="4624"/>
      <x v="8908"/>
    </i>
    <i>
      <x v="8909"/>
      <x v="339"/>
      <x v="181"/>
      <x v="1336"/>
      <x v="8909"/>
    </i>
    <i>
      <x v="8910"/>
      <x v="111"/>
      <x v="79"/>
      <x v="5768"/>
      <x v="8910"/>
    </i>
    <i>
      <x v="8911"/>
      <x v="560"/>
      <x v="193"/>
      <x v="3103"/>
      <x v="8911"/>
    </i>
    <i>
      <x v="8912"/>
      <x v="486"/>
      <x v="24"/>
      <x v="3842"/>
      <x v="8912"/>
    </i>
    <i>
      <x v="8913"/>
      <x v="35"/>
      <x v="74"/>
      <x v="410"/>
      <x v="8913"/>
    </i>
    <i>
      <x v="8914"/>
      <x v="66"/>
      <x v="76"/>
      <x v="2084"/>
      <x v="8914"/>
    </i>
    <i>
      <x v="8915"/>
      <x v="186"/>
      <x v="169"/>
      <x v="5769"/>
      <x v="8915"/>
    </i>
    <i>
      <x v="8916"/>
      <x v="410"/>
      <x v="24"/>
      <x v="5663"/>
      <x v="8916"/>
    </i>
    <i>
      <x v="8917"/>
      <x v="199"/>
      <x v="67"/>
      <x v="5770"/>
      <x v="8917"/>
    </i>
    <i>
      <x v="8918"/>
      <x v="517"/>
      <x v="200"/>
      <x v="1212"/>
      <x v="8918"/>
    </i>
    <i>
      <x v="8919"/>
      <x v="523"/>
      <x v="213"/>
      <x v="3458"/>
      <x v="8919"/>
    </i>
    <i>
      <x v="8920"/>
      <x v="102"/>
      <x v="42"/>
      <x v="5771"/>
      <x v="8920"/>
    </i>
    <i>
      <x v="8921"/>
      <x v="231"/>
      <x v="90"/>
      <x v="5772"/>
      <x v="8921"/>
    </i>
    <i>
      <x v="8922"/>
      <x v="200"/>
      <x v="34"/>
      <x v="5773"/>
      <x v="8922"/>
    </i>
    <i>
      <x v="8923"/>
      <x v="385"/>
      <x v="145"/>
      <x v="1614"/>
      <x v="8923"/>
    </i>
    <i>
      <x v="8924"/>
      <x v="531"/>
      <x v="74"/>
      <x v="506"/>
      <x v="8924"/>
    </i>
    <i>
      <x v="8925"/>
      <x v="172"/>
      <x v="13"/>
      <x v="5321"/>
      <x v="8925"/>
    </i>
    <i>
      <x v="8926"/>
      <x v="319"/>
      <x v="53"/>
      <x v="4189"/>
      <x v="8926"/>
    </i>
    <i>
      <x v="8927"/>
      <x v="2"/>
      <x v="84"/>
      <x v="3201"/>
      <x v="8927"/>
    </i>
    <i>
      <x v="8928"/>
      <x v="32"/>
      <x v="179"/>
      <x v="3897"/>
      <x v="8928"/>
    </i>
    <i>
      <x v="8929"/>
      <x v="475"/>
      <x v="67"/>
      <x v="5407"/>
      <x v="8929"/>
    </i>
    <i>
      <x v="8930"/>
      <x v="569"/>
      <x v="118"/>
      <x v="5774"/>
      <x v="8930"/>
    </i>
    <i>
      <x v="8931"/>
      <x v="288"/>
      <x v="165"/>
      <x v="1510"/>
      <x v="8931"/>
    </i>
    <i>
      <x v="8932"/>
      <x v="126"/>
      <x v="179"/>
      <x v="4971"/>
      <x v="8932"/>
    </i>
    <i>
      <x v="8933"/>
      <x v="402"/>
      <x v="91"/>
      <x v="5762"/>
      <x v="8933"/>
    </i>
    <i>
      <x v="8934"/>
      <x v="554"/>
      <x v="89"/>
      <x v="2121"/>
      <x v="8934"/>
    </i>
    <i>
      <x v="8935"/>
      <x v="107"/>
      <x v="60"/>
      <x v="5775"/>
      <x v="8935"/>
    </i>
    <i>
      <x v="8936"/>
      <x v="336"/>
      <x v="63"/>
      <x v="5383"/>
      <x v="8936"/>
    </i>
    <i>
      <x v="8937"/>
      <x v="28"/>
      <x v="176"/>
      <x v="4300"/>
      <x v="8937"/>
    </i>
    <i>
      <x v="8938"/>
      <x v="499"/>
      <x v="146"/>
      <x v="5753"/>
      <x v="8938"/>
    </i>
    <i>
      <x v="8939"/>
      <x v="106"/>
      <x v="17"/>
      <x v="2576"/>
      <x v="8939"/>
    </i>
    <i>
      <x v="8940"/>
      <x v="422"/>
      <x v="64"/>
      <x v="5776"/>
      <x v="8940"/>
    </i>
    <i>
      <x v="8941"/>
      <x v="89"/>
      <x v="59"/>
      <x v="5777"/>
      <x v="8941"/>
    </i>
    <i>
      <x v="8942"/>
      <x v="335"/>
      <x v="60"/>
      <x v="5778"/>
      <x v="8942"/>
    </i>
    <i>
      <x v="8943"/>
      <x v="471"/>
      <x v="9"/>
      <x v="1040"/>
      <x v="8943"/>
    </i>
    <i>
      <x v="8944"/>
      <x v="362"/>
      <x v="10"/>
      <x v="1249"/>
      <x v="8944"/>
    </i>
    <i>
      <x v="8945"/>
      <x v="505"/>
      <x v="37"/>
      <x v="1979"/>
      <x v="8945"/>
    </i>
    <i>
      <x v="8946"/>
      <x v="82"/>
      <x v="51"/>
      <x v="5779"/>
      <x v="8946"/>
    </i>
    <i>
      <x v="8947"/>
      <x v="288"/>
      <x v="85"/>
      <x v="5780"/>
      <x v="8947"/>
    </i>
    <i>
      <x v="8948"/>
      <x v="244"/>
      <x v="173"/>
      <x v="4117"/>
      <x v="8948"/>
    </i>
    <i>
      <x v="8949"/>
      <x v="618"/>
      <x v="78"/>
      <x v="5781"/>
      <x v="8949"/>
    </i>
    <i>
      <x v="8950"/>
      <x v="530"/>
      <x v="11"/>
      <x v="5782"/>
      <x v="8950"/>
    </i>
    <i>
      <x v="8951"/>
      <x v="228"/>
      <x v="29"/>
      <x v="5783"/>
      <x v="8951"/>
    </i>
    <i>
      <x v="8952"/>
      <x v="290"/>
      <x v="39"/>
      <x v="5784"/>
      <x v="8952"/>
    </i>
    <i>
      <x v="8953"/>
      <x v="334"/>
      <x v="19"/>
      <x v="1866"/>
      <x v="8953"/>
    </i>
    <i>
      <x v="8954"/>
      <x v="151"/>
      <x v="9"/>
      <x v="5785"/>
      <x v="8954"/>
    </i>
    <i>
      <x v="8955"/>
      <x v="474"/>
      <x v="55"/>
      <x v="5786"/>
      <x v="8955"/>
    </i>
    <i>
      <x v="8956"/>
      <x v="356"/>
      <x v="160"/>
      <x v="5787"/>
      <x v="8956"/>
    </i>
    <i>
      <x v="8957"/>
      <x v="227"/>
      <x v="7"/>
      <x v="1863"/>
      <x v="8957"/>
    </i>
    <i>
      <x v="8958"/>
      <x v="273"/>
      <x v="132"/>
      <x v="5788"/>
      <x v="8958"/>
    </i>
    <i>
      <x v="8959"/>
      <x v="580"/>
      <x v="29"/>
      <x v="473"/>
      <x v="8959"/>
    </i>
    <i>
      <x v="8960"/>
      <x v="619"/>
      <x v="302"/>
      <x v="3175"/>
      <x v="8960"/>
    </i>
    <i>
      <x v="8961"/>
      <x v="327"/>
      <x v="160"/>
      <x v="5789"/>
      <x v="8961"/>
    </i>
    <i>
      <x v="8962"/>
      <x v="571"/>
      <x v="145"/>
      <x v="744"/>
      <x v="8962"/>
    </i>
    <i>
      <x v="8963"/>
      <x v="339"/>
      <x v="84"/>
      <x v="5790"/>
      <x v="8963"/>
    </i>
    <i>
      <x v="8964"/>
      <x v="476"/>
      <x v="200"/>
      <x v="2657"/>
      <x v="8964"/>
    </i>
    <i>
      <x v="8965"/>
      <x v="284"/>
      <x v="48"/>
      <x v="5791"/>
      <x v="8965"/>
    </i>
    <i>
      <x v="8966"/>
      <x v="95"/>
      <x v="42"/>
      <x v="3650"/>
      <x v="8966"/>
    </i>
    <i>
      <x v="8967"/>
      <x v="540"/>
      <x v="91"/>
      <x v="5792"/>
      <x v="8967"/>
    </i>
    <i>
      <x v="8968"/>
      <x v="263"/>
      <x v="82"/>
      <x v="5793"/>
      <x v="8968"/>
    </i>
    <i>
      <x v="8969"/>
      <x v="474"/>
      <x v="211"/>
      <x v="5794"/>
      <x v="8969"/>
    </i>
    <i>
      <x v="8970"/>
      <x v="125"/>
      <x v="28"/>
      <x v="5795"/>
      <x v="8970"/>
    </i>
    <i>
      <x v="8971"/>
      <x v="492"/>
      <x v="11"/>
      <x v="5796"/>
      <x v="8971"/>
    </i>
    <i>
      <x v="8972"/>
      <x v="254"/>
      <x v="67"/>
      <x v="756"/>
      <x v="8972"/>
    </i>
    <i>
      <x v="8973"/>
      <x v="192"/>
      <x v="3"/>
      <x v="5797"/>
      <x v="8973"/>
    </i>
    <i>
      <x v="8974"/>
      <x v="256"/>
      <x v="84"/>
      <x v="5798"/>
      <x v="8974"/>
    </i>
    <i>
      <x v="8975"/>
      <x v="240"/>
      <x v="22"/>
      <x v="863"/>
      <x v="8975"/>
    </i>
    <i>
      <x v="8976"/>
      <x v="82"/>
      <x v="164"/>
      <x v="5799"/>
      <x v="8976"/>
    </i>
    <i>
      <x v="8977"/>
      <x v="461"/>
      <x v="112"/>
      <x v="2306"/>
      <x v="8977"/>
    </i>
    <i>
      <x v="8978"/>
      <x v="173"/>
      <x v="30"/>
      <x v="5800"/>
      <x v="8978"/>
    </i>
    <i>
      <x v="8979"/>
      <x v="6"/>
      <x v="217"/>
      <x v="3785"/>
      <x v="8979"/>
    </i>
    <i>
      <x v="8980"/>
      <x v="170"/>
      <x v="41"/>
      <x v="5801"/>
      <x v="8980"/>
    </i>
    <i>
      <x v="8981"/>
      <x v="448"/>
      <x v="36"/>
      <x v="5802"/>
      <x v="8981"/>
    </i>
    <i>
      <x v="8982"/>
      <x v="166"/>
      <x v="69"/>
      <x v="5803"/>
      <x v="8982"/>
    </i>
    <i>
      <x v="8983"/>
      <x v="577"/>
      <x v="122"/>
      <x v="5615"/>
      <x v="8983"/>
    </i>
    <i>
      <x v="8984"/>
      <x v="212"/>
      <x v="130"/>
      <x v="5804"/>
      <x v="8984"/>
    </i>
    <i>
      <x v="8985"/>
      <x v="82"/>
      <x v="76"/>
      <x v="2973"/>
      <x v="8985"/>
    </i>
    <i>
      <x v="8986"/>
      <x v="397"/>
      <x v="1"/>
      <x v="5805"/>
      <x v="8986"/>
    </i>
    <i>
      <x v="8987"/>
      <x v="196"/>
      <x v="192"/>
      <x v="752"/>
      <x v="8987"/>
    </i>
    <i>
      <x v="8988"/>
      <x v="19"/>
      <x v="98"/>
      <x v="3181"/>
      <x v="8988"/>
    </i>
    <i>
      <x v="8989"/>
      <x v="21"/>
      <x v="147"/>
      <x v="5806"/>
      <x v="8989"/>
    </i>
    <i>
      <x v="8990"/>
      <x v="372"/>
      <x v="18"/>
      <x v="5807"/>
      <x v="8990"/>
    </i>
    <i>
      <x v="8991"/>
      <x v="430"/>
      <x v="127"/>
      <x v="1559"/>
      <x v="8991"/>
    </i>
    <i>
      <x v="8992"/>
      <x v="153"/>
      <x v="16"/>
      <x v="4218"/>
      <x v="8992"/>
    </i>
    <i>
      <x v="8993"/>
      <x v="41"/>
      <x v="36"/>
      <x v="397"/>
      <x v="8993"/>
    </i>
    <i>
      <x v="8994"/>
      <x v="435"/>
      <x v="20"/>
      <x v="5808"/>
      <x v="8994"/>
    </i>
    <i>
      <x v="8995"/>
      <x v="526"/>
      <x v="155"/>
      <x v="3124"/>
      <x v="8995"/>
    </i>
    <i>
      <x v="8996"/>
      <x v="283"/>
      <x v="160"/>
      <x v="3772"/>
      <x v="8996"/>
    </i>
    <i>
      <x v="8997"/>
      <x v="110"/>
      <x v="112"/>
      <x v="3931"/>
      <x v="8997"/>
    </i>
    <i>
      <x v="8998"/>
      <x v="280"/>
      <x v="85"/>
      <x v="5809"/>
      <x v="8998"/>
    </i>
    <i>
      <x v="8999"/>
      <x v="164"/>
      <x v="120"/>
      <x v="5810"/>
      <x v="8999"/>
    </i>
    <i>
      <x v="9000"/>
      <x v="218"/>
      <x v="53"/>
      <x v="784"/>
      <x v="9000"/>
    </i>
    <i>
      <x v="9001"/>
      <x v="19"/>
      <x v="16"/>
      <x v="5811"/>
      <x v="9001"/>
    </i>
    <i>
      <x v="9002"/>
      <x v="4"/>
      <x v="194"/>
      <x v="5812"/>
      <x v="9002"/>
    </i>
    <i>
      <x v="9003"/>
      <x v="86"/>
      <x v="34"/>
      <x v="1203"/>
      <x v="9003"/>
    </i>
    <i>
      <x v="9004"/>
      <x v="463"/>
      <x v="74"/>
      <x v="4721"/>
      <x v="9004"/>
    </i>
    <i>
      <x v="9005"/>
      <x v="332"/>
      <x v="22"/>
      <x v="2478"/>
      <x v="9005"/>
    </i>
    <i>
      <x v="9006"/>
      <x v="62"/>
      <x v="130"/>
      <x v="5813"/>
      <x v="9006"/>
    </i>
    <i>
      <x v="9007"/>
      <x v="143"/>
      <x v="121"/>
      <x v="4000"/>
      <x v="9007"/>
    </i>
    <i>
      <x v="9008"/>
      <x v="447"/>
      <x v="134"/>
      <x v="5814"/>
      <x v="9008"/>
    </i>
    <i>
      <x v="9009"/>
      <x v="58"/>
      <x v="12"/>
      <x v="4397"/>
      <x v="9009"/>
    </i>
    <i>
      <x v="9010"/>
      <x v="329"/>
      <x v="41"/>
      <x v="5815"/>
      <x v="9010"/>
    </i>
    <i>
      <x v="9011"/>
      <x v="128"/>
      <x v="133"/>
      <x v="3916"/>
      <x v="9011"/>
    </i>
    <i>
      <x v="9012"/>
      <x v="61"/>
      <x v="115"/>
      <x v="4722"/>
      <x v="9012"/>
    </i>
    <i>
      <x v="9013"/>
      <x v="142"/>
      <x v="117"/>
      <x v="3905"/>
      <x v="9013"/>
    </i>
    <i>
      <x v="9014"/>
      <x v="181"/>
      <x v="89"/>
      <x v="769"/>
      <x v="9014"/>
    </i>
    <i>
      <x v="9015"/>
      <x v="204"/>
      <x v="20"/>
      <x v="397"/>
      <x v="9015"/>
    </i>
    <i>
      <x v="9016"/>
      <x v="302"/>
      <x v="149"/>
      <x v="5197"/>
      <x v="9016"/>
    </i>
    <i>
      <x v="9017"/>
      <x v="177"/>
      <x v="133"/>
      <x v="5526"/>
      <x v="9017"/>
    </i>
    <i>
      <x v="9018"/>
      <x v="12"/>
      <x v="131"/>
      <x v="5729"/>
      <x v="9018"/>
    </i>
    <i>
      <x v="9019"/>
      <x v="495"/>
      <x v="53"/>
      <x v="3634"/>
      <x v="9019"/>
    </i>
    <i>
      <x v="9020"/>
      <x v="159"/>
      <x v="134"/>
      <x v="1747"/>
      <x v="9020"/>
    </i>
    <i>
      <x v="9021"/>
      <x v="538"/>
      <x v="142"/>
      <x v="5816"/>
      <x v="9021"/>
    </i>
    <i>
      <x v="9022"/>
      <x v="227"/>
      <x v="138"/>
      <x v="5817"/>
      <x v="9022"/>
    </i>
    <i>
      <x v="9023"/>
      <x v="130"/>
      <x v="117"/>
      <x v="2896"/>
      <x v="9023"/>
    </i>
    <i>
      <x v="9024"/>
      <x v="206"/>
      <x v="137"/>
      <x v="5818"/>
      <x v="9024"/>
    </i>
    <i>
      <x v="9025"/>
      <x v="145"/>
      <x v="202"/>
      <x v="3639"/>
      <x v="9025"/>
    </i>
    <i>
      <x v="9026"/>
      <x v="124"/>
      <x v="101"/>
      <x v="5819"/>
      <x v="9026"/>
    </i>
    <i>
      <x v="9027"/>
      <x v="164"/>
      <x v="40"/>
      <x v="5820"/>
      <x v="9027"/>
    </i>
    <i>
      <x v="9028"/>
      <x v="59"/>
      <x v="44"/>
      <x v="5821"/>
      <x v="9028"/>
    </i>
    <i>
      <x v="9029"/>
      <x v="117"/>
      <x v="135"/>
      <x v="5822"/>
      <x v="9029"/>
    </i>
    <i>
      <x v="9030"/>
      <x v="538"/>
      <x v="104"/>
      <x v="2507"/>
      <x v="9030"/>
    </i>
    <i>
      <x v="9031"/>
      <x v="141"/>
      <x v="93"/>
      <x v="5823"/>
      <x v="9031"/>
    </i>
    <i>
      <x v="9032"/>
      <x v="122"/>
      <x v="12"/>
      <x v="104"/>
      <x v="9032"/>
    </i>
    <i>
      <x v="9033"/>
      <x v="375"/>
      <x v="144"/>
      <x v="574"/>
      <x v="9033"/>
    </i>
    <i>
      <x v="9034"/>
      <x v="16"/>
      <x v="144"/>
      <x v="4030"/>
      <x v="9034"/>
    </i>
    <i>
      <x v="9035"/>
      <x v="286"/>
      <x v="84"/>
      <x v="5824"/>
      <x v="9035"/>
    </i>
    <i>
      <x v="9036"/>
      <x v="401"/>
      <x v="118"/>
      <x v="1685"/>
      <x v="9036"/>
    </i>
    <i>
      <x v="9037"/>
      <x v="78"/>
      <x v="42"/>
      <x v="5825"/>
      <x v="9037"/>
    </i>
    <i>
      <x v="9038"/>
      <x v="196"/>
      <x v="49"/>
      <x v="169"/>
      <x v="9038"/>
    </i>
    <i>
      <x v="9039"/>
      <x v="153"/>
      <x v="135"/>
      <x v="5039"/>
      <x v="9039"/>
    </i>
    <i>
      <x v="9040"/>
      <x v="194"/>
      <x v="100"/>
      <x v="4091"/>
      <x v="9040"/>
    </i>
    <i>
      <x v="9041"/>
      <x v="385"/>
      <x v="6"/>
      <x v="136"/>
      <x v="9041"/>
    </i>
    <i>
      <x v="9042"/>
      <x v="472"/>
      <x v="91"/>
      <x v="3729"/>
      <x v="9042"/>
    </i>
    <i>
      <x v="9043"/>
      <x v="551"/>
      <x v="47"/>
      <x v="5455"/>
      <x v="9043"/>
    </i>
    <i>
      <x v="9044"/>
      <x v="395"/>
      <x v="204"/>
      <x v="2333"/>
      <x v="9044"/>
    </i>
    <i>
      <x v="9045"/>
      <x v="479"/>
      <x v="113"/>
      <x v="3384"/>
      <x v="9045"/>
    </i>
    <i>
      <x v="9046"/>
      <x v="372"/>
      <x v="160"/>
      <x v="2836"/>
      <x v="9046"/>
    </i>
    <i>
      <x v="9047"/>
      <x v="530"/>
      <x v="1"/>
      <x v="4771"/>
      <x v="9047"/>
    </i>
    <i>
      <x v="9048"/>
      <x v="241"/>
      <x v="188"/>
      <x v="5826"/>
      <x v="9048"/>
    </i>
    <i>
      <x v="9049"/>
      <x v="289"/>
      <x v="141"/>
      <x v="5827"/>
      <x v="9049"/>
    </i>
    <i>
      <x v="9050"/>
      <x v="427"/>
      <x v="145"/>
      <x v="5828"/>
      <x v="9050"/>
    </i>
    <i>
      <x v="9051"/>
      <x v="67"/>
      <x v="35"/>
      <x v="1588"/>
      <x v="9051"/>
    </i>
    <i>
      <x v="9052"/>
      <x v="133"/>
      <x v="5"/>
      <x v="3078"/>
      <x v="9052"/>
    </i>
    <i>
      <x v="9053"/>
      <x v="26"/>
      <x/>
      <x v="5802"/>
      <x v="9053"/>
    </i>
    <i>
      <x v="9054"/>
      <x v="17"/>
      <x v="45"/>
      <x v="5829"/>
      <x v="9054"/>
    </i>
    <i>
      <x v="9055"/>
      <x v="2"/>
      <x v="5"/>
      <x v="3654"/>
      <x v="9055"/>
    </i>
    <i>
      <x v="9056"/>
      <x v="357"/>
      <x v="160"/>
      <x v="1724"/>
      <x v="9056"/>
    </i>
    <i>
      <x v="9057"/>
      <x v="236"/>
      <x v="54"/>
      <x v="5830"/>
      <x v="9057"/>
    </i>
    <i>
      <x v="9058"/>
      <x v="301"/>
      <x v="85"/>
      <x v="5831"/>
      <x v="9058"/>
    </i>
    <i>
      <x v="9059"/>
      <x v="172"/>
      <x v="185"/>
      <x v="483"/>
      <x v="9059"/>
    </i>
    <i>
      <x v="9060"/>
      <x v="429"/>
      <x v="152"/>
      <x v="5832"/>
      <x v="9060"/>
    </i>
    <i>
      <x v="9061"/>
      <x v="318"/>
      <x v="33"/>
      <x v="5833"/>
      <x v="9061"/>
    </i>
    <i>
      <x v="9062"/>
      <x v="23"/>
      <x v="97"/>
      <x v="4855"/>
      <x v="9062"/>
    </i>
    <i>
      <x v="9063"/>
      <x v="444"/>
      <x v="161"/>
      <x v="5834"/>
      <x v="9063"/>
    </i>
    <i>
      <x v="9064"/>
      <x v="322"/>
      <x v="145"/>
      <x v="5835"/>
      <x v="9064"/>
    </i>
    <i>
      <x v="9065"/>
      <x v="283"/>
      <x v="19"/>
      <x v="1724"/>
      <x v="9065"/>
    </i>
    <i>
      <x v="9066"/>
      <x v="122"/>
      <x v="194"/>
      <x v="5836"/>
      <x v="9066"/>
    </i>
    <i>
      <x v="9067"/>
      <x v="20"/>
      <x v="147"/>
      <x v="1541"/>
      <x v="9067"/>
    </i>
    <i>
      <x v="9068"/>
      <x v="319"/>
      <x v="183"/>
      <x v="5837"/>
      <x v="9068"/>
    </i>
    <i>
      <x v="9069"/>
      <x v="61"/>
      <x v="191"/>
      <x v="5838"/>
      <x v="9069"/>
    </i>
    <i>
      <x v="9070"/>
      <x v="382"/>
      <x v="130"/>
      <x v="5839"/>
      <x v="9070"/>
    </i>
    <i>
      <x v="9071"/>
      <x v="209"/>
      <x v="136"/>
      <x v="3983"/>
      <x v="9071"/>
    </i>
    <i>
      <x v="9072"/>
      <x v="359"/>
      <x v="122"/>
      <x v="549"/>
      <x v="9072"/>
    </i>
    <i>
      <x v="9073"/>
      <x v="120"/>
      <x v="129"/>
      <x v="5840"/>
      <x v="9073"/>
    </i>
    <i>
      <x v="9074"/>
      <x v="478"/>
      <x v="189"/>
      <x v="5841"/>
      <x v="9074"/>
    </i>
    <i>
      <x v="9075"/>
      <x v="369"/>
      <x v="157"/>
      <x v="2055"/>
      <x v="9075"/>
    </i>
    <i>
      <x v="9076"/>
      <x v="110"/>
      <x v="95"/>
      <x v="2055"/>
      <x v="9076"/>
    </i>
    <i>
      <x v="9077"/>
      <x v="312"/>
      <x v="109"/>
      <x v="4137"/>
      <x v="9077"/>
    </i>
    <i>
      <x v="9078"/>
      <x v="151"/>
      <x v="128"/>
      <x v="3195"/>
      <x v="9078"/>
    </i>
    <i>
      <x v="9079"/>
      <x v="170"/>
      <x v="106"/>
      <x v="1514"/>
      <x v="9079"/>
    </i>
    <i>
      <x v="9080"/>
      <x v="136"/>
      <x v="143"/>
      <x v="3320"/>
      <x v="9080"/>
    </i>
    <i>
      <x v="9081"/>
      <x v="377"/>
      <x v="24"/>
      <x v="5842"/>
      <x v="9081"/>
    </i>
    <i>
      <x v="9082"/>
      <x v="119"/>
      <x v="57"/>
      <x v="4645"/>
      <x v="9082"/>
    </i>
    <i>
      <x v="9083"/>
      <x v="568"/>
      <x v="77"/>
      <x v="503"/>
      <x v="9083"/>
    </i>
    <i>
      <x v="9084"/>
      <x v="414"/>
      <x v="143"/>
      <x v="1610"/>
      <x v="9084"/>
    </i>
    <i>
      <x v="9085"/>
      <x v="61"/>
      <x v="192"/>
      <x v="5843"/>
      <x v="9085"/>
    </i>
    <i>
      <x v="9086"/>
      <x v="355"/>
      <x v="171"/>
      <x v="3200"/>
      <x v="9086"/>
    </i>
    <i>
      <x v="9087"/>
      <x v="22"/>
      <x v="131"/>
      <x v="4057"/>
      <x v="9087"/>
    </i>
    <i>
      <x v="9088"/>
      <x v="151"/>
      <x v="154"/>
      <x v="5844"/>
      <x v="9088"/>
    </i>
    <i>
      <x v="9089"/>
      <x v="149"/>
      <x v="46"/>
      <x v="4189"/>
      <x v="9089"/>
    </i>
    <i>
      <x v="9090"/>
      <x v="72"/>
      <x v="23"/>
      <x v="4673"/>
      <x v="9090"/>
    </i>
    <i>
      <x v="9091"/>
      <x v="161"/>
      <x v="197"/>
      <x v="5490"/>
      <x v="9091"/>
    </i>
    <i>
      <x v="9092"/>
      <x v="21"/>
      <x v="190"/>
      <x v="5405"/>
      <x v="9092"/>
    </i>
    <i>
      <x v="9093"/>
      <x v="40"/>
      <x v="153"/>
      <x v="1511"/>
      <x v="9093"/>
    </i>
    <i>
      <x v="9094"/>
      <x v="525"/>
      <x v="82"/>
      <x v="5845"/>
      <x v="9094"/>
    </i>
    <i>
      <x v="9095"/>
      <x v="51"/>
      <x v="44"/>
      <x v="3723"/>
      <x v="9095"/>
    </i>
    <i>
      <x v="9096"/>
      <x v="129"/>
      <x v="19"/>
      <x v="3508"/>
      <x v="9096"/>
    </i>
    <i>
      <x v="9097"/>
      <x v="495"/>
      <x v="102"/>
      <x v="5232"/>
      <x v="9097"/>
    </i>
    <i>
      <x v="9098"/>
      <x v="184"/>
      <x v="154"/>
      <x v="5846"/>
      <x v="9098"/>
    </i>
    <i>
      <x v="9099"/>
      <x v="540"/>
      <x v="24"/>
      <x v="3207"/>
      <x v="9099"/>
    </i>
    <i>
      <x v="9100"/>
      <x v="38"/>
      <x v="219"/>
      <x v="5847"/>
      <x v="9100"/>
    </i>
    <i>
      <x v="9101"/>
      <x v="141"/>
      <x v="171"/>
      <x v="3726"/>
      <x v="9101"/>
    </i>
    <i>
      <x v="9102"/>
      <x v="438"/>
      <x v="13"/>
      <x v="5766"/>
      <x v="9102"/>
    </i>
    <i>
      <x v="9103"/>
      <x v="451"/>
      <x v="115"/>
      <x v="1067"/>
      <x v="9103"/>
    </i>
    <i>
      <x v="9104"/>
      <x v="282"/>
      <x v="165"/>
      <x v="5848"/>
      <x v="9104"/>
    </i>
    <i>
      <x v="9105"/>
      <x v="184"/>
      <x v="106"/>
      <x v="1158"/>
      <x v="9105"/>
    </i>
    <i>
      <x v="9106"/>
      <x v="175"/>
      <x v="196"/>
      <x v="4501"/>
      <x v="9106"/>
    </i>
    <i>
      <x v="9107"/>
      <x v="164"/>
      <x v="130"/>
      <x v="3393"/>
      <x v="9107"/>
    </i>
    <i>
      <x v="9108"/>
      <x v="477"/>
      <x v="55"/>
      <x v="2881"/>
      <x v="9108"/>
    </i>
    <i>
      <x v="9109"/>
      <x v="193"/>
      <x v="143"/>
      <x v="525"/>
      <x v="9109"/>
    </i>
    <i>
      <x v="9110"/>
      <x v="305"/>
      <x v="138"/>
      <x v="2004"/>
      <x v="9110"/>
    </i>
    <i>
      <x v="9111"/>
      <x v="240"/>
      <x v="3"/>
      <x v="5849"/>
      <x v="9111"/>
    </i>
    <i>
      <x v="9112"/>
      <x v="365"/>
      <x v="93"/>
      <x v="5850"/>
      <x v="9112"/>
    </i>
    <i>
      <x v="9113"/>
      <x v="453"/>
      <x v="40"/>
      <x v="5851"/>
      <x v="9113"/>
    </i>
    <i>
      <x v="9114"/>
      <x v="252"/>
      <x v="147"/>
      <x v="4679"/>
      <x v="9114"/>
    </i>
    <i>
      <x v="9115"/>
      <x v="40"/>
      <x v="142"/>
      <x v="3747"/>
      <x v="9115"/>
    </i>
    <i>
      <x v="9116"/>
      <x v="137"/>
      <x v="73"/>
      <x v="2834"/>
      <x v="9116"/>
    </i>
    <i>
      <x v="9117"/>
      <x v="449"/>
      <x v="13"/>
      <x v="3070"/>
      <x v="9117"/>
    </i>
    <i>
      <x v="9118"/>
      <x v="159"/>
      <x v="57"/>
      <x v="3355"/>
      <x v="9118"/>
    </i>
    <i>
      <x v="9119"/>
      <x v="375"/>
      <x v="38"/>
      <x v="1295"/>
      <x v="9119"/>
    </i>
    <i>
      <x v="9120"/>
      <x v="206"/>
      <x v="117"/>
      <x v="5852"/>
      <x v="9120"/>
    </i>
    <i>
      <x v="9121"/>
      <x v="409"/>
      <x v="58"/>
      <x v="5853"/>
      <x v="9121"/>
    </i>
    <i>
      <x v="9122"/>
      <x v="46"/>
      <x v="158"/>
      <x v="5854"/>
      <x v="9122"/>
    </i>
    <i>
      <x v="9123"/>
      <x v="369"/>
      <x v="34"/>
      <x v="452"/>
      <x v="9123"/>
    </i>
    <i>
      <x v="9124"/>
      <x v="167"/>
      <x v="109"/>
      <x v="5855"/>
      <x v="9124"/>
    </i>
    <i>
      <x v="9125"/>
      <x v="167"/>
      <x v="153"/>
      <x v="636"/>
      <x v="9125"/>
    </i>
    <i>
      <x v="9126"/>
      <x v="22"/>
      <x v="41"/>
      <x v="5856"/>
      <x v="9126"/>
    </i>
    <i>
      <x v="9127"/>
      <x v="375"/>
      <x v="133"/>
      <x v="5857"/>
      <x v="9127"/>
    </i>
    <i>
      <x v="9128"/>
      <x v="13"/>
      <x v="137"/>
      <x v="5858"/>
      <x v="9128"/>
    </i>
    <i>
      <x v="9129"/>
      <x v="127"/>
      <x v="143"/>
      <x v="5429"/>
      <x v="9129"/>
    </i>
    <i>
      <x v="9130"/>
      <x v="19"/>
      <x v="81"/>
      <x v="2737"/>
      <x v="9130"/>
    </i>
    <i>
      <x v="9131"/>
      <x v="65"/>
      <x v="88"/>
      <x v="5048"/>
      <x v="9131"/>
    </i>
    <i>
      <x v="9132"/>
      <x v="199"/>
      <x v="113"/>
      <x v="3008"/>
      <x v="9132"/>
    </i>
    <i>
      <x v="9133"/>
      <x v="324"/>
      <x v="140"/>
      <x v="2910"/>
      <x v="9133"/>
    </i>
    <i>
      <x v="9134"/>
      <x v="258"/>
      <x v="27"/>
      <x v="826"/>
      <x v="9134"/>
    </i>
    <i>
      <x v="9135"/>
      <x v="62"/>
      <x v="49"/>
      <x v="2792"/>
      <x v="9135"/>
    </i>
    <i>
      <x v="9136"/>
      <x v="260"/>
      <x v="234"/>
      <x v="2516"/>
      <x v="9136"/>
    </i>
    <i>
      <x v="9137"/>
      <x v="238"/>
      <x v="84"/>
      <x v="2157"/>
      <x v="9137"/>
    </i>
    <i>
      <x v="9138"/>
      <x v="459"/>
      <x v="29"/>
      <x v="5859"/>
      <x v="9138"/>
    </i>
    <i>
      <x v="9139"/>
      <x v="527"/>
      <x v="99"/>
      <x v="5860"/>
      <x v="9139"/>
    </i>
    <i>
      <x v="9140"/>
      <x v="385"/>
      <x v="60"/>
      <x v="719"/>
      <x v="9140"/>
    </i>
    <i>
      <x v="9141"/>
      <x v="350"/>
      <x v="44"/>
      <x v="3111"/>
      <x v="9141"/>
    </i>
    <i>
      <x v="9142"/>
      <x v="509"/>
      <x v="48"/>
      <x v="3892"/>
      <x v="9142"/>
    </i>
    <i>
      <x v="9143"/>
      <x v="28"/>
      <x v="10"/>
      <x v="269"/>
      <x v="9143"/>
    </i>
    <i>
      <x v="9144"/>
      <x v="301"/>
      <x v="86"/>
      <x v="3725"/>
      <x v="9144"/>
    </i>
    <i>
      <x v="9145"/>
      <x v="206"/>
      <x v="128"/>
      <x v="5861"/>
      <x v="9145"/>
    </i>
    <i>
      <x v="9146"/>
      <x v="363"/>
      <x v="196"/>
      <x v="5862"/>
      <x v="9146"/>
    </i>
    <i>
      <x v="9147"/>
      <x v="580"/>
      <x v="31"/>
      <x v="5863"/>
      <x v="9147"/>
    </i>
    <i>
      <x v="9148"/>
      <x v="568"/>
      <x v="33"/>
      <x v="4150"/>
      <x v="9148"/>
    </i>
    <i>
      <x v="9149"/>
      <x v="50"/>
      <x v="65"/>
      <x v="3371"/>
      <x v="9149"/>
    </i>
    <i>
      <x v="9150"/>
      <x v="248"/>
      <x v="79"/>
      <x v="5174"/>
      <x v="9150"/>
    </i>
    <i>
      <x v="9151"/>
      <x v="397"/>
      <x v="211"/>
      <x v="5864"/>
      <x v="9151"/>
    </i>
    <i>
      <x v="9152"/>
      <x v="219"/>
      <x v="160"/>
      <x v="5865"/>
      <x v="9152"/>
    </i>
    <i>
      <x v="9153"/>
      <x v="417"/>
      <x v="179"/>
      <x v="5866"/>
      <x v="9153"/>
    </i>
    <i>
      <x v="9154"/>
      <x v="534"/>
      <x v="63"/>
      <x v="2208"/>
      <x v="9154"/>
    </i>
    <i>
      <x v="9155"/>
      <x v="284"/>
      <x v="84"/>
      <x v="5867"/>
      <x v="9155"/>
    </i>
    <i>
      <x v="9156"/>
      <x v="284"/>
      <x v="189"/>
      <x v="2646"/>
      <x v="9156"/>
    </i>
    <i>
      <x v="9157"/>
      <x v="575"/>
      <x v="56"/>
      <x v="5868"/>
      <x v="9157"/>
    </i>
    <i>
      <x v="9158"/>
      <x v="482"/>
      <x v="89"/>
      <x v="1807"/>
      <x v="9158"/>
    </i>
    <i>
      <x v="9159"/>
      <x v="132"/>
      <x v="3"/>
      <x v="3286"/>
      <x v="9159"/>
    </i>
    <i>
      <x v="9160"/>
      <x v="256"/>
      <x v="37"/>
      <x v="4367"/>
      <x v="9160"/>
    </i>
    <i>
      <x v="9161"/>
      <x v="485"/>
      <x v="179"/>
      <x v="5736"/>
      <x v="9161"/>
    </i>
    <i>
      <x v="9162"/>
      <x v="411"/>
      <x v="33"/>
      <x v="2083"/>
      <x v="9162"/>
    </i>
    <i>
      <x v="9163"/>
      <x v="487"/>
      <x v="22"/>
      <x v="5735"/>
      <x v="9163"/>
    </i>
    <i>
      <x v="9164"/>
      <x v="620"/>
      <x v="303"/>
      <x v="5869"/>
      <x v="9164"/>
    </i>
    <i>
      <x v="9165"/>
      <x v="425"/>
      <x v="7"/>
      <x v="3376"/>
      <x v="9165"/>
    </i>
    <i>
      <x v="9166"/>
      <x v="481"/>
      <x v="88"/>
      <x v="5103"/>
      <x v="9166"/>
    </i>
    <i>
      <x v="9167"/>
      <x v="385"/>
      <x v="62"/>
      <x v="3837"/>
      <x v="9167"/>
    </i>
    <i>
      <x v="9168"/>
      <x v="26"/>
      <x v="62"/>
      <x v="841"/>
      <x v="9168"/>
    </i>
    <i>
      <x v="9169"/>
      <x v="389"/>
      <x v="131"/>
      <x v="5870"/>
      <x v="9169"/>
    </i>
    <i>
      <x v="9170"/>
      <x v="223"/>
      <x v="39"/>
      <x v="302"/>
      <x v="9170"/>
    </i>
    <i>
      <x v="9171"/>
      <x v="378"/>
      <x v="20"/>
      <x v="5871"/>
      <x v="9171"/>
    </i>
    <i>
      <x v="9172"/>
      <x v="259"/>
      <x v="55"/>
      <x v="5872"/>
      <x v="9172"/>
    </i>
    <i>
      <x v="9173"/>
      <x v="176"/>
      <x v="27"/>
      <x v="2582"/>
      <x v="9173"/>
    </i>
    <i>
      <x v="9174"/>
      <x v="531"/>
      <x v="34"/>
      <x v="4674"/>
      <x v="9174"/>
    </i>
    <i>
      <x v="9175"/>
      <x v="281"/>
      <x v="11"/>
      <x v="2453"/>
      <x v="9175"/>
    </i>
    <i>
      <x v="9176"/>
      <x v="346"/>
      <x v="121"/>
      <x v="5873"/>
      <x v="9176"/>
    </i>
    <i>
      <x v="9177"/>
      <x v="423"/>
      <x v="140"/>
      <x v="910"/>
      <x v="9177"/>
    </i>
    <i>
      <x v="9178"/>
      <x v="293"/>
      <x v="78"/>
      <x v="1286"/>
      <x v="9178"/>
    </i>
    <i>
      <x v="9179"/>
      <x v="31"/>
      <x v="146"/>
      <x v="2208"/>
      <x v="9179"/>
    </i>
    <i>
      <x v="9180"/>
      <x v="39"/>
      <x v="133"/>
      <x v="5533"/>
      <x v="9180"/>
    </i>
    <i>
      <x v="9181"/>
      <x v="155"/>
      <x v="120"/>
      <x v="688"/>
      <x v="9181"/>
    </i>
    <i>
      <x v="9182"/>
      <x v="458"/>
      <x v="49"/>
      <x v="5298"/>
      <x v="9182"/>
    </i>
    <i>
      <x v="9183"/>
      <x v="387"/>
      <x v="157"/>
      <x v="5874"/>
      <x v="9183"/>
    </i>
    <i>
      <x v="9184"/>
      <x v="61"/>
      <x v="101"/>
      <x v="5875"/>
      <x v="9184"/>
    </i>
    <i>
      <x v="9185"/>
      <x v="189"/>
      <x v="129"/>
      <x v="5876"/>
      <x v="9185"/>
    </i>
    <i>
      <x v="9186"/>
      <x v="527"/>
      <x v="140"/>
      <x v="3605"/>
      <x v="9186"/>
    </i>
    <i>
      <x v="9187"/>
      <x v="197"/>
      <x v="20"/>
      <x v="5301"/>
      <x v="9187"/>
    </i>
    <i>
      <x v="9188"/>
      <x v="349"/>
      <x v="219"/>
      <x v="5877"/>
      <x v="9188"/>
    </i>
    <i>
      <x v="9189"/>
      <x v="62"/>
      <x v="196"/>
      <x v="1360"/>
      <x v="9189"/>
    </i>
    <i>
      <x v="9190"/>
      <x v="59"/>
      <x v="56"/>
      <x v="5878"/>
      <x v="9190"/>
    </i>
    <i>
      <x v="9191"/>
      <x v="90"/>
      <x v="18"/>
      <x v="3128"/>
      <x v="9191"/>
    </i>
    <i>
      <x v="9192"/>
      <x v="175"/>
      <x v="136"/>
      <x v="5879"/>
      <x v="9192"/>
    </i>
    <i>
      <x v="9193"/>
      <x v="78"/>
      <x v="131"/>
      <x v="781"/>
      <x v="9193"/>
    </i>
    <i>
      <x v="9194"/>
      <x v="527"/>
      <x v="136"/>
      <x v="5880"/>
      <x v="9194"/>
    </i>
    <i>
      <x v="9195"/>
      <x v="72"/>
      <x v="21"/>
      <x v="2170"/>
      <x v="9195"/>
    </i>
    <i>
      <x v="9196"/>
      <x v="207"/>
      <x v="138"/>
      <x v="5881"/>
      <x v="9196"/>
    </i>
    <i>
      <x v="9197"/>
      <x v="168"/>
      <x v="4"/>
      <x v="5882"/>
      <x v="9197"/>
    </i>
    <i>
      <x v="9198"/>
      <x v="343"/>
      <x v="135"/>
      <x v="4891"/>
      <x v="9198"/>
    </i>
    <i>
      <x v="9199"/>
      <x v="171"/>
      <x v="139"/>
      <x v="5553"/>
      <x v="9199"/>
    </i>
    <i>
      <x v="9200"/>
      <x v="58"/>
      <x v="155"/>
      <x v="5883"/>
      <x v="9200"/>
    </i>
    <i>
      <x v="9201"/>
      <x v="15"/>
      <x v="104"/>
      <x v="5884"/>
      <x v="9201"/>
    </i>
    <i>
      <x v="9202"/>
      <x v="170"/>
      <x v="142"/>
      <x v="5885"/>
      <x v="9202"/>
    </i>
    <i>
      <x v="9203"/>
      <x v="228"/>
      <x v="89"/>
      <x v="5886"/>
      <x v="9203"/>
    </i>
    <i>
      <x v="9204"/>
      <x v="522"/>
      <x v="9"/>
      <x v="5887"/>
      <x v="9204"/>
    </i>
    <i>
      <x v="9205"/>
      <x v="145"/>
      <x v="69"/>
      <x v="5888"/>
      <x v="9205"/>
    </i>
    <i>
      <x v="9206"/>
      <x v="168"/>
      <x v="40"/>
      <x v="5889"/>
      <x v="9206"/>
    </i>
    <i>
      <x v="9207"/>
      <x v="178"/>
      <x v="158"/>
      <x v="5890"/>
      <x v="9207"/>
    </i>
    <i>
      <x v="9208"/>
      <x v="305"/>
      <x v="171"/>
      <x v="5851"/>
      <x v="9208"/>
    </i>
    <i>
      <x v="9209"/>
      <x v="161"/>
      <x v="144"/>
      <x v="5606"/>
      <x v="9209"/>
    </i>
    <i>
      <x v="9210"/>
      <x v="153"/>
      <x v="46"/>
      <x v="1632"/>
      <x v="9210"/>
    </i>
    <i>
      <x v="9211"/>
      <x v="601"/>
      <x v="304"/>
      <x v="168"/>
      <x v="9211"/>
    </i>
    <i>
      <x v="9212"/>
      <x v="518"/>
      <x v="200"/>
      <x v="4288"/>
      <x v="9212"/>
    </i>
    <i>
      <x v="9213"/>
      <x v="74"/>
      <x v="35"/>
      <x v="644"/>
      <x v="9213"/>
    </i>
    <i>
      <x v="9214"/>
      <x v="330"/>
      <x v="85"/>
      <x v="2476"/>
      <x v="9214"/>
    </i>
    <i>
      <x v="9215"/>
      <x v="621"/>
      <x v="305"/>
      <x v="5891"/>
      <x v="9215"/>
    </i>
    <i>
      <x v="9216"/>
      <x v="229"/>
      <x v="67"/>
      <x v="3954"/>
      <x v="9216"/>
    </i>
    <i>
      <x v="9217"/>
      <x v="560"/>
      <x v="17"/>
      <x v="5892"/>
      <x v="9217"/>
    </i>
    <i>
      <x v="9218"/>
      <x v="400"/>
      <x v="24"/>
      <x v="548"/>
      <x v="9218"/>
    </i>
    <i>
      <x v="9219"/>
      <x v="289"/>
      <x v="216"/>
      <x v="2492"/>
      <x v="9219"/>
    </i>
    <i>
      <x v="9220"/>
      <x v="34"/>
      <x v="9"/>
      <x v="3042"/>
      <x v="9220"/>
    </i>
    <i>
      <x v="9221"/>
      <x v="358"/>
      <x v="133"/>
      <x v="5893"/>
      <x v="9221"/>
    </i>
    <i>
      <x v="9222"/>
      <x v="120"/>
      <x v="105"/>
      <x v="547"/>
      <x v="9222"/>
    </i>
    <i>
      <x v="9223"/>
      <x v="216"/>
      <x v="162"/>
      <x v="3775"/>
      <x v="9223"/>
    </i>
    <i>
      <x v="9224"/>
      <x v="156"/>
      <x v="112"/>
      <x v="5894"/>
      <x v="9224"/>
    </i>
    <i>
      <x v="9225"/>
      <x v="318"/>
      <x v="18"/>
      <x v="5895"/>
      <x v="9225"/>
    </i>
    <i>
      <x v="9226"/>
      <x v="560"/>
      <x v="160"/>
      <x/>
      <x v="9226"/>
    </i>
    <i>
      <x v="9227"/>
      <x v="282"/>
      <x v="22"/>
      <x v="4552"/>
      <x v="9227"/>
    </i>
    <i>
      <x v="9228"/>
      <x v="232"/>
      <x v="221"/>
      <x v="5523"/>
      <x v="9228"/>
    </i>
    <i>
      <x v="9229"/>
      <x v="305"/>
      <x v="12"/>
      <x v="2023"/>
      <x v="9229"/>
    </i>
    <i>
      <x v="9230"/>
      <x v="248"/>
      <x v="50"/>
      <x v="258"/>
      <x v="9230"/>
    </i>
    <i>
      <x v="9231"/>
      <x v="423"/>
      <x v="54"/>
      <x v="805"/>
      <x v="9231"/>
    </i>
    <i>
      <x v="9232"/>
      <x v="258"/>
      <x v="82"/>
      <x v="5823"/>
      <x v="9232"/>
    </i>
    <i>
      <x v="9233"/>
      <x v="199"/>
      <x v="51"/>
      <x v="4694"/>
      <x v="9233"/>
    </i>
    <i>
      <x v="9234"/>
      <x v="432"/>
      <x v="7"/>
      <x v="4604"/>
      <x v="9234"/>
    </i>
    <i>
      <x v="9235"/>
      <x v="285"/>
      <x v="91"/>
      <x v="5091"/>
      <x v="9235"/>
    </i>
    <i>
      <x v="9236"/>
      <x v="286"/>
      <x v="181"/>
      <x v="3930"/>
      <x v="9236"/>
    </i>
    <i>
      <x v="9237"/>
      <x v="83"/>
      <x/>
      <x v="687"/>
      <x v="9237"/>
    </i>
    <i>
      <x v="9238"/>
      <x v="177"/>
      <x v="219"/>
      <x v="3027"/>
      <x v="9238"/>
    </i>
    <i>
      <x v="9239"/>
      <x v="27"/>
      <x v="161"/>
      <x v="5896"/>
      <x v="9239"/>
    </i>
    <i>
      <x v="9240"/>
      <x v="110"/>
      <x v="79"/>
      <x v="5897"/>
      <x v="9240"/>
    </i>
    <i>
      <x v="9241"/>
      <x v="286"/>
      <x v="7"/>
      <x v="5898"/>
      <x v="9241"/>
    </i>
    <i>
      <x v="9242"/>
      <x v="413"/>
      <x v="127"/>
      <x v="5899"/>
      <x v="9242"/>
    </i>
    <i>
      <x v="9243"/>
      <x v="82"/>
      <x v="64"/>
      <x v="1320"/>
      <x v="9243"/>
    </i>
    <i>
      <x v="9244"/>
      <x v="295"/>
      <x v="61"/>
      <x v="499"/>
      <x v="9244"/>
    </i>
    <i>
      <x v="9245"/>
      <x v="262"/>
      <x v="162"/>
      <x v="5900"/>
      <x v="9245"/>
    </i>
    <i>
      <x v="9246"/>
      <x v="230"/>
      <x v="165"/>
      <x v="5901"/>
      <x v="9246"/>
    </i>
    <i>
      <x v="9247"/>
      <x v="425"/>
      <x v="48"/>
      <x v="2992"/>
      <x v="9247"/>
    </i>
    <i>
      <x v="9248"/>
      <x v="74"/>
      <x v="10"/>
      <x v="296"/>
      <x v="9248"/>
    </i>
    <i>
      <x v="9249"/>
      <x v="277"/>
      <x v="77"/>
      <x v="2615"/>
      <x v="9249"/>
    </i>
    <i>
      <x v="9250"/>
      <x v="166"/>
      <x v="37"/>
      <x v="5902"/>
      <x v="9250"/>
    </i>
    <i>
      <x v="9251"/>
      <x v="149"/>
      <x v="140"/>
      <x v="1476"/>
      <x v="9251"/>
    </i>
    <i>
      <x v="9252"/>
      <x v="334"/>
      <x v="51"/>
      <x v="5903"/>
      <x v="9252"/>
    </i>
    <i>
      <x v="9253"/>
      <x v="424"/>
      <x v="87"/>
      <x v="665"/>
      <x v="9253"/>
    </i>
    <i>
      <x v="9254"/>
      <x v="115"/>
      <x v="88"/>
      <x v="5728"/>
      <x v="9254"/>
    </i>
    <i>
      <x v="9255"/>
      <x v="153"/>
      <x v="36"/>
      <x v="5"/>
      <x v="9255"/>
    </i>
    <i>
      <x v="9256"/>
      <x v="126"/>
      <x v="62"/>
      <x v="260"/>
      <x v="9256"/>
    </i>
    <i>
      <x v="9257"/>
      <x v="228"/>
      <x v="9"/>
      <x v="4321"/>
      <x v="9257"/>
    </i>
    <i>
      <x v="9258"/>
      <x v="193"/>
      <x v="156"/>
      <x v="1095"/>
      <x v="9258"/>
    </i>
    <i>
      <x v="9259"/>
      <x v="199"/>
      <x v="52"/>
      <x v="4324"/>
      <x v="9259"/>
    </i>
    <i>
      <x v="9260"/>
      <x v="21"/>
      <x v="122"/>
      <x v="5904"/>
      <x v="9260"/>
    </i>
    <i>
      <x v="9261"/>
      <x v="344"/>
      <x v="100"/>
      <x v="3543"/>
      <x v="9261"/>
    </i>
    <i>
      <x v="9262"/>
      <x v="275"/>
      <x v="145"/>
      <x v="5905"/>
      <x v="9262"/>
    </i>
    <i>
      <x v="9263"/>
      <x v="498"/>
      <x v="54"/>
      <x v="4775"/>
      <x v="9263"/>
    </i>
    <i>
      <x v="9264"/>
      <x v="284"/>
      <x v="9"/>
      <x v="97"/>
      <x v="9264"/>
    </i>
    <i>
      <x v="9265"/>
      <x v="17"/>
      <x v="211"/>
      <x v="1108"/>
      <x v="9265"/>
    </i>
    <i>
      <x v="9266"/>
      <x v="433"/>
      <x v="34"/>
      <x v="2039"/>
      <x v="9266"/>
    </i>
    <i>
      <x v="9267"/>
      <x v="428"/>
      <x v="37"/>
      <x v="5681"/>
      <x v="9267"/>
    </i>
    <i>
      <x v="9268"/>
      <x v="324"/>
      <x v="75"/>
      <x v="5906"/>
      <x v="9268"/>
    </i>
    <i>
      <x v="9269"/>
      <x v="83"/>
      <x v="134"/>
      <x v="5907"/>
      <x v="9269"/>
    </i>
    <i>
      <x v="9270"/>
      <x v="332"/>
      <x v="70"/>
      <x v="1928"/>
      <x v="9270"/>
    </i>
    <i>
      <x v="9271"/>
      <x v="503"/>
      <x v="84"/>
      <x v="2806"/>
      <x v="9271"/>
    </i>
    <i>
      <x v="9272"/>
      <x v="22"/>
      <x v="93"/>
      <x v="593"/>
      <x v="9272"/>
    </i>
    <i>
      <x v="9273"/>
      <x v="302"/>
      <x v="39"/>
      <x v="5647"/>
      <x v="9273"/>
    </i>
    <i>
      <x v="9274"/>
      <x v="551"/>
      <x v="17"/>
      <x v="5908"/>
      <x v="9274"/>
    </i>
    <i>
      <x v="9275"/>
      <x v="59"/>
      <x v="149"/>
      <x v="130"/>
      <x v="9275"/>
    </i>
    <i>
      <x v="9276"/>
      <x v="205"/>
      <x v="42"/>
      <x v="5909"/>
      <x v="9276"/>
    </i>
    <i>
      <x v="9277"/>
      <x v="384"/>
      <x v="196"/>
      <x v="5910"/>
      <x v="9277"/>
    </i>
    <i>
      <x v="9278"/>
      <x v="281"/>
      <x v="252"/>
      <x v="5911"/>
      <x v="9278"/>
    </i>
    <i>
      <x v="9279"/>
      <x v="85"/>
      <x v="57"/>
      <x v="5912"/>
      <x v="9279"/>
    </i>
    <i>
      <x v="9280"/>
      <x v="392"/>
      <x v="104"/>
      <x v="4027"/>
      <x v="9280"/>
    </i>
    <i>
      <x v="9281"/>
      <x v="253"/>
      <x v="24"/>
      <x v="16"/>
      <x v="9281"/>
    </i>
    <i>
      <x v="9282"/>
      <x v="330"/>
      <x v="165"/>
      <x v="5913"/>
      <x v="9282"/>
    </i>
    <i>
      <x v="9283"/>
      <x v="410"/>
      <x v="113"/>
      <x v="5128"/>
      <x v="9283"/>
    </i>
    <i>
      <x v="9284"/>
      <x v="52"/>
      <x v="203"/>
      <x v="5914"/>
      <x v="9284"/>
    </i>
    <i>
      <x v="9285"/>
      <x v="369"/>
      <x v="121"/>
      <x v="5002"/>
      <x v="9285"/>
    </i>
    <i>
      <x v="9286"/>
      <x v="333"/>
      <x v="111"/>
      <x v="1256"/>
      <x v="9286"/>
    </i>
    <i>
      <x v="9287"/>
      <x v="20"/>
      <x v="43"/>
      <x v="588"/>
      <x v="9287"/>
    </i>
    <i>
      <x v="9288"/>
      <x v="355"/>
      <x v="23"/>
      <x v="5915"/>
      <x v="9288"/>
    </i>
    <i>
      <x v="9289"/>
      <x v="303"/>
      <x v="101"/>
      <x v="3289"/>
      <x v="9289"/>
    </i>
    <i>
      <x v="9290"/>
      <x v="305"/>
      <x v="43"/>
      <x v="5916"/>
      <x v="9290"/>
    </i>
    <i>
      <x v="9291"/>
      <x v="184"/>
      <x v="12"/>
      <x v="596"/>
      <x v="9291"/>
    </i>
    <i>
      <x v="9292"/>
      <x v="302"/>
      <x v="80"/>
      <x v="2731"/>
      <x v="9292"/>
    </i>
    <i>
      <x v="9293"/>
      <x v="515"/>
      <x v="152"/>
      <x v="164"/>
      <x v="9293"/>
    </i>
    <i>
      <x v="9294"/>
      <x v="96"/>
      <x v="72"/>
      <x v="5836"/>
      <x v="9294"/>
    </i>
    <i>
      <x v="9295"/>
      <x v="413"/>
      <x v="71"/>
      <x v="3384"/>
      <x v="9295"/>
    </i>
    <i>
      <x v="9296"/>
      <x v="215"/>
      <x v="53"/>
      <x v="610"/>
      <x v="9296"/>
    </i>
    <i>
      <x v="9297"/>
      <x v="560"/>
      <x v="111"/>
      <x v="999"/>
      <x v="9297"/>
    </i>
    <i>
      <x v="9298"/>
      <x v="98"/>
      <x v="65"/>
      <x v="5917"/>
      <x v="9298"/>
    </i>
    <i>
      <x v="9299"/>
      <x v="40"/>
      <x v="139"/>
      <x v="5918"/>
      <x v="9299"/>
    </i>
    <i>
      <x v="9300"/>
      <x v="189"/>
      <x v="37"/>
      <x v="4363"/>
      <x v="9300"/>
    </i>
    <i>
      <x v="9301"/>
      <x v="476"/>
      <x v="236"/>
      <x v="5808"/>
      <x v="9301"/>
    </i>
    <i>
      <x v="9302"/>
      <x v="277"/>
      <x v="52"/>
      <x v="5211"/>
      <x v="9302"/>
    </i>
    <i>
      <x v="9303"/>
      <x v="145"/>
      <x v="105"/>
      <x v="1211"/>
      <x v="9303"/>
    </i>
    <i>
      <x v="9304"/>
      <x v="38"/>
      <x v="23"/>
      <x v="3293"/>
      <x v="9304"/>
    </i>
    <i>
      <x v="9305"/>
      <x v="63"/>
      <x v="80"/>
      <x v="5085"/>
      <x v="9305"/>
    </i>
    <i>
      <x v="9306"/>
      <x v="384"/>
      <x v="68"/>
      <x v="4026"/>
      <x v="9306"/>
    </i>
    <i>
      <x v="9307"/>
      <x v="167"/>
      <x v="210"/>
      <x v="352"/>
      <x v="9307"/>
    </i>
    <i>
      <x v="9308"/>
      <x v="610"/>
      <x v="306"/>
      <x v="4101"/>
      <x v="9308"/>
    </i>
    <i>
      <x v="9309"/>
      <x v="469"/>
      <x v="190"/>
      <x v="2087"/>
      <x v="9309"/>
    </i>
    <i>
      <x v="9310"/>
      <x v="379"/>
      <x v="107"/>
      <x v="3157"/>
      <x v="9310"/>
    </i>
    <i>
      <x v="9311"/>
      <x v="488"/>
      <x v="202"/>
      <x v="3292"/>
      <x v="9311"/>
    </i>
    <i>
      <x v="9312"/>
      <x v="81"/>
      <x v="154"/>
      <x v="1402"/>
      <x v="9312"/>
    </i>
    <i>
      <x v="9313"/>
      <x v="388"/>
      <x v="14"/>
      <x v="353"/>
      <x v="9313"/>
    </i>
    <i>
      <x v="9314"/>
      <x v="23"/>
      <x v="91"/>
      <x v="4950"/>
      <x v="9314"/>
    </i>
    <i>
      <x v="9315"/>
      <x v="141"/>
      <x v="107"/>
      <x v="1690"/>
      <x v="9315"/>
    </i>
    <i>
      <x v="9316"/>
      <x v="445"/>
      <x v="22"/>
      <x v="5742"/>
      <x v="9316"/>
    </i>
    <i>
      <x v="9317"/>
      <x v="414"/>
      <x v="186"/>
      <x v="2702"/>
      <x v="9317"/>
    </i>
    <i>
      <x v="9318"/>
      <x v="39"/>
      <x v="144"/>
      <x v="1710"/>
      <x v="9318"/>
    </i>
    <i>
      <x v="9319"/>
      <x v="409"/>
      <x v="121"/>
      <x v="1707"/>
      <x v="9319"/>
    </i>
    <i>
      <x v="9320"/>
      <x v="230"/>
      <x v="33"/>
      <x v="5919"/>
      <x v="9320"/>
    </i>
    <i>
      <x v="9321"/>
      <x v="289"/>
      <x v="193"/>
      <x v="5920"/>
      <x v="9321"/>
    </i>
    <i>
      <x v="9322"/>
      <x v="515"/>
      <x v="119"/>
      <x v="1940"/>
      <x v="9322"/>
    </i>
    <i>
      <x v="9323"/>
      <x v="310"/>
      <x v="109"/>
      <x v="4325"/>
      <x v="9323"/>
    </i>
    <i>
      <x v="9324"/>
      <x v="143"/>
      <x v="124"/>
      <x v="272"/>
      <x v="9324"/>
    </i>
    <i>
      <x v="9325"/>
      <x v="166"/>
      <x v="114"/>
      <x v="5921"/>
      <x v="9325"/>
    </i>
    <i>
      <x v="9326"/>
      <x v="541"/>
      <x v="210"/>
      <x v="5922"/>
      <x v="9326"/>
    </i>
    <i>
      <x v="9327"/>
      <x v="387"/>
      <x v="74"/>
      <x v="1878"/>
      <x v="9327"/>
    </i>
    <i>
      <x v="9328"/>
      <x v="343"/>
      <x v="41"/>
      <x v="5923"/>
      <x v="9328"/>
    </i>
    <i>
      <x v="9329"/>
      <x v="151"/>
      <x/>
      <x v="5924"/>
      <x v="9329"/>
    </i>
    <i>
      <x v="9330"/>
      <x v="41"/>
      <x v="127"/>
      <x v="5925"/>
      <x v="9330"/>
    </i>
    <i>
      <x v="9331"/>
      <x v="46"/>
      <x v="69"/>
      <x v="110"/>
      <x v="9331"/>
    </i>
    <i>
      <x v="9332"/>
      <x v="294"/>
      <x v="60"/>
      <x v="5673"/>
      <x v="9332"/>
    </i>
    <i>
      <x v="9333"/>
      <x v="84"/>
      <x v="155"/>
      <x v="691"/>
      <x v="9333"/>
    </i>
    <i>
      <x v="9334"/>
      <x v="355"/>
      <x v="195"/>
      <x v="1767"/>
      <x v="9334"/>
    </i>
    <i>
      <x v="9335"/>
      <x v="42"/>
      <x v="155"/>
      <x v="2149"/>
      <x v="9335"/>
    </i>
    <i>
      <x v="9336"/>
      <x v="13"/>
      <x v="15"/>
      <x v="5926"/>
      <x v="9336"/>
    </i>
    <i>
      <x v="9337"/>
      <x v="189"/>
      <x v="196"/>
      <x v="116"/>
      <x v="9337"/>
    </i>
    <i>
      <x v="9338"/>
      <x v="177"/>
      <x v="93"/>
      <x v="5102"/>
      <x v="9338"/>
    </i>
    <i>
      <x v="9339"/>
      <x v="359"/>
      <x v="117"/>
      <x v="4696"/>
      <x v="9339"/>
    </i>
    <i>
      <x v="9340"/>
      <x v="437"/>
      <x v="149"/>
      <x v="280"/>
      <x v="9340"/>
    </i>
    <i>
      <x v="9341"/>
      <x v="390"/>
      <x v="191"/>
      <x v="117"/>
      <x v="9341"/>
    </i>
    <i>
      <x v="9342"/>
      <x v="88"/>
      <x v="11"/>
      <x v="5927"/>
      <x v="9342"/>
    </i>
    <i>
      <x v="9343"/>
      <x v="343"/>
      <x v="16"/>
      <x v="4250"/>
      <x v="9343"/>
    </i>
    <i>
      <x v="9344"/>
      <x v="56"/>
      <x v="78"/>
      <x v="2040"/>
      <x v="9344"/>
    </i>
    <i>
      <x v="9345"/>
      <x v="590"/>
      <x v="122"/>
      <x v="2154"/>
      <x v="9345"/>
    </i>
    <i>
      <x v="9346"/>
      <x v="350"/>
      <x v="185"/>
      <x v="5928"/>
      <x v="9346"/>
    </i>
    <i>
      <x v="9347"/>
      <x v="77"/>
      <x v="116"/>
      <x v="284"/>
      <x v="9347"/>
    </i>
    <i>
      <x v="9348"/>
      <x v="15"/>
      <x v="135"/>
      <x v="4797"/>
      <x v="9348"/>
    </i>
    <i>
      <x v="9349"/>
      <x v="127"/>
      <x v="104"/>
      <x v="5929"/>
      <x v="9349"/>
    </i>
    <i>
      <x v="9350"/>
      <x v="300"/>
      <x v="136"/>
      <x v="2771"/>
      <x v="9350"/>
    </i>
    <i>
      <x v="9351"/>
      <x v="136"/>
      <x v="34"/>
      <x v="5930"/>
      <x v="9351"/>
    </i>
    <i>
      <x v="9352"/>
      <x v="120"/>
      <x v="134"/>
      <x v="510"/>
      <x v="9352"/>
    </i>
    <i>
      <x v="9353"/>
      <x v="165"/>
      <x v="70"/>
      <x v="5314"/>
      <x v="9353"/>
    </i>
    <i>
      <x v="9354"/>
      <x v="305"/>
      <x v="114"/>
      <x v="5931"/>
      <x v="9354"/>
    </i>
    <i>
      <x v="9355"/>
      <x v="415"/>
      <x v="131"/>
      <x v="5932"/>
      <x v="9355"/>
    </i>
    <i>
      <x v="9356"/>
      <x v="282"/>
      <x v="11"/>
      <x v="5933"/>
      <x v="9356"/>
    </i>
    <i>
      <x v="9357"/>
      <x v="220"/>
      <x v="49"/>
      <x v="5934"/>
      <x v="9357"/>
    </i>
    <i>
      <x v="9358"/>
      <x v="342"/>
      <x v="40"/>
      <x v="5935"/>
      <x v="9358"/>
    </i>
    <i>
      <x v="9359"/>
      <x v="515"/>
      <x v="210"/>
      <x v="5936"/>
      <x v="9359"/>
    </i>
    <i>
      <x v="9360"/>
      <x v="123"/>
      <x v="36"/>
      <x v="5937"/>
      <x v="9360"/>
    </i>
    <i>
      <x v="9361"/>
      <x v="362"/>
      <x v="29"/>
      <x v="5938"/>
      <x v="9361"/>
    </i>
    <i>
      <x v="9362"/>
      <x v="22"/>
      <x v="34"/>
      <x v="5939"/>
      <x v="9362"/>
    </i>
    <i>
      <x v="9363"/>
      <x v="538"/>
      <x v="71"/>
      <x v="5940"/>
      <x v="9363"/>
    </i>
    <i>
      <x v="9364"/>
      <x v="177"/>
      <x v="152"/>
      <x v="5941"/>
      <x v="9364"/>
    </i>
    <i>
      <x v="9365"/>
      <x v="373"/>
      <x v="174"/>
      <x v="1118"/>
      <x v="9365"/>
    </i>
    <i>
      <x v="9366"/>
      <x v="122"/>
      <x v="46"/>
      <x v="5942"/>
      <x v="9366"/>
    </i>
    <i>
      <x v="9367"/>
      <x v="61"/>
      <x v="66"/>
      <x v="1189"/>
      <x v="9367"/>
    </i>
    <i>
      <x v="9368"/>
      <x v="347"/>
      <x v="152"/>
      <x v="5943"/>
      <x v="9368"/>
    </i>
    <i>
      <x v="9369"/>
      <x v="85"/>
      <x v="123"/>
      <x v="5944"/>
      <x v="9369"/>
    </i>
    <i>
      <x v="9370"/>
      <x v="72"/>
      <x v="15"/>
      <x v="3516"/>
      <x v="9370"/>
    </i>
    <i>
      <x v="9371"/>
      <x v="62"/>
      <x v="73"/>
      <x v="5945"/>
      <x v="9371"/>
    </i>
    <i>
      <x v="9372"/>
      <x v="359"/>
      <x v="23"/>
      <x v="5946"/>
      <x v="9372"/>
    </i>
    <i>
      <x v="9373"/>
      <x v="215"/>
      <x v="114"/>
      <x v="5844"/>
      <x v="9373"/>
    </i>
    <i>
      <x v="9374"/>
      <x v="206"/>
      <x v="126"/>
      <x v="5230"/>
      <x v="9374"/>
    </i>
    <i>
      <x v="9375"/>
      <x v="168"/>
      <x v="138"/>
      <x v="5947"/>
      <x v="9375"/>
    </i>
    <i>
      <x v="9376"/>
      <x v="20"/>
      <x v="154"/>
      <x v="4903"/>
      <x v="9376"/>
    </i>
    <i>
      <x v="9377"/>
      <x v="342"/>
      <x v="56"/>
      <x v="4511"/>
      <x v="9377"/>
    </i>
    <i>
      <x v="9378"/>
      <x v="41"/>
      <x v="166"/>
      <x v="5948"/>
      <x v="9378"/>
    </i>
    <i>
      <x v="9379"/>
      <x v="240"/>
      <x v="193"/>
      <x v="2930"/>
      <x v="9379"/>
    </i>
    <i>
      <x v="9380"/>
      <x v="155"/>
      <x v="56"/>
      <x v="5949"/>
      <x v="9380"/>
    </i>
    <i>
      <x v="9381"/>
      <x v="72"/>
      <x v="14"/>
      <x v="5950"/>
      <x v="9381"/>
    </i>
    <i>
      <x v="9382"/>
      <x v="447"/>
      <x v="38"/>
      <x v="3760"/>
      <x v="9382"/>
    </i>
    <i>
      <x v="9383"/>
      <x v="382"/>
      <x v="38"/>
      <x v="3527"/>
      <x v="9383"/>
    </i>
    <i>
      <x v="9384"/>
      <x v="149"/>
      <x v="34"/>
      <x v="5951"/>
      <x v="9384"/>
    </i>
    <i>
      <x v="9385"/>
      <x v="138"/>
      <x v="108"/>
      <x v="5952"/>
      <x v="9385"/>
    </i>
    <i>
      <x v="9386"/>
      <x v="177"/>
      <x v="36"/>
      <x v="3764"/>
      <x v="9386"/>
    </i>
    <i>
      <x v="9387"/>
      <x v="19"/>
      <x v="126"/>
      <x v="4273"/>
      <x v="9387"/>
    </i>
    <i>
      <x v="9388"/>
      <x v="548"/>
      <x v="112"/>
      <x v="5953"/>
      <x v="9388"/>
    </i>
    <i>
      <x v="9389"/>
      <x v="578"/>
      <x v="132"/>
      <x v="5954"/>
      <x v="9389"/>
    </i>
    <i>
      <x v="9390"/>
      <x v="114"/>
      <x v="31"/>
      <x v="5955"/>
      <x v="9390"/>
    </i>
    <i>
      <x v="9391"/>
      <x v="154"/>
      <x v="62"/>
      <x v="2935"/>
      <x v="9391"/>
    </i>
    <i>
      <x v="9392"/>
      <x v="20"/>
      <x v="107"/>
      <x v="5956"/>
      <x v="9392"/>
    </i>
    <i>
      <x v="9393"/>
      <x v="359"/>
      <x v="194"/>
      <x v="5957"/>
      <x v="9393"/>
    </i>
    <i>
      <x v="9394"/>
      <x v="367"/>
      <x v="58"/>
      <x v="5958"/>
      <x v="9394"/>
    </i>
    <i>
      <x v="9395"/>
      <x v="302"/>
      <x v="182"/>
      <x v="5959"/>
      <x v="9395"/>
    </i>
    <i>
      <x v="9396"/>
      <x v="138"/>
      <x v="43"/>
      <x v="5960"/>
      <x v="9396"/>
    </i>
    <i>
      <x v="9397"/>
      <x v="345"/>
      <x v="131"/>
      <x v="5961"/>
      <x v="9397"/>
    </i>
    <i>
      <x v="9398"/>
      <x v="19"/>
      <x v="150"/>
      <x v="2822"/>
      <x v="9398"/>
    </i>
    <i>
      <x v="9399"/>
      <x v="366"/>
      <x v="124"/>
      <x v="1449"/>
      <x v="9399"/>
    </i>
    <i>
      <x v="9400"/>
      <x v="14"/>
      <x v="57"/>
      <x v="5962"/>
      <x v="9400"/>
    </i>
    <i>
      <x v="9401"/>
      <x v="137"/>
      <x v="13"/>
      <x v="3715"/>
      <x v="9401"/>
    </i>
    <i>
      <x v="9402"/>
      <x v="370"/>
      <x v="59"/>
      <x v="2854"/>
      <x v="9402"/>
    </i>
    <i>
      <x v="9403"/>
      <x v="249"/>
      <x v="19"/>
      <x v="194"/>
      <x v="9403"/>
    </i>
    <i>
      <x v="9404"/>
      <x v="324"/>
      <x/>
      <x v="1249"/>
      <x v="9404"/>
    </i>
    <i>
      <x v="9405"/>
      <x v="345"/>
      <x v="136"/>
      <x v="4791"/>
      <x v="9405"/>
    </i>
    <i>
      <x v="9406"/>
      <x v="71"/>
      <x v="50"/>
      <x v="5747"/>
      <x v="9406"/>
    </i>
    <i>
      <x v="9407"/>
      <x v="267"/>
      <x v="148"/>
      <x v="5963"/>
      <x v="9407"/>
    </i>
    <i>
      <x v="9408"/>
      <x v="373"/>
      <x v="105"/>
      <x v="3164"/>
      <x v="9408"/>
    </i>
    <i>
      <x v="9409"/>
      <x v="387"/>
      <x v="15"/>
      <x v="4883"/>
      <x v="9409"/>
    </i>
    <i>
      <x v="9410"/>
      <x v="382"/>
      <x v="152"/>
      <x v="5964"/>
      <x v="9410"/>
    </i>
    <i>
      <x v="9411"/>
      <x v="488"/>
      <x v="93"/>
      <x v="898"/>
      <x v="9411"/>
    </i>
    <i>
      <x v="9412"/>
      <x v="144"/>
      <x v="152"/>
      <x v="3166"/>
      <x v="9412"/>
    </i>
    <i>
      <x v="9413"/>
      <x v="196"/>
      <x v="46"/>
      <x v="5965"/>
      <x v="9413"/>
    </i>
    <i>
      <x v="9414"/>
      <x v="39"/>
      <x v="158"/>
      <x v="5966"/>
      <x v="9414"/>
    </i>
    <i>
      <x v="9415"/>
      <x v="533"/>
      <x v="26"/>
      <x v="5967"/>
      <x v="9415"/>
    </i>
    <i>
      <x v="9416"/>
      <x v="475"/>
      <x v="110"/>
      <x v="5968"/>
      <x v="9416"/>
    </i>
    <i>
      <x v="9417"/>
      <x v="465"/>
      <x v="95"/>
      <x v="216"/>
      <x v="9417"/>
    </i>
    <i>
      <x v="9418"/>
      <x v="385"/>
      <x v="95"/>
      <x v="5386"/>
      <x v="9418"/>
    </i>
    <i>
      <x v="9419"/>
      <x v="287"/>
      <x v="132"/>
      <x v="2122"/>
      <x v="9419"/>
    </i>
    <i>
      <x v="9420"/>
      <x v="533"/>
      <x v="7"/>
      <x v="2872"/>
      <x v="9420"/>
    </i>
    <i>
      <x v="9421"/>
      <x v="194"/>
      <x v="121"/>
      <x v="49"/>
      <x v="9421"/>
    </i>
    <i>
      <x v="9422"/>
      <x v="136"/>
      <x v="120"/>
      <x v="3969"/>
      <x v="9422"/>
    </i>
    <i>
      <x v="9423"/>
      <x v="243"/>
      <x v="110"/>
      <x v="5969"/>
      <x v="9423"/>
    </i>
    <i>
      <x v="9424"/>
      <x v="250"/>
      <x v="132"/>
      <x v="4309"/>
      <x v="9424"/>
    </i>
    <i>
      <x v="9425"/>
      <x v="563"/>
      <x v="2"/>
      <x v="5970"/>
      <x v="9425"/>
    </i>
    <i>
      <x v="9426"/>
      <x v="191"/>
      <x v="74"/>
      <x v="5689"/>
      <x v="9426"/>
    </i>
    <i>
      <x v="9427"/>
      <x v="261"/>
      <x v="51"/>
      <x v="5763"/>
      <x v="9427"/>
    </i>
    <i>
      <x v="9428"/>
      <x v="551"/>
      <x v="76"/>
      <x v="5406"/>
      <x v="9428"/>
    </i>
    <i>
      <x v="9429"/>
      <x v="11"/>
      <x v="55"/>
      <x v="5971"/>
      <x v="9429"/>
    </i>
    <i>
      <x v="9430"/>
      <x v="139"/>
      <x v="203"/>
      <x v="1126"/>
      <x v="9430"/>
    </i>
    <i>
      <x v="9431"/>
      <x v="336"/>
      <x v="51"/>
      <x v="5972"/>
      <x v="9431"/>
    </i>
    <i>
      <x v="9432"/>
      <x v="383"/>
      <x v="133"/>
      <x v="4142"/>
      <x v="9432"/>
    </i>
    <i>
      <x v="9433"/>
      <x v="15"/>
      <x v="106"/>
      <x v="1260"/>
      <x v="9433"/>
    </i>
    <i>
      <x v="9434"/>
      <x v="41"/>
      <x v="190"/>
      <x v="5973"/>
      <x v="9434"/>
    </i>
    <i>
      <x v="9435"/>
      <x v="167"/>
      <x v="186"/>
      <x v="5974"/>
      <x v="9435"/>
    </i>
    <i>
      <x v="9436"/>
      <x v="177"/>
      <x v="123"/>
      <x v="3091"/>
      <x v="9436"/>
    </i>
    <i>
      <x v="9437"/>
      <x v="352"/>
      <x v="125"/>
      <x v="3173"/>
      <x v="9437"/>
    </i>
    <i>
      <x v="9438"/>
      <x v="197"/>
      <x v="174"/>
      <x v="5006"/>
      <x v="9438"/>
    </i>
    <i>
      <x v="9439"/>
      <x v="15"/>
      <x v="182"/>
      <x v="5975"/>
      <x v="9439"/>
    </i>
    <i>
      <x v="9440"/>
      <x v="170"/>
      <x v="117"/>
      <x v="5976"/>
      <x v="9440"/>
    </i>
    <i>
      <x v="9441"/>
      <x v="84"/>
      <x v="57"/>
      <x v="1267"/>
      <x v="9441"/>
    </i>
    <i>
      <x v="9442"/>
      <x v="324"/>
      <x v="193"/>
      <x v="5977"/>
      <x v="9442"/>
    </i>
    <i>
      <x v="9443"/>
      <x v="174"/>
      <x v="69"/>
      <x v="5978"/>
      <x v="9443"/>
    </i>
    <i>
      <x v="9444"/>
      <x v="231"/>
      <x v="92"/>
      <x v="1109"/>
      <x v="9444"/>
    </i>
    <i>
      <x v="9445"/>
      <x v="376"/>
      <x v="91"/>
      <x v="1340"/>
      <x v="9445"/>
    </i>
    <i>
      <x v="9446"/>
      <x v="331"/>
      <x v="18"/>
      <x v="1330"/>
      <x v="9446"/>
    </i>
    <i>
      <x v="9447"/>
      <x v="582"/>
      <x v="110"/>
      <x v="5979"/>
      <x v="9447"/>
    </i>
    <i>
      <x v="9448"/>
      <x v="542"/>
      <x v="89"/>
      <x v="5980"/>
      <x v="9448"/>
    </i>
    <i>
      <x v="9449"/>
      <x v="515"/>
      <x v="12"/>
      <x v="2449"/>
      <x v="9449"/>
    </i>
    <i>
      <x v="9450"/>
      <x v="92"/>
      <x v="118"/>
      <x v="925"/>
      <x v="9450"/>
    </i>
    <i>
      <x v="9451"/>
      <x v="259"/>
      <x v="78"/>
      <x v="3109"/>
      <x v="9451"/>
    </i>
    <i>
      <x v="9452"/>
      <x v="259"/>
      <x v="24"/>
      <x v="239"/>
      <x v="9452"/>
    </i>
    <i>
      <x v="9453"/>
      <x v="269"/>
      <x v="65"/>
      <x v="855"/>
      <x v="9453"/>
    </i>
    <i>
      <x v="9454"/>
      <x v="206"/>
      <x v="122"/>
      <x v="5606"/>
      <x v="9454"/>
    </i>
    <i>
      <x v="9455"/>
      <x v="465"/>
      <x v="89"/>
      <x v="5981"/>
      <x v="9455"/>
    </i>
    <i>
      <x v="9456"/>
      <x v="160"/>
      <x v="31"/>
      <x v="5982"/>
      <x v="9456"/>
    </i>
    <i>
      <x v="9457"/>
      <x v="170"/>
      <x v="130"/>
      <x v="3189"/>
      <x v="9457"/>
    </i>
    <i>
      <x v="9458"/>
      <x v="291"/>
      <x v="180"/>
      <x v="492"/>
      <x v="9458"/>
    </i>
    <i>
      <x v="9459"/>
      <x v="136"/>
      <x v="123"/>
      <x v="5983"/>
      <x v="9459"/>
    </i>
    <i>
      <x v="9460"/>
      <x v="441"/>
      <x v="92"/>
      <x v="5984"/>
      <x v="9460"/>
    </i>
    <i>
      <x v="9461"/>
      <x v="363"/>
      <x v="81"/>
      <x v="1320"/>
      <x v="9461"/>
    </i>
    <i>
      <x v="9462"/>
      <x v="205"/>
      <x v="195"/>
      <x v="5524"/>
      <x v="9462"/>
    </i>
    <i>
      <x v="9463"/>
      <x v="124"/>
      <x v="73"/>
      <x v="1158"/>
      <x v="9463"/>
    </i>
    <i>
      <x v="9464"/>
      <x v="69"/>
      <x v="11"/>
      <x v="5985"/>
      <x v="9464"/>
    </i>
    <i>
      <x v="9465"/>
      <x v="380"/>
      <x v="57"/>
      <x v="5986"/>
      <x v="9465"/>
    </i>
    <i>
      <x v="9466"/>
      <x v="366"/>
      <x v="166"/>
      <x v="5987"/>
      <x v="9466"/>
    </i>
    <i>
      <x v="9467"/>
      <x v="146"/>
      <x v="14"/>
      <x v="5988"/>
      <x v="9467"/>
    </i>
    <i>
      <x v="9468"/>
      <x v="168"/>
      <x v="101"/>
      <x v="5989"/>
      <x v="9468"/>
    </i>
    <i>
      <x v="9469"/>
      <x v="504"/>
      <x v="209"/>
      <x v="1628"/>
      <x v="9469"/>
    </i>
    <i>
      <x v="9470"/>
      <x v="120"/>
      <x v="155"/>
      <x v="3381"/>
      <x v="9470"/>
    </i>
    <i>
      <x v="9471"/>
      <x v="375"/>
      <x v="34"/>
      <x v="5990"/>
      <x v="9471"/>
    </i>
    <i>
      <x v="9472"/>
      <x v="130"/>
      <x v="109"/>
      <x v="4556"/>
      <x v="9472"/>
    </i>
    <i>
      <x v="9473"/>
      <x v="150"/>
      <x v="100"/>
      <x v="2022"/>
      <x v="9473"/>
    </i>
    <i>
      <x v="9474"/>
      <x v="130"/>
      <x v="144"/>
      <x v="799"/>
      <x v="9474"/>
    </i>
    <i>
      <x v="9475"/>
      <x v="72"/>
      <x v="122"/>
      <x v="568"/>
      <x v="9475"/>
    </i>
    <i>
      <x v="9476"/>
      <x v="20"/>
      <x v="98"/>
      <x v="668"/>
      <x v="9476"/>
    </i>
    <i>
      <x v="9477"/>
      <x v="449"/>
      <x v="185"/>
      <x v="1372"/>
      <x v="9477"/>
    </i>
    <i>
      <x v="9478"/>
      <x v="129"/>
      <x v="192"/>
      <x v="2429"/>
      <x v="9478"/>
    </i>
    <i>
      <x v="9479"/>
      <x v="306"/>
      <x v="152"/>
      <x v="4569"/>
      <x v="9479"/>
    </i>
    <i>
      <x v="9480"/>
      <x v="375"/>
      <x v="69"/>
      <x v="1762"/>
      <x v="9480"/>
    </i>
    <i>
      <x v="9481"/>
      <x v="19"/>
      <x v="23"/>
      <x v="4695"/>
      <x v="9481"/>
    </i>
    <i>
      <x v="9482"/>
      <x v="74"/>
      <x v="53"/>
      <x v="1765"/>
      <x v="9482"/>
    </i>
    <i>
      <x v="9483"/>
      <x v="305"/>
      <x v="77"/>
      <x v="3012"/>
      <x v="9483"/>
    </i>
    <i>
      <x v="9484"/>
      <x v="352"/>
      <x v="105"/>
      <x v="1942"/>
      <x v="9484"/>
    </i>
    <i>
      <x v="9485"/>
      <x v="382"/>
      <x v="56"/>
      <x v="5074"/>
      <x v="9485"/>
    </i>
    <i>
      <x v="9486"/>
      <x v="447"/>
      <x v="58"/>
      <x v="5991"/>
      <x v="9486"/>
    </i>
    <i>
      <x v="9487"/>
      <x v="538"/>
      <x v="194"/>
      <x v="4871"/>
      <x v="9487"/>
    </i>
    <i>
      <x v="9488"/>
      <x v="391"/>
      <x v="134"/>
      <x v="5658"/>
      <x v="9488"/>
    </i>
    <i>
      <x v="9489"/>
      <x v="430"/>
      <x v="72"/>
      <x v="3434"/>
      <x v="9489"/>
    </i>
    <i>
      <x v="9490"/>
      <x v="358"/>
      <x v="116"/>
      <x v="5992"/>
      <x v="9490"/>
    </i>
    <i>
      <x v="9491"/>
      <x v="309"/>
      <x v="138"/>
      <x v="4586"/>
      <x v="9491"/>
    </i>
    <i>
      <x v="9492"/>
      <x v="172"/>
      <x v="39"/>
      <x v="988"/>
      <x v="9492"/>
    </i>
    <i>
      <x v="9493"/>
      <x v="549"/>
      <x v="152"/>
      <x v="5993"/>
      <x v="9493"/>
    </i>
    <i>
      <x v="9494"/>
      <x v="38"/>
      <x v="183"/>
      <x v="179"/>
      <x v="9494"/>
    </i>
    <i>
      <x v="9495"/>
      <x v="441"/>
      <x v="17"/>
      <x v="3375"/>
      <x v="9495"/>
    </i>
    <i>
      <x v="9496"/>
      <x v="303"/>
      <x v="116"/>
      <x v="5994"/>
      <x v="9496"/>
    </i>
    <i>
      <x v="9497"/>
      <x v="246"/>
      <x v="307"/>
      <x v="5995"/>
      <x v="9497"/>
    </i>
    <i>
      <x v="9498"/>
      <x v="251"/>
      <x v="70"/>
      <x v="5996"/>
      <x v="9498"/>
    </i>
    <i>
      <x v="9499"/>
      <x v="201"/>
      <x v="115"/>
      <x v="5997"/>
      <x v="9499"/>
    </i>
    <i>
      <x v="9500"/>
      <x v="215"/>
      <x v="58"/>
      <x v="5998"/>
      <x v="9500"/>
    </i>
    <i>
      <x v="9501"/>
      <x v="215"/>
      <x v="81"/>
      <x v="5999"/>
      <x v="9501"/>
    </i>
    <i>
      <x v="9502"/>
      <x v="439"/>
      <x v="104"/>
      <x v="5998"/>
      <x v="9502"/>
    </i>
    <i>
      <x v="9503"/>
      <x v="569"/>
      <x v="166"/>
      <x v="4470"/>
      <x v="9503"/>
    </i>
    <i>
      <x v="9504"/>
      <x v="622"/>
      <x v="308"/>
      <x v="6000"/>
      <x v="9504"/>
    </i>
    <i>
      <x v="9505"/>
      <x v="436"/>
      <x v="69"/>
      <x v="1808"/>
      <x v="9505"/>
    </i>
    <i>
      <x v="9506"/>
      <x v="541"/>
      <x v="236"/>
      <x v="6001"/>
      <x v="9506"/>
    </i>
    <i>
      <x v="9507"/>
      <x v="392"/>
      <x v="66"/>
      <x v="1216"/>
      <x v="9507"/>
    </i>
    <i>
      <x v="9508"/>
      <x v="308"/>
      <x v="115"/>
      <x v="6002"/>
      <x v="9508"/>
    </i>
    <i>
      <x v="9509"/>
      <x v="319"/>
      <x v="40"/>
      <x v="2698"/>
      <x v="9509"/>
    </i>
    <i>
      <x v="9510"/>
      <x v="440"/>
      <x v="69"/>
      <x v="3878"/>
      <x v="9510"/>
    </i>
    <i>
      <x v="9511"/>
      <x v="549"/>
      <x v="106"/>
      <x v="2255"/>
      <x v="9511"/>
    </i>
    <i>
      <x v="9512"/>
      <x v="14"/>
      <x v="197"/>
      <x v="1812"/>
      <x v="9512"/>
    </i>
    <i>
      <x v="9513"/>
      <x v="252"/>
      <x v="191"/>
      <x v="5415"/>
      <x v="9513"/>
    </i>
    <i>
      <x v="9514"/>
      <x v="137"/>
      <x v="102"/>
      <x v="891"/>
      <x v="9514"/>
    </i>
    <i>
      <x v="9515"/>
      <x v="204"/>
      <x v="23"/>
      <x v="6003"/>
      <x v="9515"/>
    </i>
    <i>
      <x v="9516"/>
      <x v="140"/>
      <x v="36"/>
      <x v="2855"/>
      <x v="9516"/>
    </i>
    <i>
      <x v="9517"/>
      <x v="175"/>
      <x v="23"/>
      <x v="6004"/>
      <x v="9517"/>
    </i>
    <i>
      <x v="9518"/>
      <x v="268"/>
      <x v="179"/>
      <x v="1033"/>
      <x v="9518"/>
    </i>
    <i>
      <x v="9519"/>
      <x v="85"/>
      <x v="53"/>
      <x v="4478"/>
      <x v="9519"/>
    </i>
    <i>
      <x v="9520"/>
      <x v="490"/>
      <x v="188"/>
      <x v="6005"/>
      <x v="9520"/>
    </i>
    <i>
      <x v="9521"/>
      <x v="74"/>
      <x v="9"/>
      <x v="6006"/>
      <x v="9521"/>
    </i>
    <i>
      <x v="9522"/>
      <x v="332"/>
      <x v="197"/>
      <x v="6007"/>
      <x v="9522"/>
    </i>
    <i>
      <x v="9523"/>
      <x v="367"/>
      <x v="125"/>
      <x v="5413"/>
      <x v="9523"/>
    </i>
    <i>
      <x v="9524"/>
      <x v="350"/>
      <x v="13"/>
      <x v="2276"/>
      <x v="9524"/>
    </i>
    <i>
      <x v="9525"/>
      <x v="135"/>
      <x v="77"/>
      <x v="6008"/>
      <x v="9525"/>
    </i>
    <i>
      <x v="9526"/>
      <x v="495"/>
      <x v="121"/>
      <x v="6009"/>
      <x v="9526"/>
    </i>
    <i>
      <x v="9527"/>
      <x v="14"/>
      <x v="104"/>
      <x v="4051"/>
      <x v="9527"/>
    </i>
    <i>
      <x v="9528"/>
      <x v="150"/>
      <x v="126"/>
      <x v="4302"/>
      <x v="9528"/>
    </i>
    <i>
      <x v="9529"/>
      <x v="20"/>
      <x v="152"/>
      <x v="1520"/>
      <x v="9529"/>
    </i>
    <i>
      <x v="9530"/>
      <x v="344"/>
      <x v="13"/>
      <x v="6010"/>
      <x v="9530"/>
    </i>
    <i>
      <x v="9531"/>
      <x v="135"/>
      <x v="15"/>
      <x v="6011"/>
      <x v="9531"/>
    </i>
    <i>
      <x v="9532"/>
      <x v="304"/>
      <x v="219"/>
      <x v="5752"/>
      <x v="9532"/>
    </i>
    <i>
      <x v="9533"/>
      <x v="149"/>
      <x v="138"/>
      <x v="6012"/>
      <x v="9533"/>
    </i>
    <i>
      <x v="9534"/>
      <x v="86"/>
      <x v="48"/>
      <x v="6013"/>
      <x v="9534"/>
    </i>
    <i>
      <x v="9535"/>
      <x v="575"/>
      <x v="2"/>
      <x v="2578"/>
      <x v="9535"/>
    </i>
    <i>
      <x v="9536"/>
      <x v="196"/>
      <x v="131"/>
      <x v="6014"/>
      <x v="9536"/>
    </i>
    <i>
      <x v="9537"/>
      <x v="347"/>
      <x v="135"/>
      <x v="4129"/>
      <x v="9537"/>
    </i>
    <i>
      <x v="9538"/>
      <x v="171"/>
      <x v="14"/>
      <x v="2270"/>
      <x v="9538"/>
    </i>
    <i>
      <x v="9539"/>
      <x v="149"/>
      <x v="68"/>
      <x v="1825"/>
      <x v="9539"/>
    </i>
    <i>
      <x v="9540"/>
      <x v="124"/>
      <x v="44"/>
      <x v="3180"/>
      <x v="9540"/>
    </i>
    <i>
      <x v="9541"/>
      <x v="165"/>
      <x v="38"/>
      <x v="428"/>
      <x v="9541"/>
    </i>
    <i>
      <x v="9542"/>
      <x v="171"/>
      <x v="186"/>
      <x v="6015"/>
      <x v="9542"/>
    </i>
    <i>
      <x v="9543"/>
      <x v="22"/>
      <x v="137"/>
      <x v="224"/>
      <x v="9543"/>
    </i>
    <i>
      <x v="9544"/>
      <x v="86"/>
      <x v="196"/>
      <x v="313"/>
      <x v="9544"/>
    </i>
    <i>
      <x v="9545"/>
      <x v="539"/>
      <x v="58"/>
      <x v="6016"/>
      <x v="9545"/>
    </i>
    <i>
      <x v="9546"/>
      <x v="460"/>
      <x v="84"/>
      <x v="313"/>
      <x v="9546"/>
    </i>
    <i>
      <x v="9547"/>
      <x v="21"/>
      <x v="193"/>
      <x v="1129"/>
      <x v="9547"/>
    </i>
    <i>
      <x v="9548"/>
      <x v="505"/>
      <x v="124"/>
      <x v="6017"/>
      <x v="9548"/>
    </i>
    <i>
      <x v="9549"/>
      <x v="35"/>
      <x v="130"/>
      <x v="6018"/>
      <x v="9549"/>
    </i>
    <i>
      <x v="9550"/>
      <x v="520"/>
      <x v="168"/>
      <x v="3736"/>
      <x v="9550"/>
    </i>
    <i>
      <x v="9551"/>
      <x v="579"/>
      <x v="89"/>
      <x v="937"/>
      <x v="9551"/>
    </i>
    <i>
      <x v="9552"/>
      <x v="496"/>
      <x v="59"/>
      <x v="5472"/>
      <x v="9552"/>
    </i>
    <i>
      <x v="9553"/>
      <x v="76"/>
      <x v="24"/>
      <x v="2374"/>
      <x v="9553"/>
    </i>
    <i>
      <x v="9554"/>
      <x v="426"/>
      <x v="118"/>
      <x v="4066"/>
      <x v="9554"/>
    </i>
    <i>
      <x v="9555"/>
      <x v="423"/>
      <x v="51"/>
      <x v="5765"/>
      <x v="9555"/>
    </i>
    <i>
      <x v="9556"/>
      <x v="477"/>
      <x v="164"/>
      <x v="6019"/>
      <x v="9556"/>
    </i>
    <i>
      <x v="9557"/>
      <x v="254"/>
      <x v="19"/>
      <x v="2376"/>
      <x v="9557"/>
    </i>
    <i>
      <x v="9558"/>
      <x v="123"/>
      <x v="143"/>
      <x v="4229"/>
      <x v="9558"/>
    </i>
    <i>
      <x v="9559"/>
      <x v="300"/>
      <x v="53"/>
      <x v="5303"/>
      <x v="9559"/>
    </i>
    <i>
      <x v="9560"/>
      <x v="230"/>
      <x v="61"/>
      <x v="513"/>
      <x v="9560"/>
    </i>
    <i>
      <x v="9561"/>
      <x v="66"/>
      <x v="85"/>
      <x v="6020"/>
      <x v="9561"/>
    </i>
    <i>
      <x v="9562"/>
      <x v="623"/>
      <x v="309"/>
      <x v="1109"/>
      <x v="9562"/>
    </i>
    <i>
      <x v="9563"/>
      <x v="459"/>
      <x v="89"/>
      <x v="182"/>
      <x v="9563"/>
    </i>
    <i>
      <x v="9564"/>
      <x v="26"/>
      <x v="55"/>
      <x v="6021"/>
      <x v="9564"/>
    </i>
    <i>
      <x v="9565"/>
      <x v="277"/>
      <x v="30"/>
      <x v="5996"/>
      <x v="9565"/>
    </i>
    <i>
      <x v="9566"/>
      <x v="256"/>
      <x v="7"/>
      <x v="6022"/>
      <x v="9566"/>
    </i>
    <i>
      <x v="9567"/>
      <x v="468"/>
      <x v="78"/>
      <x v="4508"/>
      <x v="9567"/>
    </i>
    <i>
      <x v="9568"/>
      <x v="264"/>
      <x v="61"/>
      <x v="196"/>
      <x v="9568"/>
    </i>
    <i>
      <x v="9569"/>
      <x v="353"/>
      <x v="146"/>
      <x v="5667"/>
      <x v="9569"/>
    </i>
    <i>
      <x v="9570"/>
      <x v="256"/>
      <x v="122"/>
      <x v="6023"/>
      <x v="9570"/>
    </i>
    <i>
      <x v="9571"/>
      <x v="165"/>
      <x v="131"/>
      <x v="1026"/>
      <x v="9571"/>
    </i>
    <i>
      <x v="9572"/>
      <x v="119"/>
      <x v="53"/>
      <x v="1512"/>
      <x v="9572"/>
    </i>
    <i>
      <x v="9573"/>
      <x v="40"/>
      <x v="156"/>
      <x v="4773"/>
      <x v="9573"/>
    </i>
    <i>
      <x v="9574"/>
      <x v="275"/>
      <x v="146"/>
      <x v="5321"/>
      <x v="9574"/>
    </i>
    <i>
      <x v="9575"/>
      <x v="333"/>
      <x v="90"/>
      <x v="3099"/>
      <x v="9575"/>
    </i>
    <i>
      <x v="9576"/>
      <x v="191"/>
      <x v="87"/>
      <x v="6024"/>
      <x v="9576"/>
    </i>
    <i>
      <x v="9577"/>
      <x v="570"/>
      <x v="132"/>
      <x v="1833"/>
      <x v="9577"/>
    </i>
    <i>
      <x v="9578"/>
      <x v="516"/>
      <x v="87"/>
      <x v="6025"/>
      <x v="9578"/>
    </i>
    <i>
      <x v="9579"/>
      <x v="170"/>
      <x v="20"/>
      <x v="4191"/>
      <x v="9579"/>
    </i>
    <i>
      <x v="9580"/>
      <x v="132"/>
      <x v="1"/>
      <x v="5389"/>
      <x v="9580"/>
    </i>
    <i>
      <x v="9581"/>
      <x v="460"/>
      <x v="42"/>
      <x v="4192"/>
      <x v="9581"/>
    </i>
    <i>
      <x v="9582"/>
      <x v="268"/>
      <x v="236"/>
      <x v="5393"/>
      <x v="9582"/>
    </i>
    <i>
      <x v="9583"/>
      <x v="431"/>
      <x v="17"/>
      <x v="1823"/>
      <x v="9583"/>
    </i>
    <i>
      <x v="9584"/>
      <x v="152"/>
      <x v="170"/>
      <x v="6026"/>
      <x v="9584"/>
    </i>
    <i>
      <x v="9585"/>
      <x v="80"/>
      <x v="128"/>
      <x v="6027"/>
      <x v="9585"/>
    </i>
    <i>
      <x v="9586"/>
      <x v="331"/>
      <x v="27"/>
      <x v="4130"/>
      <x v="9586"/>
    </i>
    <i>
      <x v="9587"/>
      <x v="9"/>
      <x v="268"/>
      <x v="6028"/>
      <x v="9587"/>
    </i>
    <i>
      <x v="9588"/>
      <x v="200"/>
      <x v="159"/>
      <x v="6011"/>
      <x v="9588"/>
    </i>
    <i>
      <x v="9589"/>
      <x v="363"/>
      <x v="182"/>
      <x v="4665"/>
      <x v="9589"/>
    </i>
    <i>
      <x v="9590"/>
      <x v="57"/>
      <x v="22"/>
      <x v="2867"/>
      <x v="9590"/>
    </i>
    <i>
      <x v="9591"/>
      <x v="419"/>
      <x v="118"/>
      <x v="4958"/>
      <x v="9591"/>
    </i>
    <i>
      <x v="9592"/>
      <x v="324"/>
      <x v="85"/>
      <x v="6029"/>
      <x v="9592"/>
    </i>
    <i>
      <x v="9593"/>
      <x v="314"/>
      <x v="96"/>
      <x v="2567"/>
      <x v="9593"/>
    </i>
    <i>
      <x v="9594"/>
      <x v="227"/>
      <x v="2"/>
      <x v="38"/>
      <x v="9594"/>
    </i>
    <i>
      <x v="9595"/>
      <x v="131"/>
      <x v="52"/>
      <x v="6030"/>
      <x v="9595"/>
    </i>
    <i>
      <x v="9596"/>
      <x v="6"/>
      <x v="31"/>
      <x v="6031"/>
      <x v="9596"/>
    </i>
    <i>
      <x v="9597"/>
      <x v="245"/>
      <x v="25"/>
      <x v="6032"/>
      <x v="9597"/>
    </i>
    <i>
      <x v="9598"/>
      <x v="329"/>
      <x v="46"/>
      <x v="3879"/>
      <x v="9598"/>
    </i>
    <i>
      <x v="9599"/>
      <x v="198"/>
      <x v="17"/>
      <x v="436"/>
      <x v="9599"/>
    </i>
    <i>
      <x v="9600"/>
      <x v="176"/>
      <x v="173"/>
      <x v="6033"/>
      <x v="9600"/>
    </i>
    <i>
      <x v="9601"/>
      <x v="233"/>
      <x v="50"/>
      <x v="5978"/>
      <x v="9601"/>
    </i>
    <i>
      <x v="9602"/>
      <x v="68"/>
      <x v="29"/>
      <x v="1911"/>
      <x v="9602"/>
    </i>
    <i>
      <x v="9603"/>
      <x v="203"/>
      <x v="280"/>
      <x v="5276"/>
      <x v="9603"/>
    </i>
    <i>
      <x v="9604"/>
      <x v="25"/>
      <x v="122"/>
      <x v="6034"/>
      <x v="9604"/>
    </i>
    <i>
      <x v="9605"/>
      <x v="332"/>
      <x/>
      <x v="589"/>
      <x v="9605"/>
    </i>
    <i>
      <x v="9606"/>
      <x v="142"/>
      <x v="109"/>
      <x v="1264"/>
      <x v="9606"/>
    </i>
    <i>
      <x v="9607"/>
      <x v="426"/>
      <x v="51"/>
      <x v="6035"/>
      <x v="9607"/>
    </i>
    <i>
      <x v="9608"/>
      <x v="231"/>
      <x v="173"/>
      <x v="2332"/>
      <x v="9608"/>
    </i>
    <i>
      <x v="9609"/>
      <x v="206"/>
      <x v="73"/>
      <x v="452"/>
      <x v="9609"/>
    </i>
    <i>
      <x v="9610"/>
      <x v="26"/>
      <x v="54"/>
      <x v="6036"/>
      <x v="9610"/>
    </i>
    <i>
      <x v="9611"/>
      <x v="222"/>
      <x v="280"/>
      <x v="4740"/>
      <x v="9611"/>
    </i>
    <i>
      <x v="9612"/>
      <x v="192"/>
      <x/>
      <x v="602"/>
      <x v="9612"/>
    </i>
    <i>
      <x v="9613"/>
      <x v="254"/>
      <x v="51"/>
      <x v="2337"/>
      <x v="9613"/>
    </i>
    <i>
      <x v="9614"/>
      <x v="546"/>
      <x v="163"/>
      <x v="5852"/>
      <x v="9614"/>
    </i>
    <i>
      <x v="9615"/>
      <x v="280"/>
      <x v="111"/>
      <x v="3975"/>
      <x v="9615"/>
    </i>
    <i>
      <x v="9616"/>
      <x v="158"/>
      <x v="62"/>
      <x v="6037"/>
      <x v="9616"/>
    </i>
    <i>
      <x v="9617"/>
      <x v="15"/>
      <x v="4"/>
      <x v="2734"/>
      <x v="9617"/>
    </i>
    <i>
      <x v="9618"/>
      <x v="250"/>
      <x v="79"/>
      <x v="5422"/>
      <x v="9618"/>
    </i>
    <i>
      <x v="9619"/>
      <x v="139"/>
      <x v="61"/>
      <x v="6038"/>
      <x v="9619"/>
    </i>
    <i>
      <x v="9620"/>
      <x v="194"/>
      <x v="139"/>
      <x v="4602"/>
      <x v="9620"/>
    </i>
    <i>
      <x v="9621"/>
      <x v="102"/>
      <x v="200"/>
      <x v="4450"/>
      <x v="9621"/>
    </i>
    <i>
      <x v="9622"/>
      <x v="223"/>
      <x v="10"/>
      <x v="1417"/>
      <x v="9622"/>
    </i>
    <i>
      <x v="9623"/>
      <x v="460"/>
      <x v="37"/>
      <x v="6039"/>
      <x v="9623"/>
    </i>
    <i>
      <x v="9624"/>
      <x v="293"/>
      <x v="163"/>
      <x v="5858"/>
      <x v="9624"/>
    </i>
    <i>
      <x v="9625"/>
      <x v="219"/>
      <x v="30"/>
      <x v="6040"/>
      <x v="9625"/>
    </i>
    <i>
      <x v="9626"/>
      <x v="238"/>
      <x v="83"/>
      <x v="6041"/>
      <x v="9626"/>
    </i>
    <i>
      <x v="9627"/>
      <x v="30"/>
      <x v="60"/>
      <x v="2308"/>
      <x v="9627"/>
    </i>
    <i>
      <x v="9628"/>
      <x v="482"/>
      <x v="88"/>
      <x v="6042"/>
      <x v="9628"/>
    </i>
    <i>
      <x v="9629"/>
      <x v="260"/>
      <x v="51"/>
      <x v="1731"/>
      <x v="9629"/>
    </i>
    <i>
      <x v="9630"/>
      <x v="417"/>
      <x v="200"/>
      <x v="5188"/>
      <x v="9630"/>
    </i>
    <i>
      <x v="9631"/>
      <x v="432"/>
      <x v="35"/>
      <x v="6043"/>
      <x v="9631"/>
    </i>
    <i>
      <x v="9632"/>
      <x v="122"/>
      <x v="143"/>
      <x v="5730"/>
      <x v="9632"/>
    </i>
    <i>
      <x v="9633"/>
      <x v="18"/>
      <x v="150"/>
      <x v="3494"/>
      <x v="9633"/>
    </i>
    <i>
      <x v="9634"/>
      <x v="153"/>
      <x v="73"/>
      <x v="6044"/>
      <x v="9634"/>
    </i>
    <i>
      <x v="9635"/>
      <x v="41"/>
      <x v="15"/>
      <x v="7"/>
      <x v="9635"/>
    </i>
    <i>
      <x v="9636"/>
      <x v="168"/>
      <x v="108"/>
      <x v="260"/>
      <x v="9636"/>
    </i>
    <i>
      <x v="9637"/>
      <x v="439"/>
      <x v="71"/>
      <x v="6045"/>
      <x v="9637"/>
    </i>
    <i>
      <x v="9638"/>
      <x v="347"/>
      <x v="150"/>
      <x v="6046"/>
      <x v="9638"/>
    </i>
    <i>
      <x v="9639"/>
      <x v="80"/>
      <x v="80"/>
      <x v="3894"/>
      <x v="9639"/>
    </i>
    <i>
      <x v="9640"/>
      <x v="58"/>
      <x v="144"/>
      <x v="6047"/>
      <x v="9640"/>
    </i>
    <i>
      <x v="9641"/>
      <x v="300"/>
      <x v="115"/>
      <x v="6048"/>
      <x v="9641"/>
    </i>
    <i>
      <x v="9642"/>
      <x v="353"/>
      <x v="145"/>
      <x v="6049"/>
      <x v="9642"/>
    </i>
    <i>
      <x v="9643"/>
      <x v="84"/>
      <x v="108"/>
      <x v="6050"/>
      <x v="9643"/>
    </i>
    <i>
      <x v="9644"/>
      <x v="396"/>
      <x v="120"/>
      <x v="6051"/>
      <x v="9644"/>
    </i>
    <i>
      <x v="9645"/>
      <x v="189"/>
      <x v="143"/>
      <x v="4454"/>
      <x v="9645"/>
    </i>
    <i>
      <x v="9646"/>
      <x v="81"/>
      <x v="193"/>
      <x v="6052"/>
      <x v="9646"/>
    </i>
    <i>
      <x v="9647"/>
      <x v="299"/>
      <x v="158"/>
      <x v="3078"/>
      <x v="9647"/>
    </i>
    <i>
      <x v="9648"/>
      <x v="19"/>
      <x v="195"/>
      <x v="6053"/>
      <x v="9648"/>
    </i>
    <i>
      <x v="9649"/>
      <x v="167"/>
      <x v="107"/>
      <x v="1595"/>
      <x v="9649"/>
    </i>
    <i>
      <x v="9650"/>
      <x v="556"/>
      <x v="131"/>
      <x v="6054"/>
      <x v="9650"/>
    </i>
    <i>
      <x v="9651"/>
      <x v="379"/>
      <x v="129"/>
      <x v="4720"/>
      <x v="9651"/>
    </i>
    <i>
      <x v="9652"/>
      <x v="39"/>
      <x v="174"/>
      <x v="1717"/>
      <x v="9652"/>
    </i>
    <i>
      <x v="9653"/>
      <x v="61"/>
      <x v="194"/>
      <x v="3044"/>
      <x v="9653"/>
    </i>
    <i>
      <x v="9654"/>
      <x v="196"/>
      <x v="40"/>
      <x v="727"/>
      <x v="9654"/>
    </i>
    <i>
      <x v="9655"/>
      <x v="130"/>
      <x v="58"/>
      <x v="1314"/>
      <x v="9655"/>
    </i>
    <i>
      <x v="9656"/>
      <x v="122"/>
      <x v="138"/>
      <x v="764"/>
      <x v="9656"/>
    </i>
    <i>
      <x v="9657"/>
      <x v="72"/>
      <x v="36"/>
      <x v="2472"/>
      <x v="9657"/>
    </i>
    <i>
      <x v="9658"/>
      <x v="358"/>
      <x v="136"/>
      <x v="4460"/>
      <x v="9658"/>
    </i>
    <i>
      <x v="9659"/>
      <x v="189"/>
      <x v="68"/>
      <x v="482"/>
      <x v="9659"/>
    </i>
    <i>
      <x v="9660"/>
      <x v="453"/>
      <x v="69"/>
      <x v="625"/>
      <x v="9660"/>
    </i>
    <i>
      <x v="9661"/>
      <x v="196"/>
      <x v="53"/>
      <x v="461"/>
      <x v="9661"/>
    </i>
    <i>
      <x v="9662"/>
      <x v="196"/>
      <x v="138"/>
      <x v="6055"/>
      <x v="9662"/>
    </i>
    <i>
      <x v="9663"/>
      <x v="359"/>
      <x v="143"/>
      <x v="538"/>
      <x v="9663"/>
    </i>
    <i>
      <x v="9664"/>
      <x v="345"/>
      <x v="219"/>
      <x v="6056"/>
      <x v="9664"/>
    </i>
    <i>
      <x v="9665"/>
      <x v="135"/>
      <x v="135"/>
      <x v="6057"/>
      <x v="9665"/>
    </i>
    <i>
      <x v="9666"/>
      <x v="244"/>
      <x v="18"/>
      <x v="6058"/>
      <x v="9666"/>
    </i>
    <i>
      <x v="9667"/>
      <x v="582"/>
      <x v="168"/>
      <x v="6059"/>
      <x v="9667"/>
    </i>
    <i>
      <x v="9668"/>
      <x v="555"/>
      <x v="310"/>
      <x v="6058"/>
      <x v="9668"/>
    </i>
    <i>
      <x v="9669"/>
      <x v="515"/>
      <x v="80"/>
      <x v="1362"/>
      <x v="9669"/>
    </i>
    <i>
      <x v="9670"/>
      <x v="96"/>
      <x v="69"/>
      <x v="5461"/>
      <x v="9670"/>
    </i>
    <i>
      <x v="9671"/>
      <x v="567"/>
      <x v="42"/>
      <x v="1732"/>
      <x v="9671"/>
    </i>
    <i>
      <x v="9672"/>
      <x v="206"/>
      <x v="80"/>
      <x v="864"/>
      <x v="9672"/>
    </i>
    <i>
      <x v="9673"/>
      <x v="409"/>
      <x v="185"/>
      <x v="784"/>
      <x v="9673"/>
    </i>
    <i>
      <x v="9674"/>
      <x v="348"/>
      <x v="58"/>
      <x v="6060"/>
      <x v="9674"/>
    </i>
    <i>
      <x v="9675"/>
      <x v="167"/>
      <x v="39"/>
      <x v="6061"/>
      <x v="9675"/>
    </i>
    <i>
      <x v="9676"/>
      <x v="375"/>
      <x v="197"/>
      <x v="651"/>
      <x v="9676"/>
    </i>
    <i>
      <x v="9677"/>
      <x v="195"/>
      <x v="158"/>
      <x v="1738"/>
      <x v="9677"/>
    </i>
    <i>
      <x v="9678"/>
      <x v="558"/>
      <x v="86"/>
      <x v="3586"/>
      <x v="9678"/>
    </i>
    <i>
      <x v="9679"/>
      <x v="309"/>
      <x v="13"/>
      <x v="6062"/>
      <x v="9679"/>
    </i>
    <i>
      <x v="9680"/>
      <x v="143"/>
      <x v="66"/>
      <x v="6063"/>
      <x v="9680"/>
    </i>
    <i>
      <x v="9681"/>
      <x v="471"/>
      <x v="29"/>
      <x v="2691"/>
      <x v="9681"/>
    </i>
    <i>
      <x v="9682"/>
      <x v="439"/>
      <x v="72"/>
      <x v="3681"/>
      <x v="9682"/>
    </i>
    <i>
      <x v="9683"/>
      <x v="39"/>
      <x v="195"/>
      <x v="2996"/>
      <x v="9683"/>
    </i>
    <i>
      <x v="9684"/>
      <x v="168"/>
      <x v="128"/>
      <x v="657"/>
      <x v="9684"/>
    </i>
    <i>
      <x v="9685"/>
      <x v="344"/>
      <x v="46"/>
      <x v="6064"/>
      <x v="9685"/>
    </i>
    <i>
      <x v="9686"/>
      <x v="79"/>
      <x v="81"/>
      <x v="6065"/>
      <x v="9686"/>
    </i>
    <i>
      <x v="9687"/>
      <x v="404"/>
      <x v="136"/>
      <x v="3925"/>
      <x v="9687"/>
    </i>
    <i>
      <x v="9688"/>
      <x v="450"/>
      <x v="107"/>
      <x v="6066"/>
      <x v="9688"/>
    </i>
    <i>
      <x v="9689"/>
      <x v="527"/>
      <x v="186"/>
      <x v="6067"/>
      <x v="9689"/>
    </i>
    <i>
      <x v="9690"/>
      <x v="394"/>
      <x v="2"/>
      <x v="2897"/>
      <x v="9690"/>
    </i>
    <i>
      <x v="9691"/>
      <x v="128"/>
      <x v="191"/>
      <x v="6068"/>
      <x v="9691"/>
    </i>
    <i>
      <x v="9692"/>
      <x v="439"/>
      <x v="154"/>
      <x v="6"/>
      <x v="9692"/>
    </i>
    <i>
      <x v="9693"/>
      <x v="217"/>
      <x v="138"/>
      <x v="6069"/>
      <x v="9693"/>
    </i>
    <i>
      <x v="9694"/>
      <x v="49"/>
      <x v="66"/>
      <x v="4916"/>
      <x v="9694"/>
    </i>
    <i>
      <x v="9695"/>
      <x v="392"/>
      <x v="71"/>
      <x v="3494"/>
      <x v="9695"/>
    </i>
    <i>
      <x v="9696"/>
      <x v="21"/>
      <x v="155"/>
      <x v="5669"/>
      <x v="9696"/>
    </i>
    <i>
      <x v="9697"/>
      <x v="483"/>
      <x v="170"/>
      <x v="5449"/>
      <x v="9697"/>
    </i>
    <i>
      <x v="9698"/>
      <x v="262"/>
      <x v="181"/>
      <x v="5202"/>
      <x v="9698"/>
    </i>
    <i>
      <x v="9699"/>
      <x v="83"/>
      <x v="17"/>
      <x v="6070"/>
      <x v="9699"/>
    </i>
    <i>
      <x v="9700"/>
      <x v="122"/>
      <x v="174"/>
      <x v="6071"/>
      <x v="9700"/>
    </i>
    <i>
      <x v="9701"/>
      <x v="624"/>
      <x v="66"/>
      <x v="6072"/>
      <x v="9701"/>
    </i>
    <i>
      <x v="9702"/>
      <x v="388"/>
      <x v="80"/>
      <x v="818"/>
      <x v="9702"/>
    </i>
    <i>
      <x v="9703"/>
      <x v="22"/>
      <x v="194"/>
      <x v="2431"/>
      <x v="9703"/>
    </i>
    <i>
      <x v="9704"/>
      <x v="470"/>
      <x v="124"/>
      <x v="4734"/>
      <x v="9704"/>
    </i>
    <i>
      <x v="9705"/>
      <x v="332"/>
      <x v="116"/>
      <x v="2397"/>
      <x v="9705"/>
    </i>
    <i>
      <x v="9706"/>
      <x v="205"/>
      <x v="34"/>
      <x v="1642"/>
      <x v="9706"/>
    </i>
    <i>
      <x v="9707"/>
      <x v="164"/>
      <x v="143"/>
      <x v="6073"/>
      <x v="9707"/>
    </i>
    <i>
      <x v="9708"/>
      <x v="141"/>
      <x v="147"/>
      <x v="6074"/>
      <x v="9708"/>
    </i>
    <i>
      <x v="9709"/>
      <x v="348"/>
      <x v="135"/>
      <x v="6075"/>
      <x v="9709"/>
    </i>
    <i>
      <x v="9710"/>
      <x v="479"/>
      <x v="51"/>
      <x v="1865"/>
      <x v="9710"/>
    </i>
    <i>
      <x v="9711"/>
      <x v="33"/>
      <x v="179"/>
      <x v="6076"/>
      <x v="9711"/>
    </i>
    <i>
      <x v="9712"/>
      <x v="192"/>
      <x v="1"/>
      <x v="440"/>
      <x v="9712"/>
    </i>
    <i>
      <x v="9713"/>
      <x v="457"/>
      <x v="112"/>
      <x v="6077"/>
      <x v="9713"/>
    </i>
    <i>
      <x v="9714"/>
      <x v="44"/>
      <x v="25"/>
      <x v="1704"/>
      <x v="9714"/>
    </i>
    <i>
      <x v="9715"/>
      <x v="203"/>
      <x v="87"/>
      <x v="4769"/>
      <x v="9715"/>
    </i>
    <i>
      <x v="9716"/>
      <x v="425"/>
      <x v="65"/>
      <x v="5855"/>
      <x v="9716"/>
    </i>
    <i>
      <x v="9717"/>
      <x v="499"/>
      <x v="240"/>
      <x v="4044"/>
      <x v="9717"/>
    </i>
    <i>
      <x v="9718"/>
      <x v="185"/>
      <x v="5"/>
      <x v="3651"/>
      <x v="9718"/>
    </i>
    <i>
      <x v="9719"/>
      <x v="156"/>
      <x v="6"/>
      <x v="6078"/>
      <x v="9719"/>
    </i>
    <i>
      <x v="9720"/>
      <x v="590"/>
      <x v="180"/>
      <x v="6079"/>
      <x v="9720"/>
    </i>
    <i>
      <x v="9721"/>
      <x v="171"/>
      <x v="138"/>
      <x v="480"/>
      <x v="9721"/>
    </i>
    <i>
      <x v="9722"/>
      <x v="510"/>
      <x v="62"/>
      <x v="166"/>
      <x v="9722"/>
    </i>
    <i>
      <x v="9723"/>
      <x v="89"/>
      <x v="3"/>
      <x v="4214"/>
      <x v="9723"/>
    </i>
    <i>
      <x v="9724"/>
      <x v="33"/>
      <x v="148"/>
      <x v="2312"/>
      <x v="9724"/>
    </i>
    <i>
      <x v="9725"/>
      <x v="67"/>
      <x v="132"/>
      <x v="3361"/>
      <x v="9725"/>
    </i>
    <i>
      <x v="9726"/>
      <x v="110"/>
      <x v="132"/>
      <x v="6080"/>
      <x v="9726"/>
    </i>
    <i>
      <x v="9727"/>
      <x v="202"/>
      <x v="64"/>
      <x v="6081"/>
      <x v="9727"/>
    </i>
    <i>
      <x v="9728"/>
      <x v="89"/>
      <x v="82"/>
      <x v="6082"/>
      <x v="9728"/>
    </i>
    <i>
      <x v="9729"/>
      <x v="88"/>
      <x v="54"/>
      <x v="6083"/>
      <x v="9729"/>
    </i>
    <i>
      <x v="9730"/>
      <x v="369"/>
      <x v="163"/>
      <x v="3365"/>
      <x v="9730"/>
    </i>
    <i>
      <x v="9731"/>
      <x v="271"/>
      <x v="232"/>
      <x v="1490"/>
      <x v="9731"/>
    </i>
    <i>
      <x v="9732"/>
      <x v="392"/>
      <x v="12"/>
      <x v="6084"/>
      <x v="9732"/>
    </i>
    <i>
      <x v="9733"/>
      <x v="313"/>
      <x v="63"/>
      <x v="6085"/>
      <x v="9733"/>
    </i>
    <i>
      <x v="9734"/>
      <x v="149"/>
      <x v="70"/>
      <x v="6086"/>
      <x v="9734"/>
    </i>
    <i>
      <x v="9735"/>
      <x v="440"/>
      <x v="129"/>
      <x v="6087"/>
      <x v="9735"/>
    </i>
    <i>
      <x v="9736"/>
      <x v="170"/>
      <x v="125"/>
      <x v="6088"/>
      <x v="9736"/>
    </i>
    <i>
      <x v="9737"/>
      <x v="194"/>
      <x v="102"/>
      <x v="6089"/>
      <x v="9737"/>
    </i>
    <i>
      <x v="9738"/>
      <x v="414"/>
      <x v="149"/>
      <x v="2794"/>
      <x v="9738"/>
    </i>
    <i>
      <x v="9739"/>
      <x v="359"/>
      <x v="41"/>
      <x v="1235"/>
      <x v="9739"/>
    </i>
    <i>
      <x v="9740"/>
      <x v="418"/>
      <x v="190"/>
      <x v="6090"/>
      <x v="9740"/>
    </i>
    <i>
      <x v="9741"/>
      <x v="142"/>
      <x v="134"/>
      <x v="4464"/>
      <x v="9741"/>
    </i>
    <i>
      <x v="9742"/>
      <x v="300"/>
      <x v="143"/>
      <x v="3096"/>
      <x v="9742"/>
    </i>
    <i>
      <x v="9743"/>
      <x v="438"/>
      <x v="125"/>
      <x v="6091"/>
      <x v="9743"/>
    </i>
    <i>
      <x v="9744"/>
      <x v="39"/>
      <x v="123"/>
      <x v="6025"/>
      <x v="9744"/>
    </i>
    <i>
      <x v="9745"/>
      <x v="344"/>
      <x v="49"/>
      <x v="3897"/>
      <x v="9745"/>
    </i>
    <i>
      <x v="9746"/>
      <x v="453"/>
      <x v="2"/>
      <x v="61"/>
      <x v="9746"/>
    </i>
    <i>
      <x v="9747"/>
      <x v="225"/>
      <x v="95"/>
      <x v="4138"/>
      <x v="9747"/>
    </i>
    <i>
      <x v="9748"/>
      <x v="153"/>
      <x v="219"/>
      <x v="1227"/>
      <x v="9748"/>
    </i>
    <i>
      <x v="9749"/>
      <x v="304"/>
      <x v="105"/>
      <x v="408"/>
      <x v="9749"/>
    </i>
    <i>
      <x v="9750"/>
      <x v="302"/>
      <x v="20"/>
      <x v="3100"/>
      <x v="9750"/>
    </i>
    <i>
      <x v="9751"/>
      <x v="292"/>
      <x v="221"/>
      <x v="5303"/>
      <x v="9751"/>
    </i>
    <i>
      <x v="9752"/>
      <x v="201"/>
      <x v="43"/>
      <x v="5153"/>
      <x v="9752"/>
    </i>
    <i>
      <x v="9753"/>
      <x v="196"/>
      <x v="149"/>
      <x v="6092"/>
      <x v="9753"/>
    </i>
    <i>
      <x v="9754"/>
      <x v="13"/>
      <x v="72"/>
      <x v="4313"/>
      <x v="9754"/>
    </i>
    <i>
      <x v="9755"/>
      <x v="414"/>
      <x v="48"/>
      <x v="5768"/>
      <x v="9755"/>
    </i>
    <i>
      <x v="9756"/>
      <x v="122"/>
      <x v="102"/>
      <x v="6093"/>
      <x v="9756"/>
    </i>
    <i>
      <x v="9757"/>
      <x v="163"/>
      <x v="46"/>
      <x v="6094"/>
      <x v="9757"/>
    </i>
    <i>
      <x v="9758"/>
      <x v="38"/>
      <x v="133"/>
      <x v="6095"/>
      <x v="9758"/>
    </i>
    <i>
      <x v="9759"/>
      <x v="524"/>
      <x v="62"/>
      <x v="6096"/>
      <x v="9759"/>
    </i>
    <i>
      <x v="9760"/>
      <x v="347"/>
      <x v="121"/>
      <x v="4377"/>
      <x v="9760"/>
    </i>
    <i>
      <x v="9761"/>
      <x v="129"/>
      <x v="185"/>
      <x v="4608"/>
      <x v="9761"/>
    </i>
    <i>
      <x v="9762"/>
      <x v="35"/>
      <x v="20"/>
      <x v="2379"/>
      <x v="9762"/>
    </i>
    <i>
      <x v="9763"/>
      <x v="79"/>
      <x v="41"/>
      <x v="5395"/>
      <x v="9763"/>
    </i>
    <i>
      <x v="9764"/>
      <x v="201"/>
      <x v="106"/>
      <x v="5721"/>
      <x v="9764"/>
    </i>
    <i>
      <x v="9765"/>
      <x v="16"/>
      <x v="48"/>
      <x v="4688"/>
      <x v="9765"/>
    </i>
    <i>
      <x v="9766"/>
      <x v="166"/>
      <x v="105"/>
      <x v="2382"/>
      <x v="9766"/>
    </i>
    <i>
      <x v="9767"/>
      <x v="515"/>
      <x v="127"/>
      <x v="235"/>
      <x v="9767"/>
    </i>
    <i>
      <x v="9768"/>
      <x v="173"/>
      <x v="45"/>
      <x v="1860"/>
      <x v="9768"/>
    </i>
    <i>
      <x v="9769"/>
      <x v="535"/>
      <x v="133"/>
      <x v="1478"/>
      <x v="9769"/>
    </i>
    <i>
      <x v="9770"/>
      <x v="375"/>
      <x v="195"/>
      <x v="4432"/>
      <x v="9770"/>
    </i>
    <i>
      <x v="9771"/>
      <x v="435"/>
      <x v="23"/>
      <x v="6097"/>
      <x v="9771"/>
    </i>
    <i>
      <x v="9772"/>
      <x v="118"/>
      <x v="37"/>
      <x v="2595"/>
      <x v="9772"/>
    </i>
    <i>
      <x v="9773"/>
      <x v="167"/>
      <x v="124"/>
      <x v="6098"/>
      <x v="9773"/>
    </i>
    <i>
      <x v="9774"/>
      <x v="547"/>
      <x v="137"/>
      <x v="5611"/>
      <x v="9774"/>
    </i>
    <i>
      <x v="9775"/>
      <x v="465"/>
      <x v="200"/>
      <x v="2391"/>
      <x v="9775"/>
    </i>
    <i>
      <x v="9776"/>
      <x v="205"/>
      <x v="98"/>
      <x v="1416"/>
      <x v="9776"/>
    </i>
    <i>
      <x v="9777"/>
      <x v="245"/>
      <x v="190"/>
      <x v="1635"/>
      <x v="9777"/>
    </i>
    <i>
      <x v="9778"/>
      <x v="22"/>
      <x v="107"/>
      <x v="6099"/>
      <x v="9778"/>
    </i>
    <i>
      <x v="9779"/>
      <x v="136"/>
      <x v="36"/>
      <x v="6100"/>
      <x v="9779"/>
    </i>
    <i>
      <x v="9780"/>
      <x v="577"/>
      <x v="194"/>
      <x v="4768"/>
      <x v="9780"/>
    </i>
    <i>
      <x v="9781"/>
      <x v="429"/>
      <x v="128"/>
      <x v="1416"/>
      <x v="9781"/>
    </i>
    <i>
      <x v="9782"/>
      <x v="48"/>
      <x v="64"/>
      <x v="5239"/>
      <x v="9782"/>
    </i>
    <i>
      <x v="9783"/>
      <x v="39"/>
      <x v="150"/>
      <x v="1191"/>
      <x v="9783"/>
    </i>
    <i>
      <x v="9784"/>
      <x v="128"/>
      <x v="12"/>
      <x v="1901"/>
      <x v="9784"/>
    </i>
    <i>
      <x v="9785"/>
      <x v="300"/>
      <x v="106"/>
      <x v="1585"/>
      <x v="9785"/>
    </i>
    <i>
      <x v="9786"/>
      <x v="122"/>
      <x v="74"/>
      <x v="5214"/>
      <x v="9786"/>
    </i>
    <i>
      <x v="9787"/>
      <x v="484"/>
      <x v="168"/>
      <x v="3709"/>
      <x v="9787"/>
    </i>
    <i>
      <x v="9788"/>
      <x v="212"/>
      <x v="34"/>
      <x v="6101"/>
      <x v="9788"/>
    </i>
    <i>
      <x v="9789"/>
      <x v="251"/>
      <x v="114"/>
      <x v="4522"/>
      <x v="9789"/>
    </i>
    <i>
      <x v="9790"/>
      <x v="429"/>
      <x v="216"/>
      <x v="6102"/>
      <x v="9790"/>
    </i>
    <i>
      <x v="9791"/>
      <x v="81"/>
      <x v="108"/>
      <x v="6103"/>
      <x v="9791"/>
    </i>
    <i>
      <x v="9792"/>
      <x v="171"/>
      <x v="100"/>
      <x v="6104"/>
      <x v="9792"/>
    </i>
    <i>
      <x v="9793"/>
      <x v="248"/>
      <x v="39"/>
      <x v="4387"/>
      <x v="9793"/>
    </i>
    <i>
      <x v="9794"/>
      <x v="257"/>
      <x v="204"/>
      <x v="6105"/>
      <x v="9794"/>
    </i>
    <i>
      <x v="9795"/>
      <x v="464"/>
      <x v="180"/>
      <x v="5904"/>
      <x v="9795"/>
    </i>
    <i>
      <x v="9796"/>
      <x v="186"/>
      <x v="211"/>
      <x v="1885"/>
      <x v="9796"/>
    </i>
    <i>
      <x v="9797"/>
      <x v="295"/>
      <x v="173"/>
      <x v="6106"/>
      <x v="9797"/>
    </i>
    <i>
      <x v="9798"/>
      <x v="406"/>
      <x v="50"/>
      <x v="5264"/>
      <x v="9798"/>
    </i>
    <i>
      <x v="9799"/>
      <x v="372"/>
      <x v="51"/>
      <x v="4763"/>
      <x v="9799"/>
    </i>
    <i>
      <x v="9800"/>
      <x v="527"/>
      <x v="13"/>
      <x v="75"/>
      <x v="9800"/>
    </i>
    <i>
      <x v="9801"/>
      <x v="567"/>
      <x v="181"/>
      <x v="3216"/>
      <x v="9801"/>
    </i>
    <i>
      <x v="9802"/>
      <x/>
      <x v="140"/>
      <x v="2381"/>
      <x v="9802"/>
    </i>
    <i>
      <x v="9803"/>
      <x v="127"/>
      <x v="124"/>
      <x v="5470"/>
      <x v="9803"/>
    </i>
    <i>
      <x v="9804"/>
      <x v="193"/>
      <x v="2"/>
      <x v="4863"/>
      <x v="9804"/>
    </i>
    <i>
      <x v="9805"/>
      <x v="449"/>
      <x v="114"/>
      <x v="5109"/>
      <x v="9805"/>
    </i>
    <i>
      <x v="9806"/>
      <x v="135"/>
      <x v="48"/>
      <x v="5354"/>
      <x v="9806"/>
    </i>
    <i>
      <x v="9807"/>
      <x v="19"/>
      <x v="134"/>
      <x v="2130"/>
      <x v="9807"/>
    </i>
    <i>
      <x v="9808"/>
      <x v="456"/>
      <x v="166"/>
      <x v="6107"/>
      <x v="9808"/>
    </i>
    <i>
      <x v="9809"/>
      <x v="366"/>
      <x v="66"/>
      <x v="4640"/>
      <x v="9809"/>
    </i>
    <i>
      <x v="9810"/>
      <x v="240"/>
      <x v="75"/>
      <x v="4220"/>
      <x v="9810"/>
    </i>
    <i>
      <x v="9811"/>
      <x v="242"/>
      <x v="163"/>
      <x v="6108"/>
      <x v="9811"/>
    </i>
    <i>
      <x v="9812"/>
      <x v="478"/>
      <x v="145"/>
      <x v="6109"/>
      <x v="9812"/>
    </i>
    <i>
      <x v="9813"/>
      <x v="577"/>
      <x v="311"/>
      <x v="6110"/>
      <x v="9813"/>
    </i>
    <i>
      <x v="9814"/>
      <x v="473"/>
      <x v="11"/>
      <x v="6111"/>
      <x v="9814"/>
    </i>
    <i>
      <x v="9815"/>
      <x v="511"/>
      <x v="52"/>
      <x v="6112"/>
      <x v="9815"/>
    </i>
    <i>
      <x v="9816"/>
      <x v="527"/>
      <x v="80"/>
      <x v="3287"/>
      <x v="9816"/>
    </i>
    <i>
      <x v="9817"/>
      <x v="339"/>
      <x v="124"/>
      <x v="3642"/>
      <x v="9817"/>
    </i>
    <i>
      <x v="9818"/>
      <x v="515"/>
      <x v="46"/>
      <x v="1818"/>
      <x v="9818"/>
    </i>
    <i>
      <x v="9819"/>
      <x v="232"/>
      <x v="189"/>
      <x v="6113"/>
      <x v="9819"/>
    </i>
    <i>
      <x v="9820"/>
      <x v="457"/>
      <x v="79"/>
      <x v="6114"/>
      <x v="9820"/>
    </i>
    <i>
      <x v="9821"/>
      <x v="625"/>
      <x v="312"/>
      <x v="1690"/>
      <x v="9821"/>
    </i>
    <i>
      <x v="9822"/>
      <x v="9"/>
      <x v="5"/>
      <x v="2446"/>
      <x v="9822"/>
    </i>
    <i>
      <x v="9823"/>
      <x v="326"/>
      <x v="122"/>
      <x v="356"/>
      <x v="9823"/>
    </i>
    <i>
      <x v="9824"/>
      <x v="508"/>
      <x v="165"/>
      <x v="6115"/>
      <x v="9824"/>
    </i>
    <i>
      <x v="9825"/>
      <x v="265"/>
      <x v="87"/>
      <x v="6116"/>
      <x v="9825"/>
    </i>
    <i>
      <x v="9826"/>
      <x v="395"/>
      <x v="159"/>
      <x v="5674"/>
      <x v="9826"/>
    </i>
    <i>
      <x v="9827"/>
      <x v="395"/>
      <x v="74"/>
      <x v="830"/>
      <x v="9827"/>
    </i>
    <i>
      <x v="9828"/>
      <x v="45"/>
      <x v="163"/>
      <x v="2158"/>
      <x v="9828"/>
    </i>
    <i>
      <x v="9829"/>
      <x v="221"/>
      <x v="53"/>
      <x v="6117"/>
      <x v="9829"/>
    </i>
    <i>
      <x v="9830"/>
      <x v="322"/>
      <x v="122"/>
      <x v="3507"/>
      <x v="9830"/>
    </i>
    <i>
      <x v="9831"/>
      <x v="400"/>
      <x v="165"/>
      <x v="4330"/>
      <x v="9831"/>
    </i>
    <i>
      <x v="9832"/>
      <x v="423"/>
      <x v="118"/>
      <x v="4850"/>
      <x v="9832"/>
    </i>
    <i>
      <x v="9833"/>
      <x v="531"/>
      <x v="26"/>
      <x v="4638"/>
      <x v="9833"/>
    </i>
    <i>
      <x v="9834"/>
      <x v="257"/>
      <x v="87"/>
      <x v="1118"/>
      <x v="9834"/>
    </i>
    <i>
      <x v="9835"/>
      <x v="2"/>
      <x v="88"/>
      <x v="6118"/>
      <x v="9835"/>
    </i>
    <i>
      <x v="9836"/>
      <x v="276"/>
      <x v="181"/>
      <x v="5886"/>
      <x v="9836"/>
    </i>
    <i>
      <x v="9837"/>
      <x v="28"/>
      <x v="79"/>
      <x v="1867"/>
      <x v="9837"/>
    </i>
    <i>
      <x v="9838"/>
      <x v="15"/>
      <x v="142"/>
      <x v="2833"/>
      <x v="9838"/>
    </i>
    <i>
      <x v="9839"/>
      <x v="408"/>
      <x v="48"/>
      <x v="2223"/>
      <x v="9839"/>
    </i>
    <i>
      <x v="9840"/>
      <x v="480"/>
      <x v="24"/>
      <x v="1781"/>
      <x v="9840"/>
    </i>
    <i>
      <x v="9841"/>
      <x v="542"/>
      <x v="200"/>
      <x v="4974"/>
      <x v="9841"/>
    </i>
    <i>
      <x v="9842"/>
      <x v="239"/>
      <x v="29"/>
      <x v="6119"/>
      <x v="9842"/>
    </i>
    <i>
      <x v="9843"/>
      <x v="151"/>
      <x v="163"/>
      <x v="5504"/>
      <x v="9843"/>
    </i>
    <i>
      <x v="9844"/>
      <x v="468"/>
      <x v="168"/>
      <x v="6120"/>
      <x v="9844"/>
    </i>
    <i>
      <x v="9845"/>
      <x v="503"/>
      <x v="162"/>
      <x v="6121"/>
      <x v="9845"/>
    </i>
    <i>
      <x v="9846"/>
      <x v="578"/>
      <x v="200"/>
      <x v="6122"/>
      <x v="9846"/>
    </i>
    <i>
      <x v="9847"/>
      <x v="198"/>
      <x v="15"/>
      <x v="6123"/>
      <x v="9847"/>
    </i>
    <i>
      <x v="9848"/>
      <x v="370"/>
      <x v="85"/>
      <x v="4231"/>
      <x v="9848"/>
    </i>
    <i>
      <x v="9849"/>
      <x v="393"/>
      <x v="185"/>
      <x v="6054"/>
      <x v="9849"/>
    </i>
    <i>
      <x v="9850"/>
      <x v="247"/>
      <x v="60"/>
      <x v="6124"/>
      <x v="9850"/>
    </i>
    <i>
      <x v="9851"/>
      <x v="224"/>
      <x v="179"/>
      <x v="727"/>
      <x v="9851"/>
    </i>
    <i>
      <x v="9852"/>
      <x v="521"/>
      <x v="51"/>
      <x v="3900"/>
      <x v="9852"/>
    </i>
    <i>
      <x v="9853"/>
      <x v="238"/>
      <x v="204"/>
      <x v="6125"/>
      <x v="9853"/>
    </i>
    <i>
      <x v="9854"/>
      <x v="419"/>
      <x v="61"/>
      <x v="2690"/>
      <x v="9854"/>
    </i>
    <i>
      <x v="9855"/>
      <x v="84"/>
      <x v="80"/>
      <x v="6126"/>
      <x v="9855"/>
    </i>
    <i>
      <x v="9856"/>
      <x v="64"/>
      <x v="173"/>
      <x v="5027"/>
      <x v="9856"/>
    </i>
    <i>
      <x v="9857"/>
      <x v="377"/>
      <x v="172"/>
      <x v="625"/>
      <x v="9857"/>
    </i>
    <i>
      <x v="9858"/>
      <x v="76"/>
      <x v="32"/>
      <x v="6127"/>
      <x v="9858"/>
    </i>
    <i>
      <x v="9859"/>
      <x v="228"/>
      <x v="132"/>
      <x v="6128"/>
      <x v="9859"/>
    </i>
    <i>
      <x v="9860"/>
      <x v="478"/>
      <x v="48"/>
      <x v="6129"/>
      <x v="9860"/>
    </i>
    <i>
      <x v="9861"/>
      <x v="468"/>
      <x v="45"/>
      <x v="6130"/>
      <x v="9861"/>
    </i>
    <i>
      <x v="9862"/>
      <x v="173"/>
      <x v="276"/>
      <x v="1492"/>
      <x v="9862"/>
    </i>
    <i>
      <x v="9863"/>
      <x v="169"/>
      <x v="165"/>
      <x v="6131"/>
      <x v="9863"/>
    </i>
    <i>
      <x v="9864"/>
      <x v="62"/>
      <x v="125"/>
      <x v="2997"/>
      <x v="9864"/>
    </i>
    <i>
      <x v="9865"/>
      <x v="149"/>
      <x v="80"/>
      <x v="6132"/>
      <x v="9865"/>
    </i>
    <i>
      <x v="9866"/>
      <x v="144"/>
      <x v="142"/>
      <x v="6133"/>
      <x v="9866"/>
    </i>
    <i>
      <x v="9867"/>
      <x v="58"/>
      <x v="4"/>
      <x v="6134"/>
      <x v="9867"/>
    </i>
    <i>
      <x v="9868"/>
      <x v="489"/>
      <x v="163"/>
      <x v="6135"/>
      <x v="9868"/>
    </i>
    <i>
      <x v="9869"/>
      <x v="144"/>
      <x v="122"/>
      <x v="1503"/>
      <x v="9869"/>
    </i>
    <i>
      <x v="9870"/>
      <x v="32"/>
      <x v="29"/>
      <x v="5571"/>
      <x v="9870"/>
    </i>
    <i>
      <x v="9871"/>
      <x v="427"/>
      <x v="221"/>
      <x v="6136"/>
      <x v="9871"/>
    </i>
    <i>
      <x v="9872"/>
      <x v="133"/>
      <x v="29"/>
      <x v="6137"/>
      <x v="9872"/>
    </i>
    <i>
      <x v="9873"/>
      <x v="314"/>
      <x v="180"/>
      <x v="5515"/>
      <x v="9873"/>
    </i>
    <i>
      <x v="9874"/>
      <x v="92"/>
      <x v="19"/>
      <x v="1003"/>
      <x v="9874"/>
    </i>
    <i>
      <x v="9875"/>
      <x v="96"/>
      <x v="185"/>
      <x v="6138"/>
      <x v="9875"/>
    </i>
    <i>
      <x v="9876"/>
      <x v="329"/>
      <x v="121"/>
      <x v="3121"/>
      <x v="9876"/>
    </i>
    <i>
      <x v="9877"/>
      <x v="382"/>
      <x v="80"/>
      <x v="6139"/>
      <x v="9877"/>
    </i>
    <i>
      <x v="9878"/>
      <x v="273"/>
      <x v="161"/>
      <x v="176"/>
      <x v="9878"/>
    </i>
    <i>
      <x v="9879"/>
      <x v="265"/>
      <x v="42"/>
      <x v="538"/>
      <x v="9879"/>
    </i>
    <i>
      <x v="9880"/>
      <x v="300"/>
      <x v="185"/>
      <x v="3227"/>
      <x v="9880"/>
    </i>
    <i>
      <x v="9881"/>
      <x v="34"/>
      <x v="60"/>
      <x v="4078"/>
      <x v="9881"/>
    </i>
    <i>
      <x v="9882"/>
      <x v="563"/>
      <x v="10"/>
      <x v="6140"/>
      <x v="9882"/>
    </i>
    <i>
      <x v="9883"/>
      <x v="180"/>
      <x v="18"/>
      <x v="6141"/>
      <x v="9883"/>
    </i>
    <i>
      <x v="9884"/>
      <x v="262"/>
      <x v="170"/>
      <x v="6142"/>
      <x v="9884"/>
    </i>
    <i>
      <x v="9885"/>
      <x v="568"/>
      <x v="24"/>
      <x v="6143"/>
      <x v="9885"/>
    </i>
    <i>
      <x v="9886"/>
      <x v="465"/>
      <x v="159"/>
      <x v="3128"/>
      <x v="9886"/>
    </i>
    <i>
      <x v="9887"/>
      <x v="76"/>
      <x v="140"/>
      <x v="739"/>
      <x v="9887"/>
    </i>
    <i>
      <x v="9888"/>
      <x v="331"/>
      <x v="51"/>
      <x v="6144"/>
      <x v="9888"/>
    </i>
    <i>
      <x v="9889"/>
      <x v="504"/>
      <x v="146"/>
      <x v="1651"/>
      <x v="9889"/>
    </i>
    <i>
      <x v="9890"/>
      <x v="331"/>
      <x v="78"/>
      <x v="3054"/>
      <x v="9890"/>
    </i>
    <i>
      <x v="9891"/>
      <x v="334"/>
      <x v="78"/>
      <x v="4084"/>
      <x v="9891"/>
    </i>
    <i>
      <x v="9892"/>
      <x v="203"/>
      <x v="83"/>
      <x v="2520"/>
      <x v="9892"/>
    </i>
    <i>
      <x v="9893"/>
      <x v="197"/>
      <x v="196"/>
      <x v="6145"/>
      <x v="9893"/>
    </i>
    <i>
      <x v="9894"/>
      <x v="78"/>
      <x v="127"/>
      <x v="651"/>
      <x v="9894"/>
    </i>
    <i>
      <x v="9895"/>
      <x v="2"/>
      <x v="28"/>
      <x v="6146"/>
      <x v="9895"/>
    </i>
    <i>
      <x v="9896"/>
      <x v="227"/>
      <x v="26"/>
      <x v="6062"/>
      <x v="9896"/>
    </i>
    <i>
      <x v="9897"/>
      <x v="179"/>
      <x v="26"/>
      <x v="6147"/>
      <x v="9897"/>
    </i>
    <i>
      <x v="9898"/>
      <x v="283"/>
      <x v="218"/>
      <x v="3233"/>
      <x v="9898"/>
    </i>
    <i>
      <x v="9899"/>
      <x v="59"/>
      <x v="139"/>
      <x v="6148"/>
      <x v="9899"/>
    </i>
    <i>
      <x v="9900"/>
      <x v="167"/>
      <x v="36"/>
      <x v="2022"/>
      <x v="9900"/>
    </i>
    <i>
      <x v="9901"/>
      <x v="90"/>
      <x v="165"/>
      <x v="3000"/>
      <x v="9901"/>
    </i>
    <i>
      <x v="9902"/>
      <x v="470"/>
      <x v="180"/>
      <x v="6"/>
      <x v="9902"/>
    </i>
    <i>
      <x v="9903"/>
      <x v="462"/>
      <x v="53"/>
      <x v="2415"/>
      <x v="9903"/>
    </i>
    <i>
      <x v="9904"/>
      <x v="33"/>
      <x v="176"/>
      <x v="2502"/>
      <x v="9904"/>
    </i>
    <i>
      <x v="9905"/>
      <x v="26"/>
      <x v="50"/>
      <x v="267"/>
      <x v="9905"/>
    </i>
    <i>
      <x v="9906"/>
      <x v="323"/>
      <x v="5"/>
      <x v="7"/>
      <x v="9906"/>
    </i>
    <i>
      <x v="9907"/>
      <x v="235"/>
      <x v="163"/>
      <x v="6149"/>
      <x v="9907"/>
    </i>
    <i>
      <x v="9908"/>
      <x v="16"/>
      <x v="134"/>
      <x v="1898"/>
      <x v="9908"/>
    </i>
    <i>
      <x v="9909"/>
      <x v="448"/>
      <x v="313"/>
      <x v="3007"/>
      <x v="9909"/>
    </i>
    <i>
      <x v="9910"/>
      <x v="65"/>
      <x v="162"/>
      <x v="6150"/>
      <x v="9910"/>
    </i>
    <i>
      <x v="9911"/>
      <x v="263"/>
      <x v="51"/>
      <x v="6151"/>
      <x v="9911"/>
    </i>
    <i>
      <x v="9912"/>
      <x v="3"/>
      <x v="173"/>
      <x v="1321"/>
      <x v="9912"/>
    </i>
    <i>
      <x v="9913"/>
      <x v="441"/>
      <x v="85"/>
      <x v="6152"/>
      <x v="9913"/>
    </i>
    <i>
      <x v="9914"/>
      <x v="53"/>
      <x v="92"/>
      <x v="6153"/>
      <x v="9914"/>
    </i>
    <i>
      <x v="9915"/>
      <x v="94"/>
      <x v="9"/>
      <x v="6154"/>
      <x v="9915"/>
    </i>
    <i>
      <x v="9916"/>
      <x v="457"/>
      <x v="9"/>
      <x v="1373"/>
      <x v="9916"/>
    </i>
    <i>
      <x v="9917"/>
      <x v="421"/>
      <x v="118"/>
      <x v="6155"/>
      <x v="9917"/>
    </i>
    <i>
      <x v="9918"/>
      <x v="554"/>
      <x v="31"/>
      <x v="2429"/>
      <x v="9918"/>
    </i>
    <i>
      <x v="9919"/>
      <x v="626"/>
      <x v="314"/>
      <x v="817"/>
      <x v="9919"/>
    </i>
    <i>
      <x v="9920"/>
      <x v="45"/>
      <x v="18"/>
      <x v="676"/>
      <x v="9920"/>
    </i>
    <i>
      <x v="9921"/>
      <x v="134"/>
      <x v="9"/>
      <x v="2900"/>
      <x v="9921"/>
    </i>
    <i>
      <x v="9922"/>
      <x v="331"/>
      <x v="220"/>
      <x v="3827"/>
      <x v="9922"/>
    </i>
    <i>
      <x v="9923"/>
      <x v="300"/>
      <x v="46"/>
      <x v="6156"/>
      <x v="9923"/>
    </i>
    <i>
      <x v="9924"/>
      <x v="311"/>
      <x v="179"/>
      <x v="6157"/>
      <x v="9924"/>
    </i>
    <i>
      <x v="9925"/>
      <x v="327"/>
      <x v="165"/>
      <x v="5063"/>
      <x v="9925"/>
    </i>
    <i>
      <x v="9926"/>
      <x v="492"/>
      <x v="211"/>
      <x v="6158"/>
      <x v="9926"/>
    </i>
    <i>
      <x v="9927"/>
      <x v="443"/>
      <x v="122"/>
      <x v="6159"/>
      <x v="9927"/>
    </i>
    <i>
      <x v="9928"/>
      <x v="232"/>
      <x v="87"/>
      <x v="6160"/>
      <x v="9928"/>
    </i>
    <i>
      <x v="9929"/>
      <x v="288"/>
      <x v="92"/>
      <x v="3534"/>
      <x v="9929"/>
    </i>
    <i>
      <x v="9930"/>
      <x v="400"/>
      <x v="82"/>
      <x v="3242"/>
      <x v="9930"/>
    </i>
    <i>
      <x v="9931"/>
      <x v="342"/>
      <x v="42"/>
      <x v="4836"/>
      <x v="9931"/>
    </i>
    <i>
      <x v="9932"/>
      <x v="488"/>
      <x v="149"/>
      <x v="6161"/>
      <x v="9932"/>
    </i>
    <i>
      <x v="9933"/>
      <x v="280"/>
      <x v="140"/>
      <x v="3873"/>
      <x v="9933"/>
    </i>
    <i>
      <x v="9934"/>
      <x v="205"/>
      <x v="15"/>
      <x v="3178"/>
      <x v="9934"/>
    </i>
    <i>
      <x v="9935"/>
      <x v="268"/>
      <x v="28"/>
      <x v="895"/>
      <x v="9935"/>
    </i>
    <i>
      <x v="9936"/>
      <x v="3"/>
      <x v="90"/>
      <x v="900"/>
      <x v="9936"/>
    </i>
    <i>
      <x v="9937"/>
      <x v="167"/>
      <x v="114"/>
      <x v="2444"/>
      <x v="9937"/>
    </i>
    <i>
      <x v="9938"/>
      <x v="65"/>
      <x v="242"/>
      <x v="4662"/>
      <x v="9938"/>
    </i>
    <i>
      <x v="9939"/>
      <x v="392"/>
      <x v="4"/>
      <x v="6162"/>
      <x v="9939"/>
    </i>
    <i>
      <x v="9940"/>
      <x v="395"/>
      <x v="124"/>
      <x v="6163"/>
      <x v="9940"/>
    </i>
    <i>
      <x v="9941"/>
      <x v="202"/>
      <x v="211"/>
      <x v="6164"/>
      <x v="9941"/>
    </i>
    <i>
      <x v="9942"/>
      <x v="277"/>
      <x v="190"/>
      <x v="6165"/>
      <x v="9942"/>
    </i>
    <i>
      <x v="9943"/>
      <x v="275"/>
      <x v="204"/>
      <x v="6166"/>
      <x v="9943"/>
    </i>
    <i>
      <x v="9944"/>
      <x v="404"/>
      <x v="38"/>
      <x v="6167"/>
      <x v="9944"/>
    </i>
    <i>
      <x v="9945"/>
      <x v="301"/>
      <x v="118"/>
      <x v="3704"/>
      <x v="9945"/>
    </i>
    <i>
      <x v="9946"/>
      <x v="95"/>
      <x v="181"/>
      <x v="2282"/>
      <x v="9946"/>
    </i>
    <i>
      <x v="9947"/>
      <x v="250"/>
      <x v="6"/>
      <x v="2825"/>
      <x v="9947"/>
    </i>
    <i>
      <x v="9948"/>
      <x v="189"/>
      <x v="194"/>
      <x v="6164"/>
      <x v="9948"/>
    </i>
    <i>
      <x v="9949"/>
      <x v="512"/>
      <x v="59"/>
      <x v="2353"/>
      <x v="9949"/>
    </i>
    <i>
      <x v="9950"/>
      <x v="485"/>
      <x v="10"/>
      <x v="3170"/>
      <x v="9950"/>
    </i>
    <i>
      <x v="9951"/>
      <x v="334"/>
      <x v="166"/>
      <x v="6168"/>
      <x v="9951"/>
    </i>
    <i>
      <x v="9952"/>
      <x v="210"/>
      <x v="64"/>
      <x v="164"/>
      <x v="9952"/>
    </i>
    <i>
      <x v="9953"/>
      <x v="554"/>
      <x v="79"/>
      <x v="6169"/>
      <x v="9953"/>
    </i>
    <i>
      <x v="9954"/>
      <x v="41"/>
      <x v="134"/>
      <x v="595"/>
      <x v="9954"/>
    </i>
    <i>
      <x v="9955"/>
      <x v="295"/>
      <x v="168"/>
      <x v="6170"/>
      <x v="9955"/>
    </i>
    <i>
      <x v="9956"/>
      <x v="444"/>
      <x v="200"/>
      <x v="1536"/>
      <x v="9956"/>
    </i>
    <i>
      <x v="9957"/>
      <x v="262"/>
      <x v="87"/>
      <x v="4202"/>
      <x v="9957"/>
    </i>
    <i>
      <x v="9958"/>
      <x v="432"/>
      <x v="200"/>
      <x v="3344"/>
      <x v="9958"/>
    </i>
    <i>
      <x v="9959"/>
      <x v="2"/>
      <x v="65"/>
      <x v="2607"/>
      <x v="9959"/>
    </i>
    <i>
      <x v="9960"/>
      <x v="334"/>
      <x v="25"/>
      <x v="2190"/>
      <x v="9960"/>
    </i>
    <i>
      <x v="9961"/>
      <x v="340"/>
      <x v="273"/>
      <x v="1769"/>
      <x v="9961"/>
    </i>
    <i>
      <x v="9962"/>
      <x v="318"/>
      <x v="24"/>
      <x v="6171"/>
      <x v="9962"/>
    </i>
    <i>
      <x v="9963"/>
      <x v="524"/>
      <x v="35"/>
      <x v="6172"/>
      <x v="9963"/>
    </i>
    <i>
      <x v="9964"/>
      <x v="80"/>
      <x v="58"/>
      <x v="6173"/>
      <x v="9964"/>
    </i>
    <i>
      <x v="9965"/>
      <x v="237"/>
      <x v="180"/>
      <x v="6174"/>
      <x v="9965"/>
    </i>
    <i>
      <x v="9966"/>
      <x v="241"/>
      <x v="189"/>
      <x v="6175"/>
      <x v="9966"/>
    </i>
    <i>
      <x v="9967"/>
      <x v="68"/>
      <x v="242"/>
      <x v="1631"/>
      <x v="9967"/>
    </i>
    <i>
      <x v="9968"/>
      <x v="202"/>
      <x v="30"/>
      <x v="2007"/>
      <x v="9968"/>
    </i>
    <i>
      <x v="9969"/>
      <x v="143"/>
      <x v="134"/>
      <x v="6176"/>
      <x v="9969"/>
    </i>
    <i>
      <x v="9970"/>
      <x v="345"/>
      <x v="101"/>
      <x v="6177"/>
      <x v="9970"/>
    </i>
    <i>
      <x v="9971"/>
      <x v="478"/>
      <x v="209"/>
      <x v="6178"/>
      <x v="9971"/>
    </i>
    <i>
      <x v="9972"/>
      <x v="246"/>
      <x v="148"/>
      <x v="3526"/>
      <x v="9972"/>
    </i>
    <i>
      <x v="9973"/>
      <x v="108"/>
      <x v="52"/>
      <x v="6179"/>
      <x v="9973"/>
    </i>
    <i>
      <x v="9974"/>
      <x v="256"/>
      <x v="180"/>
      <x v="5694"/>
      <x v="9974"/>
    </i>
    <i>
      <x v="9975"/>
      <x v="377"/>
      <x v="52"/>
      <x v="6180"/>
      <x v="9975"/>
    </i>
    <i>
      <x v="9976"/>
      <x v="45"/>
      <x v="77"/>
      <x v="6181"/>
      <x v="9976"/>
    </i>
    <i>
      <x v="9977"/>
      <x v="261"/>
      <x v="52"/>
      <x v="5332"/>
      <x v="9977"/>
    </i>
    <i>
      <x v="9978"/>
      <x v="465"/>
      <x v="188"/>
      <x v="1275"/>
      <x v="9978"/>
    </i>
    <i>
      <x v="9979"/>
      <x v="417"/>
      <x v="28"/>
      <x v="5072"/>
      <x v="9979"/>
    </i>
    <i>
      <x v="9980"/>
      <x v="549"/>
      <x v="137"/>
      <x v="5701"/>
      <x v="9980"/>
    </i>
    <i>
      <x v="9981"/>
      <x v="545"/>
      <x v="132"/>
      <x v="4223"/>
      <x v="9981"/>
    </i>
    <i>
      <x v="9982"/>
      <x v="227"/>
      <x v="94"/>
      <x v="1951"/>
      <x v="9982"/>
    </i>
    <i>
      <x v="9983"/>
      <x v="102"/>
      <x v="148"/>
      <x v="6182"/>
      <x v="9983"/>
    </i>
    <i>
      <x v="9984"/>
      <x v="563"/>
      <x v="79"/>
      <x v="6183"/>
      <x v="9984"/>
    </i>
    <i>
      <x v="9985"/>
      <x v="500"/>
      <x v="85"/>
      <x v="6184"/>
      <x v="9985"/>
    </i>
    <i>
      <x v="9986"/>
      <x v="442"/>
      <x v="89"/>
      <x v="6185"/>
      <x v="9986"/>
    </i>
    <i>
      <x v="9987"/>
      <x v="173"/>
      <x v="92"/>
      <x v="6186"/>
      <x v="9987"/>
    </i>
    <i>
      <x v="9988"/>
      <x v="177"/>
      <x v="39"/>
      <x v="6187"/>
      <x v="9988"/>
    </i>
    <i>
      <x v="9989"/>
      <x v="490"/>
      <x v="83"/>
      <x v="3261"/>
      <x v="9989"/>
    </i>
    <i>
      <x v="9990"/>
      <x v="179"/>
      <x v="159"/>
      <x v="6188"/>
      <x v="9990"/>
    </i>
    <i>
      <x v="9991"/>
      <x v="321"/>
      <x v="26"/>
      <x v="6189"/>
      <x v="9991"/>
    </i>
    <i>
      <x v="9992"/>
      <x v="5"/>
      <x v="62"/>
      <x v="6190"/>
      <x v="9992"/>
    </i>
    <i>
      <x v="9993"/>
      <x v="249"/>
      <x v="24"/>
      <x v="6191"/>
      <x v="9993"/>
    </i>
    <i>
      <x v="9994"/>
      <x v="500"/>
      <x v="76"/>
      <x v="885"/>
      <x v="9994"/>
    </i>
    <i>
      <x v="9995"/>
      <x v="294"/>
      <x v="10"/>
      <x v="6192"/>
      <x v="9995"/>
    </i>
    <i>
      <x v="9996"/>
      <x v="340"/>
      <x v="163"/>
      <x v="352"/>
      <x v="9996"/>
    </i>
    <i>
      <x v="9997"/>
      <x v="420"/>
      <x v="203"/>
      <x v="3532"/>
      <x v="9997"/>
    </i>
    <i>
      <x v="9998"/>
      <x v="1"/>
      <x v="160"/>
      <x v="6193"/>
      <x v="9998"/>
    </i>
    <i>
      <x v="9999"/>
      <x v="65"/>
      <x v="37"/>
      <x v="5665"/>
      <x v="9999"/>
    </i>
    <i>
      <x v="10000"/>
      <x v="339"/>
      <x v="74"/>
      <x v="2559"/>
      <x v="10000"/>
    </i>
    <i>
      <x v="10001"/>
      <x v="107"/>
      <x v="88"/>
      <x v="3163"/>
      <x v="10001"/>
    </i>
    <i>
      <x v="10002"/>
      <x v="65"/>
      <x v="124"/>
      <x v="2571"/>
      <x v="10002"/>
    </i>
    <i>
      <x v="10003"/>
      <x v="28"/>
      <x v="38"/>
      <x v="4848"/>
      <x v="10003"/>
    </i>
    <i>
      <x v="10004"/>
      <x v="359"/>
      <x v="136"/>
      <x v="6194"/>
      <x v="10004"/>
    </i>
    <i>
      <x v="10005"/>
      <x v="376"/>
      <x v="3"/>
      <x v="6195"/>
      <x v="10005"/>
    </i>
    <i>
      <x v="10006"/>
      <x v="14"/>
      <x v="15"/>
      <x v="4854"/>
      <x v="10006"/>
    </i>
    <i>
      <x v="10007"/>
      <x v="565"/>
      <x v="76"/>
      <x v="6196"/>
      <x v="10007"/>
    </i>
    <i>
      <x v="10008"/>
      <x v="225"/>
      <x v="9"/>
      <x v="4854"/>
      <x v="10008"/>
    </i>
    <i>
      <x v="10009"/>
      <x v="107"/>
      <x v="206"/>
      <x v="843"/>
      <x v="10009"/>
    </i>
    <i>
      <x v="10010"/>
      <x v="2"/>
      <x v="60"/>
      <x v="3303"/>
      <x v="10010"/>
    </i>
    <i>
      <x v="10011"/>
      <x v="88"/>
      <x v="17"/>
      <x v="5679"/>
      <x v="10011"/>
    </i>
    <i>
      <x v="10012"/>
      <x v="250"/>
      <x v="148"/>
      <x v="1701"/>
      <x v="10012"/>
    </i>
    <i>
      <x v="10013"/>
      <x v="527"/>
      <x v="81"/>
      <x v="1193"/>
      <x v="10013"/>
    </i>
    <i>
      <x v="10014"/>
      <x v="36"/>
      <x v="9"/>
      <x v="6197"/>
      <x v="10014"/>
    </i>
    <i>
      <x v="10015"/>
      <x v="417"/>
      <x v="38"/>
      <x v="6198"/>
      <x v="10015"/>
    </i>
    <i>
      <x v="10016"/>
      <x v="54"/>
      <x v="87"/>
      <x v="5681"/>
      <x v="10016"/>
    </i>
    <i>
      <x v="10017"/>
      <x v="105"/>
      <x v="132"/>
      <x v="2524"/>
      <x v="10017"/>
    </i>
    <i>
      <x v="10018"/>
      <x v="570"/>
      <x v="62"/>
      <x v="4244"/>
      <x v="10018"/>
    </i>
    <i>
      <x v="10019"/>
      <x v="428"/>
      <x v="145"/>
      <x v="3032"/>
      <x v="10019"/>
    </i>
    <i>
      <x v="10020"/>
      <x v="368"/>
      <x v="64"/>
      <x v="4173"/>
      <x v="10020"/>
    </i>
    <i>
      <x v="10021"/>
      <x v="248"/>
      <x v="62"/>
      <x v="5605"/>
      <x v="10021"/>
    </i>
    <i>
      <x v="10022"/>
      <x v="100"/>
      <x v="1"/>
      <x v="1064"/>
      <x v="10022"/>
    </i>
    <i>
      <x v="10023"/>
      <x v="231"/>
      <x v="17"/>
      <x v="6199"/>
      <x v="10023"/>
    </i>
    <i>
      <x v="10024"/>
      <x v="494"/>
      <x v="28"/>
      <x v="6200"/>
      <x v="10024"/>
    </i>
    <i>
      <x v="10025"/>
      <x v="89"/>
      <x v="111"/>
      <x v="6201"/>
      <x v="10025"/>
    </i>
    <i>
      <x v="10026"/>
      <x v="466"/>
      <x v="84"/>
      <x v="6202"/>
      <x v="10026"/>
    </i>
    <i>
      <x v="10027"/>
      <x v="18"/>
      <x v="81"/>
      <x v="6203"/>
      <x v="10027"/>
    </i>
    <i>
      <x v="10028"/>
      <x v="385"/>
      <x v="209"/>
      <x v="784"/>
      <x v="10028"/>
    </i>
    <i>
      <x v="10029"/>
      <x v="158"/>
      <x v="39"/>
      <x v="4810"/>
      <x v="10029"/>
    </i>
    <i>
      <x v="10030"/>
      <x v="254"/>
      <x v="165"/>
      <x v="784"/>
      <x v="10030"/>
    </i>
    <i>
      <x v="10031"/>
      <x v="97"/>
      <x v="160"/>
      <x v="6126"/>
      <x v="10031"/>
    </i>
    <i>
      <x v="10032"/>
      <x v="381"/>
      <x v="163"/>
      <x v="3681"/>
      <x v="10032"/>
    </i>
    <i>
      <x v="10033"/>
      <x v="478"/>
      <x v="180"/>
      <x v="1740"/>
      <x v="10033"/>
    </i>
    <i>
      <x v="10034"/>
      <x v="159"/>
      <x v="149"/>
      <x v="3572"/>
      <x v="10034"/>
    </i>
    <i>
      <x v="10035"/>
      <x v="228"/>
      <x v="42"/>
      <x v="4398"/>
      <x v="10035"/>
    </i>
    <i>
      <x v="10036"/>
      <x v="2"/>
      <x v="38"/>
      <x v="2237"/>
      <x v="10036"/>
    </i>
    <i>
      <x v="10037"/>
      <x v="465"/>
      <x v="65"/>
      <x v="2234"/>
      <x v="10037"/>
    </i>
    <i>
      <x v="10038"/>
      <x v="297"/>
      <x v="48"/>
      <x v="396"/>
      <x v="10038"/>
    </i>
    <i>
      <x v="10039"/>
      <x v="27"/>
      <x v="31"/>
      <x v="1741"/>
      <x v="10039"/>
    </i>
    <i>
      <x v="10040"/>
      <x v="90"/>
      <x v="63"/>
      <x v="6129"/>
      <x v="10040"/>
    </i>
    <i>
      <x v="10041"/>
      <x v="317"/>
      <x v="62"/>
      <x v="6204"/>
      <x v="10041"/>
    </i>
    <i>
      <x v="10042"/>
      <x/>
      <x v="59"/>
      <x v="6205"/>
      <x v="10042"/>
    </i>
    <i>
      <x v="10043"/>
      <x v="191"/>
      <x v="169"/>
      <x v="6206"/>
      <x v="10043"/>
    </i>
    <i>
      <x v="10044"/>
      <x v="258"/>
      <x v="47"/>
      <x v="6207"/>
      <x v="10044"/>
    </i>
    <i>
      <x v="10045"/>
      <x v="533"/>
      <x v="145"/>
      <x v="6208"/>
      <x v="10045"/>
    </i>
    <i>
      <x v="10046"/>
      <x v="216"/>
      <x v="209"/>
      <x v="5687"/>
      <x v="10046"/>
    </i>
    <i>
      <x v="10047"/>
      <x v="313"/>
      <x v="52"/>
      <x v="6209"/>
      <x v="10047"/>
    </i>
    <i>
      <x v="10048"/>
      <x v="562"/>
      <x v="59"/>
      <x v="2392"/>
      <x v="10048"/>
    </i>
    <i>
      <x v="10049"/>
      <x v="135"/>
      <x v="190"/>
      <x v="1934"/>
      <x v="10049"/>
    </i>
    <i>
      <x v="10050"/>
      <x v="48"/>
      <x v="90"/>
      <x v="2394"/>
      <x v="10050"/>
    </i>
    <i>
      <x v="10051"/>
      <x v="563"/>
      <x v="200"/>
      <x v="6210"/>
      <x v="10051"/>
    </i>
    <i>
      <x v="10052"/>
      <x v="313"/>
      <x v="165"/>
      <x v="6211"/>
      <x v="10052"/>
    </i>
    <i>
      <x v="10053"/>
      <x v="397"/>
      <x v="95"/>
      <x v="2393"/>
      <x v="10053"/>
    </i>
    <i>
      <x v="10054"/>
      <x v="340"/>
      <x v="166"/>
      <x v="1003"/>
      <x v="10054"/>
    </i>
    <i>
      <x v="10055"/>
      <x v="158"/>
      <x v="9"/>
      <x v="326"/>
      <x v="10055"/>
    </i>
    <i>
      <x v="10056"/>
      <x v="471"/>
      <x v="50"/>
      <x v="6212"/>
      <x v="10056"/>
    </i>
    <i>
      <x v="10057"/>
      <x v="4"/>
      <x v="58"/>
      <x v="6213"/>
      <x v="10057"/>
    </i>
    <i>
      <x v="10058"/>
      <x v="102"/>
      <x v="209"/>
      <x v="6214"/>
      <x v="10058"/>
    </i>
    <i>
      <x v="10059"/>
      <x v="489"/>
      <x v="82"/>
      <x v="6215"/>
      <x v="10059"/>
    </i>
    <i>
      <x v="10060"/>
      <x v="45"/>
      <x v="118"/>
      <x v="700"/>
      <x v="10060"/>
    </i>
    <i>
      <x v="10061"/>
      <x v="268"/>
      <x v="10"/>
      <x v="6216"/>
      <x v="10061"/>
    </i>
    <i>
      <x v="10062"/>
      <x v="354"/>
      <x v="123"/>
      <x v="3959"/>
      <x v="10062"/>
    </i>
    <i>
      <x v="10063"/>
      <x v="282"/>
      <x v="140"/>
      <x v="1654"/>
      <x v="10063"/>
    </i>
    <i>
      <x v="10064"/>
      <x v="289"/>
      <x v="164"/>
      <x v="500"/>
      <x v="10064"/>
    </i>
    <i>
      <x v="10065"/>
      <x v="197"/>
      <x v="147"/>
      <x v="648"/>
      <x v="10065"/>
    </i>
    <i>
      <x v="10066"/>
      <x v="33"/>
      <x v="65"/>
      <x v="2994"/>
      <x v="10066"/>
    </i>
    <i>
      <x v="10067"/>
      <x v="224"/>
      <x v="28"/>
      <x v="6217"/>
      <x v="10067"/>
    </i>
    <i>
      <x v="10068"/>
      <x v="156"/>
      <x v="28"/>
      <x v="6218"/>
      <x v="10068"/>
    </i>
    <i>
      <x v="10069"/>
      <x v="192"/>
      <x v="11"/>
      <x v="571"/>
      <x v="10069"/>
    </i>
    <i>
      <x v="10070"/>
      <x v="180"/>
      <x v="30"/>
      <x v="3139"/>
      <x v="10070"/>
    </i>
    <i>
      <x v="10071"/>
      <x v="525"/>
      <x v="168"/>
      <x v="3237"/>
      <x v="10071"/>
    </i>
    <i>
      <x v="10072"/>
      <x v="571"/>
      <x v="42"/>
      <x v="2497"/>
      <x v="10072"/>
    </i>
    <i>
      <x v="10073"/>
      <x v="155"/>
      <x v="149"/>
      <x v="2897"/>
      <x v="10073"/>
    </i>
    <i>
      <x v="10074"/>
      <x v="417"/>
      <x v="9"/>
      <x v="6219"/>
      <x v="10074"/>
    </i>
    <i>
      <x v="10075"/>
      <x v="504"/>
      <x v="204"/>
      <x v="6220"/>
      <x v="10075"/>
    </i>
    <i>
      <x v="10076"/>
      <x v="235"/>
      <x v="33"/>
      <x v="814"/>
      <x v="10076"/>
    </i>
    <i>
      <x v="10077"/>
      <x v="515"/>
      <x v="93"/>
      <x v="4694"/>
      <x v="10077"/>
    </i>
    <i>
      <x v="10078"/>
      <x v="62"/>
      <x v="131"/>
      <x v="1380"/>
      <x v="10078"/>
    </i>
    <i>
      <x v="10079"/>
      <x v="578"/>
      <x v="9"/>
      <x v="1088"/>
      <x v="10079"/>
    </i>
    <i>
      <x v="10080"/>
      <x v="33"/>
      <x v="48"/>
      <x v="6221"/>
      <x v="10080"/>
    </i>
    <i>
      <x v="10081"/>
      <x v="189"/>
      <x v="191"/>
      <x v="5521"/>
      <x v="10081"/>
    </i>
    <i>
      <x v="10082"/>
      <x v="138"/>
      <x v="23"/>
      <x v="1386"/>
      <x v="10082"/>
    </i>
    <i>
      <x v="10083"/>
      <x v="330"/>
      <x v="193"/>
      <x v="958"/>
      <x v="10083"/>
    </i>
    <i>
      <x v="10084"/>
      <x v="17"/>
      <x v="91"/>
      <x v="6222"/>
      <x v="10084"/>
    </i>
    <i>
      <x v="10085"/>
      <x v="105"/>
      <x v="95"/>
      <x v="6223"/>
      <x v="10085"/>
    </i>
    <i>
      <x v="10086"/>
      <x v="193"/>
      <x v="202"/>
      <x v="6224"/>
      <x v="10086"/>
    </i>
    <i>
      <x v="10087"/>
      <x v="404"/>
      <x v="174"/>
      <x v="2780"/>
      <x v="10087"/>
    </i>
    <i>
      <x v="10088"/>
      <x v="106"/>
      <x v="78"/>
      <x v="1676"/>
      <x v="10088"/>
    </i>
    <i>
      <x v="10089"/>
      <x v="627"/>
      <x v="315"/>
      <x v="2617"/>
      <x v="10089"/>
    </i>
    <i>
      <x v="10090"/>
      <x v="347"/>
      <x v="37"/>
      <x v="6225"/>
      <x v="10090"/>
    </i>
    <i>
      <x v="10091"/>
      <x v="143"/>
      <x v="13"/>
      <x v="4400"/>
      <x v="10091"/>
    </i>
    <i>
      <x v="10092"/>
      <x v="74"/>
      <x v="88"/>
      <x v="10"/>
      <x v="10092"/>
    </i>
    <i>
      <x v="10093"/>
      <x v="10"/>
      <x v="292"/>
      <x v="264"/>
      <x v="10093"/>
    </i>
    <i>
      <x v="10094"/>
      <x v="480"/>
      <x v="190"/>
      <x v="5923"/>
      <x v="10094"/>
    </i>
    <i>
      <x v="10095"/>
      <x v="247"/>
      <x v="50"/>
      <x v="1755"/>
      <x v="10095"/>
    </i>
    <i>
      <x v="10096"/>
      <x/>
      <x v="86"/>
      <x v="579"/>
      <x v="10096"/>
    </i>
    <i>
      <x v="10097"/>
      <x v="248"/>
      <x v="5"/>
      <x v="141"/>
      <x v="10097"/>
    </i>
    <i>
      <x v="10098"/>
      <x v="498"/>
      <x v="76"/>
      <x v="3292"/>
      <x v="10098"/>
    </i>
    <i>
      <x v="10099"/>
      <x v="512"/>
      <x v="85"/>
      <x v="1464"/>
      <x v="10099"/>
    </i>
    <i>
      <x v="10100"/>
      <x v="512"/>
      <x v="22"/>
      <x v="6226"/>
      <x v="10100"/>
    </i>
    <i>
      <x v="10101"/>
      <x v="328"/>
      <x v="74"/>
      <x v="2433"/>
      <x v="10101"/>
    </i>
    <i>
      <x v="10102"/>
      <x v="66"/>
      <x v="47"/>
      <x v="6227"/>
      <x v="10102"/>
    </i>
    <i>
      <x v="10103"/>
      <x v="296"/>
      <x v="38"/>
      <x v="943"/>
      <x v="10103"/>
    </i>
    <i>
      <x v="10104"/>
      <x v="183"/>
      <x v="88"/>
      <x v="3256"/>
      <x v="10104"/>
    </i>
    <i>
      <x v="10105"/>
      <x v="497"/>
      <x v="83"/>
      <x v="3500"/>
      <x v="10105"/>
    </i>
    <i>
      <x v="10106"/>
      <x v="410"/>
      <x v="190"/>
      <x v="826"/>
      <x v="10106"/>
    </i>
    <i>
      <x v="10107"/>
      <x v="463"/>
      <x v="124"/>
      <x v="1397"/>
      <x v="10107"/>
    </i>
    <i>
      <x v="10108"/>
      <x v="461"/>
      <x v="39"/>
      <x v="2625"/>
      <x v="10108"/>
    </i>
    <i>
      <x v="10109"/>
      <x v="410"/>
      <x v="168"/>
      <x v="6228"/>
      <x v="10109"/>
    </i>
    <i>
      <x v="10110"/>
      <x v="551"/>
      <x v="92"/>
      <x v="2814"/>
      <x v="10110"/>
    </i>
    <i>
      <x v="10111"/>
      <x v="434"/>
      <x v="91"/>
      <x v="6229"/>
      <x v="10111"/>
    </i>
    <i>
      <x v="10112"/>
      <x v="191"/>
      <x v="145"/>
      <x v="5337"/>
      <x v="10112"/>
    </i>
    <i>
      <x v="10113"/>
      <x v="280"/>
      <x v="90"/>
      <x v="6230"/>
      <x v="10113"/>
    </i>
    <i>
      <x v="10114"/>
      <x v="77"/>
      <x v="40"/>
      <x v="4882"/>
      <x v="10114"/>
    </i>
    <i>
      <x v="10115"/>
      <x v="581"/>
      <x v="159"/>
      <x v="6231"/>
      <x v="10115"/>
    </i>
    <i>
      <x v="10116"/>
      <x v="157"/>
      <x v="36"/>
      <x v="6232"/>
      <x v="10116"/>
    </i>
    <i>
      <x v="10117"/>
      <x v="269"/>
      <x v="83"/>
      <x v="6233"/>
      <x v="10117"/>
    </i>
    <i>
      <x v="10118"/>
      <x v="182"/>
      <x v="173"/>
      <x v="1315"/>
      <x v="10118"/>
    </i>
    <i>
      <x v="10119"/>
      <x v="130"/>
      <x v="136"/>
      <x v="1912"/>
      <x v="10119"/>
    </i>
    <i>
      <x v="10120"/>
      <x v="301"/>
      <x v="193"/>
      <x v="4876"/>
      <x v="10120"/>
    </i>
    <i>
      <x v="10121"/>
      <x v="389"/>
      <x v="56"/>
      <x v="6234"/>
      <x v="10121"/>
    </i>
    <i>
      <x v="10122"/>
      <x v="456"/>
      <x v="24"/>
      <x v="3189"/>
      <x v="10122"/>
    </i>
    <i>
      <x v="10123"/>
      <x v="55"/>
      <x v="63"/>
      <x v="441"/>
      <x v="10123"/>
    </i>
    <i>
      <x v="10124"/>
      <x v="93"/>
      <x v="6"/>
      <x v="5224"/>
      <x v="10124"/>
    </i>
    <i>
      <x v="10125"/>
      <x v="465"/>
      <x v="204"/>
      <x v="6235"/>
      <x v="10125"/>
    </i>
    <i>
      <x v="10126"/>
      <x v="463"/>
      <x v="34"/>
      <x v="1535"/>
      <x v="10126"/>
    </i>
    <i>
      <x v="10127"/>
      <x v="103"/>
      <x v="47"/>
      <x v="2459"/>
      <x v="10127"/>
    </i>
    <i>
      <x v="10128"/>
      <x v="285"/>
      <x v="52"/>
      <x v="3703"/>
      <x v="10128"/>
    </i>
    <i>
      <x v="10129"/>
      <x v="219"/>
      <x v="17"/>
      <x v="2764"/>
      <x v="10129"/>
    </i>
    <i>
      <x v="10130"/>
      <x v="363"/>
      <x v="156"/>
      <x v="6236"/>
      <x v="10130"/>
    </i>
    <i>
      <x v="10131"/>
      <x v="53"/>
      <x v="33"/>
      <x v="919"/>
      <x v="10131"/>
    </i>
    <i>
      <x v="10132"/>
      <x v="492"/>
      <x v="173"/>
      <x v="1258"/>
      <x v="10132"/>
    </i>
    <i>
      <x v="10133"/>
      <x v="108"/>
      <x v="77"/>
      <x v="1284"/>
      <x v="10133"/>
    </i>
    <i>
      <x v="10134"/>
      <x v="553"/>
      <x v="151"/>
      <x v="2640"/>
      <x v="10134"/>
    </i>
    <i>
      <x v="10135"/>
      <x v="534"/>
      <x v="61"/>
      <x v="132"/>
      <x v="10135"/>
    </i>
    <i>
      <x v="10136"/>
      <x v="548"/>
      <x v="9"/>
      <x v="131"/>
      <x v="10136"/>
    </i>
    <i>
      <x v="10137"/>
      <x v="498"/>
      <x v="140"/>
      <x v="4578"/>
      <x v="10137"/>
    </i>
    <i>
      <x v="10138"/>
      <x v="358"/>
      <x v="70"/>
      <x v="2033"/>
      <x v="10138"/>
    </i>
    <i>
      <x v="10139"/>
      <x v="414"/>
      <x v="126"/>
      <x v="5098"/>
      <x v="10139"/>
    </i>
    <i>
      <x v="10140"/>
      <x v="112"/>
      <x v="53"/>
      <x v="5364"/>
      <x v="10140"/>
    </i>
    <i>
      <x v="10141"/>
      <x v="368"/>
      <x v="140"/>
      <x v="3411"/>
      <x v="10141"/>
    </i>
    <i>
      <x v="10142"/>
      <x v="150"/>
      <x v="120"/>
      <x v="6237"/>
      <x v="10142"/>
    </i>
    <i>
      <x v="10143"/>
      <x v="165"/>
      <x v="136"/>
      <x v="6238"/>
      <x v="10143"/>
    </i>
    <i>
      <x v="10144"/>
      <x v="79"/>
      <x v="101"/>
      <x v="6239"/>
      <x v="10144"/>
    </i>
    <i>
      <x v="10145"/>
      <x v="230"/>
      <x v="19"/>
      <x v="1475"/>
      <x v="10145"/>
    </i>
    <i>
      <x v="10146"/>
      <x v="197"/>
      <x v="106"/>
      <x v="6240"/>
      <x v="10146"/>
    </i>
    <i>
      <x v="10147"/>
      <x v="178"/>
      <x v="182"/>
      <x v="1772"/>
      <x v="10147"/>
    </i>
    <i>
      <x v="10148"/>
      <x v="123"/>
      <x v="155"/>
      <x v="6241"/>
      <x v="10148"/>
    </i>
    <i>
      <x v="10149"/>
      <x v="251"/>
      <x v="53"/>
      <x v="5896"/>
      <x v="10149"/>
    </i>
    <i>
      <x v="10150"/>
      <x v="78"/>
      <x v="107"/>
      <x v="5626"/>
      <x v="10150"/>
    </i>
    <i>
      <x v="10151"/>
      <x v="369"/>
      <x v="136"/>
      <x v="2832"/>
      <x v="10151"/>
    </i>
    <i>
      <x v="10152"/>
      <x v="39"/>
      <x v="16"/>
      <x v="704"/>
      <x v="10152"/>
    </i>
    <i>
      <x v="10153"/>
      <x v="135"/>
      <x v="147"/>
      <x v="6242"/>
      <x v="10153"/>
    </i>
    <i>
      <x v="10154"/>
      <x v="577"/>
      <x v="153"/>
      <x v="6243"/>
      <x v="10154"/>
    </i>
    <i>
      <x v="10155"/>
      <x v="355"/>
      <x v="44"/>
      <x v="6244"/>
      <x v="10155"/>
    </i>
    <i>
      <x v="10156"/>
      <x v="136"/>
      <x v="48"/>
      <x v="6245"/>
      <x v="10156"/>
    </i>
    <i>
      <x v="10157"/>
      <x v="197"/>
      <x v="138"/>
      <x v="6246"/>
      <x v="10157"/>
    </i>
    <i>
      <x v="10158"/>
      <x v="85"/>
      <x v="108"/>
      <x v="6247"/>
      <x v="10158"/>
    </i>
    <i>
      <x v="10159"/>
      <x v="359"/>
      <x v="124"/>
      <x v="6248"/>
      <x v="10159"/>
    </i>
    <i>
      <x v="10160"/>
      <x v="108"/>
      <x v="24"/>
      <x v="1415"/>
      <x v="10160"/>
    </i>
    <i>
      <x v="10161"/>
      <x v="40"/>
      <x v="4"/>
      <x v="6249"/>
      <x v="10161"/>
    </i>
    <i>
      <x v="10162"/>
      <x v="162"/>
      <x v="42"/>
      <x v="6250"/>
      <x v="10162"/>
    </i>
    <i>
      <x v="10163"/>
      <x v="451"/>
      <x v="114"/>
      <x v="6251"/>
      <x v="10163"/>
    </i>
    <i>
      <x v="10164"/>
      <x v="326"/>
      <x v="159"/>
      <x v="5888"/>
      <x v="10164"/>
    </i>
    <i>
      <x v="10165"/>
      <x v="570"/>
      <x v="176"/>
      <x v="3678"/>
      <x v="10165"/>
    </i>
    <i>
      <x v="10166"/>
      <x v="82"/>
      <x v="30"/>
      <x v="6252"/>
      <x v="10166"/>
    </i>
    <i>
      <x v="10167"/>
      <x v="419"/>
      <x v="172"/>
      <x v="2489"/>
      <x v="10167"/>
    </i>
    <i>
      <x v="10168"/>
      <x v="466"/>
      <x v="151"/>
      <x v="786"/>
      <x v="10168"/>
    </i>
    <i>
      <x v="10169"/>
      <x v="200"/>
      <x v="65"/>
      <x v="4720"/>
      <x v="10169"/>
    </i>
    <i>
      <x v="10170"/>
      <x v="92"/>
      <x v="164"/>
      <x v="6253"/>
      <x v="10170"/>
    </i>
    <i>
      <x v="10171"/>
      <x v="413"/>
      <x v="106"/>
      <x v="6254"/>
      <x v="10171"/>
    </i>
    <i>
      <x v="10172"/>
      <x v="246"/>
      <x v="42"/>
      <x v="533"/>
      <x v="10172"/>
    </i>
    <i>
      <x v="10173"/>
      <x v="90"/>
      <x v="30"/>
      <x v="2405"/>
      <x v="10173"/>
    </i>
    <i>
      <x v="10174"/>
      <x v="271"/>
      <x v="191"/>
      <x v="5518"/>
      <x v="10174"/>
    </i>
    <i>
      <x v="10175"/>
      <x v="335"/>
      <x v="176"/>
      <x v="6255"/>
      <x v="10175"/>
    </i>
    <i>
      <x v="10176"/>
      <x v="534"/>
      <x v="82"/>
      <x v="3959"/>
      <x v="10176"/>
    </i>
    <i>
      <x v="10177"/>
      <x v="419"/>
      <x v="33"/>
      <x v="4549"/>
      <x v="10177"/>
    </i>
    <i>
      <x v="10178"/>
      <x v="395"/>
      <x v="205"/>
      <x v="6256"/>
      <x v="10178"/>
    </i>
    <i>
      <x v="10179"/>
      <x v="45"/>
      <x v="54"/>
      <x v="551"/>
      <x v="10179"/>
    </i>
    <i>
      <x v="10180"/>
      <x v="302"/>
      <x v="44"/>
      <x v="1748"/>
      <x v="10180"/>
    </i>
    <i>
      <x v="10181"/>
      <x v="433"/>
      <x v="280"/>
      <x v="6257"/>
      <x v="10181"/>
    </i>
    <i>
      <x v="10182"/>
      <x v="494"/>
      <x v="60"/>
      <x v="1082"/>
      <x v="10182"/>
    </i>
    <i>
      <x v="10183"/>
      <x v="446"/>
      <x v="29"/>
      <x v="3118"/>
      <x v="10183"/>
    </i>
    <i>
      <x v="10184"/>
      <x v="25"/>
      <x v="124"/>
      <x v="6258"/>
      <x v="10184"/>
    </i>
    <i>
      <x v="10185"/>
      <x v="53"/>
      <x v="166"/>
      <x v="1211"/>
      <x v="10185"/>
    </i>
    <i>
      <x v="10186"/>
      <x v="371"/>
      <x v="95"/>
      <x v="3925"/>
      <x v="10186"/>
    </i>
    <i>
      <x v="10187"/>
      <x v="334"/>
      <x v="63"/>
      <x v="6259"/>
      <x v="10187"/>
    </i>
    <i>
      <x v="10188"/>
      <x v="466"/>
      <x v="42"/>
      <x v="6221"/>
      <x v="10188"/>
    </i>
    <i>
      <x v="10189"/>
      <x v="268"/>
      <x v="79"/>
      <x v="2432"/>
      <x v="10189"/>
    </i>
    <i>
      <x v="10190"/>
      <x v="628"/>
      <x v="316"/>
      <x v="6260"/>
      <x v="10190"/>
    </i>
    <i>
      <x v="10191"/>
      <x v="66"/>
      <x v="11"/>
      <x v="3601"/>
      <x v="10191"/>
    </i>
    <i>
      <x v="10192"/>
      <x v="590"/>
      <x v="26"/>
      <x v="6261"/>
      <x v="10192"/>
    </i>
    <i>
      <x v="10193"/>
      <x v="113"/>
      <x v="38"/>
      <x v="6262"/>
      <x v="10193"/>
    </i>
    <i>
      <x v="10194"/>
      <x v="486"/>
      <x v="45"/>
      <x v="5098"/>
      <x v="10194"/>
    </i>
    <i>
      <x v="10195"/>
      <x v="219"/>
      <x v="165"/>
      <x v="6262"/>
      <x v="10195"/>
    </i>
    <i>
      <x v="10196"/>
      <x v="457"/>
      <x v="200"/>
      <x v="4778"/>
      <x v="10196"/>
    </i>
    <i>
      <x v="10197"/>
      <x v="313"/>
      <x v="168"/>
      <x v="6263"/>
      <x v="10197"/>
    </i>
    <i>
      <x v="10198"/>
      <x v="172"/>
      <x v="114"/>
      <x v="1473"/>
      <x v="10198"/>
    </i>
    <i>
      <x v="10199"/>
      <x v="460"/>
      <x v="159"/>
      <x v="4934"/>
      <x v="10199"/>
    </i>
    <i>
      <x v="10200"/>
      <x v="480"/>
      <x v="77"/>
      <x v="1471"/>
      <x v="10200"/>
    </i>
    <i>
      <x v="10201"/>
      <x v="177"/>
      <x v="182"/>
      <x v="6264"/>
      <x v="10201"/>
    </i>
    <i>
      <x v="10202"/>
      <x v="30"/>
      <x v="2"/>
      <x v="5466"/>
      <x v="10202"/>
    </i>
    <i>
      <x v="10203"/>
      <x v="384"/>
      <x v="157"/>
      <x v="4828"/>
      <x v="10203"/>
    </i>
    <i>
      <x v="10204"/>
      <x v="573"/>
      <x v="11"/>
      <x v="6265"/>
      <x v="10204"/>
    </i>
    <i>
      <x v="10205"/>
      <x v="31"/>
      <x v="148"/>
      <x v="1319"/>
      <x v="10205"/>
    </i>
    <i>
      <x v="10206"/>
      <x v="234"/>
      <x v="29"/>
      <x v="2920"/>
      <x v="10206"/>
    </i>
    <i>
      <x v="10207"/>
      <x v="370"/>
      <x v="140"/>
      <x v="4421"/>
      <x v="10207"/>
    </i>
    <i>
      <x v="10208"/>
      <x v="168"/>
      <x v="102"/>
      <x v="6266"/>
      <x v="10208"/>
    </i>
    <i>
      <x v="10209"/>
      <x v="371"/>
      <x v="29"/>
      <x v="802"/>
      <x v="10209"/>
    </i>
    <i>
      <x v="10210"/>
      <x v="192"/>
      <x v="63"/>
      <x v="2022"/>
      <x v="10210"/>
    </i>
    <i>
      <x v="10211"/>
      <x v="282"/>
      <x v="75"/>
      <x v="1088"/>
      <x v="10211"/>
    </i>
    <i>
      <x v="10212"/>
      <x v="468"/>
      <x v="19"/>
      <x v="6267"/>
      <x v="10212"/>
    </i>
    <i>
      <x v="10213"/>
      <x v="372"/>
      <x v="208"/>
      <x v="4319"/>
      <x v="10213"/>
    </i>
    <i>
      <x v="10214"/>
      <x v="336"/>
      <x v="160"/>
      <x v="9"/>
      <x v="10214"/>
    </i>
    <i>
      <x v="10215"/>
      <x v="64"/>
      <x/>
      <x v="3239"/>
      <x v="10215"/>
    </i>
    <i>
      <x v="10216"/>
      <x v="121"/>
      <x v="89"/>
      <x v="4606"/>
      <x v="10216"/>
    </i>
    <i>
      <x v="10217"/>
      <x v="68"/>
      <x v="24"/>
      <x v="6268"/>
      <x v="10217"/>
    </i>
    <i>
      <x v="10218"/>
      <x v="16"/>
      <x v="124"/>
      <x v="4735"/>
      <x v="10218"/>
    </i>
    <i>
      <x v="10219"/>
      <x v="573"/>
      <x v="3"/>
      <x v="2906"/>
      <x v="10219"/>
    </i>
    <i>
      <x v="10220"/>
      <x v="154"/>
      <x v="229"/>
      <x v="1879"/>
      <x v="10220"/>
    </i>
    <i>
      <x v="10221"/>
      <x v="516"/>
      <x v="26"/>
      <x v="6269"/>
      <x v="10221"/>
    </i>
    <i>
      <x v="10222"/>
      <x v="423"/>
      <x v="165"/>
      <x v="5364"/>
      <x v="10222"/>
    </i>
    <i>
      <x v="10223"/>
      <x v="533"/>
      <x v="209"/>
      <x v="5103"/>
      <x v="10223"/>
    </i>
    <i>
      <x v="10224"/>
      <x v="397"/>
      <x v="262"/>
      <x v="6270"/>
      <x v="10224"/>
    </i>
    <i>
      <x v="10225"/>
      <x v="54"/>
      <x v="166"/>
      <x v="6271"/>
      <x v="10225"/>
    </i>
    <i>
      <x v="10226"/>
      <x v="475"/>
      <x v="45"/>
      <x v="5293"/>
      <x v="10226"/>
    </i>
    <i>
      <x v="10227"/>
      <x v="415"/>
      <x v="105"/>
      <x v="3752"/>
      <x v="10227"/>
    </i>
    <i>
      <x v="10228"/>
      <x v="391"/>
      <x v="57"/>
      <x v="6272"/>
      <x v="10228"/>
    </i>
    <i>
      <x v="10229"/>
      <x v="180"/>
      <x v="166"/>
      <x v="5404"/>
      <x v="10229"/>
    </i>
    <i>
      <x v="10230"/>
      <x v="222"/>
      <x v="124"/>
      <x v="6273"/>
      <x v="10230"/>
    </i>
    <i>
      <x v="10231"/>
      <x v="44"/>
      <x v="110"/>
      <x v="6274"/>
      <x v="10231"/>
    </i>
    <i>
      <x v="10232"/>
      <x v="70"/>
      <x v="37"/>
      <x v="6275"/>
      <x v="10232"/>
    </i>
    <i>
      <x v="10233"/>
      <x v="413"/>
      <x v="191"/>
      <x v="6276"/>
      <x v="10233"/>
    </i>
    <i>
      <x v="10234"/>
      <x v="123"/>
      <x v="100"/>
      <x v="1853"/>
      <x v="10234"/>
    </i>
    <i>
      <x v="10235"/>
      <x v="153"/>
      <x v="38"/>
      <x v="6277"/>
      <x v="10235"/>
    </i>
    <i>
      <x v="10236"/>
      <x v="174"/>
      <x v="183"/>
      <x v="6278"/>
      <x v="10236"/>
    </i>
    <i>
      <x v="10237"/>
      <x v="18"/>
      <x v="185"/>
      <x v="6279"/>
      <x v="10237"/>
    </i>
    <i>
      <x v="10238"/>
      <x v="55"/>
      <x v="118"/>
      <x v="6280"/>
      <x v="10238"/>
    </i>
    <i>
      <x v="10239"/>
      <x v="3"/>
      <x v="59"/>
      <x v="6281"/>
      <x v="10239"/>
    </i>
    <i>
      <x v="10240"/>
      <x v="369"/>
      <x v="13"/>
      <x v="6282"/>
      <x v="10240"/>
    </i>
    <i>
      <x v="10241"/>
      <x v="157"/>
      <x v="102"/>
      <x v="3292"/>
      <x v="10241"/>
    </i>
    <i>
      <x v="10242"/>
      <x v="215"/>
      <x v="108"/>
      <x v="6283"/>
      <x v="10242"/>
    </i>
    <i>
      <x v="10243"/>
      <x v="383"/>
      <x v="158"/>
      <x v="2436"/>
      <x v="10243"/>
    </i>
    <i>
      <x v="10244"/>
      <x v="165"/>
      <x v="2"/>
      <x v="1918"/>
      <x v="10244"/>
    </i>
    <i>
      <x v="10245"/>
      <x v="118"/>
      <x v="124"/>
      <x v="6284"/>
      <x v="10245"/>
    </i>
    <i>
      <x v="10246"/>
      <x v="348"/>
      <x v="81"/>
      <x v="6285"/>
      <x v="10246"/>
    </i>
    <i>
      <x v="10247"/>
      <x v="414"/>
      <x v="133"/>
      <x v="6286"/>
      <x v="10247"/>
    </i>
    <i>
      <x v="10248"/>
      <x v="236"/>
      <x v="140"/>
      <x v="4381"/>
      <x v="10248"/>
    </i>
    <i>
      <x v="10249"/>
      <x v="106"/>
      <x v="165"/>
      <x v="6287"/>
      <x v="10249"/>
    </i>
    <i>
      <x v="10250"/>
      <x v="206"/>
      <x v="109"/>
      <x v="4035"/>
      <x v="10250"/>
    </i>
    <i>
      <x v="10251"/>
      <x v="273"/>
      <x v="35"/>
      <x v="6288"/>
      <x v="10251"/>
    </i>
    <i>
      <x v="10252"/>
      <x v="149"/>
      <x v="193"/>
      <x v="1805"/>
      <x v="10252"/>
    </i>
    <i>
      <x v="10253"/>
      <x v="194"/>
      <x v="114"/>
      <x v="4102"/>
      <x v="10253"/>
    </i>
    <i>
      <x v="10254"/>
      <x v="421"/>
      <x v="208"/>
      <x v="6289"/>
      <x v="10254"/>
    </i>
    <i>
      <x v="10255"/>
      <x v="558"/>
      <x v="11"/>
      <x v="6290"/>
      <x v="10255"/>
    </i>
    <i>
      <x v="10256"/>
      <x v="154"/>
      <x v="2"/>
      <x v="6291"/>
      <x v="10256"/>
    </i>
    <i>
      <x v="10257"/>
      <x v="533"/>
      <x v="180"/>
      <x v="5958"/>
      <x v="10257"/>
    </i>
    <i>
      <x v="10258"/>
      <x v="160"/>
      <x v="62"/>
      <x v="6292"/>
      <x v="10258"/>
    </i>
    <i>
      <x v="10259"/>
      <x v="11"/>
      <x v="90"/>
      <x v="6293"/>
      <x v="10259"/>
    </i>
    <i>
      <x v="10260"/>
      <x v="266"/>
      <x v="125"/>
      <x v="6294"/>
      <x v="10260"/>
    </i>
    <i>
      <x v="10261"/>
      <x v="61"/>
      <x v="149"/>
      <x v="3437"/>
      <x v="10261"/>
    </i>
    <i>
      <x v="10262"/>
      <x v="212"/>
      <x v="23"/>
      <x v="6295"/>
      <x v="10262"/>
    </i>
    <i>
      <x v="10263"/>
      <x v="557"/>
      <x v="36"/>
      <x v="6296"/>
      <x v="10263"/>
    </i>
    <i>
      <x v="10264"/>
      <x v="63"/>
      <x v="58"/>
      <x v="6297"/>
      <x v="10264"/>
    </i>
    <i>
      <x v="10265"/>
      <x v="382"/>
      <x v="32"/>
      <x v="3443"/>
      <x v="10265"/>
    </i>
    <i>
      <x v="10266"/>
      <x v="196"/>
      <x v="185"/>
      <x v="6298"/>
      <x v="10266"/>
    </i>
    <i>
      <x v="10267"/>
      <x v="166"/>
      <x v="197"/>
      <x v="404"/>
      <x v="10267"/>
    </i>
    <i>
      <x v="10268"/>
      <x v="4"/>
      <x v="154"/>
      <x v="6299"/>
      <x v="10268"/>
    </i>
    <i>
      <x v="10269"/>
      <x v="72"/>
      <x v="153"/>
      <x v="4185"/>
      <x v="10269"/>
    </i>
    <i>
      <x v="10270"/>
      <x v="49"/>
      <x v="152"/>
      <x v="6300"/>
      <x v="10270"/>
    </i>
    <i>
      <x v="10271"/>
      <x v="347"/>
      <x v="17"/>
      <x v="6301"/>
      <x v="10271"/>
    </i>
    <i>
      <x v="10272"/>
      <x v="127"/>
      <x v="156"/>
      <x v="2399"/>
      <x v="10272"/>
    </i>
    <i>
      <x v="10273"/>
      <x v="35"/>
      <x v="127"/>
      <x v="5516"/>
      <x v="10273"/>
    </i>
    <i>
      <x v="10274"/>
      <x v="22"/>
      <x v="174"/>
      <x v="911"/>
      <x v="10274"/>
    </i>
    <i>
      <x v="10275"/>
      <x v="84"/>
      <x v="69"/>
      <x v="4583"/>
      <x v="10275"/>
    </i>
    <i>
      <x v="10276"/>
      <x v="13"/>
      <x v="109"/>
      <x v="3294"/>
      <x v="10276"/>
    </i>
    <i>
      <x v="10277"/>
      <x v="79"/>
      <x v="147"/>
      <x v="367"/>
      <x v="10277"/>
    </i>
    <i>
      <x v="10278"/>
      <x v="96"/>
      <x v="20"/>
      <x v="6302"/>
      <x v="10278"/>
    </i>
    <i>
      <x v="10279"/>
      <x v="67"/>
      <x v="317"/>
      <x v="6303"/>
      <x v="10279"/>
    </i>
    <i>
      <x v="10280"/>
      <x v="310"/>
      <x v="12"/>
      <x v="5653"/>
      <x v="10280"/>
    </i>
    <i>
      <x v="10281"/>
      <x v="161"/>
      <x v="16"/>
      <x v="6228"/>
      <x v="10281"/>
    </i>
    <i>
      <x v="10282"/>
      <x v="96"/>
      <x v="191"/>
      <x v="3161"/>
      <x v="10282"/>
    </i>
    <i>
      <x v="10283"/>
      <x v="111"/>
      <x v="94"/>
      <x v="1022"/>
      <x v="10283"/>
    </i>
    <i>
      <x v="10284"/>
      <x v="361"/>
      <x v="143"/>
      <x v="6304"/>
      <x v="10284"/>
    </i>
    <i>
      <x v="10285"/>
      <x v="363"/>
      <x v="100"/>
      <x v="4836"/>
      <x v="10285"/>
    </i>
    <i>
      <x v="10286"/>
      <x v="18"/>
      <x v="318"/>
      <x v="579"/>
      <x v="10286"/>
    </i>
    <i>
      <x v="10287"/>
      <x v="459"/>
      <x v="28"/>
      <x v="5051"/>
      <x v="10287"/>
    </i>
    <i>
      <x v="10288"/>
      <x v="83"/>
      <x v="196"/>
      <x v="4735"/>
      <x v="10288"/>
    </i>
    <i>
      <x v="10289"/>
      <x v="405"/>
      <x v="17"/>
      <x v="6305"/>
      <x v="10289"/>
    </i>
    <i>
      <x v="10290"/>
      <x v="178"/>
      <x v="2"/>
      <x v="5586"/>
      <x v="10290"/>
    </i>
    <i>
      <x v="10291"/>
      <x v="515"/>
      <x v="130"/>
      <x v="3409"/>
      <x v="10291"/>
    </i>
    <i>
      <x v="10292"/>
      <x v="305"/>
      <x v="122"/>
      <x v="6306"/>
      <x v="10292"/>
    </i>
    <i>
      <x v="10293"/>
      <x v="143"/>
      <x v="37"/>
      <x v="6307"/>
      <x v="10293"/>
    </i>
    <i>
      <x v="10294"/>
      <x v="144"/>
      <x v="134"/>
      <x v="5905"/>
      <x v="10294"/>
    </i>
    <i>
      <x v="10295"/>
      <x v="366"/>
      <x v="127"/>
      <x v="5503"/>
      <x v="10295"/>
    </i>
    <i>
      <x v="10296"/>
      <x v="149"/>
      <x v="196"/>
      <x v="6308"/>
      <x v="10296"/>
    </i>
    <i>
      <x v="10297"/>
      <x v="415"/>
      <x v="40"/>
      <x v="4850"/>
      <x v="10297"/>
    </i>
    <i>
      <x v="10298"/>
      <x v="58"/>
      <x v="150"/>
      <x v="2676"/>
      <x v="10298"/>
    </i>
    <i>
      <x v="10299"/>
      <x v="137"/>
      <x v="155"/>
      <x v="2219"/>
      <x v="10299"/>
    </i>
    <i>
      <x v="10300"/>
      <x v="358"/>
      <x v="105"/>
      <x v="1183"/>
      <x v="10300"/>
    </i>
    <i>
      <x v="10301"/>
      <x v="343"/>
      <x v="34"/>
      <x v="6309"/>
      <x v="10301"/>
    </i>
    <i>
      <x v="10302"/>
      <x v="308"/>
      <x v="134"/>
      <x v="3203"/>
      <x v="10302"/>
    </i>
    <i>
      <x v="10303"/>
      <x v="14"/>
      <x v="13"/>
      <x v="4502"/>
      <x v="10303"/>
    </i>
    <i>
      <x v="10304"/>
      <x v="303"/>
      <x v="129"/>
      <x v="6310"/>
      <x v="10304"/>
    </i>
    <i>
      <x v="10305"/>
      <x v="83"/>
      <x v="37"/>
      <x v="1617"/>
      <x v="10305"/>
    </i>
    <i>
      <x v="10306"/>
      <x v="329"/>
      <x v="138"/>
      <x v="6311"/>
      <x v="10306"/>
    </i>
    <i>
      <x v="10307"/>
      <x v="168"/>
      <x v="142"/>
      <x v="4227"/>
      <x v="10307"/>
    </i>
    <i>
      <x v="10308"/>
      <x v="429"/>
      <x v="37"/>
      <x v="5355"/>
      <x v="10308"/>
    </i>
    <i>
      <x v="10309"/>
      <x v="96"/>
      <x v="66"/>
      <x v="6312"/>
      <x v="10309"/>
    </i>
    <i>
      <x v="10310"/>
      <x v="344"/>
      <x v="171"/>
      <x v="2044"/>
      <x v="10310"/>
    </i>
    <i>
      <x v="10311"/>
      <x v="35"/>
      <x v="107"/>
      <x v="6313"/>
      <x v="10311"/>
    </i>
    <i>
      <x v="10312"/>
      <x v="527"/>
      <x v="174"/>
      <x v="6314"/>
      <x v="10312"/>
    </i>
    <i>
      <x v="10313"/>
      <x v="110"/>
      <x v="53"/>
      <x v="4859"/>
      <x v="10313"/>
    </i>
    <i>
      <x v="10314"/>
      <x v="141"/>
      <x v="108"/>
      <x v="6315"/>
      <x v="10314"/>
    </i>
    <i>
      <x v="10315"/>
      <x v="412"/>
      <x v="179"/>
      <x v="6316"/>
      <x v="10315"/>
    </i>
    <i>
      <x v="10316"/>
      <x v="439"/>
      <x v="147"/>
      <x v="6317"/>
      <x v="10316"/>
    </i>
    <i>
      <x v="10317"/>
      <x v="12"/>
      <x v="100"/>
      <x v="6318"/>
      <x v="10317"/>
    </i>
    <i>
      <x v="10318"/>
      <x v="141"/>
      <x v="101"/>
      <x v="3940"/>
      <x v="10318"/>
    </i>
    <i>
      <x v="10319"/>
      <x v="217"/>
      <x v="128"/>
      <x v="6319"/>
      <x v="10319"/>
    </i>
    <i>
      <x v="10320"/>
      <x v="137"/>
      <x v="109"/>
      <x v="6196"/>
      <x v="10320"/>
    </i>
    <i>
      <x v="10321"/>
      <x/>
      <x v="166"/>
      <x v="3846"/>
      <x v="10321"/>
    </i>
    <i>
      <x v="10322"/>
      <x v="375"/>
      <x v="107"/>
      <x v="3302"/>
      <x v="10322"/>
    </i>
    <i>
      <x v="10323"/>
      <x v="197"/>
      <x v="152"/>
      <x v="3303"/>
      <x v="10323"/>
    </i>
    <i>
      <x v="10324"/>
      <x v="15"/>
      <x v="68"/>
      <x v="1905"/>
      <x v="10324"/>
    </i>
    <i>
      <x v="10325"/>
      <x v="59"/>
      <x v="171"/>
      <x v="5906"/>
      <x v="10325"/>
    </i>
    <i>
      <x v="10326"/>
      <x v="161"/>
      <x v="186"/>
      <x v="6320"/>
      <x v="10326"/>
    </i>
    <i>
      <x v="10327"/>
      <x v="527"/>
      <x v="185"/>
      <x v="3673"/>
      <x v="10327"/>
    </i>
    <i>
      <x v="10328"/>
      <x v="189"/>
      <x v="81"/>
      <x v="6321"/>
      <x v="10328"/>
    </i>
    <i>
      <x v="10329"/>
      <x v="16"/>
      <x v="71"/>
      <x v="6322"/>
      <x v="10329"/>
    </i>
    <i>
      <x v="10330"/>
      <x v="300"/>
      <x v="153"/>
      <x v="4188"/>
      <x v="10330"/>
    </i>
    <i>
      <x v="10331"/>
      <x v="379"/>
      <x v="93"/>
      <x v="5146"/>
      <x v="10331"/>
    </i>
    <i>
      <x v="10332"/>
      <x v="378"/>
      <x v="41"/>
      <x v="6323"/>
      <x v="10332"/>
    </i>
    <i>
      <x v="10333"/>
      <x v="363"/>
      <x v="157"/>
      <x v="4465"/>
      <x v="10333"/>
    </i>
    <i>
      <x v="10334"/>
      <x v="150"/>
      <x v="81"/>
      <x v="6324"/>
      <x v="10334"/>
    </i>
    <i>
      <x v="10335"/>
      <x v="51"/>
      <x v="109"/>
      <x v="6325"/>
      <x v="10335"/>
    </i>
    <i>
      <x v="10336"/>
      <x v="178"/>
      <x v="74"/>
      <x v="6326"/>
      <x v="10336"/>
    </i>
    <i>
      <x v="10337"/>
      <x v="35"/>
      <x v="191"/>
      <x v="5390"/>
      <x v="10337"/>
    </i>
    <i>
      <x v="10338"/>
      <x v="194"/>
      <x v="49"/>
      <x v="5390"/>
      <x v="10338"/>
    </i>
    <i>
      <x v="10339"/>
      <x v="205"/>
      <x v="123"/>
      <x v="5691"/>
      <x v="10339"/>
    </i>
    <i>
      <x v="10340"/>
      <x v="42"/>
      <x v="17"/>
      <x v="6327"/>
      <x v="10340"/>
    </i>
    <i>
      <x v="10341"/>
      <x v="282"/>
      <x v="85"/>
      <x v="6328"/>
      <x v="10341"/>
    </i>
    <i>
      <x v="10342"/>
      <x v="421"/>
      <x v="24"/>
      <x v="6329"/>
      <x v="10342"/>
    </i>
    <i>
      <x v="10343"/>
      <x v="192"/>
      <x v="92"/>
      <x v="6330"/>
      <x v="10343"/>
    </i>
    <i>
      <x v="10344"/>
      <x v="85"/>
      <x v="138"/>
      <x v="5271"/>
      <x v="10344"/>
    </i>
    <i>
      <x v="10345"/>
      <x v="425"/>
      <x v="122"/>
      <x v="2062"/>
      <x v="10345"/>
    </i>
    <i>
      <x v="10346"/>
      <x v="201"/>
      <x v="124"/>
      <x v="6290"/>
      <x v="10346"/>
    </i>
    <i>
      <x v="10347"/>
      <x v="281"/>
      <x v="61"/>
      <x v="1139"/>
      <x v="10347"/>
    </i>
    <i>
      <x v="10348"/>
      <x v="184"/>
      <x v="108"/>
      <x v="2966"/>
      <x v="10348"/>
    </i>
    <i>
      <x v="10349"/>
      <x v="556"/>
      <x v="149"/>
      <x v="6331"/>
      <x v="10349"/>
    </i>
    <i>
      <x v="10350"/>
      <x v="230"/>
      <x v="190"/>
      <x v="6332"/>
      <x v="10350"/>
    </i>
    <i>
      <x v="10351"/>
      <x v="135"/>
      <x v="109"/>
      <x v="6333"/>
      <x v="10351"/>
    </i>
    <i>
      <x v="10352"/>
      <x v="215"/>
      <x v="98"/>
      <x v="2318"/>
      <x v="10352"/>
    </i>
    <i>
      <x v="10353"/>
      <x v="562"/>
      <x v="111"/>
      <x v="6334"/>
      <x v="10353"/>
    </i>
    <i>
      <x v="10354"/>
      <x v="215"/>
      <x v="158"/>
      <x v="6335"/>
      <x v="10354"/>
    </i>
    <i>
      <x v="10355"/>
      <x v="213"/>
      <x v="53"/>
      <x v="4585"/>
      <x v="10355"/>
    </i>
    <i>
      <x v="10356"/>
      <x v="352"/>
      <x v="135"/>
      <x v="6336"/>
      <x v="10356"/>
    </i>
    <i>
      <x v="10357"/>
      <x v="303"/>
      <x v="81"/>
      <x v="2202"/>
      <x v="10357"/>
    </i>
    <i>
      <x v="10358"/>
      <x v="361"/>
      <x v="56"/>
      <x v="4148"/>
      <x v="10358"/>
    </i>
    <i>
      <x v="10359"/>
      <x v="357"/>
      <x v="63"/>
      <x v="6337"/>
      <x v="10359"/>
    </i>
    <i>
      <x v="10360"/>
      <x v="111"/>
      <x v="112"/>
      <x v="4950"/>
      <x v="10360"/>
    </i>
    <i>
      <x v="10361"/>
      <x v="185"/>
      <x v="132"/>
      <x v="6338"/>
      <x v="10361"/>
    </i>
    <i>
      <x v="10362"/>
      <x v="178"/>
      <x v="135"/>
      <x v="6339"/>
      <x v="10362"/>
    </i>
    <i>
      <x v="10363"/>
      <x v="443"/>
      <x v="221"/>
      <x v="1036"/>
      <x v="10363"/>
    </i>
    <i>
      <x v="10364"/>
      <x v="166"/>
      <x v="131"/>
      <x v="1179"/>
      <x v="10364"/>
    </i>
    <i>
      <x v="10365"/>
      <x v="476"/>
      <x v="31"/>
      <x v="6340"/>
      <x v="10365"/>
    </i>
    <i>
      <x v="10366"/>
      <x v="423"/>
      <x v="52"/>
      <x v="1991"/>
      <x v="10366"/>
    </i>
    <i>
      <x v="10367"/>
      <x v="188"/>
      <x v="204"/>
      <x v="2107"/>
      <x v="10367"/>
    </i>
    <i>
      <x v="10368"/>
      <x v="150"/>
      <x v="150"/>
      <x v="6341"/>
      <x v="10368"/>
    </i>
    <i>
      <x v="10369"/>
      <x v="147"/>
      <x v="124"/>
      <x v="6342"/>
      <x v="10369"/>
    </i>
    <i>
      <x v="10370"/>
      <x v="464"/>
      <x v="122"/>
      <x v="2110"/>
      <x v="10370"/>
    </i>
    <i>
      <x v="10371"/>
      <x v="398"/>
      <x v="146"/>
      <x v="6343"/>
      <x v="10371"/>
    </i>
    <i>
      <x v="10372"/>
      <x v="491"/>
      <x v="51"/>
      <x v="4051"/>
      <x v="10372"/>
    </i>
    <i>
      <x v="10373"/>
      <x v="331"/>
      <x v="85"/>
      <x v="6344"/>
      <x v="10373"/>
    </i>
    <i>
      <x v="10374"/>
      <x v="333"/>
      <x v="54"/>
      <x v="6345"/>
      <x v="10374"/>
    </i>
    <i>
      <x v="10375"/>
      <x v="55"/>
      <x v="190"/>
      <x v="44"/>
      <x v="10375"/>
    </i>
    <i>
      <x v="10376"/>
      <x v="501"/>
      <x v="31"/>
      <x v="6013"/>
      <x v="10376"/>
    </i>
    <i>
      <x v="10377"/>
      <x v="165"/>
      <x v="158"/>
      <x v="6346"/>
      <x v="10377"/>
    </i>
    <i>
      <x v="10378"/>
      <x v="523"/>
      <x v="53"/>
      <x v="6347"/>
      <x v="10378"/>
    </i>
    <i>
      <x v="10379"/>
      <x v="289"/>
      <x v="1"/>
      <x v="4487"/>
      <x v="10379"/>
    </i>
    <i>
      <x v="10380"/>
      <x v="99"/>
      <x v="83"/>
      <x v="2869"/>
      <x v="10380"/>
    </i>
    <i>
      <x v="10381"/>
      <x v="296"/>
      <x v="5"/>
      <x v="6348"/>
      <x v="10381"/>
    </i>
    <i>
      <x v="10382"/>
      <x v="472"/>
      <x v="67"/>
      <x v="6349"/>
      <x v="10382"/>
    </i>
    <i>
      <x v="10383"/>
      <x v="434"/>
      <x v="78"/>
      <x v="2579"/>
      <x v="10383"/>
    </i>
    <i>
      <x v="10384"/>
      <x v="530"/>
      <x v="86"/>
      <x v="6350"/>
      <x v="10384"/>
    </i>
    <i>
      <x v="10385"/>
      <x v="127"/>
      <x v="183"/>
      <x v="6351"/>
      <x v="10385"/>
    </i>
    <i>
      <x v="10386"/>
      <x v="84"/>
      <x v="119"/>
      <x v="6352"/>
      <x v="10386"/>
    </i>
    <i>
      <x v="10387"/>
      <x v="467"/>
      <x v="53"/>
      <x v="228"/>
      <x v="10387"/>
    </i>
    <i>
      <x v="10388"/>
      <x v="127"/>
      <x v="128"/>
      <x v="6353"/>
      <x v="10388"/>
    </i>
    <i>
      <x v="10389"/>
      <x v="397"/>
      <x v="164"/>
      <x v="6354"/>
      <x v="10389"/>
    </i>
    <i>
      <x v="10390"/>
      <x v="283"/>
      <x v="172"/>
      <x v="4973"/>
      <x v="10390"/>
    </i>
    <i>
      <x v="10391"/>
      <x v="295"/>
      <x v="24"/>
      <x v="2366"/>
      <x v="10391"/>
    </i>
    <i>
      <x v="10392"/>
      <x v="259"/>
      <x v="86"/>
      <x v="5320"/>
      <x v="10392"/>
    </i>
    <i>
      <x v="10393"/>
      <x v="99"/>
      <x v="65"/>
      <x v="5843"/>
      <x v="10393"/>
    </i>
    <i>
      <x v="10394"/>
      <x v="352"/>
      <x v="197"/>
      <x v="2260"/>
      <x v="10394"/>
    </i>
    <i>
      <x v="10395"/>
      <x v="163"/>
      <x v="117"/>
      <x v="2447"/>
      <x v="10395"/>
    </i>
    <i>
      <x v="10396"/>
      <x v="40"/>
      <x v="122"/>
      <x v="6355"/>
      <x v="10396"/>
    </i>
    <i>
      <x v="10397"/>
      <x v="150"/>
      <x v="125"/>
      <x v="1841"/>
      <x v="10397"/>
    </i>
    <i>
      <x v="10398"/>
      <x v="21"/>
      <x v="53"/>
      <x v="6084"/>
      <x v="10398"/>
    </i>
    <i>
      <x v="10399"/>
      <x v="13"/>
      <x v="117"/>
      <x v="4519"/>
      <x v="10399"/>
    </i>
    <i>
      <x v="10400"/>
      <x v="42"/>
      <x v="136"/>
      <x v="3378"/>
      <x v="10400"/>
    </i>
    <i>
      <x v="10401"/>
      <x v="555"/>
      <x v="46"/>
      <x v="4931"/>
      <x v="10401"/>
    </i>
    <i>
      <x v="10402"/>
      <x v="332"/>
      <x v="20"/>
      <x v="3817"/>
      <x v="10402"/>
    </i>
    <i>
      <x v="10403"/>
      <x v="182"/>
      <x v="318"/>
      <x v="2377"/>
      <x v="10403"/>
    </i>
    <i>
      <x v="10404"/>
      <x v="5"/>
      <x v="179"/>
      <x v="6356"/>
      <x v="10404"/>
    </i>
    <i>
      <x v="10405"/>
      <x v="260"/>
      <x v="113"/>
      <x v="6357"/>
      <x v="10405"/>
    </i>
    <i>
      <x v="10406"/>
      <x v="326"/>
      <x v="181"/>
      <x v="530"/>
      <x v="10406"/>
    </i>
    <i>
      <x v="10407"/>
      <x v="441"/>
      <x v="86"/>
      <x v="6358"/>
      <x v="10407"/>
    </i>
    <i>
      <x v="10408"/>
      <x v="500"/>
      <x v="193"/>
      <x v="3779"/>
      <x v="10408"/>
    </i>
    <i>
      <x v="10409"/>
      <x v="357"/>
      <x v="91"/>
      <x v="6359"/>
      <x v="10409"/>
    </i>
    <i>
      <x v="10410"/>
      <x v="555"/>
      <x v="22"/>
      <x v="1268"/>
      <x v="10410"/>
    </i>
    <i>
      <x v="10411"/>
      <x v="136"/>
      <x v="149"/>
      <x v="2589"/>
      <x v="10411"/>
    </i>
    <i>
      <x v="10412"/>
      <x v="19"/>
      <x v="121"/>
      <x v="6360"/>
      <x v="10412"/>
    </i>
    <i>
      <x v="10413"/>
      <x v="86"/>
      <x v="115"/>
      <x v="160"/>
      <x v="10413"/>
    </i>
    <i>
      <x v="10414"/>
      <x v="369"/>
      <x v="58"/>
      <x v="1572"/>
      <x v="10414"/>
    </i>
    <i>
      <x v="10415"/>
      <x v="14"/>
      <x v="42"/>
      <x v="6361"/>
      <x v="10415"/>
    </i>
    <i>
      <x v="10416"/>
      <x v="81"/>
      <x v="58"/>
      <x v="6362"/>
      <x v="10416"/>
    </i>
    <i>
      <x v="10417"/>
      <x v="146"/>
      <x v="2"/>
      <x v="1931"/>
      <x v="10417"/>
    </i>
    <i>
      <x v="10418"/>
      <x v="243"/>
      <x v="151"/>
      <x v="4768"/>
      <x v="10418"/>
    </i>
    <i>
      <x v="10419"/>
      <x v="53"/>
      <x v="76"/>
      <x v="6363"/>
      <x v="10419"/>
    </i>
    <i>
      <x v="10420"/>
      <x v="300"/>
      <x v="41"/>
      <x v="3395"/>
      <x v="10420"/>
    </i>
    <i>
      <x v="10421"/>
      <x v="143"/>
      <x v="80"/>
      <x v="6364"/>
      <x v="10421"/>
    </i>
    <i>
      <x v="10422"/>
      <x v="562"/>
      <x v="119"/>
      <x v="1066"/>
      <x v="10422"/>
    </i>
    <i>
      <x v="10423"/>
      <x v="527"/>
      <x v="126"/>
      <x v="85"/>
      <x v="10423"/>
    </i>
    <i>
      <x v="10424"/>
      <x v="80"/>
      <x v="121"/>
      <x v="6365"/>
      <x v="10424"/>
    </i>
    <i>
      <x v="10425"/>
      <x v="375"/>
      <x v="196"/>
      <x v="3817"/>
      <x v="10425"/>
    </i>
    <i>
      <x v="10426"/>
      <x/>
      <x v="51"/>
      <x v="6366"/>
      <x v="10426"/>
    </i>
    <i>
      <x v="10427"/>
      <x v="448"/>
      <x v="134"/>
      <x v="1623"/>
      <x v="10427"/>
    </i>
    <i>
      <x v="10428"/>
      <x v="303"/>
      <x v="120"/>
      <x v="1067"/>
      <x v="10428"/>
    </i>
    <i>
      <x v="10429"/>
      <x v="300"/>
      <x v="206"/>
      <x v="6367"/>
      <x v="10429"/>
    </i>
    <i>
      <x v="10430"/>
      <x v="77"/>
      <x v="105"/>
      <x v="6368"/>
      <x v="10430"/>
    </i>
    <i>
      <x v="10431"/>
      <x v="478"/>
      <x v="87"/>
      <x v="4400"/>
      <x v="10431"/>
    </i>
    <i>
      <x v="10432"/>
      <x v="415"/>
      <x v="156"/>
      <x v="2619"/>
      <x v="10432"/>
    </i>
    <i>
      <x v="10433"/>
      <x v="432"/>
      <x v="122"/>
      <x v="5"/>
      <x v="10433"/>
    </i>
    <i>
      <x v="10434"/>
      <x v="300"/>
      <x v="191"/>
      <x v="663"/>
      <x v="10434"/>
    </i>
    <i>
      <x v="10435"/>
      <x v="527"/>
      <x v="121"/>
      <x v="665"/>
      <x v="10435"/>
    </i>
    <i>
      <x v="10436"/>
      <x v="442"/>
      <x v="62"/>
      <x v="4418"/>
      <x v="10436"/>
    </i>
    <i>
      <x v="10437"/>
      <x v="322"/>
      <x v="83"/>
      <x v="6369"/>
      <x v="10437"/>
    </i>
    <i>
      <x v="10438"/>
      <x v="130"/>
      <x v="49"/>
      <x v="4619"/>
      <x v="10438"/>
    </i>
    <i>
      <x v="10439"/>
      <x v="347"/>
      <x v="153"/>
      <x v="6370"/>
      <x v="10439"/>
    </i>
    <i>
      <x v="10440"/>
      <x v="13"/>
      <x v="105"/>
      <x v="6371"/>
      <x v="10440"/>
    </i>
    <i>
      <x v="10441"/>
      <x v="130"/>
      <x v="81"/>
      <x v="5073"/>
      <x v="10441"/>
    </i>
    <i>
      <x v="10442"/>
      <x v="77"/>
      <x v="139"/>
      <x v="6372"/>
      <x v="10442"/>
    </i>
    <i>
      <x v="10443"/>
      <x v="364"/>
      <x v="105"/>
      <x v="2206"/>
      <x v="10443"/>
    </i>
    <i>
      <x v="10444"/>
      <x v="72"/>
      <x v="48"/>
      <x v="1943"/>
      <x v="10444"/>
    </i>
    <i>
      <x v="10445"/>
      <x v="435"/>
      <x v="135"/>
      <x v="6373"/>
      <x v="10445"/>
    </i>
    <i>
      <x v="10446"/>
      <x v="46"/>
      <x v="123"/>
      <x v="1958"/>
      <x v="10446"/>
    </i>
    <i>
      <x v="10447"/>
      <x v="547"/>
      <x v="104"/>
      <x v="1182"/>
      <x v="10447"/>
    </i>
    <i>
      <x v="10448"/>
      <x v="204"/>
      <x v="81"/>
      <x v="6374"/>
      <x v="10448"/>
    </i>
    <i>
      <x v="10449"/>
      <x v="540"/>
      <x v="265"/>
      <x v="6375"/>
      <x v="10449"/>
    </i>
    <i>
      <x v="10450"/>
      <x v="41"/>
      <x v="73"/>
      <x v="6376"/>
      <x v="10450"/>
    </i>
    <i>
      <x v="10451"/>
      <x v="142"/>
      <x v="80"/>
      <x v="6021"/>
      <x v="10451"/>
    </i>
    <i>
      <x v="10452"/>
      <x v="22"/>
      <x v="158"/>
      <x v="186"/>
      <x v="10452"/>
    </i>
    <i>
      <x v="10453"/>
      <x v="491"/>
      <x v="91"/>
      <x v="6377"/>
      <x v="10453"/>
    </i>
    <i>
      <x v="10454"/>
      <x v="106"/>
      <x v="215"/>
      <x v="6376"/>
      <x v="10454"/>
    </i>
    <i>
      <x v="10455"/>
      <x v="348"/>
      <x v="163"/>
      <x v="190"/>
      <x v="10455"/>
    </i>
    <i>
      <x v="10456"/>
      <x v="86"/>
      <x v="155"/>
      <x v="412"/>
      <x v="10456"/>
    </i>
    <i>
      <x v="10457"/>
      <x v="397"/>
      <x v="62"/>
      <x v="4290"/>
      <x v="10457"/>
    </i>
    <i>
      <x v="10458"/>
      <x v="157"/>
      <x v="49"/>
      <x v="5400"/>
      <x v="10458"/>
    </i>
    <i>
      <x v="10459"/>
      <x v="149"/>
      <x v="121"/>
      <x v="4290"/>
      <x v="10459"/>
    </i>
    <i>
      <x v="10460"/>
      <x v="447"/>
      <x v="41"/>
      <x v="6378"/>
      <x v="10460"/>
    </i>
    <i>
      <x v="10461"/>
      <x v="4"/>
      <x v="43"/>
      <x v="4466"/>
      <x v="10461"/>
    </i>
    <i>
      <x v="10462"/>
      <x v="193"/>
      <x v="81"/>
      <x v="2092"/>
      <x v="10462"/>
    </i>
    <i>
      <x v="10463"/>
      <x v="308"/>
      <x v="116"/>
      <x v="5087"/>
      <x v="10463"/>
    </i>
    <i>
      <x v="10464"/>
      <x v="251"/>
      <x v="102"/>
      <x v="6379"/>
      <x v="10464"/>
    </i>
    <i>
      <x v="10465"/>
      <x v="305"/>
      <x v="163"/>
      <x v="1971"/>
      <x v="10465"/>
    </i>
    <i>
      <x v="10466"/>
      <x v="305"/>
      <x v="142"/>
      <x v="2701"/>
      <x v="10466"/>
    </i>
    <i>
      <x v="10467"/>
      <x v="144"/>
      <x v="104"/>
      <x v="1507"/>
      <x v="10467"/>
    </i>
    <i>
      <x v="10468"/>
      <x v="21"/>
      <x/>
      <x v="4472"/>
      <x v="10468"/>
    </i>
    <i>
      <x v="10469"/>
      <x v="440"/>
      <x v="202"/>
      <x v="435"/>
      <x v="10469"/>
    </i>
    <i>
      <x v="10470"/>
      <x v="153"/>
      <x v="13"/>
      <x v="6338"/>
      <x v="10470"/>
    </i>
    <i>
      <x v="10471"/>
      <x v="122"/>
      <x v="41"/>
      <x v="1981"/>
      <x v="10471"/>
    </i>
    <i>
      <x v="10472"/>
      <x v="396"/>
      <x v="156"/>
      <x v="1813"/>
      <x v="10472"/>
    </i>
    <i>
      <x v="10473"/>
      <x v="399"/>
      <x v="79"/>
      <x v="1984"/>
      <x v="10473"/>
    </i>
    <i>
      <x v="10474"/>
      <x v="79"/>
      <x v="131"/>
      <x v="2864"/>
      <x v="10474"/>
    </i>
    <i>
      <x v="10475"/>
      <x v="391"/>
      <x v="121"/>
      <x v="1251"/>
      <x v="10475"/>
    </i>
    <i>
      <x v="10476"/>
      <x v="83"/>
      <x v="13"/>
      <x v="6380"/>
      <x v="10476"/>
    </i>
    <i>
      <x v="10477"/>
      <x v="193"/>
      <x v="219"/>
      <x v="6381"/>
      <x v="10477"/>
    </i>
    <i>
      <x v="10478"/>
      <x v="84"/>
      <x v="56"/>
      <x v="6006"/>
      <x v="10478"/>
    </i>
    <i>
      <x v="10479"/>
      <x v="58"/>
      <x v="134"/>
      <x v="6382"/>
      <x v="10479"/>
    </i>
    <i>
      <x v="10480"/>
      <x v="160"/>
      <x v="39"/>
      <x v="2865"/>
      <x v="10480"/>
    </i>
    <i>
      <x v="10481"/>
      <x v="151"/>
      <x v="53"/>
      <x v="6383"/>
      <x v="10481"/>
    </i>
    <i>
      <x v="10482"/>
      <x v="205"/>
      <x v="44"/>
      <x v="6384"/>
      <x v="10482"/>
    </i>
    <i>
      <x v="10483"/>
      <x v="535"/>
      <x v="158"/>
      <x v="5967"/>
      <x v="10483"/>
    </i>
    <i>
      <x v="10484"/>
      <x v="84"/>
      <x v="109"/>
      <x v="6385"/>
      <x v="10484"/>
    </i>
    <i>
      <x v="10485"/>
      <x v="449"/>
      <x v="153"/>
      <x v="5776"/>
      <x v="10485"/>
    </i>
    <i>
      <x v="10486"/>
      <x v="445"/>
      <x v="55"/>
      <x v="6386"/>
      <x v="10486"/>
    </i>
    <i>
      <x v="10487"/>
      <x v="159"/>
      <x v="107"/>
      <x v="5777"/>
      <x v="10487"/>
    </i>
    <i>
      <x v="10488"/>
      <x v="172"/>
      <x v="57"/>
      <x v="4514"/>
      <x v="10488"/>
    </i>
    <i>
      <x v="10489"/>
      <x v="554"/>
      <x v="88"/>
      <x v="6387"/>
      <x v="10489"/>
    </i>
    <i>
      <x v="10490"/>
      <x v="488"/>
      <x v="156"/>
      <x v="6388"/>
      <x v="10490"/>
    </i>
    <i>
      <x v="10491"/>
      <x v="252"/>
      <x v="154"/>
      <x v="5143"/>
      <x v="10491"/>
    </i>
    <i>
      <x v="10492"/>
      <x v="197"/>
      <x v="166"/>
      <x v="1246"/>
      <x v="10492"/>
    </i>
    <i>
      <x v="10493"/>
      <x v="157"/>
      <x v="109"/>
      <x v="4300"/>
      <x v="10493"/>
    </i>
    <i>
      <x v="10494"/>
      <x v="429"/>
      <x v="155"/>
      <x v="3336"/>
      <x v="10494"/>
    </i>
    <i>
      <x v="10495"/>
      <x v="135"/>
      <x v="117"/>
      <x v="1239"/>
      <x v="10495"/>
    </i>
    <i>
      <x v="10496"/>
      <x v="402"/>
      <x v="18"/>
      <x v="5388"/>
      <x v="10496"/>
    </i>
    <i>
      <x v="10497"/>
      <x v="396"/>
      <x v="69"/>
      <x v="1240"/>
      <x v="10497"/>
    </i>
    <i>
      <x v="10498"/>
      <x v="207"/>
      <x v="21"/>
      <x v="429"/>
      <x v="10498"/>
    </i>
    <i>
      <x v="10499"/>
      <x v="378"/>
      <x v="107"/>
      <x v="3280"/>
      <x v="10499"/>
    </i>
    <i>
      <x v="10500"/>
      <x v="141"/>
      <x v="98"/>
      <x v="400"/>
      <x v="10500"/>
    </i>
    <i>
      <x v="10501"/>
      <x v="316"/>
      <x v="134"/>
      <x v="3811"/>
      <x v="10501"/>
    </i>
    <i>
      <x v="10502"/>
      <x v="215"/>
      <x v="153"/>
      <x v="6389"/>
      <x v="10502"/>
    </i>
    <i>
      <x v="10503"/>
      <x v="415"/>
      <x v="98"/>
      <x v="1499"/>
      <x v="10503"/>
    </i>
    <i>
      <x v="10504"/>
      <x v="15"/>
      <x v="2"/>
      <x v="6390"/>
      <x v="10504"/>
    </i>
    <i>
      <x v="10505"/>
      <x v="567"/>
      <x v="34"/>
      <x v="6391"/>
      <x v="10505"/>
    </i>
    <i>
      <x v="10506"/>
      <x v="371"/>
      <x v="88"/>
      <x v="5764"/>
      <x v="10506"/>
    </i>
    <i>
      <x v="10507"/>
      <x v="83"/>
      <x v="191"/>
      <x v="6392"/>
      <x v="10507"/>
    </i>
    <i>
      <x v="10508"/>
      <x v="445"/>
      <x v="140"/>
      <x v="2375"/>
      <x v="10508"/>
    </i>
    <i>
      <x v="10509"/>
      <x v="54"/>
      <x v="48"/>
      <x v="5110"/>
      <x v="10509"/>
    </i>
    <i>
      <x v="10510"/>
      <x v="47"/>
      <x v="138"/>
      <x v="4643"/>
      <x v="10510"/>
    </i>
    <i>
      <x v="10511"/>
      <x v="382"/>
      <x v="133"/>
      <x v="6393"/>
      <x v="10511"/>
    </i>
    <i>
      <x v="10512"/>
      <x v="367"/>
      <x v="36"/>
      <x v="6394"/>
      <x v="10512"/>
    </i>
    <i>
      <x v="10513"/>
      <x v="333"/>
      <x v="165"/>
      <x v="5998"/>
      <x v="10513"/>
    </i>
    <i>
      <x v="10514"/>
      <x v="487"/>
      <x v="3"/>
      <x v="6395"/>
      <x v="10514"/>
    </i>
    <i>
      <x v="10515"/>
      <x v="376"/>
      <x v="30"/>
      <x v="6396"/>
      <x v="10515"/>
    </i>
    <i>
      <x v="10516"/>
      <x v="121"/>
      <x v="62"/>
      <x v="1961"/>
      <x v="10516"/>
    </i>
    <i>
      <x v="10517"/>
      <x v="432"/>
      <x v="180"/>
      <x v="5371"/>
      <x v="10517"/>
    </i>
    <i>
      <x v="10518"/>
      <x v="2"/>
      <x v="189"/>
      <x v="3457"/>
      <x v="10518"/>
    </i>
    <i>
      <x v="10519"/>
      <x v="258"/>
      <x v="172"/>
      <x v="6397"/>
      <x v="10519"/>
    </i>
    <i>
      <x v="10520"/>
      <x v="22"/>
      <x v="68"/>
      <x v="1967"/>
      <x v="10520"/>
    </i>
    <i>
      <x v="10521"/>
      <x v="420"/>
      <x v="132"/>
      <x v="6398"/>
      <x v="10521"/>
    </i>
    <i>
      <x v="10522"/>
      <x v="215"/>
      <x v="73"/>
      <x v="5744"/>
      <x v="10522"/>
    </i>
    <i>
      <x v="10523"/>
      <x v="379"/>
      <x v="186"/>
      <x v="6399"/>
      <x v="10523"/>
    </i>
    <i>
      <x v="10524"/>
      <x v="393"/>
      <x v="119"/>
      <x v="4988"/>
      <x v="10524"/>
    </i>
    <i>
      <x v="10525"/>
      <x v="194"/>
      <x v="125"/>
      <x v="6400"/>
      <x v="10525"/>
    </i>
    <i>
      <x v="10526"/>
      <x v="362"/>
      <x v="50"/>
      <x v="6401"/>
      <x v="10526"/>
    </i>
    <i>
      <x v="10527"/>
      <x v="272"/>
      <x v="146"/>
      <x v="2162"/>
      <x v="10527"/>
    </i>
    <i>
      <x v="10528"/>
      <x v="284"/>
      <x v="29"/>
      <x v="4189"/>
      <x v="10528"/>
    </i>
    <i>
      <x v="10529"/>
      <x v="158"/>
      <x v="122"/>
      <x v="6402"/>
      <x v="10529"/>
    </i>
    <i>
      <x v="10530"/>
      <x v="502"/>
      <x v="159"/>
      <x v="6403"/>
      <x v="10530"/>
    </i>
    <i>
      <x v="10531"/>
      <x v="101"/>
      <x v="148"/>
      <x v="2178"/>
      <x v="10531"/>
    </i>
    <i>
      <x v="10532"/>
      <x v="343"/>
      <x v="144"/>
      <x v="6404"/>
      <x v="10532"/>
    </i>
    <i>
      <x v="10533"/>
      <x v="53"/>
      <x v="118"/>
      <x v="3320"/>
      <x v="10533"/>
    </i>
    <i>
      <x v="10534"/>
      <x v="405"/>
      <x v="18"/>
      <x v="2877"/>
      <x v="10534"/>
    </i>
    <i>
      <x v="10535"/>
      <x v="160"/>
      <x v="206"/>
      <x v="4490"/>
      <x v="10535"/>
    </i>
    <i>
      <x v="10536"/>
      <x v="287"/>
      <x v="79"/>
      <x v="2271"/>
      <x v="10536"/>
    </i>
    <i>
      <x v="10537"/>
      <x v="476"/>
      <x v="60"/>
      <x v="3805"/>
      <x v="10537"/>
    </i>
    <i>
      <x v="10538"/>
      <x v="486"/>
      <x v="63"/>
      <x v="6405"/>
      <x v="10538"/>
    </i>
    <i>
      <x v="10539"/>
      <x v="505"/>
      <x v="159"/>
      <x v="5751"/>
      <x v="10539"/>
    </i>
    <i>
      <x v="10540"/>
      <x v="114"/>
      <x v="79"/>
      <x v="6346"/>
      <x v="10540"/>
    </i>
    <i>
      <x v="10541"/>
      <x v="579"/>
      <x v="88"/>
      <x v="5751"/>
      <x v="10541"/>
    </i>
    <i>
      <x v="10542"/>
      <x v="353"/>
      <x v="148"/>
      <x v="44"/>
      <x v="10542"/>
    </i>
    <i>
      <x v="10543"/>
      <x v="351"/>
      <x v="132"/>
      <x v="2714"/>
      <x v="10543"/>
    </i>
    <i>
      <x v="10544"/>
      <x v="248"/>
      <x v="29"/>
      <x v="6385"/>
      <x v="10544"/>
    </i>
    <i>
      <x v="10545"/>
      <x v="54"/>
      <x v="170"/>
      <x v="6406"/>
      <x v="10545"/>
    </i>
    <i>
      <x v="10546"/>
      <x v="497"/>
      <x v="37"/>
      <x v="1989"/>
      <x v="10546"/>
    </i>
    <i>
      <x v="10547"/>
      <x v="472"/>
      <x v="51"/>
      <x v="3798"/>
      <x v="10547"/>
    </i>
    <i>
      <x v="10548"/>
      <x v="3"/>
      <x v="67"/>
      <x v="6407"/>
      <x v="10548"/>
    </i>
    <i>
      <x v="10549"/>
      <x v="223"/>
      <x v="5"/>
      <x v="2859"/>
      <x v="10549"/>
    </i>
    <i>
      <x v="10550"/>
      <x v="419"/>
      <x v="91"/>
      <x v="201"/>
      <x v="10550"/>
    </i>
    <i>
      <x v="10551"/>
      <x v="218"/>
      <x v="58"/>
      <x v="1530"/>
      <x v="10551"/>
    </i>
    <i>
      <x v="10552"/>
      <x v="296"/>
      <x v="6"/>
      <x v="2355"/>
      <x v="10552"/>
    </i>
    <i>
      <x v="10553"/>
      <x v="550"/>
      <x v="209"/>
      <x v="4141"/>
      <x v="10553"/>
    </i>
    <i>
      <x v="10554"/>
      <x v="152"/>
      <x v="204"/>
      <x v="6408"/>
      <x v="10554"/>
    </i>
    <i>
      <x v="10555"/>
      <x v="238"/>
      <x v="189"/>
      <x v="2290"/>
      <x v="10555"/>
    </i>
    <i>
      <x v="10556"/>
      <x v="476"/>
      <x v="62"/>
      <x v="993"/>
      <x v="10556"/>
    </i>
    <i>
      <x v="10557"/>
      <x v="401"/>
      <x v="19"/>
      <x v="3266"/>
      <x v="10557"/>
    </i>
    <i>
      <x v="10558"/>
      <x v="127"/>
      <x v="109"/>
      <x v="5787"/>
      <x v="10558"/>
    </i>
    <i>
      <x v="10559"/>
      <x v="297"/>
      <x v="162"/>
      <x v="919"/>
      <x v="10559"/>
    </i>
    <i>
      <x v="10560"/>
      <x v="267"/>
      <x v="48"/>
      <x v="6409"/>
      <x v="10560"/>
    </i>
    <i>
      <x v="10561"/>
      <x v="485"/>
      <x v="60"/>
      <x v="6410"/>
      <x v="10561"/>
    </i>
    <i>
      <x v="10562"/>
      <x v="400"/>
      <x v="166"/>
      <x v="1588"/>
      <x v="10562"/>
    </i>
    <i>
      <x v="10563"/>
      <x v="222"/>
      <x v="7"/>
      <x v="613"/>
      <x v="10563"/>
    </i>
    <i>
      <x v="10564"/>
      <x v="169"/>
      <x v="85"/>
      <x v="6411"/>
      <x v="10564"/>
    </i>
    <i>
      <x v="10565"/>
      <x v="313"/>
      <x v="163"/>
      <x v="1293"/>
      <x v="10565"/>
    </i>
    <i>
      <x v="10566"/>
      <x v="292"/>
      <x v="37"/>
      <x v="3078"/>
      <x v="10566"/>
    </i>
    <i>
      <x v="10567"/>
      <x v="99"/>
      <x v="42"/>
      <x v="6412"/>
      <x v="10567"/>
    </i>
    <i>
      <x v="10568"/>
      <x v="10"/>
      <x v="38"/>
      <x v="6413"/>
      <x v="10568"/>
    </i>
    <i>
      <x v="10569"/>
      <x v="381"/>
      <x v="18"/>
      <x v="6124"/>
      <x v="10569"/>
    </i>
    <i>
      <x v="10570"/>
      <x v="503"/>
      <x v="232"/>
      <x v="6414"/>
      <x v="10570"/>
    </i>
    <i>
      <x v="10571"/>
      <x v="288"/>
      <x/>
      <x v="6415"/>
      <x v="10571"/>
    </i>
    <i>
      <x v="10572"/>
      <x v="371"/>
      <x v="31"/>
      <x v="2979"/>
      <x v="10572"/>
    </i>
    <i>
      <x v="10573"/>
      <x v="28"/>
      <x v="50"/>
      <x v="3678"/>
      <x v="10573"/>
    </i>
    <i>
      <x v="10574"/>
      <x v="206"/>
      <x v="154"/>
      <x v="2621"/>
      <x v="10574"/>
    </i>
    <i>
      <x v="10575"/>
      <x v="310"/>
      <x v="134"/>
      <x v="2376"/>
      <x v="10575"/>
    </i>
    <i>
      <x v="10576"/>
      <x v="366"/>
      <x v="155"/>
      <x v="1342"/>
      <x v="10576"/>
    </i>
    <i>
      <x v="10577"/>
      <x v="64"/>
      <x v="76"/>
      <x v="6416"/>
      <x v="10577"/>
    </i>
    <i>
      <x v="10578"/>
      <x v="19"/>
      <x v="186"/>
      <x v="6417"/>
      <x v="10578"/>
    </i>
    <i>
      <x v="10579"/>
      <x v="16"/>
      <x v="152"/>
      <x v="6418"/>
      <x v="10579"/>
    </i>
    <i>
      <x v="10580"/>
      <x v="344"/>
      <x v="156"/>
      <x v="3153"/>
      <x v="10580"/>
    </i>
    <i>
      <x v="10581"/>
      <x v="515"/>
      <x v="36"/>
      <x v="108"/>
      <x v="10581"/>
    </i>
    <i>
      <x v="10582"/>
      <x v="175"/>
      <x v="116"/>
      <x v="3443"/>
      <x v="10582"/>
    </i>
    <i>
      <x v="10583"/>
      <x v="45"/>
      <x v="19"/>
      <x v="2732"/>
      <x v="10583"/>
    </i>
    <i>
      <x v="10584"/>
      <x v="374"/>
      <x v="73"/>
      <x v="1593"/>
      <x v="10584"/>
    </i>
    <i>
      <x v="10585"/>
      <x v="195"/>
      <x v="131"/>
      <x v="6419"/>
      <x v="10585"/>
    </i>
    <i>
      <x v="10586"/>
      <x v="153"/>
      <x v="134"/>
      <x v="1298"/>
      <x v="10586"/>
    </i>
    <i>
      <x v="10587"/>
      <x v="204"/>
      <x v="116"/>
      <x v="2734"/>
      <x v="10587"/>
    </i>
    <i>
      <x v="10588"/>
      <x v="133"/>
      <x v="39"/>
      <x v="1593"/>
      <x v="10588"/>
    </i>
    <i>
      <x v="10589"/>
      <x v="539"/>
      <x v="109"/>
      <x v="5188"/>
      <x v="10589"/>
    </i>
    <i>
      <x v="10590"/>
      <x v="196"/>
      <x v="155"/>
      <x v="4721"/>
      <x v="10590"/>
    </i>
    <i>
      <x v="10591"/>
      <x v="331"/>
      <x v="110"/>
      <x v="1199"/>
      <x v="10591"/>
    </i>
    <i>
      <x v="10592"/>
      <x v="453"/>
      <x v="56"/>
      <x v="6202"/>
      <x v="10592"/>
    </i>
    <i>
      <x v="10593"/>
      <x v="122"/>
      <x v="116"/>
      <x v="767"/>
      <x v="10593"/>
    </i>
    <i>
      <x v="10594"/>
      <x v="123"/>
      <x v="192"/>
      <x v="1491"/>
      <x v="10594"/>
    </i>
    <i>
      <x v="10595"/>
      <x v="383"/>
      <x v="156"/>
      <x v="3182"/>
      <x v="10595"/>
    </i>
    <i>
      <x v="10596"/>
      <x v="18"/>
      <x v="99"/>
      <x v="460"/>
      <x v="10596"/>
    </i>
    <i>
      <x v="10597"/>
      <x v="151"/>
      <x v="142"/>
      <x v="4601"/>
      <x v="10597"/>
    </i>
    <i>
      <x v="10598"/>
      <x v="15"/>
      <x v="74"/>
      <x v="656"/>
      <x v="10598"/>
    </i>
    <i>
      <x v="10599"/>
      <x v="212"/>
      <x v="48"/>
      <x v="1495"/>
      <x v="10599"/>
    </i>
    <i>
      <x v="10600"/>
      <x v="436"/>
      <x v="202"/>
      <x v="1355"/>
      <x v="10600"/>
    </i>
    <i>
      <x v="10601"/>
      <x v="159"/>
      <x v="202"/>
      <x v="6420"/>
      <x v="10601"/>
    </i>
    <i>
      <x v="10602"/>
      <x v="504"/>
      <x v="162"/>
      <x v="3770"/>
      <x v="10602"/>
    </i>
    <i>
      <x v="10603"/>
      <x v="22"/>
      <x v="123"/>
      <x v="3954"/>
      <x v="10603"/>
    </i>
    <i>
      <x v="10604"/>
      <x v="415"/>
      <x v="125"/>
      <x v="3578"/>
      <x v="10604"/>
    </i>
    <i>
      <x v="10605"/>
      <x v="240"/>
      <x v="64"/>
      <x v="643"/>
      <x v="10605"/>
    </i>
    <i>
      <x v="10606"/>
      <x v="527"/>
      <x v="116"/>
      <x v="1487"/>
      <x v="10606"/>
    </i>
    <i>
      <x v="10607"/>
      <x v="145"/>
      <x v="2"/>
      <x v="4893"/>
      <x v="10607"/>
    </i>
    <i>
      <x v="10608"/>
      <x v="144"/>
      <x v="102"/>
      <x v="4179"/>
      <x v="10608"/>
    </i>
    <i>
      <x v="10609"/>
      <x v="580"/>
      <x v="89"/>
      <x v="729"/>
      <x v="10609"/>
    </i>
    <i>
      <x v="10610"/>
      <x v="63"/>
      <x v="23"/>
      <x v="762"/>
      <x v="10610"/>
    </i>
    <i>
      <x v="10611"/>
      <x v="21"/>
      <x v="21"/>
      <x v="728"/>
      <x v="10611"/>
    </i>
    <i>
      <x v="10612"/>
      <x v="208"/>
      <x v="134"/>
      <x v="5600"/>
      <x v="10612"/>
    </i>
    <i>
      <x v="10613"/>
      <x v="63"/>
      <x v="46"/>
      <x v="1777"/>
      <x v="10613"/>
    </i>
    <i>
      <x v="10614"/>
      <x v="451"/>
      <x v="127"/>
      <x v="2522"/>
      <x v="10614"/>
    </i>
    <i>
      <x v="10615"/>
      <x v="62"/>
      <x v="2"/>
      <x v="6421"/>
      <x v="10615"/>
    </i>
    <i>
      <x v="10616"/>
      <x v="157"/>
      <x v="119"/>
      <x v="4243"/>
      <x v="10616"/>
    </i>
    <i>
      <x v="10617"/>
      <x v="35"/>
      <x v="137"/>
      <x v="6422"/>
      <x v="10617"/>
    </i>
    <i>
      <x v="10618"/>
      <x v="218"/>
      <x v="41"/>
      <x v="2423"/>
      <x v="10618"/>
    </i>
    <i>
      <x v="10619"/>
      <x v="59"/>
      <x v="108"/>
      <x v="549"/>
      <x v="10619"/>
    </i>
    <i>
      <x v="10620"/>
      <x v="344"/>
      <x v="120"/>
      <x v="6423"/>
      <x v="10620"/>
    </i>
    <i>
      <x v="10621"/>
      <x v="19"/>
      <x v="197"/>
      <x v="2974"/>
      <x v="10621"/>
    </i>
    <i>
      <x v="10622"/>
      <x v="21"/>
      <x v="237"/>
      <x v="2686"/>
      <x v="10622"/>
    </i>
    <i>
      <x v="10623"/>
      <x v="527"/>
      <x v="53"/>
      <x v="2536"/>
      <x v="10623"/>
    </i>
    <i>
      <x v="10624"/>
      <x v="393"/>
      <x v="49"/>
      <x v="388"/>
      <x v="10624"/>
    </i>
    <i>
      <x v="10625"/>
      <x v="35"/>
      <x v="196"/>
      <x v="3630"/>
      <x v="10625"/>
    </i>
    <i>
      <x v="10626"/>
      <x v="123"/>
      <x v="37"/>
      <x v="6424"/>
      <x v="10626"/>
    </i>
    <i>
      <x v="10627"/>
      <x v="378"/>
      <x v="116"/>
      <x v="661"/>
      <x v="10627"/>
    </i>
    <i>
      <x v="10628"/>
      <x v="259"/>
      <x v="165"/>
      <x v="6425"/>
      <x v="10628"/>
    </i>
    <i>
      <x v="10629"/>
      <x v="347"/>
      <x v="127"/>
      <x v="1799"/>
      <x v="10629"/>
    </i>
    <i>
      <x v="10630"/>
      <x v="393"/>
      <x v="13"/>
      <x v="2500"/>
      <x v="10630"/>
    </i>
    <i>
      <x v="10631"/>
      <x v="516"/>
      <x v="42"/>
      <x v="4400"/>
      <x v="10631"/>
    </i>
    <i>
      <x v="10632"/>
      <x v="45"/>
      <x v="59"/>
      <x v="668"/>
      <x v="10632"/>
    </i>
    <i>
      <x v="10633"/>
      <x v="207"/>
      <x v="22"/>
      <x v="560"/>
      <x v="10633"/>
    </i>
    <i>
      <x v="10634"/>
      <x v="438"/>
      <x v="139"/>
      <x v="3594"/>
      <x v="10634"/>
    </i>
    <i>
      <x v="10635"/>
      <x v="201"/>
      <x v="154"/>
      <x v="2024"/>
      <x v="10635"/>
    </i>
    <i>
      <x v="10636"/>
      <x v="302"/>
      <x v="100"/>
      <x v="2417"/>
      <x v="10636"/>
    </i>
    <i>
      <x v="10637"/>
      <x v="382"/>
      <x v="154"/>
      <x v="3927"/>
      <x v="10637"/>
    </i>
    <i>
      <x v="10638"/>
      <x v="168"/>
      <x v="104"/>
      <x v="1679"/>
      <x v="10638"/>
    </i>
    <i>
      <x v="10639"/>
      <x v="547"/>
      <x v="21"/>
      <x v="1089"/>
      <x v="10639"/>
    </i>
    <i>
      <x v="10640"/>
      <x v="166"/>
      <x v="129"/>
      <x v="4694"/>
      <x v="10640"/>
    </i>
    <i>
      <x v="10641"/>
      <x v="358"/>
      <x v="74"/>
      <x v="6426"/>
      <x v="10641"/>
    </i>
    <i>
      <x v="10642"/>
      <x v="170"/>
      <x v="124"/>
      <x v="6427"/>
      <x v="10642"/>
    </i>
    <i>
      <x v="10643"/>
      <x v="16"/>
      <x v="53"/>
      <x v="6428"/>
      <x v="10643"/>
    </i>
    <i>
      <x v="10644"/>
      <x v="14"/>
      <x v="125"/>
      <x v="5206"/>
      <x v="10644"/>
    </i>
    <i>
      <x v="10645"/>
      <x v="208"/>
      <x v="121"/>
      <x v="6044"/>
      <x v="10645"/>
    </i>
    <i>
      <x v="10646"/>
      <x v="149"/>
      <x v="73"/>
      <x v="5255"/>
      <x v="10646"/>
    </i>
    <i>
      <x v="10647"/>
      <x v="72"/>
      <x v="71"/>
      <x v="3596"/>
      <x v="10647"/>
    </i>
    <i>
      <x v="10648"/>
      <x v="530"/>
      <x v="164"/>
      <x v="6429"/>
      <x v="10648"/>
    </i>
    <i>
      <x v="10649"/>
      <x v="340"/>
      <x v="45"/>
      <x v="818"/>
      <x v="10649"/>
    </i>
    <i>
      <x v="10650"/>
      <x v="89"/>
      <x v="92"/>
      <x v="2432"/>
      <x v="10650"/>
    </i>
    <i>
      <x v="10651"/>
      <x v="209"/>
      <x v="129"/>
      <x v="3748"/>
      <x v="10651"/>
    </i>
    <i>
      <x v="10652"/>
      <x v="96"/>
      <x v="202"/>
      <x v="6430"/>
      <x v="10652"/>
    </i>
    <i>
      <x v="10653"/>
      <x v="151"/>
      <x v="66"/>
      <x v="2146"/>
      <x v="10653"/>
    </i>
    <i>
      <x v="10654"/>
      <x v="312"/>
      <x v="123"/>
      <x v="6431"/>
      <x v="10654"/>
    </i>
    <i>
      <x v="10655"/>
      <x v="217"/>
      <x v="73"/>
      <x v="4248"/>
      <x v="10655"/>
    </i>
    <i>
      <x v="10656"/>
      <x v="137"/>
      <x v="171"/>
      <x v="6432"/>
      <x v="10656"/>
    </i>
    <i>
      <x v="10657"/>
      <x v="212"/>
      <x v="186"/>
      <x v="4559"/>
      <x v="10657"/>
    </i>
    <i>
      <x v="10658"/>
      <x v="142"/>
      <x v="46"/>
      <x v="1283"/>
      <x v="10658"/>
    </i>
    <i>
      <x v="10659"/>
      <x v="146"/>
      <x v="13"/>
      <x v="4015"/>
      <x v="10659"/>
    </i>
    <i>
      <x v="10660"/>
      <x v="165"/>
      <x v="219"/>
      <x v="6433"/>
      <x v="10660"/>
    </i>
    <i>
      <x v="10661"/>
      <x v="568"/>
      <x v="319"/>
      <x v="3538"/>
      <x v="10661"/>
    </i>
    <i>
      <x v="10662"/>
      <x v="111"/>
      <x v="178"/>
      <x v="6039"/>
      <x v="10662"/>
    </i>
    <i>
      <x v="10663"/>
      <x v="285"/>
      <x v="110"/>
      <x v="2461"/>
      <x v="10663"/>
    </i>
    <i>
      <x v="10664"/>
      <x v="92"/>
      <x v="30"/>
      <x v="1586"/>
      <x v="10664"/>
    </i>
    <i>
      <x v="10665"/>
      <x v="253"/>
      <x v="166"/>
      <x v="4676"/>
      <x v="10665"/>
    </i>
    <i>
      <x v="10666"/>
      <x v="105"/>
      <x v="28"/>
      <x v="5853"/>
      <x v="10666"/>
    </i>
    <i>
      <x v="10667"/>
      <x v="103"/>
      <x v="22"/>
      <x v="3068"/>
      <x v="10667"/>
    </i>
    <i>
      <x v="10668"/>
      <x v="453"/>
      <x v="182"/>
      <x v="1705"/>
      <x v="10668"/>
    </i>
    <i>
      <x v="10669"/>
      <x v="61"/>
      <x v="124"/>
      <x v="6434"/>
      <x v="10669"/>
    </i>
    <i>
      <x v="10670"/>
      <x v="366"/>
      <x v="19"/>
      <x v="6435"/>
      <x v="10670"/>
    </i>
    <i>
      <x v="10671"/>
      <x v="468"/>
      <x v="166"/>
      <x v="4772"/>
      <x v="10671"/>
    </i>
    <i>
      <x v="10672"/>
      <x v="545"/>
      <x v="176"/>
      <x v="6436"/>
      <x v="10672"/>
    </i>
    <i>
      <x v="10673"/>
      <x v="542"/>
      <x v="112"/>
      <x v="6437"/>
      <x v="10673"/>
    </i>
    <i>
      <x v="10674"/>
      <x v="303"/>
      <x v="130"/>
      <x v="751"/>
      <x v="10674"/>
    </i>
    <i>
      <x v="10675"/>
      <x v="427"/>
      <x v="204"/>
      <x v="6438"/>
      <x v="10675"/>
    </i>
    <i>
      <x v="10676"/>
      <x v="560"/>
      <x v="211"/>
      <x v="6439"/>
      <x v="10676"/>
    </i>
    <i>
      <x v="10677"/>
      <x v="89"/>
      <x v="67"/>
      <x v="6440"/>
      <x v="10677"/>
    </i>
    <i>
      <x v="10678"/>
      <x v="106"/>
      <x v="118"/>
      <x v="1306"/>
      <x v="10678"/>
    </i>
    <i>
      <x v="10679"/>
      <x v="400"/>
      <x v="30"/>
      <x v="5832"/>
      <x v="10679"/>
    </i>
    <i>
      <x v="10680"/>
      <x v="185"/>
      <x v="2"/>
      <x v="3656"/>
      <x v="10680"/>
    </i>
    <i>
      <x v="10681"/>
      <x v="68"/>
      <x v="161"/>
      <x v="6441"/>
      <x v="10681"/>
    </i>
    <i>
      <x v="10682"/>
      <x v="263"/>
      <x v="110"/>
      <x v="2313"/>
      <x v="10682"/>
    </i>
    <i>
      <x v="10683"/>
      <x v="203"/>
      <x v="209"/>
      <x v="5428"/>
      <x v="10683"/>
    </i>
    <i>
      <x v="10684"/>
      <x v="344"/>
      <x v="14"/>
      <x v="6442"/>
      <x v="10684"/>
    </i>
    <i>
      <x v="10685"/>
      <x v="378"/>
      <x v="186"/>
      <x v="6086"/>
      <x v="10685"/>
    </i>
    <i>
      <x v="10686"/>
      <x v="485"/>
      <x v="161"/>
      <x v="4040"/>
      <x v="10686"/>
    </i>
    <i>
      <x v="10687"/>
      <x v="147"/>
      <x v="71"/>
      <x v="3188"/>
      <x v="10687"/>
    </i>
    <i>
      <x v="10688"/>
      <x v="38"/>
      <x v="130"/>
      <x v="6443"/>
      <x v="10688"/>
    </i>
    <i>
      <x v="10689"/>
      <x v="168"/>
      <x v="43"/>
      <x v="6444"/>
      <x v="10689"/>
    </i>
    <i>
      <x v="10690"/>
      <x v="118"/>
      <x v="127"/>
      <x v="3233"/>
      <x v="10690"/>
    </i>
    <i>
      <x v="10691"/>
      <x v="449"/>
      <x v="39"/>
      <x v="5894"/>
      <x v="10691"/>
    </i>
    <i>
      <x v="10692"/>
      <x v="77"/>
      <x v="156"/>
      <x v="4243"/>
      <x v="10692"/>
    </i>
    <i>
      <x v="10693"/>
      <x v="78"/>
      <x v="203"/>
      <x v="1384"/>
      <x v="10693"/>
    </i>
    <i>
      <x v="10694"/>
      <x v="581"/>
      <x v="26"/>
      <x v="1320"/>
      <x v="10694"/>
    </i>
    <i>
      <x v="10695"/>
      <x v="21"/>
      <x v="124"/>
      <x v="3246"/>
      <x v="10695"/>
    </i>
    <i>
      <x v="10696"/>
      <x v="146"/>
      <x v="219"/>
      <x v="403"/>
      <x v="10696"/>
    </i>
    <i>
      <x v="10697"/>
      <x v="86"/>
      <x v="46"/>
      <x v="2056"/>
      <x v="10697"/>
    </i>
    <i>
      <x v="10698"/>
      <x v="511"/>
      <x v="160"/>
      <x v="2358"/>
      <x v="10698"/>
    </i>
    <i>
      <x v="10699"/>
      <x v="308"/>
      <x v="190"/>
      <x v="59"/>
      <x v="10699"/>
    </i>
    <i>
      <x v="10700"/>
      <x v="383"/>
      <x v="107"/>
      <x v="4188"/>
      <x v="10700"/>
    </i>
    <i>
      <x v="10701"/>
      <x v="84"/>
      <x v="133"/>
      <x v="4624"/>
      <x v="10701"/>
    </i>
    <i>
      <x v="10702"/>
      <x v="541"/>
      <x v="155"/>
      <x v="72"/>
      <x v="10702"/>
    </i>
    <i>
      <x v="10703"/>
      <x v="541"/>
      <x v="210"/>
      <x v="3821"/>
      <x v="10703"/>
    </i>
    <i>
      <x v="10704"/>
      <x v="166"/>
      <x v="122"/>
      <x v="5398"/>
      <x v="10704"/>
    </i>
    <i>
      <x v="10705"/>
      <x v="405"/>
      <x v="190"/>
      <x v="4757"/>
      <x v="10705"/>
    </i>
    <i>
      <x v="10706"/>
      <x v="205"/>
      <x v="40"/>
      <x v="6445"/>
      <x v="10706"/>
    </i>
    <i>
      <x v="10707"/>
      <x v="391"/>
      <x v="43"/>
      <x v="3740"/>
      <x v="10707"/>
    </i>
    <i>
      <x v="10708"/>
      <x v="161"/>
      <x v="120"/>
      <x v="6446"/>
      <x v="10708"/>
    </i>
    <i>
      <x v="10709"/>
      <x v="302"/>
      <x v="2"/>
      <x v="6447"/>
      <x v="10709"/>
    </i>
    <i>
      <x v="10710"/>
      <x v="495"/>
      <x v="155"/>
      <x v="4974"/>
      <x v="10710"/>
    </i>
    <i>
      <x v="10711"/>
      <x v="171"/>
      <x v="131"/>
      <x v="3035"/>
      <x v="10711"/>
    </i>
    <i>
      <x v="10712"/>
      <x v="40"/>
      <x v="80"/>
      <x v="1064"/>
      <x v="10712"/>
    </i>
    <i>
      <x v="10713"/>
      <x v="151"/>
      <x v="197"/>
      <x v="238"/>
      <x v="10713"/>
    </i>
    <i>
      <x v="10714"/>
      <x v="507"/>
      <x v="146"/>
      <x v="3888"/>
      <x v="10714"/>
    </i>
    <i>
      <x v="10715"/>
      <x v="129"/>
      <x v="80"/>
      <x v="5022"/>
      <x v="10715"/>
    </i>
    <i>
      <x v="10716"/>
      <x v="432"/>
      <x v="83"/>
      <x v="2387"/>
      <x v="10716"/>
    </i>
    <i>
      <x v="10717"/>
      <x v="178"/>
      <x v="20"/>
      <x v="6448"/>
      <x v="10717"/>
    </i>
    <i>
      <x v="10718"/>
      <x v="141"/>
      <x v="116"/>
      <x v="374"/>
      <x v="10718"/>
    </i>
    <i>
      <x v="10719"/>
      <x v="215"/>
      <x v="2"/>
      <x v="6449"/>
      <x v="10719"/>
    </i>
    <i>
      <x v="10720"/>
      <x v="534"/>
      <x v="166"/>
      <x v="5241"/>
      <x v="10720"/>
    </i>
    <i>
      <x v="10721"/>
      <x v="212"/>
      <x v="136"/>
      <x v="6450"/>
      <x v="10721"/>
    </i>
    <i>
      <x v="10722"/>
      <x v="208"/>
      <x v="119"/>
      <x v="1702"/>
      <x v="10722"/>
    </i>
    <i>
      <x v="10723"/>
      <x v="64"/>
      <x v="1"/>
      <x v="6451"/>
      <x v="10723"/>
    </i>
    <i>
      <x v="10724"/>
      <x v="506"/>
      <x/>
      <x v="1551"/>
      <x v="10724"/>
    </i>
    <i>
      <x v="10725"/>
      <x v="146"/>
      <x v="320"/>
      <x v="6298"/>
      <x v="10725"/>
    </i>
    <i>
      <x v="10726"/>
      <x v="215"/>
      <x v="196"/>
      <x v="1279"/>
      <x v="10726"/>
    </i>
    <i>
      <x v="10727"/>
      <x v="438"/>
      <x v="44"/>
      <x v="920"/>
      <x v="10727"/>
    </i>
    <i>
      <x v="10728"/>
      <x v="172"/>
      <x v="104"/>
      <x v="5151"/>
      <x v="10728"/>
    </i>
    <i>
      <x v="10729"/>
      <x v="319"/>
      <x v="105"/>
      <x v="6452"/>
      <x v="10729"/>
    </i>
    <i>
      <x v="10730"/>
      <x v="58"/>
      <x v="136"/>
      <x v="603"/>
      <x v="10730"/>
    </i>
    <i>
      <x v="10731"/>
      <x v="170"/>
      <x v="53"/>
      <x v="4739"/>
      <x v="10731"/>
    </i>
    <i>
      <x v="10732"/>
      <x v="13"/>
      <x v="4"/>
      <x v="4772"/>
      <x v="10732"/>
    </i>
    <i>
      <x v="10733"/>
      <x v="13"/>
      <x v="43"/>
      <x v="4458"/>
      <x v="10733"/>
    </i>
    <i>
      <x v="10734"/>
      <x v="62"/>
      <x v="37"/>
      <x v="6453"/>
      <x v="10734"/>
    </i>
    <i>
      <x v="10735"/>
      <x v="62"/>
      <x v="53"/>
      <x v="1303"/>
      <x v="10735"/>
    </i>
    <i>
      <x v="10736"/>
      <x v="347"/>
      <x v="147"/>
      <x v="6454"/>
      <x v="10736"/>
    </i>
    <i>
      <x v="10737"/>
      <x v="379"/>
      <x v="100"/>
      <x v="6305"/>
      <x v="10737"/>
    </i>
    <i>
      <x v="10738"/>
      <x v="296"/>
      <x v="200"/>
      <x v="4620"/>
      <x v="10738"/>
    </i>
    <i>
      <x v="10739"/>
      <x v="475"/>
      <x v="18"/>
      <x v="4328"/>
      <x v="10739"/>
    </i>
    <i>
      <x v="10740"/>
      <x v="196"/>
      <x v="12"/>
      <x v="279"/>
      <x v="10740"/>
    </i>
    <i>
      <x v="10741"/>
      <x v="436"/>
      <x v="133"/>
      <x v="5725"/>
      <x v="10741"/>
    </i>
    <i>
      <x v="10742"/>
      <x v="193"/>
      <x v="69"/>
      <x v="559"/>
      <x v="10742"/>
    </i>
    <i>
      <x v="10743"/>
      <x v="30"/>
      <x v="79"/>
      <x v="3634"/>
      <x v="10743"/>
    </i>
    <i>
      <x v="10744"/>
      <x v="367"/>
      <x v="138"/>
      <x v="5527"/>
      <x v="10744"/>
    </i>
    <i>
      <x v="10745"/>
      <x v="380"/>
      <x v="134"/>
      <x v="6071"/>
      <x v="10745"/>
    </i>
    <i>
      <x v="10746"/>
      <x v="189"/>
      <x v="38"/>
      <x v="960"/>
      <x v="10746"/>
    </i>
    <i>
      <x v="10747"/>
      <x v="513"/>
      <x v="50"/>
      <x v="4619"/>
      <x v="10747"/>
    </i>
    <i>
      <x v="10748"/>
      <x v="16"/>
      <x v="104"/>
      <x v="1766"/>
      <x v="10748"/>
    </i>
    <i>
      <x v="10749"/>
      <x v="143"/>
      <x v="114"/>
      <x v="151"/>
      <x v="10749"/>
    </i>
    <i>
      <x v="10750"/>
      <x v="375"/>
      <x v="56"/>
      <x v="4786"/>
      <x v="10750"/>
    </i>
    <i>
      <x v="10751"/>
      <x v="308"/>
      <x v="152"/>
      <x v="6455"/>
      <x v="10751"/>
    </i>
    <i>
      <x v="10752"/>
      <x v="219"/>
      <x v="140"/>
      <x v="1950"/>
      <x v="10752"/>
    </i>
    <i>
      <x v="10753"/>
      <x v="215"/>
      <x v="115"/>
      <x v="6456"/>
      <x v="10753"/>
    </i>
    <i>
      <x v="10754"/>
      <x v="359"/>
      <x v="48"/>
      <x v="4786"/>
      <x v="10754"/>
    </i>
    <i>
      <x v="10755"/>
      <x v="79"/>
      <x v="194"/>
      <x v="3376"/>
      <x v="10755"/>
    </i>
    <i>
      <x v="10756"/>
      <x v="165"/>
      <x v="41"/>
      <x v="6457"/>
      <x v="10756"/>
    </i>
    <i>
      <x v="10757"/>
      <x v="218"/>
      <x v="17"/>
      <x v="6458"/>
      <x v="10757"/>
    </i>
    <i>
      <x v="10758"/>
      <x v="353"/>
      <x v="162"/>
      <x v="187"/>
      <x v="10758"/>
    </i>
    <i>
      <x v="10759"/>
      <x v="35"/>
      <x v="192"/>
      <x v="6459"/>
      <x v="10759"/>
    </i>
    <i>
      <x v="10760"/>
      <x v="473"/>
      <x v="160"/>
      <x v="3787"/>
      <x v="10760"/>
    </i>
    <i>
      <x v="10761"/>
      <x v="437"/>
      <x v="133"/>
      <x v="6460"/>
      <x v="10761"/>
    </i>
    <i>
      <x v="10762"/>
      <x v="161"/>
      <x v="38"/>
      <x v="182"/>
      <x v="10762"/>
    </i>
    <i>
      <x v="10763"/>
      <x v="172"/>
      <x v="71"/>
      <x v="4982"/>
      <x v="10763"/>
    </i>
    <i>
      <x v="10764"/>
      <x v="41"/>
      <x v="191"/>
      <x v="6397"/>
      <x v="10764"/>
    </i>
    <i>
      <x v="10765"/>
      <x v="394"/>
      <x v="149"/>
      <x v="4508"/>
      <x v="10765"/>
    </i>
    <i>
      <x v="10766"/>
      <x v="38"/>
      <x v="68"/>
      <x v="6461"/>
      <x v="10766"/>
    </i>
    <i>
      <x v="10767"/>
      <x v="344"/>
      <x v="107"/>
      <x v="6462"/>
      <x v="10767"/>
    </i>
    <i>
      <x v="10768"/>
      <x v="488"/>
      <x v="219"/>
      <x v="4984"/>
      <x v="10768"/>
    </i>
    <i>
      <x v="10769"/>
      <x v="54"/>
      <x v="79"/>
      <x v="6463"/>
      <x v="10769"/>
    </i>
    <i>
      <x v="10770"/>
      <x v="449"/>
      <x v="127"/>
      <x v="6023"/>
      <x v="10770"/>
    </i>
    <i>
      <x v="10771"/>
      <x v="313"/>
      <x v="113"/>
      <x v="6464"/>
      <x v="10771"/>
    </i>
    <i>
      <x v="10772"/>
      <x v="147"/>
      <x v="108"/>
      <x v="6465"/>
      <x v="10772"/>
    </i>
    <i>
      <x v="10773"/>
      <x v="78"/>
      <x v="182"/>
      <x v="5704"/>
      <x v="10773"/>
    </i>
    <i>
      <x v="10774"/>
      <x v="342"/>
      <x v="93"/>
      <x v="1979"/>
      <x v="10774"/>
    </i>
    <i>
      <x v="10775"/>
      <x v="209"/>
      <x v="107"/>
      <x v="2721"/>
      <x v="10775"/>
    </i>
    <i>
      <x v="10776"/>
      <x v="49"/>
      <x v="147"/>
      <x v="5746"/>
      <x v="10776"/>
    </i>
    <i>
      <x v="10777"/>
      <x v="80"/>
      <x v="155"/>
      <x v="1979"/>
      <x v="10777"/>
    </i>
    <i>
      <x v="10778"/>
      <x v="282"/>
      <x v="113"/>
      <x v="891"/>
      <x v="10778"/>
    </i>
    <i>
      <x v="10779"/>
      <x v="139"/>
      <x v="208"/>
      <x v="2857"/>
      <x v="10779"/>
    </i>
    <i>
      <x v="10780"/>
      <x v="297"/>
      <x v="34"/>
      <x v="6466"/>
      <x v="10780"/>
    </i>
    <i>
      <x v="10781"/>
      <x v="299"/>
      <x v="100"/>
      <x v="1979"/>
      <x v="10781"/>
    </i>
    <i>
      <x v="10782"/>
      <x v="72"/>
      <x v="39"/>
      <x v="6467"/>
      <x v="10782"/>
    </i>
    <i>
      <x v="10783"/>
      <x v="401"/>
      <x v="110"/>
      <x v="3469"/>
      <x v="10783"/>
    </i>
    <i>
      <x v="10784"/>
      <x v="363"/>
      <x v="38"/>
      <x v="4996"/>
      <x v="10784"/>
    </i>
    <i>
      <x v="10785"/>
      <x v="580"/>
      <x v="124"/>
      <x v="5413"/>
      <x v="10785"/>
    </i>
    <i>
      <x v="10786"/>
      <x v="184"/>
      <x v="14"/>
      <x v="3700"/>
      <x v="10786"/>
    </i>
    <i>
      <x v="10787"/>
      <x v="404"/>
      <x v="157"/>
      <x v="3797"/>
      <x v="10787"/>
    </i>
    <i>
      <x v="10788"/>
      <x v="208"/>
      <x v="123"/>
      <x v="4297"/>
      <x v="10788"/>
    </i>
    <i>
      <x v="10789"/>
      <x v="12"/>
      <x v="102"/>
      <x v="4515"/>
      <x v="10789"/>
    </i>
    <i>
      <x v="10790"/>
      <x v="135"/>
      <x v="53"/>
      <x v="35"/>
      <x v="10790"/>
    </i>
    <i>
      <x v="10791"/>
      <x v="382"/>
      <x v="49"/>
      <x v="4997"/>
      <x v="10791"/>
    </i>
    <i>
      <x v="10792"/>
      <x v="391"/>
      <x v="58"/>
      <x v="903"/>
      <x v="10792"/>
    </i>
    <i>
      <x v="10793"/>
      <x v="358"/>
      <x v="174"/>
      <x v="6468"/>
      <x v="10793"/>
    </i>
    <i>
      <x v="10794"/>
      <x v="78"/>
      <x v="93"/>
      <x v="3697"/>
      <x v="10794"/>
    </i>
    <i>
      <x v="10795"/>
      <x v="187"/>
      <x v="14"/>
      <x v="4298"/>
      <x v="10795"/>
    </i>
    <i>
      <x v="10796"/>
      <x v="367"/>
      <x v="156"/>
      <x v="6405"/>
      <x v="10796"/>
    </i>
    <i>
      <x v="10797"/>
      <x v="423"/>
      <x v="55"/>
      <x v="6469"/>
      <x v="10797"/>
    </i>
    <i>
      <x v="10798"/>
      <x v="214"/>
      <x v="133"/>
      <x v="6469"/>
      <x v="10798"/>
    </i>
    <i>
      <x v="10799"/>
      <x v="178"/>
      <x v="139"/>
      <x v="2868"/>
      <x v="10799"/>
    </i>
    <i>
      <x v="10800"/>
      <x v="50"/>
      <x v="159"/>
      <x v="6470"/>
      <x v="10800"/>
    </i>
    <i>
      <x v="10801"/>
      <x v="358"/>
      <x v="129"/>
      <x v="905"/>
      <x v="10801"/>
    </i>
    <i>
      <x v="10802"/>
      <x v="79"/>
      <x v="116"/>
      <x v="5382"/>
      <x v="10802"/>
    </i>
    <i>
      <x v="10803"/>
      <x v="80"/>
      <x v="127"/>
      <x v="5756"/>
      <x v="10803"/>
    </i>
    <i>
      <x v="10804"/>
      <x v="162"/>
      <x v="139"/>
      <x v="2579"/>
      <x v="10804"/>
    </i>
    <i>
      <x v="10805"/>
      <x v="79"/>
      <x v="36"/>
      <x v="2118"/>
      <x v="10805"/>
    </i>
    <i>
      <x v="10806"/>
      <x v="423"/>
      <x v="24"/>
      <x v="1243"/>
      <x v="10806"/>
    </i>
    <i>
      <x v="10807"/>
      <x v="39"/>
      <x v="136"/>
      <x v="6471"/>
      <x v="10807"/>
    </i>
    <i>
      <x v="10808"/>
      <x v="39"/>
      <x v="186"/>
      <x v="6472"/>
      <x v="10808"/>
    </i>
    <i>
      <x v="10809"/>
      <x v="14"/>
      <x v="147"/>
      <x v="6473"/>
      <x v="10809"/>
    </i>
    <i>
      <x v="10810"/>
      <x v="310"/>
      <x v="137"/>
      <x v="5757"/>
      <x v="10810"/>
    </i>
    <i>
      <x v="10811"/>
      <x v="168"/>
      <x v="114"/>
      <x v="6474"/>
      <x v="10811"/>
    </i>
    <i>
      <x v="10812"/>
      <x v="174"/>
      <x v="158"/>
      <x v="4193"/>
      <x v="10812"/>
    </i>
    <i>
      <x v="10813"/>
      <x v="86"/>
      <x v="71"/>
      <x v="1830"/>
      <x v="10813"/>
    </i>
    <i>
      <x v="10814"/>
      <x v="58"/>
      <x v="23"/>
      <x v="425"/>
      <x v="10814"/>
    </i>
    <i>
      <x v="10815"/>
      <x v="146"/>
      <x v="186"/>
      <x v="6475"/>
      <x v="10815"/>
    </i>
    <i>
      <x v="10816"/>
      <x v="329"/>
      <x v="116"/>
      <x v="3484"/>
      <x v="10816"/>
    </i>
    <i>
      <x v="10817"/>
      <x v="223"/>
      <x v="9"/>
      <x v="6476"/>
      <x v="10817"/>
    </i>
    <i>
      <x v="10818"/>
      <x v="66"/>
      <x v="67"/>
      <x v="1348"/>
      <x v="10818"/>
    </i>
    <i>
      <x v="10819"/>
      <x v="15"/>
      <x v="125"/>
      <x v="6017"/>
      <x v="10819"/>
    </i>
    <i>
      <x v="10820"/>
      <x v="493"/>
      <x v="33"/>
      <x v="6477"/>
      <x v="10820"/>
    </i>
    <i>
      <x v="10821"/>
      <x v="331"/>
      <x v="118"/>
      <x v="1345"/>
      <x v="10821"/>
    </i>
    <i>
      <x v="10822"/>
      <x v="546"/>
      <x v="30"/>
      <x v="522"/>
      <x v="10822"/>
    </i>
    <i>
      <x v="10823"/>
      <x v="244"/>
      <x v="160"/>
      <x v="3105"/>
      <x v="10823"/>
    </i>
    <i>
      <x v="10824"/>
      <x v="405"/>
      <x v="160"/>
      <x v="3206"/>
      <x v="10824"/>
    </i>
    <i>
      <x v="10825"/>
      <x v="226"/>
      <x v="54"/>
      <x v="1072"/>
      <x v="10825"/>
    </i>
    <i>
      <x v="10826"/>
      <x v="84"/>
      <x v="36"/>
      <x v="2772"/>
      <x v="10826"/>
    </i>
    <i>
      <x v="10827"/>
      <x v="93"/>
      <x v="88"/>
      <x v="6478"/>
      <x v="10827"/>
    </i>
    <i>
      <x v="10828"/>
      <x v="40"/>
      <x v="155"/>
      <x v="2771"/>
      <x v="10828"/>
    </i>
    <i>
      <x v="10829"/>
      <x v="65"/>
      <x v="204"/>
      <x v="1621"/>
      <x v="10829"/>
    </i>
    <i>
      <x v="10830"/>
      <x v="323"/>
      <x v="200"/>
      <x v="1071"/>
      <x v="10830"/>
    </i>
    <i>
      <x v="10831"/>
      <x v="521"/>
      <x v="78"/>
      <x v="344"/>
      <x v="10831"/>
    </i>
    <i>
      <x v="10832"/>
      <x v="297"/>
      <x v="112"/>
      <x v="2084"/>
      <x v="10832"/>
    </i>
    <i>
      <x v="10833"/>
      <x v="216"/>
      <x v="34"/>
      <x v="4939"/>
      <x v="10833"/>
    </i>
    <i>
      <x v="10834"/>
      <x v="395"/>
      <x v="7"/>
      <x v="1962"/>
      <x v="10834"/>
    </i>
    <i>
      <x v="10835"/>
      <x v="356"/>
      <x v="164"/>
      <x v="6479"/>
      <x v="10835"/>
    </i>
    <i>
      <x v="10836"/>
      <x v="158"/>
      <x v="159"/>
      <x v="2849"/>
      <x v="10836"/>
    </i>
    <i>
      <x v="10837"/>
      <x v="40"/>
      <x v="121"/>
      <x v="6480"/>
      <x v="10837"/>
    </i>
    <i>
      <x v="10838"/>
      <x v="432"/>
      <x v="5"/>
      <x v="2092"/>
      <x v="10838"/>
    </i>
    <i>
      <x v="10839"/>
      <x v="287"/>
      <x v="53"/>
      <x v="2852"/>
      <x v="10839"/>
    </i>
    <i>
      <x v="10840"/>
      <x v="333"/>
      <x v="76"/>
      <x v="6481"/>
      <x v="10840"/>
    </i>
    <i>
      <x v="10841"/>
      <x v="254"/>
      <x v="33"/>
      <x v="6482"/>
      <x v="10841"/>
    </i>
    <i>
      <x v="10842"/>
      <x v="554"/>
      <x v="60"/>
      <x v="5376"/>
      <x v="10842"/>
    </i>
    <i>
      <x v="10843"/>
      <x v="169"/>
      <x v="75"/>
      <x v="2095"/>
      <x v="10843"/>
    </i>
    <i>
      <x v="10844"/>
      <x v="135"/>
      <x v="98"/>
      <x v="6483"/>
      <x v="10844"/>
    </i>
    <i>
      <x v="10845"/>
      <x v="207"/>
      <x v="137"/>
      <x v="3519"/>
      <x v="10845"/>
    </i>
    <i>
      <x v="10846"/>
      <x v="332"/>
      <x v="108"/>
      <x v="4347"/>
      <x v="10846"/>
    </i>
    <i>
      <x v="10847"/>
      <x v="571"/>
      <x v="189"/>
      <x v="1615"/>
      <x v="10847"/>
    </i>
    <i>
      <x v="10848"/>
      <x v="377"/>
      <x v="51"/>
      <x v="6484"/>
      <x v="10848"/>
    </i>
    <i>
      <x v="10849"/>
      <x v="57"/>
      <x v="187"/>
      <x v="4309"/>
      <x v="10849"/>
    </i>
    <i>
      <x v="10850"/>
      <x v="465"/>
      <x v="180"/>
      <x v="2873"/>
      <x v="10850"/>
    </i>
    <i>
      <x v="10851"/>
      <x v="629"/>
      <x v="321"/>
      <x v="50"/>
      <x v="10851"/>
    </i>
    <i>
      <x v="10852"/>
      <x v="128"/>
      <x v="4"/>
      <x v="1239"/>
      <x v="10852"/>
    </i>
    <i>
      <x v="10853"/>
      <x v="399"/>
      <x v="88"/>
      <x v="6485"/>
      <x v="10853"/>
    </i>
    <i>
      <x v="10854"/>
      <x v="30"/>
      <x v="170"/>
      <x v="2123"/>
      <x v="10854"/>
    </i>
    <i>
      <x v="10855"/>
      <x v="501"/>
      <x v="39"/>
      <x v="226"/>
      <x v="10855"/>
    </i>
    <i>
      <x v="10856"/>
      <x v="464"/>
      <x v="42"/>
      <x v="5384"/>
      <x v="10856"/>
    </i>
    <i>
      <x v="10857"/>
      <x v="284"/>
      <x v="35"/>
      <x v="6486"/>
      <x v="10857"/>
    </i>
    <i>
      <x v="10858"/>
      <x v="11"/>
      <x v="86"/>
      <x v="4483"/>
      <x v="10858"/>
    </i>
    <i>
      <x v="10859"/>
      <x v="428"/>
      <x v="177"/>
      <x v="6467"/>
      <x v="10859"/>
    </i>
    <i>
      <x v="10860"/>
      <x v="10"/>
      <x v="112"/>
      <x v="6487"/>
      <x v="10860"/>
    </i>
    <i>
      <x v="10861"/>
      <x v="101"/>
      <x v="132"/>
      <x v="1991"/>
      <x v="10861"/>
    </i>
    <i>
      <x v="10862"/>
      <x v="54"/>
      <x v="145"/>
      <x v="6488"/>
      <x v="10862"/>
    </i>
    <i>
      <x v="10863"/>
      <x v="455"/>
      <x v="78"/>
      <x v="1987"/>
      <x v="10863"/>
    </i>
    <i>
      <x v="10864"/>
      <x v="516"/>
      <x v="48"/>
      <x v="2864"/>
      <x v="10864"/>
    </i>
    <i>
      <x v="10865"/>
      <x v="418"/>
      <x v="52"/>
      <x v="3468"/>
      <x v="10865"/>
    </i>
    <i>
      <x v="10866"/>
      <x v="9"/>
      <x v="3"/>
      <x v="2278"/>
      <x v="10866"/>
    </i>
    <i>
      <x v="10867"/>
      <x v="577"/>
      <x v="322"/>
      <x v="437"/>
      <x v="10867"/>
    </i>
    <i>
      <x v="10868"/>
      <x v="88"/>
      <x v="76"/>
      <x v="5415"/>
      <x v="10868"/>
    </i>
    <i>
      <x v="10869"/>
      <x v="274"/>
      <x v="145"/>
      <x v="3880"/>
      <x v="10869"/>
    </i>
    <i>
      <x v="10870"/>
      <x v="199"/>
      <x v="61"/>
      <x v="5746"/>
      <x v="10870"/>
    </i>
    <i>
      <x v="10871"/>
      <x v="141"/>
      <x v="126"/>
      <x v="1256"/>
      <x v="10871"/>
    </i>
    <i>
      <x v="10872"/>
      <x v="281"/>
      <x v="19"/>
      <x v="6235"/>
      <x v="10872"/>
    </i>
    <i>
      <x v="10873"/>
      <x v="510"/>
      <x v="60"/>
      <x v="6489"/>
      <x v="10873"/>
    </i>
    <i>
      <x v="10874"/>
      <x v="442"/>
      <x v="10"/>
      <x v="438"/>
      <x v="10874"/>
    </i>
    <i>
      <x v="10875"/>
      <x v="89"/>
      <x v="45"/>
      <x v="2652"/>
      <x v="10875"/>
    </i>
    <i>
      <x v="10876"/>
      <x v="113"/>
      <x v="79"/>
      <x v="1532"/>
      <x v="10876"/>
    </i>
    <i>
      <x v="10877"/>
      <x v="17"/>
      <x v="165"/>
      <x v="2451"/>
      <x v="10877"/>
    </i>
    <i>
      <x v="10878"/>
      <x v="269"/>
      <x v="204"/>
      <x v="6490"/>
      <x v="10878"/>
    </i>
    <i>
      <x v="10879"/>
      <x v="282"/>
      <x v="76"/>
      <x v="6491"/>
      <x v="10879"/>
    </i>
    <i>
      <x v="10880"/>
      <x v="37"/>
      <x v="176"/>
      <x v="4845"/>
      <x v="10880"/>
    </i>
    <i>
      <x v="10881"/>
      <x v="127"/>
      <x v="154"/>
      <x v="6492"/>
      <x v="10881"/>
    </i>
    <i>
      <x v="10882"/>
      <x v="284"/>
      <x v="31"/>
      <x v="1837"/>
      <x v="10882"/>
    </i>
    <i>
      <x v="10883"/>
      <x v="353"/>
      <x v="87"/>
      <x v="1291"/>
      <x v="10883"/>
    </i>
    <i>
      <x v="10884"/>
      <x v="580"/>
      <x v="88"/>
      <x v="4676"/>
      <x v="10884"/>
    </i>
    <i>
      <x v="10885"/>
      <x v="219"/>
      <x v="165"/>
      <x v="6493"/>
      <x v="10885"/>
    </i>
    <i>
      <x v="10886"/>
      <x v="27"/>
      <x v="9"/>
      <x v="4277"/>
      <x v="10886"/>
    </i>
    <i>
      <x v="10887"/>
      <x v="143"/>
      <x v="194"/>
      <x v="3359"/>
      <x v="10887"/>
    </i>
    <i>
      <x v="10888"/>
      <x v="109"/>
      <x v="23"/>
      <x v="2836"/>
      <x v="10888"/>
    </i>
    <i>
      <x v="10889"/>
      <x v="570"/>
      <x v="60"/>
      <x v="742"/>
      <x v="10889"/>
    </i>
    <i>
      <x v="10890"/>
      <x v="64"/>
      <x v="92"/>
      <x v="6103"/>
      <x v="10890"/>
    </i>
    <i>
      <x v="10891"/>
      <x v="295"/>
      <x v="45"/>
      <x v="2471"/>
      <x v="10891"/>
    </i>
    <i>
      <x v="10892"/>
      <x v="304"/>
      <x v="38"/>
      <x v="6494"/>
      <x v="10892"/>
    </i>
    <i>
      <x v="10893"/>
      <x v="442"/>
      <x v="38"/>
      <x v="3365"/>
      <x v="10893"/>
    </i>
    <i>
      <x v="10894"/>
      <x v="144"/>
      <x v="140"/>
      <x v="6495"/>
      <x v="10894"/>
    </i>
    <i>
      <x v="10895"/>
      <x v="358"/>
      <x v="34"/>
      <x v="2309"/>
      <x v="10895"/>
    </i>
    <i>
      <x v="10896"/>
      <x v="228"/>
      <x v="180"/>
      <x v="5424"/>
      <x v="10896"/>
    </i>
    <i>
      <x v="10897"/>
      <x v="246"/>
      <x v="180"/>
      <x v="6083"/>
      <x v="10897"/>
    </i>
    <i>
      <x v="10898"/>
      <x v="540"/>
      <x v="61"/>
      <x v="1725"/>
      <x v="10898"/>
    </i>
    <i>
      <x v="10899"/>
      <x v="250"/>
      <x v="95"/>
      <x v="3181"/>
      <x v="10899"/>
    </i>
    <i>
      <x v="10900"/>
      <x v="197"/>
      <x v="142"/>
      <x v="3927"/>
      <x v="10900"/>
    </i>
    <i>
      <x v="10901"/>
      <x v="4"/>
      <x v="106"/>
      <x v="4606"/>
      <x v="10901"/>
    </i>
    <i>
      <x v="10902"/>
      <x v="167"/>
      <x v="93"/>
      <x v="2139"/>
      <x v="10902"/>
    </i>
    <i>
      <x v="10903"/>
      <x v="206"/>
      <x v="13"/>
      <x v="6496"/>
      <x v="10903"/>
    </i>
    <i>
      <x v="10904"/>
      <x v="60"/>
      <x v="206"/>
      <x v="6497"/>
      <x v="10904"/>
    </i>
    <i>
      <x v="10905"/>
      <x v="297"/>
      <x v="38"/>
      <x v="6498"/>
      <x v="10905"/>
    </i>
    <i>
      <x v="10906"/>
      <x v="354"/>
      <x v="43"/>
      <x v="6499"/>
      <x v="10906"/>
    </i>
    <i>
      <x v="10907"/>
      <x v="19"/>
      <x v="196"/>
      <x v="6500"/>
      <x v="10907"/>
    </i>
    <i>
      <x v="10908"/>
      <x v="380"/>
      <x v="171"/>
      <x v="6501"/>
      <x v="10908"/>
    </i>
    <i>
      <x v="10909"/>
      <x v="165"/>
      <x v="156"/>
      <x v="5294"/>
      <x v="10909"/>
    </i>
    <i>
      <x v="10910"/>
      <x v="523"/>
      <x v="74"/>
      <x v="3169"/>
      <x v="10910"/>
    </i>
    <i>
      <x v="10911"/>
      <x v="304"/>
      <x v="80"/>
      <x v="6182"/>
      <x v="10911"/>
    </i>
    <i>
      <x v="10912"/>
      <x v="289"/>
      <x v="77"/>
      <x v="5651"/>
      <x v="10912"/>
    </i>
    <i>
      <x v="10913"/>
      <x v="227"/>
      <x v="89"/>
      <x v="351"/>
      <x v="10913"/>
    </i>
    <i>
      <x v="10914"/>
      <x v="80"/>
      <x v="71"/>
      <x v="1579"/>
      <x v="10914"/>
    </i>
    <i>
      <x v="10915"/>
      <x v="187"/>
      <x v="119"/>
      <x v="6502"/>
      <x v="10915"/>
    </i>
    <i>
      <x v="10916"/>
      <x v="38"/>
      <x v="135"/>
      <x v="6239"/>
      <x v="10916"/>
    </i>
    <i>
      <x v="10917"/>
      <x v="86"/>
      <x v="4"/>
      <x v="330"/>
      <x v="10917"/>
    </i>
    <i>
      <x v="10918"/>
      <x v="47"/>
      <x v="62"/>
      <x v="3935"/>
      <x v="10918"/>
    </i>
    <i>
      <x v="10919"/>
      <x v="120"/>
      <x v="125"/>
      <x v="3016"/>
      <x v="10919"/>
    </i>
    <i>
      <x v="10920"/>
      <x v="20"/>
      <x v="14"/>
      <x v="6503"/>
      <x v="10920"/>
    </i>
    <i>
      <x v="10921"/>
      <x v="79"/>
      <x v="150"/>
      <x v="6504"/>
      <x v="10921"/>
    </i>
    <i>
      <x v="10922"/>
      <x v="378"/>
      <x v="156"/>
      <x v="6505"/>
      <x v="10922"/>
    </i>
    <i>
      <x v="10923"/>
      <x v="310"/>
      <x v="114"/>
      <x v="1470"/>
      <x v="10923"/>
    </i>
    <i>
      <x v="10924"/>
      <x v="128"/>
      <x v="139"/>
      <x v="2678"/>
      <x v="10924"/>
    </i>
    <i>
      <x v="10925"/>
      <x v="580"/>
      <x v="35"/>
      <x v="951"/>
      <x v="10925"/>
    </i>
    <i>
      <x v="10926"/>
      <x v="415"/>
      <x v="57"/>
      <x v="6506"/>
      <x v="10926"/>
    </i>
    <i>
      <x v="10927"/>
      <x v="102"/>
      <x v="217"/>
      <x v="6507"/>
      <x v="10927"/>
    </i>
    <i>
      <x v="10928"/>
      <x v="253"/>
      <x v="63"/>
      <x v="6241"/>
      <x v="10928"/>
    </i>
    <i>
      <x v="10929"/>
      <x v="562"/>
      <x v="138"/>
      <x v="4004"/>
      <x v="10929"/>
    </i>
    <i>
      <x v="10930"/>
      <x v="572"/>
      <x v="138"/>
      <x v="6508"/>
      <x v="10930"/>
    </i>
    <i>
      <x v="10931"/>
      <x v="122"/>
      <x v="119"/>
      <x v="3743"/>
      <x v="10931"/>
    </i>
    <i>
      <x v="10932"/>
      <x v="43"/>
      <x v="77"/>
      <x v="6509"/>
      <x v="10932"/>
    </i>
    <i>
      <x v="10933"/>
      <x v="127"/>
      <x v="39"/>
      <x v="5603"/>
      <x v="10933"/>
    </i>
    <i>
      <x v="10934"/>
      <x v="35"/>
      <x v="69"/>
      <x v="6510"/>
      <x v="10934"/>
    </i>
    <i>
      <x v="10935"/>
      <x v="194"/>
      <x v="43"/>
      <x v="5887"/>
      <x v="10935"/>
    </i>
    <i>
      <x v="10936"/>
      <x v="367"/>
      <x v="56"/>
      <x v="6511"/>
      <x v="10936"/>
    </i>
    <i>
      <x v="10937"/>
      <x v="215"/>
      <x v="80"/>
      <x v="3307"/>
      <x v="10937"/>
    </i>
    <i>
      <x v="10938"/>
      <x v="77"/>
      <x v="196"/>
      <x v="5262"/>
      <x v="10938"/>
    </i>
    <i>
      <x v="10939"/>
      <x v="347"/>
      <x v="116"/>
      <x v="79"/>
      <x v="10939"/>
    </i>
    <i>
      <x v="10940"/>
      <x v="24"/>
      <x v="190"/>
      <x v="383"/>
      <x v="10940"/>
    </i>
    <i>
      <x v="10941"/>
      <x v="557"/>
      <x v="192"/>
      <x v="6512"/>
      <x v="10941"/>
    </i>
    <i>
      <x v="10942"/>
      <x v="96"/>
      <x v="116"/>
      <x v="5554"/>
      <x v="10942"/>
    </i>
    <i>
      <x v="10943"/>
      <x v="188"/>
      <x v="7"/>
      <x v="4900"/>
      <x v="10943"/>
    </i>
    <i>
      <x v="10944"/>
      <x v="579"/>
      <x v="94"/>
      <x v="794"/>
      <x v="10944"/>
    </i>
    <i>
      <x v="10945"/>
      <x v="630"/>
      <x v="323"/>
      <x v="6513"/>
      <x v="10945"/>
    </i>
    <i>
      <x v="10946"/>
      <x v="54"/>
      <x v="91"/>
      <x v="6514"/>
      <x v="10946"/>
    </i>
    <i>
      <x v="10947"/>
      <x v="417"/>
      <x v="132"/>
      <x v="5431"/>
      <x v="10947"/>
    </i>
    <i>
      <x v="10948"/>
      <x v="398"/>
      <x v="189"/>
      <x v="778"/>
      <x v="10948"/>
    </i>
    <i>
      <x v="10949"/>
      <x v="331"/>
      <x v="141"/>
      <x v="6515"/>
      <x v="10949"/>
    </i>
    <i>
      <x v="10950"/>
      <x v="335"/>
      <x v="38"/>
      <x v="6516"/>
      <x v="10950"/>
    </i>
    <i>
      <x v="10951"/>
      <x v="111"/>
      <x v="38"/>
      <x v="785"/>
      <x v="10951"/>
    </i>
    <i>
      <x v="10952"/>
      <x v="94"/>
      <x v="95"/>
      <x v="326"/>
      <x v="10952"/>
    </i>
    <i>
      <x v="10953"/>
      <x v="529"/>
      <x v="95"/>
      <x v="2990"/>
      <x v="10953"/>
    </i>
    <i>
      <x v="10954"/>
      <x v="521"/>
      <x v="52"/>
      <x v="1655"/>
      <x v="10954"/>
    </i>
    <i>
      <x v="10955"/>
      <x v="199"/>
      <x v="218"/>
      <x v="5196"/>
      <x v="10955"/>
    </i>
    <i>
      <x v="10956"/>
      <x v="284"/>
      <x v="87"/>
      <x v="3681"/>
      <x v="10956"/>
    </i>
    <i>
      <x v="10957"/>
      <x v="418"/>
      <x v="113"/>
      <x v="2686"/>
      <x v="10957"/>
    </i>
    <i>
      <x v="10958"/>
      <x v="93"/>
      <x v="89"/>
      <x v="625"/>
      <x v="10958"/>
    </i>
    <i>
      <x v="10959"/>
      <x v="28"/>
      <x v="35"/>
      <x v="4398"/>
      <x v="10959"/>
    </i>
    <i>
      <x v="10960"/>
      <x v="295"/>
      <x v="85"/>
      <x v="870"/>
      <x v="10960"/>
    </i>
    <i>
      <x v="10961"/>
      <x v="499"/>
      <x v="37"/>
      <x v="1647"/>
      <x v="10961"/>
    </i>
    <i>
      <x v="10962"/>
      <x v="158"/>
      <x v="191"/>
      <x v="6517"/>
      <x v="10962"/>
    </i>
    <i>
      <x v="10963"/>
      <x v="10"/>
      <x v="62"/>
      <x v="6518"/>
      <x v="10963"/>
    </i>
    <i>
      <x v="10964"/>
      <x v="540"/>
      <x v="45"/>
      <x v="3125"/>
      <x v="10964"/>
    </i>
    <i>
      <x v="10965"/>
      <x v="29"/>
      <x v="265"/>
      <x v="5524"/>
      <x v="10965"/>
    </i>
    <i>
      <x v="10966"/>
      <x v="114"/>
      <x v="26"/>
      <x v="5467"/>
      <x v="10966"/>
    </i>
    <i>
      <x v="10967"/>
      <x v="166"/>
      <x v="133"/>
      <x v="4399"/>
      <x v="10967"/>
    </i>
    <i>
      <x v="10968"/>
      <x v="32"/>
      <x v="91"/>
      <x v="1644"/>
      <x v="10968"/>
    </i>
    <i>
      <x v="10969"/>
      <x v="180"/>
      <x v="91"/>
      <x v="534"/>
      <x v="10969"/>
    </i>
    <i>
      <x v="10970"/>
      <x v="303"/>
      <x v="100"/>
      <x v="5445"/>
      <x v="10970"/>
    </i>
    <i>
      <x v="10971"/>
      <x v="405"/>
      <x v="163"/>
      <x v="4606"/>
      <x v="10971"/>
    </i>
    <i>
      <x v="10972"/>
      <x v="506"/>
      <x v="160"/>
      <x v="264"/>
      <x v="10972"/>
    </i>
    <i>
      <x v="10973"/>
      <x v="6"/>
      <x v="95"/>
      <x v="3140"/>
      <x v="10973"/>
    </i>
    <i>
      <x v="10974"/>
      <x v="322"/>
      <x v="209"/>
      <x v="6519"/>
      <x v="10974"/>
    </i>
    <i>
      <x v="10975"/>
      <x v="160"/>
      <x v="5"/>
      <x v="6520"/>
      <x v="10975"/>
    </i>
    <i>
      <x v="10976"/>
      <x v="159"/>
      <x v="2"/>
      <x v="6521"/>
      <x v="10976"/>
    </i>
    <i>
      <x v="10977"/>
      <x v="505"/>
      <x v="162"/>
      <x v="3442"/>
      <x v="10977"/>
    </i>
    <i>
      <x v="10978"/>
      <x v="511"/>
      <x v="91"/>
      <x v="4853"/>
      <x v="10978"/>
    </i>
    <i>
      <x v="10979"/>
      <x v="113"/>
      <x v="88"/>
      <x v="6522"/>
      <x v="10979"/>
    </i>
    <i>
      <x v="10980"/>
      <x v="110"/>
      <x v="29"/>
      <x v="6523"/>
      <x v="10980"/>
    </i>
    <i>
      <x v="10981"/>
      <x v="300"/>
      <x v="57"/>
      <x v="4240"/>
      <x v="10981"/>
    </i>
    <i>
      <x v="10982"/>
      <x v="293"/>
      <x v="19"/>
      <x v="6524"/>
      <x v="10982"/>
    </i>
    <i>
      <x v="10983"/>
      <x v="477"/>
      <x v="59"/>
      <x v="329"/>
      <x v="10983"/>
    </i>
    <i>
      <x v="10984"/>
      <x v="444"/>
      <x v="10"/>
      <x v="1122"/>
      <x v="10984"/>
    </i>
    <i>
      <x v="10985"/>
      <x v="317"/>
      <x v="2"/>
      <x v="2795"/>
      <x v="10985"/>
    </i>
    <i>
      <x v="10986"/>
      <x v="158"/>
      <x v="151"/>
      <x v="1906"/>
      <x v="10986"/>
    </i>
    <i>
      <x v="10987"/>
      <x v="133"/>
      <x v="35"/>
      <x v="1751"/>
      <x v="10987"/>
    </i>
    <i>
      <x v="10988"/>
      <x v="281"/>
      <x v="27"/>
      <x v="2022"/>
      <x v="10988"/>
    </i>
    <i>
      <x v="10989"/>
      <x v="325"/>
      <x v="28"/>
      <x v="1747"/>
      <x v="10989"/>
    </i>
    <i>
      <x v="10990"/>
      <x v="24"/>
      <x v="18"/>
      <x v="4693"/>
      <x v="10990"/>
    </i>
    <i>
      <x v="10991"/>
      <x v="524"/>
      <x v="112"/>
      <x v="1085"/>
      <x v="10991"/>
    </i>
    <i>
      <x v="10992"/>
      <x v="24"/>
      <x v="22"/>
      <x v="2023"/>
      <x v="10992"/>
    </i>
    <i>
      <x v="10993"/>
      <x v="545"/>
      <x v="179"/>
      <x v="2139"/>
      <x v="10993"/>
    </i>
    <i>
      <x v="10994"/>
      <x v="548"/>
      <x v="5"/>
      <x v="6525"/>
      <x v="10994"/>
    </i>
    <i>
      <x v="10995"/>
      <x v="418"/>
      <x v="61"/>
      <x v="6526"/>
      <x v="10995"/>
    </i>
    <i>
      <x v="10996"/>
      <x v="69"/>
      <x v="55"/>
      <x v="3020"/>
      <x v="10996"/>
    </i>
    <i>
      <x v="10997"/>
      <x v="176"/>
      <x v="165"/>
      <x v="6249"/>
      <x v="10997"/>
    </i>
    <i>
      <x v="10998"/>
      <x v="325"/>
      <x v="38"/>
      <x v="6527"/>
      <x v="10998"/>
    </i>
    <i>
      <x v="10999"/>
      <x v="96"/>
      <x v="123"/>
      <x v="5022"/>
      <x v="10999"/>
    </i>
    <i>
      <x v="11000"/>
      <x v="237"/>
      <x v="181"/>
      <x v="6528"/>
      <x v="11000"/>
    </i>
    <i>
      <x v="11001"/>
      <x v="546"/>
      <x v="67"/>
      <x v="2011"/>
      <x v="11001"/>
    </i>
    <i>
      <x v="11002"/>
      <x v="431"/>
      <x v="193"/>
      <x v="6529"/>
      <x v="11002"/>
    </i>
    <i>
      <x v="11003"/>
      <x v="27"/>
      <x v="60"/>
      <x v="6530"/>
      <x v="11003"/>
    </i>
    <i>
      <x v="11004"/>
      <x v="154"/>
      <x v="161"/>
      <x v="5116"/>
      <x v="11004"/>
    </i>
    <i>
      <x v="11005"/>
      <x v="265"/>
      <x v="7"/>
      <x v="296"/>
      <x v="11005"/>
    </i>
    <i>
      <x v="11006"/>
      <x/>
      <x v="45"/>
      <x v="123"/>
      <x v="11006"/>
    </i>
    <i>
      <x v="11007"/>
      <x v="358"/>
      <x v="38"/>
      <x v="6531"/>
      <x v="11007"/>
    </i>
    <i>
      <x v="11008"/>
      <x v="281"/>
      <x v="64"/>
      <x v="6532"/>
      <x v="11008"/>
    </i>
    <i>
      <x v="11009"/>
      <x v="114"/>
      <x v="6"/>
      <x v="6533"/>
      <x v="11009"/>
    </i>
    <i>
      <x v="11010"/>
      <x v="203"/>
      <x v="48"/>
      <x v="4111"/>
      <x v="11010"/>
    </i>
    <i>
      <x v="11011"/>
      <x v="382"/>
      <x v="108"/>
      <x v="971"/>
      <x v="11011"/>
    </i>
    <i>
      <x v="11012"/>
      <x v="590"/>
      <x v="162"/>
      <x v="6534"/>
      <x v="11012"/>
    </i>
    <i>
      <x v="11013"/>
      <x v="122"/>
      <x v="13"/>
      <x v="6535"/>
      <x v="11013"/>
    </i>
    <i>
      <x v="11014"/>
      <x v="151"/>
      <x v="155"/>
      <x v="1452"/>
      <x v="11014"/>
    </i>
    <i>
      <x v="11015"/>
      <x v="384"/>
      <x v="144"/>
      <x v="6536"/>
      <x v="11015"/>
    </i>
    <i>
      <x v="11016"/>
      <x v="235"/>
      <x v="52"/>
      <x v="3279"/>
      <x v="11016"/>
    </i>
    <i>
      <x v="11017"/>
      <x v="318"/>
      <x v="160"/>
      <x v="6537"/>
      <x v="11017"/>
    </i>
    <i>
      <x v="11018"/>
      <x v="57"/>
      <x v="164"/>
      <x v="3858"/>
      <x v="11018"/>
    </i>
    <i>
      <x v="11019"/>
      <x v="515"/>
      <x v="73"/>
      <x v="3425"/>
      <x v="11019"/>
    </i>
    <i>
      <x v="11020"/>
      <x v="32"/>
      <x v="163"/>
      <x v="6538"/>
      <x v="11020"/>
    </i>
    <i>
      <x v="11021"/>
      <x v="21"/>
      <x v="194"/>
      <x v="3663"/>
      <x v="11021"/>
    </i>
    <i>
      <x v="11022"/>
      <x v="413"/>
      <x v="72"/>
      <x v="4882"/>
      <x v="11022"/>
    </i>
    <i>
      <x v="11023"/>
      <x v="219"/>
      <x v="193"/>
      <x v="6539"/>
      <x v="11023"/>
    </i>
    <i>
      <x v="11024"/>
      <x v="348"/>
      <x v="193"/>
      <x v="140"/>
      <x v="11024"/>
    </i>
    <i>
      <x v="11025"/>
      <x v="575"/>
      <x v="183"/>
      <x v="1681"/>
      <x v="11025"/>
    </i>
    <i>
      <x v="11026"/>
      <x v="484"/>
      <x v="234"/>
      <x v="6540"/>
      <x v="11026"/>
    </i>
    <i>
      <x v="11027"/>
      <x v="258"/>
      <x v="63"/>
      <x v="6541"/>
      <x v="11027"/>
    </i>
    <i>
      <x v="11028"/>
      <x v="582"/>
      <x v="113"/>
      <x v="2066"/>
      <x v="11028"/>
    </i>
    <i>
      <x v="11029"/>
      <x v="280"/>
      <x v="55"/>
      <x v="6542"/>
      <x v="11029"/>
    </i>
    <i>
      <x v="11030"/>
      <x v="376"/>
      <x v="113"/>
      <x v="6543"/>
      <x v="11030"/>
    </i>
    <i>
      <x v="11031"/>
      <x v="324"/>
      <x v="90"/>
      <x v="6544"/>
      <x v="11031"/>
    </i>
    <i>
      <x v="11032"/>
      <x v="320"/>
      <x v="84"/>
      <x v="6545"/>
      <x v="11032"/>
    </i>
    <i>
      <x v="11033"/>
      <x v="173"/>
      <x v="27"/>
      <x v="2076"/>
      <x v="11033"/>
    </i>
    <i>
      <x v="11034"/>
      <x v="22"/>
      <x v="153"/>
      <x v="6546"/>
      <x v="11034"/>
    </i>
    <i>
      <x v="11035"/>
      <x v="81"/>
      <x v="21"/>
      <x v="4199"/>
      <x v="11035"/>
    </i>
    <i>
      <x v="11036"/>
      <x v="352"/>
      <x v="196"/>
      <x v="5590"/>
      <x v="11036"/>
    </i>
    <i>
      <x v="11037"/>
      <x v="59"/>
      <x v="155"/>
      <x v="4276"/>
      <x v="11037"/>
    </i>
    <i>
      <x v="11038"/>
      <x v="300"/>
      <x v="152"/>
      <x v="1848"/>
      <x v="11038"/>
    </i>
    <i>
      <x v="11039"/>
      <x v="572"/>
      <x v="43"/>
      <x v="1571"/>
      <x v="11039"/>
    </i>
    <i>
      <x v="11040"/>
      <x v="141"/>
      <x v="71"/>
      <x v="6547"/>
      <x v="11040"/>
    </i>
    <i>
      <x v="11041"/>
      <x v="541"/>
      <x v="130"/>
      <x v="6548"/>
      <x v="11041"/>
    </i>
    <i>
      <x v="11042"/>
      <x v="84"/>
      <x v="73"/>
      <x v="6298"/>
      <x v="11042"/>
    </i>
    <i>
      <x v="11043"/>
      <x v="195"/>
      <x v="69"/>
      <x v="5480"/>
      <x v="11043"/>
    </i>
    <i>
      <x v="11044"/>
      <x v="527"/>
      <x v="15"/>
      <x v="5479"/>
      <x v="11044"/>
    </i>
    <i>
      <x v="11045"/>
      <x v="207"/>
      <x v="193"/>
      <x v="533"/>
      <x v="11045"/>
    </i>
    <i>
      <x v="11046"/>
      <x v="124"/>
      <x v="133"/>
      <x v="6137"/>
      <x v="11046"/>
    </i>
    <i>
      <x v="11047"/>
      <x v="144"/>
      <x v="155"/>
      <x v="6549"/>
      <x v="11047"/>
    </i>
    <i>
      <x v="11048"/>
      <x v="62"/>
      <x v="185"/>
      <x v="2401"/>
      <x v="11048"/>
    </i>
    <i>
      <x v="11049"/>
      <x v="550"/>
      <x v="146"/>
      <x v="5187"/>
      <x v="11049"/>
    </i>
    <i>
      <x v="11050"/>
      <x v="382"/>
      <x v="158"/>
      <x v="2662"/>
      <x v="11050"/>
    </i>
    <i>
      <x v="11051"/>
      <x v="12"/>
      <x v="182"/>
      <x v="6550"/>
      <x v="11051"/>
    </i>
    <i>
      <x v="11052"/>
      <x v="217"/>
      <x v="58"/>
      <x v="878"/>
      <x v="11052"/>
    </i>
    <i>
      <x v="11053"/>
      <x v="32"/>
      <x v="110"/>
      <x v="1756"/>
      <x v="11053"/>
    </i>
    <i>
      <x v="11054"/>
      <x v="23"/>
      <x v="61"/>
      <x v="3955"/>
      <x v="11054"/>
    </i>
    <i>
      <x v="11055"/>
      <x v="137"/>
      <x v="153"/>
      <x v="404"/>
      <x v="11055"/>
    </i>
    <i>
      <x v="11056"/>
      <x v="414"/>
      <x v="125"/>
      <x v="4029"/>
      <x v="11056"/>
    </i>
    <i>
      <x v="11057"/>
      <x v="198"/>
      <x v="80"/>
      <x v="1391"/>
      <x v="11057"/>
    </i>
    <i>
      <x v="11058"/>
      <x v="474"/>
      <x v="324"/>
      <x v="2556"/>
      <x v="11058"/>
    </i>
    <i>
      <x v="11059"/>
      <x v="129"/>
      <x v="4"/>
      <x v="2213"/>
      <x v="11059"/>
    </i>
    <i>
      <x v="11060"/>
      <x v="109"/>
      <x v="16"/>
      <x v="886"/>
      <x v="11060"/>
    </i>
    <i>
      <x v="11061"/>
      <x v="199"/>
      <x v="110"/>
      <x v="20"/>
      <x v="11061"/>
    </i>
    <i>
      <x v="11062"/>
      <x v="207"/>
      <x v="44"/>
      <x v="6551"/>
      <x v="11062"/>
    </i>
    <i>
      <x v="11063"/>
      <x v="420"/>
      <x v="10"/>
      <x v="1966"/>
      <x v="11063"/>
    </i>
    <i>
      <x v="11064"/>
      <x v="156"/>
      <x v="9"/>
      <x v="6552"/>
      <x v="11064"/>
    </i>
    <i>
      <x v="11065"/>
      <x v="228"/>
      <x v="39"/>
      <x v="6553"/>
      <x v="11065"/>
    </i>
    <i>
      <x v="11066"/>
      <x v="501"/>
      <x v="50"/>
      <x v="2466"/>
      <x v="11066"/>
    </i>
    <i>
      <x v="11067"/>
      <x v="96"/>
      <x v="152"/>
      <x v="6554"/>
      <x v="11067"/>
    </i>
    <i>
      <x v="11068"/>
      <x v="209"/>
      <x v="93"/>
      <x v="3407"/>
      <x v="11068"/>
    </i>
    <i>
      <x v="11069"/>
      <x v="378"/>
      <x v="56"/>
      <x v="1755"/>
      <x v="11069"/>
    </i>
    <i>
      <x v="11070"/>
      <x v="128"/>
      <x v="71"/>
      <x v="1396"/>
      <x v="11070"/>
    </i>
    <i>
      <x v="11071"/>
      <x v="140"/>
      <x v="41"/>
      <x v="6555"/>
      <x v="11071"/>
    </i>
    <i>
      <x v="11072"/>
      <x v="141"/>
      <x v="36"/>
      <x v="5636"/>
      <x v="11072"/>
    </i>
    <i>
      <x v="11073"/>
      <x v="379"/>
      <x v="133"/>
      <x v="2799"/>
      <x v="11073"/>
    </i>
    <i>
      <x v="11074"/>
      <x v="382"/>
      <x v="185"/>
      <x v="4562"/>
      <x v="11074"/>
    </i>
    <i>
      <x v="11075"/>
      <x v="297"/>
      <x v="146"/>
      <x v="1764"/>
      <x v="11075"/>
    </i>
    <i>
      <x v="11076"/>
      <x v="467"/>
      <x v="95"/>
      <x v="5098"/>
      <x v="11076"/>
    </i>
    <i>
      <x v="11077"/>
      <x v="529"/>
      <x v="79"/>
      <x v="328"/>
      <x v="11077"/>
    </i>
    <i>
      <x v="11078"/>
      <x v="451"/>
      <x v="39"/>
      <x v="1880"/>
      <x v="11078"/>
    </i>
    <i>
      <x v="11079"/>
      <x v="302"/>
      <x v="74"/>
      <x v="5364"/>
      <x v="11079"/>
    </i>
    <i>
      <x v="11080"/>
      <x v="440"/>
      <x v="42"/>
      <x v="6556"/>
      <x v="11080"/>
    </i>
    <i>
      <x v="11081"/>
      <x v="168"/>
      <x v="153"/>
      <x v="6557"/>
      <x v="11081"/>
    </i>
    <i>
      <x v="11082"/>
      <x v="79"/>
      <x v="123"/>
      <x v="1184"/>
      <x v="11082"/>
    </i>
    <i>
      <x v="11083"/>
      <x v="144"/>
      <x v="44"/>
      <x v="5927"/>
      <x v="11083"/>
    </i>
    <i>
      <x v="11084"/>
      <x v="296"/>
      <x v="176"/>
      <x v="6558"/>
      <x v="11084"/>
    </i>
    <i>
      <x v="11085"/>
      <x v="502"/>
      <x v="7"/>
      <x v="3668"/>
      <x v="11085"/>
    </i>
    <i>
      <x v="11086"/>
      <x v="499"/>
      <x v="42"/>
      <x v="5104"/>
      <x v="11086"/>
    </i>
    <i>
      <x v="11087"/>
      <x v="304"/>
      <x v="109"/>
      <x v="5364"/>
      <x v="11087"/>
    </i>
    <i>
      <x v="11088"/>
      <x v="137"/>
      <x v="53"/>
      <x v="3507"/>
      <x v="11088"/>
    </i>
    <i>
      <x v="11089"/>
      <x v="150"/>
      <x v="131"/>
      <x v="6559"/>
      <x v="11089"/>
    </i>
    <i>
      <x v="11090"/>
      <x v="170"/>
      <x v="137"/>
      <x v="5107"/>
      <x v="11090"/>
    </i>
    <i>
      <x v="11091"/>
      <x v="429"/>
      <x v="102"/>
      <x v="6560"/>
      <x v="11091"/>
    </i>
    <i>
      <x v="11092"/>
      <x v="161"/>
      <x v="15"/>
      <x v="6561"/>
      <x v="11092"/>
    </i>
    <i>
      <x v="11093"/>
      <x v="14"/>
      <x v="68"/>
      <x v="3840"/>
      <x v="11093"/>
    </i>
    <i>
      <x v="11094"/>
      <x v="299"/>
      <x v="219"/>
      <x v="5768"/>
      <x v="11094"/>
    </i>
    <i>
      <x v="11095"/>
      <x v="449"/>
      <x v="138"/>
      <x v="2199"/>
      <x v="11095"/>
    </i>
    <i>
      <x v="11096"/>
      <x v="145"/>
      <x v="129"/>
      <x v="6562"/>
      <x v="11096"/>
    </i>
    <i>
      <x v="11097"/>
      <x v="144"/>
      <x v="66"/>
      <x v="6174"/>
      <x v="11097"/>
    </i>
    <i>
      <x v="11098"/>
      <x v="302"/>
      <x v="120"/>
      <x v="6563"/>
      <x v="11098"/>
    </i>
    <i>
      <x v="11099"/>
      <x v="314"/>
      <x v="170"/>
      <x v="5937"/>
      <x v="11099"/>
    </i>
    <i>
      <x v="11100"/>
      <x v="206"/>
      <x v="196"/>
      <x v="6564"/>
      <x v="11100"/>
    </i>
    <i>
      <x v="11101"/>
      <x v="47"/>
      <x v="194"/>
      <x v="1119"/>
      <x v="11101"/>
    </i>
    <i>
      <x v="11102"/>
      <x v="128"/>
      <x v="69"/>
      <x v="844"/>
      <x v="11102"/>
    </i>
    <i>
      <x v="11103"/>
      <x v="170"/>
      <x v="38"/>
      <x v="3412"/>
      <x v="11103"/>
    </i>
    <i>
      <x v="11104"/>
      <x v="382"/>
      <x v="126"/>
      <x v="6565"/>
      <x v="11104"/>
    </i>
    <i>
      <x v="11105"/>
      <x v="196"/>
      <x v="129"/>
      <x v="6566"/>
      <x v="11105"/>
    </i>
    <i>
      <x v="11106"/>
      <x v="168"/>
      <x v="98"/>
      <x v="4169"/>
      <x v="11106"/>
    </i>
    <i>
      <x v="11107"/>
      <x v="577"/>
      <x v="142"/>
      <x v="4188"/>
      <x v="11107"/>
    </i>
    <i>
      <x v="11108"/>
      <x v="128"/>
      <x v="46"/>
      <x v="3690"/>
      <x v="11108"/>
    </i>
    <i>
      <x v="11109"/>
      <x v="129"/>
      <x v="195"/>
      <x v="6567"/>
      <x v="11109"/>
    </i>
    <i>
      <x v="11110"/>
      <x v="128"/>
      <x v="20"/>
      <x v="4139"/>
      <x v="11110"/>
    </i>
    <i>
      <x v="11111"/>
      <x v="352"/>
      <x v="20"/>
      <x v="6568"/>
      <x v="11111"/>
    </i>
    <i>
      <x v="11112"/>
      <x v="541"/>
      <x v="56"/>
      <x v="6569"/>
      <x v="11112"/>
    </i>
    <i>
      <x v="11113"/>
      <x v="302"/>
      <x v="37"/>
      <x v="6570"/>
      <x v="11113"/>
    </i>
    <i>
      <x v="11114"/>
      <x v="79"/>
      <x v="39"/>
      <x v="6571"/>
      <x v="11114"/>
    </i>
    <i>
      <x v="11115"/>
      <x v="86"/>
      <x v="182"/>
      <x v="2360"/>
      <x v="11115"/>
    </i>
    <i>
      <x v="11116"/>
      <x v="197"/>
      <x v="48"/>
      <x v="6208"/>
      <x v="11116"/>
    </i>
    <i>
      <x v="11117"/>
      <x v="14"/>
      <x v="74"/>
      <x v="6572"/>
      <x v="11117"/>
    </i>
    <i>
      <x v="11118"/>
      <x v="35"/>
      <x v="197"/>
      <x v="6573"/>
      <x v="11118"/>
    </i>
    <i>
      <x v="11119"/>
      <x v="171"/>
      <x v="44"/>
      <x v="6574"/>
      <x v="11119"/>
    </i>
    <i>
      <x v="11120"/>
      <x v="35"/>
      <x v="138"/>
      <x v="6575"/>
      <x v="11120"/>
    </i>
    <i>
      <x v="11121"/>
      <x v="329"/>
      <x v="57"/>
      <x v="4495"/>
      <x v="11121"/>
    </i>
    <i>
      <x v="11122"/>
      <x v="515"/>
      <x v="58"/>
      <x v="6576"/>
      <x v="11122"/>
    </i>
    <i>
      <x v="11123"/>
      <x v="300"/>
      <x v="158"/>
      <x v="5690"/>
      <x v="11123"/>
    </i>
    <i>
      <x v="11124"/>
      <x v="268"/>
      <x v="200"/>
      <x v="6577"/>
      <x v="11124"/>
    </i>
    <i>
      <x v="11125"/>
      <x v="217"/>
      <x v="37"/>
      <x v="6578"/>
      <x v="11125"/>
    </i>
    <i>
      <x v="11126"/>
      <x v="515"/>
      <x v="156"/>
      <x v="6579"/>
      <x v="11126"/>
    </i>
    <i>
      <x v="11127"/>
      <x v="122"/>
      <x v="147"/>
      <x v="139"/>
      <x v="11127"/>
    </i>
    <i>
      <x v="11128"/>
      <x v="120"/>
      <x v="138"/>
      <x v="6580"/>
      <x v="11128"/>
    </i>
    <i>
      <x v="11129"/>
      <x v="15"/>
      <x v="196"/>
      <x v="6581"/>
      <x v="11129"/>
    </i>
    <i>
      <x v="11130"/>
      <x v="189"/>
      <x v="73"/>
      <x v="4379"/>
      <x v="11130"/>
    </i>
    <i>
      <x v="11131"/>
      <x v="61"/>
      <x v="139"/>
      <x v="6582"/>
      <x v="11131"/>
    </i>
    <i>
      <x v="11132"/>
      <x v="403"/>
      <x v="7"/>
      <x v="6583"/>
      <x v="11132"/>
    </i>
    <i>
      <x v="11133"/>
      <x v="189"/>
      <x v="126"/>
      <x v="1435"/>
      <x v="11133"/>
    </i>
    <i>
      <x v="11134"/>
      <x v="43"/>
      <x v="61"/>
      <x v="4360"/>
      <x v="11134"/>
    </i>
    <i>
      <x v="11135"/>
      <x v="96"/>
      <x v="38"/>
      <x v="6584"/>
      <x v="11135"/>
    </i>
    <i>
      <x v="11136"/>
      <x v="141"/>
      <x v="135"/>
      <x v="5657"/>
      <x v="11136"/>
    </i>
    <i>
      <x v="11137"/>
      <x v="4"/>
      <x v="102"/>
      <x v="6585"/>
      <x v="11137"/>
    </i>
    <i>
      <x v="11138"/>
      <x v="170"/>
      <x v="120"/>
      <x v="6586"/>
      <x v="11138"/>
    </i>
    <i>
      <x v="11139"/>
      <x v="32"/>
      <x v="168"/>
      <x v="6587"/>
      <x v="11139"/>
    </i>
    <i>
      <x v="11140"/>
      <x v="437"/>
      <x v="42"/>
      <x v="6588"/>
      <x v="11140"/>
    </i>
    <i>
      <x v="11141"/>
      <x v="38"/>
      <x v="41"/>
      <x v="6589"/>
      <x v="11141"/>
    </i>
    <i>
      <x v="11142"/>
      <x v="467"/>
      <x v="200"/>
      <x v="3432"/>
      <x v="11142"/>
    </i>
    <i>
      <x v="11143"/>
      <x v="433"/>
      <x v="145"/>
      <x v="5130"/>
      <x v="11143"/>
    </i>
    <i>
      <x v="11144"/>
      <x v="217"/>
      <x v="17"/>
      <x v="985"/>
      <x v="11144"/>
    </i>
    <i>
      <x v="11145"/>
      <x v="128"/>
      <x v="149"/>
      <x v="1165"/>
      <x v="11145"/>
    </i>
    <i>
      <x v="11146"/>
      <x v="366"/>
      <x v="193"/>
      <x v="4700"/>
      <x v="11146"/>
    </i>
    <i>
      <x v="11147"/>
      <x v="275"/>
      <x v="87"/>
      <x v="4946"/>
      <x v="11147"/>
    </i>
    <i>
      <x v="11148"/>
      <x v="99"/>
      <x v="145"/>
      <x v="6590"/>
      <x v="11148"/>
    </i>
    <i>
      <x v="11149"/>
      <x v="546"/>
      <x v="113"/>
      <x v="6591"/>
      <x v="11149"/>
    </i>
    <i>
      <x v="11150"/>
      <x v="76"/>
      <x v="59"/>
      <x v="6590"/>
      <x v="11150"/>
    </i>
    <i>
      <x v="11151"/>
      <x v="554"/>
      <x v="28"/>
      <x v="6592"/>
      <x v="11151"/>
    </i>
    <i>
      <x v="11152"/>
      <x v="122"/>
      <x v="20"/>
      <x v="3258"/>
      <x v="11152"/>
    </i>
    <i>
      <x v="11153"/>
      <x v="78"/>
      <x v="149"/>
      <x v="364"/>
      <x v="11153"/>
    </i>
    <i>
      <x v="11154"/>
      <x v="521"/>
      <x v="30"/>
      <x v="5067"/>
      <x v="11154"/>
    </i>
    <i>
      <x v="11155"/>
      <x v="498"/>
      <x v="90"/>
      <x v="1034"/>
      <x v="11155"/>
    </i>
    <i>
      <x v="11156"/>
      <x v="397"/>
      <x v="47"/>
      <x v="2103"/>
      <x v="11156"/>
    </i>
    <i>
      <x v="11157"/>
      <x v="136"/>
      <x v="101"/>
      <x v="6593"/>
      <x v="11157"/>
    </i>
    <i>
      <x v="11158"/>
      <x v="175"/>
      <x v="70"/>
      <x v="1819"/>
      <x v="11158"/>
    </i>
    <i>
      <x v="11159"/>
      <x v="144"/>
      <x v="72"/>
      <x v="1467"/>
      <x v="11159"/>
    </i>
    <i>
      <x v="11160"/>
      <x v="414"/>
      <x v="101"/>
      <x v="1815"/>
      <x v="11160"/>
    </i>
    <i>
      <x v="11161"/>
      <x v="515"/>
      <x v="153"/>
      <x v="3428"/>
      <x v="11161"/>
    </i>
    <i>
      <x v="11162"/>
      <x v="472"/>
      <x v="30"/>
      <x v="897"/>
      <x v="11162"/>
    </i>
    <i>
      <x v="11163"/>
      <x v="215"/>
      <x v="174"/>
      <x v="6231"/>
      <x v="11163"/>
    </i>
    <i>
      <x v="11164"/>
      <x v="20"/>
      <x v="130"/>
      <x v="3662"/>
      <x v="11164"/>
    </i>
    <i>
      <x v="11165"/>
      <x v="369"/>
      <x v="74"/>
      <x v="6594"/>
      <x v="11165"/>
    </i>
    <i>
      <x v="11166"/>
      <x v="302"/>
      <x v="131"/>
      <x v="6163"/>
      <x v="11166"/>
    </i>
    <i>
      <x v="11167"/>
      <x v="289"/>
      <x/>
      <x v="2109"/>
      <x v="11167"/>
    </i>
    <i>
      <x v="11168"/>
      <x v="169"/>
      <x v="17"/>
      <x v="6595"/>
      <x v="11168"/>
    </i>
    <i>
      <x v="11169"/>
      <x v="199"/>
      <x v="140"/>
      <x v="6596"/>
      <x v="11169"/>
    </i>
    <i>
      <x v="11170"/>
      <x v="237"/>
      <x v="122"/>
      <x v="431"/>
      <x v="11170"/>
    </i>
    <i>
      <x v="11171"/>
      <x v="102"/>
      <x v="34"/>
      <x v="4306"/>
      <x v="11171"/>
    </i>
    <i>
      <x v="11172"/>
      <x v="286"/>
      <x v="83"/>
      <x v="3336"/>
      <x v="11172"/>
    </i>
    <i>
      <x v="11173"/>
      <x v="100"/>
      <x v="90"/>
      <x v="6390"/>
      <x v="11173"/>
    </i>
    <i>
      <x v="11174"/>
      <x v="210"/>
      <x v="11"/>
      <x v="2126"/>
      <x v="11174"/>
    </i>
    <i>
      <x v="11175"/>
      <x v="517"/>
      <x v="35"/>
      <x v="5392"/>
      <x v="11175"/>
    </i>
    <i>
      <x v="11176"/>
      <x v="24"/>
      <x/>
      <x v="6597"/>
      <x v="11176"/>
    </i>
    <i>
      <x v="11177"/>
      <x v="154"/>
      <x v="10"/>
      <x v="6404"/>
      <x v="11177"/>
    </i>
    <i>
      <x v="11178"/>
      <x v="61"/>
      <x v="202"/>
      <x v="6598"/>
      <x v="11178"/>
    </i>
    <i>
      <x v="11179"/>
      <x v="95"/>
      <x v="7"/>
      <x v="1329"/>
      <x v="11179"/>
    </i>
    <i>
      <x v="11180"/>
      <x v="385"/>
      <x v="188"/>
      <x v="4987"/>
      <x v="11180"/>
    </i>
    <i>
      <x v="11181"/>
      <x v="248"/>
      <x v="132"/>
      <x v="508"/>
      <x v="11181"/>
    </i>
    <i>
      <x v="11182"/>
      <x v="435"/>
      <x v="197"/>
      <x v="6599"/>
      <x v="11182"/>
    </i>
    <i>
      <x v="11183"/>
      <x v="366"/>
      <x v="142"/>
      <x v="2458"/>
      <x v="11183"/>
    </i>
    <i>
      <x v="11184"/>
      <x v="46"/>
      <x v="41"/>
      <x v="1537"/>
      <x v="11184"/>
    </i>
    <i>
      <x v="11185"/>
      <x v="527"/>
      <x v="57"/>
      <x v="1259"/>
      <x v="11185"/>
    </i>
    <i>
      <x v="11186"/>
      <x v="129"/>
      <x v="134"/>
      <x v="6600"/>
      <x v="11186"/>
    </i>
    <i>
      <x v="11187"/>
      <x v="137"/>
      <x v="36"/>
      <x v="4682"/>
      <x v="11187"/>
    </i>
    <i>
      <x v="11188"/>
      <x v="147"/>
      <x v="123"/>
      <x v="5483"/>
      <x v="11188"/>
    </i>
    <i>
      <x v="11189"/>
      <x v="67"/>
      <x v="38"/>
      <x v="3269"/>
      <x v="11189"/>
    </i>
    <i>
      <x v="11190"/>
      <x v="375"/>
      <x v="101"/>
      <x v="6601"/>
      <x v="11190"/>
    </i>
    <i>
      <x v="11191"/>
      <x v="447"/>
      <x v="126"/>
      <x v="4924"/>
      <x v="11191"/>
    </i>
    <i>
      <x v="11192"/>
      <x v="203"/>
      <x v="255"/>
      <x v="6602"/>
      <x v="11192"/>
    </i>
    <i>
      <x v="11193"/>
      <x v="502"/>
      <x v="37"/>
      <x v="5110"/>
      <x v="11193"/>
    </i>
    <i>
      <x v="11194"/>
      <x v="465"/>
      <x v="26"/>
      <x v="4754"/>
      <x v="11194"/>
    </i>
    <i>
      <x v="11195"/>
      <x v="113"/>
      <x v="132"/>
      <x v="2012"/>
      <x v="11195"/>
    </i>
    <i>
      <x v="11196"/>
      <x v="296"/>
      <x v="132"/>
      <x v="6093"/>
      <x v="11196"/>
    </i>
    <i>
      <x v="11197"/>
      <x v="121"/>
      <x v="35"/>
      <x v="1067"/>
      <x v="11197"/>
    </i>
    <i>
      <x v="11198"/>
      <x v="224"/>
      <x v="38"/>
      <x v="5846"/>
      <x v="11198"/>
    </i>
    <i>
      <x v="11199"/>
      <x v="144"/>
      <x v="128"/>
      <x v="5167"/>
      <x v="11199"/>
    </i>
    <i>
      <x v="11200"/>
      <x v="558"/>
      <x v="64"/>
      <x v="6603"/>
      <x v="11200"/>
    </i>
    <i>
      <x v="11201"/>
      <x v="525"/>
      <x v="63"/>
      <x v="2128"/>
      <x v="11201"/>
    </i>
    <i>
      <x v="11202"/>
      <x v="234"/>
      <x v="53"/>
      <x v="2007"/>
      <x v="11202"/>
    </i>
    <i>
      <x v="11203"/>
      <x v="281"/>
      <x v="47"/>
      <x v="6604"/>
      <x v="11203"/>
    </i>
    <i>
      <x v="11204"/>
      <x v="264"/>
      <x v="24"/>
      <x v="6605"/>
      <x v="11204"/>
    </i>
    <i>
      <x v="11205"/>
      <x v="581"/>
      <x v="205"/>
      <x v="236"/>
      <x v="11205"/>
    </i>
    <i>
      <x v="11206"/>
      <x v="237"/>
      <x v="124"/>
      <x v="5159"/>
      <x v="11206"/>
    </i>
    <i>
      <x v="11207"/>
      <x v="200"/>
      <x v="42"/>
      <x v="4766"/>
      <x v="11207"/>
    </i>
    <i>
      <x v="11208"/>
      <x v="573"/>
      <x v="59"/>
      <x v="1416"/>
      <x v="11208"/>
    </i>
    <i>
      <x v="11209"/>
      <x v="89"/>
      <x v="113"/>
      <x v="3747"/>
      <x v="11209"/>
    </i>
    <i>
      <x v="11210"/>
      <x v="558"/>
      <x/>
      <x v="6606"/>
      <x v="11210"/>
    </i>
    <i>
      <x v="11211"/>
      <x v="382"/>
      <x v="131"/>
      <x v="1263"/>
      <x v="11211"/>
    </i>
    <i>
      <x v="11212"/>
      <x v="419"/>
      <x v="165"/>
      <x v="5240"/>
      <x v="11212"/>
    </i>
    <i>
      <x v="11213"/>
      <x v="284"/>
      <x v="146"/>
      <x v="6607"/>
      <x v="11213"/>
    </i>
    <i>
      <x v="11214"/>
      <x v="563"/>
      <x v="5"/>
      <x v="6608"/>
      <x v="11214"/>
    </i>
    <i>
      <x v="11215"/>
      <x v="348"/>
      <x v="19"/>
      <x v="4828"/>
      <x v="11215"/>
    </i>
    <i>
      <x v="11216"/>
      <x v="122"/>
      <x v="125"/>
      <x v="83"/>
      <x v="11216"/>
    </i>
    <i>
      <x v="11217"/>
      <x v="409"/>
      <x v="46"/>
      <x v="938"/>
      <x v="11217"/>
    </i>
    <i>
      <x v="11218"/>
      <x v="201"/>
      <x v="73"/>
      <x v="2381"/>
      <x v="11218"/>
    </i>
    <i>
      <x v="11219"/>
      <x v="631"/>
      <x v="325"/>
      <x v="6609"/>
      <x v="11219"/>
    </i>
    <i>
      <x v="11220"/>
      <x v="449"/>
      <x v="190"/>
      <x v="3110"/>
      <x v="11220"/>
    </i>
    <i>
      <x v="11221"/>
      <x v="366"/>
      <x v="77"/>
      <x v="2195"/>
      <x v="11221"/>
    </i>
    <i>
      <x v="11222"/>
      <x v="178"/>
      <x v="16"/>
      <x v="339"/>
      <x v="11222"/>
    </i>
    <i>
      <x v="11223"/>
      <x v="146"/>
      <x v="197"/>
      <x v="1074"/>
      <x v="11223"/>
    </i>
    <i>
      <x v="11224"/>
      <x v="302"/>
      <x v="121"/>
      <x v="2008"/>
      <x v="11224"/>
    </i>
    <i>
      <x v="11225"/>
      <x v="61"/>
      <x v="40"/>
      <x v="2008"/>
      <x v="11225"/>
    </i>
    <i>
      <x v="11226"/>
      <x v="215"/>
      <x v="133"/>
      <x v="3209"/>
      <x v="11226"/>
    </i>
    <i>
      <x v="11227"/>
      <x v="376"/>
      <x v="90"/>
      <x v="4689"/>
      <x v="11227"/>
    </i>
    <i>
      <x v="11228"/>
      <x v="193"/>
      <x v="34"/>
      <x v="5765"/>
      <x v="11228"/>
    </i>
    <i>
      <x v="11229"/>
      <x v="16"/>
      <x v="138"/>
      <x v="4678"/>
      <x v="11229"/>
    </i>
    <i>
      <x v="11230"/>
      <x v="526"/>
      <x v="14"/>
      <x v="3215"/>
      <x v="11230"/>
    </i>
    <i>
      <x v="11231"/>
      <x v="62"/>
      <x v="120"/>
      <x v="6610"/>
      <x v="11231"/>
    </i>
    <i>
      <x v="11232"/>
      <x v="541"/>
      <x v="120"/>
      <x v="3977"/>
      <x v="11232"/>
    </i>
    <i>
      <x v="11233"/>
      <x v="189"/>
      <x v="39"/>
      <x v="2659"/>
      <x v="11233"/>
    </i>
    <i>
      <x v="11234"/>
      <x v="302"/>
      <x v="34"/>
      <x v="6611"/>
      <x v="11234"/>
    </i>
    <i>
      <x v="11235"/>
      <x v="337"/>
      <x v="183"/>
      <x v="2469"/>
      <x v="11235"/>
    </i>
    <i>
      <x v="11236"/>
      <x v="151"/>
      <x v="34"/>
      <x v="3311"/>
      <x v="11236"/>
    </i>
    <i>
      <x v="11237"/>
      <x v="178"/>
      <x v="130"/>
      <x v="5184"/>
      <x v="11237"/>
    </i>
    <i>
      <x v="11238"/>
      <x v="414"/>
      <x v="40"/>
      <x v="1601"/>
      <x v="11238"/>
    </i>
    <i>
      <x v="11239"/>
      <x v="38"/>
      <x v="139"/>
      <x v="5811"/>
      <x v="11239"/>
    </i>
    <i>
      <x v="11240"/>
      <x v="251"/>
      <x v="46"/>
      <x v="2971"/>
      <x v="11240"/>
    </i>
    <i>
      <x v="11241"/>
      <x v="319"/>
      <x v="185"/>
      <x v="6414"/>
      <x v="11241"/>
    </i>
    <i>
      <x v="11242"/>
      <x v="207"/>
      <x v="12"/>
      <x v="386"/>
      <x v="11242"/>
    </i>
    <i>
      <x v="11243"/>
      <x v="367"/>
      <x v="154"/>
      <x v="1305"/>
      <x v="11243"/>
    </i>
    <i>
      <x v="11244"/>
      <x v="365"/>
      <x v="125"/>
      <x v="2686"/>
      <x v="11244"/>
    </i>
    <i>
      <x v="11245"/>
      <x v="109"/>
      <x v="48"/>
      <x v="2981"/>
      <x v="11245"/>
    </i>
    <i>
      <x v="11246"/>
      <x v="159"/>
      <x v="69"/>
      <x v="5026"/>
      <x v="11246"/>
    </i>
    <i>
      <x v="11247"/>
      <x v="81"/>
      <x v="114"/>
      <x v="461"/>
      <x v="11247"/>
    </i>
    <i>
      <x v="11248"/>
      <x v="248"/>
      <x v="31"/>
      <x v="2234"/>
      <x v="11248"/>
    </i>
    <i>
      <x v="11249"/>
      <x v="332"/>
      <x v="193"/>
      <x v="5807"/>
      <x v="11249"/>
    </i>
    <i>
      <x v="11250"/>
      <x v="577"/>
      <x v="21"/>
      <x v="3569"/>
      <x v="11250"/>
    </i>
    <i>
      <x v="11251"/>
      <x v="558"/>
      <x v="160"/>
      <x v="6612"/>
      <x v="11251"/>
    </i>
    <i>
      <x v="11252"/>
      <x v="437"/>
      <x v="120"/>
      <x v="729"/>
      <x v="11252"/>
    </i>
    <i>
      <x v="11253"/>
      <x v="153"/>
      <x v="56"/>
      <x v="6613"/>
      <x v="11253"/>
    </i>
    <i>
      <x v="11254"/>
      <x v="206"/>
      <x v="174"/>
      <x v="4435"/>
      <x v="11254"/>
    </i>
    <i>
      <x v="11255"/>
      <x v="127"/>
      <x v="182"/>
      <x v="6612"/>
      <x v="11255"/>
    </i>
    <i>
      <x v="11256"/>
      <x v="92"/>
      <x v="11"/>
      <x v="5804"/>
      <x v="11256"/>
    </i>
    <i>
      <x v="11257"/>
      <x v="233"/>
      <x v="132"/>
      <x v="6613"/>
      <x v="11257"/>
    </i>
    <i>
      <x v="11258"/>
      <x v="61"/>
      <x v="56"/>
      <x v="4718"/>
      <x v="11258"/>
    </i>
    <i>
      <x v="11259"/>
      <x v="86"/>
      <x v="195"/>
      <x v="6061"/>
      <x v="11259"/>
    </i>
    <i>
      <x v="11260"/>
      <x v="408"/>
      <x v="157"/>
      <x v="6614"/>
      <x v="11260"/>
    </i>
    <i>
      <x v="11261"/>
      <x v="373"/>
      <x v="157"/>
      <x v="840"/>
      <x v="11261"/>
    </i>
    <i>
      <x v="11262"/>
      <x v="122"/>
      <x v="150"/>
      <x v="6615"/>
      <x v="11262"/>
    </i>
    <i>
      <x v="11263"/>
      <x v="396"/>
      <x v="210"/>
      <x v="6616"/>
      <x v="11263"/>
    </i>
    <i>
      <x v="11264"/>
      <x v="153"/>
      <x v="109"/>
      <x v="2995"/>
      <x v="11264"/>
    </i>
    <i>
      <x v="11265"/>
      <x v="355"/>
      <x v="42"/>
      <x v="2995"/>
      <x v="11265"/>
    </i>
    <i>
      <x v="11266"/>
      <x v="515"/>
      <x v="133"/>
      <x v="6617"/>
      <x v="11266"/>
    </i>
    <i>
      <x v="11267"/>
      <x v="123"/>
      <x v="124"/>
      <x v="793"/>
      <x v="11267"/>
    </i>
    <i>
      <x v="11268"/>
      <x v="170"/>
      <x v="123"/>
      <x v="627"/>
      <x v="11268"/>
    </i>
    <i>
      <x v="11269"/>
      <x v="63"/>
      <x/>
      <x v="6513"/>
      <x v="11269"/>
    </i>
    <i>
      <x v="11270"/>
      <x v="346"/>
      <x v="155"/>
      <x v="3567"/>
      <x v="11270"/>
    </i>
    <i>
      <x v="11271"/>
      <x v="527"/>
      <x v="195"/>
      <x v="6618"/>
      <x v="11271"/>
    </i>
    <i>
      <x v="11272"/>
      <x v="300"/>
      <x v="149"/>
      <x v="769"/>
      <x v="11272"/>
    </i>
    <i>
      <x v="11273"/>
      <x v="353"/>
      <x v="124"/>
      <x v="6619"/>
      <x v="11273"/>
    </i>
    <i>
      <x v="11274"/>
      <x v="42"/>
      <x v="193"/>
      <x v="2502"/>
      <x v="11274"/>
    </i>
    <i>
      <x v="11275"/>
      <x v="13"/>
      <x v="158"/>
      <x v="6620"/>
      <x v="11275"/>
    </i>
    <i>
      <x v="11276"/>
      <x v="352"/>
      <x v="131"/>
      <x v="6621"/>
      <x v="11276"/>
    </i>
    <i>
      <x v="11277"/>
      <x v="438"/>
      <x v="2"/>
      <x v="806"/>
      <x v="11277"/>
    </i>
    <i>
      <x v="11278"/>
      <x v="344"/>
      <x v="131"/>
      <x v="5441"/>
      <x v="11278"/>
    </i>
    <i>
      <x v="11279"/>
      <x v="575"/>
      <x v="149"/>
      <x v="2026"/>
      <x v="11279"/>
    </i>
    <i>
      <x v="11280"/>
      <x v="149"/>
      <x v="174"/>
      <x v="5442"/>
      <x v="11280"/>
    </i>
    <i>
      <x v="11281"/>
      <x v="163"/>
      <x v="53"/>
      <x v="6066"/>
      <x v="11281"/>
    </i>
    <i>
      <x v="11282"/>
      <x v="129"/>
      <x v="117"/>
      <x v="6622"/>
      <x v="11282"/>
    </i>
    <i>
      <x v="11283"/>
      <x v="128"/>
      <x v="72"/>
      <x v="2505"/>
      <x v="11283"/>
    </i>
    <i>
      <x v="11284"/>
      <x v="444"/>
      <x v="179"/>
      <x v="6623"/>
      <x v="11284"/>
    </i>
    <i>
      <x v="11285"/>
      <x v="102"/>
      <x v="29"/>
      <x v="3241"/>
      <x v="11285"/>
    </i>
    <i>
      <x v="11286"/>
      <x v="140"/>
      <x v="117"/>
      <x v="1087"/>
      <x v="11286"/>
    </i>
    <i>
      <x v="11287"/>
      <x v="40"/>
      <x v="102"/>
      <x v="1386"/>
      <x v="11287"/>
    </i>
    <i>
      <x v="11288"/>
      <x v="380"/>
      <x v="108"/>
      <x v="3058"/>
      <x v="11288"/>
    </i>
    <i>
      <x v="11289"/>
      <x v="347"/>
      <x v="98"/>
      <x v="2141"/>
      <x v="11289"/>
    </i>
    <i>
      <x v="11290"/>
      <x v="142"/>
      <x v="13"/>
      <x v="6624"/>
      <x v="11290"/>
    </i>
    <i>
      <x v="11291"/>
      <x v="375"/>
      <x v="130"/>
      <x v="1680"/>
      <x v="11291"/>
    </i>
    <i>
      <x v="11292"/>
      <x v="399"/>
      <x v="176"/>
      <x v="6625"/>
      <x v="11292"/>
    </i>
    <i>
      <x v="11293"/>
      <x v="124"/>
      <x v="4"/>
      <x v="6626"/>
      <x v="11293"/>
    </i>
    <i>
      <x v="11294"/>
      <x v="515"/>
      <x v="71"/>
      <x v="5033"/>
      <x v="11294"/>
    </i>
    <i>
      <x v="11295"/>
      <x v="214"/>
      <x v="105"/>
      <x v="879"/>
      <x v="11295"/>
    </i>
    <i>
      <x v="11296"/>
      <x v="366"/>
      <x v="4"/>
      <x v="1210"/>
      <x v="11296"/>
    </i>
    <i>
      <x v="11297"/>
      <x v="124"/>
      <x v="37"/>
      <x v="2475"/>
      <x v="11297"/>
    </i>
    <i>
      <x v="11298"/>
      <x v="122"/>
      <x v="114"/>
      <x v="2396"/>
      <x v="11298"/>
    </i>
    <i>
      <x v="11299"/>
      <x v="382"/>
      <x v="40"/>
      <x v="6627"/>
      <x v="11299"/>
    </i>
    <i>
      <x v="11300"/>
      <x v="359"/>
      <x v="49"/>
      <x v="6628"/>
      <x v="11300"/>
    </i>
    <i>
      <x v="11301"/>
      <x v="84"/>
      <x v="124"/>
      <x v="4019"/>
      <x v="11301"/>
    </i>
    <i>
      <x v="11302"/>
      <x v="331"/>
      <x v="211"/>
      <x v="1575"/>
      <x v="11302"/>
    </i>
    <i>
      <x v="11303"/>
      <x v="113"/>
      <x v="200"/>
      <x v="1585"/>
      <x v="11303"/>
    </i>
    <i>
      <x v="11304"/>
      <x v="32"/>
      <x v="95"/>
      <x v="6629"/>
      <x v="11304"/>
    </i>
    <i>
      <x v="11305"/>
      <x v="181"/>
      <x v="9"/>
      <x v="3352"/>
      <x v="11305"/>
    </i>
    <i>
      <x v="11306"/>
      <x v="320"/>
      <x v="87"/>
      <x v="6630"/>
      <x v="11306"/>
    </i>
    <i>
      <x v="11307"/>
      <x v="147"/>
      <x v="80"/>
      <x v="4209"/>
      <x v="11307"/>
    </i>
    <i>
      <x v="11308"/>
      <x v="490"/>
      <x v="48"/>
      <x v="1279"/>
      <x v="11308"/>
    </i>
    <i>
      <x v="11309"/>
      <x v="73"/>
      <x v="54"/>
      <x v="6631"/>
      <x v="11309"/>
    </i>
    <i>
      <x v="11310"/>
      <x v="453"/>
      <x v="133"/>
      <x v="3443"/>
      <x v="11310"/>
    </i>
    <i>
      <x v="11311"/>
      <x v="465"/>
      <x v="83"/>
      <x v="6079"/>
      <x v="11311"/>
    </i>
    <i>
      <x v="11312"/>
      <x v="158"/>
      <x v="7"/>
      <x v="6632"/>
      <x v="11312"/>
    </i>
    <i>
      <x v="11313"/>
      <x v="238"/>
      <x v="122"/>
      <x v="6633"/>
      <x v="11313"/>
    </i>
    <i>
      <x v="11314"/>
      <x v="298"/>
      <x v="146"/>
      <x v="2346"/>
      <x v="11314"/>
    </i>
    <i>
      <x v="11315"/>
      <x v="262"/>
      <x v="159"/>
      <x v="5425"/>
      <x v="11315"/>
    </i>
    <i>
      <x v="11316"/>
      <x v="52"/>
      <x v="83"/>
      <x v="751"/>
      <x v="11316"/>
    </i>
    <i>
      <x v="11317"/>
      <x v="131"/>
      <x v="33"/>
      <x v="1308"/>
      <x v="11317"/>
    </i>
    <i>
      <x v="11318"/>
      <x v="236"/>
      <x v="165"/>
      <x v="6634"/>
      <x v="11318"/>
    </i>
    <i>
      <x v="11319"/>
      <x v="324"/>
      <x v="54"/>
      <x v="5090"/>
      <x v="11319"/>
    </i>
    <i>
      <x v="11320"/>
      <x v="294"/>
      <x v="112"/>
      <x v="6635"/>
      <x v="11320"/>
    </i>
    <i>
      <x v="11321"/>
      <x v="48"/>
      <x v="92"/>
      <x v="6636"/>
      <x v="11321"/>
    </i>
    <i>
      <x v="11322"/>
      <x v="301"/>
      <x v="27"/>
      <x v="2346"/>
      <x v="11322"/>
    </i>
    <i>
      <x v="11323"/>
      <x v="169"/>
      <x v="59"/>
      <x v="3909"/>
      <x v="11323"/>
    </i>
    <i>
      <x v="11324"/>
      <x v="101"/>
      <x v="112"/>
      <x v="773"/>
      <x v="11324"/>
    </i>
    <i>
      <x v="11325"/>
      <x v="58"/>
      <x v="124"/>
      <x v="1603"/>
      <x v="11325"/>
    </i>
    <i>
      <x v="11326"/>
      <x v="575"/>
      <x v="125"/>
      <x v="6637"/>
      <x v="11326"/>
    </i>
    <i>
      <x v="11327"/>
      <x v="474"/>
      <x v="90"/>
      <x v="5592"/>
      <x v="11327"/>
    </i>
    <i>
      <x v="11328"/>
      <x v="62"/>
      <x v="66"/>
      <x v="6638"/>
      <x v="11328"/>
    </i>
    <i>
      <x v="11329"/>
      <x v="62"/>
      <x v="183"/>
      <x v="6639"/>
      <x v="11329"/>
    </i>
    <i>
      <x v="11330"/>
      <x v="151"/>
      <x v="12"/>
      <x v="2453"/>
      <x v="11330"/>
    </i>
    <i>
      <x v="11331"/>
      <x v="54"/>
      <x v="30"/>
      <x v="6640"/>
      <x v="11331"/>
    </i>
    <i>
      <x v="11332"/>
      <x v="495"/>
      <x v="14"/>
      <x v="6641"/>
      <x v="11332"/>
    </i>
    <i>
      <x v="11333"/>
      <x v="352"/>
      <x v="219"/>
      <x v="6642"/>
      <x v="11333"/>
    </i>
    <i>
      <x v="11334"/>
      <x v="383"/>
      <x v="62"/>
      <x v="740"/>
      <x v="11334"/>
    </i>
    <i>
      <x v="11335"/>
      <x v="547"/>
      <x v="106"/>
      <x v="3389"/>
      <x v="11335"/>
    </i>
    <i>
      <x v="11336"/>
      <x v="224"/>
      <x v="29"/>
      <x v="1870"/>
      <x v="11336"/>
    </i>
    <i>
      <x v="11337"/>
      <x v="205"/>
      <x v="13"/>
      <x v="56"/>
      <x v="11337"/>
    </i>
    <i>
      <x v="11338"/>
      <x v="347"/>
      <x v="36"/>
      <x v="5645"/>
      <x v="11338"/>
    </i>
    <i>
      <x v="11339"/>
      <x v="382"/>
      <x v="81"/>
      <x v="6643"/>
      <x v="11339"/>
    </i>
    <i>
      <x v="11340"/>
      <x v="373"/>
      <x v="15"/>
      <x v="421"/>
      <x v="11340"/>
    </i>
    <i>
      <x v="11341"/>
      <x v="187"/>
      <x v="185"/>
      <x v="4989"/>
      <x v="11341"/>
    </i>
    <i>
      <x v="11342"/>
      <x/>
      <x v="19"/>
      <x v="4188"/>
      <x v="11342"/>
    </i>
    <i>
      <x v="11343"/>
      <x v="495"/>
      <x v="46"/>
      <x v="4058"/>
      <x v="11343"/>
    </i>
    <i>
      <x v="11344"/>
      <x v="487"/>
      <x/>
      <x v="2363"/>
      <x v="11344"/>
    </i>
    <i>
      <x v="11345"/>
      <x v="39"/>
      <x v="93"/>
      <x v="6644"/>
      <x v="11345"/>
    </i>
    <i>
      <x v="11346"/>
      <x v="155"/>
      <x v="125"/>
      <x v="6645"/>
      <x v="11346"/>
    </i>
    <i>
      <x v="11347"/>
      <x v="84"/>
      <x v="98"/>
      <x v="923"/>
      <x v="11347"/>
    </i>
    <i>
      <x v="11348"/>
      <x v="364"/>
      <x v="2"/>
      <x v="6646"/>
      <x v="11348"/>
    </i>
    <i>
      <x v="11349"/>
      <x v="150"/>
      <x v="130"/>
      <x v="1629"/>
      <x v="11349"/>
    </i>
    <i>
      <x v="11350"/>
      <x v="575"/>
      <x v="46"/>
      <x v="245"/>
      <x v="11350"/>
    </i>
    <i>
      <x v="11351"/>
      <x v="147"/>
      <x v="72"/>
      <x v="5765"/>
      <x v="11351"/>
    </i>
    <i>
      <x v="11352"/>
      <x v="4"/>
      <x v="192"/>
      <x v="6647"/>
      <x v="11352"/>
    </i>
    <i>
      <x v="11353"/>
      <x v="39"/>
      <x v="157"/>
      <x v="6648"/>
      <x v="11353"/>
    </i>
    <i>
      <x v="11354"/>
      <x v="212"/>
      <x v="20"/>
      <x v="2008"/>
      <x v="11354"/>
    </i>
    <i>
      <x v="11355"/>
      <x v="308"/>
      <x v="142"/>
      <x v="6649"/>
      <x v="11355"/>
    </i>
    <i>
      <x v="11356"/>
      <x v="166"/>
      <x v="156"/>
      <x v="522"/>
      <x v="11356"/>
    </i>
    <i>
      <x v="11357"/>
      <x v="310"/>
      <x v="19"/>
      <x v="3382"/>
      <x v="11357"/>
    </i>
    <i>
      <x v="11358"/>
      <x v="14"/>
      <x v="58"/>
      <x v="6650"/>
      <x v="11358"/>
    </i>
    <i>
      <x v="11359"/>
      <x v="21"/>
      <x v="128"/>
      <x v="2801"/>
      <x v="11359"/>
    </i>
    <i>
      <x v="11360"/>
      <x v="63"/>
      <x v="150"/>
      <x v="5717"/>
      <x v="11360"/>
    </i>
    <i>
      <x v="11361"/>
      <x v="41"/>
      <x v="194"/>
      <x v="926"/>
      <x v="11361"/>
    </i>
    <i>
      <x v="11362"/>
      <x v="305"/>
      <x v="36"/>
      <x v="524"/>
      <x v="11362"/>
    </i>
    <i>
      <x v="11363"/>
      <x v="393"/>
      <x v="53"/>
      <x v="4535"/>
      <x v="11363"/>
    </i>
    <i>
      <x v="11364"/>
      <x v="302"/>
      <x v="13"/>
      <x v="5849"/>
      <x v="11364"/>
    </i>
    <i>
      <x v="11365"/>
      <x v="337"/>
      <x v="101"/>
      <x v="2387"/>
      <x v="11365"/>
    </i>
    <i>
      <x v="11366"/>
      <x v="308"/>
      <x v="57"/>
      <x v="6651"/>
      <x v="11366"/>
    </i>
    <i>
      <x v="11367"/>
      <x v="124"/>
      <x v="102"/>
      <x v="720"/>
      <x v="11367"/>
    </i>
    <i>
      <x v="11368"/>
      <x v="130"/>
      <x v="80"/>
      <x v="5984"/>
      <x v="11368"/>
    </i>
    <i>
      <x v="11369"/>
      <x v="282"/>
      <x v="91"/>
      <x v="1702"/>
      <x v="11369"/>
    </i>
    <i>
      <x v="11370"/>
      <x v="47"/>
      <x v="108"/>
      <x v="6652"/>
      <x v="11370"/>
    </i>
    <i>
      <x v="11371"/>
      <x v="72"/>
      <x v="46"/>
      <x v="6653"/>
      <x v="11371"/>
    </i>
    <i>
      <x v="11372"/>
      <x v="415"/>
      <x v="138"/>
      <x v="5455"/>
      <x v="11372"/>
    </i>
    <i>
      <x v="11373"/>
      <x v="146"/>
      <x v="202"/>
      <x v="6654"/>
      <x v="11373"/>
    </i>
    <i>
      <x v="11374"/>
      <x v="18"/>
      <x v="108"/>
      <x v="5215"/>
      <x v="11374"/>
    </i>
    <i>
      <x v="11375"/>
      <x v="124"/>
      <x v="114"/>
      <x v="3645"/>
      <x v="11375"/>
    </i>
    <i>
      <x v="11376"/>
      <x v="122"/>
      <x v="39"/>
      <x v="5802"/>
      <x v="11376"/>
    </i>
    <i>
      <x v="11377"/>
      <x v="301"/>
      <x v="92"/>
      <x v="1775"/>
      <x v="11377"/>
    </i>
    <i>
      <x v="11378"/>
      <x v="523"/>
      <x v="162"/>
      <x v="6371"/>
      <x v="11378"/>
    </i>
    <i>
      <x v="11379"/>
      <x v="206"/>
      <x v="171"/>
      <x v="959"/>
      <x v="11379"/>
    </i>
    <i>
      <x v="11380"/>
      <x v="381"/>
      <x v="33"/>
      <x v="5731"/>
      <x v="11380"/>
    </i>
    <i>
      <x v="11381"/>
      <x v="83"/>
      <x v="108"/>
      <x v="5052"/>
      <x v="11381"/>
    </i>
    <i>
      <x v="11382"/>
      <x v="29"/>
      <x v="165"/>
      <x v="6655"/>
      <x v="11382"/>
    </i>
    <i>
      <x v="11383"/>
      <x v="141"/>
      <x v="13"/>
      <x v="113"/>
      <x v="11383"/>
    </i>
    <i>
      <x v="11384"/>
      <x v="541"/>
      <x v="42"/>
      <x v="1186"/>
      <x v="11384"/>
    </i>
    <i>
      <x v="11385"/>
      <x v="489"/>
      <x v="19"/>
      <x v="6656"/>
      <x v="11385"/>
    </i>
    <i>
      <x v="11386"/>
      <x v="223"/>
      <x v="112"/>
      <x v="6657"/>
      <x v="11386"/>
    </i>
    <i>
      <x v="11387"/>
      <x v="412"/>
      <x v="132"/>
      <x v="4340"/>
      <x v="11387"/>
    </i>
    <i>
      <x v="11388"/>
      <x v="454"/>
      <x v="25"/>
      <x v="6658"/>
      <x v="11388"/>
    </i>
    <i>
      <x v="11389"/>
      <x v="92"/>
      <x v="63"/>
      <x v="6659"/>
      <x v="11389"/>
    </i>
    <i>
      <x v="11390"/>
      <x v="423"/>
      <x v="47"/>
      <x v="4500"/>
      <x v="11390"/>
    </i>
    <i>
      <x v="11391"/>
      <x v="59"/>
      <x v="219"/>
      <x v="6660"/>
      <x v="11391"/>
    </i>
    <i>
      <x v="11392"/>
      <x v="378"/>
      <x v="131"/>
      <x v="6177"/>
      <x v="11392"/>
    </i>
    <i>
      <x v="11393"/>
      <x v="499"/>
      <x v="74"/>
      <x v="6661"/>
      <x v="11393"/>
    </i>
    <i>
      <x v="11394"/>
      <x v="328"/>
      <x v="209"/>
      <x v="6662"/>
      <x v="11394"/>
    </i>
    <i>
      <x v="11395"/>
      <x v="292"/>
      <x v="146"/>
      <x v="1135"/>
      <x v="11395"/>
    </i>
    <i>
      <x v="11396"/>
      <x v="523"/>
      <x v="146"/>
      <x v="6663"/>
      <x v="11396"/>
    </i>
    <i>
      <x v="11397"/>
      <x v="250"/>
      <x v="146"/>
      <x v="4701"/>
      <x v="11397"/>
    </i>
    <i>
      <x v="11398"/>
      <x v="570"/>
      <x v="29"/>
      <x v="4658"/>
      <x v="11398"/>
    </i>
    <i>
      <x v="11399"/>
      <x v="227"/>
      <x v="84"/>
      <x v="130"/>
      <x v="11399"/>
    </i>
    <i>
      <x v="11400"/>
      <x v="2"/>
      <x v="39"/>
      <x v="1452"/>
      <x v="11400"/>
    </i>
    <i>
      <x v="11401"/>
      <x v="13"/>
      <x v="49"/>
      <x v="6664"/>
      <x v="11401"/>
    </i>
    <i>
      <x v="11402"/>
      <x v="17"/>
      <x v="24"/>
      <x v="6352"/>
      <x v="11402"/>
    </i>
    <i>
      <x v="11403"/>
      <x v="89"/>
      <x v="25"/>
      <x v="6113"/>
      <x v="11403"/>
    </i>
    <i>
      <x v="11404"/>
      <x v="473"/>
      <x v="165"/>
      <x v="6665"/>
      <x v="11404"/>
    </i>
    <i>
      <x v="11405"/>
      <x v="43"/>
      <x v="172"/>
      <x v="6666"/>
      <x v="11405"/>
    </i>
    <i>
      <x v="11406"/>
      <x v="423"/>
      <x v="113"/>
      <x v="6667"/>
      <x v="11406"/>
    </i>
    <i>
      <x v="11407"/>
      <x v="65"/>
      <x v="34"/>
      <x v="980"/>
      <x v="11407"/>
    </i>
    <i>
      <x v="11408"/>
      <x v="17"/>
      <x v="163"/>
      <x v="6668"/>
      <x v="11408"/>
    </i>
    <i>
      <x v="11409"/>
      <x v="99"/>
      <x v="189"/>
      <x v="6669"/>
      <x v="11409"/>
    </i>
    <i>
      <x v="11410"/>
      <x v="490"/>
      <x v="221"/>
      <x v="2672"/>
      <x v="11410"/>
    </i>
    <i>
      <x v="11411"/>
      <x v="69"/>
      <x v="75"/>
      <x v="2556"/>
      <x v="11411"/>
    </i>
    <i>
      <x v="11412"/>
      <x v="400"/>
      <x v="52"/>
      <x v="3428"/>
      <x v="11412"/>
    </i>
    <i>
      <x v="11413"/>
      <x v="158"/>
      <x v="53"/>
      <x v="1957"/>
      <x v="11413"/>
    </i>
    <i>
      <x v="11414"/>
      <x v="1"/>
      <x v="111"/>
      <x v="181"/>
      <x v="11414"/>
    </i>
    <i>
      <x v="11415"/>
      <x v="167"/>
      <x v="70"/>
      <x v="6670"/>
      <x v="11415"/>
    </i>
    <i>
      <x v="11416"/>
      <x v="580"/>
      <x v="132"/>
      <x v="6671"/>
      <x v="11416"/>
    </i>
    <i>
      <x v="11417"/>
      <x v="116"/>
      <x v="110"/>
      <x v="4622"/>
      <x v="11417"/>
    </i>
    <i>
      <x v="11418"/>
      <x v="430"/>
      <x v="191"/>
      <x v="4332"/>
      <x v="11418"/>
    </i>
    <i>
      <x v="11419"/>
      <x v="76"/>
      <x v="165"/>
      <x v="3997"/>
      <x v="11419"/>
    </i>
    <i>
      <x v="11420"/>
      <x v="382"/>
      <x v="192"/>
      <x v="6672"/>
      <x v="11420"/>
    </i>
    <i>
      <x v="11421"/>
      <x v="376"/>
      <x v="190"/>
      <x v="1416"/>
      <x v="11421"/>
    </i>
    <i>
      <x v="11422"/>
      <x v="402"/>
      <x v="208"/>
      <x v="3999"/>
      <x v="11422"/>
    </i>
    <i>
      <x v="11423"/>
      <x v="112"/>
      <x v="38"/>
      <x v="3992"/>
      <x v="11423"/>
    </i>
    <i>
      <x v="11424"/>
      <x v="92"/>
      <x v="18"/>
      <x v="4535"/>
      <x v="11424"/>
    </i>
    <i>
      <x v="11425"/>
      <x v="228"/>
      <x v="280"/>
      <x v="5238"/>
      <x v="11425"/>
    </i>
    <i>
      <x v="11426"/>
      <x v="496"/>
      <x v="3"/>
      <x v="380"/>
      <x v="11426"/>
    </i>
    <i>
      <x v="11427"/>
      <x v="66"/>
      <x v="190"/>
      <x v="4801"/>
      <x v="11427"/>
    </i>
    <i>
      <x v="11428"/>
      <x v="20"/>
      <x v="191"/>
      <x v="6673"/>
      <x v="11428"/>
    </i>
    <i>
      <x v="11429"/>
      <x v="38"/>
      <x v="56"/>
      <x v="4567"/>
      <x v="11429"/>
    </i>
    <i>
      <x v="11430"/>
      <x v="472"/>
      <x v="82"/>
      <x v="5504"/>
      <x v="11430"/>
    </i>
    <i>
      <x v="11431"/>
      <x v="250"/>
      <x v="35"/>
      <x v="1204"/>
      <x v="11431"/>
    </i>
    <i>
      <x v="11432"/>
      <x v="484"/>
      <x v="24"/>
      <x v="1599"/>
      <x v="11432"/>
    </i>
    <i>
      <x v="11433"/>
      <x v="251"/>
      <x v="16"/>
      <x v="6674"/>
      <x v="11433"/>
    </i>
    <i>
      <x v="11434"/>
      <x v="287"/>
      <x v="170"/>
      <x v="6675"/>
      <x v="11434"/>
    </i>
    <i>
      <x v="11435"/>
      <x v="114"/>
      <x v="60"/>
      <x v="2237"/>
      <x v="11435"/>
    </i>
    <i>
      <x v="11436"/>
      <x v="301"/>
      <x v="61"/>
      <x v="4751"/>
      <x v="11436"/>
    </i>
    <i>
      <x v="11437"/>
      <x v="330"/>
      <x v="47"/>
      <x v="6676"/>
      <x v="11437"/>
    </i>
    <i>
      <x v="11438"/>
      <x v="68"/>
      <x v="94"/>
      <x v="4899"/>
      <x v="11438"/>
    </i>
    <i>
      <x v="11439"/>
      <x v="511"/>
      <x v="61"/>
      <x v="6677"/>
      <x v="11439"/>
    </i>
    <i>
      <x v="11440"/>
      <x v="462"/>
      <x v="179"/>
      <x v="4392"/>
      <x v="11440"/>
    </i>
    <i>
      <x v="11441"/>
      <x v="161"/>
      <x v="2"/>
      <x v="1491"/>
      <x v="11441"/>
    </i>
    <i>
      <x v="11442"/>
      <x v="330"/>
      <x v="164"/>
      <x v="6678"/>
      <x v="11442"/>
    </i>
    <i>
      <x v="11443"/>
      <x v="529"/>
      <x v="10"/>
      <x v="3678"/>
      <x v="11443"/>
    </i>
    <i>
      <x v="11444"/>
      <x v="192"/>
      <x v="24"/>
      <x v="6679"/>
      <x v="11444"/>
    </i>
    <i>
      <x v="11445"/>
      <x v="417"/>
      <x v="10"/>
      <x v="3922"/>
      <x v="11445"/>
    </i>
    <i>
      <x v="11446"/>
      <x v="474"/>
      <x v="111"/>
      <x v="3591"/>
      <x v="11446"/>
    </i>
    <i>
      <x v="11447"/>
      <x v="486"/>
      <x v="163"/>
      <x v="2491"/>
      <x v="11447"/>
    </i>
    <i>
      <x v="11448"/>
      <x v="188"/>
      <x v="175"/>
      <x v="2488"/>
      <x v="11448"/>
    </i>
    <i>
      <x v="11449"/>
      <x v="496"/>
      <x v="75"/>
      <x v="628"/>
      <x v="11449"/>
    </i>
    <i>
      <x v="11450"/>
      <x v="412"/>
      <x v="6"/>
      <x v="6618"/>
      <x v="11450"/>
    </i>
    <i>
      <x v="11451"/>
      <x v="376"/>
      <x v="18"/>
      <x v="3316"/>
      <x v="11451"/>
    </i>
    <i>
      <x v="11452"/>
      <x v="245"/>
      <x v="91"/>
      <x v="3591"/>
      <x v="11452"/>
    </i>
    <i>
      <x v="11453"/>
      <x v="309"/>
      <x v="98"/>
      <x v="6680"/>
      <x v="11453"/>
    </i>
    <i>
      <x v="11454"/>
      <x v="523"/>
      <x v="159"/>
      <x v="4353"/>
      <x v="11454"/>
    </i>
    <i>
      <x v="11455"/>
      <x v="228"/>
      <x v="87"/>
      <x v="6681"/>
      <x v="11455"/>
    </i>
    <i>
      <x v="11456"/>
      <x v="240"/>
      <x v="211"/>
      <x v="2579"/>
      <x v="11456"/>
    </i>
    <i>
      <x v="11457"/>
      <x v="349"/>
      <x v="129"/>
      <x v="6682"/>
      <x v="11457"/>
    </i>
    <i>
      <x v="11458"/>
      <x v="459"/>
      <x v="95"/>
      <x v="1643"/>
      <x v="11458"/>
    </i>
    <i>
      <x v="11459"/>
      <x v="357"/>
      <x v="165"/>
      <x v="6683"/>
      <x v="11459"/>
    </i>
    <i>
      <x v="11460"/>
      <x v="5"/>
      <x v="2"/>
      <x v="6258"/>
      <x v="11460"/>
    </i>
    <i>
      <x v="11461"/>
      <x v="202"/>
      <x v="63"/>
      <x v="4075"/>
      <x v="11461"/>
    </i>
    <i>
      <x v="11462"/>
      <x v="509"/>
      <x v="181"/>
      <x v="1641"/>
      <x v="11462"/>
    </i>
    <i>
      <x v="11463"/>
      <x v="232"/>
      <x v="181"/>
      <x v="6684"/>
      <x v="11463"/>
    </i>
    <i>
      <x v="11464"/>
      <x v="325"/>
      <x v="179"/>
      <x v="6685"/>
      <x v="11464"/>
    </i>
    <i>
      <x v="11465"/>
      <x v="202"/>
      <x v="163"/>
      <x v="5033"/>
      <x v="11465"/>
    </i>
    <i>
      <x v="11466"/>
      <x v="534"/>
      <x v="118"/>
      <x v="1734"/>
      <x v="11466"/>
    </i>
    <i>
      <x v="11467"/>
      <x v="554"/>
      <x v="6"/>
      <x v="3230"/>
      <x v="11467"/>
    </i>
    <i>
      <x v="11468"/>
      <x v="2"/>
      <x v="34"/>
      <x v="6686"/>
      <x v="11468"/>
    </i>
    <i>
      <x v="11469"/>
      <x v="563"/>
      <x v="29"/>
      <x v="6687"/>
      <x v="11469"/>
    </i>
    <i>
      <x v="11470"/>
      <x v="245"/>
      <x v="118"/>
      <x v="5284"/>
      <x v="11470"/>
    </i>
    <i>
      <x v="11471"/>
      <x v="314"/>
      <x v="122"/>
      <x v="6688"/>
      <x v="11471"/>
    </i>
    <i>
      <x v="11472"/>
      <x v="484"/>
      <x v="190"/>
      <x v="5599"/>
      <x v="11472"/>
    </i>
    <i>
      <x v="11473"/>
      <x v="466"/>
      <x v="146"/>
      <x v="544"/>
      <x v="11473"/>
    </i>
    <i>
      <x v="11474"/>
      <x v="73"/>
      <x v="3"/>
      <x v="6689"/>
      <x v="11474"/>
    </i>
    <i>
      <x v="11475"/>
      <x v="50"/>
      <x v="204"/>
      <x v="6690"/>
      <x v="11475"/>
    </i>
    <i>
      <x v="11476"/>
      <x v="470"/>
      <x v="122"/>
      <x v="1323"/>
      <x v="11476"/>
    </i>
    <i>
      <x v="11477"/>
      <x v="332"/>
      <x v="53"/>
      <x v="790"/>
      <x v="11477"/>
    </i>
    <i>
      <x v="11478"/>
      <x v="65"/>
      <x v="217"/>
      <x v="6256"/>
      <x v="11478"/>
    </i>
    <i>
      <x v="11479"/>
      <x v="443"/>
      <x v="162"/>
      <x v="653"/>
      <x v="11479"/>
    </i>
    <i>
      <x v="11480"/>
      <x v="95"/>
      <x v="34"/>
      <x v="3984"/>
      <x v="11480"/>
    </i>
    <i>
      <x v="11481"/>
      <x v="325"/>
      <x v="161"/>
      <x v="6691"/>
      <x v="11481"/>
    </i>
    <i>
      <x v="11482"/>
      <x v="391"/>
      <x v="13"/>
      <x v="3149"/>
      <x v="11482"/>
    </i>
    <i>
      <x v="11483"/>
      <x v="578"/>
      <x v="31"/>
      <x v="801"/>
      <x v="11483"/>
    </i>
    <i>
      <x v="11484"/>
      <x v="444"/>
      <x v="5"/>
      <x v="6692"/>
      <x v="11484"/>
    </i>
    <i>
      <x v="11485"/>
      <x v="221"/>
      <x v="10"/>
      <x v="3137"/>
      <x v="11485"/>
    </i>
    <i>
      <x v="11486"/>
      <x v="28"/>
      <x v="5"/>
      <x v="4399"/>
      <x v="11486"/>
    </i>
    <i>
      <x v="11487"/>
      <x v="362"/>
      <x v="112"/>
      <x v="4400"/>
      <x v="11487"/>
    </i>
    <i>
      <x v="11488"/>
      <x v="321"/>
      <x v="146"/>
      <x v="102"/>
      <x v="11488"/>
    </i>
    <i>
      <x v="11489"/>
      <x v="301"/>
      <x v="24"/>
      <x v="5254"/>
      <x v="11489"/>
    </i>
    <i>
      <x v="11490"/>
      <x v="268"/>
      <x v="95"/>
      <x v="5203"/>
      <x v="11490"/>
    </i>
    <i>
      <x v="11491"/>
      <x v="377"/>
      <x v="45"/>
      <x v="2139"/>
      <x v="11491"/>
    </i>
    <i>
      <x v="11492"/>
      <x v="324"/>
      <x v="160"/>
      <x v="5819"/>
      <x v="11492"/>
    </i>
    <i>
      <x v="11493"/>
      <x v="341"/>
      <x v="179"/>
      <x v="5580"/>
      <x v="11493"/>
    </i>
    <i>
      <x v="11494"/>
      <x/>
      <x v="52"/>
      <x v="10"/>
      <x v="11494"/>
    </i>
    <i>
      <x v="11495"/>
      <x v="221"/>
      <x v="62"/>
      <x v="1377"/>
      <x v="11495"/>
    </i>
    <i>
      <x v="11496"/>
      <x v="453"/>
      <x v="120"/>
      <x v="881"/>
      <x v="11496"/>
    </i>
    <i>
      <x v="11497"/>
      <x v="68"/>
      <x v="176"/>
      <x v="1382"/>
      <x v="11497"/>
    </i>
    <i>
      <x v="11498"/>
      <x v="297"/>
      <x v="28"/>
      <x v="4410"/>
      <x v="11498"/>
    </i>
    <i>
      <x v="11499"/>
      <x v="295"/>
      <x v="54"/>
      <x v="6693"/>
      <x v="11499"/>
    </i>
    <i>
      <x v="11500"/>
      <x v="551"/>
      <x v="27"/>
      <x v="1738"/>
      <x v="11500"/>
    </i>
    <i>
      <x v="11501"/>
      <x v="192"/>
      <x v="64"/>
      <x v="3388"/>
      <x v="11501"/>
    </i>
    <i>
      <x v="11502"/>
      <x v="62"/>
      <x v="137"/>
      <x v="6617"/>
      <x v="11502"/>
    </i>
    <i>
      <x v="11503"/>
      <x v="512"/>
      <x v="27"/>
      <x v="3093"/>
      <x v="11503"/>
    </i>
    <i>
      <x v="11504"/>
      <x v="202"/>
      <x v="18"/>
      <x v="6694"/>
      <x v="11504"/>
    </i>
    <i>
      <x v="11505"/>
      <x v="456"/>
      <x v="113"/>
      <x v="1766"/>
      <x v="11505"/>
    </i>
    <i>
      <x v="11506"/>
      <x v="257"/>
      <x v="145"/>
      <x v="1747"/>
      <x v="11506"/>
    </i>
    <i>
      <x v="11507"/>
      <x v="282"/>
      <x v="17"/>
      <x v="666"/>
      <x v="11507"/>
    </i>
    <i>
      <x v="11508"/>
      <x/>
      <x v="1"/>
      <x v="2897"/>
      <x v="11508"/>
    </i>
    <i>
      <x v="11509"/>
      <x v="244"/>
      <x v="45"/>
      <x v="1084"/>
      <x v="11509"/>
    </i>
    <i>
      <x v="11510"/>
      <x v="494"/>
      <x v="112"/>
      <x v="3825"/>
      <x v="11510"/>
    </i>
    <i>
      <x v="11511"/>
      <x v="34"/>
      <x v="10"/>
      <x v="2621"/>
      <x v="11511"/>
    </i>
    <i>
      <x v="11512"/>
      <x v="328"/>
      <x v="7"/>
      <x v="3251"/>
      <x v="11512"/>
    </i>
    <i>
      <x v="11513"/>
      <x v="285"/>
      <x v="78"/>
      <x v="4835"/>
      <x v="11513"/>
    </i>
    <i>
      <x v="11514"/>
      <x v="529"/>
      <x v="213"/>
      <x v="6695"/>
      <x v="11514"/>
    </i>
    <i>
      <x v="11515"/>
      <x v="436"/>
      <x v="130"/>
      <x v="360"/>
      <x v="11515"/>
    </i>
    <i>
      <x v="11516"/>
      <x v="290"/>
      <x v="161"/>
      <x v="3871"/>
      <x v="11516"/>
    </i>
    <i>
      <x v="11517"/>
      <x v="149"/>
      <x v="126"/>
      <x v="6696"/>
      <x v="11517"/>
    </i>
    <i>
      <x v="11518"/>
      <x v="395"/>
      <x v="26"/>
      <x v="3536"/>
      <x v="11518"/>
    </i>
    <i>
      <x v="11519"/>
      <x v="308"/>
      <x v="117"/>
      <x v="5452"/>
      <x v="11519"/>
    </i>
    <i>
      <x v="11520"/>
      <x v="482"/>
      <x v="2"/>
      <x v="4614"/>
      <x v="11520"/>
    </i>
    <i>
      <x v="11521"/>
      <x v="453"/>
      <x v="100"/>
      <x v="4620"/>
      <x v="11521"/>
    </i>
    <i>
      <x v="11522"/>
      <x v="366"/>
      <x v="171"/>
      <x v="6697"/>
      <x v="11522"/>
    </i>
    <i>
      <x v="11523"/>
      <x/>
      <x v="165"/>
      <x v="959"/>
      <x v="11523"/>
    </i>
    <i>
      <x v="11524"/>
      <x v="54"/>
      <x v="38"/>
      <x v="6698"/>
      <x v="11524"/>
    </i>
    <i>
      <x v="11525"/>
      <x v="5"/>
      <x v="88"/>
      <x v="2441"/>
      <x v="11525"/>
    </i>
    <i>
      <x v="11526"/>
      <x v="397"/>
      <x v="29"/>
      <x v="1173"/>
      <x v="11526"/>
    </i>
    <i>
      <x v="11527"/>
      <x v="515"/>
      <x v="44"/>
      <x v="5338"/>
      <x v="11527"/>
    </i>
    <i>
      <x v="11528"/>
      <x v="32"/>
      <x v="89"/>
      <x v="2670"/>
      <x v="11528"/>
    </i>
    <i>
      <x v="11529"/>
      <x v="114"/>
      <x v="159"/>
      <x v="5537"/>
      <x v="11529"/>
    </i>
    <i>
      <x v="11530"/>
      <x v="259"/>
      <x v="166"/>
      <x v="5784"/>
      <x v="11530"/>
    </i>
    <i>
      <x v="11531"/>
      <x v="64"/>
      <x v="54"/>
      <x v="588"/>
      <x v="11531"/>
    </i>
    <i>
      <x v="11532"/>
      <x v="81"/>
      <x v="127"/>
      <x v="4256"/>
      <x v="11532"/>
    </i>
    <i>
      <x v="11533"/>
      <x v="474"/>
      <x v="85"/>
      <x v="931"/>
      <x v="11533"/>
    </i>
    <i>
      <x v="11534"/>
      <x v="445"/>
      <x v="59"/>
      <x v="4143"/>
      <x v="11534"/>
    </i>
    <i>
      <x v="11535"/>
      <x v="403"/>
      <x v="145"/>
      <x v="3347"/>
      <x v="11535"/>
    </i>
    <i>
      <x v="11536"/>
      <x v="123"/>
      <x v="182"/>
      <x v="1261"/>
      <x v="11536"/>
    </i>
    <i>
      <x v="11537"/>
      <x v="189"/>
      <x v="13"/>
      <x v="6699"/>
      <x v="11537"/>
    </i>
    <i>
      <x v="11538"/>
      <x v="100"/>
      <x v="17"/>
      <x v="5711"/>
      <x v="11538"/>
    </i>
    <i>
      <x v="11539"/>
      <x v="371"/>
      <x v="179"/>
      <x v="473"/>
      <x v="11539"/>
    </i>
    <i>
      <x v="11540"/>
      <x v="94"/>
      <x v="31"/>
      <x v="1279"/>
      <x v="11540"/>
    </i>
    <i>
      <x v="11541"/>
      <x v="483"/>
      <x v="122"/>
      <x v="5348"/>
      <x v="11541"/>
    </i>
    <i>
      <x v="11542"/>
      <x v="524"/>
      <x v="6"/>
      <x v="2777"/>
      <x v="11542"/>
    </i>
    <i>
      <x v="11543"/>
      <x v="46"/>
      <x v="136"/>
      <x v="1279"/>
      <x v="11543"/>
    </i>
    <i>
      <x v="11544"/>
      <x v="136"/>
      <x v="135"/>
      <x v="1587"/>
      <x v="11544"/>
    </i>
    <i>
      <x v="11545"/>
      <x v="495"/>
      <x v="73"/>
      <x v="4737"/>
      <x v="11545"/>
    </i>
    <i>
      <x v="11546"/>
      <x v="148"/>
      <x v="142"/>
      <x v="6700"/>
      <x v="11546"/>
    </i>
    <i>
      <x v="11547"/>
      <x v="218"/>
      <x v="44"/>
      <x v="5920"/>
      <x v="11547"/>
    </i>
    <i>
      <x v="11548"/>
      <x v="59"/>
      <x v="120"/>
      <x v="3653"/>
      <x v="11548"/>
    </i>
    <i>
      <x v="11549"/>
      <x v="380"/>
      <x v="36"/>
      <x v="752"/>
      <x v="11549"/>
    </i>
    <i>
      <x v="11550"/>
      <x v="267"/>
      <x v="204"/>
      <x v="3411"/>
      <x v="11550"/>
    </i>
    <i>
      <x v="11551"/>
      <x v="221"/>
      <x v="79"/>
      <x v="6698"/>
      <x v="11551"/>
    </i>
    <i>
      <x v="11552"/>
      <x v="161"/>
      <x v="326"/>
      <x v="112"/>
      <x v="11552"/>
    </i>
    <i>
      <x v="11553"/>
      <x v="134"/>
      <x v="95"/>
      <x v="6701"/>
      <x v="11553"/>
    </i>
    <i>
      <x v="11554"/>
      <x v="53"/>
      <x v="165"/>
      <x v="1349"/>
      <x v="11554"/>
    </i>
    <i>
      <x v="11555"/>
      <x v="21"/>
      <x v="106"/>
      <x v="1486"/>
      <x v="11555"/>
    </i>
    <i>
      <x v="11556"/>
      <x v="388"/>
      <x v="102"/>
      <x v="6476"/>
      <x v="11556"/>
    </i>
    <i>
      <x v="11557"/>
      <x v="138"/>
      <x v="174"/>
      <x v="6702"/>
      <x v="11557"/>
    </i>
    <i>
      <x v="11558"/>
      <x v="132"/>
      <x v="64"/>
      <x v="1156"/>
      <x v="11558"/>
    </i>
    <i>
      <x v="11559"/>
      <x v="399"/>
      <x v="95"/>
      <x v="4311"/>
      <x v="11559"/>
    </i>
    <i>
      <x v="11560"/>
      <x v="68"/>
      <x v="166"/>
      <x v="1876"/>
      <x v="11560"/>
    </i>
    <i>
      <x v="11561"/>
      <x v="410"/>
      <x v="45"/>
      <x v="2603"/>
      <x v="11561"/>
    </i>
    <i>
      <x v="11562"/>
      <x v="259"/>
      <x v="140"/>
      <x v="6703"/>
      <x v="11562"/>
    </i>
    <i>
      <x v="11563"/>
      <x v="262"/>
      <x v="175"/>
      <x v="4975"/>
      <x v="11563"/>
    </i>
    <i>
      <x v="11564"/>
      <x v="500"/>
      <x v="164"/>
      <x v="6704"/>
      <x v="11564"/>
    </i>
    <i>
      <x v="11565"/>
      <x v="257"/>
      <x v="180"/>
      <x v="1160"/>
      <x v="11565"/>
    </i>
    <i>
      <x v="11566"/>
      <x v="76"/>
      <x v="168"/>
      <x v="6705"/>
      <x v="11566"/>
    </i>
    <i>
      <x v="11567"/>
      <x v="477"/>
      <x v="3"/>
      <x v="6706"/>
      <x v="11567"/>
    </i>
    <i>
      <x v="11568"/>
      <x v="500"/>
      <x v="111"/>
      <x v="6707"/>
      <x v="11568"/>
    </i>
    <i>
      <x v="11569"/>
      <x v="357"/>
      <x v="110"/>
      <x v="6708"/>
      <x v="11569"/>
    </i>
    <i>
      <x v="11570"/>
      <x v="329"/>
      <x/>
      <x v="5492"/>
      <x v="11570"/>
    </i>
    <i>
      <x v="11571"/>
      <x v="335"/>
      <x v="95"/>
      <x v="6279"/>
      <x v="11571"/>
    </i>
    <i>
      <x v="11572"/>
      <x v="562"/>
      <x v="90"/>
      <x v="2639"/>
      <x v="11572"/>
    </i>
    <i>
      <x v="11573"/>
      <x v="247"/>
      <x v="179"/>
      <x v="6709"/>
      <x v="11573"/>
    </i>
    <i>
      <x v="11574"/>
      <x v="226"/>
      <x v="47"/>
      <x v="6710"/>
      <x v="11574"/>
    </i>
    <i>
      <x v="11575"/>
      <x v="111"/>
      <x v="89"/>
      <x v="4669"/>
      <x v="11575"/>
    </i>
    <i>
      <x v="11576"/>
      <x v="569"/>
      <x v="165"/>
      <x v="4053"/>
      <x v="11576"/>
    </i>
    <i>
      <x v="11577"/>
      <x v="269"/>
      <x v="26"/>
      <x v="6711"/>
      <x v="11577"/>
    </i>
    <i>
      <x v="11578"/>
      <x v="383"/>
      <x v="95"/>
      <x v="6712"/>
      <x v="11578"/>
    </i>
    <i>
      <x v="11579"/>
      <x v="419"/>
      <x v="19"/>
      <x v="4113"/>
      <x v="11579"/>
    </i>
    <i>
      <x v="11580"/>
      <x v="184"/>
      <x v="98"/>
      <x v="6540"/>
      <x v="11580"/>
    </i>
    <i>
      <x v="11581"/>
      <x v="30"/>
      <x v="95"/>
      <x v="1289"/>
      <x v="11581"/>
    </i>
    <i>
      <x v="11582"/>
      <x v="533"/>
      <x v="189"/>
      <x v="4837"/>
      <x v="11582"/>
    </i>
    <i>
      <x v="11583"/>
      <x v="326"/>
      <x v="83"/>
      <x v="6713"/>
      <x v="11583"/>
    </i>
    <i>
      <x v="11584"/>
      <x v="328"/>
      <x v="48"/>
      <x v="5928"/>
      <x v="11584"/>
    </i>
    <i>
      <x v="11585"/>
      <x v="423"/>
      <x v="75"/>
      <x v="1470"/>
      <x v="11585"/>
    </i>
    <i>
      <x v="11586"/>
      <x v="508"/>
      <x v="113"/>
      <x v="1104"/>
      <x v="11586"/>
    </i>
    <i>
      <x v="11587"/>
      <x v="74"/>
      <x v="200"/>
      <x v="3412"/>
      <x v="11587"/>
    </i>
    <i>
      <x v="11588"/>
      <x v="524"/>
      <x v="39"/>
      <x v="3512"/>
      <x v="11588"/>
    </i>
    <i>
      <x v="11589"/>
      <x v="237"/>
      <x v="209"/>
      <x v="3613"/>
      <x v="11589"/>
    </i>
    <i>
      <x v="11590"/>
      <x v="388"/>
      <x v="117"/>
      <x v="6099"/>
      <x v="11590"/>
    </i>
    <i>
      <x v="11591"/>
      <x/>
      <x v="172"/>
      <x v="2382"/>
      <x v="11591"/>
    </i>
    <i>
      <x v="11592"/>
      <x v="525"/>
      <x v="78"/>
      <x v="1476"/>
      <x v="11592"/>
    </i>
    <i>
      <x v="11593"/>
      <x v="347"/>
      <x v="4"/>
      <x v="6714"/>
      <x v="11593"/>
    </i>
    <i>
      <x v="11594"/>
      <x v="352"/>
      <x v="93"/>
      <x v="6715"/>
      <x v="11594"/>
    </i>
    <i>
      <x v="11595"/>
      <x v="468"/>
      <x v="24"/>
      <x v="6716"/>
      <x v="11595"/>
    </i>
    <i>
      <x v="11596"/>
      <x v="368"/>
      <x v="165"/>
      <x v="6717"/>
      <x v="11596"/>
    </i>
    <i>
      <x v="11597"/>
      <x v="403"/>
      <x v="181"/>
      <x v="713"/>
      <x v="11597"/>
    </i>
    <i>
      <x v="11598"/>
      <x v="75"/>
      <x v="42"/>
      <x v="5018"/>
      <x v="11598"/>
    </i>
    <i>
      <x v="11599"/>
      <x v="113"/>
      <x v="112"/>
      <x v="2529"/>
      <x v="11599"/>
    </i>
    <i>
      <x v="11600"/>
      <x v="139"/>
      <x v="77"/>
      <x v="6718"/>
      <x v="11600"/>
    </i>
    <i>
      <x v="11601"/>
      <x v="88"/>
      <x v="55"/>
      <x v="6719"/>
      <x v="11601"/>
    </i>
    <i>
      <x v="11602"/>
      <x v="259"/>
      <x v="52"/>
      <x v="4750"/>
      <x v="11602"/>
    </i>
    <i>
      <x v="11603"/>
      <x v="500"/>
      <x v="75"/>
      <x v="5464"/>
      <x v="11603"/>
    </i>
    <i>
      <x v="11604"/>
      <x v="16"/>
      <x v="43"/>
      <x v="6720"/>
      <x v="11604"/>
    </i>
    <i>
      <x v="11605"/>
      <x v="513"/>
      <x v="170"/>
      <x v="3311"/>
      <x v="11605"/>
    </i>
    <i>
      <x v="11606"/>
      <x v="160"/>
      <x v="38"/>
      <x v="4804"/>
      <x v="11606"/>
    </i>
    <i>
      <x v="11607"/>
      <x v="322"/>
      <x v="34"/>
      <x v="3044"/>
      <x v="11607"/>
    </i>
    <i>
      <x v="11608"/>
      <x v="227"/>
      <x v="50"/>
      <x v="4856"/>
      <x v="11608"/>
    </i>
    <i>
      <x v="11609"/>
      <x v="17"/>
      <x v="90"/>
      <x v="3043"/>
      <x v="11609"/>
    </i>
    <i>
      <x v="11610"/>
      <x v="551"/>
      <x v="193"/>
      <x v="489"/>
      <x v="11610"/>
    </i>
    <i>
      <x v="11611"/>
      <x v="90"/>
      <x v="91"/>
      <x v="1790"/>
      <x v="11611"/>
    </i>
    <i>
      <x v="11612"/>
      <x v="258"/>
      <x v="1"/>
      <x v="6678"/>
      <x v="11612"/>
    </i>
    <i>
      <x v="11613"/>
      <x v="475"/>
      <x v="63"/>
      <x v="3316"/>
      <x v="11613"/>
    </i>
    <i>
      <x v="11614"/>
      <x v="574"/>
      <x v="163"/>
      <x v="6721"/>
      <x v="11614"/>
    </i>
    <i>
      <x v="11615"/>
      <x v="489"/>
      <x v="165"/>
      <x v="1494"/>
      <x v="11615"/>
    </i>
    <i>
      <x v="11616"/>
      <x v="474"/>
      <x v="22"/>
      <x v="4389"/>
      <x v="11616"/>
    </i>
    <i>
      <x v="11617"/>
      <x v="479"/>
      <x v="33"/>
      <x v="6722"/>
      <x v="11617"/>
    </i>
    <i>
      <x v="11618"/>
      <x v="422"/>
      <x v="90"/>
      <x v="2241"/>
      <x v="11618"/>
    </i>
    <i>
      <x v="11619"/>
      <x v="183"/>
      <x v="38"/>
      <x v="3590"/>
      <x v="11619"/>
    </i>
    <i>
      <x v="11620"/>
      <x v="483"/>
      <x v="209"/>
      <x v="5026"/>
      <x v="11620"/>
    </i>
    <i>
      <x v="11621"/>
      <x v="189"/>
      <x v="72"/>
      <x v="6723"/>
      <x v="11621"/>
    </i>
    <i>
      <x v="11622"/>
      <x v="554"/>
      <x v="179"/>
      <x v="2878"/>
      <x v="11622"/>
    </i>
    <i>
      <x v="11623"/>
      <x v="397"/>
      <x v="10"/>
      <x v="5512"/>
      <x v="11623"/>
    </i>
    <i>
      <x v="11624"/>
      <x v="512"/>
      <x v="111"/>
      <x v="6724"/>
      <x v="11624"/>
    </i>
    <i>
      <x v="11625"/>
      <x v="328"/>
      <x v="146"/>
      <x v="6725"/>
      <x v="11625"/>
    </i>
    <i>
      <x v="11626"/>
      <x v="202"/>
      <x v="78"/>
      <x v="534"/>
      <x v="11626"/>
    </i>
    <i>
      <x v="11627"/>
      <x v="455"/>
      <x v="190"/>
      <x v="4185"/>
      <x v="11627"/>
    </i>
    <i>
      <x v="11628"/>
      <x v="173"/>
      <x v="11"/>
      <x v="2247"/>
      <x v="11628"/>
    </i>
    <i>
      <x v="11629"/>
      <x v="549"/>
      <x v="124"/>
      <x v="6726"/>
      <x v="11629"/>
    </i>
    <i>
      <x v="11630"/>
      <x v="301"/>
      <x v="111"/>
      <x v="6727"/>
      <x v="11630"/>
    </i>
    <i>
      <x v="11631"/>
      <x v="133"/>
      <x v="62"/>
      <x v="3118"/>
      <x v="11631"/>
    </i>
    <i>
      <x v="11632"/>
      <x v="580"/>
      <x v="74"/>
      <x v="5662"/>
      <x v="11632"/>
    </i>
    <i>
      <x v="11633"/>
      <x v="186"/>
      <x v="27"/>
      <x v="3529"/>
      <x v="11633"/>
    </i>
    <i>
      <x v="11634"/>
      <x v="632"/>
      <x v="250"/>
      <x v="1355"/>
      <x v="11634"/>
    </i>
    <i>
      <x v="11635"/>
      <x v="158"/>
      <x v="38"/>
      <x v="1638"/>
      <x v="11635"/>
    </i>
    <i>
      <x v="11636"/>
      <x v="333"/>
      <x v="3"/>
      <x v="731"/>
      <x v="11636"/>
    </i>
    <i>
      <x v="11637"/>
      <x v="51"/>
      <x v="121"/>
      <x v="6549"/>
      <x v="11637"/>
    </i>
    <i>
      <x v="11638"/>
      <x v="158"/>
      <x v="88"/>
      <x v="3582"/>
      <x v="11638"/>
    </i>
    <i>
      <x v="11639"/>
      <x v="494"/>
      <x v="50"/>
      <x v="1649"/>
      <x v="11639"/>
    </i>
    <i>
      <x v="11640"/>
      <x v="63"/>
      <x v="140"/>
      <x v="2665"/>
      <x v="11640"/>
    </i>
    <i>
      <x v="11641"/>
      <x v="84"/>
      <x v="53"/>
      <x v="3229"/>
      <x v="11641"/>
    </i>
    <i>
      <x v="11642"/>
      <x v="389"/>
      <x v="100"/>
      <x v="6728"/>
      <x v="11642"/>
    </i>
    <i>
      <x v="11643"/>
      <x v="257"/>
      <x v="209"/>
      <x v="2405"/>
      <x v="11643"/>
    </i>
    <i>
      <x v="11644"/>
      <x v="37"/>
      <x v="161"/>
      <x v="2403"/>
      <x v="11644"/>
    </i>
    <i>
      <x v="11645"/>
      <x v="300"/>
      <x v="40"/>
      <x v="6729"/>
      <x v="11645"/>
    </i>
    <i>
      <x v="11646"/>
      <x v="231"/>
      <x v="160"/>
      <x v="6730"/>
      <x v="11646"/>
    </i>
    <i>
      <x v="11647"/>
      <x v="196"/>
      <x v="122"/>
      <x v="944"/>
      <x v="11647"/>
    </i>
    <i>
      <x v="11648"/>
      <x v="463"/>
      <x v="188"/>
      <x v="4081"/>
      <x v="11648"/>
    </i>
    <i>
      <x v="11649"/>
      <x v="336"/>
      <x v="118"/>
      <x v="2423"/>
      <x v="11649"/>
    </i>
    <i>
      <x v="11650"/>
      <x v="425"/>
      <x v="209"/>
      <x v="5258"/>
      <x v="11650"/>
    </i>
    <i>
      <x v="11651"/>
      <x v="321"/>
      <x v="83"/>
      <x v="1367"/>
      <x v="11651"/>
    </i>
    <i>
      <x v="11652"/>
      <x v="53"/>
      <x v="163"/>
      <x v="4554"/>
      <x v="11652"/>
    </i>
    <i>
      <x v="11653"/>
      <x v="65"/>
      <x v="35"/>
      <x v="6731"/>
      <x v="11653"/>
    </i>
    <i>
      <x v="11654"/>
      <x v="111"/>
      <x v="132"/>
      <x v="6732"/>
      <x v="11654"/>
    </i>
    <i>
      <x v="11655"/>
      <x v="79"/>
      <x v="15"/>
      <x v="2894"/>
      <x v="11655"/>
    </i>
    <i>
      <x v="11656"/>
      <x v="66"/>
      <x v="110"/>
      <x v="6733"/>
      <x v="11656"/>
    </i>
    <i>
      <x v="11657"/>
      <x v="107"/>
      <x v="10"/>
      <x v="6734"/>
      <x v="11657"/>
    </i>
    <i>
      <x v="11658"/>
      <x v="141"/>
      <x v="124"/>
      <x v="6735"/>
      <x v="11658"/>
    </i>
    <i>
      <x v="11659"/>
      <x v="455"/>
      <x v="63"/>
      <x v="4825"/>
      <x v="11659"/>
    </i>
    <i>
      <x v="11660"/>
      <x v="428"/>
      <x v="48"/>
      <x v="6736"/>
      <x v="11660"/>
    </i>
    <i>
      <x v="11661"/>
      <x v="511"/>
      <x v="163"/>
      <x v="6737"/>
      <x v="11661"/>
    </i>
    <i>
      <x v="11662"/>
      <x v="239"/>
      <x v="9"/>
      <x v="3140"/>
      <x v="11662"/>
    </i>
    <i>
      <x v="11663"/>
      <x v="235"/>
      <x v="91"/>
      <x v="1653"/>
      <x v="11663"/>
    </i>
    <i>
      <x v="11664"/>
      <x v="295"/>
      <x/>
      <x v="5194"/>
      <x v="11664"/>
    </i>
    <i>
      <x v="11665"/>
      <x v="111"/>
      <x v="53"/>
      <x v="6738"/>
      <x v="11665"/>
    </i>
    <i>
      <x v="11666"/>
      <x v="179"/>
      <x v="188"/>
      <x v="875"/>
      <x v="11666"/>
    </i>
    <i>
      <x v="11667"/>
      <x v="228"/>
      <x v="204"/>
      <x v="2611"/>
      <x v="11667"/>
    </i>
    <i>
      <x v="11668"/>
      <x v="290"/>
      <x v="38"/>
      <x v="6739"/>
      <x v="11668"/>
    </i>
    <i>
      <x v="11669"/>
      <x v="254"/>
      <x v="61"/>
      <x v="2423"/>
      <x v="11669"/>
    </i>
    <i>
      <x v="11670"/>
      <x v="273"/>
      <x v="179"/>
      <x v="2357"/>
      <x v="11670"/>
    </i>
    <i>
      <x v="11671"/>
      <x v="16"/>
      <x v="20"/>
      <x v="5039"/>
      <x v="11671"/>
    </i>
    <i>
      <x v="11672"/>
      <x v="103"/>
      <x v="111"/>
      <x v="6740"/>
      <x v="11672"/>
    </i>
    <i>
      <x v="11673"/>
      <x v="221"/>
      <x v="112"/>
      <x v="1757"/>
      <x v="11673"/>
    </i>
    <i>
      <x v="11674"/>
      <x v="326"/>
      <x v="145"/>
      <x v="4091"/>
      <x v="11674"/>
    </i>
    <i>
      <x v="11675"/>
      <x v="170"/>
      <x v="237"/>
      <x v="800"/>
      <x v="11675"/>
    </i>
    <i>
      <x v="11676"/>
      <x v="483"/>
      <x v="96"/>
      <x v="4727"/>
      <x v="11676"/>
    </i>
    <i>
      <x v="11677"/>
      <x v="315"/>
      <x v="9"/>
      <x v="6741"/>
      <x v="11677"/>
    </i>
    <i>
      <x v="11678"/>
      <x v="14"/>
      <x v="128"/>
      <x v="5444"/>
      <x v="11678"/>
    </i>
    <i>
      <x v="11679"/>
      <x v="513"/>
      <x v="35"/>
      <x v="265"/>
      <x v="11679"/>
    </i>
    <i>
      <x v="11680"/>
      <x v="578"/>
      <x v="10"/>
      <x v="4916"/>
      <x v="11680"/>
    </i>
    <i>
      <x v="11681"/>
      <x v="187"/>
      <x v="123"/>
      <x v="6555"/>
      <x v="11681"/>
    </i>
    <i>
      <x v="11682"/>
      <x v="66"/>
      <x v="63"/>
      <x v="4572"/>
      <x v="11682"/>
    </i>
    <i>
      <x v="11683"/>
      <x v="144"/>
      <x v="37"/>
      <x v="579"/>
      <x v="11683"/>
    </i>
    <i>
      <x v="11684"/>
      <x v="12"/>
      <x v="129"/>
      <x v="575"/>
      <x v="11684"/>
    </i>
    <i>
      <x v="11685"/>
      <x v="376"/>
      <x v="76"/>
      <x v="6742"/>
      <x v="11685"/>
    </i>
    <i>
      <x v="11686"/>
      <x v="491"/>
      <x v="78"/>
      <x v="3664"/>
      <x v="11686"/>
    </i>
    <i>
      <x v="11687"/>
      <x v="126"/>
      <x v="94"/>
      <x v="5452"/>
      <x v="11687"/>
    </i>
    <i>
      <x v="11688"/>
      <x v="22"/>
      <x v="74"/>
      <x v="6743"/>
      <x v="11688"/>
    </i>
    <i>
      <x v="11689"/>
      <x v="53"/>
      <x v="47"/>
      <x v="6744"/>
      <x v="11689"/>
    </i>
    <i>
      <x v="11690"/>
      <x v="255"/>
      <x v="63"/>
      <x v="6697"/>
      <x v="11690"/>
    </i>
    <i>
      <x v="11691"/>
      <x v="432"/>
      <x v="159"/>
      <x v="2789"/>
      <x v="11691"/>
    </i>
    <i>
      <x v="11692"/>
      <x v="501"/>
      <x v="200"/>
      <x v="3881"/>
      <x v="11692"/>
    </i>
    <i>
      <x v="11693"/>
      <x v="288"/>
      <x v="55"/>
      <x v="6745"/>
      <x v="11693"/>
    </i>
    <i>
      <x v="11694"/>
      <x v="152"/>
      <x v="87"/>
      <x v="5086"/>
      <x v="11694"/>
    </i>
    <i>
      <x v="11695"/>
      <x v="262"/>
      <x v="39"/>
      <x v="2568"/>
      <x v="11695"/>
    </i>
    <i>
      <x v="11696"/>
      <x v="101"/>
      <x v="95"/>
      <x v="6746"/>
      <x v="11696"/>
    </i>
    <i>
      <x v="11697"/>
      <x v="25"/>
      <x v="83"/>
      <x v="898"/>
      <x v="11697"/>
    </i>
    <i>
      <x v="11698"/>
      <x v="454"/>
      <x v="52"/>
      <x v="5593"/>
      <x v="11698"/>
    </i>
    <i>
      <x v="11699"/>
      <x v="17"/>
      <x v="82"/>
      <x v="6747"/>
      <x v="11699"/>
    </i>
    <i>
      <x v="11700"/>
      <x v="74"/>
      <x v="62"/>
      <x v="990"/>
      <x v="11700"/>
    </i>
    <i>
      <x v="11701"/>
      <x v="181"/>
      <x v="60"/>
      <x v="6748"/>
      <x v="11701"/>
    </i>
    <i>
      <x v="11702"/>
      <x v="353"/>
      <x v="34"/>
      <x v="1910"/>
      <x v="11702"/>
    </i>
    <i>
      <x v="11703"/>
      <x v="278"/>
      <x v="61"/>
      <x v="1255"/>
      <x v="11703"/>
    </i>
    <i>
      <x v="11704"/>
      <x v="29"/>
      <x v="51"/>
      <x v="5277"/>
      <x v="11704"/>
    </i>
    <i>
      <x v="11705"/>
      <x v="427"/>
      <x v="87"/>
      <x v="1695"/>
      <x v="11705"/>
    </i>
    <i>
      <x v="11706"/>
      <x v="221"/>
      <x v="327"/>
      <x v="1532"/>
      <x v="11706"/>
    </i>
    <i>
      <x v="11707"/>
      <x v="205"/>
      <x v="36"/>
      <x v="5591"/>
      <x v="11707"/>
    </i>
    <i>
      <x v="11708"/>
      <x v="181"/>
      <x v="5"/>
      <x v="1842"/>
      <x v="11708"/>
    </i>
    <i>
      <x v="11709"/>
      <x v="82"/>
      <x v="55"/>
      <x v="2586"/>
      <x v="11709"/>
    </i>
    <i>
      <x v="11710"/>
      <x v="330"/>
      <x v="27"/>
      <x v="1541"/>
      <x v="11710"/>
    </i>
    <i>
      <x v="11711"/>
      <x v="345"/>
      <x v="38"/>
      <x v="4232"/>
      <x v="11711"/>
    </i>
    <i>
      <x v="11712"/>
      <x v="481"/>
      <x v="132"/>
      <x v="4207"/>
      <x v="11712"/>
    </i>
    <i>
      <x v="11713"/>
      <x v="252"/>
      <x v="137"/>
      <x v="6095"/>
      <x v="11713"/>
    </i>
    <i>
      <x v="11714"/>
      <x v="350"/>
      <x v="121"/>
      <x v="2999"/>
      <x v="11714"/>
    </i>
    <i>
      <x v="11715"/>
      <x v="122"/>
      <x v="219"/>
      <x v="5198"/>
      <x v="11715"/>
    </i>
    <i>
      <x v="11716"/>
      <x v="63"/>
      <x v="81"/>
      <x v="956"/>
      <x v="11716"/>
    </i>
    <i>
      <x v="11717"/>
      <x v="127"/>
      <x v="219"/>
      <x v="1749"/>
      <x v="11717"/>
    </i>
    <i>
      <x v="11718"/>
      <x v="217"/>
      <x v="43"/>
      <x v="877"/>
      <x v="11718"/>
    </i>
    <i>
      <x v="11719"/>
      <x v="38"/>
      <x v="120"/>
      <x v="6741"/>
      <x v="11719"/>
    </i>
    <i>
      <x v="11720"/>
      <x v="129"/>
      <x v="121"/>
      <x v="5633"/>
      <x v="11720"/>
    </i>
    <i>
      <x v="11721"/>
      <x v="289"/>
      <x v="86"/>
      <x v="6749"/>
      <x v="11721"/>
    </i>
    <i>
      <x v="11722"/>
      <x v="274"/>
      <x v="84"/>
      <x v="6750"/>
      <x v="11722"/>
    </i>
    <i>
      <x v="11723"/>
      <x v="538"/>
      <x v="66"/>
      <x v="4149"/>
      <x v="11723"/>
    </i>
    <i>
      <x v="11724"/>
      <x v="58"/>
      <x v="135"/>
      <x v="6751"/>
      <x v="11724"/>
    </i>
    <i>
      <x v="11725"/>
      <x v="382"/>
      <x v="155"/>
      <x v="5733"/>
      <x v="11725"/>
    </i>
    <i>
      <x v="11726"/>
      <x v="177"/>
      <x v="130"/>
      <x v="6752"/>
      <x v="11726"/>
    </i>
    <i>
      <x v="11727"/>
      <x v="582"/>
      <x v="160"/>
      <x v="6753"/>
      <x v="11727"/>
    </i>
    <i>
      <x v="11728"/>
      <x v="438"/>
      <x v="36"/>
      <x v="2968"/>
      <x v="11728"/>
    </i>
    <i>
      <x v="11729"/>
      <x v="22"/>
      <x v="81"/>
      <x v="6754"/>
      <x v="11729"/>
    </i>
    <i>
      <x v="11730"/>
      <x v="379"/>
      <x v="74"/>
      <x v="6755"/>
      <x v="11730"/>
    </i>
    <i>
      <x v="11731"/>
      <x v="449"/>
      <x v="57"/>
      <x v="4587"/>
      <x v="11731"/>
    </i>
    <i>
      <x v="11732"/>
      <x v="209"/>
      <x v="144"/>
      <x v="6756"/>
      <x v="11732"/>
    </i>
    <i>
      <x v="11733"/>
      <x v="319"/>
      <x v="46"/>
      <x v="2081"/>
      <x v="11733"/>
    </i>
    <i>
      <x v="11734"/>
      <x v="136"/>
      <x v="126"/>
      <x v="1963"/>
      <x v="11734"/>
    </i>
    <i>
      <x v="11735"/>
      <x v="302"/>
      <x v="142"/>
      <x v="6757"/>
      <x v="11735"/>
    </i>
    <i>
      <x v="11736"/>
      <x v="302"/>
      <x v="105"/>
      <x v="2849"/>
      <x v="11736"/>
    </i>
    <i>
      <x v="11737"/>
      <x v="50"/>
      <x v="26"/>
      <x v="6758"/>
      <x v="11737"/>
    </i>
    <i>
      <x v="11738"/>
      <x v="205"/>
      <x v="53"/>
      <x v="3686"/>
      <x v="11738"/>
    </i>
    <i>
      <x v="11739"/>
      <x v="20"/>
      <x v="124"/>
      <x v="6759"/>
      <x v="11739"/>
    </i>
    <i>
      <x v="11740"/>
      <x v="349"/>
      <x v="182"/>
      <x v="6482"/>
      <x v="11740"/>
    </i>
    <i>
      <x v="11741"/>
      <x v="288"/>
      <x v="75"/>
      <x v="6760"/>
      <x v="11741"/>
    </i>
    <i>
      <x v="11742"/>
      <x v="41"/>
      <x v="81"/>
      <x v="6761"/>
      <x v="11742"/>
    </i>
    <i>
      <x v="11743"/>
      <x v="358"/>
      <x v="40"/>
      <x v="2699"/>
      <x v="11743"/>
    </i>
    <i>
      <x v="11744"/>
      <x v="130"/>
      <x v="99"/>
      <x v="6762"/>
      <x v="11744"/>
    </i>
    <i>
      <x v="11745"/>
      <x v="319"/>
      <x v="108"/>
      <x v="6763"/>
      <x v="11745"/>
    </i>
    <i>
      <x v="11746"/>
      <x v="169"/>
      <x v="22"/>
      <x v="6000"/>
      <x v="11746"/>
    </i>
    <i>
      <x v="11747"/>
      <x v="123"/>
      <x v="122"/>
      <x v="6764"/>
      <x v="11747"/>
    </i>
    <i>
      <x v="11748"/>
      <x v="42"/>
      <x v="70"/>
      <x v="5742"/>
      <x v="11748"/>
    </i>
    <i>
      <x v="11749"/>
      <x v="354"/>
      <x v="108"/>
      <x v="3876"/>
      <x v="11749"/>
    </i>
    <i>
      <x v="11750"/>
      <x v="38"/>
      <x v="34"/>
      <x v="6765"/>
      <x v="11750"/>
    </i>
    <i>
      <x v="11751"/>
      <x v="348"/>
      <x v="124"/>
      <x v="1219"/>
      <x v="11751"/>
    </i>
    <i>
      <x v="11752"/>
      <x v="49"/>
      <x v="71"/>
      <x v="28"/>
      <x v="11752"/>
    </i>
    <i>
      <x v="11753"/>
      <x v="171"/>
      <x v="105"/>
      <x v="31"/>
      <x v="11753"/>
    </i>
    <i>
      <x v="11754"/>
      <x v="197"/>
      <x v="134"/>
      <x v="6590"/>
      <x v="11754"/>
    </i>
    <i>
      <x v="11755"/>
      <x v="201"/>
      <x v="71"/>
      <x v="4476"/>
      <x v="11755"/>
    </i>
    <i>
      <x v="11756"/>
      <x/>
      <x v="33"/>
      <x v="5378"/>
      <x v="11756"/>
    </i>
    <i>
      <x v="11757"/>
      <x v="77"/>
      <x v="183"/>
      <x v="891"/>
      <x v="11757"/>
    </i>
    <i>
      <x v="11758"/>
      <x v="302"/>
      <x v="152"/>
      <x v="2104"/>
      <x v="11758"/>
    </i>
    <i>
      <x v="11759"/>
      <x v="96"/>
      <x v="107"/>
      <x v="6766"/>
      <x v="11759"/>
    </i>
    <i>
      <x v="11760"/>
      <x v="83"/>
      <x v="193"/>
      <x v="4047"/>
      <x v="11760"/>
    </i>
    <i>
      <x v="11761"/>
      <x v="128"/>
      <x v="49"/>
      <x v="6767"/>
      <x v="11761"/>
    </i>
    <i>
      <x v="11762"/>
      <x v="120"/>
      <x v="53"/>
      <x v="6768"/>
      <x v="11762"/>
    </i>
    <i>
      <x v="11763"/>
      <x v="404"/>
      <x v="34"/>
      <x v="1249"/>
      <x v="11763"/>
    </i>
    <i>
      <x v="11764"/>
      <x v="60"/>
      <x v="120"/>
      <x v="6769"/>
      <x v="11764"/>
    </i>
    <i>
      <x v="11765"/>
      <x v="149"/>
      <x v="150"/>
      <x v="6029"/>
      <x v="11765"/>
    </i>
    <i>
      <x v="11766"/>
      <x v="391"/>
      <x v="171"/>
      <x v="211"/>
      <x v="11766"/>
    </i>
    <i>
      <x v="11767"/>
      <x v="149"/>
      <x v="38"/>
      <x v="2866"/>
      <x v="11767"/>
    </i>
    <i>
      <x v="11768"/>
      <x v="369"/>
      <x v="22"/>
      <x v="6770"/>
      <x v="11768"/>
    </i>
    <i>
      <x v="11769"/>
      <x v="366"/>
      <x v="39"/>
      <x v="6771"/>
      <x v="11769"/>
    </i>
    <i>
      <x v="11770"/>
      <x v="15"/>
      <x v="105"/>
      <x v="3696"/>
      <x v="11770"/>
    </i>
    <i>
      <x v="11771"/>
      <x v="150"/>
      <x v="20"/>
      <x v="1520"/>
      <x v="11771"/>
    </i>
    <i>
      <x v="11772"/>
      <x v="211"/>
      <x v="219"/>
      <x v="6596"/>
      <x v="11772"/>
    </i>
    <i>
      <x v="11773"/>
      <x v="500"/>
      <x v="22"/>
      <x v="5752"/>
      <x v="11773"/>
    </i>
    <i>
      <x v="11774"/>
      <x v="63"/>
      <x v="121"/>
      <x v="6772"/>
      <x v="11774"/>
    </i>
    <i>
      <x v="11775"/>
      <x v="172"/>
      <x v="122"/>
      <x v="6387"/>
      <x v="11775"/>
    </i>
    <i>
      <x v="11776"/>
      <x v="96"/>
      <x v="138"/>
      <x v="2272"/>
      <x v="11776"/>
    </i>
    <i>
      <x v="11777"/>
      <x v="390"/>
      <x v="37"/>
      <x v="3282"/>
      <x v="11777"/>
    </i>
    <i>
      <x v="11778"/>
      <x v="481"/>
      <x v="35"/>
      <x v="1996"/>
      <x v="11778"/>
    </i>
    <i>
      <x v="11779"/>
      <x v="247"/>
      <x v="5"/>
      <x v="6773"/>
      <x v="11779"/>
    </i>
    <i>
      <x v="11780"/>
      <x v="35"/>
      <x v="182"/>
      <x v="4133"/>
      <x v="11780"/>
    </i>
    <i>
      <x v="11781"/>
      <x v="83"/>
      <x v="46"/>
      <x v="4991"/>
      <x v="11781"/>
    </i>
    <i>
      <x v="11782"/>
      <x v="309"/>
      <x v="119"/>
      <x v="229"/>
      <x v="11782"/>
    </i>
    <i>
      <x v="11783"/>
      <x v="373"/>
      <x v="186"/>
      <x v="5689"/>
      <x v="11783"/>
    </i>
    <i>
      <x v="11784"/>
      <x v="148"/>
      <x v="152"/>
      <x v="1237"/>
      <x v="11784"/>
    </i>
    <i>
      <x v="11785"/>
      <x v="388"/>
      <x v="138"/>
      <x v="4309"/>
      <x v="11785"/>
    </i>
    <i>
      <x v="11786"/>
      <x v="16"/>
      <x v="215"/>
      <x v="424"/>
      <x v="11786"/>
    </i>
    <i>
      <x v="11787"/>
      <x v="161"/>
      <x v="42"/>
      <x v="6774"/>
      <x v="11787"/>
    </i>
    <i>
      <x v="11788"/>
      <x v="19"/>
      <x v="13"/>
      <x v="6354"/>
      <x v="11788"/>
    </i>
    <i>
      <x v="11789"/>
      <x v="382"/>
      <x v="106"/>
      <x v="1061"/>
      <x v="11789"/>
    </i>
    <i>
      <x v="11790"/>
      <x v="18"/>
      <x v="70"/>
      <x v="2876"/>
      <x v="11790"/>
    </i>
    <i>
      <x v="11791"/>
      <x v="196"/>
      <x v="13"/>
      <x v="54"/>
      <x v="11791"/>
    </i>
    <i>
      <x v="11792"/>
      <x v="347"/>
      <x v="41"/>
      <x v="1610"/>
      <x v="11792"/>
    </i>
    <i>
      <x v="11793"/>
      <x v="346"/>
      <x v="13"/>
      <x v="6775"/>
      <x v="11793"/>
    </i>
    <i>
      <x v="11794"/>
      <x v="259"/>
      <x v="91"/>
      <x v="5505"/>
      <x v="11794"/>
    </i>
    <i>
      <x v="11795"/>
      <x v="486"/>
      <x v="30"/>
      <x v="3740"/>
      <x v="11795"/>
    </i>
    <i>
      <x v="11796"/>
      <x v="472"/>
      <x v="33"/>
      <x v="2786"/>
      <x v="11796"/>
    </i>
    <i>
      <x v="11797"/>
      <x v="43"/>
      <x v="160"/>
      <x v="522"/>
      <x v="11797"/>
    </i>
    <i>
      <x v="11798"/>
      <x v="50"/>
      <x v="84"/>
      <x v="6650"/>
      <x v="11798"/>
    </i>
    <i>
      <x v="11799"/>
      <x v="575"/>
      <x v="121"/>
      <x v="6776"/>
      <x v="11799"/>
    </i>
    <i>
      <x v="11800"/>
      <x v="341"/>
      <x v="6"/>
      <x v="922"/>
      <x v="11800"/>
    </i>
    <i>
      <x v="11801"/>
      <x v="243"/>
      <x v="51"/>
      <x v="6777"/>
      <x v="11801"/>
    </i>
    <i>
      <x v="11802"/>
      <x v="398"/>
      <x v="222"/>
      <x v="6778"/>
      <x v="11802"/>
    </i>
    <i>
      <x v="11803"/>
      <x v="173"/>
      <x v="163"/>
      <x v="2160"/>
      <x v="11803"/>
    </i>
    <i>
      <x v="11804"/>
      <x v="448"/>
      <x v="58"/>
      <x v="6779"/>
      <x v="11804"/>
    </i>
    <i>
      <x v="11805"/>
      <x v="469"/>
      <x v="110"/>
      <x v="3722"/>
      <x v="11805"/>
    </i>
    <i>
      <x v="11806"/>
      <x v="103"/>
      <x v="164"/>
      <x v="5998"/>
      <x v="11806"/>
    </i>
    <i>
      <x v="11807"/>
      <x v="188"/>
      <x v="37"/>
      <x v="4704"/>
      <x v="11807"/>
    </i>
    <i>
      <x v="11808"/>
      <x v="33"/>
      <x v="209"/>
      <x v="6459"/>
      <x v="11808"/>
    </i>
    <i>
      <x v="11809"/>
      <x v="516"/>
      <x v="83"/>
      <x v="2091"/>
      <x v="11809"/>
    </i>
    <i>
      <x v="11810"/>
      <x v="394"/>
      <x v="42"/>
      <x v="5372"/>
      <x v="11810"/>
    </i>
    <i>
      <x v="11811"/>
      <x v="551"/>
      <x v="32"/>
      <x v="5666"/>
      <x v="11811"/>
    </i>
    <i>
      <x v="11812"/>
      <x v="20"/>
      <x v="185"/>
      <x v="4290"/>
      <x v="11812"/>
    </i>
    <i>
      <x v="11813"/>
      <x v="377"/>
      <x v="91"/>
      <x v="6762"/>
      <x v="11813"/>
    </i>
    <i>
      <x v="11814"/>
      <x v="92"/>
      <x v="77"/>
      <x v="194"/>
      <x v="11814"/>
    </i>
    <i>
      <x v="11815"/>
      <x v="473"/>
      <x v="17"/>
      <x v="4942"/>
      <x v="11815"/>
    </i>
    <i>
      <x v="11816"/>
      <x v="169"/>
      <x v="90"/>
      <x v="195"/>
      <x v="11816"/>
    </i>
    <i>
      <x v="11817"/>
      <x v="242"/>
      <x v="33"/>
      <x v="6780"/>
      <x v="11817"/>
    </i>
    <i>
      <x v="11818"/>
      <x v="6"/>
      <x v="5"/>
      <x v="6781"/>
      <x v="11818"/>
    </i>
    <i>
      <x v="11819"/>
      <x v="579"/>
      <x v="6"/>
      <x v="6573"/>
      <x v="11819"/>
    </i>
    <i>
      <x v="11820"/>
      <x v="414"/>
      <x v="81"/>
      <x v="1225"/>
      <x v="11820"/>
    </i>
    <i>
      <x v="11821"/>
      <x v="34"/>
      <x v="50"/>
      <x v="6782"/>
      <x v="11821"/>
    </i>
    <i>
      <x v="11822"/>
      <x v="141"/>
      <x v="66"/>
      <x v="5320"/>
      <x v="11822"/>
    </i>
    <i>
      <x v="11823"/>
      <x v="380"/>
      <x v="121"/>
      <x v="1509"/>
      <x v="11823"/>
    </i>
    <i>
      <x v="11824"/>
      <x v="108"/>
      <x v="33"/>
      <x v="5390"/>
      <x v="11824"/>
    </i>
    <i>
      <x v="11825"/>
      <x v="259"/>
      <x v="92"/>
      <x v="4495"/>
      <x v="11825"/>
    </i>
    <i>
      <x v="11826"/>
      <x v="201"/>
      <x v="36"/>
      <x v="6783"/>
      <x v="11826"/>
    </i>
    <i>
      <x v="11827"/>
      <x v="331"/>
      <x v="55"/>
      <x v="5757"/>
      <x v="11827"/>
    </i>
    <i>
      <x v="11828"/>
      <x v="246"/>
      <x v="209"/>
      <x v="6348"/>
      <x v="11828"/>
    </i>
    <i>
      <x v="11829"/>
      <x v="499"/>
      <x v="181"/>
      <x v="6784"/>
      <x v="11829"/>
    </i>
    <i>
      <x v="11830"/>
      <x v="578"/>
      <x v="201"/>
      <x v="211"/>
      <x v="11830"/>
    </i>
    <i>
      <x v="11831"/>
      <x v="279"/>
      <x v="5"/>
      <x v="6785"/>
      <x v="11831"/>
    </i>
    <i>
      <x v="11832"/>
      <x v="516"/>
      <x v="34"/>
      <x v="3701"/>
      <x v="11832"/>
    </i>
    <i>
      <x v="11833"/>
      <x v="465"/>
      <x v="145"/>
      <x v="2100"/>
      <x v="11833"/>
    </i>
    <i>
      <x v="11834"/>
      <x v="288"/>
      <x v="54"/>
      <x v="4477"/>
      <x v="11834"/>
    </i>
    <i>
      <x v="11835"/>
      <x v="48"/>
      <x v="22"/>
      <x v="4950"/>
      <x v="11835"/>
    </i>
    <i>
      <x v="11836"/>
      <x v="54"/>
      <x v="26"/>
      <x v="6786"/>
      <x v="11836"/>
    </i>
    <i>
      <x v="11837"/>
      <x v="272"/>
      <x v="181"/>
      <x v="4293"/>
      <x v="11837"/>
    </i>
    <i>
      <x v="11838"/>
      <x v="89"/>
      <x v="18"/>
      <x v="2855"/>
      <x v="11838"/>
    </i>
    <i>
      <x v="11839"/>
      <x v="298"/>
      <x v="7"/>
      <x v="1414"/>
      <x v="11839"/>
    </i>
    <i>
      <x v="11840"/>
      <x v="571"/>
      <x v="280"/>
      <x v="6787"/>
      <x v="11840"/>
    </i>
    <i>
      <x v="11841"/>
      <x v="531"/>
      <x v="122"/>
      <x v="6788"/>
      <x v="11841"/>
    </i>
    <i>
      <x v="11842"/>
      <x v="54"/>
      <x v="45"/>
      <x v="6789"/>
      <x v="11842"/>
    </i>
    <i>
      <x v="11843"/>
      <x v="64"/>
      <x v="11"/>
      <x v="6790"/>
      <x v="11843"/>
    </i>
    <i>
      <x v="11844"/>
      <x v="250"/>
      <x v="65"/>
      <x v="989"/>
      <x v="11844"/>
    </i>
    <i>
      <x v="11845"/>
      <x v="474"/>
      <x v="193"/>
      <x v="1930"/>
      <x v="11845"/>
    </i>
    <i>
      <x v="11846"/>
      <x v="224"/>
      <x v="88"/>
      <x v="4927"/>
      <x v="11846"/>
    </i>
    <i>
      <x v="11847"/>
      <x v="45"/>
      <x v="193"/>
      <x v="5592"/>
      <x v="11847"/>
    </i>
    <i>
      <x v="11848"/>
      <x v="372"/>
      <x v="168"/>
      <x v="6491"/>
      <x v="11848"/>
    </i>
    <i>
      <x v="11849"/>
      <x v="267"/>
      <x v="209"/>
      <x v="6791"/>
      <x v="11849"/>
    </i>
    <i>
      <x v="11850"/>
      <x v="540"/>
      <x v="63"/>
      <x v="6792"/>
      <x v="11850"/>
    </i>
    <i>
      <x v="11851"/>
      <x v="358"/>
      <x v="23"/>
      <x v="6101"/>
      <x v="11851"/>
    </i>
    <i>
      <x v="11852"/>
      <x v="287"/>
      <x v="200"/>
      <x v="5423"/>
      <x v="11852"/>
    </i>
    <i>
      <x v="11853"/>
      <x v="277"/>
      <x v="168"/>
      <x v="6793"/>
      <x v="11853"/>
    </i>
    <i>
      <x v="11854"/>
      <x v="33"/>
      <x v="7"/>
      <x v="6794"/>
      <x v="11854"/>
    </i>
    <i>
      <x v="11855"/>
      <x v="433"/>
      <x v="26"/>
      <x v="6037"/>
      <x v="11855"/>
    </i>
    <i>
      <x v="11856"/>
      <x v="247"/>
      <x v="9"/>
      <x v="4715"/>
      <x v="11856"/>
    </i>
    <i>
      <x v="11857"/>
      <x v="5"/>
      <x v="132"/>
      <x v="3078"/>
      <x v="11857"/>
    </i>
    <i>
      <x v="11858"/>
      <x v="293"/>
      <x v="118"/>
      <x v="2461"/>
      <x v="11858"/>
    </i>
    <i>
      <x v="11859"/>
      <x v="438"/>
      <x v="133"/>
      <x v="6795"/>
      <x v="11859"/>
    </i>
    <i>
      <x v="11860"/>
      <x v="89"/>
      <x v="77"/>
      <x v="4388"/>
      <x v="11860"/>
    </i>
    <i>
      <x v="11861"/>
      <x v="141"/>
      <x v="117"/>
      <x v="1678"/>
      <x v="11861"/>
    </i>
    <i>
      <x v="11862"/>
      <x v="513"/>
      <x v="60"/>
      <x v="1388"/>
      <x v="11862"/>
    </i>
    <i>
      <x v="11863"/>
      <x v="83"/>
      <x v="127"/>
      <x v="6796"/>
      <x v="11863"/>
    </i>
    <i>
      <x v="11864"/>
      <x v="150"/>
      <x v="196"/>
      <x v="6797"/>
      <x v="11864"/>
    </i>
    <i>
      <x v="11865"/>
      <x v="153"/>
      <x v="196"/>
      <x v="6798"/>
      <x v="11865"/>
    </i>
    <i>
      <x v="11866"/>
      <x v="451"/>
      <x v="147"/>
      <x v="6799"/>
      <x v="11866"/>
    </i>
    <i>
      <x v="11867"/>
      <x v="416"/>
      <x v="5"/>
      <x v="5873"/>
      <x v="11867"/>
    </i>
    <i>
      <x v="11868"/>
      <x v="132"/>
      <x v="164"/>
      <x v="1453"/>
      <x v="11868"/>
    </i>
    <i>
      <x v="11869"/>
      <x v="219"/>
      <x v="11"/>
      <x v="3063"/>
      <x v="11869"/>
    </i>
    <i>
      <x v="11870"/>
      <x v="376"/>
      <x v="193"/>
      <x v="6800"/>
      <x v="11870"/>
    </i>
    <i>
      <x v="11871"/>
      <x v="144"/>
      <x v="109"/>
      <x v="116"/>
      <x v="11871"/>
    </i>
    <i>
      <x v="11872"/>
      <x v="212"/>
      <x v="158"/>
      <x v="6698"/>
      <x v="11872"/>
    </i>
    <i>
      <x v="11873"/>
      <x v="197"/>
      <x v="114"/>
      <x v="6801"/>
      <x v="11873"/>
    </i>
    <i>
      <x v="11874"/>
      <x v="400"/>
      <x v="78"/>
      <x v="4621"/>
      <x v="11874"/>
    </i>
    <i>
      <x v="11875"/>
      <x v="197"/>
      <x v="36"/>
      <x v="5927"/>
      <x v="11875"/>
    </i>
    <i>
      <x v="11876"/>
      <x v="204"/>
      <x v="136"/>
      <x v="1103"/>
      <x v="11876"/>
    </i>
    <i>
      <x v="11877"/>
      <x v="189"/>
      <x v="102"/>
      <x v="4622"/>
      <x v="11877"/>
    </i>
    <i>
      <x v="11878"/>
      <x v="350"/>
      <x v="80"/>
      <x v="6802"/>
      <x v="11878"/>
    </i>
    <i>
      <x v="11879"/>
      <x v="142"/>
      <x v="36"/>
      <x v="6803"/>
      <x v="11879"/>
    </i>
    <i>
      <x v="11880"/>
      <x v="143"/>
      <x v="104"/>
      <x v="6804"/>
      <x v="11880"/>
    </i>
    <i>
      <x v="11881"/>
      <x v="16"/>
      <x v="122"/>
      <x v="6805"/>
      <x v="11881"/>
    </i>
    <i>
      <x v="11882"/>
      <x v="166"/>
      <x v="142"/>
      <x v="3579"/>
      <x v="11882"/>
    </i>
    <i>
      <x v="11883"/>
      <x v="189"/>
      <x v="105"/>
      <x v="544"/>
      <x v="11883"/>
    </i>
    <i>
      <x v="11884"/>
      <x v="164"/>
      <x v="101"/>
      <x v="5041"/>
      <x v="11884"/>
    </i>
    <i>
      <x v="11885"/>
      <x v="63"/>
      <x v="57"/>
      <x v="1776"/>
      <x v="11885"/>
    </i>
    <i>
      <x v="11886"/>
      <x v="161"/>
      <x v="20"/>
      <x v="871"/>
      <x v="11886"/>
    </i>
    <i>
      <x v="11887"/>
      <x v="150"/>
      <x v="101"/>
      <x v="6244"/>
      <x v="11887"/>
    </i>
    <i>
      <x v="11888"/>
      <x v="84"/>
      <x v="98"/>
      <x v="6244"/>
      <x v="11888"/>
    </i>
    <i>
      <x v="11889"/>
      <x v="96"/>
      <x v="98"/>
      <x v="934"/>
      <x v="11889"/>
    </i>
    <i>
      <x v="11890"/>
      <x v="184"/>
      <x v="196"/>
      <x v="713"/>
      <x v="11890"/>
    </i>
    <i>
      <x v="11891"/>
      <x v="161"/>
      <x v="34"/>
      <x v="6806"/>
      <x v="11891"/>
    </i>
    <i>
      <x v="11892"/>
      <x v="379"/>
      <x v="195"/>
      <x v="2833"/>
      <x v="11892"/>
    </i>
    <i>
      <x v="11893"/>
      <x v="15"/>
      <x v="137"/>
      <x v="80"/>
      <x v="11893"/>
    </i>
    <i>
      <x v="11894"/>
      <x v="164"/>
      <x v="107"/>
      <x v="6807"/>
      <x v="11894"/>
    </i>
    <i>
      <x v="11895"/>
      <x v="128"/>
      <x v="74"/>
      <x v="5017"/>
      <x v="11895"/>
    </i>
    <i>
      <x v="11896"/>
      <x v="308"/>
      <x v="137"/>
      <x v="2530"/>
      <x v="11896"/>
    </i>
    <i>
      <x v="11897"/>
      <x v="438"/>
      <x v="107"/>
      <x v="2226"/>
      <x v="11897"/>
    </i>
    <i>
      <x v="11898"/>
      <x v="415"/>
      <x v="185"/>
      <x v="2387"/>
      <x v="11898"/>
    </i>
    <i>
      <x v="11899"/>
      <x v="166"/>
      <x v="41"/>
      <x v="6808"/>
      <x v="11899"/>
    </i>
    <i>
      <x v="11900"/>
      <x v="83"/>
      <x v="140"/>
      <x v="3951"/>
      <x v="11900"/>
    </i>
    <i>
      <x v="11901"/>
      <x v="302"/>
      <x v="143"/>
      <x v="2801"/>
      <x v="11901"/>
    </i>
    <i>
      <x v="11902"/>
      <x v="297"/>
      <x v="189"/>
      <x v="5851"/>
      <x v="11902"/>
    </i>
    <i>
      <x v="11903"/>
      <x v="171"/>
      <x v="143"/>
      <x v="6809"/>
      <x v="11903"/>
    </i>
    <i>
      <x v="11904"/>
      <x v="249"/>
      <x v="113"/>
      <x v="2240"/>
      <x v="11904"/>
    </i>
    <i>
      <x v="11905"/>
      <x v="385"/>
      <x v="170"/>
      <x v="6130"/>
      <x v="11905"/>
    </i>
    <i>
      <x v="11906"/>
      <x v="26"/>
      <x v="29"/>
      <x v="6424"/>
      <x v="11906"/>
    </i>
    <i>
      <x v="11907"/>
      <x v="503"/>
      <x v="26"/>
      <x v="3115"/>
      <x v="11907"/>
    </i>
    <i>
      <x v="11908"/>
      <x v="317"/>
      <x v="161"/>
      <x v="4288"/>
      <x v="11908"/>
    </i>
    <i>
      <x v="11909"/>
      <x v="574"/>
      <x v="110"/>
      <x v="6810"/>
      <x v="11909"/>
    </i>
    <i>
      <x v="11910"/>
      <x v="180"/>
      <x v="118"/>
      <x v="2545"/>
      <x v="11910"/>
    </i>
    <i>
      <x v="11911"/>
      <x v="546"/>
      <x v="51"/>
      <x v="4075"/>
      <x v="11911"/>
    </i>
    <i>
      <x v="11912"/>
      <x v="93"/>
      <x v="29"/>
      <x v="6811"/>
      <x v="11912"/>
    </i>
    <i>
      <x v="11913"/>
      <x v="560"/>
      <x v="11"/>
      <x v="2487"/>
      <x v="11913"/>
    </i>
    <i>
      <x v="11914"/>
      <x v="393"/>
      <x v="131"/>
      <x v="3133"/>
      <x v="11914"/>
    </i>
    <i>
      <x v="11915"/>
      <x v="245"/>
      <x v="113"/>
      <x v="6729"/>
      <x v="11915"/>
    </i>
    <i>
      <x v="11916"/>
      <x v="576"/>
      <x v="132"/>
      <x v="3608"/>
      <x v="11916"/>
    </i>
    <i>
      <x v="11917"/>
      <x v="139"/>
      <x v="160"/>
      <x v="5629"/>
      <x v="11917"/>
    </i>
    <i>
      <x v="11918"/>
      <x v="242"/>
      <x v="166"/>
      <x v="6812"/>
      <x v="11918"/>
    </i>
    <i>
      <x v="11919"/>
      <x v="276"/>
      <x v="204"/>
      <x v="6813"/>
      <x v="11919"/>
    </i>
    <i>
      <x v="11920"/>
      <x v="242"/>
      <x v="52"/>
      <x v="6814"/>
      <x v="11920"/>
    </i>
    <i>
      <x v="11921"/>
      <x v="411"/>
      <x v="113"/>
      <x v="2662"/>
      <x v="11921"/>
    </i>
    <i>
      <x v="11922"/>
      <x v="50"/>
      <x v="122"/>
      <x v="6815"/>
      <x v="11922"/>
    </i>
    <i>
      <x v="11923"/>
      <x v="150"/>
      <x v="48"/>
      <x v="6816"/>
      <x v="11923"/>
    </i>
    <i>
      <x v="11924"/>
      <x v="250"/>
      <x v="42"/>
      <x v="6817"/>
      <x v="11924"/>
    </i>
    <i>
      <x v="11925"/>
      <x v="131"/>
      <x v="113"/>
      <x v="2029"/>
      <x v="11925"/>
    </i>
    <i>
      <x v="11926"/>
      <x v="340"/>
      <x v="30"/>
      <x v="6818"/>
      <x v="11926"/>
    </i>
    <i>
      <x v="11927"/>
      <x/>
      <x v="211"/>
      <x v="1395"/>
      <x v="11927"/>
    </i>
    <i>
      <x v="11928"/>
      <x v="167"/>
      <x v="81"/>
      <x v="3244"/>
      <x v="11928"/>
    </i>
    <i>
      <x v="11929"/>
      <x v="300"/>
      <x v="72"/>
      <x v="6819"/>
      <x v="11929"/>
    </i>
    <i>
      <x v="11930"/>
      <x v="275"/>
      <x v="159"/>
      <x v="6820"/>
      <x v="11930"/>
    </i>
    <i>
      <x v="11931"/>
      <x v="308"/>
      <x v="4"/>
      <x v="6821"/>
      <x v="11931"/>
    </i>
    <i>
      <x v="11932"/>
      <x v="139"/>
      <x v="166"/>
      <x v="3503"/>
      <x v="11932"/>
    </i>
    <i>
      <x v="11933"/>
      <x v="259"/>
      <x v="82"/>
      <x v="5043"/>
      <x v="11933"/>
    </i>
    <i>
      <x v="11934"/>
      <x v="421"/>
      <x v="77"/>
      <x v="6822"/>
      <x v="11934"/>
    </i>
    <i>
      <x v="11935"/>
      <x v="82"/>
      <x v="113"/>
      <x v="3546"/>
      <x v="11935"/>
    </i>
    <i>
      <x v="11936"/>
      <x v="27"/>
      <x v="53"/>
      <x v="6823"/>
      <x v="11936"/>
    </i>
    <i>
      <x v="11937"/>
      <x v="151"/>
      <x v="68"/>
      <x v="3505"/>
      <x v="11937"/>
    </i>
    <i>
      <x v="11938"/>
      <x v="446"/>
      <x v="89"/>
      <x v="6823"/>
      <x v="11938"/>
    </i>
    <i>
      <x v="11939"/>
      <x v="523"/>
      <x v="221"/>
      <x v="2517"/>
      <x v="11939"/>
    </i>
    <i>
      <x v="11940"/>
      <x v="323"/>
      <x v="203"/>
      <x v="6824"/>
      <x v="11940"/>
    </i>
    <i>
      <x v="11941"/>
      <x v="20"/>
      <x v="158"/>
      <x v="6825"/>
      <x v="11941"/>
    </i>
    <i>
      <x v="11942"/>
      <x v="240"/>
      <x v="160"/>
      <x v="5902"/>
      <x v="11942"/>
    </i>
    <i>
      <x v="11943"/>
      <x v="379"/>
      <x v="197"/>
      <x v="843"/>
      <x v="11943"/>
    </i>
    <i>
      <x v="11944"/>
      <x v="582"/>
      <x v="19"/>
      <x v="530"/>
      <x v="11944"/>
    </i>
    <i>
      <x v="11945"/>
      <x v="67"/>
      <x v="179"/>
      <x v="374"/>
      <x v="11945"/>
    </i>
    <i>
      <x v="11946"/>
      <x v="269"/>
      <x v="87"/>
      <x v="6826"/>
      <x v="11946"/>
    </i>
    <i>
      <x v="11947"/>
      <x v="164"/>
      <x v="2"/>
      <x v="6827"/>
      <x v="11947"/>
    </i>
    <i>
      <x v="11948"/>
      <x v="79"/>
      <x v="144"/>
      <x v="2797"/>
      <x v="11948"/>
    </i>
    <i>
      <x v="11949"/>
      <x v="374"/>
      <x v="58"/>
      <x v="6828"/>
      <x v="11949"/>
    </i>
    <i>
      <x v="11950"/>
      <x v="127"/>
      <x v="69"/>
      <x v="1757"/>
      <x v="11950"/>
    </i>
    <i>
      <x v="11951"/>
      <x v="499"/>
      <x v="7"/>
      <x v="3501"/>
      <x v="11951"/>
    </i>
    <i>
      <x v="11952"/>
      <x v="18"/>
      <x v="68"/>
      <x v="4322"/>
      <x v="11952"/>
    </i>
    <i>
      <x v="11953"/>
      <x v="376"/>
      <x v="59"/>
      <x v="3834"/>
      <x v="11953"/>
    </i>
    <i>
      <x v="11954"/>
      <x v="310"/>
      <x v="147"/>
      <x v="5671"/>
      <x v="11954"/>
    </i>
    <i>
      <x v="11955"/>
      <x v="105"/>
      <x v="10"/>
      <x v="5098"/>
      <x v="11955"/>
    </i>
    <i>
      <x v="11956"/>
      <x v="226"/>
      <x v="211"/>
      <x v="4419"/>
      <x v="11956"/>
    </i>
    <i>
      <x v="11957"/>
      <x v="127"/>
      <x v="72"/>
      <x v="6175"/>
      <x v="11957"/>
    </i>
    <i>
      <x v="11958"/>
      <x v="298"/>
      <x v="84"/>
      <x v="4333"/>
      <x v="11958"/>
    </i>
    <i>
      <x v="11959"/>
      <x v="456"/>
      <x v="30"/>
      <x v="1106"/>
      <x v="11959"/>
    </i>
    <i>
      <x v="11960"/>
      <x v="531"/>
      <x v="162"/>
      <x v="333"/>
      <x v="11960"/>
    </i>
    <i>
      <x v="11961"/>
      <x v="307"/>
      <x v="160"/>
      <x v="6558"/>
      <x v="11961"/>
    </i>
    <i>
      <x v="11962"/>
      <x v="68"/>
      <x v="39"/>
      <x v="2007"/>
      <x v="11962"/>
    </i>
    <i>
      <x v="11963"/>
      <x v="66"/>
      <x v="64"/>
      <x v="5473"/>
      <x v="11963"/>
    </i>
    <i>
      <x v="11964"/>
      <x v="555"/>
      <x v="171"/>
      <x v="6829"/>
      <x v="11964"/>
    </i>
    <i>
      <x v="11965"/>
      <x v="233"/>
      <x v="176"/>
      <x v="6830"/>
      <x v="11965"/>
    </i>
    <i>
      <x v="11966"/>
      <x v="582"/>
      <x v="151"/>
      <x v="6019"/>
      <x v="11966"/>
    </i>
    <i>
      <x v="11967"/>
      <x v="515"/>
      <x v="191"/>
      <x v="5966"/>
      <x v="11967"/>
    </i>
    <i>
      <x v="11968"/>
      <x v="308"/>
      <x v="74"/>
      <x v="6278"/>
      <x v="11968"/>
    </i>
    <i>
      <x v="11969"/>
      <x v="196"/>
      <x v="39"/>
      <x v="991"/>
      <x v="11969"/>
    </i>
    <i>
      <x v="11970"/>
      <x v="384"/>
      <x v="70"/>
      <x v="1697"/>
      <x v="11970"/>
    </i>
    <i>
      <x v="11971"/>
      <x v="215"/>
      <x v="125"/>
      <x v="6665"/>
      <x v="11971"/>
    </i>
    <i>
      <x v="11972"/>
      <x v="378"/>
      <x v="93"/>
      <x v="1286"/>
      <x v="11972"/>
    </i>
    <i>
      <x v="11973"/>
      <x v="48"/>
      <x v="86"/>
      <x v="4292"/>
      <x v="11973"/>
    </i>
    <i>
      <x v="11974"/>
      <x v="273"/>
      <x v="95"/>
      <x v="6831"/>
      <x v="11974"/>
    </i>
    <i>
      <x v="11975"/>
      <x v="408"/>
      <x v="144"/>
      <x v="6832"/>
      <x v="11975"/>
    </i>
    <i>
      <x v="11976"/>
      <x v="555"/>
      <x v="134"/>
      <x v="6833"/>
      <x v="11976"/>
    </i>
    <i>
      <x v="11977"/>
      <x v="13"/>
      <x v="108"/>
      <x v="6834"/>
      <x v="11977"/>
    </i>
    <i>
      <x v="11978"/>
      <x v="540"/>
      <x v="166"/>
      <x v="6835"/>
      <x v="11978"/>
    </i>
    <i>
      <x v="11979"/>
      <x v="133"/>
      <x v="38"/>
      <x v="4034"/>
      <x v="11979"/>
    </i>
    <i>
      <x v="11980"/>
      <x v="388"/>
      <x v="185"/>
      <x v="6836"/>
      <x v="11980"/>
    </i>
    <i>
      <x v="11981"/>
      <x v="39"/>
      <x v="44"/>
      <x v="6837"/>
      <x v="11981"/>
    </i>
    <i>
      <x v="11982"/>
      <x v="172"/>
      <x v="137"/>
      <x v="6838"/>
      <x v="11982"/>
    </i>
    <i>
      <x v="11983"/>
      <x v="136"/>
      <x v="14"/>
      <x v="6839"/>
      <x v="11983"/>
    </i>
    <i>
      <x v="11984"/>
      <x v="207"/>
      <x v="115"/>
      <x v="6288"/>
      <x v="11984"/>
    </i>
    <i>
      <x v="11985"/>
      <x v="171"/>
      <x v="70"/>
      <x v="6668"/>
      <x v="11985"/>
    </i>
    <i>
      <x v="11986"/>
      <x v="245"/>
      <x v="166"/>
      <x v="6333"/>
      <x v="11986"/>
    </i>
    <i>
      <x v="11987"/>
      <x v="223"/>
      <x v="35"/>
      <x v="5331"/>
      <x v="11987"/>
    </i>
    <i>
      <x v="11988"/>
      <x v="353"/>
      <x v="189"/>
      <x v="6585"/>
      <x v="11988"/>
    </i>
    <i>
      <x v="11989"/>
      <x v="40"/>
      <x v="58"/>
      <x v="1255"/>
      <x v="11989"/>
    </i>
    <i>
      <x v="11990"/>
      <x v="78"/>
      <x v="143"/>
      <x v="1412"/>
      <x v="11990"/>
    </i>
    <i>
      <x v="11991"/>
      <x v="215"/>
      <x v="13"/>
      <x v="3732"/>
      <x v="11991"/>
    </i>
    <i>
      <x v="11992"/>
      <x v="305"/>
      <x/>
      <x v="3073"/>
      <x v="11992"/>
    </i>
    <i>
      <x v="11993"/>
      <x v="189"/>
      <x v="42"/>
      <x v="5454"/>
      <x v="11993"/>
    </i>
    <i>
      <x v="11994"/>
      <x v="15"/>
      <x v="157"/>
      <x v="2736"/>
      <x v="11994"/>
    </i>
    <i>
      <x v="11995"/>
      <x v="300"/>
      <x v="73"/>
      <x v="6039"/>
      <x v="11995"/>
    </i>
    <i>
      <x v="11996"/>
      <x v="19"/>
      <x v="57"/>
      <x v="6840"/>
      <x v="11996"/>
    </i>
    <i>
      <x v="11997"/>
      <x v="79"/>
      <x v="114"/>
      <x v="5616"/>
      <x v="11997"/>
    </i>
    <i>
      <x v="11998"/>
      <x v="12"/>
      <x v="185"/>
      <x v="4074"/>
      <x v="11998"/>
    </i>
    <i>
      <x v="11999"/>
      <x v="329"/>
      <x v="16"/>
      <x v="5252"/>
      <x v="11999"/>
    </i>
    <i>
      <x v="12000"/>
      <x v="194"/>
      <x v="57"/>
      <x v="4819"/>
      <x v="12000"/>
    </i>
    <i>
      <x v="12001"/>
      <x v="5"/>
      <x v="50"/>
      <x v="6841"/>
      <x v="12001"/>
    </i>
    <i>
      <x v="12002"/>
      <x v="227"/>
      <x v="38"/>
      <x v="2251"/>
      <x v="12002"/>
    </i>
    <i>
      <x v="12003"/>
      <x v="143"/>
      <x v="115"/>
      <x v="1355"/>
      <x v="12003"/>
    </i>
    <i>
      <x v="12004"/>
      <x v="232"/>
      <x v="84"/>
      <x v="6842"/>
      <x v="12004"/>
    </i>
    <i>
      <x v="12005"/>
      <x v="18"/>
      <x v="190"/>
      <x v="6843"/>
      <x v="12005"/>
    </i>
    <i>
      <x v="12006"/>
      <x v="22"/>
      <x v="128"/>
      <x v="2818"/>
      <x v="12006"/>
    </i>
    <i>
      <x v="12007"/>
      <x v="373"/>
      <x v="42"/>
      <x v="577"/>
      <x v="12007"/>
    </i>
    <i>
      <x v="12008"/>
      <x v="313"/>
      <x v="160"/>
      <x v="3377"/>
      <x v="12008"/>
    </i>
    <i>
      <x v="12009"/>
      <x v="86"/>
      <x v="127"/>
      <x v="4880"/>
      <x v="12009"/>
    </i>
    <i>
      <x v="12010"/>
      <x v="22"/>
      <x v="139"/>
      <x v="4880"/>
      <x v="12010"/>
    </i>
    <i>
      <x v="12011"/>
      <x v="345"/>
      <x v="100"/>
      <x v="365"/>
      <x v="12011"/>
    </i>
    <i>
      <x v="12012"/>
      <x v="406"/>
      <x v="9"/>
      <x v="4292"/>
      <x v="12012"/>
    </i>
    <i>
      <x v="12013"/>
      <x v="282"/>
      <x/>
      <x v="28"/>
      <x v="12013"/>
    </i>
    <i>
      <x v="12014"/>
      <x v="490"/>
      <x v="7"/>
      <x v="6844"/>
      <x v="12014"/>
    </i>
    <i>
      <x v="12015"/>
      <x v="383"/>
      <x v="100"/>
      <x v="612"/>
      <x v="12015"/>
    </i>
    <i>
      <x v="12016"/>
      <x v="194"/>
      <x v="46"/>
      <x v="1555"/>
      <x v="12016"/>
    </i>
    <i>
      <x v="12017"/>
      <x v="480"/>
      <x v="18"/>
      <x v="3087"/>
      <x v="12017"/>
    </i>
    <i>
      <x v="12018"/>
      <x v="382"/>
      <x v="194"/>
      <x v="2467"/>
      <x v="12018"/>
    </i>
    <i>
      <x v="12019"/>
      <x v="367"/>
      <x v="37"/>
      <x v="1304"/>
      <x v="12019"/>
    </i>
    <i>
      <x v="12020"/>
      <x v="137"/>
      <x v="142"/>
      <x v="3007"/>
      <x v="12020"/>
    </i>
    <i>
      <x v="12021"/>
      <x v="483"/>
      <x v="7"/>
      <x v="1570"/>
      <x v="12021"/>
    </i>
    <i>
      <x v="12022"/>
      <x v="142"/>
      <x v="236"/>
      <x v="1758"/>
      <x v="12022"/>
    </i>
    <i>
      <x v="12023"/>
      <x v="351"/>
      <x v="95"/>
      <x v="1763"/>
      <x v="12023"/>
    </i>
    <i>
      <x v="12024"/>
      <x v="367"/>
      <x v="72"/>
      <x v="6371"/>
      <x v="12024"/>
    </i>
    <i>
      <x v="12025"/>
      <x v="382"/>
      <x v="101"/>
      <x v="1148"/>
      <x v="12025"/>
    </i>
    <i>
      <x v="12026"/>
      <x v="61"/>
      <x v="182"/>
      <x v="1883"/>
      <x v="12026"/>
    </i>
    <i>
      <x v="12027"/>
      <x v="206"/>
      <x v="102"/>
      <x v="1148"/>
      <x v="12027"/>
    </i>
    <i>
      <x v="12028"/>
      <x v="177"/>
      <x v="106"/>
      <x v="115"/>
      <x v="12028"/>
    </i>
    <i>
      <x v="12029"/>
      <x v="13"/>
      <x v="80"/>
      <x v="1187"/>
      <x v="12029"/>
    </i>
    <i>
      <x v="12030"/>
      <x v="312"/>
      <x v="13"/>
      <x v="5106"/>
      <x v="12030"/>
    </i>
    <i>
      <x v="12031"/>
      <x v="162"/>
      <x v="105"/>
      <x v="3751"/>
      <x v="12031"/>
    </i>
    <i>
      <x v="12032"/>
      <x v="38"/>
      <x v="197"/>
      <x v="4796"/>
      <x v="12032"/>
    </i>
    <i>
      <x v="12033"/>
      <x v="414"/>
      <x v="144"/>
      <x v="1469"/>
      <x v="12033"/>
    </i>
    <i>
      <x v="12034"/>
      <x v="415"/>
      <x v="129"/>
      <x v="3301"/>
      <x v="12034"/>
    </i>
    <i>
      <x v="12035"/>
      <x v="136"/>
      <x v="125"/>
      <x v="4776"/>
      <x v="12035"/>
    </i>
    <i>
      <x v="12036"/>
      <x v="63"/>
      <x v="186"/>
      <x v="6845"/>
      <x v="12036"/>
    </i>
    <i>
      <x v="12037"/>
      <x v="79"/>
      <x v="119"/>
      <x v="5675"/>
      <x v="12037"/>
    </i>
    <i>
      <x v="12038"/>
      <x v="14"/>
      <x v="56"/>
      <x v="1331"/>
      <x v="12038"/>
    </i>
    <i>
      <x v="12039"/>
      <x v="16"/>
      <x v="174"/>
      <x v="2130"/>
      <x v="12039"/>
    </i>
    <i>
      <x v="12040"/>
      <x v="22"/>
      <x v="105"/>
      <x v="6846"/>
      <x v="12040"/>
    </i>
    <i>
      <x v="12041"/>
      <x v="167"/>
      <x v="37"/>
      <x v="6313"/>
      <x v="12041"/>
    </i>
    <i>
      <x v="12042"/>
      <x v="575"/>
      <x v="210"/>
      <x v="71"/>
      <x v="12042"/>
    </i>
    <i>
      <x v="12043"/>
      <x v="302"/>
      <x v="192"/>
      <x v="6847"/>
      <x v="12043"/>
    </i>
    <i>
      <x v="12044"/>
      <x v="312"/>
      <x v="108"/>
      <x v="5118"/>
      <x v="12044"/>
    </i>
    <i>
      <x v="12045"/>
      <x v="140"/>
      <x v="108"/>
      <x v="5489"/>
      <x v="12045"/>
    </i>
    <i>
      <x v="12046"/>
      <x v="265"/>
      <x v="162"/>
      <x v="6848"/>
      <x v="12046"/>
    </i>
    <i>
      <x v="12047"/>
      <x v="560"/>
      <x v="165"/>
      <x v="3511"/>
      <x v="12047"/>
    </i>
    <i>
      <x v="12048"/>
      <x v="300"/>
      <x v="117"/>
      <x v="6849"/>
      <x v="12048"/>
    </i>
    <i>
      <x v="12049"/>
      <x v="74"/>
      <x v="29"/>
      <x v="6850"/>
      <x v="12049"/>
    </i>
    <i>
      <x v="12050"/>
      <x v="447"/>
      <x v="196"/>
      <x v="6851"/>
      <x v="12050"/>
    </i>
    <i>
      <x v="12051"/>
      <x v="38"/>
      <x v="186"/>
      <x v="336"/>
      <x v="12051"/>
    </i>
    <i>
      <x v="12052"/>
      <x v="450"/>
      <x v="143"/>
      <x v="6658"/>
      <x v="12052"/>
    </i>
    <i>
      <x v="12053"/>
      <x v="177"/>
      <x v="158"/>
      <x v="6852"/>
      <x v="12053"/>
    </i>
    <i>
      <x v="12054"/>
      <x v="144"/>
      <x v="192"/>
      <x v="2677"/>
      <x v="12054"/>
    </i>
    <i>
      <x v="12055"/>
      <x v="22"/>
      <x v="53"/>
      <x v="5681"/>
      <x v="12055"/>
    </i>
    <i>
      <x v="12056"/>
      <x v="78"/>
      <x v="138"/>
      <x v="3032"/>
      <x v="12056"/>
    </i>
    <i>
      <x v="12057"/>
      <x v="440"/>
      <x v="101"/>
      <x v="507"/>
      <x v="12057"/>
    </i>
    <i>
      <x v="12058"/>
      <x v="535"/>
      <x v="100"/>
      <x v="6326"/>
      <x v="12058"/>
    </i>
    <i>
      <x v="12059"/>
      <x v="208"/>
      <x v="49"/>
      <x v="6853"/>
      <x v="12059"/>
    </i>
    <i>
      <x v="12060"/>
      <x v="300"/>
      <x v="98"/>
      <x v="6854"/>
      <x v="12060"/>
    </i>
    <i>
      <x v="12061"/>
      <x v="355"/>
      <x v="133"/>
      <x v="6855"/>
      <x v="12061"/>
    </i>
    <i>
      <x v="12062"/>
      <x v="167"/>
      <x v="56"/>
      <x v="6856"/>
      <x v="12062"/>
    </i>
    <i>
      <x v="12063"/>
      <x v="35"/>
      <x v="147"/>
      <x v="6857"/>
      <x v="12063"/>
    </i>
    <i>
      <x v="12064"/>
      <x v="538"/>
      <x v="124"/>
      <x v="6831"/>
      <x v="12064"/>
    </i>
    <i>
      <x v="12065"/>
      <x v="508"/>
      <x v="33"/>
      <x v="6858"/>
      <x v="12065"/>
    </i>
    <i>
      <x v="12066"/>
      <x v="305"/>
      <x v="19"/>
      <x v="6859"/>
      <x v="12066"/>
    </i>
    <i>
      <x v="12067"/>
      <x v="259"/>
      <x v="168"/>
      <x v="6860"/>
      <x v="12067"/>
    </i>
    <i>
      <x v="12068"/>
      <x v="81"/>
      <x v="163"/>
      <x v="1438"/>
      <x v="12068"/>
    </i>
    <i>
      <x v="12069"/>
      <x v="177"/>
      <x v="131"/>
      <x v="6861"/>
      <x v="12069"/>
    </i>
    <i>
      <x v="12070"/>
      <x v="167"/>
      <x v="196"/>
      <x v="5953"/>
      <x v="12070"/>
    </i>
    <i>
      <x v="12071"/>
      <x v="205"/>
      <x v="155"/>
      <x v="5069"/>
      <x v="12071"/>
    </i>
    <i>
      <x v="12072"/>
      <x v="502"/>
      <x v="188"/>
      <x v="4362"/>
      <x v="12072"/>
    </i>
    <i>
      <x v="12073"/>
      <x v="201"/>
      <x v="102"/>
      <x v="6862"/>
      <x v="12073"/>
    </i>
    <i>
      <x v="12074"/>
      <x v="40"/>
      <x v="44"/>
      <x v="6863"/>
      <x v="12074"/>
    </i>
    <i>
      <x v="12075"/>
      <x v="523"/>
      <x v="206"/>
      <x v="6864"/>
      <x v="12075"/>
    </i>
    <i>
      <x v="12076"/>
      <x v="174"/>
      <x v="120"/>
      <x v="1445"/>
      <x v="12076"/>
    </i>
    <i>
      <x v="12077"/>
      <x v="529"/>
      <x v="38"/>
      <x v="6865"/>
      <x v="12077"/>
    </i>
    <i>
      <x v="12078"/>
      <x v="5"/>
      <x v="38"/>
      <x v="6866"/>
      <x v="12078"/>
    </i>
    <i>
      <x v="12079"/>
      <x v="633"/>
      <x v="328"/>
      <x v="6867"/>
      <x v="12079"/>
    </i>
    <i>
      <x v="12080"/>
      <x v="142"/>
      <x v="123"/>
      <x v="4879"/>
      <x v="12080"/>
    </i>
    <i>
      <x v="12081"/>
      <x v="449"/>
      <x v="46"/>
      <x v="6868"/>
      <x v="12081"/>
    </i>
    <i>
      <x v="12082"/>
      <x v="129"/>
      <x v="114"/>
      <x v="3424"/>
      <x v="12082"/>
    </i>
    <i>
      <x v="12083"/>
      <x v="348"/>
      <x v="191"/>
      <x v="583"/>
      <x v="12083"/>
    </i>
    <i>
      <x v="12084"/>
      <x v="201"/>
      <x v="163"/>
      <x v="6869"/>
      <x v="12084"/>
    </i>
    <i>
      <x v="12085"/>
      <x v="114"/>
      <x v="180"/>
      <x v="6870"/>
      <x v="12085"/>
    </i>
    <i>
      <x v="12086"/>
      <x v="511"/>
      <x v="19"/>
      <x v="6767"/>
      <x v="12086"/>
    </i>
    <i>
      <x v="12087"/>
      <x v="466"/>
      <x v="122"/>
      <x v="6007"/>
      <x v="12087"/>
    </i>
    <i>
      <x v="12088"/>
      <x v="441"/>
      <x v="173"/>
      <x v="5338"/>
      <x v="12088"/>
    </i>
    <i>
      <x v="12089"/>
      <x v="79"/>
      <x v="12"/>
      <x v="6593"/>
      <x v="12089"/>
    </i>
    <i>
      <x v="12090"/>
      <x v="413"/>
      <x v="128"/>
      <x v="5868"/>
      <x v="12090"/>
    </i>
    <i>
      <x v="12091"/>
      <x v="382"/>
      <x v="183"/>
      <x v="586"/>
      <x v="12091"/>
    </i>
    <i>
      <x v="12092"/>
      <x v="146"/>
      <x v="120"/>
      <x v="4035"/>
      <x v="12092"/>
    </i>
    <i>
      <x v="12093"/>
      <x v="41"/>
      <x v="197"/>
      <x v="6871"/>
      <x v="12093"/>
    </i>
    <i>
      <x v="12094"/>
      <x v="65"/>
      <x v="112"/>
      <x v="6872"/>
      <x v="12094"/>
    </i>
    <i>
      <x v="12095"/>
      <x v="432"/>
      <x v="146"/>
      <x v="48"/>
      <x v="12095"/>
    </i>
    <i>
      <x v="12096"/>
      <x v="56"/>
      <x v="82"/>
      <x v="2117"/>
      <x v="12096"/>
    </i>
    <i>
      <x v="12097"/>
      <x v="569"/>
      <x v="329"/>
      <x v="6012"/>
      <x v="12097"/>
    </i>
    <i>
      <x v="12098"/>
      <x v="297"/>
      <x v="79"/>
      <x v="5142"/>
      <x v="12098"/>
    </i>
    <i>
      <x v="12099"/>
      <x v="158"/>
      <x v="10"/>
      <x v="1824"/>
      <x v="12099"/>
    </i>
    <i>
      <x v="12100"/>
      <x v="3"/>
      <x v="51"/>
      <x v="4494"/>
      <x v="12100"/>
    </i>
    <i>
      <x v="12101"/>
      <x v="376"/>
      <x v="19"/>
      <x v="1063"/>
      <x v="12101"/>
    </i>
    <i>
      <x v="12102"/>
      <x v="376"/>
      <x v="92"/>
      <x v="6873"/>
      <x v="12102"/>
    </i>
    <i>
      <x v="12103"/>
      <x v="341"/>
      <x v="29"/>
      <x v="4350"/>
      <x v="12103"/>
    </i>
    <i>
      <x v="12104"/>
      <x v="458"/>
      <x v="98"/>
      <x v="419"/>
      <x v="12104"/>
    </i>
    <i>
      <x v="12105"/>
      <x v="253"/>
      <x v="52"/>
      <x v="4057"/>
      <x v="12105"/>
    </i>
    <i>
      <x v="12106"/>
      <x v="418"/>
      <x v="30"/>
      <x v="6874"/>
      <x v="12106"/>
    </i>
    <i>
      <x v="12107"/>
      <x v="54"/>
      <x v="77"/>
      <x v="4347"/>
      <x v="12107"/>
    </i>
    <i>
      <x v="12108"/>
      <x v="77"/>
      <x v="99"/>
      <x v="6355"/>
      <x v="12108"/>
    </i>
    <i>
      <x v="12109"/>
      <x v="12"/>
      <x v="117"/>
      <x v="6235"/>
      <x v="12109"/>
    </i>
    <i>
      <x v="12110"/>
      <x v="363"/>
      <x v="34"/>
      <x v="3344"/>
      <x v="12110"/>
    </i>
    <i>
      <x v="12111"/>
      <x v="212"/>
      <x v="99"/>
      <x v="6875"/>
      <x v="12111"/>
    </i>
    <i>
      <x v="12112"/>
      <x v="135"/>
      <x v="58"/>
      <x v="6876"/>
      <x v="12112"/>
    </i>
    <i>
      <x v="12113"/>
      <x v="218"/>
      <x v="46"/>
      <x v="65"/>
      <x v="12113"/>
    </i>
    <i>
      <x v="12114"/>
      <x v="119"/>
      <x v="185"/>
      <x v="1850"/>
      <x v="12114"/>
    </i>
    <i>
      <x v="12115"/>
      <x v="153"/>
      <x v="246"/>
      <x v="4100"/>
      <x v="12115"/>
    </i>
    <i>
      <x v="12116"/>
      <x v="223"/>
      <x v="95"/>
      <x v="6877"/>
      <x v="12116"/>
    </i>
    <i>
      <x v="12117"/>
      <x v="465"/>
      <x v="179"/>
      <x v="3104"/>
      <x v="12117"/>
    </i>
    <i>
      <x v="12118"/>
      <x v="481"/>
      <x v="29"/>
      <x v="4312"/>
      <x v="12118"/>
    </i>
    <i>
      <x v="12119"/>
      <x v="53"/>
      <x v="27"/>
      <x v="3392"/>
      <x v="12119"/>
    </i>
    <i>
      <x v="12120"/>
      <x v="126"/>
      <x v="217"/>
      <x v="4068"/>
      <x v="12120"/>
    </i>
    <i>
      <x v="12121"/>
      <x v="294"/>
      <x v="31"/>
      <x v="6648"/>
      <x v="12121"/>
    </i>
    <i>
      <x v="12122"/>
      <x v="289"/>
      <x v="54"/>
      <x v="383"/>
      <x v="12122"/>
    </i>
    <i>
      <x v="12123"/>
      <x v="364"/>
      <x v="149"/>
      <x v="1354"/>
      <x v="12123"/>
    </i>
    <i>
      <x v="12124"/>
      <x v="207"/>
      <x v="17"/>
      <x v="5977"/>
      <x v="12124"/>
    </i>
    <i>
      <x v="12125"/>
      <x v="435"/>
      <x v="174"/>
      <x v="3073"/>
      <x v="12125"/>
    </i>
    <i>
      <x v="12126"/>
      <x v="65"/>
      <x v="222"/>
      <x v="1572"/>
      <x v="12126"/>
    </i>
    <i>
      <x v="12127"/>
      <x v="205"/>
      <x v="117"/>
      <x v="4736"/>
      <x v="12127"/>
    </i>
    <i>
      <x v="12128"/>
      <x v="409"/>
      <x v="166"/>
      <x v="3307"/>
      <x v="12128"/>
    </i>
    <i>
      <x v="12129"/>
      <x v="489"/>
      <x v="203"/>
      <x v="6099"/>
      <x v="12129"/>
    </i>
    <i>
      <x v="12130"/>
      <x v="12"/>
      <x v="36"/>
      <x v="3095"/>
      <x v="12130"/>
    </i>
    <i>
      <x v="12131"/>
      <x v="440"/>
      <x v="183"/>
      <x v="4500"/>
      <x v="12131"/>
    </i>
    <i>
      <x v="12132"/>
      <x v="547"/>
      <x v="128"/>
      <x v="6878"/>
      <x v="12132"/>
    </i>
    <i>
      <x v="12133"/>
      <x v="184"/>
      <x v="194"/>
      <x v="6879"/>
      <x v="12133"/>
    </i>
    <i>
      <x v="12134"/>
      <x v="78"/>
      <x v="115"/>
      <x v="6880"/>
      <x v="12134"/>
    </i>
    <i>
      <x v="12135"/>
      <x v="409"/>
      <x v="153"/>
      <x v="2008"/>
      <x v="12135"/>
    </i>
    <i>
      <x v="12136"/>
      <x v="153"/>
      <x v="183"/>
      <x v="6881"/>
      <x v="12136"/>
    </i>
    <i>
      <x v="12137"/>
      <x v="15"/>
      <x v="133"/>
      <x v="5764"/>
      <x v="12137"/>
    </i>
    <i>
      <x v="12138"/>
      <x v="59"/>
      <x v="183"/>
      <x v="1158"/>
      <x v="12138"/>
    </i>
    <i>
      <x v="12139"/>
      <x v="201"/>
      <x/>
      <x v="6882"/>
      <x v="12139"/>
    </i>
    <i>
      <x v="12140"/>
      <x v="390"/>
      <x v="128"/>
      <x v="6883"/>
      <x v="12140"/>
    </i>
    <i>
      <x v="12141"/>
      <x v="302"/>
      <x v="98"/>
      <x v="6884"/>
      <x v="12141"/>
    </i>
    <i>
      <x v="12142"/>
      <x v="231"/>
      <x v="111"/>
      <x v="6646"/>
      <x v="12142"/>
    </i>
    <i>
      <x v="12143"/>
      <x v="303"/>
      <x v="70"/>
      <x v="455"/>
      <x v="12143"/>
    </i>
    <i>
      <x v="12144"/>
      <x v="217"/>
      <x v="121"/>
      <x v="3354"/>
      <x v="12144"/>
    </i>
    <i>
      <x v="12145"/>
      <x v="402"/>
      <x v="24"/>
      <x v="3710"/>
      <x v="12145"/>
    </i>
    <i>
      <x v="12146"/>
      <x v="147"/>
      <x v="153"/>
      <x v="3977"/>
      <x v="12146"/>
    </i>
    <i>
      <x v="12147"/>
      <x v="16"/>
      <x v="191"/>
      <x v="6885"/>
      <x v="12147"/>
    </i>
    <i>
      <x v="12148"/>
      <x v="41"/>
      <x v="80"/>
      <x v="624"/>
      <x v="12148"/>
    </i>
    <i>
      <x v="12149"/>
      <x v="442"/>
      <x v="79"/>
      <x v="386"/>
      <x v="12149"/>
    </i>
    <i>
      <x v="12150"/>
      <x v="352"/>
      <x v="157"/>
      <x v="1203"/>
      <x v="12150"/>
    </i>
    <i>
      <x v="12151"/>
      <x v="577"/>
      <x v="71"/>
      <x v="729"/>
      <x v="12151"/>
    </i>
    <i>
      <x v="12152"/>
      <x v="535"/>
      <x v="125"/>
      <x v="3311"/>
      <x v="12152"/>
    </i>
    <i>
      <x v="12153"/>
      <x v="204"/>
      <x v="16"/>
      <x v="768"/>
      <x v="12153"/>
    </i>
    <i>
      <x v="12154"/>
      <x v="527"/>
      <x v="70"/>
      <x v="6515"/>
      <x v="12154"/>
    </i>
    <i>
      <x v="12155"/>
      <x v="194"/>
      <x v="196"/>
      <x v="858"/>
      <x v="12155"/>
    </i>
    <i>
      <x v="12156"/>
      <x v="118"/>
      <x v="123"/>
      <x v="6886"/>
      <x v="12156"/>
    </i>
    <i>
      <x v="12157"/>
      <x v="560"/>
      <x v="55"/>
      <x v="6038"/>
      <x v="12157"/>
    </i>
    <i>
      <x v="12158"/>
      <x v="51"/>
      <x v="108"/>
      <x v="1597"/>
      <x v="12158"/>
    </i>
    <i>
      <x v="12159"/>
      <x v="86"/>
      <x v="70"/>
      <x v="2300"/>
      <x v="12159"/>
    </i>
    <i>
      <x v="12160"/>
      <x v="88"/>
      <x v="1"/>
      <x v="5806"/>
      <x v="12160"/>
    </i>
    <i>
      <x v="12161"/>
      <x v="348"/>
      <x v="174"/>
      <x v="6038"/>
      <x v="12161"/>
    </i>
    <i>
      <x v="12162"/>
      <x v="147"/>
      <x v="44"/>
      <x v="2313"/>
      <x v="12162"/>
    </i>
    <i>
      <x v="12163"/>
      <x v="172"/>
      <x v="80"/>
      <x v="3569"/>
      <x v="12163"/>
    </i>
    <i>
      <x v="12164"/>
      <x v="198"/>
      <x v="73"/>
      <x v="2232"/>
      <x v="12164"/>
    </i>
    <i>
      <x v="12165"/>
      <x v="167"/>
      <x v="195"/>
      <x v="6887"/>
      <x v="12165"/>
    </i>
    <i>
      <x v="12166"/>
      <x v="361"/>
      <x v="156"/>
      <x v="2984"/>
      <x v="12166"/>
    </i>
    <i>
      <x v="12167"/>
      <x v="171"/>
      <x v="13"/>
      <x v="326"/>
      <x v="12167"/>
    </i>
    <i>
      <x v="12168"/>
      <x v="213"/>
      <x v="171"/>
      <x v="879"/>
      <x v="12168"/>
    </i>
    <i>
      <x v="12169"/>
      <x v="336"/>
      <x v="52"/>
      <x v="533"/>
      <x v="12169"/>
    </i>
    <i>
      <x v="12170"/>
      <x v="369"/>
      <x v="166"/>
      <x v="1936"/>
      <x v="12170"/>
    </i>
    <i>
      <x v="12171"/>
      <x v="21"/>
      <x v="102"/>
      <x v="6888"/>
      <x v="12171"/>
    </i>
    <i>
      <x v="12172"/>
      <x v="170"/>
      <x v="127"/>
      <x v="1489"/>
      <x v="12172"/>
    </i>
    <i>
      <x v="12173"/>
      <x v="41"/>
      <x v="124"/>
      <x v="6889"/>
      <x v="12173"/>
    </i>
    <i>
      <x v="12174"/>
      <x v="476"/>
      <x v="155"/>
      <x v="4529"/>
      <x v="12174"/>
    </i>
    <i>
      <x v="12175"/>
      <x v="415"/>
      <x v="44"/>
      <x v="645"/>
      <x v="12175"/>
    </i>
    <i>
      <x v="12176"/>
      <x v="38"/>
      <x v="156"/>
      <x v="3134"/>
      <x v="12176"/>
    </i>
    <i>
      <x v="12177"/>
      <x v="77"/>
      <x v="101"/>
      <x v="6890"/>
      <x v="12177"/>
    </i>
    <i>
      <x v="12178"/>
      <x v="86"/>
      <x v="130"/>
      <x v="6891"/>
      <x v="12178"/>
    </i>
    <i>
      <x v="12179"/>
      <x v="19"/>
      <x v="70"/>
      <x v="6892"/>
      <x v="12179"/>
    </i>
    <i>
      <x v="12180"/>
      <x v="168"/>
      <x v="139"/>
      <x v="6893"/>
      <x v="12180"/>
    </i>
    <i>
      <x v="12181"/>
      <x v="109"/>
      <x v="135"/>
      <x v="6894"/>
      <x v="12181"/>
    </i>
    <i>
      <x v="12182"/>
      <x v="77"/>
      <x v="100"/>
      <x v="788"/>
      <x v="12182"/>
    </i>
    <i>
      <x v="12183"/>
      <x v="40"/>
      <x v="72"/>
      <x v="3054"/>
      <x v="12183"/>
    </i>
    <i>
      <x v="12184"/>
      <x v="171"/>
      <x v="41"/>
      <x v="6894"/>
      <x v="12184"/>
    </i>
    <i>
      <x v="12185"/>
      <x v="206"/>
      <x v="23"/>
      <x v="2357"/>
      <x v="12185"/>
    </i>
    <i>
      <x v="12186"/>
      <x v="19"/>
      <x v="15"/>
      <x v="6895"/>
      <x v="12186"/>
    </i>
    <i>
      <x v="12187"/>
      <x v="221"/>
      <x v="50"/>
      <x v="1740"/>
      <x v="12187"/>
    </i>
    <i>
      <x v="12188"/>
      <x v="305"/>
      <x v="166"/>
      <x v="1721"/>
      <x v="12188"/>
    </i>
    <i>
      <x v="12189"/>
      <x v="40"/>
      <x v="192"/>
      <x v="2486"/>
      <x v="12189"/>
    </i>
    <i>
      <x v="12190"/>
      <x v="394"/>
      <x v="107"/>
      <x v="6896"/>
      <x v="12190"/>
    </i>
    <i>
      <x v="12191"/>
      <x v="53"/>
      <x v="61"/>
      <x v="6897"/>
      <x v="12191"/>
    </i>
    <i>
      <x v="12192"/>
      <x v="80"/>
      <x v="37"/>
      <x v="2999"/>
      <x v="12192"/>
    </i>
    <i>
      <x v="12193"/>
      <x v="184"/>
      <x v="44"/>
      <x v="668"/>
      <x v="12193"/>
    </i>
    <i>
      <x v="12194"/>
      <x v="365"/>
      <x v="139"/>
      <x v="1"/>
      <x v="12194"/>
    </i>
    <i>
      <x v="12195"/>
      <x v="189"/>
      <x v="330"/>
      <x v="6898"/>
      <x v="12195"/>
    </i>
    <i>
      <x v="12196"/>
      <x v="375"/>
      <x v="116"/>
      <x v="6899"/>
      <x v="12196"/>
    </i>
    <i>
      <x v="12197"/>
      <x v="488"/>
      <x v="139"/>
      <x v="6899"/>
      <x v="12197"/>
    </i>
    <i>
      <x v="12198"/>
      <x v="159"/>
      <x v="133"/>
      <x v="5200"/>
      <x v="12198"/>
    </i>
    <i>
      <x v="12199"/>
      <x v="449"/>
      <x v="171"/>
      <x v="6900"/>
      <x v="12199"/>
    </i>
    <i>
      <x v="12200"/>
      <x v="62"/>
      <x v="124"/>
      <x v="6898"/>
      <x v="12200"/>
    </i>
    <i>
      <x v="12201"/>
      <x v="78"/>
      <x v="58"/>
      <x v="1798"/>
      <x v="12201"/>
    </i>
    <i>
      <x v="12202"/>
      <x v="216"/>
      <x v="181"/>
      <x v="6901"/>
      <x v="12202"/>
    </i>
    <i>
      <x v="12203"/>
      <x v="86"/>
      <x v="13"/>
      <x v="1747"/>
      <x v="12203"/>
    </i>
    <i>
      <x v="12204"/>
      <x v="302"/>
      <x v="195"/>
      <x v="6902"/>
      <x v="12204"/>
    </i>
    <i>
      <x v="12205"/>
      <x v="302"/>
      <x v="133"/>
      <x v="6903"/>
      <x v="12205"/>
    </i>
    <i>
      <x v="12206"/>
      <x v="329"/>
      <x v="19"/>
      <x v="1374"/>
      <x v="12206"/>
    </i>
    <i>
      <x v="12207"/>
      <x v="86"/>
      <x v="68"/>
      <x v="262"/>
      <x v="12207"/>
    </i>
    <i>
      <x v="12208"/>
      <x v="6"/>
      <x v="219"/>
      <x v="6904"/>
      <x v="12208"/>
    </i>
    <i>
      <x v="12209"/>
      <x v="79"/>
      <x v="154"/>
      <x v="1661"/>
      <x v="12209"/>
    </i>
    <i>
      <x v="12210"/>
      <x v="379"/>
      <x v="131"/>
      <x v="2432"/>
      <x v="12210"/>
    </i>
    <i>
      <x v="12211"/>
      <x v="523"/>
      <x v="232"/>
      <x v="5285"/>
      <x v="12211"/>
    </i>
    <i>
      <x v="12212"/>
      <x v="135"/>
      <x v="142"/>
      <x v="2694"/>
      <x v="12212"/>
    </i>
    <i>
      <x v="12213"/>
      <x v="58"/>
      <x v="186"/>
      <x v="3"/>
      <x v="12213"/>
    </i>
    <i>
      <x v="12214"/>
      <x v="358"/>
      <x v="93"/>
      <x v="6905"/>
      <x v="12214"/>
    </i>
    <i>
      <x v="12215"/>
      <x v="383"/>
      <x v="101"/>
      <x v="681"/>
      <x v="12215"/>
    </i>
    <i>
      <x v="12216"/>
      <x v="332"/>
      <x v="196"/>
      <x v="4559"/>
      <x v="12216"/>
    </i>
    <i>
      <x v="12217"/>
      <x v="535"/>
      <x v="105"/>
      <x v="1394"/>
      <x v="12217"/>
    </i>
    <i>
      <x v="12218"/>
      <x v="281"/>
      <x v="55"/>
      <x v="2643"/>
      <x v="12218"/>
    </i>
    <i>
      <x v="12219"/>
      <x v="78"/>
      <x v="233"/>
      <x v="6906"/>
      <x v="12219"/>
    </i>
    <i>
      <x v="12220"/>
      <x v="228"/>
      <x v="162"/>
      <x v="6907"/>
      <x v="12220"/>
    </i>
    <i>
      <x v="12221"/>
      <x v="43"/>
      <x v="18"/>
      <x v="2734"/>
      <x v="12221"/>
    </i>
    <i>
      <x v="12222"/>
      <x v="431"/>
      <x v="111"/>
      <x v="6908"/>
      <x v="12222"/>
    </i>
    <i>
      <x v="12223"/>
      <x v="178"/>
      <x v="125"/>
      <x v="6908"/>
      <x v="12223"/>
    </i>
    <i>
      <x v="12224"/>
      <x v="129"/>
      <x v="174"/>
      <x v="6909"/>
      <x v="12224"/>
    </i>
    <i>
      <x v="12225"/>
      <x v="50"/>
      <x v="146"/>
      <x v="6910"/>
      <x v="12225"/>
    </i>
    <i>
      <x v="12226"/>
      <x v="43"/>
      <x v="24"/>
      <x v="6077"/>
      <x v="12226"/>
    </i>
    <i>
      <x v="12227"/>
      <x v="181"/>
      <x v="200"/>
      <x v="620"/>
      <x v="12227"/>
    </i>
    <i>
      <x v="12228"/>
      <x v="573"/>
      <x v="211"/>
      <x v="6911"/>
      <x v="12228"/>
    </i>
    <i>
      <x v="12229"/>
      <x v="293"/>
      <x v="51"/>
      <x v="5291"/>
      <x v="12229"/>
    </i>
    <i>
      <x v="12230"/>
      <x v="213"/>
      <x v="134"/>
      <x v="2467"/>
      <x v="12230"/>
    </i>
    <i>
      <x v="12231"/>
      <x v="409"/>
      <x v="192"/>
      <x v="3087"/>
      <x v="12231"/>
    </i>
    <i>
      <x v="12232"/>
      <x v="224"/>
      <x v="62"/>
      <x v="6912"/>
      <x v="12232"/>
    </i>
    <i>
      <x v="12233"/>
      <x v="454"/>
      <x v="190"/>
      <x v="2346"/>
      <x v="12233"/>
    </i>
    <i>
      <x v="12234"/>
      <x v="551"/>
      <x v="11"/>
      <x v="3653"/>
      <x v="12234"/>
    </i>
    <i>
      <x v="12235"/>
      <x v="89"/>
      <x v="168"/>
      <x v="1310"/>
      <x v="12235"/>
    </i>
    <i>
      <x v="12236"/>
      <x v="402"/>
      <x v="77"/>
      <x v="2300"/>
      <x v="12236"/>
    </i>
    <i>
      <x v="12237"/>
      <x v="63"/>
      <x v="15"/>
      <x v="386"/>
      <x v="12237"/>
    </i>
    <i>
      <x v="12238"/>
      <x v="347"/>
      <x v="128"/>
      <x v="6913"/>
      <x v="12238"/>
    </i>
    <i>
      <x v="12239"/>
      <x v="11"/>
      <x v="111"/>
      <x v="6914"/>
      <x v="12239"/>
    </i>
    <i>
      <x v="12240"/>
      <x v="505"/>
      <x v="151"/>
      <x v="994"/>
      <x v="12240"/>
    </i>
    <i>
      <x v="12241"/>
      <x v="335"/>
      <x v="2"/>
      <x v="6915"/>
      <x v="12241"/>
    </i>
    <i>
      <x v="12242"/>
      <x v="306"/>
      <x v="37"/>
      <x v="933"/>
      <x v="12242"/>
    </i>
    <i>
      <x v="12243"/>
      <x v="124"/>
      <x v="182"/>
      <x v="1318"/>
      <x v="12243"/>
    </i>
    <i>
      <x v="12244"/>
      <x v="170"/>
      <x v="220"/>
      <x v="6916"/>
      <x v="12244"/>
    </i>
    <i>
      <x v="12245"/>
      <x v="215"/>
      <x v="93"/>
      <x v="2613"/>
      <x v="12245"/>
    </i>
    <i>
      <x v="12246"/>
      <x v="522"/>
      <x v="112"/>
      <x v="82"/>
      <x v="12246"/>
    </i>
    <i>
      <x v="12247"/>
      <x v="538"/>
      <x v="37"/>
      <x v="6917"/>
      <x v="12247"/>
    </i>
    <i>
      <x v="12248"/>
      <x v="378"/>
      <x v="183"/>
      <x v="5971"/>
      <x v="12248"/>
    </i>
    <i>
      <x v="12249"/>
      <x v="277"/>
      <x v="45"/>
      <x v="1611"/>
      <x v="12249"/>
    </i>
    <i>
      <x v="12250"/>
      <x v="143"/>
      <x v="128"/>
      <x v="6918"/>
      <x v="12250"/>
    </i>
    <i>
      <x v="12251"/>
      <x v="109"/>
      <x v="174"/>
      <x v="5774"/>
      <x v="12251"/>
    </i>
    <i>
      <x v="12252"/>
      <x v="163"/>
      <x v="119"/>
      <x v="4186"/>
      <x v="12252"/>
    </i>
    <i>
      <x v="12253"/>
      <x v="162"/>
      <x v="202"/>
      <x v="3693"/>
      <x v="12253"/>
    </i>
    <i>
      <x v="12254"/>
      <x v="447"/>
      <x v="34"/>
      <x v="1235"/>
      <x v="12254"/>
    </i>
    <i>
      <x v="12255"/>
      <x v="189"/>
      <x v="4"/>
      <x v="3332"/>
      <x v="12255"/>
    </i>
    <i>
      <x v="12256"/>
      <x v="261"/>
      <x v="82"/>
      <x v="5118"/>
      <x v="12256"/>
    </i>
    <i>
      <x v="12257"/>
      <x v="166"/>
      <x v="143"/>
      <x v="1615"/>
      <x v="12257"/>
    </i>
    <i>
      <x v="12258"/>
      <x v="40"/>
      <x v="219"/>
      <x v="6919"/>
      <x v="12258"/>
    </i>
    <i>
      <x v="12259"/>
      <x v="439"/>
      <x v="106"/>
      <x v="2887"/>
      <x v="12259"/>
    </i>
    <i>
      <x v="12260"/>
      <x v="92"/>
      <x v="110"/>
      <x v="3203"/>
      <x v="12260"/>
    </i>
    <i>
      <x v="12261"/>
      <x v="303"/>
      <x v="183"/>
      <x v="3487"/>
      <x v="12261"/>
    </i>
    <i>
      <x v="12262"/>
      <x v="14"/>
      <x v="149"/>
      <x v="6877"/>
      <x v="12262"/>
    </i>
    <i>
      <x v="12263"/>
      <x v="178"/>
      <x v="48"/>
      <x v="3987"/>
      <x v="12263"/>
    </i>
    <i>
      <x v="12264"/>
      <x v="405"/>
      <x v="173"/>
      <x v="2044"/>
      <x v="12264"/>
    </i>
    <i>
      <x v="12265"/>
      <x v="77"/>
      <x v="93"/>
      <x v="6920"/>
      <x v="12265"/>
    </i>
    <i>
      <x v="12266"/>
      <x v="61"/>
      <x v="219"/>
      <x v="1331"/>
      <x v="12266"/>
    </i>
    <i>
      <x v="12267"/>
      <x v="383"/>
      <x v="93"/>
      <x v="5306"/>
      <x v="12267"/>
    </i>
    <i>
      <x v="12268"/>
      <x v="193"/>
      <x v="130"/>
      <x v="2369"/>
      <x v="12268"/>
    </i>
    <i>
      <x v="12269"/>
      <x v="196"/>
      <x v="102"/>
      <x v="3725"/>
      <x v="12269"/>
    </i>
    <i>
      <x v="12270"/>
      <x v="177"/>
      <x v="66"/>
      <x v="5157"/>
      <x v="12270"/>
    </i>
    <i>
      <x v="12271"/>
      <x v="170"/>
      <x v="153"/>
      <x v="1158"/>
      <x v="12271"/>
    </i>
    <i>
      <x v="12272"/>
      <x v="187"/>
      <x v="171"/>
      <x v="2600"/>
      <x v="12272"/>
    </i>
    <i>
      <x v="12273"/>
      <x v="366"/>
      <x v="98"/>
      <x v="941"/>
      <x v="12273"/>
    </i>
    <i>
      <x v="12274"/>
      <x v="21"/>
      <x v="152"/>
      <x v="3814"/>
      <x v="12274"/>
    </i>
    <i>
      <x v="12275"/>
      <x v="251"/>
      <x v="152"/>
      <x v="6921"/>
      <x v="12275"/>
    </i>
    <i>
      <x v="12276"/>
      <x v="370"/>
      <x v="54"/>
      <x v="5474"/>
      <x v="12276"/>
    </i>
    <i>
      <x v="12277"/>
      <x v="345"/>
      <x v="2"/>
      <x v="2381"/>
      <x v="12277"/>
    </i>
    <i>
      <x v="12278"/>
      <x v="15"/>
      <x v="44"/>
      <x v="6922"/>
      <x v="12278"/>
    </i>
    <i>
      <x v="12279"/>
      <x v="130"/>
      <x v="4"/>
      <x v="6356"/>
      <x v="12279"/>
    </i>
    <i>
      <x v="12280"/>
      <x v="137"/>
      <x v="121"/>
      <x v="4499"/>
      <x v="12280"/>
    </i>
    <i>
      <x v="12281"/>
      <x v="40"/>
      <x v="104"/>
      <x v="5848"/>
      <x v="12281"/>
    </i>
    <i>
      <x v="12282"/>
      <x v="266"/>
      <x v="93"/>
      <x v="3990"/>
      <x v="12282"/>
    </i>
    <i>
      <x v="12283"/>
      <x v="205"/>
      <x v="2"/>
      <x v="3308"/>
      <x v="12283"/>
    </i>
    <i>
      <x v="12284"/>
      <x v="16"/>
      <x v="109"/>
      <x v="5475"/>
      <x v="12284"/>
    </i>
    <i>
      <x v="12285"/>
      <x v="180"/>
      <x v="63"/>
      <x v="5554"/>
      <x v="12285"/>
    </i>
    <i>
      <x v="12286"/>
      <x v="196"/>
      <x v="202"/>
      <x v="5245"/>
      <x v="12286"/>
    </i>
    <i>
      <x v="12287"/>
      <x v="383"/>
      <x v="149"/>
      <x v="6923"/>
      <x v="12287"/>
    </i>
    <i>
      <x v="12288"/>
      <x v="128"/>
      <x v="135"/>
      <x v="79"/>
      <x v="12288"/>
    </i>
    <i>
      <x v="12289"/>
      <x v="310"/>
      <x v="115"/>
      <x v="4571"/>
      <x v="12289"/>
    </i>
    <i>
      <x v="12290"/>
      <x v="350"/>
      <x v="14"/>
      <x v="5478"/>
      <x v="12290"/>
    </i>
    <i>
      <x v="12291"/>
      <x v="379"/>
      <x v="135"/>
      <x v="6924"/>
      <x v="12291"/>
    </i>
    <i>
      <x v="12292"/>
      <x v="151"/>
      <x v="36"/>
      <x v="4235"/>
      <x v="12292"/>
    </i>
    <i>
      <x v="12293"/>
      <x v="358"/>
      <x v="183"/>
      <x v="6925"/>
      <x v="12293"/>
    </i>
    <i>
      <x v="12294"/>
      <x v="445"/>
      <x v="193"/>
      <x v="2833"/>
      <x v="12294"/>
    </i>
    <i>
      <x v="12295"/>
      <x v="32"/>
      <x v="2"/>
      <x v="1353"/>
      <x v="12295"/>
    </i>
    <i>
      <x v="12296"/>
      <x v="152"/>
      <x v="7"/>
      <x v="4770"/>
      <x v="12296"/>
    </i>
    <i>
      <x v="12297"/>
      <x v="239"/>
      <x v="176"/>
      <x v="2660"/>
      <x v="12297"/>
    </i>
    <i>
      <x v="12298"/>
      <x v="197"/>
      <x v="122"/>
      <x v="2337"/>
      <x v="12298"/>
    </i>
    <i>
      <x v="12299"/>
      <x v="444"/>
      <x v="28"/>
      <x v="5661"/>
      <x v="12299"/>
    </i>
    <i>
      <x v="12300"/>
      <x v="96"/>
      <x v="57"/>
      <x v="1644"/>
      <x v="12300"/>
    </i>
    <i>
      <x v="12301"/>
      <x v="58"/>
      <x v="66"/>
      <x v="2398"/>
      <x v="12301"/>
    </i>
    <i>
      <x v="12302"/>
      <x v="206"/>
      <x v="12"/>
      <x v="6159"/>
      <x v="12302"/>
    </i>
    <i>
      <x v="12303"/>
      <x v="527"/>
      <x v="19"/>
      <x v="4161"/>
      <x v="12303"/>
    </i>
    <i>
      <x v="12304"/>
      <x v="19"/>
      <x v="43"/>
      <x v="6926"/>
      <x v="12304"/>
    </i>
    <i>
      <x v="12305"/>
      <x v="462"/>
      <x v="35"/>
      <x v="6927"/>
      <x v="12305"/>
    </i>
    <i>
      <x v="12306"/>
      <x v="112"/>
      <x v="161"/>
      <x v="136"/>
      <x v="12306"/>
    </i>
    <i>
      <x v="12307"/>
      <x v="102"/>
      <x v="31"/>
      <x v="6928"/>
      <x v="12307"/>
    </i>
    <i>
      <x v="12308"/>
      <x v="172"/>
      <x v="138"/>
      <x v="4469"/>
      <x v="12308"/>
    </i>
    <i>
      <x v="12309"/>
      <x v="180"/>
      <x v="82"/>
      <x v="2563"/>
      <x v="12309"/>
    </i>
    <i>
      <x v="12310"/>
      <x v="14"/>
      <x v="119"/>
      <x v="3877"/>
      <x v="12310"/>
    </i>
    <i>
      <x v="12311"/>
      <x v="424"/>
      <x v="34"/>
      <x v="415"/>
      <x v="12311"/>
    </i>
    <i>
      <x v="12312"/>
      <x v="313"/>
      <x v="19"/>
      <x v="891"/>
      <x v="12312"/>
    </i>
    <i>
      <x v="12313"/>
      <x v="336"/>
      <x v="19"/>
      <x v="6929"/>
      <x v="12313"/>
    </i>
    <i>
      <x v="12314"/>
      <x v="160"/>
      <x v="50"/>
      <x v="2098"/>
      <x v="12314"/>
    </i>
    <i>
      <x v="12315"/>
      <x v="507"/>
      <x v="181"/>
      <x v="6930"/>
      <x v="12315"/>
    </i>
    <i>
      <x v="12316"/>
      <x v="287"/>
      <x v="89"/>
      <x v="1982"/>
      <x v="12316"/>
    </i>
    <i>
      <x v="12317"/>
      <x v="110"/>
      <x v="39"/>
      <x v="6931"/>
      <x v="12317"/>
    </i>
    <i>
      <x v="12318"/>
      <x v="396"/>
      <x v="105"/>
      <x v="2208"/>
      <x v="12318"/>
    </i>
    <i>
      <x v="12319"/>
      <x v="149"/>
      <x v="186"/>
      <x v="22"/>
      <x v="12319"/>
    </i>
    <i>
      <x v="12320"/>
      <x v="459"/>
      <x v="176"/>
      <x v="4128"/>
      <x v="12320"/>
    </i>
    <i>
      <x v="12321"/>
      <x v="253"/>
      <x v="165"/>
      <x v="2871"/>
      <x v="12321"/>
    </i>
    <i>
      <x v="12322"/>
      <x v="441"/>
      <x v="140"/>
      <x v="214"/>
      <x v="12322"/>
    </i>
    <i>
      <x v="12323"/>
      <x v="160"/>
      <x v="200"/>
      <x v="2868"/>
      <x v="12323"/>
    </i>
    <i>
      <x v="12324"/>
      <x v="293"/>
      <x v="91"/>
      <x v="6207"/>
      <x v="12324"/>
    </i>
    <i>
      <x v="12325"/>
      <x v="64"/>
      <x v="255"/>
      <x v="1057"/>
      <x v="12325"/>
    </i>
    <i>
      <x v="12326"/>
      <x v="64"/>
      <x v="64"/>
      <x v="6932"/>
      <x v="12326"/>
    </i>
    <i>
      <x v="12327"/>
      <x v="172"/>
      <x v="192"/>
      <x v="6933"/>
      <x v="12327"/>
    </i>
    <i>
      <x v="12328"/>
      <x v="220"/>
      <x v="58"/>
      <x v="2811"/>
      <x v="12328"/>
    </i>
    <i>
      <x v="12329"/>
      <x v="318"/>
      <x v="61"/>
      <x v="6934"/>
      <x v="12329"/>
    </i>
    <i>
      <x v="12330"/>
      <x v="220"/>
      <x v="185"/>
      <x v="6643"/>
      <x v="12330"/>
    </i>
    <i>
      <x v="12331"/>
      <x v="355"/>
      <x v="131"/>
      <x v="2915"/>
      <x v="12331"/>
    </i>
    <i>
      <x v="12332"/>
      <x v="516"/>
      <x v="37"/>
      <x v="3104"/>
      <x v="12332"/>
    </i>
    <i>
      <x v="12333"/>
      <x v="498"/>
      <x v="164"/>
      <x v="2766"/>
      <x v="12333"/>
    </i>
    <i>
      <x v="12334"/>
      <x v="449"/>
      <x v="21"/>
      <x v="3703"/>
      <x v="12334"/>
    </i>
    <i>
      <x v="12335"/>
      <x v="135"/>
      <x v="115"/>
      <x v="1262"/>
      <x v="12335"/>
    </i>
    <i>
      <x v="12336"/>
      <x v="142"/>
      <x v="73"/>
      <x v="2355"/>
      <x v="12336"/>
    </i>
    <i>
      <x v="12337"/>
      <x v="345"/>
      <x v="186"/>
      <x v="1535"/>
      <x v="12337"/>
    </i>
    <i>
      <x v="12338"/>
      <x v="79"/>
      <x v="13"/>
      <x v="4045"/>
      <x v="12338"/>
    </i>
    <i>
      <x v="12339"/>
      <x v="364"/>
      <x v="56"/>
      <x v="464"/>
      <x v="12339"/>
    </i>
    <i>
      <x v="12340"/>
      <x v="363"/>
      <x v="150"/>
      <x v="3709"/>
      <x v="12340"/>
    </i>
    <i>
      <x v="12341"/>
      <x v="423"/>
      <x v="193"/>
      <x v="4676"/>
      <x v="12341"/>
    </i>
    <i>
      <x v="12342"/>
      <x v="469"/>
      <x v="160"/>
      <x v="6630"/>
      <x v="12342"/>
    </i>
    <i>
      <x v="12343"/>
      <x v="465"/>
      <x v="79"/>
      <x v="1346"/>
      <x v="12343"/>
    </i>
    <i>
      <x v="12344"/>
      <x v="318"/>
      <x v="165"/>
      <x v="3991"/>
      <x v="12344"/>
    </i>
    <i>
      <x v="12345"/>
      <x v="261"/>
      <x v="19"/>
      <x v="6935"/>
      <x v="12345"/>
    </i>
    <i>
      <x v="12346"/>
      <x v="245"/>
      <x v="61"/>
      <x v="1637"/>
      <x v="12346"/>
    </i>
    <i>
      <x v="12347"/>
      <x v="317"/>
      <x v="9"/>
      <x v="2598"/>
      <x v="12347"/>
    </i>
    <i>
      <x v="12348"/>
      <x v="64"/>
      <x v="193"/>
      <x v="4768"/>
      <x v="12348"/>
    </i>
    <i>
      <x v="12349"/>
      <x v="12"/>
      <x v="4"/>
      <x v="6936"/>
      <x v="12349"/>
    </i>
    <i>
      <x v="12350"/>
      <x v="167"/>
      <x v="127"/>
      <x v="1267"/>
      <x v="12350"/>
    </i>
    <i>
      <x v="12351"/>
      <x v="79"/>
      <x v="42"/>
      <x v="3708"/>
      <x v="12351"/>
    </i>
    <i>
      <x v="12352"/>
      <x v="332"/>
      <x v="195"/>
      <x v="2730"/>
      <x v="12352"/>
    </i>
    <i>
      <x v="12353"/>
      <x v="387"/>
      <x v="174"/>
      <x v="4207"/>
      <x v="12353"/>
    </i>
    <i>
      <x v="12354"/>
      <x v="317"/>
      <x v="176"/>
      <x v="6361"/>
      <x v="12354"/>
    </i>
    <i>
      <x v="12355"/>
      <x v="247"/>
      <x v="62"/>
      <x v="995"/>
      <x v="12355"/>
    </i>
    <i>
      <x v="12356"/>
      <x v="62"/>
      <x v="156"/>
      <x v="2353"/>
      <x v="12356"/>
    </i>
    <i>
      <x v="12357"/>
      <x v="210"/>
      <x/>
      <x v="164"/>
      <x v="12357"/>
    </i>
    <i>
      <x v="12358"/>
      <x v="311"/>
      <x v="6"/>
      <x v="3189"/>
      <x v="12358"/>
    </i>
    <i>
      <x v="12359"/>
      <x v="86"/>
      <x v="121"/>
      <x v="6937"/>
      <x v="12359"/>
    </i>
    <i>
      <x v="12360"/>
      <x v="122"/>
      <x v="192"/>
      <x v="552"/>
      <x v="12360"/>
    </i>
    <i>
      <x v="12361"/>
      <x v="15"/>
      <x v="48"/>
      <x v="723"/>
      <x v="12361"/>
    </i>
    <i>
      <x v="12362"/>
      <x v="148"/>
      <x v="39"/>
      <x v="2803"/>
      <x v="12362"/>
    </i>
    <i>
      <x v="12363"/>
      <x v="144"/>
      <x v="36"/>
      <x v="3108"/>
      <x v="12363"/>
    </i>
    <i>
      <x v="12364"/>
      <x v="167"/>
      <x v="15"/>
      <x v="6938"/>
      <x v="12364"/>
    </i>
    <i>
      <x v="12365"/>
      <x v="539"/>
      <x v="44"/>
      <x v="2503"/>
      <x v="12365"/>
    </i>
    <i>
      <x v="12366"/>
      <x v="206"/>
      <x v="136"/>
      <x v="4443"/>
      <x v="12366"/>
    </i>
    <i>
      <x v="12367"/>
      <x v="205"/>
      <x v="107"/>
      <x v="3240"/>
      <x v="12367"/>
    </i>
    <i>
      <x v="12368"/>
      <x v="391"/>
      <x v="44"/>
      <x v="3241"/>
      <x v="12368"/>
    </i>
    <i>
      <x v="12369"/>
      <x v="215"/>
      <x v="185"/>
      <x v="6939"/>
      <x v="12369"/>
    </i>
    <i>
      <x v="12370"/>
      <x v="213"/>
      <x v="121"/>
      <x v="5256"/>
      <x v="12370"/>
    </i>
    <i>
      <x v="12371"/>
      <x v="302"/>
      <x v="116"/>
      <x v="6940"/>
      <x v="12371"/>
    </i>
    <i>
      <x v="12372"/>
      <x v="447"/>
      <x v="53"/>
      <x v="6625"/>
      <x v="12372"/>
    </i>
    <i>
      <x v="12373"/>
      <x v="146"/>
      <x v="40"/>
      <x v="3407"/>
      <x v="12373"/>
    </i>
    <i>
      <x v="12374"/>
      <x v="367"/>
      <x v="131"/>
      <x v="2909"/>
      <x v="12374"/>
    </i>
    <i>
      <x v="12375"/>
      <x v="201"/>
      <x v="22"/>
      <x v="6941"/>
      <x v="12375"/>
    </i>
    <i>
      <x v="12376"/>
      <x v="217"/>
      <x v="44"/>
      <x v="3882"/>
      <x v="12376"/>
    </i>
    <i>
      <x v="12377"/>
      <x v="118"/>
      <x v="171"/>
      <x v="6941"/>
      <x v="12377"/>
    </i>
    <i>
      <x v="12378"/>
      <x v="329"/>
      <x v="70"/>
      <x v="4031"/>
      <x v="12378"/>
    </i>
    <i>
      <x v="12379"/>
      <x v="575"/>
      <x v="101"/>
      <x v="6942"/>
      <x v="12379"/>
    </i>
    <i>
      <x v="12380"/>
      <x v="140"/>
      <x v="136"/>
      <x v="3670"/>
      <x v="12380"/>
    </i>
    <i>
      <x v="12381"/>
      <x v="100"/>
      <x v="173"/>
      <x v="6802"/>
      <x v="12381"/>
    </i>
    <i>
      <x v="12382"/>
      <x v="189"/>
      <x v="123"/>
      <x v="4777"/>
      <x v="12382"/>
    </i>
    <i>
      <x v="12383"/>
      <x v="63"/>
      <x v="157"/>
      <x v="1422"/>
      <x v="12383"/>
    </i>
    <i>
      <x v="12384"/>
      <x v="196"/>
      <x v="21"/>
      <x v="1102"/>
      <x v="12384"/>
    </i>
    <i>
      <x v="12385"/>
      <x v="373"/>
      <x v="120"/>
      <x v="1104"/>
      <x v="12385"/>
    </i>
    <i>
      <x v="12386"/>
      <x v="151"/>
      <x v="191"/>
      <x v="6943"/>
      <x v="12386"/>
    </i>
    <i>
      <x v="12387"/>
      <x v="189"/>
      <x v="138"/>
      <x v="1905"/>
      <x v="12387"/>
    </i>
    <i>
      <x v="12388"/>
      <x v="51"/>
      <x v="57"/>
      <x v="3031"/>
      <x v="12388"/>
    </i>
    <i>
      <x v="12389"/>
      <x v="447"/>
      <x v="138"/>
      <x v="5870"/>
      <x v="12389"/>
    </i>
    <i>
      <x v="12390"/>
      <x v="309"/>
      <x v="44"/>
      <x v="4821"/>
      <x v="12390"/>
    </i>
    <i>
      <x v="12391"/>
      <x v="420"/>
      <x v="29"/>
      <x v="5600"/>
      <x v="12391"/>
    </i>
    <i>
      <x v="12392"/>
      <x v="290"/>
      <x v="35"/>
      <x v="3227"/>
      <x v="12392"/>
    </i>
    <i>
      <x v="12393"/>
      <x v="35"/>
      <x v="66"/>
      <x v="3227"/>
      <x v="12393"/>
    </i>
    <i>
      <x v="12394"/>
      <x v="177"/>
      <x v="202"/>
      <x v="2832"/>
      <x v="12394"/>
    </i>
    <i>
      <x v="12395"/>
      <x v="81"/>
      <x v="122"/>
      <x v="6729"/>
      <x v="12395"/>
    </i>
    <i>
      <x v="12396"/>
      <x v="359"/>
      <x v="98"/>
      <x v="5601"/>
      <x v="12396"/>
    </i>
    <i>
      <x v="12397"/>
      <x v="458"/>
      <x v="73"/>
      <x v="6944"/>
      <x v="12397"/>
    </i>
    <i>
      <x v="12398"/>
      <x v="253"/>
      <x v="67"/>
      <x v="296"/>
      <x v="12398"/>
    </i>
    <i>
      <x v="12399"/>
      <x v="340"/>
      <x v="168"/>
      <x v="6945"/>
      <x v="12399"/>
    </i>
    <i>
      <x v="12400"/>
      <x v="306"/>
      <x v="128"/>
      <x v="6946"/>
      <x v="12400"/>
    </i>
    <i>
      <x v="12401"/>
      <x v="109"/>
      <x v="120"/>
      <x v="1191"/>
      <x v="12401"/>
    </i>
    <i>
      <x v="12402"/>
      <x v="120"/>
      <x v="69"/>
      <x v="6947"/>
      <x v="12402"/>
    </i>
    <i>
      <x v="12403"/>
      <x v="310"/>
      <x v="46"/>
      <x v="6948"/>
      <x v="12403"/>
    </i>
    <i>
      <x v="12404"/>
      <x v="39"/>
      <x v="183"/>
      <x v="4536"/>
      <x v="12404"/>
    </i>
    <i>
      <x v="12405"/>
      <x v="101"/>
      <x v="189"/>
      <x v="3622"/>
      <x v="12405"/>
    </i>
    <i>
      <x v="12406"/>
      <x v="321"/>
      <x v="42"/>
      <x v="2387"/>
      <x v="12406"/>
    </i>
    <i>
      <x v="12407"/>
      <x v="12"/>
      <x v="37"/>
      <x v="6949"/>
      <x v="12407"/>
    </i>
    <i>
      <x v="12408"/>
      <x v="320"/>
      <x v="74"/>
      <x v="6129"/>
      <x v="12408"/>
    </i>
    <i>
      <x v="12409"/>
      <x v="472"/>
      <x v="61"/>
      <x v="5027"/>
      <x v="12409"/>
    </i>
    <i>
      <x v="12410"/>
      <x v="233"/>
      <x v="6"/>
      <x v="6950"/>
      <x v="12410"/>
    </i>
    <i>
      <x v="12411"/>
      <x v="286"/>
      <x v="145"/>
      <x v="3626"/>
      <x v="12411"/>
    </i>
    <i>
      <x v="12412"/>
      <x v="86"/>
      <x v="109"/>
      <x v="6951"/>
      <x v="12412"/>
    </i>
    <i>
      <x v="12413"/>
      <x v="416"/>
      <x v="161"/>
      <x v="4548"/>
      <x v="12413"/>
    </i>
    <i>
      <x v="12414"/>
      <x v="76"/>
      <x v="86"/>
      <x v="6952"/>
      <x v="12414"/>
    </i>
    <i>
      <x v="12415"/>
      <x v="158"/>
      <x v="29"/>
      <x v="1645"/>
      <x v="12415"/>
    </i>
    <i>
      <x v="12416"/>
      <x v="327"/>
      <x v="163"/>
      <x v="6953"/>
      <x v="12416"/>
    </i>
    <i>
      <x v="12417"/>
      <x v="464"/>
      <x v="26"/>
      <x v="5082"/>
      <x v="12417"/>
    </i>
    <i>
      <x v="12418"/>
      <x v="240"/>
      <x v="111"/>
      <x v="4549"/>
      <x v="12418"/>
    </i>
    <i>
      <x v="12419"/>
      <x v="455"/>
      <x v="165"/>
      <x v="6954"/>
      <x v="12419"/>
    </i>
    <i>
      <x v="12420"/>
      <x v="261"/>
      <x v="229"/>
      <x v="2494"/>
      <x v="12420"/>
    </i>
    <i>
      <x v="12421"/>
      <x v="66"/>
      <x v="30"/>
      <x v="3920"/>
      <x v="12421"/>
    </i>
    <i>
      <x v="12422"/>
      <x v="68"/>
      <x v="200"/>
      <x v="6955"/>
      <x v="12422"/>
    </i>
    <i>
      <x v="12423"/>
      <x v="42"/>
      <x v="46"/>
      <x v="547"/>
      <x v="12423"/>
    </i>
    <i>
      <x v="12424"/>
      <x v="427"/>
      <x v="180"/>
      <x v="6728"/>
      <x v="12424"/>
    </i>
    <i>
      <x v="12425"/>
      <x v="403"/>
      <x v="48"/>
      <x v="3052"/>
      <x v="12425"/>
    </i>
    <i>
      <x v="12426"/>
      <x v="406"/>
      <x v="218"/>
      <x v="2423"/>
      <x v="12426"/>
    </i>
    <i>
      <x v="12427"/>
      <x v="284"/>
      <x v="26"/>
      <x v="4725"/>
      <x v="12427"/>
    </i>
    <i>
      <x v="12428"/>
      <x v="77"/>
      <x v="158"/>
      <x v="1323"/>
      <x v="12428"/>
    </i>
    <i>
      <x v="12429"/>
      <x v="199"/>
      <x v="77"/>
      <x v="2412"/>
      <x v="12429"/>
    </i>
    <i>
      <x v="12430"/>
      <x v="77"/>
      <x v="144"/>
      <x v="1357"/>
      <x v="12430"/>
    </i>
    <i>
      <x v="12431"/>
      <x v="473"/>
      <x v="211"/>
      <x v="1645"/>
      <x v="12431"/>
    </i>
    <i>
      <x v="12432"/>
      <x v="19"/>
      <x v="116"/>
      <x v="5033"/>
      <x v="12432"/>
    </i>
    <i>
      <x v="12433"/>
      <x v="297"/>
      <x v="178"/>
      <x v="3124"/>
      <x v="12433"/>
    </i>
    <i>
      <x v="12434"/>
      <x v="410"/>
      <x v="33"/>
      <x v="5660"/>
      <x v="12434"/>
    </i>
    <i>
      <x v="12435"/>
      <x v="422"/>
      <x v="193"/>
      <x v="5622"/>
      <x v="12435"/>
    </i>
    <i>
      <x v="12436"/>
      <x v="125"/>
      <x v="50"/>
      <x v="3530"/>
      <x v="12436"/>
    </i>
    <i>
      <x v="12437"/>
      <x v="323"/>
      <x v="50"/>
      <x v="2415"/>
      <x v="12437"/>
    </i>
    <i>
      <x v="12438"/>
      <x v="502"/>
      <x v="148"/>
      <x v="3148"/>
      <x v="12438"/>
    </i>
    <i>
      <x v="12439"/>
      <x v="236"/>
      <x v="173"/>
      <x v="4915"/>
      <x v="12439"/>
    </i>
    <i>
      <x v="12440"/>
      <x v="200"/>
      <x v="26"/>
      <x v="6956"/>
      <x v="12440"/>
    </i>
    <i>
      <x v="12441"/>
      <x v="219"/>
      <x v="22"/>
      <x v="602"/>
      <x v="12441"/>
    </i>
    <i>
      <x v="12442"/>
      <x v="57"/>
      <x v="160"/>
      <x v="1851"/>
      <x v="12442"/>
    </i>
    <i>
      <x v="12443"/>
      <x v="218"/>
      <x v="166"/>
      <x v="4210"/>
      <x v="12443"/>
    </i>
    <i>
      <x v="12444"/>
      <x v="312"/>
      <x v="185"/>
      <x v="5791"/>
      <x v="12444"/>
    </i>
    <i>
      <x v="12445"/>
      <x v="221"/>
      <x v="9"/>
      <x v="1865"/>
      <x v="12445"/>
    </i>
    <i>
      <x v="12446"/>
      <x v="307"/>
      <x v="67"/>
      <x v="933"/>
      <x v="12446"/>
    </i>
    <i>
      <x v="12447"/>
      <x v="292"/>
      <x v="175"/>
      <x v="6957"/>
      <x v="12447"/>
    </i>
    <i>
      <x v="12448"/>
      <x v="84"/>
      <x v="183"/>
      <x v="6958"/>
      <x v="12448"/>
    </i>
    <i>
      <x v="12449"/>
      <x v="450"/>
      <x v="183"/>
      <x v="6959"/>
      <x v="12449"/>
    </i>
    <i>
      <x v="12450"/>
      <x v="414"/>
      <x v="182"/>
      <x v="6960"/>
      <x v="12450"/>
    </i>
    <i>
      <x v="12451"/>
      <x v="196"/>
      <x v="93"/>
      <x v="6961"/>
      <x v="12451"/>
    </i>
    <i>
      <x v="12452"/>
      <x v="128"/>
      <x v="219"/>
      <x v="6962"/>
      <x v="12452"/>
    </i>
    <i>
      <x v="12453"/>
      <x v="139"/>
      <x v="91"/>
      <x v="2008"/>
      <x v="12453"/>
    </i>
    <i>
      <x v="12454"/>
      <x v="81"/>
      <x v="17"/>
      <x v="87"/>
      <x v="12454"/>
    </i>
    <i>
      <x v="12455"/>
      <x v="129"/>
      <x v="74"/>
      <x v="4066"/>
      <x v="12455"/>
    </i>
    <i>
      <x v="12456"/>
      <x v="312"/>
      <x v="43"/>
      <x v="3416"/>
      <x v="12456"/>
    </i>
    <i>
      <x v="12457"/>
      <x v="127"/>
      <x v="100"/>
      <x v="6963"/>
      <x v="12457"/>
    </i>
    <i>
      <x v="12458"/>
      <x v="363"/>
      <x v="23"/>
      <x v="5643"/>
      <x v="12458"/>
    </i>
    <i>
      <x v="12459"/>
      <x v="150"/>
      <x v="133"/>
      <x v="1628"/>
      <x v="12459"/>
    </i>
    <i>
      <x v="12460"/>
      <x v="126"/>
      <x v="31"/>
      <x v="6964"/>
      <x v="12460"/>
    </i>
    <i>
      <x v="12461"/>
      <x v="403"/>
      <x v="191"/>
      <x v="2898"/>
      <x v="12461"/>
    </i>
    <i>
      <x v="12462"/>
      <x v="22"/>
      <x v="142"/>
      <x v="4097"/>
      <x v="12462"/>
    </i>
    <i>
      <x v="12463"/>
      <x v="209"/>
      <x v="16"/>
      <x v="4727"/>
      <x v="12463"/>
    </i>
    <i>
      <x v="12464"/>
      <x v="141"/>
      <x v="144"/>
      <x v="2620"/>
      <x v="12464"/>
    </i>
    <i>
      <x v="12465"/>
      <x v="62"/>
      <x v="36"/>
      <x v="10"/>
      <x v="12465"/>
    </i>
    <i>
      <x v="12466"/>
      <x v="78"/>
      <x v="137"/>
      <x v="3251"/>
      <x v="12466"/>
    </i>
    <i>
      <x v="12467"/>
      <x v="127"/>
      <x v="14"/>
      <x v="1376"/>
      <x v="12467"/>
    </i>
    <i>
      <x v="12468"/>
      <x v="209"/>
      <x v="116"/>
      <x v="3239"/>
      <x v="12468"/>
    </i>
    <i>
      <x v="12469"/>
      <x v="453"/>
      <x v="131"/>
      <x v="6965"/>
      <x v="12469"/>
    </i>
    <i>
      <x v="12470"/>
      <x v="348"/>
      <x v="15"/>
      <x v="5818"/>
      <x v="12470"/>
    </i>
    <i>
      <x v="12471"/>
      <x v="46"/>
      <x v="68"/>
      <x v="2773"/>
      <x v="12471"/>
    </i>
    <i>
      <x v="12472"/>
      <x v="78"/>
      <x v="124"/>
      <x v="6966"/>
      <x v="12472"/>
    </i>
    <i>
      <x v="12473"/>
      <x v="38"/>
      <x v="93"/>
      <x v="6967"/>
      <x v="12473"/>
    </i>
    <i>
      <x v="12474"/>
      <x v="96"/>
      <x v="114"/>
      <x v="6968"/>
      <x v="12474"/>
    </i>
    <i>
      <x v="12475"/>
      <x v="382"/>
      <x v="39"/>
      <x v="6969"/>
      <x v="12475"/>
    </i>
    <i>
      <x v="12476"/>
      <x v="166"/>
      <x v="196"/>
      <x v="2432"/>
      <x v="12476"/>
    </i>
    <i>
      <x v="12477"/>
      <x v="122"/>
      <x v="70"/>
      <x v="6970"/>
      <x v="12477"/>
    </i>
    <i>
      <x v="12478"/>
      <x v="171"/>
      <x v="129"/>
      <x v="6971"/>
      <x v="12478"/>
    </i>
    <i>
      <x v="12479"/>
      <x v="206"/>
      <x v="115"/>
      <x v="4615"/>
      <x v="12479"/>
    </i>
    <i>
      <x v="12480"/>
      <x v="14"/>
      <x v="109"/>
      <x v="6972"/>
      <x v="12480"/>
    </i>
    <i>
      <x v="12481"/>
      <x v="264"/>
      <x v="165"/>
      <x v="3407"/>
      <x v="12481"/>
    </i>
    <i>
      <x v="12482"/>
      <x v="364"/>
      <x v="131"/>
      <x v="1684"/>
      <x v="12482"/>
    </i>
    <i>
      <x v="12483"/>
      <x v="144"/>
      <x v="166"/>
      <x v="6973"/>
      <x v="12483"/>
    </i>
    <i>
      <x v="12484"/>
      <x v="204"/>
      <x v="157"/>
      <x v="1570"/>
      <x v="12484"/>
    </i>
    <i>
      <x v="12485"/>
      <x v="300"/>
      <x v="128"/>
      <x v="3544"/>
      <x v="12485"/>
    </i>
    <i>
      <x v="12486"/>
      <x v="366"/>
      <x v="109"/>
      <x v="6655"/>
      <x v="12486"/>
    </i>
    <i>
      <x v="12487"/>
      <x v="140"/>
      <x v="135"/>
      <x v="3016"/>
      <x v="12487"/>
    </i>
    <i>
      <x v="12488"/>
      <x v="149"/>
      <x v="81"/>
      <x v="6974"/>
      <x v="12488"/>
    </i>
    <i>
      <x v="12489"/>
      <x v="500"/>
      <x v="1"/>
      <x v="4621"/>
      <x v="12489"/>
    </i>
    <i>
      <x v="12490"/>
      <x v="148"/>
      <x v="21"/>
      <x v="1771"/>
      <x v="12490"/>
    </i>
    <i>
      <x v="12491"/>
      <x v="251"/>
      <x v="106"/>
      <x v="6975"/>
      <x v="12491"/>
    </i>
    <i>
      <x v="12492"/>
      <x v="397"/>
      <x v="89"/>
      <x v="2219"/>
      <x v="12492"/>
    </i>
    <i>
      <x v="12493"/>
      <x v="347"/>
      <x v="106"/>
      <x v="6976"/>
      <x v="12493"/>
    </i>
    <i>
      <x v="12494"/>
      <x v="127"/>
      <x v="134"/>
      <x v="6977"/>
      <x v="12494"/>
    </i>
    <i>
      <x v="12495"/>
      <x v="135"/>
      <x v="163"/>
      <x v="4313"/>
      <x v="12495"/>
    </i>
    <i>
      <x v="12496"/>
      <x v="148"/>
      <x v="104"/>
      <x v="6978"/>
      <x v="12496"/>
    </i>
    <i>
      <x v="12497"/>
      <x v="168"/>
      <x v="73"/>
      <x v="6979"/>
      <x v="12497"/>
    </i>
    <i>
      <x v="12498"/>
      <x v="135"/>
      <x v="4"/>
      <x v="6980"/>
      <x v="12498"/>
    </i>
    <i>
      <x v="12499"/>
      <x v="208"/>
      <x v="185"/>
      <x v="6981"/>
      <x v="12499"/>
    </i>
    <i>
      <x v="12500"/>
      <x v="427"/>
      <x v="37"/>
      <x v="6315"/>
      <x v="12500"/>
    </i>
    <i>
      <x v="12501"/>
      <x v="458"/>
      <x v="138"/>
      <x v="6830"/>
      <x v="12501"/>
    </i>
    <i>
      <x v="12502"/>
      <x v="308"/>
      <x v="48"/>
      <x v="6982"/>
      <x v="12502"/>
    </i>
    <i>
      <x v="12503"/>
      <x v="86"/>
      <x v="2"/>
      <x v="5642"/>
      <x v="12503"/>
    </i>
    <i>
      <x v="12504"/>
      <x v="256"/>
      <x v="204"/>
      <x v="1123"/>
      <x v="12504"/>
    </i>
    <i>
      <x v="12505"/>
      <x v="527"/>
      <x v="190"/>
      <x v="100"/>
      <x v="12505"/>
    </i>
    <i>
      <x v="12506"/>
      <x v="38"/>
      <x v="136"/>
      <x v="6983"/>
      <x v="12506"/>
    </i>
    <i>
      <x v="12507"/>
      <x v="515"/>
      <x v="57"/>
      <x v="6984"/>
      <x v="12507"/>
    </i>
    <i>
      <x v="12508"/>
      <x v="72"/>
      <x v="142"/>
      <x v="6985"/>
      <x v="12508"/>
    </i>
    <i>
      <x v="12509"/>
      <x v="393"/>
      <x v="46"/>
      <x v="6986"/>
      <x v="12509"/>
    </i>
    <i>
      <x v="12510"/>
      <x v="215"/>
      <x v="129"/>
      <x v="6987"/>
      <x v="12510"/>
    </i>
    <i>
      <x v="12511"/>
      <x v="392"/>
      <x v="124"/>
      <x v="6988"/>
      <x v="12511"/>
    </i>
    <i>
      <x v="12512"/>
      <x v="217"/>
      <x v="57"/>
      <x v="6989"/>
      <x v="12512"/>
    </i>
    <i>
      <x v="12513"/>
      <x v="211"/>
      <x v="149"/>
      <x v="1055"/>
      <x v="12513"/>
    </i>
    <i>
      <x v="12514"/>
      <x v="15"/>
      <x v="202"/>
      <x v="6990"/>
      <x v="12514"/>
    </i>
    <i>
      <x v="12515"/>
      <x v="217"/>
      <x v="12"/>
      <x v="3805"/>
      <x v="12515"/>
    </i>
    <i>
      <x v="12516"/>
      <x v="143"/>
      <x v="137"/>
      <x v="2267"/>
      <x v="12516"/>
    </i>
    <i>
      <x v="12517"/>
      <x v="567"/>
      <x v="122"/>
      <x v="6991"/>
      <x v="12517"/>
    </i>
    <i>
      <x v="12518"/>
      <x v="302"/>
      <x v="126"/>
      <x v="1992"/>
      <x v="12518"/>
    </i>
    <i>
      <x v="12519"/>
      <x v="159"/>
      <x v="98"/>
      <x v="6992"/>
      <x v="12519"/>
    </i>
    <i>
      <x v="12520"/>
      <x v="382"/>
      <x v="21"/>
      <x v="6993"/>
      <x v="12520"/>
    </i>
    <i>
      <x v="12521"/>
      <x v="184"/>
      <x v="155"/>
      <x v="6994"/>
      <x v="12521"/>
    </i>
    <i>
      <x v="12522"/>
      <x v="14"/>
      <x v="186"/>
      <x v="6995"/>
      <x v="12522"/>
    </i>
    <i>
      <x v="12523"/>
      <x v="498"/>
      <x v="85"/>
      <x v="4016"/>
      <x v="12523"/>
    </i>
    <i>
      <x v="12524"/>
      <x v="530"/>
      <x/>
      <x v="1881"/>
      <x v="12524"/>
    </i>
    <i>
      <x v="12525"/>
      <x v="513"/>
      <x v="79"/>
      <x v="1686"/>
      <x v="12525"/>
    </i>
    <i>
      <x v="12526"/>
      <x v="231"/>
      <x v="165"/>
      <x v="327"/>
      <x v="12526"/>
    </i>
    <i>
      <x v="12527"/>
      <x v="480"/>
      <x v="63"/>
      <x v="6996"/>
      <x v="12527"/>
    </i>
    <i>
      <x v="12528"/>
      <x v="32"/>
      <x v="218"/>
      <x v="962"/>
      <x v="12528"/>
    </i>
    <i>
      <x v="12529"/>
      <x v="459"/>
      <x v="50"/>
      <x v="6997"/>
      <x v="12529"/>
    </i>
    <i>
      <x v="12530"/>
      <x v="320"/>
      <x v="145"/>
      <x v="1365"/>
      <x v="12530"/>
    </i>
    <i>
      <x v="12531"/>
      <x v="184"/>
      <x v="46"/>
      <x v="6805"/>
      <x v="12531"/>
    </i>
    <i>
      <x v="12532"/>
      <x v="275"/>
      <x v="122"/>
      <x v="1188"/>
      <x v="12532"/>
    </i>
    <i>
      <x v="12533"/>
      <x v="219"/>
      <x v="33"/>
      <x v="2527"/>
      <x v="12533"/>
    </i>
    <i>
      <x v="12534"/>
      <x v="56"/>
      <x v="63"/>
      <x v="1675"/>
      <x v="12534"/>
    </i>
    <i>
      <x v="12535"/>
      <x v="295"/>
      <x v="110"/>
      <x v="6998"/>
      <x v="12535"/>
    </i>
    <i>
      <x v="12536"/>
      <x v="77"/>
      <x v="126"/>
      <x v="6999"/>
      <x v="12536"/>
    </i>
    <i>
      <x v="12537"/>
      <x v="279"/>
      <x v="38"/>
      <x v="7000"/>
      <x v="12537"/>
    </i>
    <i>
      <x v="12538"/>
      <x v="375"/>
      <x v="135"/>
      <x v="4249"/>
      <x v="12538"/>
    </i>
    <i>
      <x v="12539"/>
      <x v="262"/>
      <x v="50"/>
      <x v="2146"/>
      <x v="12539"/>
    </i>
    <i>
      <x v="12540"/>
      <x v="465"/>
      <x v="48"/>
      <x v="7001"/>
      <x v="12540"/>
    </i>
    <i>
      <x v="12541"/>
      <x v="115"/>
      <x v="10"/>
      <x v="6556"/>
      <x v="12541"/>
    </i>
    <i>
      <x v="12542"/>
      <x v="310"/>
      <x v="39"/>
      <x v="3411"/>
      <x v="12542"/>
    </i>
    <i>
      <x v="12543"/>
      <x v="54"/>
      <x v="42"/>
      <x v="372"/>
      <x v="12543"/>
    </i>
    <i>
      <x v="12544"/>
      <x v="489"/>
      <x v="51"/>
      <x v="2003"/>
      <x v="12544"/>
    </i>
    <i>
      <x v="12545"/>
      <x v="244"/>
      <x v="85"/>
      <x v="942"/>
      <x v="12545"/>
    </i>
    <i>
      <x v="12546"/>
      <x v="418"/>
      <x v="166"/>
      <x v="4169"/>
      <x v="12546"/>
    </i>
    <i>
      <x v="12547"/>
      <x v="296"/>
      <x v="62"/>
      <x v="7002"/>
      <x v="12547"/>
    </i>
    <i>
      <x v="12548"/>
      <x v="205"/>
      <x v="130"/>
      <x v="7003"/>
      <x v="12548"/>
    </i>
    <i>
      <x v="12549"/>
      <x v="256"/>
      <x v="26"/>
      <x v="5783"/>
      <x v="12549"/>
    </i>
    <i>
      <x v="12550"/>
      <x v="35"/>
      <x v="139"/>
      <x v="5004"/>
      <x v="12550"/>
    </i>
    <i>
      <x v="12551"/>
      <x v="150"/>
      <x v="174"/>
      <x v="6167"/>
      <x v="12551"/>
    </i>
    <i>
      <x v="12552"/>
      <x v="63"/>
      <x v="36"/>
      <x v="4589"/>
      <x v="12552"/>
    </i>
    <i>
      <x v="12553"/>
      <x v="124"/>
      <x v="66"/>
      <x v="1695"/>
      <x v="12553"/>
    </i>
    <i>
      <x v="12554"/>
      <x v="304"/>
      <x v="139"/>
      <x v="7004"/>
      <x v="12554"/>
    </i>
    <i>
      <x v="12555"/>
      <x v="479"/>
      <x v="141"/>
      <x v="154"/>
      <x v="12555"/>
    </i>
    <i>
      <x v="12556"/>
      <x v="158"/>
      <x v="50"/>
      <x v="5078"/>
      <x v="12556"/>
    </i>
    <i>
      <x v="12557"/>
      <x v="194"/>
      <x v="185"/>
      <x v="5864"/>
      <x v="12557"/>
    </i>
    <i>
      <x v="12558"/>
      <x v="309"/>
      <x v="123"/>
      <x v="3291"/>
      <x v="12558"/>
    </i>
    <i>
      <x v="12559"/>
      <x v="142"/>
      <x v="108"/>
      <x v="7005"/>
      <x v="12559"/>
    </i>
    <i>
      <x v="12560"/>
      <x v="159"/>
      <x v="44"/>
      <x v="7006"/>
      <x v="12560"/>
    </i>
    <i>
      <x v="12561"/>
      <x v="151"/>
      <x v="114"/>
      <x v="7007"/>
      <x v="12561"/>
    </i>
    <i>
      <x v="12562"/>
      <x v="405"/>
      <x v="63"/>
      <x v="4357"/>
      <x v="12562"/>
    </i>
    <i>
      <x v="12563"/>
      <x v="255"/>
      <x v="141"/>
      <x v="7008"/>
      <x v="12563"/>
    </i>
    <i>
      <x v="12564"/>
      <x v="61"/>
      <x v="125"/>
      <x v="6287"/>
      <x v="12564"/>
    </i>
    <i>
      <x v="12565"/>
      <x v="96"/>
      <x v="2"/>
      <x v="7009"/>
      <x v="12565"/>
    </i>
    <i>
      <x v="12566"/>
      <x v="366"/>
      <x v="163"/>
      <x v="7010"/>
      <x v="12566"/>
    </i>
    <i>
      <x v="12567"/>
      <x v="189"/>
      <x v="186"/>
      <x v="7011"/>
      <x v="12567"/>
    </i>
    <i>
      <x v="12568"/>
      <x v="541"/>
      <x v="53"/>
      <x v="1919"/>
      <x v="12568"/>
    </i>
    <i>
      <x v="12569"/>
      <x v="539"/>
      <x v="49"/>
      <x v="5329"/>
      <x v="12569"/>
    </i>
    <i>
      <x v="12570"/>
      <x v="52"/>
      <x v="132"/>
      <x v="7012"/>
      <x v="12570"/>
    </i>
    <i>
      <x v="12571"/>
      <x v="281"/>
      <x v="211"/>
      <x v="7013"/>
      <x v="12571"/>
    </i>
    <i>
      <x v="12572"/>
      <x v="426"/>
      <x v="168"/>
      <x v="5175"/>
      <x v="12572"/>
    </i>
    <i>
      <x v="12573"/>
      <x v="324"/>
      <x v="55"/>
      <x v="4274"/>
      <x v="12573"/>
    </i>
    <i>
      <x v="12574"/>
      <x v="33"/>
      <x v="38"/>
      <x v="6458"/>
      <x v="12574"/>
    </i>
    <i>
      <x v="12575"/>
      <x v="581"/>
      <x v="240"/>
      <x v="6457"/>
      <x v="12575"/>
    </i>
    <i>
      <x v="12576"/>
      <x v="398"/>
      <x v="83"/>
      <x v="7014"/>
      <x v="12576"/>
    </i>
    <i>
      <x v="12577"/>
      <x v="96"/>
      <x v="14"/>
      <x v="5908"/>
      <x v="12577"/>
    </i>
    <i>
      <x v="12578"/>
      <x v="555"/>
      <x v="19"/>
      <x v="7015"/>
      <x v="12578"/>
    </i>
    <i>
      <x v="12579"/>
      <x v="299"/>
      <x v="101"/>
      <x v="1836"/>
      <x v="12579"/>
    </i>
    <i>
      <x v="12580"/>
      <x v="81"/>
      <x v="142"/>
      <x v="7016"/>
      <x v="12580"/>
    </i>
    <i>
      <x v="12581"/>
      <x v="117"/>
      <x v="16"/>
      <x v="7017"/>
      <x v="12581"/>
    </i>
    <i>
      <x v="12582"/>
      <x v="153"/>
      <x v="43"/>
      <x v="607"/>
      <x v="12582"/>
    </i>
    <i>
      <x v="12583"/>
      <x v="123"/>
      <x v="39"/>
      <x v="7018"/>
      <x v="12583"/>
    </i>
    <i>
      <x v="12584"/>
      <x v="138"/>
      <x v="135"/>
      <x v="7019"/>
      <x v="12584"/>
    </i>
    <i>
      <x v="12585"/>
      <x v="359"/>
      <x v="192"/>
      <x v="6629"/>
      <x v="12585"/>
    </i>
    <i>
      <x v="12586"/>
      <x v="172"/>
      <x v="109"/>
      <x v="4707"/>
      <x v="12586"/>
    </i>
    <i>
      <x v="12587"/>
      <x v="171"/>
      <x v="34"/>
      <x v="2732"/>
      <x v="12587"/>
    </i>
    <i>
      <x v="12588"/>
      <x v="81"/>
      <x v="117"/>
      <x v="1642"/>
      <x v="12588"/>
    </i>
    <i>
      <x v="12589"/>
      <x v="39"/>
      <x v="68"/>
      <x v="5917"/>
      <x v="12589"/>
    </i>
    <i>
      <x v="12590"/>
      <x v="305"/>
      <x v="71"/>
      <x v="7020"/>
      <x v="12590"/>
    </i>
    <i>
      <x v="12591"/>
      <x v="310"/>
      <x v="57"/>
      <x v="7021"/>
      <x v="12591"/>
    </i>
    <i>
      <x v="12592"/>
      <x v="252"/>
      <x v="152"/>
      <x v="1389"/>
      <x v="12592"/>
    </i>
    <i>
      <x v="12593"/>
      <x v="487"/>
      <x v="54"/>
      <x v="460"/>
      <x v="12593"/>
    </i>
    <i>
      <x v="12594"/>
      <x v="501"/>
      <x v="53"/>
      <x v="419"/>
      <x v="12594"/>
    </i>
    <i>
      <x v="12595"/>
      <x v="233"/>
      <x v="79"/>
      <x v="1346"/>
      <x v="12595"/>
    </i>
    <i>
      <x v="12596"/>
      <x v="302"/>
      <x v="236"/>
      <x v="2883"/>
      <x v="12596"/>
    </i>
    <i>
      <x v="12597"/>
      <x v="102"/>
      <x v="74"/>
      <x v="5720"/>
      <x v="12597"/>
    </i>
    <i>
      <x v="12598"/>
      <x v="67"/>
      <x v="31"/>
      <x v="1343"/>
      <x v="12598"/>
    </i>
    <i>
      <x v="12599"/>
      <x v="363"/>
      <x v="116"/>
      <x v="5396"/>
      <x v="12599"/>
    </i>
    <i>
      <x v="12600"/>
      <x v="372"/>
      <x v="190"/>
      <x v="2143"/>
      <x v="12600"/>
    </i>
    <i>
      <x v="12601"/>
      <x v="101"/>
      <x v="262"/>
      <x v="6776"/>
      <x v="12601"/>
    </i>
    <i>
      <x v="12602"/>
      <x v="161"/>
      <x v="48"/>
      <x v="7022"/>
      <x v="12602"/>
    </i>
    <i>
      <x v="12603"/>
      <x v="470"/>
      <x v="162"/>
      <x v="1339"/>
      <x v="12603"/>
    </i>
    <i>
      <x v="12604"/>
      <x v="326"/>
      <x v="214"/>
      <x v="7023"/>
      <x v="12604"/>
    </i>
    <i>
      <x v="12605"/>
      <x v="52"/>
      <x v="331"/>
      <x v="7024"/>
      <x v="12605"/>
    </i>
    <i>
      <x v="12606"/>
      <x v="285"/>
      <x v="51"/>
      <x v="512"/>
      <x v="12606"/>
    </i>
    <i>
      <x v="12607"/>
      <x v="491"/>
      <x v="160"/>
      <x v="3205"/>
      <x v="12607"/>
    </i>
    <i>
      <x v="12608"/>
      <x v="26"/>
      <x v="89"/>
      <x v="4978"/>
      <x v="12608"/>
    </i>
    <i>
      <x v="12609"/>
      <x v="17"/>
      <x v="140"/>
      <x v="4705"/>
      <x v="12609"/>
    </i>
    <i>
      <x v="12610"/>
      <x v="497"/>
      <x v="74"/>
      <x v="3450"/>
      <x v="12610"/>
    </i>
    <i>
      <x v="12611"/>
      <x v="634"/>
      <x v="329"/>
      <x v="5995"/>
      <x v="12611"/>
    </i>
    <i>
      <x v="12612"/>
      <x v="422"/>
      <x v="85"/>
      <x v="5998"/>
      <x v="12612"/>
    </i>
    <i>
      <x v="12613"/>
      <x v="331"/>
      <x v="11"/>
      <x v="187"/>
      <x v="12613"/>
    </i>
    <i>
      <x v="12614"/>
      <x v="515"/>
      <x v="139"/>
      <x v="7025"/>
      <x v="12614"/>
    </i>
    <i>
      <x v="12615"/>
      <x v="459"/>
      <x v="10"/>
      <x v="7026"/>
      <x v="12615"/>
    </i>
    <i>
      <x v="12616"/>
      <x v="562"/>
      <x v="116"/>
      <x v="7027"/>
      <x v="12616"/>
    </i>
    <i>
      <x v="12617"/>
      <x v="419"/>
      <x v="160"/>
      <x v="1973"/>
      <x v="12617"/>
    </i>
    <i>
      <x v="12618"/>
      <x v="475"/>
      <x v="274"/>
      <x v="7028"/>
      <x v="12618"/>
    </i>
    <i>
      <x v="12619"/>
      <x v="434"/>
      <x v="118"/>
      <x v="7029"/>
      <x v="12619"/>
    </i>
    <i>
      <x v="12620"/>
      <x v="228"/>
      <x v="65"/>
      <x v="6091"/>
      <x v="12620"/>
    </i>
    <i>
      <x v="12621"/>
      <x v="71"/>
      <x v="103"/>
      <x v="3482"/>
      <x v="12621"/>
    </i>
    <i>
      <x v="12622"/>
      <x v="262"/>
      <x v="29"/>
      <x v="4496"/>
      <x v="12622"/>
    </i>
    <i>
      <x v="12623"/>
      <x v="142"/>
      <x v="102"/>
      <x v="2579"/>
      <x v="12623"/>
    </i>
    <i>
      <x v="12624"/>
      <x v="395"/>
      <x v="162"/>
      <x v="7030"/>
      <x v="12624"/>
    </i>
    <i>
      <x v="12625"/>
      <x v="104"/>
      <x v="60"/>
      <x v="6471"/>
      <x v="12625"/>
    </i>
    <i>
      <x v="12626"/>
      <x v="114"/>
      <x v="7"/>
      <x v="7031"/>
      <x v="12626"/>
    </i>
    <i>
      <x v="12627"/>
      <x v="290"/>
      <x v="60"/>
      <x v="1821"/>
      <x v="12627"/>
    </i>
    <i>
      <x v="12628"/>
      <x v="419"/>
      <x v="113"/>
      <x v="4961"/>
      <x v="12628"/>
    </i>
    <i>
      <x v="12629"/>
      <x v="160"/>
      <x v="112"/>
      <x v="6010"/>
      <x v="12629"/>
    </i>
    <i>
      <x v="12630"/>
      <x v="571"/>
      <x v="84"/>
      <x v="3801"/>
      <x v="12630"/>
    </i>
    <i>
      <x v="12631"/>
      <x v="192"/>
      <x v="17"/>
      <x v="7032"/>
      <x v="12631"/>
    </i>
    <i>
      <x v="12632"/>
      <x v="431"/>
      <x v="54"/>
      <x v="4481"/>
      <x v="12632"/>
    </i>
    <i>
      <x v="12633"/>
      <x v="293"/>
      <x v="82"/>
      <x v="213"/>
      <x v="12633"/>
    </i>
    <i>
      <x v="12634"/>
      <x v="132"/>
      <x v="140"/>
      <x v="3698"/>
      <x v="12634"/>
    </i>
    <i>
      <x v="12635"/>
      <x v="106"/>
      <x v="63"/>
      <x v="5381"/>
      <x v="12635"/>
    </i>
    <i>
      <x v="12636"/>
      <x v="403"/>
      <x v="34"/>
      <x v="6384"/>
      <x v="12636"/>
    </i>
    <i>
      <x v="12637"/>
      <x v="521"/>
      <x v="166"/>
      <x v="4952"/>
      <x v="12637"/>
    </i>
    <i>
      <x v="12638"/>
      <x v="467"/>
      <x v="5"/>
      <x v="4953"/>
      <x v="12638"/>
    </i>
    <i>
      <x v="12639"/>
      <x v="3"/>
      <x v="211"/>
      <x v="4475"/>
      <x v="12639"/>
    </i>
    <i>
      <x v="12640"/>
      <x v="465"/>
      <x v="94"/>
      <x v="7033"/>
      <x v="12640"/>
    </i>
    <i>
      <x v="12641"/>
      <x v="40"/>
      <x v="130"/>
      <x v="4876"/>
      <x v="12641"/>
    </i>
    <i>
      <x v="12642"/>
      <x v="181"/>
      <x v="88"/>
      <x v="7034"/>
      <x v="12642"/>
    </i>
    <i>
      <x v="12643"/>
      <x v="169"/>
      <x v="47"/>
      <x v="7035"/>
      <x v="12643"/>
    </i>
    <i>
      <x v="12644"/>
      <x v="165"/>
      <x v="15"/>
      <x v="7036"/>
      <x v="12644"/>
    </i>
    <i>
      <x v="12645"/>
      <x v="11"/>
      <x v="47"/>
      <x v="2354"/>
      <x v="12645"/>
    </i>
    <i>
      <x v="12646"/>
      <x v="397"/>
      <x v="11"/>
      <x v="6957"/>
      <x v="12646"/>
    </i>
    <i>
      <x v="12647"/>
      <x v="491"/>
      <x v="113"/>
      <x v="594"/>
      <x v="12647"/>
    </i>
    <i>
      <x v="12648"/>
      <x v="131"/>
      <x v="67"/>
      <x v="2829"/>
      <x v="12648"/>
    </i>
    <i>
      <x v="12649"/>
      <x v="351"/>
      <x v="5"/>
      <x v="1862"/>
      <x v="12649"/>
    </i>
    <i>
      <x v="12650"/>
      <x v="65"/>
      <x v="95"/>
      <x v="1572"/>
      <x v="12650"/>
    </i>
    <i>
      <x v="12651"/>
      <x v="529"/>
      <x v="6"/>
      <x v="7037"/>
      <x v="12651"/>
    </i>
    <i>
      <x v="12652"/>
      <x v="301"/>
      <x v="110"/>
      <x v="1850"/>
      <x v="12652"/>
    </i>
    <i>
      <x v="12653"/>
      <x v="141"/>
      <x v="136"/>
      <x v="3975"/>
      <x v="12653"/>
    </i>
    <i>
      <x v="12654"/>
      <x v="281"/>
      <x v="111"/>
      <x v="6910"/>
      <x v="12654"/>
    </i>
    <i>
      <x v="12655"/>
      <x v="62"/>
      <x v="40"/>
      <x v="3352"/>
      <x v="12655"/>
    </i>
    <i>
      <x v="12656"/>
      <x v="351"/>
      <x v="31"/>
      <x v="2844"/>
      <x v="12656"/>
    </i>
    <i>
      <x v="12657"/>
      <x v="480"/>
      <x v="166"/>
      <x v="1596"/>
      <x v="12657"/>
    </i>
    <i>
      <x v="12658"/>
      <x v="114"/>
      <x v="65"/>
      <x v="4708"/>
      <x v="12658"/>
    </i>
    <i>
      <x v="12659"/>
      <x v="400"/>
      <x v="163"/>
      <x v="1713"/>
      <x v="12659"/>
    </i>
    <i>
      <x v="12660"/>
      <x v="3"/>
      <x v="118"/>
      <x v="5214"/>
      <x v="12660"/>
    </i>
    <i>
      <x v="12661"/>
      <x v="84"/>
      <x v="185"/>
      <x v="7038"/>
      <x v="12661"/>
    </i>
    <i>
      <x v="12662"/>
      <x v="237"/>
      <x v="42"/>
      <x v="5015"/>
      <x v="12662"/>
    </i>
    <i>
      <x v="12663"/>
      <x v="554"/>
      <x v="35"/>
      <x v="5464"/>
      <x v="12663"/>
    </i>
    <i>
      <x v="12664"/>
      <x v="512"/>
      <x v="211"/>
      <x v="7039"/>
      <x v="12664"/>
    </i>
    <i>
      <x v="12665"/>
      <x v="103"/>
      <x/>
      <x v="7040"/>
      <x v="12665"/>
    </i>
    <i>
      <x v="12666"/>
      <x v="168"/>
      <x v="66"/>
      <x v="7041"/>
      <x v="12666"/>
    </i>
    <i>
      <x v="12667"/>
      <x v="25"/>
      <x v="65"/>
      <x v="205"/>
      <x v="12667"/>
    </i>
    <i>
      <x v="12668"/>
      <x v="61"/>
      <x v="117"/>
      <x v="7042"/>
      <x v="12668"/>
    </i>
    <i>
      <x v="12669"/>
      <x v="209"/>
      <x v="2"/>
      <x v="6327"/>
      <x v="12669"/>
    </i>
    <i>
      <x v="12670"/>
      <x v="213"/>
      <x v="57"/>
      <x v="7043"/>
      <x v="12670"/>
    </i>
    <i>
      <x v="12671"/>
      <x v="206"/>
      <x v="127"/>
      <x v="147"/>
      <x v="12671"/>
    </i>
    <i>
      <x v="12672"/>
      <x v="84"/>
      <x v="44"/>
      <x v="7044"/>
      <x v="12672"/>
    </i>
    <i>
      <x v="12673"/>
      <x v="429"/>
      <x v="137"/>
      <x v="5068"/>
      <x v="12673"/>
    </i>
    <i>
      <x v="12674"/>
      <x v="355"/>
      <x v="12"/>
      <x v="7045"/>
      <x v="12674"/>
    </i>
    <i>
      <x v="12675"/>
      <x v="464"/>
      <x v="145"/>
      <x v="7046"/>
      <x v="12675"/>
    </i>
    <i>
      <x v="12676"/>
      <x v="449"/>
      <x v="53"/>
      <x v="7047"/>
      <x v="12676"/>
    </i>
    <i>
      <x v="12677"/>
      <x v="166"/>
      <x v="154"/>
      <x v="5957"/>
      <x v="12677"/>
    </i>
    <i>
      <x v="12678"/>
      <x v="448"/>
      <x v="53"/>
      <x v="7048"/>
      <x v="12678"/>
    </i>
    <i>
      <x v="12679"/>
      <x v="430"/>
      <x v="104"/>
      <x v="7049"/>
      <x v="12679"/>
    </i>
    <i>
      <x v="12680"/>
      <x v="177"/>
      <x v="46"/>
      <x v="6291"/>
      <x v="12680"/>
    </i>
    <i>
      <x v="12681"/>
      <x v="19"/>
      <x v="155"/>
      <x v="6334"/>
      <x v="12681"/>
    </i>
    <i>
      <x v="12682"/>
      <x v="167"/>
      <x v="104"/>
      <x v="1166"/>
      <x v="12682"/>
    </i>
    <i>
      <x v="12683"/>
      <x v="115"/>
      <x v="200"/>
      <x v="7050"/>
      <x v="12683"/>
    </i>
    <i>
      <x v="12684"/>
      <x v="124"/>
      <x v="124"/>
      <x v="7051"/>
      <x v="12684"/>
    </i>
    <i>
      <x v="12685"/>
      <x v="436"/>
      <x v="56"/>
      <x v="1959"/>
      <x v="12685"/>
    </i>
    <i>
      <x v="12686"/>
      <x v="515"/>
      <x v="40"/>
      <x v="7052"/>
      <x v="12686"/>
    </i>
    <i>
      <x v="12687"/>
      <x v="120"/>
      <x v="44"/>
      <x v="3787"/>
      <x v="12687"/>
    </i>
    <i>
      <x v="12688"/>
      <x v="168"/>
      <x v="127"/>
      <x v="7053"/>
      <x v="12688"/>
    </i>
    <i>
      <x v="12689"/>
      <x v="429"/>
      <x v="196"/>
      <x v="7054"/>
      <x v="12689"/>
    </i>
    <i>
      <x v="12690"/>
      <x v="178"/>
      <x v="93"/>
      <x v="7055"/>
      <x v="12690"/>
    </i>
    <i>
      <x v="12691"/>
      <x v="562"/>
      <x v="173"/>
      <x v="4468"/>
      <x v="12691"/>
    </i>
    <i>
      <x v="12692"/>
      <x v="373"/>
      <x v="20"/>
      <x v="3455"/>
      <x v="12692"/>
    </i>
    <i>
      <x v="12693"/>
      <x v="159"/>
      <x v="13"/>
      <x v="6481"/>
      <x v="12693"/>
    </i>
    <i>
      <x v="12694"/>
      <x v="342"/>
      <x v="120"/>
      <x v="7056"/>
      <x v="12694"/>
    </i>
    <i>
      <x v="12695"/>
      <x v="218"/>
      <x v="109"/>
      <x v="2253"/>
      <x v="12695"/>
    </i>
    <i>
      <x v="12696"/>
      <x v="500"/>
      <x v="140"/>
      <x v="7057"/>
      <x v="12696"/>
    </i>
    <i>
      <x v="12697"/>
      <x v="361"/>
      <x v="149"/>
      <x v="7058"/>
      <x v="12697"/>
    </i>
    <i>
      <x v="12698"/>
      <x v="120"/>
      <x v="109"/>
      <x v="1218"/>
      <x v="12698"/>
    </i>
    <i>
      <x v="12699"/>
      <x v="148"/>
      <x v="12"/>
      <x v="7059"/>
      <x v="12699"/>
    </i>
    <i>
      <x v="12700"/>
      <x v="193"/>
      <x v="15"/>
      <x v="5400"/>
      <x v="12700"/>
    </i>
    <i>
      <x v="12701"/>
      <x v="572"/>
      <x v="123"/>
      <x v="1975"/>
      <x v="12701"/>
    </i>
    <i>
      <x v="12702"/>
      <x v="128"/>
      <x v="93"/>
      <x v="7028"/>
      <x v="12702"/>
    </i>
    <i>
      <x v="12703"/>
      <x v="159"/>
      <x v="42"/>
      <x v="7060"/>
      <x v="12703"/>
    </i>
    <i>
      <x v="12704"/>
      <x v="413"/>
      <x v="192"/>
      <x v="4941"/>
      <x v="12704"/>
    </i>
    <i>
      <x v="12705"/>
      <x v="46"/>
      <x v="73"/>
      <x v="26"/>
      <x v="12705"/>
    </i>
    <i>
      <x v="12706"/>
      <x v="363"/>
      <x v="129"/>
      <x v="7061"/>
      <x v="12706"/>
    </i>
    <i>
      <x v="12707"/>
      <x v="451"/>
      <x v="66"/>
      <x v="1219"/>
      <x v="12707"/>
    </i>
    <i>
      <x v="12708"/>
      <x v="194"/>
      <x v="109"/>
      <x v="7062"/>
      <x v="12708"/>
    </i>
    <i>
      <x v="12709"/>
      <x v="141"/>
      <x v="138"/>
      <x v="1220"/>
      <x v="12709"/>
    </i>
    <i>
      <x v="12710"/>
      <x v="177"/>
      <x v="42"/>
      <x v="7063"/>
      <x v="12710"/>
    </i>
    <i>
      <x v="12711"/>
      <x v="206"/>
      <x v="53"/>
      <x v="3702"/>
      <x v="12711"/>
    </i>
    <i>
      <x v="12712"/>
      <x v="575"/>
      <x v="40"/>
      <x v="5779"/>
      <x v="12712"/>
    </i>
    <i>
      <x v="12713"/>
      <x v="438"/>
      <x v="58"/>
      <x v="2945"/>
      <x v="12713"/>
    </i>
    <i>
      <x v="12714"/>
      <x v="252"/>
      <x v="114"/>
      <x v="4477"/>
      <x v="12714"/>
    </i>
    <i>
      <x v="12715"/>
      <x v="380"/>
      <x v="44"/>
      <x v="5135"/>
      <x v="12715"/>
    </i>
    <i>
      <x v="12716"/>
      <x v="198"/>
      <x v="99"/>
      <x v="5416"/>
      <x v="12716"/>
    </i>
    <i>
      <x v="12717"/>
      <x v="312"/>
      <x v="102"/>
      <x v="1524"/>
      <x v="12717"/>
    </i>
    <i>
      <x v="12718"/>
      <x v="467"/>
      <x v="89"/>
      <x v="5705"/>
      <x v="12718"/>
    </i>
    <i>
      <x v="12719"/>
      <x v="122"/>
      <x v="93"/>
      <x v="904"/>
      <x v="12719"/>
    </i>
    <i>
      <x v="12720"/>
      <x v="177"/>
      <x v="72"/>
      <x v="44"/>
      <x v="12720"/>
    </i>
    <i>
      <x v="12721"/>
      <x v="439"/>
      <x v="153"/>
      <x v="7064"/>
      <x v="12721"/>
    </i>
    <i>
      <x v="12722"/>
      <x v="161"/>
      <x v="74"/>
      <x v="6343"/>
      <x v="12722"/>
    </i>
    <i>
      <x v="12723"/>
      <x v="151"/>
      <x v="70"/>
      <x v="7065"/>
      <x v="12723"/>
    </i>
    <i>
      <x v="12724"/>
      <x v="146"/>
      <x v="117"/>
      <x v="4958"/>
      <x v="12724"/>
    </i>
    <i>
      <x v="12725"/>
      <x v="176"/>
      <x v="247"/>
      <x v="2713"/>
      <x v="12725"/>
    </i>
    <i>
      <x v="12726"/>
      <x v="334"/>
      <x v="24"/>
      <x v="2115"/>
      <x v="12726"/>
    </i>
    <i>
      <x v="12727"/>
      <x v="465"/>
      <x v="62"/>
      <x v="7066"/>
      <x v="12727"/>
    </i>
    <i>
      <x v="12728"/>
      <x v="541"/>
      <x v="149"/>
      <x v="7067"/>
      <x v="12728"/>
    </i>
    <i>
      <x v="12729"/>
      <x v="122"/>
      <x v="157"/>
      <x v="7068"/>
      <x v="12729"/>
    </i>
    <i>
      <x v="12730"/>
      <x v="215"/>
      <x v="124"/>
      <x v="3480"/>
      <x v="12730"/>
    </i>
    <i>
      <x v="12731"/>
      <x v="151"/>
      <x v="147"/>
      <x v="3337"/>
      <x v="12731"/>
    </i>
    <i>
      <x v="12732"/>
      <x v="189"/>
      <x v="119"/>
      <x v="7069"/>
      <x v="12732"/>
    </i>
    <i>
      <x v="12733"/>
      <x v="548"/>
      <x v="176"/>
      <x v="1054"/>
      <x v="12733"/>
    </i>
    <i>
      <x v="12734"/>
      <x v="415"/>
      <x v="119"/>
      <x v="2268"/>
      <x v="12734"/>
    </i>
    <i>
      <x v="12735"/>
      <x v="39"/>
      <x v="185"/>
      <x v="7070"/>
      <x v="12735"/>
    </i>
    <i>
      <x v="12736"/>
      <x v="14"/>
      <x v="100"/>
      <x v="1516"/>
      <x v="12736"/>
    </i>
    <i>
      <x v="12737"/>
      <x v="635"/>
      <x v="332"/>
      <x v="3480"/>
      <x v="12737"/>
    </i>
    <i>
      <x v="12738"/>
      <x v="220"/>
      <x v="14"/>
      <x v="5969"/>
      <x v="12738"/>
    </i>
    <i>
      <x v="12739"/>
      <x v="241"/>
      <x v="87"/>
      <x v="6783"/>
      <x v="12739"/>
    </i>
    <i>
      <x v="12740"/>
      <x v="58"/>
      <x v="152"/>
      <x v="230"/>
      <x v="12740"/>
    </i>
    <i>
      <x v="12741"/>
      <x v="115"/>
      <x v="132"/>
      <x v="7071"/>
      <x v="12741"/>
    </i>
    <i>
      <x v="12742"/>
      <x v="215"/>
      <x v="69"/>
      <x v="5406"/>
      <x v="12742"/>
    </i>
    <i>
      <x v="12743"/>
      <x v="235"/>
      <x v="165"/>
      <x v="130"/>
      <x v="12743"/>
    </i>
    <i>
      <x v="12744"/>
      <x v="503"/>
      <x v="145"/>
      <x v="4132"/>
      <x v="12744"/>
    </i>
    <i>
      <x v="12745"/>
      <x v="115"/>
      <x v="95"/>
      <x v="466"/>
      <x v="12745"/>
    </i>
    <i>
      <x v="12746"/>
      <x v="636"/>
      <x v="333"/>
      <x v="5710"/>
      <x v="12746"/>
    </i>
    <i>
      <x v="12747"/>
      <x v="133"/>
      <x v="132"/>
      <x v="974"/>
      <x v="12747"/>
    </i>
    <i>
      <x v="12748"/>
      <x v="521"/>
      <x v="168"/>
      <x v="1918"/>
      <x v="12748"/>
    </i>
    <i>
      <x v="12749"/>
      <x v="442"/>
      <x v="203"/>
      <x v="7072"/>
      <x v="12749"/>
    </i>
    <i>
      <x v="12750"/>
      <x v="125"/>
      <x v="62"/>
      <x v="1866"/>
      <x v="12750"/>
    </i>
    <i>
      <x v="12751"/>
      <x v="244"/>
      <x v="19"/>
      <x v="992"/>
      <x v="12751"/>
    </i>
    <i>
      <x v="12752"/>
      <x v="141"/>
      <x v="2"/>
      <x v="6493"/>
      <x v="12752"/>
    </i>
    <i>
      <x v="12753"/>
      <x v="227"/>
      <x v="83"/>
      <x v="5719"/>
      <x v="12753"/>
    </i>
    <i>
      <x v="12754"/>
      <x v="97"/>
      <x v="110"/>
      <x v="5080"/>
      <x v="12754"/>
    </i>
    <i>
      <x v="12755"/>
      <x v="282"/>
      <x v="111"/>
      <x v="7073"/>
      <x v="12755"/>
    </i>
    <i>
      <x v="12756"/>
      <x v="368"/>
      <x v="166"/>
      <x v="7074"/>
      <x v="12756"/>
    </i>
    <i>
      <x v="12757"/>
      <x v="135"/>
      <x v="116"/>
      <x v="7075"/>
      <x v="12757"/>
    </i>
    <i>
      <x v="12758"/>
      <x v="241"/>
      <x v="162"/>
      <x v="748"/>
      <x v="12758"/>
    </i>
    <i>
      <x v="12759"/>
      <x v="107"/>
      <x v="200"/>
      <x v="605"/>
      <x v="12759"/>
    </i>
    <i>
      <x v="12760"/>
      <x v="307"/>
      <x v="190"/>
      <x v="2836"/>
      <x v="12760"/>
    </i>
    <i>
      <x v="12761"/>
      <x v="421"/>
      <x v="168"/>
      <x v="475"/>
      <x v="12761"/>
    </i>
    <i>
      <x v="12762"/>
      <x v="2"/>
      <x v="31"/>
      <x v="7076"/>
      <x v="12762"/>
    </i>
    <i>
      <x v="12763"/>
      <x v="104"/>
      <x v="132"/>
      <x v="7077"/>
      <x v="12763"/>
    </i>
    <i>
      <x v="12764"/>
      <x v="281"/>
      <x v="85"/>
      <x v="3443"/>
      <x v="12764"/>
    </i>
    <i>
      <x v="12765"/>
      <x v="448"/>
      <x v="49"/>
      <x v="5828"/>
      <x v="12765"/>
    </i>
    <i>
      <x v="12766"/>
      <x v="490"/>
      <x v="122"/>
      <x v="3354"/>
      <x v="12766"/>
    </i>
    <i>
      <x v="12767"/>
      <x v="438"/>
      <x v="14"/>
      <x v="1273"/>
      <x v="12767"/>
    </i>
    <i>
      <x v="12768"/>
      <x v="392"/>
      <x v="37"/>
      <x v="7078"/>
      <x v="12768"/>
    </i>
    <i>
      <x v="12769"/>
      <x v="548"/>
      <x v="35"/>
      <x v="7079"/>
      <x v="12769"/>
    </i>
    <i>
      <x v="12770"/>
      <x v="397"/>
      <x v="9"/>
      <x v="1708"/>
      <x v="12770"/>
    </i>
    <i>
      <x v="12771"/>
      <x v="5"/>
      <x v="176"/>
      <x v="4602"/>
      <x v="12771"/>
    </i>
    <i>
      <x v="12772"/>
      <x v="497"/>
      <x v="159"/>
      <x v="483"/>
      <x v="12772"/>
    </i>
    <i>
      <x v="12773"/>
      <x/>
      <x v="90"/>
      <x v="483"/>
      <x v="12773"/>
    </i>
    <i>
      <x v="12774"/>
      <x v="315"/>
      <x v="216"/>
      <x v="4600"/>
      <x v="12774"/>
    </i>
    <i>
      <x v="12775"/>
      <x v="89"/>
      <x v="163"/>
      <x v="3311"/>
      <x v="12775"/>
    </i>
    <i>
      <x v="12776"/>
      <x v="469"/>
      <x v="30"/>
      <x v="786"/>
      <x v="12776"/>
    </i>
    <i>
      <x v="12777"/>
      <x v="573"/>
      <x v="22"/>
      <x v="5804"/>
      <x v="12777"/>
    </i>
    <i>
      <x v="12778"/>
      <x v="282"/>
      <x v="1"/>
      <x v="2976"/>
      <x v="12778"/>
    </i>
    <i>
      <x v="12779"/>
      <x v="52"/>
      <x v="35"/>
      <x v="5429"/>
      <x v="12779"/>
    </i>
    <i>
      <x v="12780"/>
      <x v="150"/>
      <x v="143"/>
      <x v="3089"/>
      <x v="12780"/>
    </i>
    <i>
      <x v="12781"/>
      <x v="526"/>
      <x v="80"/>
      <x v="7080"/>
      <x v="12781"/>
    </i>
    <i>
      <x v="12782"/>
      <x v="130"/>
      <x v="73"/>
      <x v="1838"/>
      <x v="12782"/>
    </i>
    <i>
      <x v="12783"/>
      <x v="217"/>
      <x v="191"/>
      <x v="7081"/>
      <x v="12783"/>
    </i>
    <i>
      <x v="12784"/>
      <x v="478"/>
      <x v="65"/>
      <x v="791"/>
      <x v="12784"/>
    </i>
    <i>
      <x v="12785"/>
      <x v="196"/>
      <x v="104"/>
      <x v="1795"/>
      <x v="12785"/>
    </i>
    <i>
      <x v="12786"/>
      <x v="233"/>
      <x v="62"/>
      <x v="3099"/>
      <x v="12786"/>
    </i>
    <i>
      <x v="12787"/>
      <x v="174"/>
      <x v="156"/>
      <x v="5118"/>
      <x v="12787"/>
    </i>
    <i>
      <x v="12788"/>
      <x v="577"/>
      <x v="191"/>
      <x v="7082"/>
      <x v="12788"/>
    </i>
    <i>
      <x v="12789"/>
      <x v="81"/>
      <x v="12"/>
      <x v="7083"/>
      <x v="12789"/>
    </i>
    <i>
      <x v="12790"/>
      <x v="300"/>
      <x v="114"/>
      <x v="6020"/>
      <x v="12790"/>
    </i>
    <i>
      <x v="12791"/>
      <x v="369"/>
      <x v="102"/>
      <x v="2131"/>
      <x v="12791"/>
    </i>
    <i>
      <x v="12792"/>
      <x v="26"/>
      <x v="111"/>
      <x v="6979"/>
      <x v="12792"/>
    </i>
    <i>
      <x v="12793"/>
      <x v="81"/>
      <x v="77"/>
      <x v="512"/>
      <x v="12793"/>
    </i>
    <i>
      <x v="12794"/>
      <x v="84"/>
      <x v="46"/>
      <x v="511"/>
      <x v="12794"/>
    </i>
    <i>
      <x v="12795"/>
      <x v="12"/>
      <x v="192"/>
      <x v="1071"/>
      <x v="12795"/>
    </i>
    <i>
      <x v="12796"/>
      <x v="251"/>
      <x v="15"/>
      <x v="5233"/>
      <x v="12796"/>
    </i>
    <i>
      <x v="12797"/>
      <x v="41"/>
      <x v="74"/>
      <x v="5979"/>
      <x v="12797"/>
    </i>
    <i>
      <x v="12798"/>
      <x v="96"/>
      <x v="149"/>
      <x v="5765"/>
      <x v="12798"/>
    </i>
    <i>
      <x v="12799"/>
      <x v="65"/>
      <x v="181"/>
      <x v="6702"/>
      <x v="12799"/>
    </i>
    <i>
      <x v="12800"/>
      <x v="358"/>
      <x v="69"/>
      <x v="241"/>
      <x v="12800"/>
    </i>
    <i>
      <x v="12801"/>
      <x v="196"/>
      <x v="119"/>
      <x v="3393"/>
      <x v="12801"/>
    </i>
    <i>
      <x v="12802"/>
      <x v="80"/>
      <x v="53"/>
      <x v="3741"/>
      <x v="12802"/>
    </i>
    <i>
      <x v="12803"/>
      <x v="637"/>
      <x v="334"/>
      <x v="2786"/>
      <x v="12803"/>
    </i>
    <i>
      <x v="12804"/>
      <x v="431"/>
      <x v="76"/>
      <x v="5611"/>
      <x v="12804"/>
    </i>
    <i>
      <x v="12805"/>
      <x v="18"/>
      <x v="171"/>
      <x v="6605"/>
      <x v="12805"/>
    </i>
    <i>
      <x v="12806"/>
      <x v="168"/>
      <x v="134"/>
      <x v="3551"/>
      <x v="12806"/>
    </i>
    <i>
      <x v="12807"/>
      <x v="157"/>
      <x v="117"/>
      <x v="5982"/>
      <x v="12807"/>
    </i>
    <i>
      <x v="12808"/>
      <x v="208"/>
      <x v="138"/>
      <x v="5505"/>
      <x v="12808"/>
    </i>
    <i>
      <x v="12809"/>
      <x v="164"/>
      <x v="42"/>
      <x v="6197"/>
      <x v="12809"/>
    </i>
    <i>
      <x v="12810"/>
      <x v="147"/>
      <x v="128"/>
      <x v="3888"/>
      <x v="12810"/>
    </i>
    <i>
      <x v="12811"/>
      <x v="21"/>
      <x v="46"/>
      <x v="7084"/>
      <x v="12811"/>
    </i>
    <i>
      <x v="12812"/>
      <x v="207"/>
      <x v="58"/>
      <x v="2599"/>
      <x v="12812"/>
    </i>
    <i>
      <x v="12813"/>
      <x v="137"/>
      <x v="14"/>
      <x v="7085"/>
      <x v="12813"/>
    </i>
    <i>
      <x v="12814"/>
      <x v="59"/>
      <x v="134"/>
      <x v="383"/>
      <x v="12814"/>
    </i>
    <i>
      <x v="12815"/>
      <x v="96"/>
      <x v="156"/>
      <x v="6449"/>
      <x v="12815"/>
    </i>
    <i>
      <x v="12816"/>
      <x v="167"/>
      <x v="4"/>
      <x v="6359"/>
      <x v="12816"/>
    </i>
    <i>
      <x v="12817"/>
      <x v="359"/>
      <x v="40"/>
      <x v="1353"/>
      <x v="12817"/>
    </i>
    <i>
      <x v="12818"/>
      <x v="391"/>
      <x v="155"/>
      <x v="7086"/>
      <x v="12818"/>
    </i>
    <i>
      <x v="12819"/>
      <x v="539"/>
      <x v="185"/>
      <x v="7087"/>
      <x v="12819"/>
    </i>
    <i>
      <x v="12820"/>
      <x v="458"/>
      <x v="53"/>
      <x v="3709"/>
      <x v="12820"/>
    </i>
    <i>
      <x v="12821"/>
      <x v="19"/>
      <x v="19"/>
      <x v="474"/>
      <x v="12821"/>
    </i>
    <i>
      <x v="12822"/>
      <x v="343"/>
      <x v="136"/>
      <x v="6910"/>
      <x v="12822"/>
    </i>
    <i>
      <x v="12823"/>
      <x v="348"/>
      <x v="72"/>
      <x v="3644"/>
      <x v="12823"/>
    </i>
    <i>
      <x v="12824"/>
      <x v="130"/>
      <x v="41"/>
      <x v="3072"/>
      <x v="12824"/>
    </i>
    <i>
      <x v="12825"/>
      <x v="302"/>
      <x v="109"/>
      <x v="604"/>
      <x v="12825"/>
    </i>
    <i>
      <x v="12826"/>
      <x v="86"/>
      <x v="80"/>
      <x v="2735"/>
      <x v="12826"/>
    </i>
    <i>
      <x v="12827"/>
      <x v="16"/>
      <x v="196"/>
      <x v="3710"/>
      <x v="12827"/>
    </i>
    <i>
      <x v="12828"/>
      <x v="65"/>
      <x v="9"/>
      <x v="6083"/>
      <x v="12828"/>
    </i>
    <i>
      <x v="12829"/>
      <x v="547"/>
      <x v="124"/>
      <x v="5829"/>
      <x v="12829"/>
    </i>
    <i>
      <x v="12830"/>
      <x v="207"/>
      <x v="194"/>
      <x v="760"/>
      <x v="12830"/>
    </i>
    <i>
      <x v="12831"/>
      <x v="289"/>
      <x v="166"/>
      <x v="6611"/>
      <x v="12831"/>
    </i>
    <i>
      <x v="12832"/>
      <x v="170"/>
      <x v="107"/>
      <x v="3069"/>
      <x v="12832"/>
    </i>
    <i>
      <x v="12833"/>
      <x v="332"/>
      <x v="155"/>
      <x v="3444"/>
      <x v="12833"/>
    </i>
    <i>
      <x v="12834"/>
      <x v="21"/>
      <x v="98"/>
      <x v="6633"/>
      <x v="12834"/>
    </i>
    <i>
      <x v="12835"/>
      <x v="122"/>
      <x v="152"/>
      <x v="3648"/>
      <x v="12835"/>
    </i>
    <i>
      <x v="12836"/>
      <x v="15"/>
      <x v="41"/>
      <x v="4743"/>
      <x v="12836"/>
    </i>
    <i>
      <x v="12837"/>
      <x v="129"/>
      <x v="140"/>
      <x v="5797"/>
      <x v="12837"/>
    </i>
    <i>
      <x v="12838"/>
      <x v="266"/>
      <x v="335"/>
      <x v="4894"/>
      <x v="12838"/>
    </i>
    <i>
      <x v="12839"/>
      <x v="77"/>
      <x v="125"/>
      <x v="7088"/>
      <x v="12839"/>
    </i>
    <i>
      <x v="12840"/>
      <x v="150"/>
      <x v="156"/>
      <x v="4179"/>
      <x v="12840"/>
    </i>
    <i>
      <x v="12841"/>
      <x v="14"/>
      <x v="70"/>
      <x v="5432"/>
      <x v="12841"/>
    </i>
    <i>
      <x v="12842"/>
      <x v="527"/>
      <x v="73"/>
      <x v="1199"/>
      <x v="12842"/>
    </i>
    <i>
      <x v="12843"/>
      <x v="122"/>
      <x v="108"/>
      <x v="7089"/>
      <x v="12843"/>
    </i>
    <i>
      <x v="12844"/>
      <x v="170"/>
      <x v="155"/>
      <x v="6127"/>
      <x v="12844"/>
    </i>
    <i>
      <x v="12845"/>
      <x v="435"/>
      <x v="144"/>
      <x v="6131"/>
      <x v="12845"/>
    </i>
    <i>
      <x v="12846"/>
      <x v="312"/>
      <x v="53"/>
      <x v="3316"/>
      <x v="12846"/>
    </i>
    <i>
      <x v="12847"/>
      <x v="90"/>
      <x v="190"/>
      <x v="3902"/>
      <x v="12847"/>
    </i>
    <i>
      <x v="12848"/>
      <x v="265"/>
      <x v="26"/>
      <x v="7090"/>
      <x v="12848"/>
    </i>
    <i>
      <x v="12849"/>
      <x v="184"/>
      <x v="43"/>
      <x v="7079"/>
      <x v="12849"/>
    </i>
    <i>
      <x v="12850"/>
      <x v="177"/>
      <x v="196"/>
      <x v="753"/>
      <x v="12850"/>
    </i>
    <i>
      <x v="12851"/>
      <x v="344"/>
      <x v="182"/>
      <x v="5858"/>
      <x v="12851"/>
    </i>
    <i>
      <x v="12852"/>
      <x v="268"/>
      <x v="2"/>
      <x v="7091"/>
      <x v="12852"/>
    </i>
    <i>
      <x v="12853"/>
      <x v="373"/>
      <x v="74"/>
      <x v="3906"/>
      <x v="12853"/>
    </i>
    <i>
      <x v="12854"/>
      <x v="40"/>
      <x v="2"/>
      <x v="6678"/>
      <x v="12854"/>
    </i>
    <i>
      <x v="12855"/>
      <x v="375"/>
      <x v="219"/>
      <x v="7092"/>
      <x v="12855"/>
    </i>
    <i>
      <x v="12856"/>
      <x v="147"/>
      <x v="106"/>
      <x v="659"/>
      <x v="12856"/>
    </i>
    <i>
      <x v="12857"/>
      <x v="170"/>
      <x v="66"/>
      <x v="2487"/>
      <x v="12857"/>
    </i>
    <i>
      <x v="12858"/>
      <x v="129"/>
      <x v="46"/>
      <x v="7093"/>
      <x v="12858"/>
    </i>
    <i>
      <x v="12859"/>
      <x v="40"/>
      <x v="66"/>
      <x v="5211"/>
      <x v="12859"/>
    </i>
    <i>
      <x v="12860"/>
      <x v="555"/>
      <x v="98"/>
      <x v="4546"/>
      <x v="12860"/>
    </i>
    <i>
      <x v="12861"/>
      <x v="340"/>
      <x v="78"/>
      <x v="7094"/>
      <x v="12861"/>
    </i>
    <i>
      <x v="12862"/>
      <x v="523"/>
      <x v="87"/>
      <x v="547"/>
      <x v="12862"/>
    </i>
    <i>
      <x v="12863"/>
      <x v="201"/>
      <x v="114"/>
      <x v="4083"/>
      <x v="12863"/>
    </i>
    <i>
      <x v="12864"/>
      <x v="15"/>
      <x v="152"/>
      <x v="5598"/>
      <x v="12864"/>
    </i>
    <i>
      <x v="12865"/>
      <x v="494"/>
      <x v="179"/>
      <x v="4718"/>
      <x v="12865"/>
    </i>
    <i>
      <x v="12866"/>
      <x v="189"/>
      <x v="44"/>
      <x v="5812"/>
      <x v="12866"/>
    </i>
    <i>
      <x v="12867"/>
      <x v="147"/>
      <x v="57"/>
      <x v="4751"/>
      <x v="12867"/>
    </i>
    <i>
      <x v="12868"/>
      <x v="84"/>
      <x v="109"/>
      <x v="729"/>
      <x v="12868"/>
    </i>
    <i>
      <x v="12869"/>
      <x v="491"/>
      <x v="45"/>
      <x v="5188"/>
      <x v="12869"/>
    </i>
    <i>
      <x v="12870"/>
      <x v="218"/>
      <x v="57"/>
      <x v="7095"/>
      <x v="12870"/>
    </i>
    <i>
      <x v="12871"/>
      <x v="378"/>
      <x v="101"/>
      <x v="5834"/>
      <x v="12871"/>
    </i>
    <i>
      <x v="12872"/>
      <x v="549"/>
      <x v="37"/>
      <x v="4288"/>
      <x v="12872"/>
    </i>
    <i>
      <x v="12873"/>
      <x v="127"/>
      <x v="137"/>
      <x v="489"/>
      <x v="12873"/>
    </i>
    <i>
      <x v="12874"/>
      <x v="84"/>
      <x v="139"/>
      <x v="4080"/>
      <x v="12874"/>
    </i>
    <i>
      <x v="12875"/>
      <x v="209"/>
      <x v="186"/>
      <x v="7096"/>
      <x v="12875"/>
    </i>
    <i>
      <x v="12876"/>
      <x v="144"/>
      <x v="57"/>
      <x v="7097"/>
      <x v="12876"/>
    </i>
    <i>
      <x v="12877"/>
      <x v="302"/>
      <x v="130"/>
      <x v="6917"/>
      <x v="12877"/>
    </i>
    <i>
      <x v="12878"/>
      <x v="15"/>
      <x v="119"/>
      <x v="7098"/>
      <x v="12878"/>
    </i>
    <i>
      <x v="12879"/>
      <x v="175"/>
      <x v="34"/>
      <x v="6892"/>
      <x v="12879"/>
    </i>
    <i>
      <x v="12880"/>
      <x v="58"/>
      <x v="108"/>
      <x v="4724"/>
      <x v="12880"/>
    </i>
    <i>
      <x v="12881"/>
      <x v="392"/>
      <x v="122"/>
      <x v="2238"/>
      <x v="12881"/>
    </i>
    <i>
      <x v="12882"/>
      <x v="163"/>
      <x v="58"/>
      <x v="3048"/>
      <x v="12882"/>
    </i>
    <i>
      <x v="12883"/>
      <x v="329"/>
      <x v="36"/>
      <x v="733"/>
      <x v="12883"/>
    </i>
    <i>
      <x v="12884"/>
      <x v="21"/>
      <x v="80"/>
      <x v="4726"/>
      <x v="12884"/>
    </i>
    <i>
      <x v="12885"/>
      <x v="59"/>
      <x v="130"/>
      <x v="1488"/>
      <x v="12885"/>
    </i>
    <i>
      <x v="12886"/>
      <x v="209"/>
      <x v="143"/>
      <x v="5032"/>
      <x v="12886"/>
    </i>
    <i>
      <x v="12887"/>
      <x v="150"/>
      <x v="41"/>
      <x v="4729"/>
      <x v="12887"/>
    </i>
    <i>
      <x v="12888"/>
      <x v="130"/>
      <x v="153"/>
      <x v="3235"/>
      <x v="12888"/>
    </i>
    <i>
      <x v="12889"/>
      <x v="209"/>
      <x v="41"/>
      <x v="803"/>
      <x v="12889"/>
    </i>
    <i>
      <x v="12890"/>
      <x v="205"/>
      <x v="69"/>
      <x v="4247"/>
      <x v="12890"/>
    </i>
    <i>
      <x v="12891"/>
      <x v="447"/>
      <x v="13"/>
      <x v="1084"/>
      <x v="12891"/>
    </i>
    <i>
      <x v="12892"/>
      <x v="168"/>
      <x v="158"/>
      <x v="7099"/>
      <x v="12892"/>
    </i>
    <i>
      <x v="12893"/>
      <x v="217"/>
      <x v="153"/>
      <x v="7100"/>
      <x v="12893"/>
    </i>
    <i>
      <x v="12894"/>
      <x v="556"/>
      <x v="107"/>
      <x v="4833"/>
      <x v="12894"/>
    </i>
    <i>
      <x v="12895"/>
      <x v="127"/>
      <x v="46"/>
      <x v="2416"/>
      <x v="12895"/>
    </i>
    <i>
      <x v="12896"/>
      <x v="40"/>
      <x v="183"/>
      <x v="4404"/>
      <x v="12896"/>
    </i>
    <i>
      <x v="12897"/>
      <x v="263"/>
      <x v="151"/>
      <x v="1775"/>
      <x v="12897"/>
    </i>
    <i>
      <x v="12898"/>
      <x v="455"/>
      <x v="18"/>
      <x v="7101"/>
      <x v="12898"/>
    </i>
    <i>
      <x v="12899"/>
      <x v="525"/>
      <x v="33"/>
      <x v="6508"/>
      <x v="12899"/>
    </i>
    <i>
      <x v="12900"/>
      <x v="219"/>
      <x/>
      <x v="1728"/>
      <x v="12900"/>
    </i>
    <i>
      <x v="12901"/>
      <x v="416"/>
      <x v="88"/>
      <x v="703"/>
      <x v="12901"/>
    </i>
    <i>
      <x v="12902"/>
      <x v="456"/>
      <x v="77"/>
      <x v="6508"/>
      <x v="12902"/>
    </i>
    <i>
      <x v="12903"/>
      <x v="25"/>
      <x v="180"/>
      <x v="3049"/>
      <x v="12903"/>
    </i>
    <i>
      <x v="12904"/>
      <x v="205"/>
      <x v="185"/>
      <x v="7102"/>
      <x v="12904"/>
    </i>
    <i>
      <x v="12905"/>
      <x v="151"/>
      <x v="22"/>
      <x v="2409"/>
      <x v="12905"/>
    </i>
    <i>
      <x v="12906"/>
      <x v="48"/>
      <x v="76"/>
      <x v="7103"/>
      <x v="12906"/>
    </i>
    <i>
      <x v="12907"/>
      <x v="446"/>
      <x v="60"/>
      <x v="704"/>
      <x v="12907"/>
    </i>
    <i>
      <x v="12908"/>
      <x v="416"/>
      <x v="179"/>
      <x v="7104"/>
      <x v="12908"/>
    </i>
    <i>
      <x v="12909"/>
      <x v="57"/>
      <x v="86"/>
      <x v="3246"/>
      <x v="12909"/>
    </i>
    <i>
      <x v="12910"/>
      <x v="140"/>
      <x v="138"/>
      <x v="2893"/>
      <x v="12910"/>
    </i>
    <i>
      <x v="12911"/>
      <x v="493"/>
      <x v="190"/>
      <x v="7105"/>
      <x v="12911"/>
    </i>
    <i>
      <x v="12912"/>
      <x v="227"/>
      <x v="42"/>
      <x v="1085"/>
      <x v="12912"/>
    </i>
    <i>
      <x v="12913"/>
      <x v="575"/>
      <x v="129"/>
      <x v="1373"/>
      <x v="12913"/>
    </i>
    <i>
      <x v="12914"/>
      <x v="421"/>
      <x v="190"/>
      <x v="672"/>
      <x v="12914"/>
    </i>
    <i>
      <x v="12915"/>
      <x v="156"/>
      <x v="62"/>
      <x v="4917"/>
      <x v="12915"/>
    </i>
    <i>
      <x v="12916"/>
      <x v="2"/>
      <x v="62"/>
      <x v="5584"/>
      <x v="12916"/>
    </i>
    <i>
      <x v="12917"/>
      <x v="233"/>
      <x v="9"/>
      <x v="6994"/>
      <x v="12917"/>
    </i>
    <i>
      <x v="12918"/>
      <x v="459"/>
      <x v="60"/>
      <x v="1098"/>
      <x v="12918"/>
    </i>
    <i>
      <x v="12919"/>
      <x v="19"/>
      <x v="197"/>
      <x v="7106"/>
      <x v="12919"/>
    </i>
    <i>
      <x v="12920"/>
      <x v="227"/>
      <x v="5"/>
      <x v="3233"/>
      <x v="12920"/>
    </i>
    <i>
      <x v="12921"/>
      <x v="166"/>
      <x v="128"/>
      <x v="1365"/>
      <x v="12921"/>
    </i>
    <i>
      <x v="12922"/>
      <x v="361"/>
      <x v="101"/>
      <x v="1739"/>
      <x v="12922"/>
    </i>
    <i>
      <x v="12923"/>
      <x v="24"/>
      <x v="164"/>
      <x v="3917"/>
      <x v="12923"/>
    </i>
    <i>
      <x v="12924"/>
      <x v="175"/>
      <x v="99"/>
      <x v="6738"/>
      <x v="12924"/>
    </i>
    <i>
      <x v="12925"/>
      <x v="250"/>
      <x v="2"/>
      <x v="2896"/>
      <x v="12925"/>
    </i>
    <i>
      <x v="12926"/>
      <x v="509"/>
      <x v="175"/>
      <x v="2999"/>
      <x v="12926"/>
    </i>
    <i>
      <x v="12927"/>
      <x v="22"/>
      <x v="150"/>
      <x v="1088"/>
      <x v="12927"/>
    </i>
    <i>
      <x v="12928"/>
      <x v="45"/>
      <x v="64"/>
      <x v="4694"/>
      <x v="12928"/>
    </i>
    <i>
      <x v="12929"/>
      <x v="327"/>
      <x v="24"/>
      <x v="7"/>
      <x v="12929"/>
    </i>
    <i>
      <x v="12930"/>
      <x v="328"/>
      <x v="65"/>
      <x v="266"/>
      <x v="12930"/>
    </i>
    <i>
      <x v="12931"/>
      <x v="315"/>
      <x v="5"/>
      <x v="7107"/>
      <x v="12931"/>
    </i>
    <i>
      <x v="12932"/>
      <x v="233"/>
      <x v="94"/>
      <x v="4325"/>
      <x v="12932"/>
    </i>
    <i>
      <x v="12933"/>
      <x v="563"/>
      <x v="9"/>
      <x v="5636"/>
      <x v="12933"/>
    </i>
    <i>
      <x v="12934"/>
      <x v="260"/>
      <x v="52"/>
      <x v="7108"/>
      <x v="12934"/>
    </i>
    <i>
      <x v="12935"/>
      <x v="184"/>
      <x v="123"/>
      <x v="7109"/>
      <x v="12935"/>
    </i>
    <i>
      <x v="12936"/>
      <x v="481"/>
      <x v="95"/>
      <x v="1805"/>
      <x v="12936"/>
    </i>
    <i>
      <x v="12937"/>
      <x v="317"/>
      <x v="5"/>
      <x v="2818"/>
      <x v="12937"/>
    </i>
    <i>
      <x v="12938"/>
      <x v="25"/>
      <x v="189"/>
      <x v="4325"/>
      <x v="12938"/>
    </i>
    <i>
      <x v="12939"/>
      <x v="582"/>
      <x v="45"/>
      <x v="7110"/>
      <x v="12939"/>
    </i>
    <i>
      <x v="12940"/>
      <x v="571"/>
      <x v="74"/>
      <x v="7111"/>
      <x v="12940"/>
    </i>
    <i>
      <x v="12941"/>
      <x v="128"/>
      <x v="66"/>
      <x v="3666"/>
      <x v="12941"/>
    </i>
    <i>
      <x v="12942"/>
      <x v="219"/>
      <x v="110"/>
      <x v="892"/>
      <x v="12942"/>
    </i>
    <i>
      <x v="12943"/>
      <x v="188"/>
      <x v="180"/>
      <x v="5289"/>
      <x v="12943"/>
    </i>
    <i>
      <x v="12944"/>
      <x v="199"/>
      <x v="111"/>
      <x v="7112"/>
      <x v="12944"/>
    </i>
    <i>
      <x v="12945"/>
      <x v="468"/>
      <x v="208"/>
      <x v="7113"/>
      <x v="12945"/>
    </i>
    <i>
      <x v="12946"/>
      <x v="259"/>
      <x v="63"/>
      <x v="7114"/>
      <x v="12946"/>
    </i>
    <i>
      <x v="12947"/>
      <x v="500"/>
      <x v="59"/>
      <x v="1178"/>
      <x v="12947"/>
    </i>
    <i>
      <x v="12948"/>
      <x v="193"/>
      <x v="100"/>
      <x v="2632"/>
      <x v="12948"/>
    </i>
    <i>
      <x v="12949"/>
      <x v="423"/>
      <x v="91"/>
      <x v="2449"/>
      <x v="12949"/>
    </i>
    <i>
      <x v="12950"/>
      <x v="301"/>
      <x v="54"/>
      <x v="7115"/>
      <x v="12950"/>
    </i>
    <i>
      <x v="12951"/>
      <x v="254"/>
      <x v="172"/>
      <x v="4576"/>
      <x v="12951"/>
    </i>
    <i>
      <x v="12952"/>
      <x v="467"/>
      <x v="35"/>
      <x v="2766"/>
      <x v="12952"/>
    </i>
    <i>
      <x v="12953"/>
      <x v="470"/>
      <x v="7"/>
      <x v="4199"/>
      <x v="12953"/>
    </i>
    <i>
      <x v="12954"/>
      <x v="362"/>
      <x v="62"/>
      <x v="5648"/>
      <x v="12954"/>
    </i>
    <i>
      <x v="12955"/>
      <x v="79"/>
      <x v="139"/>
      <x v="5148"/>
      <x v="12955"/>
    </i>
    <i>
      <x v="12956"/>
      <x v="215"/>
      <x v="109"/>
      <x v="7116"/>
      <x v="12956"/>
    </i>
    <i>
      <x v="12957"/>
      <x v="282"/>
      <x v="47"/>
      <x v="1572"/>
      <x v="12957"/>
    </i>
    <i>
      <x v="12958"/>
      <x v="69"/>
      <x v="86"/>
      <x v="4141"/>
      <x v="12958"/>
    </i>
    <i>
      <x v="12959"/>
      <x v="175"/>
      <x v="197"/>
      <x v="1259"/>
      <x v="12959"/>
    </i>
    <i>
      <x v="12960"/>
      <x v="1"/>
      <x v="47"/>
      <x v="64"/>
      <x v="12960"/>
    </i>
    <i>
      <x v="12961"/>
      <x v="562"/>
      <x v="1"/>
      <x v="2456"/>
      <x v="12961"/>
    </i>
    <i>
      <x v="12962"/>
      <x v="512"/>
      <x/>
      <x v="928"/>
      <x v="12962"/>
    </i>
    <i>
      <x v="12963"/>
      <x v="432"/>
      <x v="28"/>
      <x v="473"/>
      <x v="12963"/>
    </i>
    <i>
      <x v="12964"/>
      <x v="202"/>
      <x v="45"/>
      <x v="1094"/>
      <x v="12964"/>
    </i>
    <i>
      <x v="12965"/>
      <x v="264"/>
      <x v="163"/>
      <x v="4696"/>
      <x v="12965"/>
    </i>
    <i>
      <x v="12966"/>
      <x v="283"/>
      <x v="190"/>
      <x v="282"/>
      <x v="12966"/>
    </i>
    <i>
      <x v="12967"/>
      <x v="424"/>
      <x v="209"/>
      <x v="3544"/>
      <x v="12967"/>
    </i>
    <i>
      <x v="12968"/>
      <x v="63"/>
      <x v="68"/>
      <x v="7117"/>
      <x v="12968"/>
    </i>
    <i>
      <x v="12969"/>
      <x v="488"/>
      <x v="133"/>
      <x v="7118"/>
      <x v="12969"/>
    </i>
    <i>
      <x v="12970"/>
      <x v="523"/>
      <x v="84"/>
      <x v="2040"/>
      <x v="12970"/>
    </i>
    <i>
      <x v="12971"/>
      <x v="525"/>
      <x v="166"/>
      <x v="694"/>
      <x v="12971"/>
    </i>
    <i>
      <x v="12972"/>
      <x v="17"/>
      <x v="59"/>
      <x v="2911"/>
      <x v="12972"/>
    </i>
    <i>
      <x v="12973"/>
      <x v="217"/>
      <x v="98"/>
      <x v="7119"/>
      <x v="12973"/>
    </i>
    <i>
      <x v="12974"/>
      <x v="356"/>
      <x v="1"/>
      <x v="7120"/>
      <x v="12974"/>
    </i>
    <i>
      <x v="12975"/>
      <x v="224"/>
      <x v="89"/>
      <x v="4071"/>
      <x v="12975"/>
    </i>
    <i>
      <x v="12976"/>
      <x v="403"/>
      <x v="65"/>
      <x v="1634"/>
      <x v="12976"/>
    </i>
    <i>
      <x v="12977"/>
      <x v="557"/>
      <x v="58"/>
      <x v="1860"/>
      <x v="12977"/>
    </i>
    <i>
      <x v="12978"/>
      <x v="113"/>
      <x v="161"/>
      <x v="3737"/>
      <x v="12978"/>
    </i>
    <i>
      <x v="12979"/>
      <x v="76"/>
      <x v="193"/>
      <x v="3495"/>
      <x v="12979"/>
    </i>
    <i>
      <x v="12980"/>
      <x v="272"/>
      <x v="37"/>
      <x v="245"/>
      <x v="12980"/>
    </i>
    <i>
      <x v="12981"/>
      <x v="286"/>
      <x v="122"/>
      <x v="7121"/>
      <x v="12981"/>
    </i>
    <i>
      <x v="12982"/>
      <x v="42"/>
      <x v="53"/>
      <x v="4348"/>
      <x v="12982"/>
    </i>
    <i>
      <x v="12983"/>
      <x v="196"/>
      <x v="56"/>
      <x v="7122"/>
      <x v="12983"/>
    </i>
    <i>
      <x v="12984"/>
      <x v="411"/>
      <x v="234"/>
      <x v="408"/>
      <x v="12984"/>
    </i>
    <i>
      <x v="12985"/>
      <x v="6"/>
      <x v="2"/>
      <x v="7123"/>
      <x v="12985"/>
    </i>
    <i>
      <x v="12986"/>
      <x v="125"/>
      <x v="2"/>
      <x v="7124"/>
      <x v="12986"/>
    </i>
    <i>
      <x v="12987"/>
      <x v="295"/>
      <x v="190"/>
      <x v="7125"/>
      <x v="12987"/>
    </i>
    <i>
      <x v="12988"/>
      <x v="286"/>
      <x v="239"/>
      <x v="1567"/>
      <x v="12988"/>
    </i>
    <i>
      <x v="12989"/>
      <x v="76"/>
      <x v="25"/>
      <x v="6751"/>
      <x v="12989"/>
    </i>
    <i>
      <x v="12990"/>
      <x v="186"/>
      <x v="1"/>
      <x v="5734"/>
      <x v="12990"/>
    </i>
    <i>
      <x v="12991"/>
      <x v="57"/>
      <x v="27"/>
      <x v="5501"/>
      <x v="12991"/>
    </i>
    <i>
      <x v="12992"/>
      <x v="260"/>
      <x v="82"/>
      <x v="5059"/>
      <x v="12992"/>
    </i>
    <i>
      <x v="12993"/>
      <x v="403"/>
      <x v="84"/>
      <x v="7126"/>
      <x v="12993"/>
    </i>
    <i>
      <x v="12994"/>
      <x v="232"/>
      <x v="180"/>
      <x v="7127"/>
      <x v="12994"/>
    </i>
    <i>
      <x v="12995"/>
      <x v="454"/>
      <x v="97"/>
      <x v="6933"/>
      <x v="12995"/>
    </i>
    <i>
      <x v="12996"/>
      <x v="382"/>
      <x v="128"/>
      <x v="3536"/>
      <x v="12996"/>
    </i>
    <i>
      <x v="12997"/>
      <x v="267"/>
      <x v="188"/>
      <x v="7128"/>
      <x v="12997"/>
    </i>
    <i>
      <x v="12998"/>
      <x v="202"/>
      <x v="61"/>
      <x v="7129"/>
      <x v="12998"/>
    </i>
    <i>
      <x v="12999"/>
      <x v="53"/>
      <x v="140"/>
      <x v="2562"/>
      <x v="12999"/>
    </i>
    <i>
      <x v="13000"/>
      <x v="226"/>
      <x/>
      <x v="7130"/>
      <x v="13000"/>
    </i>
    <i>
      <x v="13001"/>
      <x v="227"/>
      <x v="159"/>
      <x v="7131"/>
      <x v="13001"/>
    </i>
    <i>
      <x v="13002"/>
      <x v="347"/>
      <x v="104"/>
      <x v="1405"/>
      <x v="13002"/>
    </i>
    <i>
      <x v="13003"/>
      <x v="405"/>
      <x v="77"/>
      <x v="7132"/>
      <x v="13003"/>
    </i>
    <i>
      <x v="13004"/>
      <x v="638"/>
      <x v="159"/>
      <x v="4575"/>
      <x v="13004"/>
    </i>
    <i>
      <x v="13005"/>
      <x v="5"/>
      <x v="28"/>
      <x v="3763"/>
      <x v="13005"/>
    </i>
    <i>
      <x v="13006"/>
      <x v="372"/>
      <x v="91"/>
      <x v="5655"/>
      <x v="13006"/>
    </i>
    <i>
      <x v="13007"/>
      <x v="226"/>
      <x v="1"/>
      <x v="7010"/>
      <x v="13007"/>
    </i>
    <i>
      <x v="13008"/>
      <x v="481"/>
      <x v="50"/>
      <x v="4364"/>
      <x v="13008"/>
    </i>
    <i>
      <x v="13009"/>
      <x v="480"/>
      <x v="78"/>
      <x v="5137"/>
      <x v="13009"/>
    </i>
    <i>
      <x v="13010"/>
      <x v="471"/>
      <x v="6"/>
      <x v="4623"/>
      <x v="13010"/>
    </i>
    <i>
      <x v="13011"/>
      <x v="215"/>
      <x v="147"/>
      <x v="4330"/>
      <x v="13011"/>
    </i>
    <i>
      <x v="13012"/>
      <x v="135"/>
      <x v="154"/>
      <x v="1119"/>
      <x v="13012"/>
    </i>
    <i>
      <x v="13013"/>
      <x v="284"/>
      <x v="5"/>
      <x v="5680"/>
      <x v="13013"/>
    </i>
    <i>
      <x v="13014"/>
      <x v="339"/>
      <x v="232"/>
      <x v="3021"/>
      <x v="13014"/>
    </i>
    <i>
      <x v="13015"/>
      <x v="204"/>
      <x v="196"/>
      <x v="7133"/>
      <x v="13015"/>
    </i>
    <i>
      <x v="13016"/>
      <x v="131"/>
      <x v="190"/>
      <x v="2390"/>
      <x v="13016"/>
    </i>
    <i>
      <x v="13017"/>
      <x v="523"/>
      <x v="48"/>
      <x v="6449"/>
      <x v="13017"/>
    </i>
    <i>
      <x v="13018"/>
      <x v="376"/>
      <x v="55"/>
      <x v="601"/>
      <x v="13018"/>
    </i>
    <i>
      <x v="13019"/>
      <x v="376"/>
      <x v="61"/>
      <x v="7134"/>
      <x v="13019"/>
    </i>
    <i>
      <x v="13020"/>
      <x v="246"/>
      <x v="159"/>
      <x v="7135"/>
      <x v="13020"/>
    </i>
    <i>
      <x v="13021"/>
      <x v="107"/>
      <x v="50"/>
      <x v="5022"/>
      <x v="13021"/>
    </i>
    <i>
      <x v="13022"/>
      <x v="475"/>
      <x v="25"/>
      <x v="4432"/>
      <x v="13022"/>
    </i>
    <i>
      <x v="13023"/>
      <x v="260"/>
      <x v="45"/>
      <x v="1634"/>
      <x v="13023"/>
    </i>
    <i>
      <x v="13024"/>
      <x v="250"/>
      <x v="162"/>
      <x v="4071"/>
      <x v="13024"/>
    </i>
    <i>
      <x v="13025"/>
      <x v="1"/>
      <x v="92"/>
      <x v="7136"/>
      <x v="13025"/>
    </i>
    <i>
      <x v="13026"/>
      <x v="27"/>
      <x v="62"/>
      <x v="3023"/>
      <x v="13026"/>
    </i>
    <i>
      <x v="13027"/>
      <x v="368"/>
      <x v="118"/>
      <x v="7137"/>
      <x v="13027"/>
    </i>
    <i>
      <x v="13028"/>
      <x v="42"/>
      <x v="171"/>
      <x v="2228"/>
      <x v="13028"/>
    </i>
    <i>
      <x v="13029"/>
      <x v="205"/>
      <x v="125"/>
      <x v="7138"/>
      <x v="13029"/>
    </i>
    <i>
      <x v="13030"/>
      <x v="316"/>
      <x v="220"/>
      <x v="7139"/>
      <x v="13030"/>
    </i>
    <i>
      <x v="13031"/>
      <x v="443"/>
      <x v="209"/>
      <x v="6415"/>
      <x v="13031"/>
    </i>
    <i>
      <x v="13032"/>
      <x v="210"/>
      <x v="76"/>
      <x v="7140"/>
      <x v="13032"/>
    </i>
    <i>
      <x v="13033"/>
      <x v="302"/>
      <x v="56"/>
      <x v="1557"/>
      <x v="13033"/>
    </i>
    <i>
      <x v="13034"/>
      <x v="297"/>
      <x v="5"/>
      <x v="5812"/>
      <x v="13034"/>
    </i>
    <i>
      <x v="13035"/>
      <x v="45"/>
      <x v="111"/>
      <x v="7141"/>
      <x v="13035"/>
    </i>
    <i>
      <x v="13036"/>
      <x v="284"/>
      <x v="95"/>
      <x v="7142"/>
      <x v="13036"/>
    </i>
    <i>
      <x v="13037"/>
      <x v="236"/>
      <x v="211"/>
      <x v="7143"/>
      <x v="13037"/>
    </i>
    <i>
      <x v="13038"/>
      <x v="109"/>
      <x v="144"/>
      <x v="769"/>
      <x v="13038"/>
    </i>
    <i>
      <x v="13039"/>
      <x v="97"/>
      <x v="165"/>
      <x v="2491"/>
      <x v="13039"/>
    </i>
    <i>
      <x v="13040"/>
      <x v="35"/>
      <x v="202"/>
      <x v="1722"/>
      <x v="13040"/>
    </i>
    <i>
      <x v="13041"/>
      <x v="90"/>
      <x v="118"/>
      <x v="7144"/>
      <x v="13041"/>
    </i>
    <i>
      <x v="13042"/>
      <x v="217"/>
      <x v="194"/>
      <x v="6253"/>
      <x v="13042"/>
    </i>
    <i>
      <x v="13043"/>
      <x v="166"/>
      <x v="149"/>
      <x v="1938"/>
      <x v="13043"/>
    </i>
    <i>
      <x v="13044"/>
      <x v="202"/>
      <x v="77"/>
      <x v="7145"/>
      <x v="13044"/>
    </i>
    <i>
      <x v="13045"/>
      <x v="9"/>
      <x v="39"/>
      <x v="532"/>
      <x v="13045"/>
    </i>
    <i>
      <x v="13046"/>
      <x v="469"/>
      <x v="67"/>
      <x v="2663"/>
      <x v="13046"/>
    </i>
    <i>
      <x v="13047"/>
      <x v="17"/>
      <x v="30"/>
      <x v="1938"/>
      <x v="13047"/>
    </i>
    <i>
      <x v="13048"/>
      <x v="546"/>
      <x v="118"/>
      <x v="2396"/>
      <x v="13048"/>
    </i>
    <i>
      <x v="13049"/>
      <x v="112"/>
      <x v="176"/>
      <x v="6136"/>
      <x v="13049"/>
    </i>
    <i>
      <x v="13050"/>
      <x v="17"/>
      <x v="33"/>
      <x v="2246"/>
      <x v="13050"/>
    </i>
    <i>
      <x v="13051"/>
      <x v="289"/>
      <x v="33"/>
      <x v="7146"/>
      <x v="13051"/>
    </i>
    <i>
      <x v="13052"/>
      <x v="493"/>
      <x v="110"/>
      <x v="7147"/>
      <x v="13052"/>
    </i>
    <i>
      <x v="13053"/>
      <x v="151"/>
      <x v="157"/>
      <x v="7145"/>
      <x v="13053"/>
    </i>
    <i>
      <x v="13054"/>
      <x v="432"/>
      <x v="38"/>
      <x v="7148"/>
      <x v="13054"/>
    </i>
    <i>
      <x v="13055"/>
      <x v="282"/>
      <x v="110"/>
      <x v="5598"/>
      <x v="13055"/>
    </i>
    <i>
      <x v="13056"/>
      <x v="82"/>
      <x v="86"/>
      <x v="4819"/>
      <x v="13056"/>
    </i>
    <i>
      <x v="13057"/>
      <x v="185"/>
      <x v="6"/>
      <x v="3915"/>
      <x v="13057"/>
    </i>
    <i>
      <x v="13058"/>
      <x v="106"/>
      <x v="19"/>
      <x v="1655"/>
      <x v="13058"/>
    </i>
    <i>
      <x v="13059"/>
      <x v="580"/>
      <x v="60"/>
      <x v="2401"/>
      <x v="13059"/>
    </i>
    <i>
      <x v="13060"/>
      <x v="260"/>
      <x v="91"/>
      <x v="3957"/>
      <x v="13060"/>
    </i>
    <i>
      <x v="13061"/>
      <x v="423"/>
      <x v="63"/>
      <x v="7149"/>
      <x v="13061"/>
    </i>
    <i>
      <x v="13062"/>
      <x v="103"/>
      <x v="90"/>
      <x v="3588"/>
      <x v="13062"/>
    </i>
    <i>
      <x v="13063"/>
      <x v="104"/>
      <x v="10"/>
      <x v="7150"/>
      <x v="13063"/>
    </i>
    <i>
      <x v="13064"/>
      <x v="276"/>
      <x v="84"/>
      <x v="3246"/>
      <x v="13064"/>
    </i>
    <i>
      <x v="13065"/>
      <x v="494"/>
      <x v="88"/>
      <x v="7151"/>
      <x v="13065"/>
    </i>
    <i>
      <x v="13066"/>
      <x v="240"/>
      <x v="233"/>
      <x v="2831"/>
      <x v="13066"/>
    </i>
    <i>
      <x v="13067"/>
      <x v="65"/>
      <x v="159"/>
      <x v="1792"/>
      <x v="13067"/>
    </i>
    <i>
      <x v="13068"/>
      <x v="92"/>
      <x/>
      <x v="6242"/>
      <x v="13068"/>
    </i>
    <i>
      <x v="13069"/>
      <x v="26"/>
      <x v="193"/>
      <x v="7152"/>
      <x v="13069"/>
    </i>
    <i>
      <x v="13070"/>
      <x v="207"/>
      <x v="163"/>
      <x v="7153"/>
      <x v="13070"/>
    </i>
    <i>
      <x v="13071"/>
      <x v="279"/>
      <x v="10"/>
      <x v="2540"/>
      <x v="13071"/>
    </i>
    <i>
      <x v="13072"/>
      <x v="226"/>
      <x v="75"/>
      <x v="3135"/>
      <x v="13072"/>
    </i>
    <i>
      <x v="13073"/>
      <x v="62"/>
      <x v="106"/>
      <x v="2501"/>
      <x v="13073"/>
    </i>
    <i>
      <x v="13074"/>
      <x v="62"/>
      <x v="121"/>
      <x v="1798"/>
      <x v="13074"/>
    </i>
    <i>
      <x v="13075"/>
      <x v="372"/>
      <x v="336"/>
      <x v="3149"/>
      <x v="13075"/>
    </i>
    <i>
      <x v="13076"/>
      <x v="68"/>
      <x v="38"/>
      <x v="4085"/>
      <x v="13076"/>
    </i>
    <i>
      <x v="13077"/>
      <x v="569"/>
      <x v="18"/>
      <x v="7154"/>
      <x v="13077"/>
    </i>
    <i>
      <x v="13078"/>
      <x v="554"/>
      <x v="39"/>
      <x v="3745"/>
      <x v="13078"/>
    </i>
    <i>
      <x v="13079"/>
      <x v="271"/>
      <x v="159"/>
      <x v="7155"/>
      <x v="13079"/>
    </i>
    <i>
      <x v="13080"/>
      <x v="287"/>
      <x v="62"/>
      <x v="3927"/>
      <x v="13080"/>
    </i>
    <i>
      <x v="13081"/>
      <x v="184"/>
      <x v="117"/>
      <x v="7156"/>
      <x v="13081"/>
    </i>
    <i>
      <x v="13082"/>
      <x v="590"/>
      <x v="124"/>
      <x v="3968"/>
      <x v="13082"/>
    </i>
    <i>
      <x v="13083"/>
      <x v="416"/>
      <x v="29"/>
      <x v="5447"/>
      <x v="13083"/>
    </i>
    <i>
      <x v="13084"/>
      <x v="362"/>
      <x v="28"/>
      <x v="3241"/>
      <x v="13084"/>
    </i>
    <i>
      <x v="13085"/>
      <x v="500"/>
      <x v="55"/>
      <x v="7157"/>
      <x v="13085"/>
    </i>
    <i>
      <x v="13086"/>
      <x v="309"/>
      <x v="155"/>
      <x v="7158"/>
      <x v="13086"/>
    </i>
    <i>
      <x v="13087"/>
      <x v="137"/>
      <x v="21"/>
      <x v="3403"/>
      <x v="13087"/>
    </i>
    <i>
      <x v="13088"/>
      <x v="76"/>
      <x v="75"/>
      <x v="4827"/>
      <x v="13088"/>
    </i>
    <i>
      <x v="13089"/>
      <x v="264"/>
      <x v="30"/>
      <x v="738"/>
      <x v="13089"/>
    </i>
    <i>
      <x v="13090"/>
      <x v="490"/>
      <x v="74"/>
      <x v="3962"/>
      <x v="13090"/>
    </i>
    <i>
      <x v="13091"/>
      <x v="341"/>
      <x v="50"/>
      <x v="1735"/>
      <x v="13091"/>
    </i>
    <i>
      <x v="13092"/>
      <x v="395"/>
      <x v="34"/>
      <x v="3145"/>
      <x v="13092"/>
    </i>
    <i>
      <x v="13093"/>
      <x v="186"/>
      <x v="75"/>
      <x v="83"/>
      <x v="13093"/>
    </i>
    <i>
      <x v="13094"/>
      <x v="5"/>
      <x v="53"/>
      <x v="2789"/>
      <x v="13094"/>
    </i>
    <i>
      <x v="13095"/>
      <x v="456"/>
      <x v="52"/>
      <x v="281"/>
      <x v="13095"/>
    </i>
    <i>
      <x v="13096"/>
      <x v="36"/>
      <x v="95"/>
      <x v="1094"/>
      <x v="13096"/>
    </i>
    <i>
      <x v="13097"/>
      <x v="246"/>
      <x v="84"/>
      <x v="7159"/>
      <x v="13097"/>
    </i>
    <i>
      <x v="13098"/>
      <x v="168"/>
      <x v="125"/>
      <x v="4915"/>
      <x v="13098"/>
    </i>
    <i>
      <x v="13099"/>
      <x v="147"/>
      <x v="191"/>
      <x v="2502"/>
      <x v="13099"/>
    </i>
    <i>
      <x v="13100"/>
      <x v="199"/>
      <x v="75"/>
      <x v="257"/>
      <x v="13100"/>
    </i>
    <i>
      <x v="13101"/>
      <x v="359"/>
      <x v="66"/>
      <x v="1747"/>
      <x v="13101"/>
    </i>
    <i>
      <x v="13102"/>
      <x v="221"/>
      <x v="2"/>
      <x v="7160"/>
      <x v="13102"/>
    </i>
    <i>
      <x v="13103"/>
      <x v="287"/>
      <x v="35"/>
      <x v="6071"/>
      <x v="13103"/>
    </i>
    <i>
      <x v="13104"/>
      <x v="462"/>
      <x v="161"/>
      <x v="2797"/>
      <x v="13104"/>
    </i>
    <i>
      <x v="13105"/>
      <x v="65"/>
      <x v="42"/>
      <x v="1095"/>
      <x v="13105"/>
    </i>
    <i>
      <x v="13106"/>
      <x v="423"/>
      <x v="163"/>
      <x v="7161"/>
      <x v="13106"/>
    </i>
    <i>
      <x v="13107"/>
      <x v="129"/>
      <x v="13"/>
      <x v="4918"/>
      <x v="13107"/>
    </i>
    <i>
      <x v="13108"/>
      <x v="421"/>
      <x v="19"/>
      <x v="1819"/>
      <x v="13108"/>
    </i>
    <i>
      <x v="13109"/>
      <x v="317"/>
      <x v="10"/>
      <x v="7162"/>
      <x v="13109"/>
    </i>
    <i>
      <x v="13110"/>
      <x v="358"/>
      <x v="120"/>
      <x v="3292"/>
      <x v="13110"/>
    </i>
    <i>
      <x v="13111"/>
      <x v="207"/>
      <x v="98"/>
      <x v="3158"/>
      <x v="13111"/>
    </i>
    <i>
      <x v="13112"/>
      <x v="384"/>
      <x v="134"/>
      <x v="2148"/>
      <x v="13112"/>
    </i>
    <i>
      <x v="13113"/>
      <x v="153"/>
      <x v="186"/>
      <x v="2439"/>
      <x v="13113"/>
    </i>
    <i>
      <x v="13114"/>
      <x v="327"/>
      <x v="30"/>
      <x v="7163"/>
      <x v="13114"/>
    </i>
    <i>
      <x v="13115"/>
      <x v="248"/>
      <x v="9"/>
      <x v="3012"/>
      <x v="13115"/>
    </i>
    <i>
      <x v="13116"/>
      <x v="297"/>
      <x v="122"/>
      <x v="7164"/>
      <x v="13116"/>
    </i>
    <i>
      <x v="13117"/>
      <x v="9"/>
      <x v="112"/>
      <x v="1403"/>
      <x v="13117"/>
    </i>
    <i>
      <x v="13118"/>
      <x v="426"/>
      <x v="82"/>
      <x v="7165"/>
      <x v="13118"/>
    </i>
    <i>
      <x v="13119"/>
      <x v="464"/>
      <x v="87"/>
      <x v="4046"/>
      <x v="13119"/>
    </i>
    <i>
      <x v="13120"/>
      <x v="359"/>
      <x v="157"/>
      <x v="3165"/>
      <x v="13120"/>
    </i>
    <i>
      <x v="13121"/>
      <x v="560"/>
      <x v="85"/>
      <x v="4046"/>
      <x v="13121"/>
    </i>
    <i>
      <x v="13122"/>
      <x v="54"/>
      <x v="89"/>
      <x v="5536"/>
      <x v="13122"/>
    </i>
    <i>
      <x v="13123"/>
      <x v="496"/>
      <x v="173"/>
      <x v="5075"/>
      <x v="13123"/>
    </i>
    <i>
      <x v="13124"/>
      <x v="325"/>
      <x v="95"/>
      <x v="1928"/>
      <x v="13124"/>
    </i>
    <i>
      <x v="13125"/>
      <x v="64"/>
      <x v="165"/>
      <x v="3435"/>
      <x v="13125"/>
    </i>
    <i>
      <x v="13126"/>
      <x v="297"/>
      <x v="7"/>
      <x v="2653"/>
      <x v="13126"/>
    </i>
    <i>
      <x v="13127"/>
      <x v="135"/>
      <x v="185"/>
      <x v="6789"/>
      <x v="13127"/>
    </i>
    <i>
      <x v="13128"/>
      <x v="349"/>
      <x v="107"/>
      <x v="1257"/>
      <x v="13128"/>
    </i>
    <i>
      <x v="13129"/>
      <x v="397"/>
      <x v="88"/>
      <x v="7166"/>
      <x v="13129"/>
    </i>
    <i>
      <x v="13130"/>
      <x v="125"/>
      <x v="60"/>
      <x v="7167"/>
      <x v="13130"/>
    </i>
    <i>
      <x v="13131"/>
      <x v="71"/>
      <x v="79"/>
      <x v="1842"/>
      <x v="13131"/>
    </i>
    <i>
      <x v="13132"/>
      <x v="540"/>
      <x v="118"/>
      <x v="3090"/>
      <x v="13132"/>
    </i>
    <i>
      <x v="13133"/>
      <x v="222"/>
      <x v="146"/>
      <x v="6638"/>
      <x v="13133"/>
    </i>
    <i>
      <x v="13134"/>
      <x v="98"/>
      <x v="87"/>
      <x v="7168"/>
      <x v="13134"/>
    </i>
    <i>
      <x v="13135"/>
      <x v="516"/>
      <x v="122"/>
      <x v="62"/>
      <x v="13135"/>
    </i>
    <i>
      <x v="13136"/>
      <x v="281"/>
      <x v="173"/>
      <x v="7080"/>
      <x v="13136"/>
    </i>
    <i>
      <x v="13137"/>
      <x v="486"/>
      <x v="190"/>
      <x v="6236"/>
      <x v="13137"/>
    </i>
    <i>
      <x v="13138"/>
      <x v="444"/>
      <x v="88"/>
      <x v="4463"/>
      <x v="13138"/>
    </i>
    <i>
      <x v="13139"/>
      <x v="306"/>
      <x v="114"/>
      <x v="7169"/>
      <x v="13139"/>
    </i>
    <i>
      <x v="13140"/>
      <x v="106"/>
      <x v="86"/>
      <x v="5915"/>
      <x v="13140"/>
    </i>
    <i>
      <x v="13141"/>
      <x v="489"/>
      <x v="33"/>
      <x v="692"/>
      <x v="13141"/>
    </i>
    <i>
      <x v="13142"/>
      <x v="201"/>
      <x v="72"/>
      <x v="1427"/>
      <x v="13142"/>
    </i>
    <i>
      <x v="13143"/>
      <x v="276"/>
      <x v="7"/>
      <x v="7170"/>
      <x v="13143"/>
    </i>
    <i>
      <x v="13144"/>
      <x v="432"/>
      <x v="42"/>
      <x v="116"/>
      <x v="13144"/>
    </i>
    <i>
      <x v="13145"/>
      <x v="87"/>
      <x v="62"/>
      <x v="5102"/>
      <x v="13145"/>
    </i>
    <i>
      <x v="13146"/>
      <x v="545"/>
      <x v="10"/>
      <x v="3400"/>
      <x v="13146"/>
    </i>
    <i>
      <x v="13147"/>
      <x v="457"/>
      <x v="38"/>
      <x v="6563"/>
      <x v="13147"/>
    </i>
    <i>
      <x v="13148"/>
      <x v="240"/>
      <x v="54"/>
      <x v="7171"/>
      <x v="13148"/>
    </i>
    <i>
      <x v="13149"/>
      <x v="382"/>
      <x v="43"/>
      <x v="7172"/>
      <x v="13149"/>
    </i>
    <i>
      <x v="13150"/>
      <x v="447"/>
      <x v="136"/>
      <x v="6778"/>
      <x v="13150"/>
    </i>
    <i>
      <x v="13151"/>
      <x/>
      <x v="163"/>
      <x v="7173"/>
      <x v="13151"/>
    </i>
    <i>
      <x v="13152"/>
      <x v="68"/>
      <x v="79"/>
      <x v="1135"/>
      <x v="13152"/>
    </i>
    <i>
      <x v="13153"/>
      <x v="22"/>
      <x v="13"/>
      <x v="7174"/>
      <x v="13153"/>
    </i>
    <i>
      <x v="13154"/>
      <x v="111"/>
      <x v="31"/>
      <x v="3713"/>
      <x v="13154"/>
    </i>
    <i>
      <x v="13155"/>
      <x v="511"/>
      <x v="51"/>
      <x v="2320"/>
      <x v="13155"/>
    </i>
    <i>
      <x v="13156"/>
      <x v="441"/>
      <x v="54"/>
      <x v="7175"/>
      <x v="13156"/>
    </i>
    <i>
      <x v="13157"/>
      <x v="250"/>
      <x v="180"/>
      <x v="5734"/>
      <x v="13157"/>
    </i>
    <i>
      <x v="13158"/>
      <x v="368"/>
      <x v="91"/>
      <x v="6756"/>
      <x v="13158"/>
    </i>
    <i>
      <x v="13159"/>
      <x v="44"/>
      <x v="63"/>
      <x v="130"/>
      <x v="13159"/>
    </i>
    <i>
      <x v="13160"/>
      <x v="55"/>
      <x v="30"/>
      <x v="2639"/>
      <x v="13160"/>
    </i>
    <i>
      <x v="13161"/>
      <x v="18"/>
      <x v="77"/>
      <x v="4154"/>
      <x v="13161"/>
    </i>
    <i>
      <x v="13162"/>
      <x v="283"/>
      <x v="51"/>
      <x v="2330"/>
      <x v="13162"/>
    </i>
    <i>
      <x v="13163"/>
      <x v="210"/>
      <x v="211"/>
      <x v="1457"/>
      <x v="13163"/>
    </i>
    <i>
      <x v="13164"/>
      <x v="524"/>
      <x v="176"/>
      <x v="2442"/>
      <x v="13164"/>
    </i>
    <i>
      <x v="13165"/>
      <x v="53"/>
      <x v="55"/>
      <x v="7176"/>
      <x v="13165"/>
    </i>
    <i>
      <x v="13166"/>
      <x v="522"/>
      <x v="200"/>
      <x v="7177"/>
      <x v="13166"/>
    </i>
    <i>
      <x v="13167"/>
      <x v="244"/>
      <x v="3"/>
      <x v="7178"/>
      <x v="13167"/>
    </i>
    <i>
      <x v="13168"/>
      <x v="504"/>
      <x v="188"/>
      <x v="3165"/>
      <x v="13168"/>
    </i>
    <i>
      <x v="13169"/>
      <x v="509"/>
      <x v="122"/>
      <x v="968"/>
      <x v="13169"/>
    </i>
    <i>
      <x v="13170"/>
      <x v="32"/>
      <x v="38"/>
      <x v="7179"/>
      <x v="13170"/>
    </i>
    <i>
      <x v="13171"/>
      <x v="238"/>
      <x v="181"/>
      <x v="7180"/>
      <x v="13171"/>
    </i>
    <i>
      <x v="13172"/>
      <x v="26"/>
      <x v="38"/>
      <x v="7181"/>
      <x v="13172"/>
    </i>
    <i>
      <x v="13173"/>
      <x v="244"/>
      <x v="17"/>
      <x v="7011"/>
      <x v="13173"/>
    </i>
    <i>
      <x v="13174"/>
      <x v="340"/>
      <x v="67"/>
      <x v="981"/>
      <x v="13174"/>
    </i>
    <i>
      <x v="13175"/>
      <x v="244"/>
      <x v="63"/>
      <x v="2560"/>
      <x v="13175"/>
    </i>
    <i>
      <x v="13176"/>
      <x v="250"/>
      <x v="28"/>
      <x v="6302"/>
      <x v="13176"/>
    </i>
    <i>
      <x v="13177"/>
      <x v="74"/>
      <x v="112"/>
      <x v="143"/>
      <x v="13177"/>
    </i>
    <i>
      <x v="13178"/>
      <x v="466"/>
      <x v="83"/>
      <x v="5868"/>
      <x v="13178"/>
    </i>
    <i>
      <x v="13179"/>
      <x v="462"/>
      <x v="89"/>
      <x v="6871"/>
      <x v="13179"/>
    </i>
    <i>
      <x v="13180"/>
      <x v="202"/>
      <x v="166"/>
      <x v="1008"/>
      <x v="13180"/>
    </i>
    <i>
      <x v="13181"/>
      <x v="92"/>
      <x v="33"/>
      <x v="1958"/>
      <x v="13181"/>
    </i>
    <i>
      <x v="13182"/>
      <x v="200"/>
      <x v="48"/>
      <x v="1007"/>
      <x v="13182"/>
    </i>
    <i>
      <x v="13183"/>
      <x v="460"/>
      <x v="74"/>
      <x v="4332"/>
      <x v="13183"/>
    </i>
    <i>
      <x v="13184"/>
      <x v="170"/>
      <x v="152"/>
      <x v="5103"/>
      <x v="13184"/>
    </i>
    <i>
      <x v="13185"/>
      <x v="486"/>
      <x v="160"/>
      <x v="5679"/>
      <x v="13185"/>
    </i>
    <i>
      <x v="13186"/>
      <x v="133"/>
      <x v="200"/>
      <x v="1122"/>
      <x v="13186"/>
    </i>
    <i>
      <x v="13187"/>
      <x v="579"/>
      <x v="62"/>
      <x v="844"/>
      <x v="13187"/>
    </i>
    <i>
      <x v="13188"/>
      <x v="166"/>
      <x v="144"/>
      <x v="5239"/>
      <x v="13188"/>
    </i>
    <i>
      <x v="13189"/>
      <x v="271"/>
      <x v="209"/>
      <x v="7182"/>
      <x v="13189"/>
    </i>
    <i>
      <x v="13190"/>
      <x v="305"/>
      <x v="193"/>
      <x v="4974"/>
      <x v="13190"/>
    </i>
    <i>
      <x v="13191"/>
      <x v="173"/>
      <x v="75"/>
      <x v="6983"/>
      <x v="13191"/>
    </i>
    <i>
      <x v="13192"/>
      <x v="590"/>
      <x v="145"/>
      <x v="7183"/>
      <x v="13192"/>
    </i>
    <i>
      <x v="13193"/>
      <x v="282"/>
      <x v="172"/>
      <x v="4072"/>
      <x v="13193"/>
    </i>
    <i>
      <x v="13194"/>
      <x v="335"/>
      <x v="39"/>
      <x v="7184"/>
      <x v="13194"/>
    </i>
    <i>
      <x v="13195"/>
      <x v="295"/>
      <x v="27"/>
      <x v="7039"/>
      <x v="13195"/>
    </i>
    <i>
      <x v="13196"/>
      <x v="335"/>
      <x v="112"/>
      <x v="7185"/>
      <x v="13196"/>
    </i>
    <i>
      <x v="13197"/>
      <x v="322"/>
      <x v="7"/>
      <x v="7186"/>
      <x v="13197"/>
    </i>
    <i>
      <x v="13198"/>
      <x v="499"/>
      <x v="189"/>
      <x v="5508"/>
      <x v="13198"/>
    </i>
    <i>
      <x v="13199"/>
      <x v="424"/>
      <x v="145"/>
      <x v="5812"/>
      <x v="13199"/>
    </i>
    <i>
      <x v="13200"/>
      <x v="283"/>
      <x v="166"/>
      <x v="784"/>
      <x v="13200"/>
    </i>
    <i>
      <x v="13201"/>
      <x v="168"/>
      <x v="155"/>
      <x v="630"/>
      <x v="13201"/>
    </i>
    <i>
      <x v="13202"/>
      <x v="82"/>
      <x v="208"/>
      <x v="3591"/>
      <x v="13202"/>
    </i>
    <i>
      <x v="13203"/>
      <x v="340"/>
      <x v="24"/>
      <x v="3592"/>
      <x v="13203"/>
    </i>
    <i>
      <x v="13204"/>
      <x v="262"/>
      <x v="34"/>
      <x v="7187"/>
      <x v="13204"/>
    </i>
    <i>
      <x v="13205"/>
      <x v="302"/>
      <x v="66"/>
      <x v="3317"/>
      <x v="13205"/>
    </i>
    <i>
      <x v="13206"/>
      <x v="250"/>
      <x v="50"/>
      <x v="7188"/>
      <x v="13206"/>
    </i>
    <i>
      <x v="13207"/>
      <x v="333"/>
      <x v="211"/>
      <x v="4548"/>
      <x v="13207"/>
    </i>
    <i>
      <x v="13208"/>
      <x v="563"/>
      <x v="53"/>
      <x v="3905"/>
      <x v="13208"/>
    </i>
    <i>
      <x v="13209"/>
      <x v="499"/>
      <x v="96"/>
      <x v="1740"/>
      <x v="13209"/>
    </i>
    <i>
      <x v="13210"/>
      <x v="434"/>
      <x v="163"/>
      <x v="869"/>
      <x v="13210"/>
    </i>
    <i>
      <x v="13211"/>
      <x v="318"/>
      <x v="163"/>
      <x v="7189"/>
      <x v="13211"/>
    </i>
    <i>
      <x v="13212"/>
      <x v="569"/>
      <x v="51"/>
      <x v="1062"/>
      <x v="13212"/>
    </i>
    <i>
      <x v="13213"/>
      <x v="516"/>
      <x v="204"/>
      <x v="427"/>
      <x v="13213"/>
    </i>
    <i>
      <x v="13214"/>
      <x v="54"/>
      <x v="132"/>
      <x v="7190"/>
      <x v="13214"/>
    </i>
    <i>
      <x v="13215"/>
      <x v="182"/>
      <x v="165"/>
      <x v="7029"/>
      <x v="13215"/>
    </i>
    <i>
      <x v="13216"/>
      <x v="486"/>
      <x v="208"/>
      <x v="7191"/>
      <x v="13216"/>
    </i>
    <i>
      <x v="13217"/>
      <x v="12"/>
      <x v="105"/>
      <x v="7192"/>
      <x v="13217"/>
    </i>
    <i>
      <x v="13218"/>
      <x v="269"/>
      <x v="48"/>
      <x v="7192"/>
      <x v="13218"/>
    </i>
    <i>
      <x v="13219"/>
      <x v="274"/>
      <x v="48"/>
      <x v="2392"/>
      <x v="13219"/>
    </i>
    <i>
      <x v="13220"/>
      <x v="83"/>
      <x v="23"/>
      <x v="4077"/>
      <x v="13220"/>
    </i>
    <i>
      <x v="13221"/>
      <x v="50"/>
      <x v="74"/>
      <x v="5825"/>
      <x v="13221"/>
    </i>
    <i>
      <x v="13222"/>
      <x v="343"/>
      <x v="186"/>
      <x v="3293"/>
      <x v="13222"/>
    </i>
    <i>
      <x v="13223"/>
      <x v="84"/>
      <x v="121"/>
      <x v="3533"/>
      <x v="13223"/>
    </i>
    <i>
      <x v="13224"/>
      <x v="127"/>
      <x v="138"/>
      <x v="6160"/>
      <x v="13224"/>
    </i>
    <i>
      <x v="13225"/>
      <x v="492"/>
      <x/>
      <x v="5497"/>
      <x v="13225"/>
    </i>
    <i>
      <x v="13226"/>
      <x v="342"/>
      <x v="130"/>
      <x v="2818"/>
      <x v="13226"/>
    </i>
    <i>
      <x v="13227"/>
      <x v="212"/>
      <x v="70"/>
      <x v="6114"/>
      <x v="13227"/>
    </i>
    <i>
      <x v="13228"/>
      <x v="568"/>
      <x v="165"/>
      <x v="1806"/>
      <x v="13228"/>
    </i>
    <i>
      <x v="13229"/>
      <x v="297"/>
      <x v="87"/>
      <x v="1009"/>
      <x v="13229"/>
    </i>
    <i>
      <x v="13230"/>
      <x v="479"/>
      <x v="190"/>
      <x v="4939"/>
      <x v="13230"/>
    </i>
    <i>
      <x v="13231"/>
      <x v="437"/>
      <x v="69"/>
      <x v="1175"/>
      <x v="13231"/>
    </i>
    <i>
      <x v="13232"/>
      <x v="81"/>
      <x v="4"/>
      <x v="6192"/>
      <x v="13232"/>
    </i>
    <i>
      <x v="13233"/>
      <x v="303"/>
      <x v="197"/>
      <x v="7193"/>
      <x v="13233"/>
    </i>
    <i>
      <x v="13234"/>
      <x v="128"/>
      <x v="122"/>
      <x v="4028"/>
      <x v="13234"/>
    </i>
    <i>
      <x v="13235"/>
      <x v="27"/>
      <x v="122"/>
      <x v="7113"/>
      <x v="13235"/>
    </i>
    <i>
      <x v="13236"/>
      <x v="300"/>
      <x v="81"/>
      <x v="4367"/>
      <x v="13236"/>
    </i>
    <i>
      <x v="13237"/>
      <x v="15"/>
      <x v="57"/>
      <x v="3163"/>
      <x v="13237"/>
    </i>
    <i>
      <x v="13238"/>
      <x v="209"/>
      <x v="101"/>
      <x v="889"/>
      <x v="13238"/>
    </i>
    <i>
      <x v="13239"/>
      <x v="251"/>
      <x v="38"/>
      <x v="7194"/>
      <x v="13239"/>
    </i>
    <i>
      <x v="13240"/>
      <x v="92"/>
      <x v="173"/>
      <x v="6379"/>
      <x v="13240"/>
    </i>
    <i>
      <x v="13241"/>
      <x v="192"/>
      <x v="27"/>
      <x v="7195"/>
      <x v="13241"/>
    </i>
    <i>
      <x v="13242"/>
      <x v="69"/>
      <x v="92"/>
      <x v="7196"/>
      <x v="13242"/>
    </i>
    <i>
      <x v="13243"/>
      <x v="562"/>
      <x v="86"/>
      <x v="4473"/>
      <x v="13243"/>
    </i>
    <i>
      <x v="13244"/>
      <x v="181"/>
      <x v="62"/>
      <x v="1026"/>
      <x v="13244"/>
    </i>
    <i>
      <x v="13245"/>
      <x v="368"/>
      <x v="59"/>
      <x v="7197"/>
      <x v="13245"/>
    </i>
    <i>
      <x v="13246"/>
      <x v="279"/>
      <x v="31"/>
      <x v="2723"/>
      <x v="13246"/>
    </i>
    <i>
      <x v="13247"/>
      <x v="256"/>
      <x v="83"/>
      <x v="1527"/>
      <x v="13247"/>
    </i>
    <i>
      <x v="13248"/>
      <x v="474"/>
      <x v="86"/>
      <x v="2857"/>
      <x v="13248"/>
    </i>
    <i>
      <x v="13249"/>
      <x v="38"/>
      <x v="125"/>
      <x v="7198"/>
      <x v="13249"/>
    </i>
    <i>
      <x v="13250"/>
      <x v="507"/>
      <x v="209"/>
      <x v="1032"/>
      <x v="13250"/>
    </i>
    <i>
      <x v="13251"/>
      <x v="284"/>
      <x v="217"/>
      <x v="7199"/>
      <x v="13251"/>
    </i>
    <i>
      <x v="13252"/>
      <x v="45"/>
      <x v="165"/>
      <x v="199"/>
      <x v="13252"/>
    </i>
    <i>
      <x v="13253"/>
      <x v="206"/>
      <x v="119"/>
      <x v="6931"/>
      <x v="13253"/>
    </i>
    <i>
      <x v="13254"/>
      <x v="80"/>
      <x v="185"/>
      <x v="7200"/>
      <x v="13254"/>
    </i>
    <i>
      <x v="13255"/>
      <x v="15"/>
      <x v="128"/>
      <x v="3274"/>
      <x v="13255"/>
    </i>
    <i>
      <x v="13256"/>
      <x v="429"/>
      <x v="123"/>
      <x v="1466"/>
      <x v="13256"/>
    </i>
    <i>
      <x v="13257"/>
      <x v="48"/>
      <x v="113"/>
      <x v="7201"/>
      <x v="13257"/>
    </i>
    <i>
      <x v="13258"/>
      <x v="171"/>
      <x v="23"/>
      <x v="7202"/>
      <x v="13258"/>
    </i>
    <i>
      <x v="13259"/>
      <x v="374"/>
      <x v="49"/>
      <x v="2446"/>
      <x v="13259"/>
    </i>
    <i>
      <x v="13260"/>
      <x v="72"/>
      <x v="138"/>
      <x v="7203"/>
      <x v="13260"/>
    </i>
    <i>
      <x v="13261"/>
      <x v="367"/>
      <x v="142"/>
      <x v="5338"/>
      <x v="13261"/>
    </i>
    <i>
      <x v="13262"/>
      <x v="49"/>
      <x v="127"/>
      <x v="7165"/>
      <x v="13262"/>
    </i>
    <i>
      <x v="13263"/>
      <x v="162"/>
      <x v="120"/>
      <x v="4108"/>
      <x v="13263"/>
    </i>
    <i>
      <x v="13264"/>
      <x v="382"/>
      <x v="98"/>
      <x v="6869"/>
      <x v="13264"/>
    </i>
    <i>
      <x v="13265"/>
      <x v="22"/>
      <x v="169"/>
      <x v="5137"/>
      <x v="13265"/>
    </i>
    <i>
      <x v="13266"/>
      <x v="278"/>
      <x v="67"/>
      <x v="7204"/>
      <x v="13266"/>
    </i>
    <i>
      <x v="13267"/>
      <x v="542"/>
      <x v="38"/>
      <x v="5143"/>
      <x v="13267"/>
    </i>
    <i>
      <x v="13268"/>
      <x v="102"/>
      <x v="112"/>
      <x v="5385"/>
      <x v="13268"/>
    </i>
    <i>
      <x v="13269"/>
      <x v="57"/>
      <x v="11"/>
      <x v="7068"/>
      <x v="13269"/>
    </i>
    <i>
      <x v="13270"/>
      <x v="94"/>
      <x v="161"/>
      <x v="4129"/>
      <x v="13270"/>
    </i>
    <i>
      <x v="13271"/>
      <x v="43"/>
      <x v="113"/>
      <x v="5754"/>
      <x v="13271"/>
    </i>
    <i>
      <x v="13272"/>
      <x v="558"/>
      <x v="17"/>
      <x v="224"/>
      <x v="13272"/>
    </i>
    <i>
      <x v="13273"/>
      <x v="481"/>
      <x v="179"/>
      <x v="4307"/>
      <x v="13273"/>
    </i>
    <i>
      <x v="13274"/>
      <x v="116"/>
      <x v="163"/>
      <x v="1243"/>
      <x v="13274"/>
    </i>
    <i>
      <x v="13275"/>
      <x v="79"/>
      <x v="100"/>
      <x v="2330"/>
      <x v="13275"/>
    </i>
    <i>
      <x v="13276"/>
      <x v="359"/>
      <x v="81"/>
      <x v="3284"/>
      <x v="13276"/>
    </i>
    <i>
      <x v="13277"/>
      <x v="75"/>
      <x v="232"/>
      <x v="6475"/>
      <x v="13277"/>
    </i>
    <i>
      <x v="13278"/>
      <x v="89"/>
      <x v="165"/>
      <x v="1610"/>
      <x v="13278"/>
    </i>
    <i>
      <x v="13279"/>
      <x v="178"/>
      <x v="81"/>
      <x v="4989"/>
      <x v="13279"/>
    </i>
    <i>
      <x v="13280"/>
      <x v="372"/>
      <x v="163"/>
      <x v="7205"/>
      <x v="13280"/>
    </i>
    <i>
      <x v="13281"/>
      <x v="250"/>
      <x v="209"/>
      <x v="1511"/>
      <x v="13281"/>
    </i>
    <i>
      <x v="13282"/>
      <x v="76"/>
      <x v="61"/>
      <x v="2159"/>
      <x v="13282"/>
    </i>
    <i>
      <x v="13283"/>
      <x v="88"/>
      <x v="47"/>
      <x v="1333"/>
      <x v="13283"/>
    </i>
    <i>
      <x v="13284"/>
      <x v="120"/>
      <x v="133"/>
      <x v="157"/>
      <x v="13284"/>
    </i>
    <i>
      <x v="13285"/>
      <x v="38"/>
      <x v="69"/>
      <x v="2355"/>
      <x v="13285"/>
    </i>
    <i>
      <x v="13286"/>
      <x v="423"/>
      <x v="110"/>
      <x v="2765"/>
      <x v="13286"/>
    </i>
    <i>
      <x v="13287"/>
      <x v="439"/>
      <x v="122"/>
      <x v="7206"/>
      <x v="13287"/>
    </i>
    <i>
      <x v="13288"/>
      <x v="297"/>
      <x v="176"/>
      <x v="5346"/>
      <x v="13288"/>
    </i>
    <i>
      <x v="13289"/>
      <x v="197"/>
      <x v="34"/>
      <x v="6236"/>
      <x v="13289"/>
    </i>
    <i>
      <x v="13290"/>
      <x v="364"/>
      <x v="202"/>
      <x v="7207"/>
      <x v="13290"/>
    </i>
    <i>
      <x v="13291"/>
      <x v="128"/>
      <x v="37"/>
      <x v="5347"/>
      <x v="13291"/>
    </i>
    <i>
      <x v="13292"/>
      <x v="363"/>
      <x v="120"/>
      <x v="7208"/>
      <x v="13292"/>
    </i>
    <i>
      <x v="13293"/>
      <x v="177"/>
      <x v="100"/>
      <x v="6035"/>
      <x v="13293"/>
    </i>
    <i>
      <x v="13294"/>
      <x v="149"/>
      <x/>
      <x v="4843"/>
      <x v="13294"/>
    </i>
    <i>
      <x v="13295"/>
      <x v="167"/>
      <x v="123"/>
      <x v="3174"/>
      <x v="13295"/>
    </i>
    <i>
      <x v="13296"/>
      <x v="39"/>
      <x v="34"/>
      <x v="4930"/>
      <x v="13296"/>
    </i>
    <i>
      <x v="13297"/>
      <x v="194"/>
      <x v="69"/>
      <x v="7209"/>
      <x v="13297"/>
    </i>
    <i>
      <x v="13298"/>
      <x v="197"/>
      <x/>
      <x v="6790"/>
      <x v="13298"/>
    </i>
    <i>
      <x v="13299"/>
      <x v="161"/>
      <x v="131"/>
      <x v="3437"/>
      <x v="13299"/>
    </i>
    <i>
      <x v="13300"/>
      <x v="351"/>
      <x v="176"/>
      <x v="4976"/>
      <x v="13300"/>
    </i>
    <i>
      <x v="13301"/>
      <x v="277"/>
      <x v="18"/>
      <x v="5848"/>
      <x v="13301"/>
    </i>
    <i>
      <x v="13302"/>
      <x v="286"/>
      <x v="87"/>
      <x v="2380"/>
      <x v="13302"/>
    </i>
    <i>
      <x v="13303"/>
      <x v="40"/>
      <x v="53"/>
      <x v="3990"/>
      <x v="13303"/>
    </i>
    <i>
      <x v="13304"/>
      <x v="110"/>
      <x v="62"/>
      <x v="5851"/>
      <x v="13304"/>
    </i>
    <i>
      <x v="13305"/>
      <x v="405"/>
      <x v="187"/>
      <x v="6672"/>
      <x v="13305"/>
    </i>
    <i>
      <x v="13306"/>
      <x v="152"/>
      <x v="181"/>
      <x v="4170"/>
      <x v="13306"/>
    </i>
    <i>
      <x v="13307"/>
      <x v="274"/>
      <x v="83"/>
      <x v="3114"/>
      <x v="13307"/>
    </i>
    <i>
      <x v="13308"/>
      <x v="20"/>
      <x v="133"/>
      <x v="4928"/>
      <x v="13308"/>
    </i>
    <i>
      <x v="13309"/>
      <x v="21"/>
      <x v="114"/>
      <x v="4680"/>
      <x v="13309"/>
    </i>
    <i>
      <x v="13310"/>
      <x v="146"/>
      <x v="183"/>
      <x v="6792"/>
      <x v="13310"/>
    </i>
    <i>
      <x v="13311"/>
      <x v="339"/>
      <x v="146"/>
      <x v="449"/>
      <x v="13311"/>
    </i>
    <i>
      <x v="13312"/>
      <x v="305"/>
      <x v="39"/>
      <x v="3767"/>
      <x v="13312"/>
    </i>
    <i>
      <x v="13313"/>
      <x v="196"/>
      <x v="120"/>
      <x v="2586"/>
      <x v="13313"/>
    </i>
    <i>
      <x v="13314"/>
      <x v="556"/>
      <x v="125"/>
      <x v="4564"/>
      <x v="13314"/>
    </i>
    <i>
      <x v="13315"/>
      <x v="130"/>
      <x v="174"/>
      <x v="5630"/>
      <x v="13315"/>
    </i>
    <i>
      <x v="13316"/>
      <x v="515"/>
      <x v="53"/>
      <x v="4564"/>
      <x v="13316"/>
    </i>
    <i>
      <x v="13317"/>
      <x v="141"/>
      <x v="127"/>
      <x v="5629"/>
      <x v="13317"/>
    </i>
    <i>
      <x v="13318"/>
      <x v="149"/>
      <x v="98"/>
      <x v="2794"/>
      <x v="13318"/>
    </i>
    <i>
      <x v="13319"/>
      <x v="366"/>
      <x v="153"/>
      <x v="1074"/>
      <x v="13319"/>
    </i>
    <i>
      <x v="13320"/>
      <x v="392"/>
      <x v="194"/>
      <x v="5395"/>
      <x v="13320"/>
    </i>
    <i>
      <x v="13321"/>
      <x v="140"/>
      <x v="174"/>
      <x v="1380"/>
      <x v="13321"/>
    </i>
    <i>
      <x v="13322"/>
      <x v="170"/>
      <x v="135"/>
      <x v="7210"/>
      <x v="13322"/>
    </i>
    <i>
      <x v="13323"/>
      <x v="6"/>
      <x v="99"/>
      <x v="7211"/>
      <x v="13323"/>
    </i>
    <i>
      <x v="13324"/>
      <x v="35"/>
      <x v="56"/>
      <x v="7212"/>
      <x v="13324"/>
    </i>
    <i>
      <x v="13325"/>
      <x v="138"/>
      <x v="138"/>
      <x v="5522"/>
      <x v="13325"/>
    </i>
    <i>
      <x v="13326"/>
      <x v="42"/>
      <x v="73"/>
      <x v="6259"/>
      <x v="13326"/>
    </i>
    <i>
      <x v="13327"/>
      <x v="109"/>
      <x v="182"/>
      <x v="7213"/>
      <x v="13327"/>
    </i>
    <i>
      <x v="13328"/>
      <x v="120"/>
      <x v="43"/>
      <x v="7214"/>
      <x v="13328"/>
    </i>
    <i>
      <x v="13329"/>
      <x v="84"/>
      <x v="129"/>
      <x v="7215"/>
      <x v="13329"/>
    </i>
    <i>
      <x v="13330"/>
      <x v="61"/>
      <x v="14"/>
      <x v="7216"/>
      <x v="13330"/>
    </i>
    <i>
      <x v="13331"/>
      <x v="157"/>
      <x v="46"/>
      <x v="6842"/>
      <x v="13331"/>
    </i>
    <i>
      <x v="13332"/>
      <x v="84"/>
      <x v="147"/>
      <x v="4618"/>
      <x v="13332"/>
    </i>
    <i>
      <x v="13333"/>
      <x v="398"/>
      <x v="145"/>
      <x v="6655"/>
      <x v="13333"/>
    </i>
    <i>
      <x v="13334"/>
      <x v="436"/>
      <x v="93"/>
      <x v="6369"/>
      <x v="13334"/>
    </i>
    <i>
      <x v="13335"/>
      <x v="382"/>
      <x v="99"/>
      <x v="4418"/>
      <x v="13335"/>
    </i>
    <i>
      <x v="13336"/>
      <x v="146"/>
      <x v="99"/>
      <x v="4417"/>
      <x v="13336"/>
    </i>
    <i>
      <x v="13337"/>
      <x v="58"/>
      <x v="121"/>
      <x v="2910"/>
      <x v="13337"/>
    </i>
    <i>
      <x v="13338"/>
      <x v="9"/>
      <x v="92"/>
      <x v="5876"/>
      <x v="13338"/>
    </i>
    <i>
      <x v="13339"/>
      <x v="35"/>
      <x v="49"/>
      <x v="4621"/>
      <x v="13339"/>
    </i>
    <i>
      <x v="13340"/>
      <x v="15"/>
      <x v="153"/>
      <x v="7217"/>
      <x v="13340"/>
    </i>
    <i>
      <x v="13341"/>
      <x v="16"/>
      <x v="142"/>
      <x v="7218"/>
      <x v="13341"/>
    </i>
    <i>
      <x v="13342"/>
      <x v="109"/>
      <x v="136"/>
      <x v="2952"/>
      <x v="13342"/>
    </i>
    <i>
      <x v="13343"/>
      <x v="390"/>
      <x v="104"/>
      <x v="3023"/>
      <x v="13343"/>
    </i>
    <i>
      <x v="13344"/>
      <x v="491"/>
      <x v="67"/>
      <x v="5598"/>
      <x v="13344"/>
    </i>
    <i>
      <x v="13345"/>
      <x v="575"/>
      <x v="69"/>
      <x v="1774"/>
      <x v="13345"/>
    </i>
    <i>
      <x v="13346"/>
      <x v="639"/>
      <x v="337"/>
      <x v="6688"/>
      <x v="13346"/>
    </i>
    <i>
      <x v="13347"/>
      <x v="274"/>
      <x v="189"/>
      <x v="7219"/>
      <x v="13347"/>
    </i>
    <i>
      <x v="13348"/>
      <x v="2"/>
      <x v="176"/>
      <x v="702"/>
      <x v="13348"/>
    </i>
    <i>
      <x v="13349"/>
      <x v="27"/>
      <x v="108"/>
      <x v="3914"/>
      <x v="13349"/>
    </i>
    <i>
      <x v="13350"/>
      <x v="128"/>
      <x v="43"/>
      <x v="7220"/>
      <x v="13350"/>
    </i>
    <i>
      <x v="13351"/>
      <x v="449"/>
      <x/>
      <x v="7221"/>
      <x v="13351"/>
    </i>
    <i>
      <x v="13352"/>
      <x v="167"/>
      <x v="69"/>
      <x v="1475"/>
      <x v="13352"/>
    </i>
    <i>
      <x v="13353"/>
      <x v="161"/>
      <x v="107"/>
      <x v="2919"/>
      <x v="13353"/>
    </i>
    <i>
      <x v="13354"/>
      <x v="378"/>
      <x v="139"/>
      <x v="5557"/>
      <x v="13354"/>
    </i>
    <i>
      <x v="13355"/>
      <x v="35"/>
      <x v="4"/>
      <x v="4236"/>
      <x v="13355"/>
    </i>
    <i>
      <x v="13356"/>
      <x v="441"/>
      <x v="22"/>
      <x v="7222"/>
      <x v="13356"/>
    </i>
    <i>
      <x v="13357"/>
      <x v="555"/>
      <x v="68"/>
      <x v="7223"/>
      <x v="13357"/>
    </i>
    <i>
      <x v="13358"/>
      <x v="332"/>
      <x v="186"/>
      <x v="5888"/>
      <x v="13358"/>
    </i>
    <i>
      <x v="13359"/>
      <x v="217"/>
      <x v="163"/>
      <x v="7224"/>
      <x v="13359"/>
    </i>
    <i>
      <x v="13360"/>
      <x v="65"/>
      <x v="53"/>
      <x v="7147"/>
      <x v="13360"/>
    </i>
    <i>
      <x v="13361"/>
      <x v="246"/>
      <x v="124"/>
      <x v="4905"/>
      <x v="13361"/>
    </i>
    <i>
      <x v="13362"/>
      <x v="37"/>
      <x v="95"/>
      <x v="6138"/>
      <x v="13362"/>
    </i>
    <i>
      <x v="13363"/>
      <x v="39"/>
      <x v="109"/>
      <x v="6636"/>
      <x v="13363"/>
    </i>
    <i>
      <x v="13364"/>
      <x v="203"/>
      <x v="145"/>
      <x v="7095"/>
      <x v="13364"/>
    </i>
    <i>
      <x v="13365"/>
      <x v="93"/>
      <x v="60"/>
      <x v="3121"/>
      <x v="13365"/>
    </i>
    <i>
      <x v="13366"/>
      <x v="278"/>
      <x v="63"/>
      <x v="6513"/>
      <x v="13366"/>
    </i>
    <i>
      <x v="13367"/>
      <x v="114"/>
      <x v="83"/>
      <x v="1743"/>
      <x v="13367"/>
    </i>
    <i>
      <x v="13368"/>
      <x v="33"/>
      <x v="145"/>
      <x v="4181"/>
      <x v="13368"/>
    </i>
    <i>
      <x v="13369"/>
      <x v="499"/>
      <x v="48"/>
      <x v="7225"/>
      <x v="13369"/>
    </i>
    <i>
      <x v="13370"/>
      <x v="41"/>
      <x v="233"/>
      <x v="7225"/>
      <x v="13370"/>
    </i>
    <i>
      <x v="13371"/>
      <x v="105"/>
      <x v="60"/>
      <x v="5227"/>
      <x v="13371"/>
    </i>
    <i>
      <x v="13372"/>
      <x v="524"/>
      <x v="28"/>
      <x v="7226"/>
      <x v="13372"/>
    </i>
    <i>
      <x v="13373"/>
      <x v="450"/>
      <x v="56"/>
      <x v="2"/>
      <x v="13373"/>
    </i>
    <i>
      <x v="13374"/>
      <x v="1"/>
      <x v="76"/>
      <x v="3248"/>
      <x v="13374"/>
    </i>
    <i>
      <x v="13375"/>
      <x v="265"/>
      <x v="170"/>
      <x v="7227"/>
      <x v="13375"/>
    </i>
    <i>
      <x v="13376"/>
      <x v="574"/>
      <x v="208"/>
      <x v="1802"/>
      <x v="13376"/>
    </i>
    <i>
      <x v="13377"/>
      <x v="382"/>
      <x v="119"/>
      <x v="4817"/>
      <x v="13377"/>
    </i>
    <i>
      <x v="13378"/>
      <x v="442"/>
      <x v="94"/>
      <x v="1002"/>
      <x v="13378"/>
    </i>
    <i>
      <x v="13379"/>
      <x v="58"/>
      <x v="13"/>
      <x v="1385"/>
      <x v="13379"/>
    </i>
    <i>
      <x v="13380"/>
      <x v="139"/>
      <x v="30"/>
      <x v="3248"/>
      <x v="13380"/>
    </i>
    <i>
      <x v="13381"/>
      <x v="294"/>
      <x v="62"/>
      <x v="1"/>
      <x v="13381"/>
    </i>
    <i>
      <x v="13382"/>
      <x v="396"/>
      <x v="42"/>
      <x v="4917"/>
      <x v="13382"/>
    </i>
    <i>
      <x v="13383"/>
      <x v="567"/>
      <x v="145"/>
      <x v="994"/>
      <x v="13383"/>
    </i>
    <i>
      <x v="13384"/>
      <x v="285"/>
      <x v="168"/>
      <x v="2656"/>
      <x v="13384"/>
    </i>
    <i>
      <x v="13385"/>
      <x v="433"/>
      <x v="74"/>
      <x v="2378"/>
      <x v="13385"/>
    </i>
    <i>
      <x v="13386"/>
      <x v="300"/>
      <x v="12"/>
      <x v="2600"/>
      <x v="13386"/>
    </i>
    <i>
      <x v="13387"/>
      <x v="218"/>
      <x v="195"/>
      <x v="4686"/>
      <x v="13387"/>
    </i>
    <i>
      <x v="13388"/>
      <x v="136"/>
      <x v="136"/>
      <x v="2785"/>
      <x v="13388"/>
    </i>
    <i>
      <x v="13389"/>
      <x v="189"/>
      <x v="41"/>
      <x v="5766"/>
      <x v="13389"/>
    </i>
    <i>
      <x v="13390"/>
      <x v="65"/>
      <x v="145"/>
      <x v="7228"/>
      <x v="13390"/>
    </i>
    <i>
      <x v="13391"/>
      <x v="572"/>
      <x v="185"/>
      <x v="5847"/>
      <x v="13391"/>
    </i>
    <i>
      <x v="13392"/>
      <x v="152"/>
      <x v="145"/>
      <x v="3209"/>
      <x v="13392"/>
    </i>
    <i>
      <x v="13393"/>
      <x v="252"/>
      <x v="4"/>
      <x v="7229"/>
      <x v="13393"/>
    </i>
    <i>
      <x v="13394"/>
      <x v="400"/>
      <x v="61"/>
      <x v="5726"/>
      <x v="13394"/>
    </i>
    <i>
      <x v="13395"/>
      <x v="480"/>
      <x v="61"/>
      <x v="3746"/>
      <x v="13395"/>
    </i>
    <i>
      <x v="13396"/>
      <x v="462"/>
      <x v="60"/>
      <x v="2427"/>
      <x v="13396"/>
    </i>
    <i>
      <x v="13397"/>
      <x v="203"/>
      <x v="159"/>
      <x v="4692"/>
      <x v="13397"/>
    </i>
    <i>
      <x v="13398"/>
      <x v="449"/>
      <x v="72"/>
      <x v="2137"/>
      <x v="13398"/>
    </i>
    <i>
      <x v="13399"/>
      <x v="302"/>
      <x v="42"/>
      <x v="3003"/>
      <x v="13399"/>
    </i>
    <i>
      <x v="13400"/>
      <x v="359"/>
      <x v="197"/>
      <x v="2623"/>
      <x v="13400"/>
    </i>
    <i>
      <x v="13401"/>
      <x v="531"/>
      <x v="204"/>
      <x v="3826"/>
      <x v="13401"/>
    </i>
    <i>
      <x v="13402"/>
      <x v="141"/>
      <x v="121"/>
      <x v="1677"/>
      <x v="13402"/>
    </i>
    <i>
      <x v="13403"/>
      <x v="140"/>
      <x v="99"/>
      <x v="1092"/>
      <x v="13403"/>
    </i>
    <i>
      <x v="13404"/>
      <x v="269"/>
      <x v="151"/>
      <x v="7230"/>
      <x v="13404"/>
    </i>
    <i>
      <x v="13405"/>
      <x v="486"/>
      <x v="18"/>
      <x v="3497"/>
      <x v="13405"/>
    </i>
    <i>
      <x v="13406"/>
      <x v="315"/>
      <x v="95"/>
      <x v="957"/>
      <x v="13406"/>
    </i>
    <i>
      <x v="13407"/>
      <x v="437"/>
      <x v="183"/>
      <x v="7231"/>
      <x v="13407"/>
    </i>
    <i>
      <x v="13408"/>
      <x v="19"/>
      <x v="53"/>
      <x v="4614"/>
      <x v="13408"/>
    </i>
    <i>
      <x v="13409"/>
      <x v="329"/>
      <x v="38"/>
      <x v="1389"/>
      <x v="13409"/>
    </i>
    <i>
      <x v="13410"/>
      <x v="212"/>
      <x v="133"/>
      <x v="5098"/>
      <x v="13410"/>
    </i>
    <i>
      <x v="13411"/>
      <x v="191"/>
      <x v="42"/>
      <x v="2625"/>
      <x v="13411"/>
    </i>
    <i>
      <x v="13412"/>
      <x v="350"/>
      <x v="108"/>
      <x v="95"/>
      <x v="13412"/>
    </i>
    <i>
      <x v="13413"/>
      <x v="41"/>
      <x v="154"/>
      <x v="113"/>
      <x v="13413"/>
    </i>
    <i>
      <x v="13414"/>
      <x v="42"/>
      <x v="23"/>
      <x v="7232"/>
      <x v="13414"/>
    </i>
    <i>
      <x v="13415"/>
      <x v="358"/>
      <x v="156"/>
      <x v="1474"/>
      <x v="13415"/>
    </i>
    <i>
      <x v="13416"/>
      <x v="388"/>
      <x v="13"/>
      <x v="7233"/>
      <x v="13416"/>
    </i>
    <i>
      <x v="13417"/>
      <x v="413"/>
      <x v="104"/>
      <x v="1470"/>
      <x v="13417"/>
    </i>
    <i>
      <x v="13418"/>
      <x v="449"/>
      <x v="37"/>
      <x v="2963"/>
      <x v="13418"/>
    </i>
    <i>
      <x v="13419"/>
      <x v="358"/>
      <x v="100"/>
      <x v="7234"/>
      <x v="13419"/>
    </i>
    <i>
      <x v="13420"/>
      <x v="122"/>
      <x v="49"/>
      <x v="6313"/>
      <x v="13420"/>
    </i>
    <i>
      <x v="13421"/>
      <x v="22"/>
      <x v="149"/>
      <x v="7235"/>
      <x v="13421"/>
    </i>
    <i>
      <x v="13422"/>
      <x v="347"/>
      <x v="19"/>
      <x v="4336"/>
      <x v="13422"/>
    </i>
    <i>
      <x v="13423"/>
      <x v="78"/>
      <x v="104"/>
      <x v="7236"/>
      <x v="13423"/>
    </i>
    <i>
      <x v="13424"/>
      <x v="215"/>
      <x v="36"/>
      <x v="7237"/>
      <x v="13424"/>
    </i>
    <i>
      <x v="13425"/>
      <x v="15"/>
      <x v="156"/>
      <x v="6320"/>
      <x v="13425"/>
    </i>
    <i>
      <x v="13426"/>
      <x v="19"/>
      <x v="36"/>
      <x v="5680"/>
      <x v="13426"/>
    </i>
    <i>
      <x v="13427"/>
      <x v="533"/>
      <x v="84"/>
      <x v="1117"/>
      <x v="13427"/>
    </i>
    <i>
      <x v="13428"/>
      <x v="171"/>
      <x v="49"/>
      <x v="1120"/>
      <x v="13428"/>
    </i>
    <i>
      <x v="13429"/>
      <x v="458"/>
      <x v="117"/>
      <x v="5861"/>
      <x v="13429"/>
    </i>
    <i>
      <x v="13430"/>
      <x v="86"/>
      <x v="98"/>
      <x v="6562"/>
      <x v="13430"/>
    </i>
    <i>
      <x v="13431"/>
      <x v="84"/>
      <x v="105"/>
      <x v="7238"/>
      <x v="13431"/>
    </i>
    <i>
      <x v="13432"/>
      <x v="86"/>
      <x v="56"/>
      <x v="7238"/>
      <x v="13432"/>
    </i>
    <i>
      <x v="13433"/>
      <x v="149"/>
      <x v="43"/>
      <x v="1223"/>
      <x v="13433"/>
    </i>
    <i>
      <x v="13434"/>
      <x v="19"/>
      <x v="58"/>
      <x v="1329"/>
      <x v="13434"/>
    </i>
    <i>
      <x v="13435"/>
      <x v="344"/>
      <x v="117"/>
      <x v="3522"/>
      <x v="13435"/>
    </i>
    <i>
      <x v="13436"/>
      <x v="35"/>
      <x v="38"/>
      <x v="7239"/>
      <x v="13436"/>
    </i>
    <i>
      <x v="13437"/>
      <x v="127"/>
      <x v="210"/>
      <x v="7240"/>
      <x v="13437"/>
    </i>
    <i>
      <x v="13438"/>
      <x v="189"/>
      <x v="115"/>
      <x v="7241"/>
      <x v="13438"/>
    </i>
    <i>
      <x v="13439"/>
      <x v="189"/>
      <x v="219"/>
      <x v="4965"/>
      <x v="13439"/>
    </i>
    <i>
      <x v="13440"/>
      <x v="526"/>
      <x v="117"/>
      <x v="7242"/>
      <x v="13440"/>
    </i>
    <i>
      <x v="13441"/>
      <x v="187"/>
      <x v="73"/>
      <x v="2244"/>
      <x v="13441"/>
    </i>
    <i>
      <x v="13442"/>
      <x v="323"/>
      <x v="88"/>
      <x v="4966"/>
      <x v="13442"/>
    </i>
    <i>
      <x v="13443"/>
      <x v="98"/>
      <x v="209"/>
      <x v="7243"/>
      <x v="13443"/>
    </i>
    <i>
      <x v="13444"/>
      <x v="218"/>
      <x v="102"/>
      <x v="7244"/>
      <x v="13444"/>
    </i>
    <i>
      <x v="13445"/>
      <x v="12"/>
      <x v="120"/>
      <x v="6473"/>
      <x v="13445"/>
    </i>
    <i>
      <x v="13446"/>
      <x v="123"/>
      <x v="115"/>
      <x v="4512"/>
      <x v="13446"/>
    </i>
    <i>
      <x v="13447"/>
      <x v="361"/>
      <x v="105"/>
      <x v="6275"/>
      <x v="13447"/>
    </i>
    <i>
      <x v="13448"/>
      <x v="39"/>
      <x v="48"/>
      <x v="3471"/>
      <x v="13448"/>
    </i>
    <i>
      <x v="13449"/>
      <x v="415"/>
      <x v="43"/>
      <x v="7245"/>
      <x v="13449"/>
    </i>
    <i>
      <x v="13450"/>
      <x v="380"/>
      <x v="98"/>
      <x v="7246"/>
      <x v="13450"/>
    </i>
    <i>
      <x v="13451"/>
      <x v="378"/>
      <x v="105"/>
      <x v="7064"/>
      <x v="13451"/>
    </i>
    <i>
      <x v="13452"/>
      <x v="40"/>
      <x v="109"/>
      <x v="7247"/>
      <x v="13452"/>
    </i>
    <i>
      <x v="13453"/>
      <x v="97"/>
      <x v="30"/>
      <x v="1379"/>
      <x v="13453"/>
    </i>
    <i>
      <x v="13454"/>
      <x v="47"/>
      <x v="54"/>
      <x v="2621"/>
      <x v="13454"/>
    </i>
    <i>
      <x v="13455"/>
      <x v="24"/>
      <x v="67"/>
      <x v="106"/>
      <x v="13455"/>
    </i>
    <i>
      <x v="13456"/>
      <x v="294"/>
      <x v="5"/>
      <x v="5445"/>
      <x v="13456"/>
    </i>
    <i>
      <x v="13457"/>
      <x v="154"/>
      <x v="200"/>
      <x v="1680"/>
      <x v="13457"/>
    </i>
    <i>
      <x v="13458"/>
      <x v="321"/>
      <x v="124"/>
      <x v="4248"/>
      <x v="13458"/>
    </i>
    <i>
      <x v="13459"/>
      <x v="327"/>
      <x v="97"/>
      <x v="7248"/>
      <x v="13459"/>
    </i>
    <i>
      <x v="13460"/>
      <x v="66"/>
      <x v="45"/>
      <x v="7249"/>
      <x v="13460"/>
    </i>
    <i>
      <x v="13461"/>
      <x v="460"/>
      <x v="26"/>
      <x v="5042"/>
      <x v="13461"/>
    </i>
    <i>
      <x v="13462"/>
      <x v="75"/>
      <x v="84"/>
      <x v="1760"/>
      <x v="13462"/>
    </i>
    <i>
      <x v="13463"/>
      <x v="431"/>
      <x v="47"/>
      <x v="7250"/>
      <x v="13463"/>
    </i>
    <i>
      <x v="13464"/>
      <x v="420"/>
      <x v="2"/>
      <x v="739"/>
      <x v="13464"/>
    </i>
    <i>
      <x v="13465"/>
      <x v="486"/>
      <x v="52"/>
      <x v="2524"/>
      <x v="13465"/>
    </i>
    <i>
      <x v="13466"/>
      <x v="436"/>
      <x v="201"/>
      <x v="5045"/>
      <x v="13466"/>
    </i>
    <i>
      <x v="13467"/>
      <x v="356"/>
      <x v="75"/>
      <x v="7251"/>
      <x v="13467"/>
    </i>
    <i>
      <x v="13468"/>
      <x v="322"/>
      <x v="146"/>
      <x v="663"/>
      <x v="13468"/>
    </i>
    <i>
      <x v="13469"/>
      <x v="301"/>
      <x v="52"/>
      <x v="6999"/>
      <x v="13469"/>
    </i>
    <i>
      <x v="13470"/>
      <x v="17"/>
      <x v="19"/>
      <x v="877"/>
      <x v="13470"/>
    </i>
    <i>
      <x v="13471"/>
      <x v="434"/>
      <x v="82"/>
      <x v="6427"/>
      <x v="13471"/>
    </i>
    <i>
      <x v="13472"/>
      <x v="474"/>
      <x v="75"/>
      <x v="2503"/>
      <x v="13472"/>
    </i>
    <i>
      <x v="13473"/>
      <x v="7"/>
      <x v="204"/>
      <x v="1089"/>
      <x v="13473"/>
    </i>
    <i>
      <x v="13474"/>
      <x v="422"/>
      <x v="211"/>
      <x v="6972"/>
      <x v="13474"/>
    </i>
    <i>
      <x v="13475"/>
      <x v="53"/>
      <x v="54"/>
      <x v="3407"/>
      <x v="13475"/>
    </i>
    <i>
      <x v="13476"/>
      <x v="299"/>
      <x v="120"/>
      <x v="949"/>
      <x v="13476"/>
    </i>
    <i>
      <x v="13477"/>
      <x v="405"/>
      <x v="92"/>
      <x v="5105"/>
      <x v="13477"/>
    </i>
    <i>
      <x v="13478"/>
      <x v="254"/>
      <x v="190"/>
      <x v="1106"/>
      <x v="13478"/>
    </i>
    <i>
      <x v="13479"/>
      <x v="640"/>
      <x v="29"/>
      <x v="1105"/>
      <x v="13479"/>
    </i>
    <i>
      <x v="13480"/>
      <x v="259"/>
      <x v="85"/>
      <x v="6106"/>
      <x v="13480"/>
    </i>
    <i>
      <x v="13481"/>
      <x v="176"/>
      <x v="164"/>
      <x v="7252"/>
      <x v="13481"/>
    </i>
    <i>
      <x v="13482"/>
      <x v="228"/>
      <x v="31"/>
      <x v="7253"/>
      <x v="13482"/>
    </i>
    <i>
      <x v="13483"/>
      <x v="227"/>
      <x v="87"/>
      <x v="4254"/>
      <x v="13483"/>
    </i>
    <i>
      <x v="13484"/>
      <x v="90"/>
      <x v="78"/>
      <x v="1120"/>
      <x v="13484"/>
    </i>
    <i>
      <x v="13485"/>
      <x v="258"/>
      <x v="76"/>
      <x v="7254"/>
      <x v="13485"/>
    </i>
    <i>
      <x v="13486"/>
      <x v="219"/>
      <x v="92"/>
      <x v="4203"/>
      <x v="13486"/>
    </i>
    <i>
      <x v="13487"/>
      <x v="118"/>
      <x v="104"/>
      <x v="7255"/>
      <x v="13487"/>
    </i>
    <i>
      <x v="13488"/>
      <x v="374"/>
      <x v="155"/>
      <x v="6533"/>
      <x v="13488"/>
    </i>
    <i>
      <x v="13489"/>
      <x v="365"/>
      <x v="40"/>
      <x v="2825"/>
      <x v="13489"/>
    </i>
    <i>
      <x v="13490"/>
      <x v="341"/>
      <x v="10"/>
      <x v="2637"/>
      <x v="13490"/>
    </i>
    <i>
      <x v="13491"/>
      <x v="359"/>
      <x v="36"/>
      <x v="7126"/>
      <x v="13491"/>
    </i>
    <i>
      <x v="13492"/>
      <x v="141"/>
      <x v="48"/>
      <x v="3157"/>
      <x v="13492"/>
    </i>
    <i>
      <x v="13493"/>
      <x v="22"/>
      <x v="14"/>
      <x v="7256"/>
      <x v="13493"/>
    </i>
    <i>
      <x v="13494"/>
      <x v="219"/>
      <x v="54"/>
      <x v="7257"/>
      <x v="13494"/>
    </i>
    <i>
      <x v="13495"/>
      <x v="510"/>
      <x v="161"/>
      <x v="6859"/>
      <x v="13495"/>
    </i>
    <i>
      <x v="13496"/>
      <x v="193"/>
      <x v="195"/>
      <x v="6833"/>
      <x v="13496"/>
    </i>
    <i>
      <x v="13497"/>
      <x v="84"/>
      <x v="93"/>
      <x v="7258"/>
      <x v="13497"/>
    </i>
    <i>
      <x v="13498"/>
      <x v="59"/>
      <x v="185"/>
      <x v="7108"/>
      <x v="13498"/>
    </i>
    <i>
      <x v="13499"/>
      <x v="168"/>
      <x v="154"/>
      <x v="2816"/>
      <x v="13499"/>
    </i>
    <i>
      <x v="13500"/>
      <x v="22"/>
      <x v="4"/>
      <x v="2442"/>
      <x v="13500"/>
    </i>
    <i>
      <x v="13501"/>
      <x v="194"/>
      <x v="37"/>
      <x v="16"/>
      <x v="13501"/>
    </i>
    <i>
      <x v="13502"/>
      <x v="316"/>
      <x v="49"/>
      <x v="6544"/>
      <x v="13502"/>
    </i>
    <i>
      <x v="13503"/>
      <x v="280"/>
      <x v="76"/>
      <x v="7259"/>
      <x v="13503"/>
    </i>
    <i>
      <x v="13504"/>
      <x v="317"/>
      <x v="60"/>
      <x v="5334"/>
      <x v="13504"/>
    </i>
    <i>
      <x v="13505"/>
      <x v="466"/>
      <x v="34"/>
      <x v="7260"/>
      <x v="13505"/>
    </i>
    <i>
      <x v="13506"/>
      <x v="32"/>
      <x v="178"/>
      <x v="7261"/>
      <x v="13506"/>
    </i>
    <i>
      <x v="13507"/>
      <x v="172"/>
      <x v="37"/>
      <x v="1411"/>
      <x v="13507"/>
    </i>
    <i>
      <x v="13508"/>
      <x v="414"/>
      <x v="70"/>
      <x v="6531"/>
      <x v="13508"/>
    </i>
    <i>
      <x v="13509"/>
      <x v="367"/>
      <x v="98"/>
      <x v="4199"/>
      <x v="13509"/>
    </i>
    <i>
      <x v="13510"/>
      <x v="201"/>
      <x v="122"/>
      <x v="4876"/>
      <x v="13510"/>
    </i>
    <i>
      <x v="13511"/>
      <x v="308"/>
      <x v="196"/>
      <x v="4575"/>
      <x v="13511"/>
    </i>
    <i>
      <x v="13512"/>
      <x v="290"/>
      <x v="94"/>
      <x v="2451"/>
      <x v="13512"/>
    </i>
    <i>
      <x v="13513"/>
      <x v="24"/>
      <x v="91"/>
      <x v="6167"/>
      <x v="13513"/>
    </i>
    <i>
      <x v="13514"/>
      <x v="38"/>
      <x v="70"/>
      <x v="2283"/>
      <x v="13514"/>
    </i>
    <i>
      <x v="13515"/>
      <x v="13"/>
      <x v="142"/>
      <x v="2636"/>
      <x v="13515"/>
    </i>
    <i>
      <x v="13516"/>
      <x v="515"/>
      <x v="192"/>
      <x v="7262"/>
      <x v="13516"/>
    </i>
    <i>
      <x v="13517"/>
      <x v="449"/>
      <x v="104"/>
      <x v="994"/>
      <x v="13517"/>
    </i>
    <i>
      <x v="13518"/>
      <x v="153"/>
      <x v="157"/>
      <x v="7263"/>
      <x v="13518"/>
    </i>
    <i>
      <x v="13519"/>
      <x v="375"/>
      <x v="20"/>
      <x v="7264"/>
      <x v="13519"/>
    </i>
    <i>
      <x v="13520"/>
      <x v="252"/>
      <x v="21"/>
      <x v="7265"/>
      <x v="13520"/>
    </i>
    <i>
      <x v="13521"/>
      <x v="526"/>
      <x v="119"/>
      <x v="1551"/>
      <x v="13521"/>
    </i>
    <i>
      <x v="13522"/>
      <x v="414"/>
      <x v="74"/>
      <x v="3597"/>
      <x v="13522"/>
    </i>
    <i>
      <x v="13523"/>
      <x v="344"/>
      <x v="109"/>
      <x v="2545"/>
      <x v="13523"/>
    </i>
    <i>
      <x v="13524"/>
      <x v="40"/>
      <x v="154"/>
      <x v="7266"/>
      <x v="13524"/>
    </i>
    <i>
      <x v="13525"/>
      <x v="135"/>
      <x v="81"/>
      <x v="3222"/>
      <x v="13525"/>
    </i>
    <i>
      <x v="13526"/>
      <x v="220"/>
      <x v="123"/>
      <x v="7267"/>
      <x v="13526"/>
    </i>
    <i>
      <x v="13527"/>
      <x v="374"/>
      <x v="109"/>
      <x v="3609"/>
      <x v="13527"/>
    </i>
    <i>
      <x v="13528"/>
      <x v="302"/>
      <x v="38"/>
      <x v="2405"/>
      <x v="13528"/>
    </i>
    <i>
      <x v="13529"/>
      <x v="395"/>
      <x v="122"/>
      <x v="6506"/>
      <x v="13529"/>
    </i>
    <i>
      <x v="13530"/>
      <x v="258"/>
      <x v="160"/>
      <x v="3776"/>
      <x v="13530"/>
    </i>
    <i>
      <x v="13531"/>
      <x v="479"/>
      <x v="24"/>
      <x v="4070"/>
      <x v="13531"/>
    </i>
    <i>
      <x v="13532"/>
      <x v="505"/>
      <x v="74"/>
      <x v="7268"/>
      <x v="13532"/>
    </i>
    <i>
      <x v="13533"/>
      <x v="72"/>
      <x v="98"/>
      <x v="4431"/>
      <x v="13533"/>
    </i>
    <i>
      <x v="13534"/>
      <x v="281"/>
      <x v="63"/>
      <x v="2193"/>
      <x v="13534"/>
    </i>
    <i>
      <x v="13535"/>
      <x v="144"/>
      <x v="338"/>
      <x v="1343"/>
      <x v="13535"/>
    </i>
    <i>
      <x v="13536"/>
      <x v="237"/>
      <x v="74"/>
      <x v="5641"/>
      <x v="13536"/>
    </i>
    <i>
      <x v="13537"/>
      <x v="237"/>
      <x v="205"/>
      <x v="1630"/>
      <x v="13537"/>
    </i>
    <i>
      <x v="13538"/>
      <x v="94"/>
      <x v="53"/>
      <x v="1629"/>
      <x v="13538"/>
    </i>
    <i>
      <x v="13539"/>
      <x v="192"/>
      <x v="47"/>
      <x v="7269"/>
      <x v="13539"/>
    </i>
    <i>
      <x v="13540"/>
      <x v="6"/>
      <x v="39"/>
      <x v="1068"/>
      <x v="13540"/>
    </i>
    <i>
      <x v="13541"/>
      <x v="6"/>
      <x v="339"/>
      <x v="2373"/>
      <x v="13541"/>
    </i>
    <i>
      <x v="13542"/>
      <x v="202"/>
      <x v="59"/>
      <x v="4756"/>
      <x v="13542"/>
    </i>
    <i>
      <x v="13543"/>
      <x v="227"/>
      <x v="29"/>
      <x v="7270"/>
      <x v="13543"/>
    </i>
    <i>
      <x v="13544"/>
      <x v="510"/>
      <x v="132"/>
      <x v="6644"/>
      <x v="13544"/>
    </i>
    <i>
      <x v="13545"/>
      <x v="531"/>
      <x v="159"/>
      <x v="6920"/>
      <x v="13545"/>
    </i>
    <i>
      <x v="13546"/>
      <x v="42"/>
      <x v="117"/>
      <x v="7271"/>
      <x v="13546"/>
    </i>
    <i>
      <x v="13547"/>
      <x v="115"/>
      <x v="176"/>
      <x v="1019"/>
      <x v="13547"/>
    </i>
    <i>
      <x v="13548"/>
      <x v="103"/>
      <x v="85"/>
      <x v="3721"/>
      <x v="13548"/>
    </i>
    <i>
      <x v="13549"/>
      <x v="288"/>
      <x v="140"/>
      <x v="5997"/>
      <x v="13549"/>
    </i>
    <i>
      <x v="13550"/>
      <x v="226"/>
      <x v="76"/>
      <x v="7272"/>
      <x v="13550"/>
    </i>
    <i>
      <x v="13551"/>
      <x v="152"/>
      <x v="162"/>
      <x v="3453"/>
      <x v="13551"/>
    </i>
    <i>
      <x v="13552"/>
      <x v="114"/>
      <x v="9"/>
      <x v="4290"/>
      <x v="13552"/>
    </i>
    <i>
      <x v="13553"/>
      <x v="54"/>
      <x v="203"/>
      <x v="3459"/>
      <x v="13553"/>
    </i>
    <i>
      <x v="13554"/>
      <x v="52"/>
      <x v="84"/>
      <x v="1968"/>
      <x v="13554"/>
    </i>
    <i>
      <x v="13555"/>
      <x v="244"/>
      <x v="82"/>
      <x v="6763"/>
      <x v="13555"/>
    </i>
    <i>
      <x v="13556"/>
      <x v="186"/>
      <x/>
      <x v="197"/>
      <x v="13556"/>
    </i>
    <i>
      <x v="13557"/>
      <x v="258"/>
      <x v="86"/>
      <x v="7061"/>
      <x v="13557"/>
    </i>
    <i>
      <x v="13558"/>
      <x v="77"/>
      <x v="120"/>
      <x v="7273"/>
      <x v="13558"/>
    </i>
    <i>
      <x v="13559"/>
      <x v="290"/>
      <x v="10"/>
      <x v="1231"/>
      <x v="13559"/>
    </i>
    <i>
      <x v="13560"/>
      <x v="424"/>
      <x v="84"/>
      <x v="6782"/>
      <x v="13560"/>
    </i>
    <i>
      <x v="13561"/>
      <x v="40"/>
      <x v="340"/>
      <x v="7274"/>
      <x v="13561"/>
    </i>
    <i>
      <x v="13562"/>
      <x v="185"/>
      <x v="79"/>
      <x v="7275"/>
      <x v="13562"/>
    </i>
    <i>
      <x v="13563"/>
      <x v="427"/>
      <x v="124"/>
      <x v="4378"/>
      <x v="13563"/>
    </i>
    <i>
      <x v="13564"/>
      <x v="357"/>
      <x v="52"/>
      <x v="3418"/>
      <x v="13564"/>
    </i>
    <i>
      <x v="13565"/>
      <x v="133"/>
      <x v="60"/>
      <x v="2264"/>
      <x v="13565"/>
    </i>
    <i>
      <x v="13566"/>
      <x v="419"/>
      <x v="45"/>
      <x v="2124"/>
      <x v="13566"/>
    </i>
    <i>
      <x v="13567"/>
      <x v="480"/>
      <x v="91"/>
      <x v="6015"/>
      <x v="13567"/>
    </i>
    <i>
      <x v="13568"/>
      <x v="151"/>
      <x v="195"/>
      <x v="2580"/>
      <x v="13568"/>
    </i>
    <i>
      <x v="13569"/>
      <x v="553"/>
      <x v="34"/>
      <x v="4965"/>
      <x v="13569"/>
    </i>
    <i>
      <x v="13570"/>
      <x v="562"/>
      <x v="211"/>
      <x v="7067"/>
      <x v="13570"/>
    </i>
    <i>
      <x v="13571"/>
      <x v="234"/>
      <x v="60"/>
      <x v="7276"/>
      <x v="13571"/>
    </i>
    <i>
      <x v="13572"/>
      <x v="65"/>
      <x v="122"/>
      <x v="3473"/>
      <x v="13572"/>
    </i>
    <i>
      <x v="13573"/>
      <x v="192"/>
      <x v="18"/>
      <x v="4993"/>
      <x v="13573"/>
    </i>
    <i>
      <x v="13574"/>
      <x v="480"/>
      <x v="30"/>
      <x v="1045"/>
      <x v="13574"/>
    </i>
    <i>
      <x v="13575"/>
      <x v="202"/>
      <x v="3"/>
      <x v="1992"/>
      <x v="13575"/>
    </i>
    <i>
      <x v="13576"/>
      <x v="474"/>
      <x v="173"/>
      <x v="7277"/>
      <x v="13576"/>
    </i>
    <i>
      <x v="13577"/>
      <x v="53"/>
      <x v="19"/>
      <x v="6382"/>
      <x v="13577"/>
    </i>
    <i>
      <x v="13578"/>
      <x v="102"/>
      <x v="48"/>
      <x v="6303"/>
      <x v="13578"/>
    </i>
    <i>
      <x v="13579"/>
      <x v="85"/>
      <x v="121"/>
      <x v="4516"/>
      <x v="13579"/>
    </i>
    <i>
      <x v="13580"/>
      <x v="441"/>
      <x v="27"/>
      <x v="3465"/>
      <x v="13580"/>
    </i>
    <i>
      <x v="13581"/>
      <x v="315"/>
      <x v="53"/>
      <x v="5745"/>
      <x v="13581"/>
    </i>
    <i>
      <x v="13582"/>
      <x v="250"/>
      <x v="26"/>
      <x v="1033"/>
      <x v="13582"/>
    </i>
    <i>
      <x v="13583"/>
      <x v="228"/>
      <x v="181"/>
      <x v="1030"/>
      <x v="13583"/>
    </i>
    <i>
      <x v="13584"/>
      <x v="530"/>
      <x v="59"/>
      <x v="7278"/>
      <x v="13584"/>
    </i>
    <i>
      <x v="13585"/>
      <x v="25"/>
      <x v="146"/>
      <x v="7279"/>
      <x v="13585"/>
    </i>
    <i>
      <x v="13586"/>
      <x v="377"/>
      <x v="63"/>
      <x v="7280"/>
      <x v="13586"/>
    </i>
    <i>
      <x v="13587"/>
      <x v="445"/>
      <x v="164"/>
      <x v="3172"/>
      <x v="13587"/>
    </i>
    <i>
      <x v="13588"/>
      <x v="418"/>
      <x v="172"/>
      <x v="156"/>
      <x v="13588"/>
    </i>
    <i>
      <x v="13589"/>
      <x v="280"/>
      <x v="27"/>
      <x v="157"/>
      <x v="13589"/>
    </i>
    <i>
      <x v="13590"/>
      <x v="36"/>
      <x v="200"/>
      <x v="2454"/>
      <x v="13590"/>
    </i>
    <i>
      <x v="13591"/>
      <x v="508"/>
      <x v="168"/>
      <x v="4278"/>
      <x v="13591"/>
    </i>
    <i>
      <x v="13592"/>
      <x v="284"/>
      <x v="122"/>
      <x v="1317"/>
      <x v="13592"/>
    </i>
    <i>
      <x v="13593"/>
      <x v="20"/>
      <x v="219"/>
      <x v="7281"/>
      <x v="13593"/>
    </i>
    <i>
      <x v="13594"/>
      <x v="258"/>
      <x v="30"/>
      <x v="930"/>
      <x v="13594"/>
    </i>
    <i>
      <x v="13595"/>
      <x v="423"/>
      <x v="111"/>
      <x v="2588"/>
      <x v="13595"/>
    </i>
    <i>
      <x v="13596"/>
      <x v="496"/>
      <x v="27"/>
      <x v="7282"/>
      <x v="13596"/>
    </i>
    <i>
      <x v="13597"/>
      <x v="578"/>
      <x v="35"/>
      <x v="3730"/>
      <x v="13597"/>
    </i>
    <i>
      <x v="13598"/>
      <x v="641"/>
      <x v="341"/>
      <x v="916"/>
      <x v="13598"/>
    </i>
    <i>
      <x v="13599"/>
      <x v="241"/>
      <x v="37"/>
      <x v="4681"/>
      <x v="13599"/>
    </i>
    <i>
      <x v="13600"/>
      <x v="182"/>
      <x v="140"/>
      <x v="745"/>
      <x v="13600"/>
    </i>
    <i>
      <x v="13601"/>
      <x v="548"/>
      <x v="50"/>
      <x v="4225"/>
      <x v="13601"/>
    </i>
    <i>
      <x v="13602"/>
      <x v="478"/>
      <x v="37"/>
      <x v="7283"/>
      <x v="13602"/>
    </i>
    <i>
      <x v="13603"/>
      <x v="474"/>
      <x v="3"/>
      <x v="7284"/>
      <x v="13603"/>
    </i>
    <i>
      <x v="13604"/>
      <x v="278"/>
      <x v="18"/>
      <x v="7285"/>
      <x v="13604"/>
    </i>
    <i>
      <x v="13605"/>
      <x v="301"/>
      <x v="17"/>
      <x v="7286"/>
      <x v="13605"/>
    </i>
    <i>
      <x v="13606"/>
      <x v="97"/>
      <x v="33"/>
      <x v="3786"/>
      <x v="13606"/>
    </i>
    <i>
      <x v="13607"/>
      <x v="461"/>
      <x v="5"/>
      <x v="7287"/>
      <x v="13607"/>
    </i>
    <i>
      <x v="13608"/>
      <x v="263"/>
      <x v="45"/>
      <x v="3786"/>
      <x v="13608"/>
    </i>
    <i>
      <x v="13609"/>
      <x v="199"/>
      <x v="22"/>
      <x v="1713"/>
      <x v="13609"/>
    </i>
    <i>
      <x v="13610"/>
      <x v="326"/>
      <x v="87"/>
      <x v="2658"/>
      <x v="13610"/>
    </i>
    <i>
      <x v="13611"/>
      <x v="297"/>
      <x v="10"/>
      <x v="7288"/>
      <x v="13611"/>
    </i>
    <i>
      <x v="13612"/>
      <x v="540"/>
      <x v="67"/>
      <x v="1720"/>
      <x v="13612"/>
    </i>
    <i>
      <x v="13613"/>
      <x v="399"/>
      <x v="62"/>
      <x v="4751"/>
      <x v="13613"/>
    </i>
    <i>
      <x v="13614"/>
      <x v="525"/>
      <x v="51"/>
      <x v="6674"/>
      <x v="13614"/>
    </i>
    <i>
      <x v="13615"/>
      <x v="341"/>
      <x v="161"/>
      <x v="3981"/>
      <x v="13615"/>
    </i>
    <i>
      <x v="13616"/>
      <x v="364"/>
      <x v="139"/>
      <x v="5646"/>
      <x v="13616"/>
    </i>
    <i>
      <x v="13617"/>
      <x v="411"/>
      <x v="160"/>
      <x v="7289"/>
      <x v="13617"/>
    </i>
    <i>
      <x v="13618"/>
      <x v="275"/>
      <x v="34"/>
      <x v="7290"/>
      <x v="13618"/>
    </i>
    <i>
      <x v="13619"/>
      <x v="365"/>
      <x v="149"/>
      <x v="7291"/>
      <x v="13619"/>
    </i>
    <i>
      <x v="13620"/>
      <x v="168"/>
      <x v="105"/>
      <x v="7292"/>
      <x v="13620"/>
    </i>
    <i>
      <x v="13621"/>
      <x v="90"/>
      <x v="163"/>
      <x v="5949"/>
      <x v="13621"/>
    </i>
    <i>
      <x v="13622"/>
      <x v="72"/>
      <x v="196"/>
      <x v="4265"/>
      <x v="13622"/>
    </i>
    <i>
      <x v="13623"/>
      <x v="110"/>
      <x v="2"/>
      <x v="7293"/>
      <x v="13623"/>
    </i>
    <i>
      <x v="13624"/>
      <x v="165"/>
      <x v="40"/>
      <x v="7294"/>
      <x v="13624"/>
    </i>
    <i>
      <x v="13625"/>
      <x v="521"/>
      <x v="33"/>
      <x v="7295"/>
      <x v="13625"/>
    </i>
    <i>
      <x v="13626"/>
      <x v="22"/>
      <x v="73"/>
      <x v="7296"/>
      <x v="13626"/>
    </i>
    <i>
      <x v="13627"/>
      <x v="555"/>
      <x v="23"/>
      <x v="7297"/>
      <x v="13627"/>
    </i>
    <i>
      <x v="13628"/>
      <x v="144"/>
      <x v="12"/>
      <x v="7298"/>
      <x v="13628"/>
    </i>
    <i>
      <x v="13629"/>
      <x v="22"/>
      <x v="138"/>
      <x v="7299"/>
      <x v="13629"/>
    </i>
    <i>
      <x v="13630"/>
      <x v="123"/>
      <x v="125"/>
      <x v="7300"/>
      <x v="13630"/>
    </i>
    <i>
      <x v="13631"/>
      <x v="137"/>
      <x v="46"/>
      <x v="5913"/>
      <x v="13631"/>
    </i>
    <i>
      <x v="13632"/>
      <x v="155"/>
      <x v="93"/>
      <x v="2935"/>
      <x v="13632"/>
    </i>
    <i>
      <x v="13633"/>
      <x v="189"/>
      <x v="139"/>
      <x v="7301"/>
      <x v="13633"/>
    </i>
    <i>
      <x v="13634"/>
      <x v="103"/>
      <x v="75"/>
      <x v="4656"/>
      <x v="13634"/>
    </i>
    <i>
      <x v="13635"/>
      <x v="146"/>
      <x v="182"/>
      <x v="3554"/>
      <x v="13635"/>
    </i>
    <i>
      <x v="13636"/>
      <x v="177"/>
      <x v="156"/>
      <x v="6332"/>
      <x v="13636"/>
    </i>
    <i>
      <x v="13637"/>
      <x v="41"/>
      <x v="44"/>
      <x v="7302"/>
      <x v="13637"/>
    </i>
    <i>
      <x v="13638"/>
      <x v="96"/>
      <x v="48"/>
      <x v="6291"/>
      <x v="13638"/>
    </i>
    <i>
      <x v="13639"/>
      <x v="13"/>
      <x v="192"/>
      <x v="7303"/>
      <x v="13639"/>
    </i>
    <i>
      <x v="13640"/>
      <x v="182"/>
      <x/>
      <x v="7304"/>
      <x v="13640"/>
    </i>
    <i>
      <x v="13641"/>
      <x v="147"/>
      <x v="46"/>
      <x v="368"/>
      <x v="13641"/>
    </i>
    <i>
      <x v="13642"/>
      <x v="130"/>
      <x v="36"/>
      <x v="7305"/>
      <x v="13642"/>
    </i>
    <i>
      <x v="13643"/>
      <x v="303"/>
      <x v="136"/>
      <x v="7306"/>
      <x v="13643"/>
    </i>
    <i>
      <x v="13644"/>
      <x v="348"/>
      <x v="268"/>
      <x v="7307"/>
      <x v="13644"/>
    </i>
    <i>
      <x v="13645"/>
      <x v="145"/>
      <x v="40"/>
      <x v="3299"/>
      <x v="13645"/>
    </i>
    <i>
      <x v="13646"/>
      <x v="383"/>
      <x v="40"/>
      <x v="4595"/>
      <x v="13646"/>
    </i>
    <i>
      <x v="13647"/>
      <x v="151"/>
      <x v="43"/>
      <x v="5998"/>
      <x v="13647"/>
    </i>
    <i>
      <x v="13648"/>
      <x v="39"/>
      <x v="20"/>
      <x v="2087"/>
      <x v="13648"/>
    </i>
    <i>
      <x v="13649"/>
      <x v="369"/>
      <x v="185"/>
      <x v="7308"/>
      <x v="13649"/>
    </i>
    <i>
      <x v="13650"/>
      <x v="96"/>
      <x v="68"/>
      <x v="3875"/>
      <x v="13650"/>
    </i>
    <i>
      <x v="13651"/>
      <x v="309"/>
      <x v="121"/>
      <x v="5372"/>
      <x v="13651"/>
    </i>
    <i>
      <x v="13652"/>
      <x v="18"/>
      <x v="58"/>
      <x v="5666"/>
      <x v="13652"/>
    </i>
    <i>
      <x v="13653"/>
      <x v="194"/>
      <x v="123"/>
      <x v="1222"/>
      <x v="13653"/>
    </i>
    <i>
      <x v="13654"/>
      <x v="541"/>
      <x v="43"/>
      <x v="5403"/>
      <x v="13654"/>
    </i>
    <i>
      <x v="13655"/>
      <x v="196"/>
      <x v="133"/>
      <x v="7309"/>
      <x v="13655"/>
    </i>
    <i>
      <x v="13656"/>
      <x v="96"/>
      <x v="192"/>
      <x v="6553"/>
      <x v="13656"/>
    </i>
    <i>
      <x v="13657"/>
      <x v="78"/>
      <x v="120"/>
      <x v="7055"/>
      <x v="13657"/>
    </i>
    <i>
      <x v="13658"/>
      <x v="204"/>
      <x v="74"/>
      <x v="7310"/>
      <x v="13658"/>
    </i>
    <i>
      <x v="13659"/>
      <x v="359"/>
      <x v="16"/>
      <x v="7199"/>
      <x v="13659"/>
    </i>
    <i>
      <x v="13660"/>
      <x v="177"/>
      <x v="138"/>
      <x v="7311"/>
      <x v="13660"/>
    </i>
    <i>
      <x v="13661"/>
      <x v="172"/>
      <x v="142"/>
      <x v="1979"/>
      <x v="13661"/>
    </i>
    <i>
      <x v="13662"/>
      <x v="438"/>
      <x v="49"/>
      <x v="2566"/>
      <x v="13662"/>
    </i>
    <i>
      <x v="13663"/>
      <x v="33"/>
      <x v="84"/>
      <x v="7312"/>
      <x v="13663"/>
    </i>
    <i>
      <x v="13664"/>
      <x v="13"/>
      <x v="185"/>
      <x v="3798"/>
      <x v="13664"/>
    </i>
    <i>
      <x v="13665"/>
      <x v="59"/>
      <x v="105"/>
      <x v="7313"/>
      <x v="13665"/>
    </i>
    <i>
      <x v="13666"/>
      <x v="137"/>
      <x v="122"/>
      <x v="5413"/>
      <x v="13666"/>
    </i>
    <i>
      <x v="13667"/>
      <x v="15"/>
      <x v="53"/>
      <x v="5336"/>
      <x v="13667"/>
    </i>
    <i>
      <x v="13668"/>
      <x v="263"/>
      <x v="165"/>
      <x v="4478"/>
      <x v="13668"/>
    </i>
    <i>
      <x v="13669"/>
      <x v="189"/>
      <x v="197"/>
      <x v="1038"/>
      <x v="13669"/>
    </i>
    <i>
      <x v="13670"/>
      <x v="319"/>
      <x v="80"/>
      <x v="7314"/>
      <x v="13670"/>
    </i>
    <i>
      <x v="13671"/>
      <x v="201"/>
      <x v="138"/>
      <x v="7315"/>
      <x v="13671"/>
    </i>
    <i>
      <x v="13672"/>
      <x v="46"/>
      <x v="139"/>
      <x v="433"/>
      <x v="13672"/>
    </i>
    <i>
      <x v="13673"/>
      <x v="541"/>
      <x v="69"/>
      <x v="7316"/>
      <x v="13673"/>
    </i>
    <i>
      <x v="13674"/>
      <x v="409"/>
      <x v="77"/>
      <x v="6784"/>
      <x v="13674"/>
    </i>
    <i>
      <x v="13675"/>
      <x v="329"/>
      <x v="81"/>
      <x v="4959"/>
      <x v="13675"/>
    </i>
    <i>
      <x v="13676"/>
      <x v="46"/>
      <x v="116"/>
      <x v="5708"/>
      <x v="13676"/>
    </i>
    <i>
      <x v="13677"/>
      <x v="72"/>
      <x v="128"/>
      <x v="7317"/>
      <x v="13677"/>
    </i>
    <i>
      <x v="13678"/>
      <x v="41"/>
      <x v="98"/>
      <x v="7276"/>
      <x v="13678"/>
    </i>
    <i>
      <x v="13679"/>
      <x v="16"/>
      <x v="38"/>
      <x v="7318"/>
      <x v="13679"/>
    </i>
    <i>
      <x v="13680"/>
      <x v="347"/>
      <x v="44"/>
      <x v="6470"/>
      <x v="13680"/>
    </i>
    <i>
      <x v="13681"/>
      <x v="438"/>
      <x v="40"/>
      <x v="2272"/>
      <x v="13681"/>
    </i>
    <i>
      <x v="13682"/>
      <x v="393"/>
      <x v="182"/>
      <x v="5775"/>
      <x v="13682"/>
    </i>
    <i>
      <x v="13683"/>
      <x v="9"/>
      <x v="200"/>
      <x v="6027"/>
      <x v="13683"/>
    </i>
    <i>
      <x v="13684"/>
      <x v="166"/>
      <x v="39"/>
      <x v="3477"/>
      <x v="13684"/>
    </i>
    <i>
      <x v="13685"/>
      <x v="19"/>
      <x v="77"/>
      <x v="7319"/>
      <x v="13685"/>
    </i>
    <i>
      <x v="13686"/>
      <x v="120"/>
      <x v="40"/>
      <x v="1497"/>
      <x v="13686"/>
    </i>
    <i>
      <x v="13687"/>
      <x v="304"/>
      <x v="80"/>
      <x v="2265"/>
      <x v="13687"/>
    </i>
    <i>
      <x v="13688"/>
      <x v="143"/>
      <x v="98"/>
      <x v="6403"/>
      <x v="13688"/>
    </i>
    <i>
      <x v="13689"/>
      <x v="512"/>
      <x v="64"/>
      <x v="6906"/>
      <x v="13689"/>
    </i>
    <i>
      <x v="13690"/>
      <x v="201"/>
      <x v="98"/>
      <x v="3285"/>
      <x v="13690"/>
    </i>
    <i>
      <x v="13691"/>
      <x v="102"/>
      <x v="9"/>
      <x v="4136"/>
      <x v="13691"/>
    </i>
    <i>
      <x v="13692"/>
      <x v="280"/>
      <x v="75"/>
      <x v="7320"/>
      <x v="13692"/>
    </i>
    <i>
      <x v="13693"/>
      <x v="170"/>
      <x v="182"/>
      <x v="4028"/>
      <x v="13693"/>
    </i>
    <i>
      <x v="13694"/>
      <x v="133"/>
      <x v="9"/>
      <x v="2436"/>
      <x v="13694"/>
    </i>
    <i>
      <x v="13695"/>
      <x v="368"/>
      <x v="54"/>
      <x v="7321"/>
      <x v="13695"/>
    </i>
    <i>
      <x v="13696"/>
      <x v="277"/>
      <x v="24"/>
      <x v="136"/>
      <x v="13696"/>
    </i>
    <i>
      <x v="13697"/>
      <x v="504"/>
      <x v="124"/>
      <x v="492"/>
      <x v="13697"/>
    </i>
    <i>
      <x v="13698"/>
      <x v="72"/>
      <x v="41"/>
      <x v="474"/>
      <x v="13698"/>
    </i>
    <i>
      <x v="13699"/>
      <x v="523"/>
      <x v="79"/>
      <x v="453"/>
      <x v="13699"/>
    </i>
    <i>
      <x v="13700"/>
      <x v="248"/>
      <x v="6"/>
      <x v="3068"/>
      <x v="13700"/>
    </i>
    <i>
      <x v="13701"/>
      <x v="7"/>
      <x v="84"/>
      <x v="7087"/>
      <x v="13701"/>
    </i>
    <i>
      <x v="13702"/>
      <x v="101"/>
      <x v="31"/>
      <x v="606"/>
      <x v="13702"/>
    </i>
    <i>
      <x v="13703"/>
      <x v="129"/>
      <x v="194"/>
      <x v="2462"/>
      <x v="13703"/>
    </i>
    <i>
      <x v="13704"/>
      <x v="550"/>
      <x v="170"/>
      <x v="3443"/>
      <x v="13704"/>
    </i>
    <i>
      <x v="13705"/>
      <x v="49"/>
      <x v="342"/>
      <x v="5802"/>
      <x v="13705"/>
    </i>
    <i>
      <x v="13706"/>
      <x v="241"/>
      <x v="204"/>
      <x v="6611"/>
      <x v="13706"/>
    </i>
    <i>
      <x v="13707"/>
      <x v="116"/>
      <x v="168"/>
      <x v="3977"/>
      <x v="13707"/>
    </i>
    <i>
      <x v="13708"/>
      <x v="336"/>
      <x v="67"/>
      <x v="2733"/>
      <x v="13708"/>
    </i>
    <i>
      <x v="13709"/>
      <x v="200"/>
      <x v="145"/>
      <x v="2845"/>
      <x v="13709"/>
    </i>
    <i>
      <x v="13710"/>
      <x v="298"/>
      <x v="162"/>
      <x v="2844"/>
      <x v="13710"/>
    </i>
    <i>
      <x v="13711"/>
      <x v="523"/>
      <x v="38"/>
      <x v="2659"/>
      <x v="13711"/>
    </i>
    <i>
      <x v="13712"/>
      <x v="245"/>
      <x v="77"/>
      <x v="1714"/>
      <x v="13712"/>
    </i>
    <i>
      <x v="13713"/>
      <x v="46"/>
      <x v="120"/>
      <x v="7322"/>
      <x v="13713"/>
    </i>
    <i>
      <x v="13714"/>
      <x v="322"/>
      <x v="124"/>
      <x v="7323"/>
      <x v="13714"/>
    </i>
    <i>
      <x v="13715"/>
      <x v="259"/>
      <x v="33"/>
      <x v="7324"/>
      <x v="13715"/>
    </i>
    <i>
      <x v="13716"/>
      <x v="192"/>
      <x v="85"/>
      <x v="5856"/>
      <x v="13716"/>
    </i>
    <i>
      <x v="13717"/>
      <x v="76"/>
      <x v="78"/>
      <x v="1561"/>
      <x v="13717"/>
    </i>
    <i>
      <x v="13718"/>
      <x v="235"/>
      <x v="208"/>
      <x v="633"/>
      <x v="13718"/>
    </i>
    <i>
      <x v="13719"/>
      <x v="356"/>
      <x v="47"/>
      <x v="5858"/>
      <x v="13719"/>
    </i>
    <i>
      <x v="13720"/>
      <x v="52"/>
      <x v="6"/>
      <x v="1710"/>
      <x v="13720"/>
    </i>
    <i>
      <x v="13721"/>
      <x v="506"/>
      <x v="47"/>
      <x v="1707"/>
      <x v="13721"/>
    </i>
    <i>
      <x v="13722"/>
      <x v="83"/>
      <x v="80"/>
      <x v="5188"/>
      <x v="13722"/>
    </i>
    <i>
      <x v="13723"/>
      <x v="455"/>
      <x v="168"/>
      <x v="5559"/>
      <x v="13723"/>
    </i>
    <i>
      <x v="13724"/>
      <x v="160"/>
      <x v="88"/>
      <x v="6082"/>
      <x v="13724"/>
    </i>
    <i>
      <x v="13725"/>
      <x v="378"/>
      <x v="15"/>
      <x v="7325"/>
      <x v="13725"/>
    </i>
    <i>
      <x v="13726"/>
      <x v="572"/>
      <x v="117"/>
      <x v="7326"/>
      <x v="13726"/>
    </i>
    <i>
      <x v="13727"/>
      <x v="93"/>
      <x v="28"/>
      <x v="2769"/>
      <x v="13727"/>
    </i>
    <i>
      <x v="13728"/>
      <x v="96"/>
      <x v="53"/>
      <x v="5161"/>
      <x v="13728"/>
    </i>
    <i>
      <x v="13729"/>
      <x v="60"/>
      <x v="40"/>
      <x v="1264"/>
      <x v="13729"/>
    </i>
    <i>
      <x v="13730"/>
      <x v="547"/>
      <x v="192"/>
      <x v="596"/>
      <x v="13730"/>
    </i>
    <i>
      <x v="13731"/>
      <x v="109"/>
      <x v="195"/>
      <x v="3265"/>
      <x v="13731"/>
    </i>
    <i>
      <x v="13732"/>
      <x v="16"/>
      <x v="72"/>
      <x v="7327"/>
      <x v="13732"/>
    </i>
    <i>
      <x v="13733"/>
      <x v="18"/>
      <x v="44"/>
      <x v="5523"/>
      <x v="13733"/>
    </i>
    <i>
      <x v="13734"/>
      <x v="447"/>
      <x v="144"/>
      <x v="2412"/>
      <x v="13734"/>
    </i>
    <i>
      <x v="13735"/>
      <x v="172"/>
      <x v="46"/>
      <x v="6062"/>
      <x v="13735"/>
    </i>
    <i>
      <x v="13736"/>
      <x v="77"/>
      <x v="107"/>
      <x v="7328"/>
      <x v="13736"/>
    </i>
    <i>
      <x v="13737"/>
      <x v="59"/>
      <x v="158"/>
      <x v="7275"/>
      <x v="13737"/>
    </i>
    <i>
      <x v="13738"/>
      <x v="137"/>
      <x v="72"/>
      <x v="6874"/>
      <x v="13738"/>
    </i>
    <i>
      <x v="13739"/>
      <x v="86"/>
      <x v="133"/>
      <x v="7329"/>
      <x v="13739"/>
    </i>
    <i>
      <x v="13740"/>
      <x v="365"/>
      <x v="129"/>
      <x v="4626"/>
      <x v="13740"/>
    </i>
    <i>
      <x v="13741"/>
      <x v="495"/>
      <x v="138"/>
      <x v="7270"/>
      <x v="13741"/>
    </i>
    <i>
      <x v="13742"/>
      <x v="515"/>
      <x v="107"/>
      <x v="6979"/>
      <x v="13742"/>
    </i>
    <i>
      <x v="13743"/>
      <x v="15"/>
      <x v="109"/>
      <x v="1341"/>
      <x v="13743"/>
    </i>
    <i>
      <x v="13744"/>
      <x v="381"/>
      <x v="30"/>
      <x v="7330"/>
      <x v="13744"/>
    </i>
    <i>
      <x v="13745"/>
      <x v="35"/>
      <x v="156"/>
      <x v="4757"/>
      <x v="13745"/>
    </i>
    <i>
      <x v="13746"/>
      <x v="13"/>
      <x v="36"/>
      <x v="3813"/>
      <x v="13746"/>
    </i>
    <i>
      <x v="13747"/>
      <x v="309"/>
      <x v="46"/>
      <x v="5848"/>
      <x v="13747"/>
    </i>
    <i>
      <x v="13748"/>
      <x v="151"/>
      <x v="150"/>
      <x v="4761"/>
      <x v="13748"/>
    </i>
    <i>
      <x v="13749"/>
      <x v="173"/>
      <x v="211"/>
      <x v="3107"/>
      <x v="13749"/>
    </i>
    <i>
      <x v="13750"/>
      <x v="20"/>
      <x v="123"/>
      <x v="2006"/>
      <x v="13750"/>
    </i>
    <i>
      <x v="13751"/>
      <x v="59"/>
      <x v="125"/>
      <x v="5641"/>
      <x v="13751"/>
    </i>
    <i>
      <x v="13752"/>
      <x v="207"/>
      <x v="152"/>
      <x v="717"/>
      <x v="13752"/>
    </i>
    <i>
      <x v="13753"/>
      <x v="128"/>
      <x v="13"/>
      <x v="6605"/>
      <x v="13753"/>
    </i>
    <i>
      <x v="13754"/>
      <x v="205"/>
      <x v="100"/>
      <x v="5981"/>
      <x v="13754"/>
    </i>
    <i>
      <x v="13755"/>
      <x v="209"/>
      <x v="174"/>
      <x v="1478"/>
      <x v="13755"/>
    </i>
    <i>
      <x v="13756"/>
      <x v="375"/>
      <x v="202"/>
      <x v="7224"/>
      <x v="13756"/>
    </i>
    <i>
      <x v="13757"/>
      <x v="281"/>
      <x v="160"/>
      <x v="5245"/>
      <x v="13757"/>
    </i>
    <i>
      <x v="13758"/>
      <x v="352"/>
      <x v="126"/>
      <x v="1477"/>
      <x v="13758"/>
    </i>
    <i>
      <x v="13759"/>
      <x v="162"/>
      <x v="143"/>
      <x v="2833"/>
      <x v="13759"/>
    </i>
    <i>
      <x v="13760"/>
      <x v="220"/>
      <x v="109"/>
      <x v="4172"/>
      <x v="13760"/>
    </i>
    <i>
      <x v="13761"/>
      <x v="156"/>
      <x v="79"/>
      <x v="6450"/>
      <x v="13761"/>
    </i>
    <i>
      <x v="13762"/>
      <x v="405"/>
      <x v="165"/>
      <x v="2734"/>
      <x v="13762"/>
    </i>
    <i>
      <x v="13763"/>
      <x v="206"/>
      <x v="16"/>
      <x v="3975"/>
      <x v="13763"/>
    </i>
    <i>
      <x v="13764"/>
      <x v="84"/>
      <x v="117"/>
      <x v="4284"/>
      <x v="13764"/>
    </i>
    <i>
      <x v="13765"/>
      <x v="215"/>
      <x v="121"/>
      <x v="1861"/>
      <x v="13765"/>
    </i>
    <i>
      <x v="13766"/>
      <x v="201"/>
      <x v="194"/>
      <x v="165"/>
      <x v="13766"/>
    </i>
    <i>
      <x v="13767"/>
      <x v="12"/>
      <x v="152"/>
      <x v="6036"/>
      <x v="13767"/>
    </i>
    <i>
      <x v="13768"/>
      <x v="19"/>
      <x v="80"/>
      <x v="2337"/>
      <x v="13768"/>
    </i>
    <i>
      <x v="13769"/>
      <x v="381"/>
      <x v="19"/>
      <x v="6452"/>
      <x v="13769"/>
    </i>
    <i>
      <x v="13770"/>
      <x v="373"/>
      <x v="99"/>
      <x v="5791"/>
      <x v="13770"/>
    </i>
    <i>
      <x v="13771"/>
      <x v="348"/>
      <x v="104"/>
      <x v="3976"/>
      <x v="13771"/>
    </i>
    <i>
      <x v="13772"/>
      <x v="360"/>
      <x v="36"/>
      <x v="476"/>
      <x v="13772"/>
    </i>
    <i>
      <x v="13773"/>
      <x v="62"/>
      <x v="143"/>
      <x v="5827"/>
      <x v="13773"/>
    </i>
    <i>
      <x v="13774"/>
      <x v="189"/>
      <x v="155"/>
      <x v="4456"/>
      <x v="13774"/>
    </i>
    <i>
      <x v="13775"/>
      <x v="170"/>
      <x v="121"/>
      <x v="7038"/>
      <x v="13775"/>
    </i>
    <i>
      <x v="13776"/>
      <x v="118"/>
      <x v="138"/>
      <x v="5919"/>
      <x v="13776"/>
    </i>
    <i>
      <x v="13777"/>
      <x v="555"/>
      <x v="126"/>
      <x v="4601"/>
      <x v="13777"/>
    </i>
    <i>
      <x v="13778"/>
      <x v="209"/>
      <x v="68"/>
      <x v="4715"/>
      <x v="13778"/>
    </i>
    <i>
      <x v="13779"/>
      <x v="215"/>
      <x v="128"/>
      <x v="7331"/>
      <x v="13779"/>
    </i>
    <i>
      <x v="13780"/>
      <x v="408"/>
      <x v="196"/>
      <x v="3077"/>
      <x v="13780"/>
    </i>
    <i>
      <x v="13781"/>
      <x v="507"/>
      <x v="37"/>
      <x v="2341"/>
      <x v="13781"/>
    </i>
    <i>
      <x v="13782"/>
      <x v="127"/>
      <x v="130"/>
      <x v="2297"/>
      <x v="13782"/>
    </i>
    <i>
      <x v="13783"/>
      <x v="503"/>
      <x v="159"/>
      <x v="1549"/>
      <x v="13783"/>
    </i>
    <i>
      <x v="13784"/>
      <x v="40"/>
      <x v="149"/>
      <x v="3359"/>
      <x v="13784"/>
    </i>
    <i>
      <x v="13785"/>
      <x v="361"/>
      <x v="130"/>
      <x v="7332"/>
      <x v="13785"/>
    </i>
    <i>
      <x v="13786"/>
      <x v="205"/>
      <x v="126"/>
      <x v="6054"/>
      <x v="13786"/>
    </i>
    <i>
      <x v="13787"/>
      <x v="161"/>
      <x v="219"/>
      <x v="7333"/>
      <x v="13787"/>
    </i>
    <i>
      <x v="13788"/>
      <x v="143"/>
      <x v="14"/>
      <x v="2348"/>
      <x v="13788"/>
    </i>
    <i>
      <x v="13789"/>
      <x v="82"/>
      <x v="173"/>
      <x v="4710"/>
      <x v="13789"/>
    </i>
    <i>
      <x v="13790"/>
      <x v="523"/>
      <x v="60"/>
      <x v="5014"/>
      <x v="13790"/>
    </i>
    <i>
      <x v="13791"/>
      <x v="524"/>
      <x v="161"/>
      <x v="3658"/>
      <x v="13791"/>
    </i>
    <i>
      <x v="13792"/>
      <x v="466"/>
      <x v="162"/>
      <x v="489"/>
      <x v="13792"/>
    </i>
    <i>
      <x v="13793"/>
      <x v="488"/>
      <x v="105"/>
      <x v="5185"/>
      <x v="13793"/>
    </i>
    <i>
      <x v="13794"/>
      <x v="361"/>
      <x v="42"/>
      <x v="5186"/>
      <x v="13794"/>
    </i>
    <i>
      <x v="13795"/>
      <x v="170"/>
      <x v="154"/>
      <x v="733"/>
      <x v="13795"/>
    </i>
    <i>
      <x v="13796"/>
      <x v="61"/>
      <x v="43"/>
      <x v="3571"/>
      <x v="13796"/>
    </i>
    <i>
      <x v="13797"/>
      <x v="409"/>
      <x v="44"/>
      <x v="3920"/>
      <x v="13797"/>
    </i>
    <i>
      <x v="13798"/>
      <x v="156"/>
      <x v="29"/>
      <x v="765"/>
      <x v="13798"/>
    </i>
    <i>
      <x v="13799"/>
      <x v="112"/>
      <x v="179"/>
      <x v="3920"/>
      <x v="13799"/>
    </i>
    <i>
      <x v="13800"/>
      <x v="128"/>
      <x v="15"/>
      <x v="3365"/>
      <x v="13800"/>
    </i>
    <i>
      <x v="13801"/>
      <x v="60"/>
      <x v="158"/>
      <x v="2739"/>
      <x v="13801"/>
    </i>
    <i>
      <x v="13802"/>
      <x v="379"/>
      <x v="157"/>
      <x v="2467"/>
      <x v="13802"/>
    </i>
    <i>
      <x v="13803"/>
      <x v="177"/>
      <x v="53"/>
      <x v="7334"/>
      <x v="13803"/>
    </i>
    <i>
      <x v="13804"/>
      <x v="421"/>
      <x v="61"/>
      <x v="3576"/>
      <x v="13804"/>
    </i>
    <i>
      <x v="13805"/>
      <x v="426"/>
      <x v="63"/>
      <x v="4281"/>
      <x v="13805"/>
    </i>
    <i>
      <x v="13806"/>
      <x v="393"/>
      <x v="36"/>
      <x v="4898"/>
      <x v="13806"/>
    </i>
    <i>
      <x v="13807"/>
      <x v="181"/>
      <x v="29"/>
      <x v="6415"/>
      <x v="13807"/>
    </i>
    <i>
      <x v="13808"/>
      <x v="555"/>
      <x v="74"/>
      <x v="6415"/>
      <x v="13808"/>
    </i>
    <i>
      <x v="13809"/>
      <x v="78"/>
      <x v="192"/>
      <x v="7335"/>
      <x v="13809"/>
    </i>
    <i>
      <x v="13810"/>
      <x v="78"/>
      <x v="101"/>
      <x v="7148"/>
      <x v="13810"/>
    </i>
    <i>
      <x v="13811"/>
      <x v="195"/>
      <x v="107"/>
      <x v="2520"/>
      <x v="13811"/>
    </i>
    <i>
      <x v="13812"/>
      <x v="191"/>
      <x v="26"/>
      <x v="653"/>
      <x v="13812"/>
    </i>
    <i>
      <x v="13813"/>
      <x v="335"/>
      <x v="170"/>
      <x v="7336"/>
      <x v="13813"/>
    </i>
    <i>
      <x v="13814"/>
      <x v="140"/>
      <x v="185"/>
      <x v="7337"/>
      <x v="13814"/>
    </i>
    <i>
      <x v="13815"/>
      <x v="194"/>
      <x v="153"/>
      <x v="7097"/>
      <x v="13815"/>
    </i>
    <i>
      <x v="13816"/>
      <x v="12"/>
      <x v="138"/>
      <x v="3571"/>
      <x v="13816"/>
    </i>
    <i>
      <x v="13817"/>
      <x v="194"/>
      <x v="101"/>
      <x v="2489"/>
      <x v="13817"/>
    </i>
    <i>
      <x v="13818"/>
      <x v="417"/>
      <x v="79"/>
      <x v="2493"/>
      <x v="13818"/>
    </i>
    <i>
      <x v="13819"/>
      <x v="447"/>
      <x v="163"/>
      <x v="2239"/>
      <x v="13819"/>
    </i>
    <i>
      <x v="13820"/>
      <x v="144"/>
      <x v="153"/>
      <x v="1492"/>
      <x v="13820"/>
    </i>
    <i>
      <x v="13821"/>
      <x v="120"/>
      <x v="121"/>
      <x v="3923"/>
      <x v="13821"/>
    </i>
    <i>
      <x v="13822"/>
      <x v="541"/>
      <x v="139"/>
      <x v="7338"/>
      <x v="13822"/>
    </i>
    <i>
      <x v="13823"/>
      <x v="370"/>
      <x v="27"/>
      <x v="2490"/>
      <x v="13823"/>
    </i>
    <i>
      <x v="13824"/>
      <x v="319"/>
      <x v="119"/>
      <x v="6619"/>
      <x v="13824"/>
    </i>
    <i>
      <x v="13825"/>
      <x v="364"/>
      <x v="133"/>
      <x v="4400"/>
      <x v="13825"/>
    </i>
    <i>
      <x v="13826"/>
      <x v="382"/>
      <x v="46"/>
      <x v="2025"/>
      <x v="13826"/>
    </i>
    <i>
      <x v="13827"/>
      <x v="538"/>
      <x v="122"/>
      <x v="5254"/>
      <x v="13827"/>
    </i>
    <i>
      <x v="13828"/>
      <x v="162"/>
      <x v="56"/>
      <x v="7339"/>
      <x v="13828"/>
    </i>
    <i>
      <x v="13829"/>
      <x v="21"/>
      <x v="108"/>
      <x v="7340"/>
      <x v="13829"/>
    </i>
    <i>
      <x v="13830"/>
      <x v="170"/>
      <x v="69"/>
      <x v="6619"/>
      <x v="13830"/>
    </i>
    <i>
      <x v="13831"/>
      <x v="329"/>
      <x v="53"/>
      <x v="666"/>
      <x v="13831"/>
    </i>
    <i>
      <x v="13832"/>
      <x v="215"/>
      <x v="39"/>
      <x v="1674"/>
      <x v="13832"/>
    </i>
    <i>
      <x v="13833"/>
      <x v="52"/>
      <x v="5"/>
      <x v="2662"/>
      <x v="13833"/>
    </i>
    <i>
      <x v="13834"/>
      <x v="29"/>
      <x v="166"/>
      <x v="7341"/>
      <x v="13834"/>
    </i>
    <i>
      <x v="13835"/>
      <x v="178"/>
      <x v="105"/>
      <x v="4904"/>
      <x v="13835"/>
    </i>
    <i>
      <x v="13836"/>
      <x v="196"/>
      <x v="115"/>
      <x v="7342"/>
      <x v="13836"/>
    </i>
    <i>
      <x v="13837"/>
      <x v="16"/>
      <x v="154"/>
      <x v="7343"/>
      <x v="13837"/>
    </i>
    <i>
      <x v="13838"/>
      <x v="218"/>
      <x v="15"/>
      <x v="5394"/>
      <x v="13838"/>
    </i>
    <i>
      <x v="13839"/>
      <x v="82"/>
      <x v="273"/>
      <x v="6094"/>
      <x v="13839"/>
    </i>
    <i>
      <x v="13840"/>
      <x v="7"/>
      <x v="26"/>
      <x v="7344"/>
      <x v="13840"/>
    </i>
    <i>
      <x v="13841"/>
      <x v="479"/>
      <x v="166"/>
      <x v="7345"/>
      <x v="13841"/>
    </i>
    <i>
      <x v="13842"/>
      <x v="481"/>
      <x v="200"/>
      <x v="341"/>
      <x v="13842"/>
    </i>
    <i>
      <x v="13843"/>
      <x v="269"/>
      <x v="180"/>
      <x v="1617"/>
      <x v="13843"/>
    </i>
    <i>
      <x v="13844"/>
      <x v="136"/>
      <x v="156"/>
      <x v="2848"/>
      <x v="13844"/>
    </i>
    <i>
      <x v="13845"/>
      <x v="239"/>
      <x v="28"/>
      <x v="184"/>
      <x v="13845"/>
    </i>
    <i>
      <x v="13846"/>
      <x v="351"/>
      <x v="60"/>
      <x v="5370"/>
      <x v="13846"/>
    </i>
    <i>
      <x v="13847"/>
      <x v="421"/>
      <x v="33"/>
      <x v="2758"/>
      <x v="13847"/>
    </i>
    <i>
      <x v="13848"/>
      <x v="492"/>
      <x v="54"/>
      <x v="6461"/>
      <x v="13848"/>
    </i>
    <i>
      <x v="13849"/>
      <x v="123"/>
      <x v="156"/>
      <x v="7346"/>
      <x v="13849"/>
    </i>
    <i>
      <x v="13850"/>
      <x v="464"/>
      <x v="74"/>
      <x v="7062"/>
      <x v="13850"/>
    </i>
    <i>
      <x v="13851"/>
      <x v="105"/>
      <x v="161"/>
      <x v="7347"/>
      <x v="13851"/>
    </i>
    <i>
      <x v="13852"/>
      <x v="222"/>
      <x v="122"/>
      <x v="2093"/>
      <x v="13852"/>
    </i>
    <i>
      <x v="13853"/>
      <x v="251"/>
      <x v="98"/>
      <x v="4378"/>
      <x v="13853"/>
    </i>
    <i>
      <x v="13854"/>
      <x v="367"/>
      <x v="13"/>
      <x v="3099"/>
      <x v="13854"/>
    </i>
    <i>
      <x v="13855"/>
      <x v="358"/>
      <x v="99"/>
      <x v="1226"/>
      <x v="13855"/>
    </i>
    <i>
      <x v="13856"/>
      <x v="573"/>
      <x v="1"/>
      <x v="2364"/>
      <x v="13856"/>
    </i>
    <i>
      <x v="13857"/>
      <x v="177"/>
      <x v="57"/>
      <x v="506"/>
      <x v="13857"/>
    </i>
    <i>
      <x v="13858"/>
      <x v="242"/>
      <x v="24"/>
      <x v="2173"/>
      <x v="13858"/>
    </i>
    <i>
      <x v="13859"/>
      <x v="286"/>
      <x v="65"/>
      <x v="3100"/>
      <x v="13859"/>
    </i>
    <i>
      <x v="13860"/>
      <x v="531"/>
      <x v="37"/>
      <x v="7275"/>
      <x v="13860"/>
    </i>
    <i>
      <x v="13861"/>
      <x v="533"/>
      <x v="148"/>
      <x v="5763"/>
      <x v="13861"/>
    </i>
    <i>
      <x v="13862"/>
      <x v="82"/>
      <x v="54"/>
      <x v="2360"/>
      <x v="13862"/>
    </i>
    <i>
      <x v="13863"/>
      <x v="441"/>
      <x v="164"/>
      <x v="4988"/>
      <x v="13863"/>
    </i>
    <i>
      <x v="13864"/>
      <x v="492"/>
      <x v="164"/>
      <x v="234"/>
      <x v="13864"/>
    </i>
    <i>
      <x v="13865"/>
      <x v="143"/>
      <x v="102"/>
      <x v="7348"/>
      <x v="13865"/>
    </i>
    <i>
      <x v="13866"/>
      <x v="24"/>
      <x v="33"/>
      <x v="5387"/>
      <x v="13866"/>
    </i>
    <i>
      <x v="13867"/>
      <x v="110"/>
      <x v="10"/>
      <x v="4133"/>
      <x v="13867"/>
    </i>
    <i>
      <x v="13868"/>
      <x v="288"/>
      <x v="173"/>
      <x v="5756"/>
      <x v="13868"/>
    </i>
    <i>
      <x v="13869"/>
      <x v="489"/>
      <x v="343"/>
      <x v="3282"/>
      <x v="13869"/>
    </i>
    <i>
      <x v="13870"/>
      <x v="196"/>
      <x v="105"/>
      <x v="3480"/>
      <x v="13870"/>
    </i>
    <i>
      <x v="13871"/>
      <x v="411"/>
      <x v="63"/>
      <x v="6349"/>
      <x v="13871"/>
    </i>
    <i>
      <x v="13872"/>
      <x v="281"/>
      <x v="51"/>
      <x v="2111"/>
      <x v="13872"/>
    </i>
    <i>
      <x v="13873"/>
      <x v="281"/>
      <x v="140"/>
      <x v="7349"/>
      <x v="13873"/>
    </i>
    <i>
      <x v="13874"/>
      <x v="34"/>
      <x v="29"/>
      <x v="4958"/>
      <x v="13874"/>
    </i>
    <i>
      <x v="13875"/>
      <x v="288"/>
      <x v="22"/>
      <x v="2866"/>
      <x v="13875"/>
    </i>
    <i>
      <x v="13876"/>
      <x v="238"/>
      <x v="180"/>
      <x v="6770"/>
      <x v="13876"/>
    </i>
    <i>
      <x v="13877"/>
      <x v="506"/>
      <x v="27"/>
      <x v="4296"/>
      <x v="13877"/>
    </i>
    <i>
      <x v="13878"/>
      <x v="512"/>
      <x v="17"/>
      <x v="6768"/>
      <x v="13878"/>
    </i>
    <i>
      <x v="13879"/>
      <x v="268"/>
      <x v="50"/>
      <x v="2105"/>
      <x v="13879"/>
    </i>
    <i>
      <x v="13880"/>
      <x v="433"/>
      <x v="181"/>
      <x v="7350"/>
      <x v="13880"/>
    </i>
    <i>
      <x v="13881"/>
      <x v="277"/>
      <x v="203"/>
      <x v="35"/>
      <x v="13881"/>
    </i>
    <i>
      <x v="13882"/>
      <x v="102"/>
      <x v="188"/>
      <x v="7351"/>
      <x v="13882"/>
    </i>
    <i>
      <x v="13883"/>
      <x v="333"/>
      <x v="86"/>
      <x v="7352"/>
      <x v="13883"/>
    </i>
    <i>
      <x v="13884"/>
      <x v="54"/>
      <x v="84"/>
      <x v="4576"/>
      <x v="13884"/>
    </i>
    <i>
      <x v="13885"/>
      <x v="336"/>
      <x v="24"/>
      <x v="2582"/>
      <x v="13885"/>
    </i>
    <i>
      <x v="13886"/>
      <x v="517"/>
      <x v="132"/>
      <x v="7353"/>
      <x v="13886"/>
    </i>
    <i>
      <x v="13887"/>
      <x v="210"/>
      <x v="164"/>
      <x v="7325"/>
      <x v="13887"/>
    </i>
    <i>
      <x v="13888"/>
      <x v="228"/>
      <x v="188"/>
      <x v="4260"/>
      <x v="13888"/>
    </i>
    <i>
      <x v="13889"/>
      <x v="259"/>
      <x v="160"/>
      <x v="7354"/>
      <x v="13889"/>
    </i>
    <i>
      <x v="13890"/>
      <x v="257"/>
      <x v="222"/>
      <x v="152"/>
      <x v="13890"/>
    </i>
    <i>
      <x v="13891"/>
      <x v="100"/>
      <x v="193"/>
      <x v="5076"/>
      <x v="13891"/>
    </i>
    <i>
      <x v="13892"/>
      <x v="227"/>
      <x v="6"/>
      <x v="7355"/>
      <x v="13892"/>
    </i>
    <i>
      <x v="13893"/>
      <x v="106"/>
      <x v="82"/>
      <x v="7356"/>
      <x v="13893"/>
    </i>
    <i>
      <x v="13894"/>
      <x v="32"/>
      <x v="166"/>
      <x v="2728"/>
      <x v="13894"/>
    </i>
    <i>
      <x v="13895"/>
      <x v="86"/>
      <x v="57"/>
      <x v="7357"/>
      <x v="13895"/>
    </i>
    <i>
      <x v="13896"/>
      <x v="459"/>
      <x v="31"/>
      <x v="63"/>
      <x v="13896"/>
    </i>
    <i>
      <x v="13897"/>
      <x v="477"/>
      <x v="173"/>
      <x v="2455"/>
      <x v="13897"/>
    </i>
    <i>
      <x v="13898"/>
      <x v="93"/>
      <x v="176"/>
      <x v="7264"/>
      <x v="13898"/>
    </i>
    <i>
      <x v="13899"/>
      <x v="370"/>
      <x v="3"/>
      <x v="7358"/>
      <x v="13899"/>
    </i>
    <i>
      <x v="13900"/>
      <x v="33"/>
      <x v="74"/>
      <x v="2287"/>
      <x v="13900"/>
    </i>
    <i>
      <x v="13901"/>
      <x v="17"/>
      <x v="160"/>
      <x v="2728"/>
      <x v="13901"/>
    </i>
    <i>
      <x v="13902"/>
      <x v="27"/>
      <x v="40"/>
      <x v="2322"/>
      <x v="13902"/>
    </i>
    <i>
      <x v="13903"/>
      <x v="511"/>
      <x v="208"/>
      <x v="4232"/>
      <x v="13903"/>
    </i>
    <i>
      <x v="13904"/>
      <x v="45"/>
      <x v="30"/>
      <x v="3072"/>
      <x v="13904"/>
    </i>
    <i>
      <x v="13905"/>
      <x v="411"/>
      <x v="45"/>
      <x v="7359"/>
      <x v="13905"/>
    </i>
    <i>
      <x v="13906"/>
      <x v="426"/>
      <x v="61"/>
      <x v="4707"/>
      <x v="13906"/>
    </i>
    <i>
      <x v="13907"/>
      <x v="40"/>
      <x v="49"/>
      <x v="7360"/>
      <x v="13907"/>
    </i>
    <i>
      <x v="13908"/>
      <x v="37"/>
      <x v="89"/>
      <x v="476"/>
      <x v="13908"/>
    </i>
    <i>
      <x v="13909"/>
      <x v="283"/>
      <x v="30"/>
      <x v="4282"/>
      <x v="13909"/>
    </i>
    <i>
      <x v="13910"/>
      <x v="216"/>
      <x v="189"/>
      <x v="3355"/>
      <x v="13910"/>
    </i>
    <i>
      <x v="13911"/>
      <x v="516"/>
      <x v="189"/>
      <x v="7361"/>
      <x v="13911"/>
    </i>
    <i>
      <x v="13912"/>
      <x v="487"/>
      <x v="140"/>
      <x v="1592"/>
      <x v="13912"/>
    </i>
    <i>
      <x v="13913"/>
      <x v="411"/>
      <x v="19"/>
      <x v="7362"/>
      <x v="13913"/>
    </i>
    <i>
      <x v="13914"/>
      <x v="496"/>
      <x v="54"/>
      <x v="7363"/>
      <x v="13914"/>
    </i>
    <i>
      <x v="13915"/>
      <x v="276"/>
      <x v="146"/>
      <x v="4599"/>
      <x v="13915"/>
    </i>
    <i>
      <x v="13916"/>
      <x v="419"/>
      <x v="168"/>
      <x v="7364"/>
      <x v="13916"/>
    </i>
    <i>
      <x v="13917"/>
      <x v="227"/>
      <x v="176"/>
      <x v="4459"/>
      <x v="13917"/>
    </i>
    <i>
      <x v="13918"/>
      <x v="405"/>
      <x v="90"/>
      <x v="762"/>
      <x v="13918"/>
    </i>
    <i>
      <x v="13919"/>
      <x v="55"/>
      <x v="163"/>
      <x v="7365"/>
      <x v="13919"/>
    </i>
    <i>
      <x v="13920"/>
      <x v="69"/>
      <x v="90"/>
      <x v="2682"/>
      <x v="13920"/>
    </i>
    <i>
      <x v="13921"/>
      <x v="11"/>
      <x v="75"/>
      <x v="7366"/>
      <x v="13921"/>
    </i>
    <i>
      <x v="13922"/>
      <x v="351"/>
      <x v="28"/>
      <x v="3089"/>
      <x v="13922"/>
    </i>
    <i>
      <x v="13923"/>
      <x v="33"/>
      <x v="83"/>
      <x v="4383"/>
      <x v="13923"/>
    </i>
    <i>
      <x v="13924"/>
      <x v="382"/>
      <x v="66"/>
      <x v="7367"/>
      <x v="13924"/>
    </i>
    <i>
      <x v="13925"/>
      <x v="291"/>
      <x v="74"/>
      <x v="7368"/>
      <x v="13925"/>
    </i>
    <i>
      <x v="13926"/>
      <x v="555"/>
      <x v="116"/>
      <x v="7369"/>
      <x v="13926"/>
    </i>
    <i>
      <x v="13927"/>
      <x v="359"/>
      <x v="104"/>
      <x v="7370"/>
      <x v="13927"/>
    </i>
    <i>
      <x v="13928"/>
      <x v="379"/>
      <x v="99"/>
      <x v="7371"/>
      <x v="13928"/>
    </i>
    <i>
      <x v="13929"/>
      <x v="79"/>
      <x v="158"/>
      <x v="2862"/>
      <x v="13929"/>
    </i>
    <i>
      <x v="13930"/>
      <x v="84"/>
      <x v="154"/>
      <x v="6004"/>
      <x v="13930"/>
    </i>
    <i>
      <x v="13931"/>
      <x v="123"/>
      <x v="137"/>
      <x v="7372"/>
      <x v="13931"/>
    </i>
    <i>
      <x v="13932"/>
      <x v="382"/>
      <x v="142"/>
      <x v="6178"/>
      <x v="13932"/>
    </i>
    <i>
      <x v="13933"/>
      <x v="590"/>
      <x v="42"/>
      <x v="7373"/>
      <x v="13933"/>
    </i>
    <i>
      <x v="13934"/>
      <x v="254"/>
      <x v="118"/>
      <x v="4784"/>
      <x v="13934"/>
    </i>
    <i>
      <x v="13935"/>
      <x v="135"/>
      <x v="171"/>
      <x v="7374"/>
      <x v="13935"/>
    </i>
    <i>
      <x v="13936"/>
      <x v="63"/>
      <x v="174"/>
      <x v="7375"/>
      <x v="13936"/>
    </i>
    <i>
      <x v="13937"/>
      <x v="19"/>
      <x v="135"/>
      <x v="2820"/>
      <x v="13937"/>
    </i>
    <i>
      <x v="13938"/>
      <x v="96"/>
      <x v="122"/>
      <x v="7376"/>
      <x v="13938"/>
    </i>
    <i>
      <x v="13939"/>
      <x v="4"/>
      <x v="123"/>
      <x v="7377"/>
      <x v="13939"/>
    </i>
    <i>
      <x v="13940"/>
      <x v="206"/>
      <x v="39"/>
      <x v="1142"/>
      <x v="13940"/>
    </i>
    <i>
      <x v="13941"/>
      <x v="16"/>
      <x v="37"/>
      <x v="7378"/>
      <x v="13941"/>
    </i>
    <i>
      <x v="13942"/>
      <x v="450"/>
      <x v="93"/>
      <x v="7379"/>
      <x v="13942"/>
    </i>
    <i>
      <x v="13943"/>
      <x v="334"/>
      <x v="67"/>
      <x v="7380"/>
      <x v="13943"/>
    </i>
    <i>
      <x v="13944"/>
      <x v="322"/>
      <x v="37"/>
      <x v="6586"/>
      <x v="13944"/>
    </i>
    <i>
      <x v="13945"/>
      <x v="308"/>
      <x v="104"/>
      <x v="5275"/>
      <x v="13945"/>
    </i>
    <i>
      <x v="13946"/>
      <x v="147"/>
      <x v="117"/>
      <x v="7381"/>
      <x v="13946"/>
    </i>
    <i>
      <x v="13947"/>
      <x v="369"/>
      <x v="70"/>
      <x v="2316"/>
      <x v="13947"/>
    </i>
    <i>
      <x v="13948"/>
      <x v="41"/>
      <x v="41"/>
      <x v="7382"/>
      <x v="13948"/>
    </i>
    <i>
      <x v="13949"/>
      <x v="141"/>
      <x v="125"/>
      <x v="7383"/>
      <x v="13949"/>
    </i>
    <i>
      <x v="13950"/>
      <x v="153"/>
      <x v="121"/>
      <x v="1564"/>
      <x v="13950"/>
    </i>
    <i>
      <x v="13951"/>
      <x v="46"/>
      <x v="156"/>
      <x v="2217"/>
      <x v="13951"/>
    </i>
    <i>
      <x v="13952"/>
      <x v="39"/>
      <x v="98"/>
      <x v="3375"/>
      <x v="13952"/>
    </i>
    <i>
      <x v="13953"/>
      <x v="369"/>
      <x v="186"/>
      <x v="7384"/>
      <x v="13953"/>
    </i>
    <i>
      <x v="13954"/>
      <x v="129"/>
      <x v="98"/>
      <x v="7385"/>
      <x v="13954"/>
    </i>
    <i>
      <x v="13955"/>
      <x v="75"/>
      <x v="74"/>
      <x v="7386"/>
      <x v="13955"/>
    </i>
    <i>
      <x v="13956"/>
      <x v="266"/>
      <x v="156"/>
      <x v="7387"/>
      <x v="13956"/>
    </i>
    <i>
      <x v="13957"/>
      <x v="177"/>
      <x v="125"/>
      <x v="2698"/>
      <x v="13957"/>
    </i>
    <i>
      <x v="13958"/>
      <x v="82"/>
      <x v="165"/>
      <x v="6765"/>
      <x v="13958"/>
    </i>
    <i>
      <x v="13959"/>
      <x v="444"/>
      <x v="89"/>
      <x v="3328"/>
      <x v="13959"/>
    </i>
    <i>
      <x v="13960"/>
      <x v="123"/>
      <x v="131"/>
      <x v="6398"/>
      <x v="13960"/>
    </i>
    <i>
      <x v="13961"/>
      <x v="170"/>
      <x v="14"/>
      <x v="7388"/>
      <x v="13961"/>
    </i>
    <i>
      <x v="13962"/>
      <x v="129"/>
      <x v="166"/>
      <x v="6032"/>
      <x v="13962"/>
    </i>
    <i>
      <x v="13963"/>
      <x v="169"/>
      <x v="27"/>
      <x v="4477"/>
      <x v="13963"/>
    </i>
    <i>
      <x v="13964"/>
      <x v="118"/>
      <x v="66"/>
      <x v="7389"/>
      <x v="13964"/>
    </i>
    <i>
      <x v="13965"/>
      <x v="310"/>
      <x v="171"/>
      <x v="7351"/>
      <x v="13965"/>
    </i>
    <i>
      <x v="13966"/>
      <x v="214"/>
      <x v="129"/>
      <x v="4998"/>
      <x v="13966"/>
    </i>
    <i>
      <x v="13967"/>
      <x v="124"/>
      <x v="56"/>
      <x v="7312"/>
      <x v="13967"/>
    </i>
    <i>
      <x v="13968"/>
      <x v="86"/>
      <x v="192"/>
      <x v="7312"/>
      <x v="13968"/>
    </i>
    <i>
      <x v="13969"/>
      <x v="539"/>
      <x v="155"/>
      <x v="5705"/>
      <x v="13969"/>
    </i>
    <i>
      <x v="13970"/>
      <x v="72"/>
      <x v="99"/>
      <x v="4953"/>
      <x v="13970"/>
    </i>
    <i>
      <x v="13971"/>
      <x v="240"/>
      <x v="86"/>
      <x v="202"/>
      <x v="13971"/>
    </i>
    <i>
      <x v="13972"/>
      <x v="130"/>
      <x v="37"/>
      <x v="5705"/>
      <x v="13972"/>
    </i>
    <i>
      <x v="13973"/>
      <x v="438"/>
      <x v="100"/>
      <x v="3176"/>
      <x v="13973"/>
    </i>
    <i>
      <x v="13974"/>
      <x v="128"/>
      <x v="41"/>
      <x v="203"/>
      <x v="13974"/>
    </i>
    <i>
      <x v="13975"/>
      <x v="96"/>
      <x v="93"/>
      <x v="5778"/>
      <x v="13975"/>
    </i>
    <i>
      <x v="13976"/>
      <x v="153"/>
      <x v="129"/>
      <x v="4479"/>
      <x v="13976"/>
    </i>
    <i>
      <x v="13977"/>
      <x v="387"/>
      <x v="186"/>
      <x v="4299"/>
      <x v="13977"/>
    </i>
    <i>
      <x v="13978"/>
      <x v="358"/>
      <x v="143"/>
      <x v="3697"/>
      <x v="13978"/>
    </i>
    <i>
      <x v="13979"/>
      <x v="303"/>
      <x v="126"/>
      <x v="1523"/>
      <x v="13979"/>
    </i>
    <i>
      <x v="13980"/>
      <x v="77"/>
      <x v="70"/>
      <x v="2275"/>
      <x v="13980"/>
    </i>
    <i>
      <x v="13981"/>
      <x v="151"/>
      <x v="72"/>
      <x v="2272"/>
      <x v="13981"/>
    </i>
    <i>
      <x v="13982"/>
      <x v="141"/>
      <x v="20"/>
      <x v="4130"/>
      <x v="13982"/>
    </i>
    <i>
      <x v="13983"/>
      <x v="215"/>
      <x v="102"/>
      <x v="7390"/>
      <x v="13983"/>
    </i>
    <i>
      <x v="13984"/>
      <x v="451"/>
      <x v="192"/>
      <x v="7066"/>
      <x v="13984"/>
    </i>
    <i>
      <x v="13985"/>
      <x v="204"/>
      <x v="70"/>
      <x v="2869"/>
      <x v="13985"/>
    </i>
    <i>
      <x v="13986"/>
      <x v="458"/>
      <x v="102"/>
      <x v="6773"/>
      <x v="13986"/>
    </i>
    <i>
      <x v="13987"/>
      <x v="267"/>
      <x v="181"/>
      <x v="2118"/>
      <x v="13987"/>
    </i>
    <i>
      <x v="13988"/>
      <x v="429"/>
      <x v="53"/>
      <x v="909"/>
      <x v="13988"/>
    </i>
    <i>
      <x v="13989"/>
      <x v="438"/>
      <x v="183"/>
      <x v="912"/>
      <x v="13989"/>
    </i>
    <i>
      <x v="13990"/>
      <x v="379"/>
      <x v="150"/>
      <x v="233"/>
      <x v="13990"/>
    </i>
    <i>
      <x v="13991"/>
      <x v="18"/>
      <x v="73"/>
      <x v="7391"/>
      <x v="13991"/>
    </i>
    <i>
      <x v="13992"/>
      <x v="393"/>
      <x v="73"/>
      <x v="7392"/>
      <x v="13992"/>
    </i>
    <i>
      <x v="13993"/>
      <x v="529"/>
      <x v="161"/>
      <x v="4812"/>
      <x v="13993"/>
    </i>
    <i>
      <x v="13994"/>
      <x v="12"/>
      <x v="133"/>
      <x v="4190"/>
      <x v="13994"/>
    </i>
    <i>
      <x v="13995"/>
      <x v="120"/>
      <x v="183"/>
      <x v="7393"/>
      <x v="13995"/>
    </i>
    <i>
      <x v="13996"/>
      <x v="409"/>
      <x v="137"/>
      <x v="966"/>
      <x v="13996"/>
    </i>
    <i>
      <x v="13997"/>
      <x v="278"/>
      <x v="77"/>
      <x v="310"/>
      <x v="13997"/>
    </i>
    <i>
      <x v="13998"/>
      <x v="168"/>
      <x v="122"/>
      <x v="4814"/>
      <x v="13998"/>
    </i>
    <i>
      <x v="13999"/>
      <x v="116"/>
      <x v="166"/>
      <x v="1211"/>
      <x v="13999"/>
    </i>
    <i>
      <x v="14000"/>
      <x v="165"/>
      <x v="144"/>
      <x v="1175"/>
      <x v="14000"/>
    </i>
    <i>
      <x v="14001"/>
      <x v="331"/>
      <x v="165"/>
      <x v="1021"/>
      <x v="14001"/>
    </i>
    <i>
      <x v="14002"/>
      <x v="308"/>
      <x v="23"/>
      <x v="22"/>
      <x v="14002"/>
    </i>
    <i>
      <x v="14003"/>
      <x v="187"/>
      <x v="36"/>
      <x v="7394"/>
      <x v="14003"/>
    </i>
    <i>
      <x v="14004"/>
      <x v="348"/>
      <x v="127"/>
      <x v="4107"/>
      <x v="14004"/>
    </i>
    <i>
      <x v="14005"/>
      <x v="123"/>
      <x v="114"/>
      <x v="2672"/>
      <x v="14005"/>
    </i>
    <i>
      <x v="14006"/>
      <x v="378"/>
      <x v="40"/>
      <x v="4878"/>
      <x v="14006"/>
    </i>
    <i>
      <x v="14007"/>
      <x v="78"/>
      <x v="133"/>
      <x v="3162"/>
      <x v="14007"/>
    </i>
    <i>
      <x v="14008"/>
      <x v="205"/>
      <x v="138"/>
      <x v="7395"/>
      <x v="14008"/>
    </i>
    <i>
      <x v="14009"/>
      <x v="548"/>
      <x v="200"/>
      <x v="7396"/>
      <x v="14009"/>
    </i>
    <i>
      <x v="14010"/>
      <x v="489"/>
      <x v="77"/>
      <x v="5375"/>
      <x v="14010"/>
    </i>
    <i>
      <x v="14011"/>
      <x v="196"/>
      <x v="194"/>
      <x v="1028"/>
      <x v="14011"/>
    </i>
    <i>
      <x v="14012"/>
      <x v="545"/>
      <x v="39"/>
      <x v="1038"/>
      <x v="14012"/>
    </i>
    <i>
      <x v="14013"/>
      <x v="249"/>
      <x v="32"/>
      <x v="206"/>
      <x v="14013"/>
    </i>
    <i>
      <x v="14014"/>
      <x v="383"/>
      <x v="56"/>
      <x v="2672"/>
      <x v="14014"/>
    </i>
    <i>
      <x v="14015"/>
      <x v="159"/>
      <x v="182"/>
      <x v="2814"/>
      <x v="14015"/>
    </i>
    <i>
      <x v="14016"/>
      <x v="218"/>
      <x v="185"/>
      <x v="356"/>
      <x v="14016"/>
    </i>
    <i>
      <x v="14017"/>
      <x v="469"/>
      <x v="165"/>
      <x v="4951"/>
      <x v="14017"/>
    </i>
    <i>
      <x v="14018"/>
      <x v="79"/>
      <x v="115"/>
      <x v="143"/>
      <x v="14018"/>
    </i>
    <i>
      <x v="14019"/>
      <x v="489"/>
      <x v="113"/>
      <x v="6772"/>
      <x v="14019"/>
    </i>
    <i>
      <x v="14020"/>
      <x v="471"/>
      <x v="132"/>
      <x v="7397"/>
      <x v="14020"/>
    </i>
    <i>
      <x v="14021"/>
      <x v="92"/>
      <x v="190"/>
      <x v="7398"/>
      <x v="14021"/>
    </i>
    <i>
      <x v="14022"/>
      <x v="353"/>
      <x v="74"/>
      <x v="4304"/>
      <x v="14022"/>
    </i>
    <i>
      <x v="14023"/>
      <x v="65"/>
      <x v="179"/>
      <x v="3285"/>
      <x v="14023"/>
    </i>
    <i>
      <x v="14024"/>
      <x v="472"/>
      <x v="344"/>
      <x v="6711"/>
      <x v="14024"/>
    </i>
    <i>
      <x v="14025"/>
      <x v="208"/>
      <x v="73"/>
      <x v="7399"/>
      <x v="14025"/>
    </i>
    <i>
      <x v="14026"/>
      <x v="249"/>
      <x v="52"/>
      <x v="7400"/>
      <x v="14026"/>
    </i>
    <i>
      <x v="14027"/>
      <x v="102"/>
      <x v="7"/>
      <x v="1130"/>
      <x v="14027"/>
    </i>
    <i>
      <x v="14028"/>
      <x v="257"/>
      <x v="34"/>
      <x v="5645"/>
      <x v="14028"/>
    </i>
    <i>
      <x v="14029"/>
      <x v="311"/>
      <x v="38"/>
      <x v="6918"/>
      <x v="14029"/>
    </i>
    <i>
      <x v="14030"/>
      <x v="26"/>
      <x v="132"/>
      <x v="6598"/>
      <x v="14030"/>
    </i>
    <i>
      <x v="14031"/>
      <x v="425"/>
      <x v="162"/>
      <x v="1833"/>
      <x v="14031"/>
    </i>
    <i>
      <x v="14032"/>
      <x v="102"/>
      <x v="204"/>
      <x v="5844"/>
      <x v="14032"/>
    </i>
    <i>
      <x v="14033"/>
      <x v="368"/>
      <x v="3"/>
      <x v="2257"/>
      <x v="14033"/>
    </i>
    <i>
      <x v="14034"/>
      <x v="181"/>
      <x v="39"/>
      <x v="7401"/>
      <x v="14034"/>
    </i>
    <i>
      <x v="14035"/>
      <x v="506"/>
      <x v="86"/>
      <x v="4063"/>
      <x v="14035"/>
    </i>
    <i>
      <x v="14036"/>
      <x v="199"/>
      <x v="64"/>
      <x v="4755"/>
      <x v="14036"/>
    </i>
    <i>
      <x v="14037"/>
      <x v="235"/>
      <x v="18"/>
      <x v="5234"/>
      <x v="14037"/>
    </i>
    <i>
      <x v="14038"/>
      <x v="300"/>
      <x v="196"/>
      <x v="7402"/>
      <x v="14038"/>
    </i>
    <i>
      <x v="14039"/>
      <x v="184"/>
      <x v="153"/>
      <x v="7403"/>
      <x v="14039"/>
    </i>
    <i>
      <x v="14040"/>
      <x v="220"/>
      <x v="138"/>
      <x v="1262"/>
      <x v="14040"/>
    </i>
    <i>
      <x v="14041"/>
      <x v="83"/>
      <x v="70"/>
      <x v="2459"/>
      <x v="14041"/>
    </i>
    <i>
      <x v="14042"/>
      <x v="642"/>
      <x v="345"/>
      <x v="1536"/>
      <x v="14042"/>
    </i>
    <i>
      <x v="14043"/>
      <x v="76"/>
      <x v="18"/>
      <x v="4142"/>
      <x v="14043"/>
    </i>
    <i>
      <x v="14044"/>
      <x v="367"/>
      <x v="158"/>
      <x v="2457"/>
      <x v="14044"/>
    </i>
    <i>
      <x v="14045"/>
      <x v="541"/>
      <x v="36"/>
      <x v="2769"/>
      <x v="14045"/>
    </i>
    <i>
      <x v="14046"/>
      <x v="63"/>
      <x v="98"/>
      <x v="7404"/>
      <x v="14046"/>
    </i>
    <i>
      <x v="14047"/>
      <x v="85"/>
      <x v="98"/>
      <x v="1542"/>
      <x v="14047"/>
    </i>
    <i>
      <x v="14048"/>
      <x v="521"/>
      <x v="190"/>
      <x v="2323"/>
      <x v="14048"/>
    </i>
    <i>
      <x v="14049"/>
      <x v="573"/>
      <x v="64"/>
      <x v="6936"/>
      <x v="14049"/>
    </i>
    <i>
      <x v="14050"/>
      <x v="288"/>
      <x v="193"/>
      <x v="3267"/>
      <x v="14050"/>
    </i>
    <i>
      <x v="14051"/>
      <x v="445"/>
      <x v="90"/>
      <x v="5847"/>
      <x v="14051"/>
    </i>
    <i>
      <x v="14052"/>
      <x v="512"/>
      <x v="86"/>
      <x v="2373"/>
      <x v="14052"/>
    </i>
    <i>
      <x v="14053"/>
      <x v="192"/>
      <x v="52"/>
      <x v="2885"/>
      <x v="14053"/>
    </i>
    <i>
      <x v="14054"/>
      <x v="570"/>
      <x v="200"/>
      <x v="2387"/>
      <x v="14054"/>
    </i>
    <i>
      <x v="14055"/>
      <x v="325"/>
      <x v="60"/>
      <x v="1781"/>
      <x v="14055"/>
    </i>
    <i>
      <x v="14056"/>
      <x v="491"/>
      <x v="208"/>
      <x v="6512"/>
      <x v="14056"/>
    </i>
    <i>
      <x v="14057"/>
      <x v="223"/>
      <x v="176"/>
      <x v="4235"/>
      <x v="14057"/>
    </i>
    <i>
      <x v="14058"/>
      <x v="336"/>
      <x v="61"/>
      <x v="7405"/>
      <x v="14058"/>
    </i>
    <i>
      <x v="14059"/>
      <x v="209"/>
      <x v="156"/>
      <x v="2333"/>
      <x v="14059"/>
    </i>
    <i>
      <x v="14060"/>
      <x v="58"/>
      <x v="122"/>
      <x v="4043"/>
      <x v="14060"/>
    </i>
    <i>
      <x v="14061"/>
      <x v="96"/>
      <x v="117"/>
      <x v="7406"/>
      <x v="14061"/>
    </i>
    <i>
      <x v="14062"/>
      <x v="359"/>
      <x v="15"/>
      <x v="163"/>
      <x v="14062"/>
    </i>
    <i>
      <x v="14063"/>
      <x v="409"/>
      <x v="114"/>
      <x v="5453"/>
      <x v="14063"/>
    </i>
    <i>
      <x v="14064"/>
      <x v="135"/>
      <x v="104"/>
      <x v="1653"/>
      <x v="14064"/>
    </i>
    <i>
      <x v="14065"/>
      <x v="347"/>
      <x v="57"/>
      <x v="2785"/>
      <x v="14065"/>
    </i>
    <i>
      <x v="14066"/>
      <x v="166"/>
      <x v="115"/>
      <x v="7407"/>
      <x v="14066"/>
    </i>
    <i>
      <x v="14067"/>
      <x v="415"/>
      <x v="58"/>
      <x v="4023"/>
      <x v="14067"/>
    </i>
    <i>
      <x v="14068"/>
      <x v="197"/>
      <x v="163"/>
      <x v="5669"/>
      <x v="14068"/>
    </i>
    <i>
      <x v="14069"/>
      <x v="494"/>
      <x v="161"/>
      <x v="1679"/>
      <x v="14069"/>
    </i>
    <i>
      <x v="14070"/>
      <x v="225"/>
      <x v="6"/>
      <x v="1089"/>
      <x v="14070"/>
    </i>
    <i>
      <x v="14071"/>
      <x v="167"/>
      <x v="120"/>
      <x v="882"/>
      <x v="14071"/>
    </i>
    <i>
      <x v="14072"/>
      <x v="78"/>
      <x v="40"/>
      <x v="7408"/>
      <x v="14072"/>
    </i>
    <i>
      <x v="14073"/>
      <x v="365"/>
      <x v="143"/>
      <x v="4443"/>
      <x v="14073"/>
    </i>
    <i>
      <x v="14074"/>
      <x v="118"/>
      <x v="152"/>
      <x v="2432"/>
      <x v="14074"/>
    </i>
    <i>
      <x v="14075"/>
      <x v="118"/>
      <x v="147"/>
      <x v="7409"/>
      <x v="14075"/>
    </i>
    <i>
      <x v="14076"/>
      <x v="127"/>
      <x v="13"/>
      <x v="4099"/>
      <x v="14076"/>
    </i>
    <i>
      <x v="14077"/>
      <x v="16"/>
      <x v="153"/>
      <x v="3005"/>
      <x v="14077"/>
    </i>
    <i>
      <x v="14078"/>
      <x v="135"/>
      <x v="13"/>
      <x v="946"/>
      <x v="14078"/>
    </i>
    <i>
      <x v="14079"/>
      <x v="575"/>
      <x v="138"/>
      <x v="2789"/>
      <x v="14079"/>
    </i>
    <i>
      <x v="14080"/>
      <x v="572"/>
      <x v="98"/>
      <x v="6262"/>
      <x v="14080"/>
    </i>
    <i>
      <x v="14081"/>
      <x v="415"/>
      <x v="130"/>
      <x v="5301"/>
      <x v="14081"/>
    </i>
    <i>
      <x v="14082"/>
      <x v="451"/>
      <x v="122"/>
      <x v="7410"/>
      <x v="14082"/>
    </i>
    <i>
      <x v="14083"/>
      <x v="368"/>
      <x v="55"/>
      <x v="1422"/>
      <x v="14083"/>
    </i>
    <i>
      <x v="14084"/>
      <x v="86"/>
      <x v="93"/>
      <x v="4621"/>
      <x v="14084"/>
    </i>
    <i>
      <x v="14085"/>
      <x v="79"/>
      <x v="182"/>
      <x v="7411"/>
      <x v="14085"/>
    </i>
    <i>
      <x v="14086"/>
      <x v="124"/>
      <x v="69"/>
      <x v="4332"/>
      <x v="14086"/>
    </i>
    <i>
      <x v="14087"/>
      <x v="16"/>
      <x v="15"/>
      <x v="7412"/>
      <x v="14087"/>
    </i>
    <i>
      <x v="14088"/>
      <x v="194"/>
      <x v="56"/>
      <x v="3604"/>
      <x v="14088"/>
    </i>
    <i>
      <x v="14089"/>
      <x v="3"/>
      <x v="24"/>
      <x v="7413"/>
      <x v="14089"/>
    </i>
    <i>
      <x v="14090"/>
      <x v="320"/>
      <x v="83"/>
      <x v="699"/>
      <x v="14090"/>
    </i>
    <i>
      <x v="14091"/>
      <x v="26"/>
      <x v="92"/>
      <x v="4167"/>
      <x v="14091"/>
    </i>
    <i>
      <x v="14092"/>
      <x v="80"/>
      <x v="152"/>
      <x v="379"/>
      <x v="14092"/>
    </i>
    <i>
      <x v="14093"/>
      <x v="172"/>
      <x v="102"/>
      <x v="4423"/>
      <x v="14093"/>
    </i>
    <i>
      <x v="14094"/>
      <x v="166"/>
      <x v="127"/>
      <x v="3938"/>
      <x v="14094"/>
    </i>
    <i>
      <x v="14095"/>
      <x v="42"/>
      <x v="166"/>
      <x v="836"/>
      <x v="14095"/>
    </i>
    <i>
      <x v="14096"/>
      <x v="194"/>
      <x v="14"/>
      <x v="4906"/>
      <x v="14096"/>
    </i>
    <i>
      <x v="14097"/>
      <x v="206"/>
      <x v="155"/>
      <x v="301"/>
      <x v="14097"/>
    </i>
    <i>
      <x v="14098"/>
      <x v="308"/>
      <x v="98"/>
      <x v="1118"/>
      <x v="14098"/>
    </i>
    <i>
      <x v="14099"/>
      <x v="415"/>
      <x v="171"/>
      <x v="7414"/>
      <x v="14099"/>
    </i>
    <i>
      <x v="14100"/>
      <x v="431"/>
      <x v="1"/>
      <x v="715"/>
      <x v="14100"/>
    </i>
    <i>
      <x v="14101"/>
      <x v="16"/>
      <x v="68"/>
      <x v="7415"/>
      <x v="14101"/>
    </i>
    <i>
      <x v="14102"/>
      <x v="153"/>
      <x v="149"/>
      <x v="5884"/>
      <x v="14102"/>
    </i>
    <i>
      <x v="14103"/>
      <x v="365"/>
      <x v="120"/>
      <x v="7416"/>
      <x v="14103"/>
    </i>
    <i>
      <x v="14104"/>
      <x v="167"/>
      <x v="197"/>
      <x v="7417"/>
      <x v="14104"/>
    </i>
    <i>
      <x v="14105"/>
      <x v="405"/>
      <x v="45"/>
      <x v="5017"/>
      <x v="14105"/>
    </i>
    <i>
      <x v="14106"/>
      <x v="210"/>
      <x v="55"/>
      <x v="2473"/>
      <x v="14106"/>
    </i>
    <i>
      <x v="14107"/>
      <x v="150"/>
      <x v="107"/>
      <x v="7418"/>
      <x v="14107"/>
    </i>
    <i>
      <x v="14108"/>
      <x v="248"/>
      <x v="112"/>
      <x v="5918"/>
      <x v="14108"/>
    </i>
    <i>
      <x v="14109"/>
      <x v="141"/>
      <x v="100"/>
      <x v="5812"/>
      <x v="14109"/>
    </i>
    <i>
      <x v="14110"/>
      <x v="580"/>
      <x v="10"/>
      <x v="6636"/>
      <x v="14110"/>
    </i>
    <i>
      <x v="14111"/>
      <x v="400"/>
      <x v="67"/>
      <x v="2307"/>
      <x v="14111"/>
    </i>
    <i>
      <x v="14112"/>
      <x v="445"/>
      <x v="3"/>
      <x v="7419"/>
      <x v="14112"/>
    </i>
    <i>
      <x v="14113"/>
      <x v="226"/>
      <x v="55"/>
      <x v="2545"/>
      <x v="14113"/>
    </i>
    <i>
      <x v="14114"/>
      <x v="75"/>
      <x v="83"/>
      <x v="4073"/>
      <x v="14114"/>
    </i>
    <i>
      <x v="14115"/>
      <x v="232"/>
      <x v="204"/>
      <x v="4437"/>
      <x v="14115"/>
    </i>
    <i>
      <x v="14116"/>
      <x v="505"/>
      <x v="83"/>
      <x v="7420"/>
      <x v="14116"/>
    </i>
    <i>
      <x v="14117"/>
      <x v="230"/>
      <x v="163"/>
      <x v="5283"/>
      <x v="14117"/>
    </i>
    <i>
      <x v="14118"/>
      <x v="432"/>
      <x v="53"/>
      <x v="4079"/>
      <x v="14118"/>
    </i>
    <i>
      <x v="14119"/>
      <x v="52"/>
      <x v="48"/>
      <x v="1742"/>
      <x v="14119"/>
    </i>
    <i>
      <x v="14120"/>
      <x v="50"/>
      <x v="124"/>
      <x v="1495"/>
      <x v="14120"/>
    </i>
    <i>
      <x v="14121"/>
      <x v="17"/>
      <x/>
      <x v="3923"/>
      <x v="14121"/>
    </i>
    <i>
      <x v="14122"/>
      <x v="356"/>
      <x v="27"/>
      <x v="2403"/>
      <x v="14122"/>
    </i>
    <i>
      <x v="14123"/>
      <x v="318"/>
      <x v="261"/>
      <x v="7421"/>
      <x v="14123"/>
    </i>
    <i>
      <x v="14124"/>
      <x v="340"/>
      <x v="165"/>
      <x v="171"/>
      <x v="14124"/>
    </i>
    <i>
      <x v="14125"/>
      <x v="226"/>
      <x v="17"/>
      <x v="5439"/>
      <x v="14125"/>
    </i>
    <i>
      <x v="14126"/>
      <x v="470"/>
      <x v="209"/>
      <x v="1323"/>
      <x v="14126"/>
    </i>
    <i>
      <x v="14127"/>
      <x v="493"/>
      <x v="91"/>
      <x v="7422"/>
      <x v="14127"/>
    </i>
    <i>
      <x v="14128"/>
      <x v="466"/>
      <x v="26"/>
      <x v="1385"/>
      <x v="14128"/>
    </i>
    <i>
      <x v="14129"/>
      <x v="550"/>
      <x v="159"/>
      <x v="3236"/>
      <x v="14129"/>
    </i>
    <i>
      <x v="14130"/>
      <x v="210"/>
      <x v="1"/>
      <x v="7423"/>
      <x v="14130"/>
    </i>
    <i>
      <x v="14131"/>
      <x v="432"/>
      <x v="181"/>
      <x v="7424"/>
      <x v="14131"/>
    </i>
    <i>
      <x v="14132"/>
      <x v="525"/>
      <x v="24"/>
      <x v="1210"/>
      <x v="14132"/>
    </i>
    <i>
      <x v="14133"/>
      <x v="461"/>
      <x v="88"/>
      <x v="6550"/>
      <x v="14133"/>
    </i>
    <i>
      <x v="14134"/>
      <x v="275"/>
      <x v="124"/>
      <x v="3"/>
      <x v="14134"/>
    </i>
    <i>
      <x v="14135"/>
      <x v="423"/>
      <x v="27"/>
      <x v="14"/>
      <x v="14135"/>
    </i>
    <i>
      <x v="14136"/>
      <x v="2"/>
      <x v="53"/>
      <x v="4716"/>
      <x v="14136"/>
    </i>
    <i>
      <x v="14137"/>
      <x v="307"/>
      <x v="51"/>
      <x v="3869"/>
      <x v="14137"/>
    </i>
    <i>
      <x v="14138"/>
      <x v="22"/>
      <x v="36"/>
      <x v="3118"/>
      <x v="14138"/>
    </i>
    <i>
      <x v="14139"/>
      <x v="375"/>
      <x v="346"/>
      <x v="6903"/>
      <x v="14139"/>
    </i>
    <i>
      <x v="14140"/>
      <x v="502"/>
      <x v="48"/>
      <x v="7425"/>
      <x v="14140"/>
    </i>
    <i>
      <x v="14141"/>
      <x v="471"/>
      <x v="88"/>
      <x v="3974"/>
      <x v="14141"/>
    </i>
    <i>
      <x v="14142"/>
      <x v="590"/>
      <x v="240"/>
      <x v="7426"/>
      <x v="14142"/>
    </i>
    <i>
      <x v="14143"/>
      <x v="20"/>
      <x v="57"/>
      <x v="4204"/>
      <x v="14143"/>
    </i>
    <i>
      <x v="14144"/>
      <x v="191"/>
      <x v="84"/>
      <x v="6799"/>
      <x v="14144"/>
    </i>
    <i>
      <x v="14145"/>
      <x v="331"/>
      <x/>
      <x v="4234"/>
      <x v="14145"/>
    </i>
    <i>
      <x v="14146"/>
      <x v="157"/>
      <x v="155"/>
      <x v="7427"/>
      <x v="14146"/>
    </i>
    <i>
      <x v="14147"/>
      <x v="118"/>
      <x v="71"/>
      <x v="7428"/>
      <x v="14147"/>
    </i>
    <i>
      <x v="14148"/>
      <x v="81"/>
      <x v="43"/>
      <x v="7429"/>
      <x v="14148"/>
    </i>
    <i>
      <x v="14149"/>
      <x v="118"/>
      <x v="102"/>
      <x v="4068"/>
      <x v="14149"/>
    </i>
    <i>
      <x v="14150"/>
      <x v="189"/>
      <x v="142"/>
      <x v="7430"/>
      <x v="14150"/>
    </i>
    <i>
      <x v="14151"/>
      <x v="124"/>
      <x v="185"/>
      <x v="6796"/>
      <x v="14151"/>
    </i>
    <i>
      <x v="14152"/>
      <x v="136"/>
      <x v="133"/>
      <x v="7431"/>
      <x v="14152"/>
    </i>
    <i>
      <x v="14153"/>
      <x v="81"/>
      <x v="109"/>
      <x v="2896"/>
      <x v="14153"/>
    </i>
    <i>
      <x v="14154"/>
      <x v="107"/>
      <x v="62"/>
      <x v="6"/>
      <x v="14154"/>
    </i>
    <i>
      <x v="14155"/>
      <x v="30"/>
      <x v="200"/>
      <x v="1081"/>
      <x v="14155"/>
    </i>
    <i>
      <x v="14156"/>
      <x v="155"/>
      <x v="183"/>
      <x v="1801"/>
      <x v="14156"/>
    </i>
    <i>
      <x v="14157"/>
      <x v="20"/>
      <x v="137"/>
      <x v="4320"/>
      <x v="14157"/>
    </i>
    <i>
      <x v="14158"/>
      <x v="153"/>
      <x v="98"/>
      <x v="808"/>
      <x v="14158"/>
    </i>
    <i>
      <x v="14159"/>
      <x v="193"/>
      <x v="129"/>
      <x v="7432"/>
      <x v="14159"/>
    </i>
    <i>
      <x v="14160"/>
      <x v="363"/>
      <x v="143"/>
      <x v="6426"/>
      <x v="14160"/>
    </i>
    <i>
      <x v="14161"/>
      <x v="300"/>
      <x v="44"/>
      <x v="7433"/>
      <x v="14161"/>
    </i>
    <i>
      <x v="14162"/>
      <x v="556"/>
      <x v="130"/>
      <x v="810"/>
      <x v="14162"/>
    </i>
    <i>
      <x v="14163"/>
      <x v="167"/>
      <x v="102"/>
      <x v="7434"/>
      <x v="14163"/>
    </i>
    <i>
      <x v="14164"/>
      <x v="373"/>
      <x v="197"/>
      <x v="7435"/>
      <x v="14164"/>
    </i>
    <i>
      <x v="14165"/>
      <x v="143"/>
      <x v="71"/>
      <x v="3486"/>
      <x v="14165"/>
    </i>
    <i>
      <x v="14166"/>
      <x v="251"/>
      <x v="13"/>
      <x v="3207"/>
      <x v="14166"/>
    </i>
    <i>
      <x v="14167"/>
      <x v="218"/>
      <x v="117"/>
      <x v="7436"/>
      <x v="14167"/>
    </i>
    <i>
      <x v="14168"/>
      <x v="104"/>
      <x v="38"/>
      <x v="1617"/>
      <x v="14168"/>
    </i>
    <i>
      <x v="14169"/>
      <x v="178"/>
      <x v="183"/>
      <x v="7437"/>
      <x v="14169"/>
    </i>
    <i>
      <x v="14170"/>
      <x v="308"/>
      <x v="12"/>
      <x v="4616"/>
      <x v="14170"/>
    </i>
    <i>
      <x v="14171"/>
      <x v="413"/>
      <x v="124"/>
      <x v="7438"/>
      <x v="14171"/>
    </i>
    <i>
      <x v="14172"/>
      <x v="109"/>
      <x v="131"/>
      <x v="5051"/>
      <x v="14172"/>
    </i>
    <i>
      <x v="14173"/>
      <x v="120"/>
      <x v="143"/>
      <x v="2149"/>
      <x v="14173"/>
    </i>
    <i>
      <x v="14174"/>
      <x v="428"/>
      <x v="191"/>
      <x v="4327"/>
      <x v="14174"/>
    </i>
    <i>
      <x v="14175"/>
      <x v="41"/>
      <x v="193"/>
      <x v="327"/>
      <x v="14175"/>
    </i>
    <i>
      <x v="14176"/>
      <x v="130"/>
      <x v="44"/>
      <x v="7439"/>
      <x v="14176"/>
    </i>
    <i>
      <x v="14177"/>
      <x v="311"/>
      <x v="176"/>
      <x v="284"/>
      <x v="14177"/>
    </i>
    <i>
      <x v="14178"/>
      <x v="124"/>
      <x v="149"/>
      <x v="1469"/>
      <x v="14178"/>
    </i>
    <i>
      <x v="14179"/>
      <x v="251"/>
      <x v="147"/>
      <x v="4165"/>
      <x v="14179"/>
    </i>
    <i>
      <x v="14180"/>
      <x v="51"/>
      <x v="43"/>
      <x v="2676"/>
      <x v="14180"/>
    </i>
    <i>
      <x v="14181"/>
      <x v="38"/>
      <x v="2"/>
      <x v="2038"/>
      <x v="14181"/>
    </i>
    <i>
      <x v="14182"/>
      <x v="167"/>
      <x v="43"/>
      <x v="1106"/>
      <x v="14182"/>
    </i>
    <i>
      <x v="14183"/>
      <x v="577"/>
      <x v="127"/>
      <x v="1185"/>
      <x v="14183"/>
    </i>
    <i>
      <x v="14184"/>
      <x v="372"/>
      <x v="118"/>
      <x v="2676"/>
      <x v="14184"/>
    </i>
    <i>
      <x v="14185"/>
      <x v="214"/>
      <x v="56"/>
      <x v="334"/>
      <x v="14185"/>
    </i>
    <i>
      <x v="14186"/>
      <x v="350"/>
      <x v="109"/>
      <x v="7440"/>
      <x v="14186"/>
    </i>
    <i>
      <x v="14187"/>
      <x v="14"/>
      <x v="174"/>
      <x v="7441"/>
      <x v="14187"/>
    </i>
    <i>
      <x v="14188"/>
      <x v="332"/>
      <x v="140"/>
      <x v="7442"/>
      <x v="14188"/>
    </i>
    <i>
      <x v="14189"/>
      <x v="312"/>
      <x v="171"/>
      <x v="7443"/>
      <x v="14189"/>
    </i>
    <i>
      <x v="14190"/>
      <x v="165"/>
      <x v="130"/>
      <x v="7444"/>
      <x v="14190"/>
    </i>
    <i>
      <x v="14191"/>
      <x v="305"/>
      <x v="155"/>
      <x v="3549"/>
      <x v="14191"/>
    </i>
    <i>
      <x v="14192"/>
      <x v="6"/>
      <x v="112"/>
      <x v="2525"/>
      <x v="14192"/>
    </i>
    <i>
      <x v="14193"/>
      <x v="153"/>
      <x v="125"/>
      <x v="5549"/>
      <x v="14193"/>
    </i>
    <i>
      <x v="14194"/>
      <x v="303"/>
      <x v="202"/>
      <x v="7445"/>
      <x v="14194"/>
    </i>
    <i>
      <x v="14195"/>
      <x v="170"/>
      <x v="21"/>
      <x v="7446"/>
      <x v="14195"/>
    </i>
    <i>
      <x v="14196"/>
      <x v="369"/>
      <x/>
      <x v="5861"/>
      <x v="14196"/>
    </i>
    <i>
      <x v="14197"/>
      <x v="198"/>
      <x v="138"/>
      <x v="7083"/>
      <x v="14197"/>
    </i>
    <i>
      <x v="14198"/>
      <x v="535"/>
      <x v="107"/>
      <x v="7447"/>
      <x v="14198"/>
    </i>
    <i>
      <x v="14199"/>
      <x v="198"/>
      <x v="102"/>
      <x v="7448"/>
      <x v="14199"/>
    </i>
    <i>
      <x v="14200"/>
      <x v="41"/>
      <x v="114"/>
      <x v="7449"/>
      <x v="14200"/>
    </i>
    <i>
      <x v="14201"/>
      <x v="83"/>
      <x v="34"/>
      <x v="7450"/>
      <x v="14201"/>
    </i>
    <i>
      <x v="14202"/>
      <x v="129"/>
      <x v="20"/>
      <x v="7451"/>
      <x v="14202"/>
    </i>
    <i>
      <x v="14203"/>
      <x v="119"/>
      <x v="119"/>
      <x v="7452"/>
      <x v="14203"/>
    </i>
    <i>
      <x v="14204"/>
      <x v="448"/>
      <x v="123"/>
      <x v="7453"/>
      <x v="14204"/>
    </i>
    <i>
      <x v="14205"/>
      <x v="439"/>
      <x v="142"/>
      <x v="7454"/>
      <x v="14205"/>
    </i>
    <i>
      <x v="14206"/>
      <x v="81"/>
      <x v="73"/>
      <x v="7455"/>
      <x v="14206"/>
    </i>
    <i>
      <x v="14207"/>
      <x v="20"/>
      <x v="192"/>
      <x v="967"/>
      <x v="14207"/>
    </i>
    <i>
      <x v="14208"/>
      <x v="49"/>
      <x v="106"/>
      <x v="7456"/>
      <x v="14208"/>
    </i>
    <i>
      <x v="14209"/>
      <x v="367"/>
      <x v="12"/>
      <x v="5057"/>
      <x v="14209"/>
    </i>
    <i>
      <x v="14210"/>
      <x v="418"/>
      <x v="165"/>
      <x v="677"/>
      <x v="14210"/>
    </i>
    <i>
      <x v="14211"/>
      <x v="417"/>
      <x v="2"/>
      <x v="573"/>
      <x v="14211"/>
    </i>
    <i>
      <x v="14212"/>
      <x v="311"/>
      <x v="5"/>
      <x v="1396"/>
      <x v="14212"/>
    </i>
    <i>
      <x v="14213"/>
      <x v="87"/>
      <x v="88"/>
      <x v="2326"/>
      <x v="14213"/>
    </i>
    <i>
      <x v="14214"/>
      <x v="301"/>
      <x v="67"/>
      <x v="3596"/>
      <x v="14214"/>
    </i>
    <i>
      <x v="14215"/>
      <x v="167"/>
      <x v="34"/>
      <x v="6973"/>
      <x v="14215"/>
    </i>
    <i>
      <x v="14216"/>
      <x v="403"/>
      <x v="159"/>
      <x v="5584"/>
      <x v="14216"/>
    </i>
    <i>
      <x v="14217"/>
      <x v="112"/>
      <x v="39"/>
      <x v="650"/>
      <x v="14217"/>
    </i>
    <i>
      <x v="14218"/>
      <x v="3"/>
      <x v="164"/>
      <x v="5879"/>
      <x v="14218"/>
    </i>
    <i>
      <x v="14219"/>
      <x v="131"/>
      <x v="19"/>
      <x v="1729"/>
      <x v="14219"/>
    </i>
    <i>
      <x v="14220"/>
      <x v="80"/>
      <x v="66"/>
      <x v="2218"/>
      <x v="14220"/>
    </i>
    <i>
      <x v="14221"/>
      <x v="169"/>
      <x v="3"/>
      <x v="3017"/>
      <x v="14221"/>
    </i>
    <i>
      <x v="14222"/>
      <x v="82"/>
      <x v="77"/>
      <x v="1469"/>
      <x v="14222"/>
    </i>
    <i>
      <x v="14223"/>
      <x v="335"/>
      <x v="161"/>
      <x v="5227"/>
      <x v="14223"/>
    </i>
    <i>
      <x v="14224"/>
      <x v="340"/>
      <x v="77"/>
      <x v="257"/>
      <x v="14224"/>
    </i>
    <i>
      <x v="14225"/>
      <x v="243"/>
      <x v="30"/>
      <x v="259"/>
      <x v="14225"/>
    </i>
    <i>
      <x v="14226"/>
      <x v="197"/>
      <x v="77"/>
      <x v="2026"/>
      <x v="14226"/>
    </i>
    <i>
      <x v="14227"/>
      <x v="32"/>
      <x v="88"/>
      <x v="800"/>
      <x v="14227"/>
    </i>
    <i>
      <x v="14228"/>
      <x v="472"/>
      <x v="203"/>
      <x v="7457"/>
      <x v="14228"/>
    </i>
    <i>
      <x v="14229"/>
      <x v="500"/>
      <x v="54"/>
      <x v="1387"/>
      <x v="14229"/>
    </i>
    <i>
      <x v="14230"/>
      <x v="387"/>
      <x v="41"/>
      <x v="4319"/>
      <x v="14230"/>
    </i>
    <i>
      <x v="14231"/>
      <x v="168"/>
      <x v="192"/>
      <x v="7135"/>
      <x v="14231"/>
    </i>
    <i>
      <x v="14232"/>
      <x v="510"/>
      <x v="89"/>
      <x v="6525"/>
      <x v="14232"/>
    </i>
    <i>
      <x v="14233"/>
      <x v="394"/>
      <x v="156"/>
      <x v="7458"/>
      <x v="14233"/>
    </i>
    <i>
      <x v="14234"/>
      <x v="428"/>
      <x v="146"/>
      <x v="277"/>
      <x v="14234"/>
    </i>
    <i>
      <x v="14235"/>
      <x v="481"/>
      <x v="2"/>
      <x v="5672"/>
      <x v="14235"/>
    </i>
    <i>
      <x v="14236"/>
      <x v="247"/>
      <x v="39"/>
      <x v="826"/>
      <x v="14236"/>
    </i>
    <i>
      <x v="14237"/>
      <x v="301"/>
      <x v="164"/>
      <x v="3882"/>
      <x v="14237"/>
    </i>
    <i>
      <x v="14238"/>
      <x v="267"/>
      <x v="189"/>
      <x v="278"/>
      <x v="14238"/>
    </i>
    <i>
      <x v="14239"/>
      <x v="300"/>
      <x v="123"/>
      <x v="5298"/>
      <x v="14239"/>
    </i>
    <i>
      <x v="14240"/>
      <x v="114"/>
      <x v="204"/>
      <x v="286"/>
      <x v="14240"/>
    </i>
    <i>
      <x v="14241"/>
      <x v="369"/>
      <x v="46"/>
      <x v="7459"/>
      <x v="14241"/>
    </i>
    <i>
      <x v="14242"/>
      <x v="356"/>
      <x v="173"/>
      <x v="4535"/>
      <x v="14242"/>
    </i>
    <i>
      <x v="14243"/>
      <x v="421"/>
      <x v="18"/>
      <x v="6098"/>
      <x v="14243"/>
    </i>
    <i>
      <x v="14244"/>
      <x v="284"/>
      <x v="175"/>
      <x v="6648"/>
      <x v="14244"/>
    </i>
    <i>
      <x v="14245"/>
      <x v="296"/>
      <x v="88"/>
      <x v="5941"/>
      <x v="14245"/>
    </i>
    <i>
      <x v="14246"/>
      <x v="405"/>
      <x v="19"/>
      <x v="7444"/>
      <x v="14246"/>
    </i>
    <i>
      <x v="14247"/>
      <x v="254"/>
      <x v="45"/>
      <x v="7460"/>
      <x v="14247"/>
    </i>
    <i>
      <x v="14248"/>
      <x v="31"/>
      <x v="189"/>
      <x v="2921"/>
      <x v="14248"/>
    </i>
    <i>
      <x v="14249"/>
      <x v="170"/>
      <x v="219"/>
      <x v="6650"/>
      <x v="14249"/>
    </i>
    <i>
      <x v="14250"/>
      <x v="547"/>
      <x v="12"/>
      <x v="1074"/>
      <x v="14250"/>
    </i>
    <i>
      <x v="14251"/>
      <x v="502"/>
      <x v="124"/>
      <x v="7461"/>
      <x v="14251"/>
    </i>
    <i>
      <x v="14252"/>
      <x v="405"/>
      <x v="22"/>
      <x v="6776"/>
      <x v="14252"/>
    </i>
    <i>
      <x v="14253"/>
      <x v="81"/>
      <x v="137"/>
      <x v="2654"/>
      <x v="14253"/>
    </i>
    <i>
      <x v="14254"/>
      <x v="487"/>
      <x v="160"/>
      <x v="7462"/>
      <x v="14254"/>
    </i>
    <i>
      <x v="14255"/>
      <x v="308"/>
      <x v="19"/>
      <x v="7463"/>
      <x v="14255"/>
    </i>
    <i>
      <x v="14256"/>
      <x v="555"/>
      <x v="16"/>
      <x v="443"/>
      <x v="14256"/>
    </i>
    <i>
      <x v="14257"/>
      <x v="25"/>
      <x v="42"/>
      <x v="3757"/>
      <x v="14257"/>
    </i>
    <i>
      <x v="14258"/>
      <x v="104"/>
      <x v="95"/>
      <x v="7464"/>
      <x v="14258"/>
    </i>
    <i>
      <x v="14259"/>
      <x v="21"/>
      <x v="127"/>
      <x v="7465"/>
      <x v="14259"/>
    </i>
    <i>
      <x v="14260"/>
      <x v="86"/>
      <x v="125"/>
      <x v="893"/>
      <x v="14260"/>
    </i>
    <i>
      <x v="14261"/>
      <x v="128"/>
      <x v="70"/>
      <x v="5542"/>
      <x v="14261"/>
    </i>
    <i>
      <x v="14262"/>
      <x v="271"/>
      <x v="181"/>
      <x v="4269"/>
      <x v="14262"/>
    </i>
    <i>
      <x v="14263"/>
      <x v="412"/>
      <x v="9"/>
      <x v="7466"/>
      <x v="14263"/>
    </i>
    <i>
      <x v="14264"/>
      <x v="16"/>
      <x v="73"/>
      <x v="7467"/>
      <x v="14264"/>
    </i>
    <i>
      <x v="14265"/>
      <x v="137"/>
      <x v="191"/>
      <x v="362"/>
      <x v="14265"/>
    </i>
    <i>
      <x v="14266"/>
      <x v="101"/>
      <x v="209"/>
      <x v="7468"/>
      <x v="14266"/>
    </i>
    <i>
      <x v="14267"/>
      <x v="227"/>
      <x v="162"/>
      <x v="7469"/>
      <x v="14267"/>
    </i>
    <i>
      <x v="14268"/>
      <x v="32"/>
      <x v="52"/>
      <x v="5951"/>
      <x v="14268"/>
    </i>
    <i>
      <x v="14269"/>
      <x v="580"/>
      <x v="39"/>
      <x v="7470"/>
      <x v="14269"/>
    </i>
    <i>
      <x v="14270"/>
      <x v="476"/>
      <x v="53"/>
      <x v="2083"/>
      <x v="14270"/>
    </i>
    <i>
      <x v="14271"/>
      <x v="261"/>
      <x v="163"/>
      <x v="1955"/>
      <x v="14271"/>
    </i>
    <i>
      <x v="14272"/>
      <x v="92"/>
      <x v="165"/>
      <x v="5178"/>
      <x v="14272"/>
    </i>
    <i>
      <x v="14273"/>
      <x v="253"/>
      <x v="18"/>
      <x v="7471"/>
      <x v="14273"/>
    </i>
    <i>
      <x v="14274"/>
      <x v="118"/>
      <x v="57"/>
      <x v="2451"/>
      <x v="14274"/>
    </i>
    <i>
      <x v="14275"/>
      <x v="453"/>
      <x v="219"/>
      <x v="3261"/>
      <x v="14275"/>
    </i>
    <i>
      <x v="14276"/>
      <x v="363"/>
      <x v="101"/>
      <x v="1255"/>
      <x v="14276"/>
    </i>
    <i>
      <x v="14277"/>
      <x v="292"/>
      <x v="84"/>
      <x v="7472"/>
      <x v="14277"/>
    </i>
    <i>
      <x v="14278"/>
      <x v="123"/>
      <x v="58"/>
      <x v="7473"/>
      <x v="14278"/>
    </i>
    <i>
      <x v="14279"/>
      <x v="526"/>
      <x v="123"/>
      <x v="7474"/>
      <x v="14279"/>
    </i>
    <i>
      <x v="14280"/>
      <x v="80"/>
      <x v="49"/>
      <x v="3420"/>
      <x v="14280"/>
    </i>
    <i>
      <x v="14281"/>
      <x v="46"/>
      <x v="157"/>
      <x v="7475"/>
      <x v="14281"/>
    </i>
    <i>
      <x v="14282"/>
      <x v="140"/>
      <x v="74"/>
      <x v="78"/>
      <x v="14282"/>
    </i>
    <i>
      <x v="14283"/>
      <x v="440"/>
      <x v="125"/>
      <x v="7476"/>
      <x v="14283"/>
    </i>
    <i>
      <x v="14284"/>
      <x v="165"/>
      <x v="195"/>
      <x v="4737"/>
      <x v="14284"/>
    </i>
    <i>
      <x v="14285"/>
      <x v="58"/>
      <x v="114"/>
      <x v="3076"/>
      <x v="14285"/>
    </i>
    <i>
      <x v="14286"/>
      <x v="217"/>
      <x v="46"/>
      <x v="7477"/>
      <x v="14286"/>
    </i>
    <i>
      <x v="14287"/>
      <x v="541"/>
      <x v="133"/>
      <x v="7086"/>
      <x v="14287"/>
    </i>
    <i>
      <x v="14288"/>
      <x v="526"/>
      <x v="44"/>
      <x v="2476"/>
      <x v="14288"/>
    </i>
    <i>
      <x v="14289"/>
      <x v="39"/>
      <x v="236"/>
      <x v="7478"/>
      <x v="14289"/>
    </i>
    <i>
      <x v="14290"/>
      <x v="329"/>
      <x v="195"/>
      <x v="2663"/>
      <x v="14290"/>
    </i>
    <i>
      <x v="14291"/>
      <x v="572"/>
      <x v="102"/>
      <x v="7192"/>
      <x v="14291"/>
    </i>
    <i>
      <x v="14292"/>
      <x v="128"/>
      <x v="126"/>
      <x v="1001"/>
      <x v="14292"/>
    </i>
    <i>
      <x v="14293"/>
      <x v="555"/>
      <x v="155"/>
      <x v="2148"/>
      <x v="14293"/>
    </i>
    <i>
      <x v="14294"/>
      <x v="318"/>
      <x v="190"/>
      <x v="5429"/>
      <x v="14294"/>
    </i>
    <i>
      <x v="14295"/>
      <x v="90"/>
      <x v="51"/>
      <x v="7479"/>
      <x v="14295"/>
    </i>
    <i>
      <x v="14296"/>
      <x v="453"/>
      <x v="143"/>
      <x v="2128"/>
      <x v="14296"/>
    </i>
    <i>
      <x v="14297"/>
      <x v="540"/>
      <x v="163"/>
      <x v="1863"/>
      <x v="14297"/>
    </i>
    <i>
      <x v="14298"/>
      <x v="89"/>
      <x v="75"/>
      <x v="7480"/>
      <x v="14298"/>
    </i>
    <i>
      <x v="14299"/>
      <x v="446"/>
      <x v="132"/>
      <x v="132"/>
      <x v="14299"/>
    </i>
    <i>
      <x v="14300"/>
      <x v="397"/>
      <x v="203"/>
      <x v="7481"/>
      <x v="14300"/>
    </i>
    <i>
      <x v="14301"/>
      <x v="534"/>
      <x v="208"/>
      <x v="1452"/>
      <x v="14301"/>
    </i>
    <i>
      <x v="14302"/>
      <x v="504"/>
      <x v="7"/>
      <x v="7129"/>
      <x v="14302"/>
    </i>
    <i>
      <x v="14303"/>
      <x v="355"/>
      <x v="38"/>
      <x v="7482"/>
      <x v="14303"/>
    </i>
    <i>
      <x v="14304"/>
      <x v="2"/>
      <x v="9"/>
      <x v="1299"/>
      <x v="14304"/>
    </i>
    <i>
      <x v="14305"/>
      <x v="320"/>
      <x v="124"/>
      <x v="7483"/>
      <x v="14305"/>
    </i>
    <i>
      <x v="14306"/>
      <x v="477"/>
      <x v="92"/>
      <x v="5787"/>
      <x v="14306"/>
    </i>
    <i>
      <x v="14307"/>
      <x v="579"/>
      <x v="38"/>
      <x v="6654"/>
      <x v="14307"/>
    </i>
    <i>
      <x v="14308"/>
      <x v="525"/>
      <x v="118"/>
      <x v="5080"/>
      <x v="14308"/>
    </i>
    <i>
      <x v="14309"/>
      <x v="562"/>
      <x v="54"/>
      <x v="616"/>
      <x v="14309"/>
    </i>
    <i>
      <x v="14310"/>
      <x v="338"/>
      <x v="87"/>
      <x v="3908"/>
      <x v="14310"/>
    </i>
    <i>
      <x v="14311"/>
      <x v="280"/>
      <x v="22"/>
      <x v="2470"/>
      <x v="14311"/>
    </i>
    <i>
      <x v="14312"/>
      <x v="325"/>
      <x v="31"/>
      <x v="1296"/>
      <x v="14312"/>
    </i>
    <i>
      <x v="14313"/>
      <x v="85"/>
      <x v="109"/>
      <x v="3654"/>
      <x v="14313"/>
    </i>
    <i>
      <x v="14314"/>
      <x v="166"/>
      <x v="202"/>
      <x v="4458"/>
      <x v="14314"/>
    </i>
    <i>
      <x v="14315"/>
      <x v="488"/>
      <x v="69"/>
      <x v="1310"/>
      <x v="14315"/>
    </i>
    <i>
      <x v="14316"/>
      <x v="530"/>
      <x v="3"/>
      <x v="5856"/>
      <x v="14316"/>
    </i>
    <i>
      <x v="14317"/>
      <x v="291"/>
      <x v="37"/>
      <x v="481"/>
      <x v="14317"/>
    </i>
    <i>
      <x v="14318"/>
      <x v="176"/>
      <x v="17"/>
      <x v="2347"/>
      <x v="14318"/>
    </i>
    <i>
      <x v="14319"/>
      <x v="2"/>
      <x v="181"/>
      <x v="1598"/>
      <x v="14319"/>
    </i>
    <i>
      <x v="14320"/>
      <x v="9"/>
      <x v="38"/>
      <x v="4748"/>
      <x v="14320"/>
    </i>
    <i>
      <x v="14321"/>
      <x v="296"/>
      <x v="10"/>
      <x v="864"/>
      <x v="14321"/>
    </i>
    <i>
      <x v="14322"/>
      <x v="274"/>
      <x v="74"/>
      <x v="482"/>
      <x v="14322"/>
    </i>
    <i>
      <x v="14323"/>
      <x v="247"/>
      <x v="53"/>
      <x v="637"/>
      <x v="14323"/>
    </i>
    <i>
      <x v="14324"/>
      <x v="29"/>
      <x v="52"/>
      <x v="7484"/>
      <x v="14324"/>
    </i>
    <i>
      <x v="14325"/>
      <x v="16"/>
      <x v="197"/>
      <x v="7485"/>
      <x v="14325"/>
    </i>
    <i>
      <x v="14326"/>
      <x v="83"/>
      <x v="174"/>
      <x v="3311"/>
      <x v="14326"/>
    </i>
    <i>
      <x v="14327"/>
      <x v="42"/>
      <x v="43"/>
      <x v="7115"/>
      <x v="14327"/>
    </i>
    <i>
      <x v="14328"/>
      <x v="515"/>
      <x v="49"/>
      <x v="2352"/>
      <x v="14328"/>
    </i>
    <i>
      <x v="14329"/>
      <x v="10"/>
      <x v="29"/>
      <x v="7486"/>
      <x v="14329"/>
    </i>
    <i>
      <x v="14330"/>
      <x v="172"/>
      <x v="155"/>
      <x v="7487"/>
      <x v="14330"/>
    </i>
    <i>
      <x v="14331"/>
      <x v="135"/>
      <x v="194"/>
      <x v="7488"/>
      <x v="14331"/>
    </i>
    <i>
      <x v="14332"/>
      <x v="329"/>
      <x v="73"/>
      <x v="2992"/>
      <x v="14332"/>
    </i>
    <i>
      <x v="14333"/>
      <x v="197"/>
      <x v="109"/>
      <x v="2992"/>
      <x v="14333"/>
    </i>
    <i>
      <x v="14334"/>
      <x v="122"/>
      <x v="155"/>
      <x v="2611"/>
      <x v="14334"/>
    </i>
    <i>
      <x v="14335"/>
      <x v="286"/>
      <x v="124"/>
      <x v="408"/>
      <x v="14335"/>
    </i>
    <i>
      <x v="14336"/>
      <x v="60"/>
      <x v="139"/>
      <x v="2174"/>
      <x v="14336"/>
    </i>
    <i>
      <x v="14337"/>
      <x v="40"/>
      <x v="185"/>
      <x v="7489"/>
      <x v="14337"/>
    </i>
    <i>
      <x v="14338"/>
      <x v="138"/>
      <x v="74"/>
      <x v="7275"/>
      <x v="14338"/>
    </i>
    <i>
      <x v="14339"/>
      <x v="174"/>
      <x v="100"/>
      <x v="1511"/>
      <x v="14339"/>
    </i>
    <i>
      <x v="14340"/>
      <x v="174"/>
      <x v="93"/>
      <x v="5110"/>
      <x v="14340"/>
    </i>
    <i>
      <x v="14341"/>
      <x v="359"/>
      <x v="139"/>
      <x v="7023"/>
      <x v="14341"/>
    </i>
    <i>
      <x v="14342"/>
      <x v="22"/>
      <x v="16"/>
      <x v="3204"/>
      <x v="14342"/>
    </i>
    <i>
      <x v="14343"/>
      <x v="47"/>
      <x v="43"/>
      <x v="68"/>
      <x v="14343"/>
    </i>
    <i>
      <x v="14344"/>
      <x v="347"/>
      <x v="68"/>
      <x v="6312"/>
      <x v="14344"/>
    </i>
    <i>
      <x v="14345"/>
      <x v="168"/>
      <x v="46"/>
      <x v="1160"/>
      <x v="14345"/>
    </i>
    <i>
      <x v="14346"/>
      <x v="13"/>
      <x v="34"/>
      <x v="1070"/>
      <x v="14346"/>
    </i>
    <i>
      <x v="14347"/>
      <x v="588"/>
      <x v="56"/>
      <x v="6019"/>
      <x v="14347"/>
    </i>
    <i>
      <x v="14348"/>
      <x v="59"/>
      <x v="119"/>
      <x v="7269"/>
      <x v="14348"/>
    </i>
    <i>
      <x v="14349"/>
      <x v="151"/>
      <x v="109"/>
      <x v="3208"/>
      <x v="14349"/>
    </i>
    <i>
      <x v="14350"/>
      <x v="311"/>
      <x v="200"/>
      <x v="2381"/>
      <x v="14350"/>
    </i>
    <i>
      <x v="14351"/>
      <x v="19"/>
      <x v="70"/>
      <x v="5764"/>
      <x v="14351"/>
    </i>
    <i>
      <x v="14352"/>
      <x v="449"/>
      <x v="122"/>
      <x v="6702"/>
      <x v="14352"/>
    </i>
    <i>
      <x v="14353"/>
      <x v="440"/>
      <x v="143"/>
      <x v="6391"/>
      <x v="14353"/>
    </i>
    <i>
      <x v="14354"/>
      <x v="332"/>
      <x v="117"/>
      <x v="5720"/>
      <x v="14354"/>
    </i>
    <i>
      <x v="14355"/>
      <x v="382"/>
      <x v="191"/>
      <x v="4762"/>
      <x v="14355"/>
    </i>
    <i>
      <x v="14356"/>
      <x v="129"/>
      <x v="137"/>
      <x v="5764"/>
      <x v="14356"/>
    </i>
    <i>
      <x v="14357"/>
      <x v="122"/>
      <x v="134"/>
      <x v="7490"/>
      <x v="14357"/>
    </i>
    <i>
      <x v="14358"/>
      <x v="214"/>
      <x v="2"/>
      <x v="925"/>
      <x v="14358"/>
    </i>
    <i>
      <x v="14359"/>
      <x v="414"/>
      <x v="15"/>
      <x v="5158"/>
      <x v="14359"/>
    </i>
    <i>
      <x v="14360"/>
      <x v="150"/>
      <x v="93"/>
      <x v="5641"/>
      <x v="14360"/>
    </i>
    <i>
      <x v="14361"/>
      <x v="205"/>
      <x v="80"/>
      <x v="6935"/>
      <x v="14361"/>
    </i>
    <i>
      <x v="14362"/>
      <x v="437"/>
      <x v="158"/>
      <x v="3995"/>
      <x v="14362"/>
    </i>
    <i>
      <x v="14363"/>
      <x v="319"/>
      <x v="131"/>
      <x v="6512"/>
      <x v="14363"/>
    </i>
    <i>
      <x v="14364"/>
      <x v="373"/>
      <x v="182"/>
      <x v="525"/>
      <x v="14364"/>
    </i>
    <i>
      <x v="14365"/>
      <x v="146"/>
      <x v="138"/>
      <x v="4763"/>
      <x v="14365"/>
    </i>
    <i>
      <x v="14366"/>
      <x v="128"/>
      <x v="158"/>
      <x v="3992"/>
      <x v="14366"/>
    </i>
    <i>
      <x v="14367"/>
      <x v="84"/>
      <x v="2"/>
      <x v="4172"/>
      <x v="14367"/>
    </i>
    <i>
      <x v="14368"/>
      <x v="72"/>
      <x v="68"/>
      <x v="4887"/>
      <x v="14368"/>
    </i>
    <i>
      <x v="14369"/>
      <x v="109"/>
      <x v="69"/>
      <x v="6606"/>
      <x v="14369"/>
    </i>
    <i>
      <x v="14370"/>
      <x v="211"/>
      <x v="158"/>
      <x v="7491"/>
      <x v="14370"/>
    </i>
    <i>
      <x v="14371"/>
      <x v="522"/>
      <x v="176"/>
      <x v="7492"/>
      <x v="14371"/>
    </i>
    <i>
      <x v="14372"/>
      <x v="233"/>
      <x v="2"/>
      <x v="5854"/>
      <x v="14372"/>
    </i>
    <i>
      <x v="14373"/>
      <x v="402"/>
      <x v="82"/>
      <x v="5483"/>
      <x v="14373"/>
    </i>
    <i>
      <x v="14374"/>
      <x v="51"/>
      <x v="46"/>
      <x v="6037"/>
      <x v="14374"/>
    </i>
    <i>
      <x v="14375"/>
      <x v="157"/>
      <x v="44"/>
      <x v="3074"/>
      <x v="14375"/>
    </i>
    <i>
      <x v="14376"/>
      <x v="184"/>
      <x v="102"/>
      <x v="6436"/>
      <x v="14376"/>
    </i>
    <i>
      <x v="14377"/>
      <x v="12"/>
      <x v="66"/>
      <x v="614"/>
      <x v="14377"/>
    </i>
    <i>
      <x v="14378"/>
      <x v="352"/>
      <x v="174"/>
      <x v="5089"/>
      <x v="14378"/>
    </i>
    <i>
      <x v="14379"/>
      <x v="171"/>
      <x v="15"/>
      <x v="1296"/>
      <x v="14379"/>
    </i>
    <i>
      <x v="14380"/>
      <x v="22"/>
      <x v="155"/>
      <x v="6632"/>
      <x v="14380"/>
    </i>
    <i>
      <x v="14381"/>
      <x v="409"/>
      <x v="140"/>
      <x v="7493"/>
      <x v="14381"/>
    </i>
    <i>
      <x v="14382"/>
      <x v="382"/>
      <x v="117"/>
      <x v="7494"/>
      <x v="14382"/>
    </i>
    <i>
      <x v="14383"/>
      <x v="41"/>
      <x v="12"/>
      <x v="7495"/>
      <x v="14383"/>
    </i>
    <i>
      <x v="14384"/>
      <x v="136"/>
      <x v="129"/>
      <x v="7496"/>
      <x v="14384"/>
    </i>
    <i>
      <x v="14385"/>
      <x v="20"/>
      <x v="2"/>
      <x v="5184"/>
      <x v="14385"/>
    </i>
    <i>
      <x v="14386"/>
      <x v="184"/>
      <x v="138"/>
      <x v="1557"/>
      <x v="14386"/>
    </i>
    <i>
      <x v="14387"/>
      <x v="153"/>
      <x v="120"/>
      <x v="5834"/>
      <x v="14387"/>
    </i>
    <i>
      <x v="14388"/>
      <x v="132"/>
      <x v="173"/>
      <x v="6131"/>
      <x v="14388"/>
    </i>
    <i>
      <x v="14389"/>
      <x v="34"/>
      <x v="179"/>
      <x v="5569"/>
      <x v="14389"/>
    </i>
    <i>
      <x v="14390"/>
      <x v="118"/>
      <x v="46"/>
      <x v="7140"/>
      <x v="14390"/>
    </i>
    <i>
      <x v="14391"/>
      <x v="215"/>
      <x v="40"/>
      <x v="7497"/>
      <x v="14391"/>
    </i>
    <i>
      <x v="14392"/>
      <x v="252"/>
      <x v="192"/>
      <x v="5025"/>
      <x v="14392"/>
    </i>
    <i>
      <x v="14393"/>
      <x v="79"/>
      <x v="69"/>
      <x v="2344"/>
      <x v="14393"/>
    </i>
    <i>
      <x v="14394"/>
      <x v="547"/>
      <x v="37"/>
      <x v="4458"/>
      <x v="14394"/>
    </i>
    <i>
      <x v="14395"/>
      <x v="541"/>
      <x v="44"/>
      <x v="1710"/>
      <x v="14395"/>
    </i>
    <i>
      <x v="14396"/>
      <x v="189"/>
      <x v="107"/>
      <x v="5220"/>
      <x v="14396"/>
    </i>
    <i>
      <x v="14397"/>
      <x v="79"/>
      <x v="236"/>
      <x v="5800"/>
      <x v="14397"/>
    </i>
    <i>
      <x v="14398"/>
      <x v="347"/>
      <x v="142"/>
      <x v="2347"/>
      <x v="14398"/>
    </i>
    <i>
      <x v="14399"/>
      <x v="324"/>
      <x v="347"/>
      <x v="2344"/>
      <x v="14399"/>
    </i>
    <i>
      <x v="14400"/>
      <x v="198"/>
      <x v="166"/>
      <x v="3088"/>
      <x v="14400"/>
    </i>
    <i>
      <x v="14401"/>
      <x v="140"/>
      <x v="15"/>
      <x v="635"/>
      <x v="14401"/>
    </i>
    <i>
      <x v="14402"/>
      <x v="136"/>
      <x v="117"/>
      <x v="3953"/>
      <x v="14402"/>
    </i>
    <i>
      <x v="14403"/>
      <x v="124"/>
      <x v="153"/>
      <x v="7498"/>
      <x v="14403"/>
    </i>
    <i>
      <x v="14404"/>
      <x v="190"/>
      <x v="48"/>
      <x v="6056"/>
      <x v="14404"/>
    </i>
    <i>
      <x v="14405"/>
      <x v="449"/>
      <x v="220"/>
      <x v="2545"/>
      <x v="14405"/>
    </i>
    <i>
      <x v="14406"/>
      <x v="68"/>
      <x v="52"/>
      <x v="5616"/>
      <x v="14406"/>
    </i>
    <i>
      <x v="14407"/>
      <x v="569"/>
      <x v="78"/>
      <x v="6212"/>
      <x v="14407"/>
    </i>
    <i>
      <x v="14408"/>
      <x v="562"/>
      <x v="27"/>
      <x v="1643"/>
      <x v="14408"/>
    </i>
    <i>
      <x v="14409"/>
      <x v="133"/>
      <x v="88"/>
      <x v="7499"/>
      <x v="14409"/>
    </i>
    <i>
      <x v="14410"/>
      <x v="359"/>
      <x v="156"/>
      <x v="5251"/>
      <x v="14410"/>
    </i>
    <i>
      <x v="14411"/>
      <x v="575"/>
      <x v="44"/>
      <x v="7500"/>
      <x v="14411"/>
    </i>
    <i>
      <x v="14412"/>
      <x v="577"/>
      <x v="114"/>
      <x v="5461"/>
      <x v="14412"/>
    </i>
    <i>
      <x v="14413"/>
      <x v="364"/>
      <x v="100"/>
      <x v="5804"/>
      <x v="14413"/>
    </i>
    <i>
      <x v="14414"/>
      <x v="62"/>
      <x v="158"/>
      <x v="7501"/>
      <x v="14414"/>
    </i>
    <i>
      <x v="14415"/>
      <x v="369"/>
      <x v="135"/>
      <x v="643"/>
      <x v="14415"/>
    </i>
    <i>
      <x v="14416"/>
      <x v="447"/>
      <x v="109"/>
      <x v="7502"/>
      <x v="14416"/>
    </i>
    <i>
      <x v="14417"/>
      <x v="77"/>
      <x v="202"/>
      <x v="540"/>
      <x v="14417"/>
    </i>
    <i>
      <x v="14418"/>
      <x v="163"/>
      <x v="171"/>
      <x v="1359"/>
      <x v="14418"/>
    </i>
    <i>
      <x v="14419"/>
      <x v="83"/>
      <x v="20"/>
      <x v="541"/>
      <x v="14419"/>
    </i>
    <i>
      <x v="14420"/>
      <x v="19"/>
      <x v="174"/>
      <x v="5896"/>
      <x v="14420"/>
    </i>
    <i>
      <x v="14421"/>
      <x v="122"/>
      <x v="154"/>
      <x v="6507"/>
      <x v="14421"/>
    </i>
    <i>
      <x v="14422"/>
      <x v="218"/>
      <x v="20"/>
      <x v="5901"/>
      <x v="14422"/>
    </i>
    <i>
      <x v="14423"/>
      <x v="474"/>
      <x v="54"/>
      <x v="652"/>
      <x v="14423"/>
    </i>
    <i>
      <x v="14424"/>
      <x v="13"/>
      <x v="116"/>
      <x v="4397"/>
      <x v="14424"/>
    </i>
    <i>
      <x v="14425"/>
      <x v="217"/>
      <x v="53"/>
      <x v="3052"/>
      <x v="14425"/>
    </i>
    <i>
      <x v="14426"/>
      <x v="187"/>
      <x v="134"/>
      <x v="7503"/>
      <x v="14426"/>
    </i>
    <i>
      <x v="14427"/>
      <x v="368"/>
      <x v="92"/>
      <x v="3231"/>
      <x v="14427"/>
    </i>
    <i>
      <x v="14428"/>
      <x v="194"/>
      <x v="13"/>
      <x v="2240"/>
      <x v="14428"/>
    </i>
    <i>
      <x v="14429"/>
      <x v="99"/>
      <x v="204"/>
      <x v="3922"/>
      <x v="14429"/>
    </i>
    <i>
      <x v="14430"/>
      <x v="78"/>
      <x v="196"/>
      <x v="3631"/>
      <x v="14430"/>
    </i>
    <i>
      <x v="14431"/>
      <x v="398"/>
      <x v="42"/>
      <x v="1660"/>
      <x v="14431"/>
    </i>
    <i>
      <x v="14432"/>
      <x v="510"/>
      <x v="176"/>
      <x v="6898"/>
      <x v="14432"/>
    </i>
    <i>
      <x v="14433"/>
      <x v="217"/>
      <x v="77"/>
      <x v="7504"/>
      <x v="14433"/>
    </i>
    <i>
      <x v="14434"/>
      <x v="140"/>
      <x v="16"/>
      <x v="2999"/>
      <x v="14434"/>
    </i>
    <i>
      <x v="14435"/>
      <x v="35"/>
      <x v="144"/>
      <x v="1369"/>
      <x v="14435"/>
    </i>
    <i>
      <x v="14436"/>
      <x v="20"/>
      <x v="80"/>
      <x v="7505"/>
      <x v="14436"/>
    </i>
    <i>
      <x v="14437"/>
      <x v="42"/>
      <x v="185"/>
      <x v="6901"/>
      <x v="14437"/>
    </i>
    <i>
      <x v="14438"/>
      <x v="12"/>
      <x v="40"/>
      <x v="801"/>
      <x v="14438"/>
    </i>
    <i>
      <x v="14439"/>
      <x v="338"/>
      <x v="221"/>
      <x v="560"/>
      <x v="14439"/>
    </i>
    <i>
      <x v="14440"/>
      <x v="271"/>
      <x v="34"/>
      <x v="2999"/>
      <x v="14440"/>
    </i>
    <i>
      <x v="14441"/>
      <x v="300"/>
      <x v="2"/>
      <x v="7506"/>
      <x v="14441"/>
    </i>
    <i>
      <x v="14442"/>
      <x v="278"/>
      <x v="110"/>
      <x v="1937"/>
      <x v="14442"/>
    </i>
    <i>
      <x v="14443"/>
      <x v="333"/>
      <x v="1"/>
      <x v="4413"/>
      <x v="14443"/>
    </i>
    <i>
      <x v="14444"/>
      <x v="328"/>
      <x v="122"/>
      <x v="1642"/>
      <x v="14444"/>
    </i>
    <i>
      <x v="14445"/>
      <x v="62"/>
      <x v="139"/>
      <x v="2395"/>
      <x v="14445"/>
    </i>
    <i>
      <x v="14446"/>
      <x v="425"/>
      <x v="37"/>
      <x v="5033"/>
      <x v="14446"/>
    </i>
    <i>
      <x v="14447"/>
      <x v="173"/>
      <x v="59"/>
      <x v="3"/>
      <x v="14447"/>
    </i>
    <i>
      <x v="14448"/>
      <x v="291"/>
      <x v="83"/>
      <x v="13"/>
      <x v="14448"/>
    </i>
    <i>
      <x v="14449"/>
      <x v="529"/>
      <x v="35"/>
      <x v="781"/>
      <x v="14449"/>
    </i>
    <i>
      <x v="14450"/>
      <x v="334"/>
      <x v="91"/>
      <x v="783"/>
      <x v="14450"/>
    </i>
    <i>
      <x v="14451"/>
      <x v="339"/>
      <x v="180"/>
      <x v="3777"/>
      <x v="14451"/>
    </i>
    <i>
      <x v="14452"/>
      <x v="169"/>
      <x v="111"/>
      <x v="5809"/>
      <x v="14452"/>
    </i>
    <i>
      <x v="14453"/>
      <x v="400"/>
      <x v="160"/>
      <x v="6060"/>
      <x v="14453"/>
    </i>
    <i>
      <x v="14454"/>
      <x v="568"/>
      <x v="160"/>
      <x v="3584"/>
      <x v="14454"/>
    </i>
    <i>
      <x v="14455"/>
      <x v="324"/>
      <x v="47"/>
      <x v="7151"/>
      <x v="14455"/>
    </i>
    <i>
      <x v="14456"/>
      <x v="423"/>
      <x v="90"/>
      <x v="557"/>
      <x v="14456"/>
    </i>
    <i>
      <x v="14457"/>
      <x v="262"/>
      <x v="26"/>
      <x v="7507"/>
      <x v="14457"/>
    </i>
    <i>
      <x v="14458"/>
      <x v="465"/>
      <x v="7"/>
      <x v="7508"/>
      <x v="14458"/>
    </i>
    <i>
      <x v="14459"/>
      <x v="567"/>
      <x v="148"/>
      <x v="1889"/>
      <x v="14459"/>
    </i>
    <i>
      <x v="14460"/>
      <x v="281"/>
      <x v="52"/>
      <x v="81"/>
      <x v="14460"/>
    </i>
    <i>
      <x v="14461"/>
      <x v="206"/>
      <x v="150"/>
      <x v="171"/>
      <x v="14461"/>
    </i>
    <i>
      <x v="14462"/>
      <x v="178"/>
      <x v="131"/>
      <x v="3578"/>
      <x v="14462"/>
    </i>
    <i>
      <x v="14463"/>
      <x v="251"/>
      <x v="115"/>
      <x v="2411"/>
      <x v="14463"/>
    </i>
    <i>
      <x v="14464"/>
      <x v="151"/>
      <x v="21"/>
      <x v="3194"/>
      <x v="14464"/>
    </i>
    <i>
      <x v="14465"/>
      <x v="344"/>
      <x v="53"/>
      <x v="7508"/>
      <x v="14465"/>
    </i>
    <i>
      <x v="14466"/>
      <x v="6"/>
      <x v="15"/>
      <x v="7509"/>
      <x v="14466"/>
    </i>
    <i>
      <x v="14467"/>
      <x v="326"/>
      <x v="189"/>
      <x v="3235"/>
      <x v="14467"/>
    </i>
    <i>
      <x v="14468"/>
      <x v="518"/>
      <x v="10"/>
      <x v="5729"/>
      <x v="14468"/>
    </i>
    <i>
      <x v="14469"/>
      <x v="558"/>
      <x v="111"/>
      <x v="6731"/>
      <x v="14469"/>
    </i>
    <i>
      <x v="14470"/>
      <x v="262"/>
      <x v="31"/>
      <x v="7510"/>
      <x v="14470"/>
    </i>
    <i>
      <x v="14471"/>
      <x v="208"/>
      <x v="80"/>
      <x v="3635"/>
      <x v="14471"/>
    </i>
    <i>
      <x v="14472"/>
      <x v="586"/>
      <x v="162"/>
      <x v="3965"/>
      <x v="14472"/>
    </i>
    <i>
      <x v="14473"/>
      <x v="327"/>
      <x v="110"/>
      <x v="2"/>
      <x v="14473"/>
    </i>
    <i>
      <x v="14474"/>
      <x v="28"/>
      <x v="53"/>
      <x v="1897"/>
      <x v="14474"/>
    </i>
    <i>
      <x v="14475"/>
      <x v="20"/>
      <x v="39"/>
      <x v="10"/>
      <x v="14475"/>
    </i>
    <i>
      <x v="14476"/>
      <x v="562"/>
      <x v="64"/>
      <x v="881"/>
      <x v="14476"/>
    </i>
    <i>
      <x v="14477"/>
      <x v="452"/>
      <x v="159"/>
      <x v="7511"/>
      <x v="14477"/>
    </i>
    <i>
      <x v="14478"/>
      <x v="35"/>
      <x v="58"/>
      <x v="793"/>
      <x v="14478"/>
    </i>
    <i>
      <x v="14479"/>
      <x v="581"/>
      <x v="42"/>
      <x v="2992"/>
      <x v="14479"/>
    </i>
    <i>
      <x v="14480"/>
      <x v="251"/>
      <x v="127"/>
      <x v="6363"/>
      <x v="14480"/>
    </i>
    <i>
      <x v="14481"/>
      <x v="79"/>
      <x v="152"/>
      <x v="2793"/>
      <x v="14481"/>
    </i>
    <i>
      <x v="14482"/>
      <x v="75"/>
      <x v="122"/>
      <x v="688"/>
      <x v="14482"/>
    </i>
    <i>
      <x v="14483"/>
      <x v="176"/>
      <x v="76"/>
      <x v="6798"/>
      <x v="14483"/>
    </i>
    <i>
      <x v="14484"/>
      <x v="378"/>
      <x v="99"/>
      <x v="2617"/>
      <x v="14484"/>
    </i>
    <i>
      <x v="14485"/>
      <x v="234"/>
      <x v="79"/>
      <x v="258"/>
      <x v="14485"/>
    </i>
    <i>
      <x v="14486"/>
      <x v="98"/>
      <x v="124"/>
      <x v="1080"/>
      <x v="14486"/>
    </i>
    <i>
      <x v="14487"/>
      <x v="165"/>
      <x v="182"/>
      <x v="4833"/>
      <x v="14487"/>
    </i>
    <i>
      <x v="14488"/>
      <x v="295"/>
      <x v="64"/>
      <x v="5198"/>
      <x v="14488"/>
    </i>
    <i>
      <x v="14489"/>
      <x v="472"/>
      <x v="118"/>
      <x v="7512"/>
      <x v="14489"/>
    </i>
    <i>
      <x v="14490"/>
      <x v="106"/>
      <x v="75"/>
      <x v="5818"/>
      <x v="14490"/>
    </i>
    <i>
      <x v="14491"/>
      <x v="487"/>
      <x v="165"/>
      <x v="2430"/>
      <x v="14491"/>
    </i>
    <i>
      <x v="14492"/>
      <x v="352"/>
      <x v="42"/>
      <x v="4098"/>
      <x v="14492"/>
    </i>
    <i>
      <x v="14493"/>
      <x v="83"/>
      <x v="135"/>
      <x v="3141"/>
      <x v="14493"/>
    </i>
    <i>
      <x v="14494"/>
      <x v="578"/>
      <x v="28"/>
      <x v="4618"/>
      <x v="14494"/>
    </i>
    <i>
      <x v="14495"/>
      <x v="313"/>
      <x v="234"/>
      <x v="277"/>
      <x v="14495"/>
    </i>
    <i>
      <x v="14496"/>
      <x v="590"/>
      <x v="83"/>
      <x v="2905"/>
      <x v="14496"/>
    </i>
    <i>
      <x v="14497"/>
      <x v="122"/>
      <x v="2"/>
      <x v="7161"/>
      <x v="14497"/>
    </i>
    <i>
      <x v="14498"/>
      <x v="470"/>
      <x v="87"/>
      <x v="4735"/>
      <x v="14498"/>
    </i>
    <i>
      <x v="14499"/>
      <x v="102"/>
      <x v="170"/>
      <x v="1175"/>
      <x v="14499"/>
    </i>
    <i>
      <x v="14500"/>
      <x v="338"/>
      <x v="48"/>
      <x v="6839"/>
      <x v="14500"/>
    </i>
    <i>
      <x v="14501"/>
      <x v="229"/>
      <x v="166"/>
      <x v="7438"/>
      <x v="14501"/>
    </i>
    <i>
      <x v="14502"/>
      <x v="507"/>
      <x v="177"/>
      <x v="6971"/>
      <x v="14502"/>
    </i>
    <i>
      <x v="14503"/>
      <x v="382"/>
      <x v="16"/>
      <x v="1399"/>
      <x v="14503"/>
    </i>
    <i>
      <x v="14504"/>
      <x v="242"/>
      <x v="276"/>
      <x v="22"/>
      <x v="14504"/>
    </i>
    <i>
      <x v="14505"/>
      <x v="11"/>
      <x v="54"/>
      <x v="3666"/>
      <x v="14505"/>
    </i>
    <i>
      <x v="14506"/>
      <x v="469"/>
      <x v="61"/>
      <x v="5289"/>
      <x v="14506"/>
    </i>
    <i>
      <x v="14507"/>
      <x v="445"/>
      <x v="211"/>
      <x v="37"/>
      <x v="14507"/>
    </i>
    <i>
      <x v="14508"/>
      <x v="120"/>
      <x v="139"/>
      <x v="587"/>
      <x v="14508"/>
    </i>
    <i>
      <x v="14509"/>
      <x v="79"/>
      <x v="171"/>
      <x v="4662"/>
      <x v="14509"/>
    </i>
    <i>
      <x v="14510"/>
      <x v="283"/>
      <x v="77"/>
      <x v="6869"/>
      <x v="14510"/>
    </i>
    <i>
      <x v="14511"/>
      <x v="499"/>
      <x v="65"/>
      <x v="3296"/>
      <x v="14511"/>
    </i>
    <i>
      <x v="14512"/>
      <x v="141"/>
      <x v="153"/>
      <x v="5269"/>
      <x v="14512"/>
    </i>
    <i>
      <x v="14513"/>
      <x v="62"/>
      <x v="12"/>
      <x v="7513"/>
      <x v="14513"/>
    </i>
    <i>
      <x v="14514"/>
      <x v="571"/>
      <x v="122"/>
      <x v="7015"/>
      <x v="14514"/>
    </i>
    <i>
      <x v="14515"/>
      <x v="486"/>
      <x v="91"/>
      <x v="7514"/>
      <x v="14515"/>
    </i>
    <i>
      <x v="14516"/>
      <x v="87"/>
      <x v="38"/>
      <x v="3187"/>
      <x v="14516"/>
    </i>
    <i>
      <x v="14517"/>
      <x v="453"/>
      <x v="139"/>
      <x v="3342"/>
      <x v="14517"/>
    </i>
    <i>
      <x v="14518"/>
      <x v="388"/>
      <x v="11"/>
      <x v="2809"/>
      <x v="14518"/>
    </i>
    <i>
      <x v="14519"/>
      <x v="473"/>
      <x v="164"/>
      <x v="5916"/>
      <x v="14519"/>
    </i>
    <i>
      <x v="14520"/>
      <x v="573"/>
      <x v="92"/>
      <x v="4588"/>
      <x v="14520"/>
    </i>
    <i>
      <x v="14521"/>
      <x v="531"/>
      <x v="42"/>
      <x v="3439"/>
      <x v="14521"/>
    </i>
    <i>
      <x v="14522"/>
      <x v="68"/>
      <x v="78"/>
      <x v="6531"/>
      <x v="14522"/>
    </i>
    <i>
      <x v="14523"/>
      <x v="41"/>
      <x v="147"/>
      <x v="5594"/>
      <x v="14523"/>
    </i>
    <i>
      <x v="14524"/>
      <x v="116"/>
      <x v="78"/>
      <x v="7515"/>
      <x v="14524"/>
    </i>
    <i>
      <x v="14525"/>
      <x v="50"/>
      <x v="188"/>
      <x v="1836"/>
      <x v="14525"/>
    </i>
    <i>
      <x v="14526"/>
      <x v="335"/>
      <x v="79"/>
      <x v="1535"/>
      <x v="14526"/>
    </i>
    <i>
      <x v="14527"/>
      <x v="197"/>
      <x v="4"/>
      <x v="7516"/>
      <x v="14527"/>
    </i>
    <i>
      <x v="14528"/>
      <x v="319"/>
      <x v="58"/>
      <x v="4145"/>
      <x v="14528"/>
    </i>
    <i>
      <x v="14529"/>
      <x v="299"/>
      <x v="133"/>
      <x v="6526"/>
      <x v="14529"/>
    </i>
    <i>
      <x v="14530"/>
      <x v="432"/>
      <x v="48"/>
      <x v="2152"/>
      <x v="14530"/>
    </i>
    <i>
      <x v="14531"/>
      <x v="33"/>
      <x v="146"/>
      <x v="7517"/>
      <x v="14531"/>
    </i>
    <i>
      <x v="14532"/>
      <x v="405"/>
      <x v="33"/>
      <x v="1148"/>
      <x v="14532"/>
    </i>
    <i>
      <x v="14533"/>
      <x v="445"/>
      <x v="1"/>
      <x v="832"/>
      <x v="14533"/>
    </i>
    <i>
      <x v="14534"/>
      <x v="68"/>
      <x v="179"/>
      <x v="1155"/>
      <x v="14534"/>
    </i>
    <i>
      <x v="14535"/>
      <x v="442"/>
      <x v="60"/>
      <x v="3886"/>
      <x v="14535"/>
    </i>
    <i>
      <x v="14536"/>
      <x v="523"/>
      <x v="26"/>
      <x v="6849"/>
      <x v="14536"/>
    </i>
    <i>
      <x v="14537"/>
      <x v="41"/>
      <x v="70"/>
      <x v="7518"/>
      <x v="14537"/>
    </i>
    <i>
      <x v="14538"/>
      <x v="221"/>
      <x v="94"/>
      <x v="6307"/>
      <x v="14538"/>
    </i>
    <i>
      <x v="14539"/>
      <x v="406"/>
      <x v="161"/>
      <x v="5099"/>
      <x v="14539"/>
    </i>
    <i>
      <x v="14540"/>
      <x v="482"/>
      <x v="200"/>
      <x v="1880"/>
      <x v="14540"/>
    </i>
    <i>
      <x v="14541"/>
      <x v="248"/>
      <x v="38"/>
      <x v="2383"/>
      <x v="14541"/>
    </i>
    <i>
      <x v="14542"/>
      <x v="432"/>
      <x v="88"/>
      <x v="7519"/>
      <x v="14542"/>
    </i>
    <i>
      <x v="14543"/>
      <x v="236"/>
      <x v="193"/>
      <x v="6704"/>
      <x v="14543"/>
    </i>
    <i>
      <x v="14544"/>
      <x v="272"/>
      <x v="84"/>
      <x v="6797"/>
      <x v="14544"/>
    </i>
    <i>
      <x v="14545"/>
      <x v="448"/>
      <x v="98"/>
      <x v="2963"/>
      <x v="14545"/>
    </i>
    <i>
      <x v="14546"/>
      <x v="123"/>
      <x v="142"/>
      <x v="6562"/>
      <x v="14546"/>
    </i>
    <i>
      <x v="14547"/>
      <x v="222"/>
      <x v="209"/>
      <x v="319"/>
      <x v="14547"/>
    </i>
    <i>
      <x v="14548"/>
      <x v="289"/>
      <x v="30"/>
      <x v="7520"/>
      <x v="14548"/>
    </i>
    <i>
      <x v="14549"/>
      <x v="93"/>
      <x v="35"/>
      <x v="2745"/>
      <x v="14549"/>
    </i>
    <i>
      <x v="14550"/>
      <x v="518"/>
      <x v="50"/>
      <x v="5334"/>
      <x v="14550"/>
    </i>
    <i>
      <x v="14551"/>
      <x v="114"/>
      <x v="2"/>
      <x v="7521"/>
      <x v="14551"/>
    </i>
    <i>
      <x v="14552"/>
      <x v="575"/>
      <x v="156"/>
      <x v="7522"/>
      <x v="14552"/>
    </i>
    <i>
      <x v="14553"/>
      <x v="275"/>
      <x v="188"/>
      <x v="3366"/>
      <x v="14553"/>
    </i>
    <i>
      <x v="14554"/>
      <x v="292"/>
      <x v="74"/>
      <x v="5738"/>
      <x v="14554"/>
    </i>
    <i>
      <x v="14555"/>
      <x v="330"/>
      <x v="11"/>
      <x v="3278"/>
      <x v="14555"/>
    </i>
    <i>
      <x v="14556"/>
      <x v="304"/>
      <x v="39"/>
      <x v="5909"/>
      <x v="14556"/>
    </i>
    <i>
      <x v="14557"/>
      <x v="239"/>
      <x v="60"/>
      <x v="466"/>
      <x v="14557"/>
    </i>
    <i>
      <x v="14558"/>
      <x v="217"/>
      <x v="21"/>
      <x v="5649"/>
      <x v="14558"/>
    </i>
    <i>
      <x v="14559"/>
      <x v="326"/>
      <x v="42"/>
      <x v="6352"/>
      <x v="14559"/>
    </i>
    <i>
      <x v="14560"/>
      <x v="579"/>
      <x v="95"/>
      <x v="2643"/>
      <x v="14560"/>
    </i>
    <i>
      <x v="14561"/>
      <x v="210"/>
      <x v="92"/>
      <x v="6836"/>
      <x v="14561"/>
    </i>
    <i>
      <x v="14562"/>
      <x v="260"/>
      <x v="190"/>
      <x v="7523"/>
      <x v="14562"/>
    </i>
    <i>
      <x v="14563"/>
      <x v="548"/>
      <x v="62"/>
      <x v="6551"/>
      <x v="14563"/>
    </i>
    <i>
      <x v="14564"/>
      <x v="206"/>
      <x v="81"/>
      <x v="3663"/>
      <x v="14564"/>
    </i>
    <i>
      <x v="14565"/>
      <x v="332"/>
      <x v="74"/>
      <x v="4793"/>
      <x v="14565"/>
    </i>
    <i>
      <x v="14566"/>
      <x v="461"/>
      <x v="60"/>
      <x v="6341"/>
      <x v="14566"/>
    </i>
    <i>
      <x v="14567"/>
      <x v="176"/>
      <x v="47"/>
      <x v="901"/>
      <x v="14567"/>
    </i>
    <i>
      <x v="14568"/>
      <x v="3"/>
      <x v="111"/>
      <x v="899"/>
      <x v="14568"/>
    </i>
    <i>
      <x v="14569"/>
      <x v="542"/>
      <x v="6"/>
      <x v="1952"/>
      <x v="14569"/>
    </i>
    <i>
      <x v="14570"/>
      <x v="462"/>
      <x v="2"/>
      <x v="2756"/>
      <x v="14570"/>
    </i>
    <i>
      <x v="14571"/>
      <x v="382"/>
      <x v="48"/>
      <x v="7524"/>
      <x v="14571"/>
    </i>
    <i>
      <x v="14572"/>
      <x v="550"/>
      <x v="34"/>
      <x v="2083"/>
      <x v="14572"/>
    </i>
    <i>
      <x v="14573"/>
      <x v="422"/>
      <x v="54"/>
      <x v="7525"/>
      <x v="14573"/>
    </i>
    <i>
      <x v="14574"/>
      <x v="454"/>
      <x v="51"/>
      <x v="1107"/>
      <x v="14574"/>
    </i>
    <i>
      <x v="14575"/>
      <x v="218"/>
      <x v="136"/>
      <x v="7526"/>
      <x v="14575"/>
    </i>
    <i>
      <x v="14576"/>
      <x v="293"/>
      <x v="160"/>
      <x v="4796"/>
      <x v="14576"/>
    </i>
    <i>
      <x v="14577"/>
      <x v="218"/>
      <x v="99"/>
      <x v="2154"/>
      <x v="14577"/>
    </i>
    <i>
      <x v="14578"/>
      <x v="563"/>
      <x v="39"/>
      <x v="2037"/>
      <x v="14578"/>
    </i>
    <i>
      <x v="14579"/>
      <x v="581"/>
      <x v="145"/>
      <x v="1905"/>
      <x v="14579"/>
    </i>
    <i>
      <x v="14580"/>
      <x v="175"/>
      <x v="157"/>
      <x v="7527"/>
      <x v="14580"/>
    </i>
    <i>
      <x v="14581"/>
      <x v="429"/>
      <x v="73"/>
      <x v="1118"/>
      <x v="14581"/>
    </i>
    <i>
      <x v="14582"/>
      <x v="43"/>
      <x v="63"/>
      <x v="301"/>
      <x v="14582"/>
    </i>
    <i>
      <x v="14583"/>
      <x v="65"/>
      <x v="221"/>
      <x v="5240"/>
      <x v="14583"/>
    </i>
    <i>
      <x v="14584"/>
      <x v="270"/>
      <x v="209"/>
      <x v="2833"/>
      <x v="14584"/>
    </i>
    <i>
      <x v="14585"/>
      <x v="551"/>
      <x v="164"/>
      <x v="1352"/>
      <x v="14585"/>
    </i>
    <i>
      <x v="14586"/>
      <x v="152"/>
      <x v="180"/>
      <x v="5476"/>
      <x v="14586"/>
    </i>
    <i>
      <x v="14587"/>
      <x v="345"/>
      <x v="15"/>
      <x v="1482"/>
      <x v="14587"/>
    </i>
    <i>
      <x v="14588"/>
      <x v="377"/>
      <x v="168"/>
      <x v="7528"/>
      <x v="14588"/>
    </i>
    <i>
      <x v="14589"/>
      <x v="509"/>
      <x v="74"/>
      <x v="7529"/>
      <x v="14589"/>
    </i>
    <i>
      <x v="14590"/>
      <x v="351"/>
      <x v="112"/>
      <x v="7530"/>
      <x v="14590"/>
    </i>
    <i>
      <x v="14591"/>
      <x v="478"/>
      <x v="240"/>
      <x v="786"/>
      <x v="14591"/>
    </i>
    <i>
      <x v="14592"/>
      <x v="459"/>
      <x v="161"/>
      <x v="4434"/>
      <x v="14592"/>
    </i>
    <i>
      <x v="14593"/>
      <x v="104"/>
      <x v="112"/>
      <x v="6513"/>
      <x v="14593"/>
    </i>
    <i>
      <x v="14594"/>
      <x v="188"/>
      <x v="162"/>
      <x v="862"/>
      <x v="14594"/>
    </i>
    <i>
      <x v="14595"/>
      <x v="121"/>
      <x v="242"/>
      <x v="4547"/>
      <x v="14595"/>
    </i>
    <i>
      <x v="14596"/>
      <x v="87"/>
      <x v="29"/>
      <x v="5433"/>
      <x v="14596"/>
    </i>
    <i>
      <x v="14597"/>
      <x v="48"/>
      <x v="160"/>
      <x v="5812"/>
      <x v="14597"/>
    </i>
    <i>
      <x v="14598"/>
      <x v="459"/>
      <x v="5"/>
      <x v="726"/>
      <x v="14598"/>
    </i>
    <i>
      <x v="14599"/>
      <x v="369"/>
      <x v="36"/>
      <x v="795"/>
      <x v="14599"/>
    </i>
    <i>
      <x v="14600"/>
      <x v="508"/>
      <x v="78"/>
      <x v="7531"/>
      <x v="14600"/>
    </i>
    <i>
      <x v="14601"/>
      <x v="62"/>
      <x v="105"/>
      <x v="3591"/>
      <x v="14601"/>
    </i>
    <i>
      <x v="14602"/>
      <x v="292"/>
      <x v="83"/>
      <x v="662"/>
      <x v="14602"/>
    </i>
    <i>
      <x v="14603"/>
      <x v="295"/>
      <x v="211"/>
      <x v="5248"/>
      <x v="14603"/>
    </i>
    <i>
      <x v="14604"/>
      <x v="516"/>
      <x v="148"/>
      <x v="2997"/>
      <x v="14604"/>
    </i>
    <i>
      <x v="14605"/>
      <x v="95"/>
      <x v="232"/>
      <x v="6134"/>
      <x v="14605"/>
    </i>
    <i>
      <x v="14606"/>
      <x v="102"/>
      <x v="84"/>
      <x v="7532"/>
      <x v="14606"/>
    </i>
    <i>
      <x v="14607"/>
      <x v="318"/>
      <x v="67"/>
      <x v="7348"/>
      <x v="14607"/>
    </i>
    <i>
      <x v="14608"/>
      <x v="512"/>
      <x v="92"/>
      <x v="3523"/>
      <x v="14608"/>
    </i>
    <i>
      <x v="14609"/>
      <x v="32"/>
      <x v="5"/>
      <x v="4196"/>
      <x v="14609"/>
    </i>
    <i>
      <x v="14610"/>
      <x v="240"/>
      <x v="27"/>
      <x v="3574"/>
      <x v="14610"/>
    </i>
    <i>
      <x v="14611"/>
      <x v="52"/>
      <x v="124"/>
      <x v="7533"/>
      <x v="14611"/>
    </i>
    <i>
      <x v="14612"/>
      <x v="107"/>
      <x v="79"/>
      <x v="7534"/>
      <x v="14612"/>
    </i>
    <i>
      <x v="14613"/>
      <x v="325"/>
      <x v="5"/>
      <x v="7535"/>
      <x v="14613"/>
    </i>
    <i>
      <x v="14614"/>
      <x v="52"/>
      <x v="180"/>
      <x v="2550"/>
      <x v="14614"/>
    </i>
    <i>
      <x v="14615"/>
      <x v="20"/>
      <x v="196"/>
      <x v="4414"/>
      <x v="14615"/>
    </i>
    <i>
      <x v="14616"/>
      <x v="542"/>
      <x v="79"/>
      <x v="7536"/>
      <x v="14616"/>
    </i>
    <i>
      <x v="14617"/>
      <x v="43"/>
      <x v="163"/>
      <x v="7537"/>
      <x v="14617"/>
    </i>
    <i>
      <x v="14618"/>
      <x v="485"/>
      <x v="38"/>
      <x v="682"/>
      <x v="14618"/>
    </i>
    <i>
      <x v="14619"/>
      <x v="219"/>
      <x v="61"/>
      <x v="1210"/>
      <x v="14619"/>
    </i>
    <i>
      <x v="14620"/>
      <x v="24"/>
      <x v="11"/>
      <x v="3121"/>
      <x v="14620"/>
    </i>
    <i>
      <x v="14621"/>
      <x v="449"/>
      <x v="44"/>
      <x v="1638"/>
      <x v="14621"/>
    </i>
    <i>
      <x v="14622"/>
      <x v="384"/>
      <x v="16"/>
      <x v="7538"/>
      <x v="14622"/>
    </i>
    <i>
      <x v="14623"/>
      <x v="136"/>
      <x v="252"/>
      <x v="404"/>
      <x v="14623"/>
    </i>
    <i>
      <x v="14624"/>
      <x v="384"/>
      <x v="174"/>
      <x v="5033"/>
      <x v="14624"/>
    </i>
    <i>
      <x v="14625"/>
      <x v="487"/>
      <x v="90"/>
      <x v="2621"/>
      <x v="14625"/>
    </i>
    <i>
      <x v="14626"/>
      <x v="6"/>
      <x v="53"/>
      <x v="6965"/>
      <x v="14626"/>
    </i>
    <i>
      <x v="14627"/>
      <x v="385"/>
      <x v="9"/>
      <x v="673"/>
      <x v="14627"/>
    </i>
    <i>
      <x v="14628"/>
      <x v="26"/>
      <x v="35"/>
      <x v="4098"/>
      <x v="14628"/>
    </i>
    <i>
      <x v="14629"/>
      <x v="104"/>
      <x v="62"/>
      <x v="2325"/>
      <x v="14629"/>
    </i>
    <i>
      <x v="14630"/>
      <x v="506"/>
      <x v="92"/>
      <x v="5624"/>
      <x v="14630"/>
    </i>
    <i>
      <x v="14631"/>
      <x v="456"/>
      <x v="91"/>
      <x v="5582"/>
      <x v="14631"/>
    </i>
    <i>
      <x v="14632"/>
      <x v="578"/>
      <x v="29"/>
      <x v="7539"/>
      <x v="14632"/>
    </i>
    <i>
      <x v="14633"/>
      <x v="486"/>
      <x v="276"/>
      <x v="7540"/>
      <x v="14633"/>
    </i>
    <i>
      <x v="14634"/>
      <x v="509"/>
      <x v="65"/>
      <x v="1323"/>
      <x v="14634"/>
    </i>
    <i>
      <x v="14635"/>
      <x v="405"/>
      <x v="27"/>
      <x v="5839"/>
      <x v="14635"/>
    </i>
    <i>
      <x v="14636"/>
      <x v="574"/>
      <x v="61"/>
      <x v="4237"/>
      <x v="14636"/>
    </i>
    <i>
      <x v="14637"/>
      <x v="576"/>
      <x v="29"/>
      <x v="7541"/>
      <x v="14637"/>
    </i>
    <i>
      <x v="14638"/>
      <x v="475"/>
      <x v="118"/>
      <x v="1079"/>
      <x v="14638"/>
    </i>
    <i>
      <x v="14639"/>
      <x v="23"/>
      <x v="19"/>
      <x v="1674"/>
      <x v="14639"/>
    </i>
    <i>
      <x v="14640"/>
      <x v="573"/>
      <x v="27"/>
      <x v="6900"/>
      <x v="14640"/>
    </i>
    <i>
      <x v="14641"/>
      <x v="115"/>
      <x v="170"/>
      <x v="3492"/>
      <x v="14641"/>
    </i>
    <i>
      <x v="14642"/>
      <x/>
      <x v="18"/>
      <x v="955"/>
      <x v="14642"/>
    </i>
    <i>
      <x v="14643"/>
      <x v="272"/>
      <x v="65"/>
      <x v="2028"/>
      <x v="14643"/>
    </i>
    <i>
      <x v="14644"/>
      <x v="306"/>
      <x v="154"/>
      <x v="1895"/>
      <x v="14644"/>
    </i>
    <i>
      <x v="14645"/>
      <x v="574"/>
      <x v="113"/>
      <x v="6426"/>
      <x v="14645"/>
    </i>
    <i>
      <x v="14646"/>
      <x v="371"/>
      <x v="2"/>
      <x v="103"/>
      <x v="14646"/>
    </i>
    <i>
      <x v="14647"/>
      <x v="359"/>
      <x v="38"/>
      <x v="3406"/>
      <x v="14647"/>
    </i>
    <i>
      <x v="14648"/>
      <x v="54"/>
      <x v="9"/>
      <x v="5096"/>
      <x v="14648"/>
    </i>
    <i>
      <x v="14649"/>
      <x v="195"/>
      <x v="105"/>
      <x v="1097"/>
      <x v="14649"/>
    </i>
    <i>
      <x v="14650"/>
      <x v="395"/>
      <x v="188"/>
      <x v="3500"/>
      <x v="14650"/>
    </i>
    <i>
      <x v="14651"/>
      <x v="106"/>
      <x v="30"/>
      <x v="5295"/>
      <x v="14651"/>
    </i>
    <i>
      <x v="14652"/>
      <x v="403"/>
      <x v="83"/>
      <x v="7542"/>
      <x v="14652"/>
    </i>
    <i>
      <x v="14653"/>
      <x v="48"/>
      <x v="55"/>
      <x v="3663"/>
      <x v="14653"/>
    </i>
    <i>
      <x v="14654"/>
      <x v="222"/>
      <x v="162"/>
      <x v="2552"/>
      <x v="14654"/>
    </i>
    <i>
      <x v="14655"/>
      <x v="241"/>
      <x v="65"/>
      <x v="6973"/>
      <x v="14655"/>
    </i>
    <i>
      <x v="14656"/>
      <x v="257"/>
      <x v="42"/>
      <x v="7543"/>
      <x v="14656"/>
    </i>
    <i>
      <x v="14657"/>
      <x v="443"/>
      <x v="34"/>
      <x v="7544"/>
      <x v="14657"/>
    </i>
    <i>
      <x v="14658"/>
      <x v="185"/>
      <x v="35"/>
      <x v="2152"/>
      <x v="14658"/>
    </i>
    <i>
      <x v="14659"/>
      <x v="578"/>
      <x v="60"/>
      <x v="7001"/>
      <x v="14659"/>
    </i>
    <i>
      <x v="14660"/>
      <x v="405"/>
      <x v="168"/>
      <x v="280"/>
      <x v="14660"/>
    </i>
    <i>
      <x v="14661"/>
      <x v="504"/>
      <x v="26"/>
      <x v="7545"/>
      <x v="14661"/>
    </i>
    <i>
      <x v="14662"/>
      <x v="271"/>
      <x v="87"/>
      <x v="7128"/>
      <x v="14662"/>
    </i>
    <i>
      <x v="14663"/>
      <x v="643"/>
      <x v="348"/>
      <x v="7546"/>
      <x v="14663"/>
    </i>
    <i>
      <x v="14664"/>
      <x/>
      <x v="173"/>
      <x v="7547"/>
      <x v="14664"/>
    </i>
    <i>
      <x v="14665"/>
      <x v="30"/>
      <x v="132"/>
      <x v="2572"/>
      <x v="14665"/>
    </i>
    <i>
      <x v="14666"/>
      <x v="104"/>
      <x v="50"/>
      <x v="7548"/>
      <x v="14666"/>
    </i>
    <i>
      <x v="14667"/>
      <x v="45"/>
      <x v="55"/>
      <x v="6869"/>
      <x v="14667"/>
    </i>
    <i>
      <x v="14668"/>
      <x v="65"/>
      <x v="48"/>
      <x v="5141"/>
      <x v="14668"/>
    </i>
    <i>
      <x v="14669"/>
      <x v="399"/>
      <x v="161"/>
      <x v="37"/>
      <x v="14669"/>
    </i>
    <i>
      <x v="14670"/>
      <x v="266"/>
      <x v="120"/>
      <x v="968"/>
      <x v="14670"/>
    </i>
    <i>
      <x v="14671"/>
      <x v="275"/>
      <x v="65"/>
      <x v="7549"/>
      <x v="14671"/>
    </i>
    <i>
      <x v="14672"/>
      <x v="338"/>
      <x v="180"/>
      <x v="7550"/>
      <x v="14672"/>
    </i>
    <i>
      <x v="14673"/>
      <x v="345"/>
      <x v="144"/>
      <x v="6787"/>
      <x v="14673"/>
    </i>
    <i>
      <x v="14674"/>
      <x v="315"/>
      <x v="60"/>
      <x v="5783"/>
      <x v="14674"/>
    </i>
    <i>
      <x v="14675"/>
      <x v="385"/>
      <x v="89"/>
      <x v="3289"/>
      <x v="14675"/>
    </i>
    <i>
      <x v="14676"/>
      <x v="363"/>
      <x v="174"/>
      <x v="2451"/>
      <x v="14676"/>
    </i>
    <i>
      <x v="14677"/>
      <x v="424"/>
      <x v="48"/>
      <x v="7551"/>
      <x v="14677"/>
    </i>
    <i>
      <x v="14678"/>
      <x v="169"/>
      <x/>
      <x v="7552"/>
      <x v="14678"/>
    </i>
    <i>
      <x v="14679"/>
      <x v="102"/>
      <x v="124"/>
      <x v="1838"/>
      <x v="14679"/>
    </i>
    <i>
      <x v="14680"/>
      <x v="504"/>
      <x v="180"/>
      <x v="3344"/>
      <x v="14680"/>
    </i>
    <i>
      <x v="14681"/>
      <x v="134"/>
      <x v="62"/>
      <x v="4144"/>
      <x v="14681"/>
    </i>
    <i>
      <x v="14682"/>
      <x v="87"/>
      <x v="31"/>
      <x v="7553"/>
      <x v="14682"/>
    </i>
    <i>
      <x v="14683"/>
      <x v="33"/>
      <x v="5"/>
      <x v="7365"/>
      <x v="14683"/>
    </i>
    <i>
      <x v="14684"/>
      <x v="292"/>
      <x v="42"/>
      <x v="282"/>
      <x v="14684"/>
    </i>
    <i>
      <x v="14685"/>
      <x v="376"/>
      <x v="85"/>
      <x v="2955"/>
      <x v="14685"/>
    </i>
    <i>
      <x v="14686"/>
      <x v="351"/>
      <x v="38"/>
      <x v="6306"/>
      <x v="14686"/>
    </i>
    <i>
      <x v="14687"/>
      <x v="214"/>
      <x v="139"/>
      <x v="6172"/>
      <x v="14687"/>
    </i>
    <i>
      <x v="14688"/>
      <x v="396"/>
      <x v="130"/>
      <x v="7554"/>
      <x v="14688"/>
    </i>
    <i>
      <x v="14689"/>
      <x v="161"/>
      <x v="136"/>
      <x v="2191"/>
      <x v="14689"/>
    </i>
    <i>
      <x v="14690"/>
      <x v="133"/>
      <x v="6"/>
      <x v="948"/>
      <x v="14690"/>
    </i>
    <i>
      <x v="14691"/>
      <x v="249"/>
      <x v="208"/>
      <x v="7554"/>
      <x v="14691"/>
    </i>
    <i>
      <x v="14692"/>
      <x v="423"/>
      <x v="30"/>
      <x v="7555"/>
      <x v="14692"/>
    </i>
    <i>
      <x v="14693"/>
      <x v="298"/>
      <x v="180"/>
      <x v="1758"/>
      <x v="14693"/>
    </i>
    <i>
      <x v="14694"/>
      <x v="295"/>
      <x v="51"/>
      <x v="3836"/>
      <x v="14694"/>
    </i>
    <i>
      <x v="14695"/>
      <x v="461"/>
      <x v="89"/>
      <x v="4430"/>
      <x v="14695"/>
    </i>
    <i>
      <x v="14696"/>
      <x v="76"/>
      <x v="63"/>
      <x v="7556"/>
      <x v="14696"/>
    </i>
    <i>
      <x v="14697"/>
      <x v="251"/>
      <x v="104"/>
      <x v="7557"/>
      <x v="14697"/>
    </i>
    <i>
      <x v="14698"/>
      <x v="266"/>
      <x v="40"/>
      <x v="5715"/>
      <x v="14698"/>
    </i>
    <i>
      <x v="14699"/>
      <x v="122"/>
      <x v="149"/>
      <x v="1069"/>
      <x v="14699"/>
    </i>
    <i>
      <x v="14700"/>
      <x v="393"/>
      <x v="109"/>
      <x v="3322"/>
      <x v="14700"/>
    </i>
    <i>
      <x v="14701"/>
      <x v="246"/>
      <x v="37"/>
      <x v="7558"/>
      <x v="14701"/>
    </i>
    <i>
      <x v="14702"/>
      <x v="533"/>
      <x v="48"/>
      <x v="7559"/>
      <x v="14702"/>
    </i>
    <i>
      <x v="14703"/>
      <x v="433"/>
      <x v="204"/>
      <x v="1945"/>
      <x v="14703"/>
    </i>
    <i>
      <x v="14704"/>
      <x v="22"/>
      <x v="40"/>
      <x v="7560"/>
      <x v="14704"/>
    </i>
    <i>
      <x v="14705"/>
      <x v="70"/>
      <x v="145"/>
      <x v="1581"/>
      <x v="14705"/>
    </i>
    <i>
      <x v="14706"/>
      <x v="246"/>
      <x v="189"/>
      <x v="7561"/>
      <x v="14706"/>
    </i>
    <i>
      <x v="14707"/>
      <x v="282"/>
      <x v="51"/>
      <x v="7562"/>
      <x v="14707"/>
    </i>
    <i>
      <x v="14708"/>
      <x v="489"/>
      <x v="190"/>
      <x v="7563"/>
      <x v="14708"/>
    </i>
    <i>
      <x v="14709"/>
      <x v="77"/>
      <x v="48"/>
      <x v="3762"/>
      <x v="14709"/>
    </i>
    <i>
      <x v="14710"/>
      <x v="36"/>
      <x v="112"/>
      <x v="6843"/>
      <x v="14710"/>
    </i>
    <i>
      <x v="14711"/>
      <x v="261"/>
      <x v="63"/>
      <x v="359"/>
      <x v="14711"/>
    </i>
    <i>
      <x v="14712"/>
      <x v="551"/>
      <x v="75"/>
      <x v="6696"/>
      <x v="14712"/>
    </i>
    <i>
      <x v="14713"/>
      <x v="94"/>
      <x v="112"/>
      <x v="6926"/>
      <x v="14713"/>
    </i>
    <i>
      <x v="14714"/>
      <x v="262"/>
      <x v="88"/>
      <x v="21"/>
      <x v="14714"/>
    </i>
    <i>
      <x v="14715"/>
      <x v="580"/>
      <x v="83"/>
      <x v="4368"/>
      <x v="14715"/>
    </i>
    <i>
      <x v="14716"/>
      <x v="92"/>
      <x v="55"/>
      <x v="363"/>
      <x v="14716"/>
    </i>
    <i>
      <x v="14717"/>
      <x v="132"/>
      <x v="211"/>
      <x v="887"/>
      <x v="14717"/>
    </i>
    <i>
      <x v="14718"/>
      <x v="216"/>
      <x v="122"/>
      <x v="3662"/>
      <x v="14718"/>
    </i>
    <i>
      <x v="14719"/>
      <x v="461"/>
      <x v="53"/>
      <x v="5993"/>
      <x v="14719"/>
    </i>
    <i>
      <x v="14720"/>
      <x v="567"/>
      <x v="37"/>
      <x v="6374"/>
      <x v="14720"/>
    </i>
    <i>
      <x v="14721"/>
      <x v="108"/>
      <x v="45"/>
      <x v="2754"/>
      <x v="14721"/>
    </i>
    <i>
      <x v="14722"/>
      <x v="58"/>
      <x v="195"/>
      <x v="7564"/>
      <x v="14722"/>
    </i>
    <i>
      <x v="14723"/>
      <x v="401"/>
      <x v="45"/>
      <x v="4848"/>
      <x v="14723"/>
    </i>
    <i>
      <x v="14724"/>
      <x v="580"/>
      <x v="84"/>
      <x v="4332"/>
      <x v="14724"/>
    </i>
    <i>
      <x v="14725"/>
      <x v="90"/>
      <x v="19"/>
      <x v="2800"/>
      <x v="14725"/>
    </i>
    <i>
      <x v="14726"/>
      <x v="381"/>
      <x v="91"/>
      <x v="288"/>
      <x v="14726"/>
    </i>
    <i>
      <x v="14727"/>
      <x v="87"/>
      <x v="2"/>
      <x v="7565"/>
      <x v="14727"/>
    </i>
    <i>
      <x v="14728"/>
      <x v="467"/>
      <x v="132"/>
      <x v="99"/>
      <x v="14728"/>
    </i>
    <i>
      <x v="14729"/>
      <x v="580"/>
      <x v="87"/>
      <x v="7566"/>
      <x v="14729"/>
    </i>
    <i>
      <x v="14730"/>
      <x v="458"/>
      <x v="43"/>
      <x v="4166"/>
      <x v="14730"/>
    </i>
    <i>
      <x v="14731"/>
      <x v="289"/>
      <x v="118"/>
      <x v="5117"/>
      <x v="14731"/>
    </i>
    <i>
      <x v="14732"/>
      <x v="420"/>
      <x v="179"/>
      <x v="2050"/>
      <x v="14732"/>
    </i>
    <i>
      <x v="14733"/>
      <x v="420"/>
      <x v="89"/>
      <x v="374"/>
      <x v="14733"/>
    </i>
    <i>
      <x v="14734"/>
      <x v="106"/>
      <x v="47"/>
      <x v="338"/>
      <x v="14734"/>
    </i>
    <i>
      <x v="14735"/>
      <x v="445"/>
      <x v="111"/>
      <x v="6119"/>
      <x v="14735"/>
    </i>
    <i>
      <x v="14736"/>
      <x v="334"/>
      <x v="32"/>
      <x v="3023"/>
      <x v="14736"/>
    </i>
    <i>
      <x v="14737"/>
      <x v="173"/>
      <x v="85"/>
      <x v="6564"/>
      <x v="14737"/>
    </i>
    <i>
      <x v="14738"/>
      <x v="10"/>
      <x v="5"/>
      <x v="7567"/>
      <x v="14738"/>
    </i>
    <i>
      <x v="14739"/>
      <x v="497"/>
      <x v="124"/>
      <x v="2882"/>
      <x v="14739"/>
    </i>
    <i>
      <x v="14740"/>
      <x v="510"/>
      <x v="50"/>
      <x v="4288"/>
      <x v="14740"/>
    </i>
    <i>
      <x v="14741"/>
      <x v="580"/>
      <x v="26"/>
      <x v="7568"/>
      <x v="14741"/>
    </i>
    <i>
      <x v="14742"/>
      <x v="82"/>
      <x v="75"/>
      <x v="3590"/>
      <x v="14742"/>
    </i>
    <i>
      <x v="14743"/>
      <x v="106"/>
      <x v="85"/>
      <x v="2482"/>
      <x v="14743"/>
    </i>
    <i>
      <x v="14744"/>
      <x v="140"/>
      <x v="102"/>
      <x v="5615"/>
      <x v="14744"/>
    </i>
    <i>
      <x v="14745"/>
      <x v="179"/>
      <x v="65"/>
      <x v="4899"/>
      <x v="14745"/>
    </i>
    <i>
      <x v="14746"/>
      <x v="254"/>
      <x v="261"/>
      <x v="7569"/>
      <x v="14746"/>
    </i>
    <i>
      <x v="14747"/>
      <x v="173"/>
      <x v="165"/>
      <x v="859"/>
      <x v="14747"/>
    </i>
    <i>
      <x v="14748"/>
      <x v="429"/>
      <x v="58"/>
      <x v="2474"/>
      <x v="14748"/>
    </i>
    <i>
      <x v="14749"/>
      <x v="56"/>
      <x v="229"/>
      <x v="6423"/>
      <x v="14749"/>
    </i>
    <i>
      <x v="14750"/>
      <x v="296"/>
      <x v="89"/>
      <x v="2233"/>
      <x v="14750"/>
    </i>
    <i>
      <x v="14751"/>
      <x v="74"/>
      <x v="6"/>
      <x v="2974"/>
      <x v="14751"/>
    </i>
    <i>
      <x v="14752"/>
      <x v="3"/>
      <x v="169"/>
      <x v="6576"/>
      <x v="14752"/>
    </i>
    <i>
      <x v="14753"/>
      <x v="402"/>
      <x v="19"/>
      <x v="7570"/>
      <x v="14753"/>
    </i>
    <i>
      <x v="14754"/>
      <x v="242"/>
      <x v="190"/>
      <x v="7571"/>
      <x v="14754"/>
    </i>
    <i>
      <x v="14755"/>
      <x v="492"/>
      <x v="1"/>
      <x v="6953"/>
      <x v="14755"/>
    </i>
    <i>
      <x v="14756"/>
      <x v="490"/>
      <x v="162"/>
      <x v="3057"/>
      <x v="14756"/>
    </i>
    <i>
      <x v="14757"/>
      <x v="492"/>
      <x v="111"/>
      <x v="1803"/>
      <x v="14757"/>
    </i>
    <i>
      <x v="14758"/>
      <x v="105"/>
      <x v="88"/>
      <x v="7572"/>
      <x v="14758"/>
    </i>
    <i>
      <x v="14759"/>
      <x v="77"/>
      <x v="149"/>
      <x v="7537"/>
      <x v="14759"/>
    </i>
    <i>
      <x v="14760"/>
      <x v="167"/>
      <x v="121"/>
      <x v="6550"/>
      <x v="14760"/>
    </i>
    <i>
      <x v="14761"/>
      <x v="644"/>
      <x v="349"/>
      <x v="1643"/>
      <x v="14761"/>
    </i>
    <i>
      <x v="14762"/>
      <x v="483"/>
      <x v="84"/>
      <x v="5030"/>
      <x v="14762"/>
    </i>
    <i>
      <x v="14763"/>
      <x v="137"/>
      <x v="4"/>
      <x v="3046"/>
      <x v="14763"/>
    </i>
    <i>
      <x v="14764"/>
      <x v="319"/>
      <x v="49"/>
      <x v="3122"/>
      <x v="14764"/>
    </i>
    <i>
      <x v="14765"/>
      <x v="167"/>
      <x v="219"/>
      <x v="2395"/>
      <x v="14765"/>
    </i>
    <i>
      <x v="14766"/>
      <x v="165"/>
      <x v="149"/>
      <x v="7573"/>
      <x v="14766"/>
    </i>
    <i>
      <x v="14767"/>
      <x v="378"/>
      <x v="16"/>
      <x v="5808"/>
      <x v="14767"/>
    </i>
    <i>
      <x v="14768"/>
      <x v="239"/>
      <x v="5"/>
      <x v="3110"/>
      <x v="14768"/>
    </i>
    <i>
      <x v="14769"/>
      <x v="432"/>
      <x v="79"/>
      <x v="7574"/>
      <x v="14769"/>
    </i>
    <i>
      <x v="14770"/>
      <x v="315"/>
      <x v="89"/>
      <x v="6704"/>
      <x v="14770"/>
    </i>
    <i>
      <x v="14771"/>
      <x v="352"/>
      <x v="100"/>
      <x v="125"/>
      <x v="14771"/>
    </i>
    <i>
      <x v="14772"/>
      <x v="25"/>
      <x v="87"/>
      <x v="3106"/>
      <x v="14772"/>
    </i>
    <i>
      <x v="14773"/>
      <x v="447"/>
      <x v="43"/>
      <x v="1856"/>
      <x v="14773"/>
    </i>
    <i>
      <x v="14774"/>
      <x v="336"/>
      <x v="168"/>
      <x v="6095"/>
      <x v="14774"/>
    </i>
    <i>
      <x v="14775"/>
      <x v="250"/>
      <x v="181"/>
      <x v="1622"/>
      <x v="14775"/>
    </i>
    <i>
      <x v="14776"/>
      <x v="76"/>
      <x v="54"/>
      <x v="7022"/>
      <x v="14776"/>
    </i>
    <i>
      <x v="14777"/>
      <x v="153"/>
      <x v="58"/>
      <x v="5154"/>
      <x v="14777"/>
    </i>
    <i>
      <x v="14778"/>
      <x v="121"/>
      <x v="176"/>
      <x v="6645"/>
      <x v="14778"/>
    </i>
    <i>
      <x v="14779"/>
      <x v="173"/>
      <x v="90"/>
      <x v="5369"/>
      <x v="14779"/>
    </i>
    <i>
      <x v="14780"/>
      <x v="115"/>
      <x v="112"/>
      <x v="410"/>
      <x v="14780"/>
    </i>
    <i>
      <x v="14781"/>
      <x v="24"/>
      <x v="24"/>
      <x v="7575"/>
      <x v="14781"/>
    </i>
    <i>
      <x v="14782"/>
      <x v="173"/>
      <x v="55"/>
      <x v="7576"/>
      <x v="14782"/>
    </i>
    <i>
      <x v="14783"/>
      <x v="368"/>
      <x v="164"/>
      <x v="1972"/>
      <x v="14783"/>
    </i>
    <i>
      <x v="14784"/>
      <x v="76"/>
      <x v="51"/>
      <x v="7577"/>
      <x v="14784"/>
    </i>
    <i>
      <x v="14785"/>
      <x v="329"/>
      <x v="23"/>
      <x v="1613"/>
      <x v="14785"/>
    </i>
    <i>
      <x v="14786"/>
      <x v="87"/>
      <x v="132"/>
      <x v="7578"/>
      <x v="14786"/>
    </i>
    <i>
      <x v="14787"/>
      <x v="578"/>
      <x v="62"/>
      <x v="7579"/>
      <x v="14787"/>
    </i>
    <i>
      <x v="14788"/>
      <x v="402"/>
      <x v="30"/>
      <x v="2365"/>
      <x v="14788"/>
    </i>
    <i>
      <x v="14789"/>
      <x v="96"/>
      <x v="195"/>
      <x v="4465"/>
      <x v="14789"/>
    </i>
    <i>
      <x v="14790"/>
      <x v="207"/>
      <x v="108"/>
      <x v="6597"/>
      <x v="14790"/>
    </i>
    <i>
      <x v="14791"/>
      <x v="22"/>
      <x v="134"/>
      <x v="3418"/>
      <x v="14791"/>
    </i>
    <i>
      <x v="14792"/>
      <x v="78"/>
      <x v="155"/>
      <x v="5763"/>
      <x v="14792"/>
    </i>
    <i>
      <x v="14793"/>
      <x v="398"/>
      <x v="204"/>
      <x v="1611"/>
      <x v="14793"/>
    </i>
    <i>
      <x v="14794"/>
      <x v="327"/>
      <x v="118"/>
      <x v="7580"/>
      <x v="14794"/>
    </i>
    <i>
      <x v="14795"/>
      <x v="250"/>
      <x v="176"/>
      <x v="5761"/>
      <x v="14795"/>
    </i>
    <i>
      <x v="14796"/>
      <x v="423"/>
      <x v="166"/>
      <x v="7392"/>
      <x v="14796"/>
    </i>
    <i>
      <x v="14797"/>
      <x v="416"/>
      <x v="2"/>
      <x v="7581"/>
      <x v="14797"/>
    </i>
    <i>
      <x v="14798"/>
      <x v="201"/>
      <x v="109"/>
      <x v="7582"/>
      <x v="14798"/>
    </i>
    <i>
      <x v="14799"/>
      <x v="438"/>
      <x v="93"/>
      <x v="1242"/>
      <x v="14799"/>
    </i>
    <i>
      <x v="14800"/>
      <x v="313"/>
      <x v="33"/>
      <x v="45"/>
      <x v="14800"/>
    </i>
    <i>
      <x v="14801"/>
      <x v="192"/>
      <x v="61"/>
      <x v="4052"/>
      <x v="14801"/>
    </i>
    <i>
      <x v="14802"/>
      <x v="331"/>
      <x v="75"/>
      <x v="7315"/>
      <x v="14802"/>
    </i>
    <i>
      <x v="14803"/>
      <x v="546"/>
      <x v="165"/>
      <x v="6383"/>
      <x v="14803"/>
    </i>
    <i>
      <x v="14804"/>
      <x v="467"/>
      <x v="2"/>
      <x v="3471"/>
      <x v="14804"/>
    </i>
    <i>
      <x v="14805"/>
      <x v="225"/>
      <x v="176"/>
      <x v="3800"/>
      <x v="14805"/>
    </i>
    <i>
      <x v="14806"/>
      <x v="341"/>
      <x v="35"/>
      <x v="2863"/>
      <x v="14806"/>
    </i>
    <i>
      <x v="14807"/>
      <x v="463"/>
      <x v="48"/>
      <x v="7583"/>
      <x v="14807"/>
    </i>
    <i>
      <x v="14808"/>
      <x v="6"/>
      <x v="9"/>
      <x v="5377"/>
      <x v="14808"/>
    </i>
    <i>
      <x v="14809"/>
      <x v="148"/>
      <x v="114"/>
      <x v="5974"/>
      <x v="14809"/>
    </i>
    <i>
      <x v="14810"/>
      <x v="28"/>
      <x v="179"/>
      <x v="7584"/>
      <x v="14810"/>
    </i>
    <i>
      <x v="14811"/>
      <x v="251"/>
      <x v="99"/>
      <x v="5783"/>
      <x v="14811"/>
    </i>
    <i>
      <x v="14812"/>
      <x v="426"/>
      <x v="19"/>
      <x v="6276"/>
      <x v="14812"/>
    </i>
    <i>
      <x v="14813"/>
      <x v="373"/>
      <x v="38"/>
      <x v="5972"/>
      <x v="14813"/>
    </i>
    <i>
      <x v="14814"/>
      <x v="487"/>
      <x v="92"/>
      <x v="5973"/>
      <x v="14814"/>
    </i>
    <i>
      <x v="14815"/>
      <x v="10"/>
      <x v="132"/>
      <x v="6084"/>
      <x v="14815"/>
    </i>
    <i>
      <x v="14816"/>
      <x v="524"/>
      <x v="60"/>
      <x v="2457"/>
      <x v="14816"/>
    </i>
    <i>
      <x v="14817"/>
      <x v="373"/>
      <x v="70"/>
      <x v="447"/>
      <x v="14817"/>
    </i>
    <i>
      <x v="14818"/>
      <x v="369"/>
      <x v="16"/>
      <x v="1865"/>
      <x v="14818"/>
    </i>
    <i>
      <x v="14819"/>
      <x v="375"/>
      <x v="105"/>
      <x v="2338"/>
      <x v="14819"/>
    </i>
    <i>
      <x v="14820"/>
      <x v="42"/>
      <x v="135"/>
      <x v="3378"/>
      <x v="14820"/>
    </i>
    <i>
      <x v="14821"/>
      <x v="487"/>
      <x v="55"/>
      <x v="6101"/>
      <x v="14821"/>
    </i>
    <i>
      <x v="14822"/>
      <x v="5"/>
      <x v="60"/>
      <x v="745"/>
      <x v="14822"/>
    </i>
    <i>
      <x v="14823"/>
      <x v="32"/>
      <x v="24"/>
      <x v="7585"/>
      <x v="14823"/>
    </i>
    <i>
      <x v="14824"/>
      <x v="568"/>
      <x v="168"/>
      <x v="7586"/>
      <x v="14824"/>
    </i>
    <i>
      <x v="14825"/>
      <x v="443"/>
      <x v="84"/>
      <x v="7587"/>
      <x v="14825"/>
    </i>
    <i>
      <x v="14826"/>
      <x v="394"/>
      <x v="219"/>
      <x v="1713"/>
      <x v="14826"/>
    </i>
    <i>
      <x v="14827"/>
      <x v="131"/>
      <x v="45"/>
      <x v="1598"/>
      <x v="14827"/>
    </i>
    <i>
      <x v="14828"/>
      <x v="567"/>
      <x v="189"/>
      <x v="1489"/>
      <x v="14828"/>
    </i>
    <i>
      <x v="14829"/>
      <x v="502"/>
      <x v="146"/>
      <x v="7139"/>
      <x v="14829"/>
    </i>
    <i>
      <x v="14830"/>
      <x v="282"/>
      <x v="33"/>
      <x v="7588"/>
      <x v="14830"/>
    </i>
    <i>
      <x v="14831"/>
      <x v="337"/>
      <x v="2"/>
      <x v="3183"/>
      <x v="14831"/>
    </i>
    <i>
      <x v="14832"/>
      <x v="229"/>
      <x v="118"/>
      <x v="5426"/>
      <x v="14832"/>
    </i>
    <i>
      <x v="14833"/>
      <x v="563"/>
      <x v="38"/>
      <x v="4127"/>
      <x v="14833"/>
    </i>
    <i>
      <x v="14834"/>
      <x v="46"/>
      <x v="72"/>
      <x v="1250"/>
      <x v="14834"/>
    </i>
    <i>
      <x v="14835"/>
      <x v="20"/>
      <x v="44"/>
      <x v="7589"/>
      <x v="14835"/>
    </i>
    <i>
      <x v="14836"/>
      <x v="32"/>
      <x v="63"/>
      <x v="7590"/>
      <x v="14836"/>
    </i>
    <i>
      <x v="14837"/>
      <x v="379"/>
      <x v="139"/>
      <x v="7591"/>
      <x v="14837"/>
    </i>
    <i>
      <x v="14838"/>
      <x v="437"/>
      <x v="56"/>
      <x v="7592"/>
      <x v="14838"/>
    </i>
    <i>
      <x v="14839"/>
      <x v="527"/>
      <x v="46"/>
      <x v="4269"/>
      <x v="14839"/>
    </i>
    <i>
      <x v="14840"/>
      <x v="131"/>
      <x v="168"/>
      <x v="7593"/>
      <x v="14840"/>
    </i>
    <i>
      <x v="14841"/>
      <x v="525"/>
      <x v="172"/>
      <x v="7294"/>
      <x v="14841"/>
    </i>
    <i>
      <x v="14842"/>
      <x v="488"/>
      <x v="120"/>
      <x v="7594"/>
      <x v="14842"/>
    </i>
    <i>
      <x v="14843"/>
      <x v="83"/>
      <x v="74"/>
      <x v="7595"/>
      <x v="14843"/>
    </i>
    <i>
      <x v="14844"/>
      <x v="575"/>
      <x v="58"/>
      <x v="5331"/>
      <x v="14844"/>
    </i>
    <i>
      <x v="14845"/>
      <x v="379"/>
      <x v="136"/>
      <x v="7596"/>
      <x v="14845"/>
    </i>
    <i>
      <x v="14846"/>
      <x v="393"/>
      <x v="158"/>
      <x v="7597"/>
      <x v="14846"/>
    </i>
    <i>
      <x v="14847"/>
      <x v="20"/>
      <x v="71"/>
      <x v="7598"/>
      <x v="14847"/>
    </i>
    <i>
      <x v="14848"/>
      <x v="348"/>
      <x v="115"/>
      <x v="348"/>
      <x v="14848"/>
    </i>
    <i>
      <x v="14849"/>
      <x v="164"/>
      <x v="129"/>
      <x v="3659"/>
      <x v="14849"/>
    </i>
    <i>
      <x v="14850"/>
      <x v="299"/>
      <x v="42"/>
      <x v="5129"/>
      <x v="14850"/>
    </i>
    <i>
      <x v="14851"/>
      <x v="22"/>
      <x v="185"/>
      <x v="983"/>
      <x v="14851"/>
    </i>
    <i>
      <x v="14852"/>
      <x v="39"/>
      <x v="14"/>
      <x v="3556"/>
      <x v="14852"/>
    </i>
    <i>
      <x v="14853"/>
      <x v="15"/>
      <x v="150"/>
      <x v="4884"/>
      <x v="14853"/>
    </i>
    <i>
      <x v="14854"/>
      <x v="19"/>
      <x v="193"/>
      <x v="987"/>
      <x v="14854"/>
    </i>
    <i>
      <x v="14855"/>
      <x v="409"/>
      <x v="53"/>
      <x v="2675"/>
      <x v="14855"/>
    </i>
    <i>
      <x v="14856"/>
      <x v="366"/>
      <x v="190"/>
      <x v="1214"/>
      <x v="14856"/>
    </i>
    <i>
      <x v="14857"/>
      <x v="84"/>
      <x v="138"/>
      <x v="2696"/>
      <x v="14857"/>
    </i>
    <i>
      <x v="14858"/>
      <x v="344"/>
      <x v="155"/>
      <x v="7386"/>
      <x v="14858"/>
    </i>
    <i>
      <x v="14859"/>
      <x v="363"/>
      <x v="183"/>
      <x v="5740"/>
      <x v="14859"/>
    </i>
    <i>
      <x v="14860"/>
      <x v="310"/>
      <x v="127"/>
      <x v="1968"/>
      <x v="14860"/>
    </i>
    <i>
      <x v="14861"/>
      <x v="389"/>
      <x v="129"/>
      <x v="412"/>
      <x v="14861"/>
    </i>
    <i>
      <x v="14862"/>
      <x v="299"/>
      <x v="202"/>
      <x v="2092"/>
      <x v="14862"/>
    </i>
    <i>
      <x v="14863"/>
      <x v="14"/>
      <x v="99"/>
      <x v="7577"/>
      <x v="14863"/>
    </i>
    <i>
      <x v="14864"/>
      <x v="645"/>
      <x v="350"/>
      <x v="195"/>
      <x v="14864"/>
    </i>
    <i>
      <x v="14865"/>
      <x v="187"/>
      <x v="58"/>
      <x v="7599"/>
      <x v="14865"/>
    </i>
    <i>
      <x v="14866"/>
      <x v="187"/>
      <x v="138"/>
      <x v="7600"/>
      <x v="14866"/>
    </i>
    <i>
      <x v="14867"/>
      <x v="375"/>
      <x v="41"/>
      <x v="6865"/>
      <x v="14867"/>
    </i>
    <i>
      <x v="14868"/>
      <x v="61"/>
      <x v="154"/>
      <x v="7601"/>
      <x v="14868"/>
    </i>
    <i>
      <x v="14869"/>
      <x v="79"/>
      <x v="197"/>
      <x v="3465"/>
      <x v="14869"/>
    </i>
    <i>
      <x v="14870"/>
      <x v="130"/>
      <x v="155"/>
      <x v="7602"/>
      <x v="14870"/>
    </i>
    <i>
      <x v="14871"/>
      <x v="138"/>
      <x v="81"/>
      <x v="6930"/>
      <x v="14871"/>
    </i>
    <i>
      <x v="14872"/>
      <x v="415"/>
      <x v="80"/>
      <x v="7603"/>
      <x v="14872"/>
    </i>
    <i>
      <x v="14873"/>
      <x v="345"/>
      <x v="133"/>
      <x v="2719"/>
      <x v="14873"/>
    </i>
    <i>
      <x v="14874"/>
      <x v="61"/>
      <x v="196"/>
      <x v="4948"/>
      <x v="14874"/>
    </i>
    <i>
      <x v="14875"/>
      <x v="142"/>
      <x v="49"/>
      <x v="5140"/>
      <x v="14875"/>
    </i>
    <i>
      <x v="14876"/>
      <x v="58"/>
      <x v="20"/>
      <x v="5414"/>
      <x v="14876"/>
    </i>
    <i>
      <x v="14877"/>
      <x v="78"/>
      <x v="49"/>
      <x v="7604"/>
      <x v="14877"/>
    </i>
    <i>
      <x v="14878"/>
      <x v="123"/>
      <x v="43"/>
      <x v="3701"/>
      <x v="14878"/>
    </i>
    <i>
      <x v="14879"/>
      <x v="78"/>
      <x v="119"/>
      <x v="6005"/>
      <x v="14879"/>
    </i>
    <i>
      <x v="14880"/>
      <x v="329"/>
      <x v="77"/>
      <x v="5139"/>
      <x v="14880"/>
    </i>
    <i>
      <x v="14881"/>
      <x v="35"/>
      <x v="153"/>
      <x v="2100"/>
      <x v="14881"/>
    </i>
    <i>
      <x v="14882"/>
      <x v="130"/>
      <x v="116"/>
      <x v="5138"/>
      <x v="14882"/>
    </i>
    <i>
      <x v="14883"/>
      <x v="149"/>
      <x v="41"/>
      <x v="5411"/>
      <x v="14883"/>
    </i>
    <i>
      <x v="14884"/>
      <x v="218"/>
      <x v="135"/>
      <x v="6772"/>
      <x v="14884"/>
    </i>
    <i>
      <x v="14885"/>
      <x v="171"/>
      <x v="185"/>
      <x v="4130"/>
      <x v="14885"/>
    </i>
    <i>
      <x v="14886"/>
      <x v="515"/>
      <x v="182"/>
      <x v="2273"/>
      <x v="14886"/>
    </i>
    <i>
      <x v="14887"/>
      <x v="447"/>
      <x v="150"/>
      <x v="6349"/>
      <x v="14887"/>
    </i>
    <i>
      <x v="14888"/>
      <x v="215"/>
      <x v="23"/>
      <x v="5752"/>
      <x v="14888"/>
    </i>
    <i>
      <x v="14889"/>
      <x v="315"/>
      <x v="50"/>
      <x v="2117"/>
      <x v="14889"/>
    </i>
    <i>
      <x v="14890"/>
      <x v="15"/>
      <x v="71"/>
      <x v="7605"/>
      <x v="14890"/>
    </i>
    <i>
      <x v="14891"/>
      <x v="449"/>
      <x v="4"/>
      <x v="3472"/>
      <x v="14891"/>
    </i>
    <i>
      <x v="14892"/>
      <x v="153"/>
      <x v="49"/>
      <x v="2123"/>
      <x v="14892"/>
    </i>
    <i>
      <x v="14893"/>
      <x v="163"/>
      <x v="121"/>
      <x v="6026"/>
      <x v="14893"/>
    </i>
    <i>
      <x v="14894"/>
      <x v="498"/>
      <x v="92"/>
      <x v="1500"/>
      <x v="14894"/>
    </i>
    <i>
      <x v="14895"/>
      <x v="38"/>
      <x v="101"/>
      <x v="55"/>
      <x v="14895"/>
    </i>
    <i>
      <x v="14896"/>
      <x v="572"/>
      <x v="109"/>
      <x v="3523"/>
      <x v="14896"/>
    </i>
    <i>
      <x v="14897"/>
      <x v="349"/>
      <x v="158"/>
      <x v="7606"/>
      <x v="14897"/>
    </i>
    <i>
      <x v="14898"/>
      <x v="240"/>
      <x v="90"/>
      <x v="5759"/>
      <x v="14898"/>
    </i>
    <i>
      <x v="14899"/>
      <x v="440"/>
      <x v="182"/>
      <x v="5689"/>
      <x v="14899"/>
    </i>
    <i>
      <x v="14900"/>
      <x v="205"/>
      <x v="133"/>
      <x v="3483"/>
      <x v="14900"/>
    </i>
    <i>
      <x v="14901"/>
      <x v="79"/>
      <x v="104"/>
      <x v="4192"/>
      <x v="14901"/>
    </i>
    <i>
      <x v="14902"/>
      <x v="207"/>
      <x v="140"/>
      <x v="6873"/>
      <x v="14902"/>
    </i>
    <i>
      <x v="14903"/>
      <x v="173"/>
      <x v="18"/>
      <x v="5760"/>
      <x v="14903"/>
    </i>
    <i>
      <x v="14904"/>
      <x v="13"/>
      <x v="150"/>
      <x v="4903"/>
      <x v="14904"/>
    </i>
    <i>
      <x v="14905"/>
      <x v="41"/>
      <x v="171"/>
      <x v="1234"/>
      <x v="14905"/>
    </i>
    <i>
      <x v="14906"/>
      <x v="103"/>
      <x v="27"/>
      <x v="1017"/>
      <x v="14906"/>
    </i>
    <i>
      <x v="14907"/>
      <x v="259"/>
      <x v="113"/>
      <x v="1018"/>
      <x v="14907"/>
    </i>
    <i>
      <x v="14908"/>
      <x v="120"/>
      <x v="98"/>
      <x v="352"/>
      <x v="14908"/>
    </i>
    <i>
      <x v="14909"/>
      <x v="60"/>
      <x v="93"/>
      <x v="6541"/>
      <x v="14909"/>
    </i>
    <i>
      <x v="14910"/>
      <x v="167"/>
      <x v="137"/>
      <x v="2553"/>
      <x v="14910"/>
    </i>
    <i>
      <x v="14911"/>
      <x v="170"/>
      <x v="133"/>
      <x v="5534"/>
      <x v="14911"/>
    </i>
    <i>
      <x v="14912"/>
      <x v="471"/>
      <x v="79"/>
      <x v="1979"/>
      <x v="14912"/>
    </i>
    <i>
      <x v="14913"/>
      <x v="110"/>
      <x v="188"/>
      <x v="3465"/>
      <x v="14913"/>
    </i>
    <i>
      <x v="14914"/>
      <x v="22"/>
      <x v="117"/>
      <x v="365"/>
      <x v="14914"/>
    </i>
    <i>
      <x v="14915"/>
      <x v="541"/>
      <x v="73"/>
      <x v="7128"/>
      <x v="14915"/>
    </i>
    <i>
      <x v="14916"/>
      <x v="351"/>
      <x v="62"/>
      <x v="7607"/>
      <x v="14916"/>
    </i>
    <i>
      <x v="14917"/>
      <x v="198"/>
      <x v="98"/>
      <x v="3426"/>
      <x v="14917"/>
    </i>
    <i>
      <x v="14918"/>
      <x v="245"/>
      <x v="78"/>
      <x v="194"/>
      <x v="14918"/>
    </i>
    <i>
      <x v="14919"/>
      <x v="115"/>
      <x v="31"/>
      <x v="7608"/>
      <x v="14919"/>
    </i>
    <i>
      <x v="14920"/>
      <x v="111"/>
      <x v="88"/>
      <x v="7609"/>
      <x v="14920"/>
    </i>
    <i>
      <x v="14921"/>
      <x v="192"/>
      <x v="163"/>
      <x v="6339"/>
      <x v="14921"/>
    </i>
    <i>
      <x v="14922"/>
      <x v="424"/>
      <x v="162"/>
      <x v="4370"/>
      <x v="14922"/>
    </i>
    <i>
      <x v="14923"/>
      <x v="150"/>
      <x v="197"/>
      <x v="1252"/>
      <x v="14923"/>
    </i>
    <i>
      <x v="14924"/>
      <x v="137"/>
      <x v="115"/>
      <x v="3666"/>
      <x v="14924"/>
    </i>
    <i>
      <x v="14925"/>
      <x v="123"/>
      <x v="129"/>
      <x v="7114"/>
      <x v="14925"/>
    </i>
    <i>
      <x v="14926"/>
      <x v="121"/>
      <x v="88"/>
      <x v="7610"/>
      <x v="14926"/>
    </i>
    <i>
      <x v="14927"/>
      <x v="64"/>
      <x v="211"/>
      <x v="7604"/>
      <x v="14927"/>
    </i>
    <i>
      <x v="14928"/>
      <x v="261"/>
      <x v="190"/>
      <x v="209"/>
      <x v="14928"/>
    </i>
    <i>
      <x v="14929"/>
      <x v="170"/>
      <x v="131"/>
      <x v="5141"/>
      <x v="14929"/>
    </i>
    <i>
      <x v="14930"/>
      <x v="21"/>
      <x v="104"/>
      <x v="6230"/>
      <x v="14930"/>
    </i>
    <i>
      <x v="14931"/>
      <x v="81"/>
      <x v="57"/>
      <x v="3298"/>
      <x v="14931"/>
    </i>
    <i>
      <x v="14932"/>
      <x v="122"/>
      <x v="124"/>
      <x v="2443"/>
      <x v="14932"/>
    </i>
    <i>
      <x v="14933"/>
      <x v="86"/>
      <x v="143"/>
      <x v="898"/>
      <x v="14933"/>
    </i>
    <i>
      <x v="14934"/>
      <x v="18"/>
      <x v="20"/>
      <x v="4036"/>
      <x v="14934"/>
    </i>
    <i>
      <x v="14935"/>
      <x v="108"/>
      <x v="118"/>
      <x v="4051"/>
      <x v="14935"/>
    </i>
    <i>
      <x v="14936"/>
      <x v="52"/>
      <x v="170"/>
      <x v="5907"/>
      <x v="14936"/>
    </i>
    <i>
      <x v="14937"/>
      <x/>
      <x v="30"/>
      <x v="4480"/>
      <x v="14937"/>
    </i>
    <i>
      <x v="14938"/>
      <x v="529"/>
      <x v="88"/>
      <x v="6771"/>
      <x v="14938"/>
    </i>
    <i>
      <x v="14939"/>
      <x v="66"/>
      <x v="118"/>
      <x v="5385"/>
      <x v="14939"/>
    </i>
    <i>
      <x v="14940"/>
      <x v="432"/>
      <x v="65"/>
      <x v="7570"/>
      <x v="14940"/>
    </i>
    <i>
      <x v="14941"/>
      <x v="152"/>
      <x v="74"/>
      <x v="4133"/>
      <x v="14941"/>
    </i>
    <i>
      <x v="14942"/>
      <x v="123"/>
      <x v="120"/>
      <x v="6184"/>
      <x v="14942"/>
    </i>
    <i>
      <x v="14943"/>
      <x v="123"/>
      <x v="169"/>
      <x v="3870"/>
      <x v="14943"/>
    </i>
    <i>
      <x v="14944"/>
      <x v="567"/>
      <x v="74"/>
      <x v="2927"/>
      <x v="14944"/>
    </i>
    <i>
      <x v="14945"/>
      <x v="551"/>
      <x v="211"/>
      <x v="400"/>
      <x v="14945"/>
    </i>
    <i>
      <x v="14946"/>
      <x v="646"/>
      <x v="351"/>
      <x v="3196"/>
      <x v="14946"/>
    </i>
    <i>
      <x v="14947"/>
      <x v="599"/>
      <x v="21"/>
      <x v="4672"/>
      <x v="14947"/>
    </i>
    <i>
      <x v="14948"/>
      <x v="44"/>
      <x v="32"/>
      <x v="3202"/>
      <x v="14948"/>
    </i>
    <i>
      <x v="14949"/>
      <x v="433"/>
      <x v="159"/>
      <x v="7328"/>
      <x v="14949"/>
    </i>
    <i>
      <x v="14950"/>
      <x v="198"/>
      <x v="77"/>
      <x v="1604"/>
      <x v="14950"/>
    </i>
    <i>
      <x v="14951"/>
      <x v="547"/>
      <x v="66"/>
      <x v="4041"/>
      <x v="14951"/>
    </i>
    <i>
      <x v="14952"/>
      <x/>
      <x v="200"/>
      <x v="1261"/>
      <x v="14952"/>
    </i>
    <i>
      <x v="14953"/>
      <x v="83"/>
      <x v="58"/>
      <x v="1834"/>
      <x v="14953"/>
    </i>
    <i>
      <x v="14954"/>
      <x v="58"/>
      <x v="41"/>
      <x v="2457"/>
      <x v="14954"/>
    </i>
    <i>
      <x v="14955"/>
      <x v="177"/>
      <x v="115"/>
      <x v="1835"/>
      <x v="14955"/>
    </i>
    <i>
      <x v="14956"/>
      <x v="166"/>
      <x v="107"/>
      <x v="163"/>
      <x v="14956"/>
    </i>
    <i>
      <x v="14957"/>
      <x v="153"/>
      <x v="185"/>
      <x v="7611"/>
      <x v="14957"/>
    </i>
    <i>
      <x v="14958"/>
      <x v="160"/>
      <x v="161"/>
      <x v="2143"/>
      <x v="14958"/>
    </i>
    <i>
      <x v="14959"/>
      <x v="302"/>
      <x v="196"/>
      <x v="5530"/>
      <x v="14959"/>
    </i>
    <i>
      <x v="14960"/>
      <x v="66"/>
      <x v="90"/>
      <x v="6921"/>
      <x v="14960"/>
    </i>
    <i>
      <x v="14961"/>
      <x v="434"/>
      <x v="110"/>
      <x v="1347"/>
      <x v="14961"/>
    </i>
    <i>
      <x v="14962"/>
      <x v="526"/>
      <x v="13"/>
      <x v="7612"/>
      <x v="14962"/>
    </i>
    <i>
      <x v="14963"/>
      <x v="166"/>
      <x v="130"/>
      <x v="492"/>
      <x v="14963"/>
    </i>
    <i>
      <x v="14964"/>
      <x v="413"/>
      <x v="237"/>
      <x v="4932"/>
      <x v="14964"/>
    </i>
    <i>
      <x v="14965"/>
      <x v="161"/>
      <x v="116"/>
      <x v="5194"/>
      <x v="14965"/>
    </i>
    <i>
      <x v="14966"/>
      <x v="414"/>
      <x v="219"/>
      <x v="4439"/>
      <x v="14966"/>
    </i>
    <i>
      <x v="14967"/>
      <x v="184"/>
      <x v="122"/>
      <x v="7613"/>
      <x v="14967"/>
    </i>
    <i>
      <x v="14968"/>
      <x v="366"/>
      <x v="46"/>
      <x v="4731"/>
      <x v="14968"/>
    </i>
    <i>
      <x v="14969"/>
      <x v="138"/>
      <x v="197"/>
      <x v="5209"/>
      <x v="14969"/>
    </i>
    <i>
      <x v="14970"/>
      <x v="171"/>
      <x v="93"/>
      <x v="816"/>
      <x v="14970"/>
    </i>
    <i>
      <x v="14971"/>
      <x v="77"/>
      <x v="15"/>
      <x v="5039"/>
      <x v="14971"/>
    </i>
    <i>
      <x v="14972"/>
      <x v="142"/>
      <x v="57"/>
      <x v="3501"/>
      <x v="14972"/>
    </i>
    <i>
      <x v="14973"/>
      <x v="344"/>
      <x v="102"/>
      <x v="3930"/>
      <x v="14973"/>
    </i>
    <i>
      <x v="14974"/>
      <x v="58"/>
      <x v="166"/>
      <x v="4918"/>
      <x v="14974"/>
    </i>
    <i>
      <x v="14975"/>
      <x v="33"/>
      <x v="88"/>
      <x v="7614"/>
      <x v="14975"/>
    </i>
    <i>
      <x v="14976"/>
      <x v="83"/>
      <x v="109"/>
      <x v="2545"/>
      <x v="14976"/>
    </i>
    <i>
      <x v="14977"/>
      <x v="204"/>
      <x v="48"/>
      <x v="3574"/>
      <x v="14977"/>
    </i>
    <i>
      <x v="14978"/>
      <x v="215"/>
      <x v="74"/>
      <x v="7615"/>
      <x v="14978"/>
    </i>
    <i>
      <x v="14979"/>
      <x v="251"/>
      <x v="23"/>
      <x v="1145"/>
      <x v="14979"/>
    </i>
    <i>
      <x v="14980"/>
      <x v="96"/>
      <x v="142"/>
      <x v="7616"/>
      <x v="14980"/>
    </i>
    <i>
      <x v="14981"/>
      <x v="345"/>
      <x v="125"/>
      <x v="3834"/>
      <x v="14981"/>
    </i>
    <i>
      <x v="14982"/>
      <x v="404"/>
      <x v="70"/>
      <x v="3778"/>
      <x v="14982"/>
    </i>
    <i>
      <x v="14983"/>
      <x v="447"/>
      <x v="121"/>
      <x v="7617"/>
      <x v="14983"/>
    </i>
    <i>
      <x v="14984"/>
      <x v="300"/>
      <x v="99"/>
      <x v="4572"/>
      <x v="14984"/>
    </i>
    <i>
      <x v="14985"/>
      <x v="310"/>
      <x v="104"/>
      <x v="7409"/>
      <x v="14985"/>
    </i>
    <i>
      <x v="14986"/>
      <x v="380"/>
      <x v="73"/>
      <x v="7618"/>
      <x v="14986"/>
    </i>
    <i>
      <x v="14987"/>
      <x v="83"/>
      <x v="77"/>
      <x v="7619"/>
      <x v="14987"/>
    </i>
    <i>
      <x v="14988"/>
      <x v="279"/>
      <x v="178"/>
      <x v="6370"/>
      <x v="14988"/>
    </i>
    <i>
      <x v="14989"/>
      <x v="46"/>
      <x v="49"/>
      <x v="6370"/>
      <x v="14989"/>
    </i>
    <i>
      <x v="14990"/>
      <x v="204"/>
      <x v="197"/>
      <x v="1758"/>
      <x v="14990"/>
    </i>
    <i>
      <x v="14991"/>
      <x v="438"/>
      <x v="171"/>
      <x v="331"/>
      <x v="14991"/>
    </i>
    <i>
      <x v="14992"/>
      <x v="153"/>
      <x v="44"/>
      <x v="4104"/>
      <x v="14992"/>
    </i>
    <i>
      <x v="14993"/>
      <x v="50"/>
      <x v="181"/>
      <x v="4420"/>
      <x v="14993"/>
    </i>
    <i>
      <x v="14994"/>
      <x v="382"/>
      <x v="37"/>
      <x v="3936"/>
      <x v="14994"/>
    </i>
    <i>
      <x v="14995"/>
      <x v="447"/>
      <x v="70"/>
      <x v="7620"/>
      <x v="14995"/>
    </i>
    <i>
      <x v="14996"/>
      <x v="393"/>
      <x v="40"/>
      <x v="7621"/>
      <x v="14996"/>
    </i>
    <i>
      <x v="14997"/>
      <x v="302"/>
      <x v="99"/>
      <x v="7565"/>
      <x v="14997"/>
    </i>
    <i>
      <x v="14998"/>
      <x v="382"/>
      <x v="100"/>
      <x v="6559"/>
      <x v="14998"/>
    </i>
    <i>
      <x v="14999"/>
      <x v="392"/>
      <x v="147"/>
      <x v="6804"/>
      <x v="14999"/>
    </i>
    <i>
      <x v="15000"/>
      <x v="527"/>
      <x v="48"/>
      <x v="5601"/>
      <x v="15000"/>
    </i>
    <i>
      <x v="15001"/>
      <x v="148"/>
      <x v="128"/>
      <x v="2408"/>
      <x v="15001"/>
    </i>
    <i>
      <x v="15002"/>
      <x v="348"/>
      <x v="12"/>
      <x v="4081"/>
      <x v="15002"/>
    </i>
    <i>
      <x v="15003"/>
      <x v="31"/>
      <x v="180"/>
      <x v="4821"/>
      <x v="15003"/>
    </i>
    <i>
      <x v="15004"/>
      <x v="227"/>
      <x v="185"/>
      <x v="5880"/>
      <x v="15004"/>
    </i>
    <i>
      <x v="15005"/>
      <x v="4"/>
      <x v="153"/>
      <x v="121"/>
      <x v="15005"/>
    </i>
    <i>
      <x v="15006"/>
      <x v="389"/>
      <x v="183"/>
      <x v="7622"/>
      <x v="15006"/>
    </i>
    <i>
      <x v="15007"/>
      <x v="38"/>
      <x v="105"/>
      <x v="4170"/>
      <x v="15007"/>
    </i>
    <i>
      <x v="15008"/>
      <x v="35"/>
      <x v="155"/>
      <x v="5635"/>
      <x v="15008"/>
    </i>
    <i>
      <x v="15009"/>
      <x v="149"/>
      <x v="134"/>
      <x v="2529"/>
      <x v="15009"/>
    </i>
    <i>
      <x v="15010"/>
      <x v="215"/>
      <x v="136"/>
      <x v="7623"/>
      <x v="15010"/>
    </i>
    <i>
      <x v="15011"/>
      <x v="647"/>
      <x v="352"/>
      <x v="79"/>
      <x v="15011"/>
    </i>
    <i>
      <x v="15012"/>
      <x v="648"/>
      <x v="353"/>
      <x v="7253"/>
      <x v="15012"/>
    </i>
    <i>
      <x v="15013"/>
      <x v="194"/>
      <x v="106"/>
      <x v="4535"/>
      <x v="15013"/>
    </i>
    <i>
      <x v="15014"/>
      <x v="168"/>
      <x v="2"/>
      <x v="6935"/>
      <x v="15014"/>
    </i>
    <i>
      <x v="15015"/>
      <x v="140"/>
      <x v="187"/>
      <x v="7120"/>
      <x v="15015"/>
    </i>
    <i>
      <x v="15016"/>
      <x v="206"/>
      <x v="20"/>
      <x v="3039"/>
      <x v="15016"/>
    </i>
    <i>
      <x v="15017"/>
      <x v="513"/>
      <x v="200"/>
      <x v="3812"/>
      <x v="15017"/>
    </i>
    <i>
      <x v="15018"/>
      <x v="217"/>
      <x v="147"/>
      <x v="723"/>
      <x v="15018"/>
    </i>
    <i>
      <x v="15019"/>
      <x v="149"/>
      <x v="157"/>
      <x v="5430"/>
      <x v="15019"/>
    </i>
    <i>
      <x v="15020"/>
      <x v="503"/>
      <x v="48"/>
      <x v="3904"/>
      <x v="15020"/>
    </i>
    <i>
      <x v="15021"/>
      <x v="154"/>
      <x v="88"/>
      <x v="7624"/>
      <x v="15021"/>
    </i>
    <i>
      <x v="15022"/>
      <x v="397"/>
      <x v="55"/>
      <x v="6887"/>
      <x v="15022"/>
    </i>
    <i>
      <x v="15023"/>
      <x v="103"/>
      <x v="1"/>
      <x v="7625"/>
      <x v="15023"/>
    </i>
    <i>
      <x v="15024"/>
      <x v="27"/>
      <x v="88"/>
      <x v="3185"/>
      <x v="15024"/>
    </i>
    <i>
      <x v="15025"/>
      <x v="88"/>
      <x v="22"/>
      <x v="4393"/>
      <x v="15025"/>
    </i>
    <i>
      <x v="15026"/>
      <x v="188"/>
      <x v="188"/>
      <x v="544"/>
      <x v="15026"/>
    </i>
    <i>
      <x v="15027"/>
      <x v="54"/>
      <x v="63"/>
      <x v="7626"/>
      <x v="15027"/>
    </i>
    <i>
      <x v="15028"/>
      <x v="298"/>
      <x v="37"/>
      <x v="656"/>
      <x v="15028"/>
    </i>
    <i>
      <x v="15029"/>
      <x v="228"/>
      <x v="95"/>
      <x v="6063"/>
      <x v="15029"/>
    </i>
    <i>
      <x v="15030"/>
      <x v="523"/>
      <x v="180"/>
      <x v="562"/>
      <x v="15030"/>
    </i>
    <i>
      <x v="15031"/>
      <x v="263"/>
      <x v="77"/>
      <x v="7627"/>
      <x v="15031"/>
    </i>
    <i>
      <x v="15032"/>
      <x v="105"/>
      <x v="5"/>
      <x v="5"/>
      <x v="15032"/>
    </i>
    <i>
      <x v="15033"/>
      <x v="294"/>
      <x v="95"/>
      <x v="666"/>
      <x v="15033"/>
    </i>
    <i>
      <x v="15034"/>
      <x v="422"/>
      <x v="55"/>
      <x v="6623"/>
      <x v="15034"/>
    </i>
    <i>
      <x v="15035"/>
      <x v="9"/>
      <x v="95"/>
      <x v="7628"/>
      <x v="15035"/>
    </i>
    <i>
      <x v="15036"/>
      <x v="205"/>
      <x v="99"/>
      <x v="4604"/>
      <x v="15036"/>
    </i>
    <i>
      <x v="15037"/>
      <x v="325"/>
      <x v="35"/>
      <x v="5718"/>
      <x v="15037"/>
    </i>
    <i>
      <x v="15038"/>
      <x v="127"/>
      <x v="44"/>
      <x v="5787"/>
      <x v="15038"/>
    </i>
    <i>
      <x v="15039"/>
      <x v="197"/>
      <x v="37"/>
      <x v="7629"/>
      <x v="15039"/>
    </i>
    <i>
      <x v="15040"/>
      <x v="51"/>
      <x v="58"/>
      <x v="7630"/>
      <x v="15040"/>
    </i>
    <i>
      <x v="15041"/>
      <x v="476"/>
      <x v="2"/>
      <x v="2804"/>
      <x v="15041"/>
    </i>
    <i>
      <x v="15042"/>
      <x v="141"/>
      <x v="102"/>
      <x v="7429"/>
      <x v="15042"/>
    </i>
    <i>
      <x v="15043"/>
      <x v="582"/>
      <x v="172"/>
      <x v="4678"/>
      <x v="15043"/>
    </i>
    <i>
      <x v="15044"/>
      <x v="374"/>
      <x v="117"/>
      <x v="7631"/>
      <x v="15044"/>
    </i>
    <i>
      <x v="15045"/>
      <x v="348"/>
      <x v="13"/>
      <x v="5725"/>
      <x v="15045"/>
    </i>
    <i>
      <x v="15046"/>
      <x v="419"/>
      <x v="77"/>
      <x v="7632"/>
      <x v="15046"/>
    </i>
    <i>
      <x v="15047"/>
      <x v="143"/>
      <x v="196"/>
      <x v="6703"/>
      <x v="15047"/>
    </i>
    <i>
      <x v="15048"/>
      <x v="472"/>
      <x v="252"/>
      <x v="7633"/>
      <x v="15048"/>
    </i>
    <i>
      <x v="15049"/>
      <x v="413"/>
      <x v="194"/>
      <x v="7634"/>
      <x v="15049"/>
    </i>
    <i>
      <x v="15050"/>
      <x v="17"/>
      <x v="64"/>
      <x v="6967"/>
      <x v="15050"/>
    </i>
    <i>
      <x v="15051"/>
      <x v="392"/>
      <x v="114"/>
      <x v="7635"/>
      <x v="15051"/>
    </i>
    <i>
      <x v="15052"/>
      <x v="65"/>
      <x v="180"/>
      <x v="259"/>
      <x v="15052"/>
    </i>
    <i>
      <x v="15053"/>
      <x v="305"/>
      <x v="66"/>
      <x v="1893"/>
      <x v="15053"/>
    </i>
    <i>
      <x v="15054"/>
      <x v="409"/>
      <x v="128"/>
      <x v="669"/>
      <x v="15054"/>
    </i>
    <i>
      <x v="15055"/>
      <x v="21"/>
      <x v="134"/>
      <x v="6998"/>
      <x v="15055"/>
    </i>
    <i>
      <x v="15056"/>
      <x v="562"/>
      <x v="92"/>
      <x v="571"/>
      <x v="15056"/>
    </i>
    <i>
      <x v="15057"/>
      <x v="503"/>
      <x v="180"/>
      <x v="1372"/>
      <x v="15057"/>
    </i>
    <i>
      <x v="15058"/>
      <x v="393"/>
      <x v="143"/>
      <x v="6900"/>
      <x v="15058"/>
    </i>
    <i>
      <x v="15059"/>
      <x v="306"/>
      <x v="66"/>
      <x v="3634"/>
      <x v="15059"/>
    </i>
    <i>
      <x v="15060"/>
      <x v="198"/>
      <x v="23"/>
      <x v="7636"/>
      <x v="15060"/>
    </i>
    <i>
      <x v="15061"/>
      <x v="527"/>
      <x v="58"/>
      <x v="6154"/>
      <x v="15061"/>
    </i>
    <i>
      <x v="15062"/>
      <x v="90"/>
      <x v="61"/>
      <x v="106"/>
      <x v="15062"/>
    </i>
    <i>
      <x v="15063"/>
      <x v="441"/>
      <x v="11"/>
      <x v="262"/>
      <x v="15063"/>
    </i>
    <i>
      <x v="15064"/>
      <x v="308"/>
      <x v="174"/>
      <x v="7637"/>
      <x v="15064"/>
    </i>
    <i>
      <x v="15065"/>
      <x v="15"/>
      <x v="46"/>
      <x v="4917"/>
      <x v="15065"/>
    </i>
    <i>
      <x v="15066"/>
      <x v="4"/>
      <x v="122"/>
      <x v="7638"/>
      <x v="15066"/>
    </i>
    <i>
      <x v="15067"/>
      <x v="211"/>
      <x v="105"/>
      <x v="515"/>
      <x v="15067"/>
    </i>
    <i>
      <x v="15068"/>
      <x v="409"/>
      <x v="108"/>
      <x v="1068"/>
      <x v="15068"/>
    </i>
    <i>
      <x v="15069"/>
      <x v="61"/>
      <x v="134"/>
      <x v="4377"/>
      <x v="15069"/>
    </i>
    <i>
      <x v="15070"/>
      <x v="218"/>
      <x v="108"/>
      <x v="3206"/>
      <x v="15070"/>
    </i>
    <i>
      <x v="15071"/>
      <x v="495"/>
      <x v="57"/>
      <x v="4624"/>
      <x v="15071"/>
    </i>
    <i>
      <x v="15072"/>
      <x v="259"/>
      <x v="22"/>
      <x v="2962"/>
      <x v="15072"/>
    </i>
    <i>
      <x v="15073"/>
      <x v="96"/>
      <x v="126"/>
      <x v="3831"/>
      <x v="15073"/>
    </i>
    <i>
      <x v="15074"/>
      <x v="373"/>
      <x v="56"/>
      <x v="4594"/>
      <x v="15074"/>
    </i>
    <i>
      <x v="15075"/>
      <x v="61"/>
      <x v="12"/>
      <x v="4030"/>
      <x v="15075"/>
    </i>
    <i>
      <x v="15076"/>
      <x v="448"/>
      <x v="80"/>
      <x v="2909"/>
      <x v="15076"/>
    </i>
    <i>
      <x v="15077"/>
      <x v="373"/>
      <x v="150"/>
      <x v="2625"/>
      <x v="15077"/>
    </i>
    <i>
      <x v="15078"/>
      <x v="311"/>
      <x v="35"/>
      <x v="3503"/>
      <x v="15078"/>
    </i>
    <i>
      <x v="15079"/>
      <x v="81"/>
      <x v="115"/>
      <x v="7639"/>
      <x v="15079"/>
    </i>
    <i>
      <x v="15080"/>
      <x v="14"/>
      <x v="116"/>
      <x v="2625"/>
      <x v="15080"/>
    </i>
    <i>
      <x v="15081"/>
      <x v="130"/>
      <x v="186"/>
      <x v="5731"/>
      <x v="15081"/>
    </i>
    <i>
      <x v="15082"/>
      <x v="201"/>
      <x v="4"/>
      <x v="2515"/>
      <x v="15082"/>
    </i>
    <i>
      <x v="15083"/>
      <x v="78"/>
      <x v="191"/>
      <x v="7001"/>
      <x v="15083"/>
    </i>
    <i>
      <x v="15084"/>
      <x v="18"/>
      <x v="13"/>
      <x v="3742"/>
      <x v="15084"/>
    </i>
    <i>
      <x v="15085"/>
      <x v="13"/>
      <x v="46"/>
      <x v="961"/>
      <x v="15085"/>
    </i>
    <i>
      <x v="15086"/>
      <x v="209"/>
      <x v="69"/>
      <x v="1470"/>
      <x v="15086"/>
    </i>
    <i>
      <x v="15087"/>
      <x v="143"/>
      <x v="49"/>
      <x v="2039"/>
      <x v="15087"/>
    </i>
    <i>
      <x v="15088"/>
      <x v="21"/>
      <x v="138"/>
      <x v="284"/>
      <x v="15088"/>
    </i>
    <i>
      <x v="15089"/>
      <x v="568"/>
      <x v="18"/>
      <x v="3301"/>
      <x v="15089"/>
    </i>
    <i>
      <x v="15090"/>
      <x v="406"/>
      <x v="29"/>
      <x v="1184"/>
      <x v="15090"/>
    </i>
    <i>
      <x v="15091"/>
      <x v="15"/>
      <x v="14"/>
      <x v="1424"/>
      <x v="15091"/>
    </i>
    <i>
      <x v="15092"/>
      <x v="141"/>
      <x v="105"/>
      <x v="3508"/>
      <x v="15092"/>
    </i>
    <i>
      <x v="15093"/>
      <x v="127"/>
      <x v="185"/>
      <x v="7640"/>
      <x v="15093"/>
    </i>
    <i>
      <x v="15094"/>
      <x v="147"/>
      <x v="58"/>
      <x v="7641"/>
      <x v="15094"/>
    </i>
    <i>
      <x v="15095"/>
      <x v="195"/>
      <x v="149"/>
      <x v="7642"/>
      <x v="15095"/>
    </i>
    <i>
      <x v="15096"/>
      <x v="332"/>
      <x v="99"/>
      <x v="6312"/>
      <x v="15096"/>
    </i>
    <i>
      <x v="15097"/>
      <x v="197"/>
      <x v="44"/>
      <x v="7643"/>
      <x v="15097"/>
    </i>
    <i>
      <x v="15098"/>
      <x v="49"/>
      <x v="128"/>
      <x v="5677"/>
      <x v="15098"/>
    </i>
    <i>
      <x v="15099"/>
      <x v="453"/>
      <x v="202"/>
      <x v="7644"/>
      <x v="15099"/>
    </i>
    <i>
      <x v="15100"/>
      <x v="135"/>
      <x v="354"/>
      <x v="7645"/>
      <x v="15100"/>
    </i>
    <i>
      <x v="15101"/>
      <x v="505"/>
      <x v="191"/>
      <x v="7442"/>
      <x v="15101"/>
    </i>
    <i>
      <x v="15102"/>
      <x v="51"/>
      <x v="119"/>
      <x v="302"/>
      <x v="15102"/>
    </i>
    <i>
      <x v="15103"/>
      <x v="447"/>
      <x/>
      <x v="697"/>
      <x v="15103"/>
    </i>
    <i>
      <x v="15104"/>
      <x v="379"/>
      <x v="23"/>
      <x v="6320"/>
      <x v="15104"/>
    </i>
    <i>
      <x v="15105"/>
      <x v="215"/>
      <x v="155"/>
      <x v="5046"/>
      <x v="15105"/>
    </i>
    <i>
      <x v="15106"/>
      <x v="527"/>
      <x v="20"/>
      <x v="3671"/>
      <x v="15106"/>
    </i>
    <i>
      <x v="15107"/>
      <x v="184"/>
      <x v="127"/>
      <x v="3021"/>
      <x v="15107"/>
    </i>
    <i>
      <x v="15108"/>
      <x v="409"/>
      <x v="147"/>
      <x v="2919"/>
      <x v="15108"/>
    </i>
    <i>
      <x v="15109"/>
      <x v="86"/>
      <x v="124"/>
      <x v="344"/>
      <x v="15109"/>
    </i>
    <i>
      <x v="15110"/>
      <x v="135"/>
      <x v="121"/>
      <x v="418"/>
      <x v="15110"/>
    </i>
    <i>
      <x v="15111"/>
      <x v="147"/>
      <x v="109"/>
      <x v="7646"/>
      <x v="15111"/>
    </i>
    <i>
      <x v="15112"/>
      <x v="18"/>
      <x v="138"/>
      <x v="7647"/>
      <x v="15112"/>
    </i>
    <i>
      <x v="15113"/>
      <x v="440"/>
      <x v="100"/>
      <x v="7648"/>
      <x v="15113"/>
    </i>
    <i>
      <x v="15114"/>
      <x v="373"/>
      <x v="183"/>
      <x v="3096"/>
      <x v="15114"/>
    </i>
    <i>
      <x v="15115"/>
      <x v="77"/>
      <x v="195"/>
      <x v="1324"/>
      <x v="15115"/>
    </i>
    <i>
      <x v="15116"/>
      <x v="143"/>
      <x v="39"/>
      <x v="7649"/>
      <x v="15116"/>
    </i>
    <i>
      <x v="15117"/>
      <x v="348"/>
      <x v="99"/>
      <x v="7650"/>
      <x v="15117"/>
    </i>
    <i>
      <x v="15118"/>
      <x v="143"/>
      <x v="58"/>
      <x v="7651"/>
      <x v="15118"/>
    </i>
    <i>
      <x v="15119"/>
      <x v="164"/>
      <x v="131"/>
      <x v="3337"/>
      <x v="15119"/>
    </i>
    <i>
      <x v="15120"/>
      <x v="251"/>
      <x v="154"/>
      <x v="3477"/>
      <x v="15120"/>
    </i>
    <i>
      <x v="15121"/>
      <x v="435"/>
      <x v="81"/>
      <x v="7652"/>
      <x v="15121"/>
    </i>
    <i>
      <x v="15122"/>
      <x v="12"/>
      <x v="155"/>
      <x v="7653"/>
      <x v="15122"/>
    </i>
    <i>
      <x v="15123"/>
      <x v="300"/>
      <x v="174"/>
      <x v="1055"/>
      <x v="15123"/>
    </i>
    <i>
      <x v="15124"/>
      <x v="575"/>
      <x v="93"/>
      <x v="7654"/>
      <x v="15124"/>
    </i>
    <i>
      <x v="15125"/>
      <x v="212"/>
      <x v="116"/>
      <x v="7655"/>
      <x v="15125"/>
    </i>
    <i>
      <x v="15126"/>
      <x v="170"/>
      <x v="202"/>
      <x v="7656"/>
      <x v="15126"/>
    </i>
    <i>
      <x v="15127"/>
      <x v="568"/>
      <x v="67"/>
      <x v="7657"/>
      <x v="15127"/>
    </i>
    <i>
      <x v="15128"/>
      <x v="348"/>
      <x v="70"/>
      <x v="6009"/>
      <x v="15128"/>
    </i>
    <i>
      <x v="15129"/>
      <x v="582"/>
      <x v="78"/>
      <x v="1377"/>
      <x v="15129"/>
    </i>
    <i>
      <x v="15130"/>
      <x v="530"/>
      <x v="85"/>
      <x v="4910"/>
      <x v="15130"/>
    </i>
    <i>
      <x v="15131"/>
      <x v="156"/>
      <x v="10"/>
      <x v="7658"/>
      <x v="15131"/>
    </i>
    <i>
      <x v="15132"/>
      <x v="365"/>
      <x v="156"/>
      <x v="3061"/>
      <x v="15132"/>
    </i>
    <i>
      <x v="15133"/>
      <x v="38"/>
      <x v="196"/>
      <x v="7659"/>
      <x v="15133"/>
    </i>
    <i>
      <x v="15134"/>
      <x v="484"/>
      <x v="110"/>
      <x v="6954"/>
      <x v="15134"/>
    </i>
    <i>
      <x v="15135"/>
      <x v="169"/>
      <x v="164"/>
      <x v="3028"/>
      <x v="15135"/>
    </i>
    <i>
      <x v="15136"/>
      <x v="580"/>
      <x v="34"/>
      <x v="4423"/>
      <x v="15136"/>
    </i>
    <i>
      <x v="15137"/>
      <x v="392"/>
      <x v="153"/>
      <x v="4083"/>
      <x v="15137"/>
    </i>
    <i>
      <x v="15138"/>
      <x v="180"/>
      <x v="67"/>
      <x v="4417"/>
      <x v="15138"/>
    </i>
    <i>
      <x v="15139"/>
      <x v="508"/>
      <x v="45"/>
      <x v="7660"/>
      <x v="15139"/>
    </i>
    <i>
      <x v="15140"/>
      <x v="80"/>
      <x v="98"/>
      <x v="7661"/>
      <x v="15140"/>
    </i>
    <i>
      <x v="15141"/>
      <x v="324"/>
      <x v="3"/>
      <x v="1889"/>
      <x v="15141"/>
    </i>
    <i>
      <x v="15142"/>
      <x v="104"/>
      <x v="35"/>
      <x v="7662"/>
      <x v="15142"/>
    </i>
    <i>
      <x v="15143"/>
      <x v="54"/>
      <x v="7"/>
      <x v="7222"/>
      <x v="15143"/>
    </i>
    <i>
      <x v="15144"/>
      <x v="391"/>
      <x v="36"/>
      <x v="7663"/>
      <x v="15144"/>
    </i>
    <i>
      <x v="15145"/>
      <x v="242"/>
      <x v="113"/>
      <x v="3248"/>
      <x v="15145"/>
    </i>
    <i>
      <x v="15146"/>
      <x v="280"/>
      <x v="17"/>
      <x v="1079"/>
      <x v="15146"/>
    </i>
    <i>
      <x v="15147"/>
      <x v="320"/>
      <x v="180"/>
      <x v="7664"/>
      <x v="15147"/>
    </i>
    <i>
      <x v="15148"/>
      <x v="577"/>
      <x v="147"/>
      <x v="257"/>
      <x v="15148"/>
    </i>
    <i>
      <x v="15149"/>
      <x v="68"/>
      <x v="82"/>
      <x v="4318"/>
      <x v="15149"/>
    </i>
    <i>
      <x v="15150"/>
      <x v="200"/>
      <x v="204"/>
      <x v="7212"/>
      <x v="15150"/>
    </i>
    <i>
      <x v="15151"/>
      <x v="305"/>
      <x v="128"/>
      <x v="6123"/>
      <x v="15151"/>
    </i>
    <i>
      <x v="15152"/>
      <x v="32"/>
      <x v="112"/>
      <x v="822"/>
      <x v="15152"/>
    </i>
    <i>
      <x v="15153"/>
      <x v="404"/>
      <x v="150"/>
      <x v="3011"/>
      <x v="15153"/>
    </i>
    <i>
      <x v="15154"/>
      <x v="497"/>
      <x v="189"/>
      <x v="3504"/>
      <x v="15154"/>
    </i>
    <i>
      <x v="15155"/>
      <x v="90"/>
      <x v="24"/>
      <x v="5299"/>
      <x v="15155"/>
    </i>
    <i>
      <x v="15156"/>
      <x v="9"/>
      <x v="90"/>
      <x v="3835"/>
      <x v="15156"/>
    </i>
    <i>
      <x v="15157"/>
      <x v="472"/>
      <x v="165"/>
      <x v="6974"/>
      <x v="15157"/>
    </i>
    <i>
      <x v="15158"/>
      <x v="182"/>
      <x v="111"/>
      <x v="7665"/>
      <x v="15158"/>
    </i>
    <i>
      <x v="15159"/>
      <x v="241"/>
      <x v="159"/>
      <x v="3727"/>
      <x v="15159"/>
    </i>
    <i>
      <x v="15160"/>
      <x v="43"/>
      <x v="19"/>
      <x v="1158"/>
      <x v="15160"/>
    </i>
    <i>
      <x v="15161"/>
      <x v="491"/>
      <x v="61"/>
      <x v="6805"/>
      <x v="15161"/>
    </i>
    <i>
      <x v="15162"/>
      <x v="502"/>
      <x v="162"/>
      <x v="953"/>
      <x v="15162"/>
    </i>
    <i>
      <x v="15163"/>
      <x v="500"/>
      <x v="90"/>
      <x v="4639"/>
      <x v="15163"/>
    </i>
    <i>
      <x v="15164"/>
      <x v="518"/>
      <x v="95"/>
      <x v="298"/>
      <x v="15164"/>
    </i>
    <i>
      <x v="15165"/>
      <x v="170"/>
      <x v="44"/>
      <x v="522"/>
      <x v="15165"/>
    </i>
    <i>
      <x v="15166"/>
      <x v="275"/>
      <x v="222"/>
      <x v="1627"/>
      <x v="15166"/>
    </i>
    <i>
      <x v="15167"/>
      <x v="45"/>
      <x v="27"/>
      <x v="2259"/>
      <x v="15167"/>
    </i>
    <i>
      <x v="15168"/>
      <x v="13"/>
      <x v="136"/>
      <x v="7666"/>
      <x v="15168"/>
    </i>
    <i>
      <x v="15169"/>
      <x v="170"/>
      <x v="194"/>
      <x v="7667"/>
      <x v="15169"/>
    </i>
    <i>
      <x v="15170"/>
      <x v="355"/>
      <x v="13"/>
      <x v="1928"/>
      <x v="15170"/>
    </i>
    <i>
      <x v="15171"/>
      <x v="371"/>
      <x v="5"/>
      <x v="7668"/>
      <x v="15171"/>
    </i>
    <i>
      <x v="15172"/>
      <x v="435"/>
      <x v="38"/>
      <x v="4841"/>
      <x v="15172"/>
    </i>
    <i>
      <x v="15173"/>
      <x v="266"/>
      <x v="100"/>
      <x v="7669"/>
      <x v="15173"/>
    </i>
    <i>
      <x v="15174"/>
      <x v="373"/>
      <x v="126"/>
      <x v="6534"/>
      <x v="15174"/>
    </i>
    <i>
      <x v="15175"/>
      <x v="151"/>
      <x v="117"/>
      <x v="3969"/>
      <x v="15175"/>
    </i>
    <i>
      <x v="15176"/>
      <x v="138"/>
      <x v="171"/>
      <x v="7670"/>
      <x v="15176"/>
    </i>
    <i>
      <x v="15177"/>
      <x v="127"/>
      <x v="43"/>
      <x v="7671"/>
      <x v="15177"/>
    </i>
    <i>
      <x v="15178"/>
      <x v="541"/>
      <x v="49"/>
      <x v="7481"/>
      <x v="15178"/>
    </i>
    <i>
      <x v="15179"/>
      <x v="460"/>
      <x v="124"/>
      <x v="7672"/>
      <x v="15179"/>
    </i>
    <i>
      <x v="15180"/>
      <x v="129"/>
      <x v="58"/>
      <x v="4366"/>
      <x v="15180"/>
    </i>
    <i>
      <x v="15181"/>
      <x v="79"/>
      <x v="80"/>
      <x v="1918"/>
      <x v="15181"/>
    </i>
    <i>
      <x v="15182"/>
      <x v="240"/>
      <x v="59"/>
      <x v="4356"/>
      <x v="15182"/>
    </i>
    <i>
      <x v="15183"/>
      <x v="550"/>
      <x v="221"/>
      <x v="143"/>
      <x v="15183"/>
    </i>
    <i>
      <x v="15184"/>
      <x v="282"/>
      <x v="19"/>
      <x v="3253"/>
      <x v="15184"/>
    </i>
    <i>
      <x v="15185"/>
      <x v="358"/>
      <x v="186"/>
      <x v="3297"/>
      <x v="15185"/>
    </i>
    <i>
      <x v="15186"/>
      <x v="420"/>
      <x v="112"/>
      <x v="7673"/>
      <x v="15186"/>
    </i>
    <i>
      <x v="15187"/>
      <x v="446"/>
      <x v="112"/>
      <x v="6543"/>
      <x v="15187"/>
    </i>
    <i>
      <x v="15188"/>
      <x v="339"/>
      <x v="83"/>
      <x v="7674"/>
      <x v="15188"/>
    </i>
    <i>
      <x v="15189"/>
      <x v="297"/>
      <x v="62"/>
      <x v="7675"/>
      <x v="15189"/>
    </i>
    <i>
      <x v="15190"/>
      <x v="227"/>
      <x v="209"/>
      <x v="3369"/>
      <x v="15190"/>
    </i>
    <i>
      <x v="15191"/>
      <x/>
      <x v="17"/>
      <x v="7676"/>
      <x v="15191"/>
    </i>
    <i>
      <x v="15192"/>
      <x v="58"/>
      <x v="16"/>
      <x v="3374"/>
      <x v="15192"/>
    </i>
    <i>
      <x v="15193"/>
      <x v="149"/>
      <x v="23"/>
      <x v="2286"/>
      <x v="15193"/>
    </i>
    <i>
      <x v="15194"/>
      <x v="251"/>
      <x v="71"/>
      <x v="3343"/>
      <x v="15194"/>
    </i>
    <i>
      <x v="15195"/>
      <x v="78"/>
      <x v="100"/>
      <x v="4156"/>
      <x v="15195"/>
    </i>
    <i>
      <x v="15196"/>
      <x v="374"/>
      <x v="102"/>
      <x v="7677"/>
      <x v="15196"/>
    </i>
    <i>
      <x v="15197"/>
      <x v="122"/>
      <x v="48"/>
      <x v="2350"/>
      <x v="15197"/>
    </i>
    <i>
      <x v="15198"/>
      <x v="78"/>
      <x v="106"/>
      <x v="449"/>
      <x v="15198"/>
    </i>
    <i>
      <x v="15199"/>
      <x v="549"/>
      <x v="194"/>
      <x v="4933"/>
      <x v="15199"/>
    </i>
    <i>
      <x v="15200"/>
      <x v="13"/>
      <x v="68"/>
      <x v="167"/>
      <x v="15200"/>
    </i>
    <i>
      <x v="15201"/>
      <x v="86"/>
      <x v="219"/>
      <x v="5808"/>
      <x v="15201"/>
    </i>
    <i>
      <x v="15202"/>
      <x v="205"/>
      <x v="43"/>
      <x v="7678"/>
      <x v="15202"/>
    </i>
    <i>
      <x v="15203"/>
      <x v="127"/>
      <x v="196"/>
      <x v="3632"/>
      <x v="15203"/>
    </i>
    <i>
      <x v="15204"/>
      <x v="3"/>
      <x v="55"/>
      <x v="3087"/>
      <x v="15204"/>
    </i>
    <i>
      <x v="15205"/>
      <x v="5"/>
      <x v="6"/>
      <x v="6097"/>
      <x v="15205"/>
    </i>
    <i>
      <x v="15206"/>
      <x v="255"/>
      <x v="160"/>
      <x v="4679"/>
      <x v="15206"/>
    </i>
    <i>
      <x v="15207"/>
      <x v="423"/>
      <x v="92"/>
      <x v="5850"/>
      <x v="15207"/>
    </i>
    <i>
      <x v="15208"/>
      <x v="318"/>
      <x v="78"/>
      <x v="3551"/>
      <x v="15208"/>
    </i>
    <i>
      <x v="15209"/>
      <x v="117"/>
      <x v="69"/>
      <x v="4155"/>
      <x v="15209"/>
    </i>
    <i>
      <x v="15210"/>
      <x v="107"/>
      <x v="112"/>
      <x v="133"/>
      <x v="15210"/>
    </i>
    <i>
      <x v="15211"/>
      <x v="484"/>
      <x v="30"/>
      <x v="3969"/>
      <x v="15211"/>
    </i>
    <i>
      <x v="15212"/>
      <x v="433"/>
      <x v="122"/>
      <x v="3763"/>
      <x v="15212"/>
    </i>
    <i>
      <x v="15213"/>
      <x v="283"/>
      <x v="52"/>
      <x v="6833"/>
      <x v="15213"/>
    </i>
    <i>
      <x v="15214"/>
      <x v="3"/>
      <x v="82"/>
      <x v="7679"/>
      <x v="15214"/>
    </i>
    <i>
      <x v="15215"/>
      <x v="283"/>
      <x v="163"/>
      <x v="1574"/>
      <x v="15215"/>
    </i>
    <i>
      <x v="15216"/>
      <x v="33"/>
      <x v="180"/>
      <x v="6298"/>
      <x v="15216"/>
    </i>
    <i>
      <x v="15217"/>
      <x v="297"/>
      <x v="89"/>
      <x v="7086"/>
      <x v="15217"/>
    </i>
    <i>
      <x v="15218"/>
      <x v="503"/>
      <x v="146"/>
      <x v="167"/>
      <x v="15218"/>
    </i>
    <i>
      <x v="15219"/>
      <x v="433"/>
      <x v="209"/>
      <x v="7360"/>
      <x v="15219"/>
    </i>
    <i>
      <x v="15220"/>
      <x v="129"/>
      <x v="104"/>
      <x v="3268"/>
      <x v="15220"/>
    </i>
    <i>
      <x v="15221"/>
      <x v="101"/>
      <x v="151"/>
      <x v="2658"/>
      <x v="15221"/>
    </i>
    <i>
      <x v="15222"/>
      <x v="65"/>
      <x v="189"/>
      <x v="7680"/>
      <x v="15222"/>
    </i>
    <i>
      <x v="15223"/>
      <x v="571"/>
      <x v="26"/>
      <x v="2294"/>
      <x v="15223"/>
    </i>
    <i>
      <x v="15224"/>
      <x v="203"/>
      <x v="34"/>
      <x v="1588"/>
      <x v="15224"/>
    </i>
    <i>
      <x v="15225"/>
      <x v="272"/>
      <x v="188"/>
      <x v="3648"/>
      <x v="15225"/>
    </i>
    <i>
      <x v="15226"/>
      <x v="54"/>
      <x v="52"/>
      <x v="1594"/>
      <x v="15226"/>
    </i>
    <i>
      <x v="15227"/>
      <x v="385"/>
      <x v="88"/>
      <x v="4743"/>
      <x v="15227"/>
    </i>
    <i>
      <x v="15228"/>
      <x v="65"/>
      <x v="74"/>
      <x v="3069"/>
      <x v="15228"/>
    </i>
    <i>
      <x v="15229"/>
      <x v="231"/>
      <x v="64"/>
      <x v="5800"/>
      <x v="15229"/>
    </i>
    <i>
      <x v="15230"/>
      <x v="548"/>
      <x v="31"/>
      <x v="3083"/>
      <x v="15230"/>
    </i>
    <i>
      <x v="15231"/>
      <x v="139"/>
      <x v="45"/>
      <x v="1596"/>
      <x v="15231"/>
    </i>
    <i>
      <x v="15232"/>
      <x v="284"/>
      <x v="176"/>
      <x v="7681"/>
      <x v="15232"/>
    </i>
    <i>
      <x v="15233"/>
      <x v="469"/>
      <x v="82"/>
      <x v="2534"/>
      <x v="15233"/>
    </i>
    <i>
      <x v="15234"/>
      <x v="346"/>
      <x v="138"/>
      <x v="3263"/>
      <x v="15234"/>
    </i>
    <i>
      <x v="15235"/>
      <x v="535"/>
      <x v="219"/>
      <x v="7682"/>
      <x v="15235"/>
    </i>
    <i>
      <x v="15236"/>
      <x v="300"/>
      <x v="135"/>
      <x v="7325"/>
      <x v="15236"/>
    </i>
    <i>
      <x v="15237"/>
      <x v="62"/>
      <x v="39"/>
      <x v="1291"/>
      <x v="15237"/>
    </i>
    <i>
      <x v="15238"/>
      <x v="96"/>
      <x v="134"/>
      <x v="4040"/>
      <x v="15238"/>
    </i>
    <i>
      <x v="15239"/>
      <x v="359"/>
      <x v="144"/>
      <x v="7683"/>
      <x v="15239"/>
    </i>
    <i>
      <x v="15240"/>
      <x v="193"/>
      <x v="135"/>
      <x v="7684"/>
      <x v="15240"/>
    </i>
    <i>
      <x v="15241"/>
      <x v="135"/>
      <x v="19"/>
      <x v="1863"/>
      <x v="15241"/>
    </i>
    <i>
      <x v="15242"/>
      <x v="300"/>
      <x v="154"/>
      <x v="1261"/>
      <x v="15242"/>
    </i>
    <i>
      <x v="15243"/>
      <x v="206"/>
      <x v="34"/>
      <x v="739"/>
      <x v="15243"/>
    </i>
    <i>
      <x v="15244"/>
      <x v="19"/>
      <x v="117"/>
      <x v="6151"/>
      <x v="15244"/>
    </i>
    <i>
      <x v="15245"/>
      <x v="141"/>
      <x v="40"/>
      <x v="566"/>
      <x v="15245"/>
    </i>
    <i>
      <x v="15246"/>
      <x v="214"/>
      <x v="202"/>
      <x v="6694"/>
      <x v="15246"/>
    </i>
    <i>
      <x v="15247"/>
      <x v="387"/>
      <x v="144"/>
      <x v="740"/>
      <x v="15247"/>
    </i>
    <i>
      <x v="15248"/>
      <x v="347"/>
      <x v="154"/>
      <x v="5146"/>
      <x v="15248"/>
    </i>
    <i>
      <x v="15249"/>
      <x v="347"/>
      <x v="80"/>
      <x v="7205"/>
      <x v="15249"/>
    </i>
    <i>
      <x v="15250"/>
      <x v="251"/>
      <x v="43"/>
      <x v="3202"/>
      <x v="15250"/>
    </i>
    <i>
      <x v="15251"/>
      <x v="89"/>
      <x v="1"/>
      <x v="1112"/>
      <x v="15251"/>
    </i>
    <i>
      <x v="15252"/>
      <x v="215"/>
      <x v="37"/>
      <x v="5773"/>
      <x v="15252"/>
    </i>
    <i>
      <x v="15253"/>
      <x v="86"/>
      <x v="99"/>
      <x v="4624"/>
      <x v="15253"/>
    </i>
    <i>
      <x v="15254"/>
      <x v="22"/>
      <x v="57"/>
      <x v="247"/>
      <x v="15254"/>
    </i>
    <i>
      <x v="15255"/>
      <x v="207"/>
      <x v="121"/>
      <x v="1109"/>
      <x v="15255"/>
    </i>
    <i>
      <x v="15256"/>
      <x v="567"/>
      <x v="204"/>
      <x v="4626"/>
      <x v="15256"/>
    </i>
    <i>
      <x v="15257"/>
      <x v="446"/>
      <x v="28"/>
      <x v="6312"/>
      <x v="15257"/>
    </i>
    <i>
      <x v="15258"/>
      <x v="350"/>
      <x v="46"/>
      <x v="3104"/>
      <x v="15258"/>
    </i>
    <i>
      <x v="15259"/>
      <x v="83"/>
      <x v="73"/>
      <x v="3104"/>
      <x v="15259"/>
    </i>
    <i>
      <x v="15260"/>
      <x v="81"/>
      <x v="152"/>
      <x v="3988"/>
      <x v="15260"/>
    </i>
    <i>
      <x v="15261"/>
      <x v="162"/>
      <x v="219"/>
      <x v="2886"/>
      <x v="15261"/>
    </i>
    <i>
      <x v="15262"/>
      <x v="137"/>
      <x v="147"/>
      <x v="3893"/>
      <x v="15262"/>
    </i>
    <i>
      <x v="15263"/>
      <x v="359"/>
      <x v="150"/>
      <x v="7171"/>
      <x v="15263"/>
    </i>
    <i>
      <x v="15264"/>
      <x v="218"/>
      <x v="19"/>
      <x v="7228"/>
      <x v="15264"/>
    </i>
    <i>
      <x v="15265"/>
      <x v="443"/>
      <x v="48"/>
      <x v="4757"/>
      <x v="15265"/>
    </i>
    <i>
      <x v="15266"/>
      <x v="551"/>
      <x v="55"/>
      <x v="3215"/>
      <x v="15266"/>
    </i>
    <i>
      <x v="15267"/>
      <x v="549"/>
      <x v="39"/>
      <x v="2012"/>
      <x v="15267"/>
    </i>
    <i>
      <x v="15268"/>
      <x v="362"/>
      <x v="132"/>
      <x v="1158"/>
      <x v="15268"/>
    </i>
    <i>
      <x v="15269"/>
      <x v="15"/>
      <x v="192"/>
      <x v="2007"/>
      <x v="15269"/>
    </i>
    <i>
      <x v="15270"/>
      <x v="171"/>
      <x v="158"/>
      <x v="3393"/>
      <x v="15270"/>
    </i>
    <i>
      <x v="15271"/>
      <x v="378"/>
      <x v="68"/>
      <x v="77"/>
      <x v="15271"/>
    </i>
    <i>
      <x v="15272"/>
      <x v="448"/>
      <x v="117"/>
      <x v="1858"/>
      <x v="15272"/>
    </i>
    <i>
      <x v="15273"/>
      <x v="499"/>
      <x v="209"/>
      <x v="5641"/>
      <x v="15273"/>
    </i>
    <i>
      <x v="15274"/>
      <x v="35"/>
      <x v="119"/>
      <x v="1631"/>
      <x v="15274"/>
    </i>
    <i>
      <x v="15275"/>
      <x v="251"/>
      <x v="4"/>
      <x v="4310"/>
      <x v="15275"/>
    </i>
    <i>
      <x v="15276"/>
      <x v="496"/>
      <x v="1"/>
      <x v="5888"/>
      <x v="15276"/>
    </i>
    <i>
      <x v="15277"/>
      <x v="159"/>
      <x v="117"/>
      <x v="1351"/>
      <x v="15277"/>
    </i>
    <i>
      <x v="15278"/>
      <x/>
      <x v="111"/>
      <x v="3993"/>
      <x v="15278"/>
    </i>
    <i>
      <x v="15279"/>
      <x v="195"/>
      <x v="42"/>
      <x v="7685"/>
      <x v="15279"/>
    </i>
    <i>
      <x v="15280"/>
      <x v="329"/>
      <x v="13"/>
      <x v="601"/>
      <x v="15280"/>
    </i>
    <i>
      <x v="15281"/>
      <x v="13"/>
      <x v="121"/>
      <x v="6450"/>
      <x v="15281"/>
    </i>
    <i>
      <x v="15282"/>
      <x v="43"/>
      <x v="166"/>
      <x v="7686"/>
      <x v="15282"/>
    </i>
    <i>
      <x v="15283"/>
      <x v="355"/>
      <x v="53"/>
      <x v="1588"/>
      <x v="15283"/>
    </i>
    <i>
      <x v="15284"/>
      <x v="389"/>
      <x v="156"/>
      <x v="4279"/>
      <x v="15284"/>
    </i>
    <i>
      <x v="15285"/>
      <x v="429"/>
      <x v="171"/>
      <x v="2461"/>
      <x v="15285"/>
    </i>
    <i>
      <x v="15286"/>
      <x v="109"/>
      <x v="70"/>
      <x v="3075"/>
      <x v="15286"/>
    </i>
    <i>
      <x v="15287"/>
      <x v="218"/>
      <x v="68"/>
      <x v="7687"/>
      <x v="15287"/>
    </i>
    <i>
      <x v="15288"/>
      <x v="170"/>
      <x v="36"/>
      <x v="7483"/>
      <x v="15288"/>
    </i>
    <i>
      <x v="15289"/>
      <x v="348"/>
      <x v="43"/>
      <x v="2336"/>
      <x v="15289"/>
    </i>
    <i>
      <x v="15290"/>
      <x v="58"/>
      <x v="193"/>
      <x v="6631"/>
      <x v="15290"/>
    </i>
    <i>
      <x v="15291"/>
      <x v="72"/>
      <x v="12"/>
      <x v="2313"/>
      <x v="15291"/>
    </i>
    <i>
      <x v="15292"/>
      <x v="649"/>
      <x v="261"/>
      <x v="6494"/>
      <x v="15292"/>
    </i>
    <i>
      <x v="15293"/>
      <x v="68"/>
      <x v="9"/>
      <x v="480"/>
      <x v="15293"/>
    </i>
    <i>
      <x v="15294"/>
      <x v="306"/>
      <x v="4"/>
      <x v="3354"/>
      <x v="15294"/>
    </i>
    <i>
      <x v="15295"/>
      <x v="502"/>
      <x v="87"/>
      <x v="5803"/>
      <x v="15295"/>
    </i>
    <i>
      <x v="15296"/>
      <x v="62"/>
      <x v="43"/>
      <x v="2471"/>
      <x v="15296"/>
    </i>
    <i>
      <x v="15297"/>
      <x v="355"/>
      <x v="48"/>
      <x v="7688"/>
      <x v="15297"/>
    </i>
    <i>
      <x v="15298"/>
      <x v="124"/>
      <x v="183"/>
      <x v="1554"/>
      <x v="15298"/>
    </i>
    <i>
      <x v="15299"/>
      <x v="650"/>
      <x v="355"/>
      <x v="2733"/>
      <x v="15299"/>
    </i>
    <i>
      <x v="15300"/>
      <x v="412"/>
      <x v="161"/>
      <x v="7689"/>
      <x v="15300"/>
    </i>
    <i>
      <x v="15301"/>
      <x v="345"/>
      <x v="196"/>
      <x v="3078"/>
      <x v="15301"/>
    </i>
    <i>
      <x v="15302"/>
      <x v="135"/>
      <x v="152"/>
      <x v="7690"/>
      <x v="15302"/>
    </i>
    <i>
      <x v="15303"/>
      <x v="540"/>
      <x v="168"/>
      <x v="7691"/>
      <x v="15303"/>
    </i>
    <i>
      <x v="15304"/>
      <x v="177"/>
      <x v="154"/>
      <x v="6414"/>
      <x v="15304"/>
    </i>
    <i>
      <x v="15305"/>
      <x v="96"/>
      <x v="182"/>
      <x v="1495"/>
      <x v="15305"/>
    </i>
    <i>
      <x v="15306"/>
      <x v="198"/>
      <x v="274"/>
      <x v="7569"/>
      <x v="15306"/>
    </i>
    <i>
      <x v="15307"/>
      <x v="538"/>
      <x v="137"/>
      <x v="4390"/>
      <x v="15307"/>
    </i>
    <i>
      <x v="15308"/>
      <x v="212"/>
      <x v="149"/>
      <x v="4811"/>
      <x v="15308"/>
    </i>
    <i>
      <x v="15309"/>
      <x v="220"/>
      <x v="46"/>
      <x v="3903"/>
      <x v="15309"/>
    </i>
    <i>
      <x v="15310"/>
      <x v="359"/>
      <x v="37"/>
      <x v="627"/>
      <x v="15310"/>
    </i>
    <i>
      <x v="15311"/>
      <x v="257"/>
      <x v="124"/>
      <x v="2737"/>
      <x v="15311"/>
    </i>
    <i>
      <x v="15312"/>
      <x v="4"/>
      <x v="119"/>
      <x v="6441"/>
      <x v="15312"/>
    </i>
    <i>
      <x v="15313"/>
      <x v="86"/>
      <x v="43"/>
      <x v="1596"/>
      <x v="15313"/>
    </i>
    <i>
      <x v="15314"/>
      <x v="178"/>
      <x v="40"/>
      <x v="7692"/>
      <x v="15314"/>
    </i>
    <i>
      <x v="15315"/>
      <x v="196"/>
      <x v="183"/>
      <x v="5893"/>
      <x v="15315"/>
    </i>
    <i>
      <x v="15316"/>
      <x v="153"/>
      <x v="117"/>
      <x v="461"/>
      <x v="15316"/>
    </i>
    <i>
      <x v="15317"/>
      <x v="39"/>
      <x v="99"/>
      <x v="2686"/>
      <x v="15317"/>
    </i>
    <i>
      <x v="15318"/>
      <x v="63"/>
      <x v="197"/>
      <x v="3574"/>
      <x v="15318"/>
    </i>
    <i>
      <x v="15319"/>
      <x v="409"/>
      <x v="122"/>
      <x v="4905"/>
      <x v="15319"/>
    </i>
    <i>
      <x v="15320"/>
      <x v="123"/>
      <x v="53"/>
      <x v="1640"/>
      <x v="15320"/>
    </i>
    <i>
      <x v="15321"/>
      <x v="371"/>
      <x v="89"/>
      <x v="5211"/>
      <x v="15321"/>
    </i>
    <i>
      <x v="15322"/>
      <x v="310"/>
      <x v="22"/>
      <x v="999"/>
      <x v="15322"/>
    </i>
    <i>
      <x v="15323"/>
      <x v="341"/>
      <x v="5"/>
      <x v="4721"/>
      <x v="15323"/>
    </i>
    <i>
      <x v="15324"/>
      <x v="393"/>
      <x v="120"/>
      <x v="4721"/>
      <x v="15324"/>
    </i>
    <i>
      <x v="15325"/>
      <x v="390"/>
      <x v="115"/>
      <x v="784"/>
      <x v="15325"/>
    </i>
    <i>
      <x v="15326"/>
      <x v="85"/>
      <x v="185"/>
      <x v="3900"/>
      <x v="15326"/>
    </i>
    <i>
      <x v="15327"/>
      <x v="447"/>
      <x v="166"/>
      <x v="621"/>
      <x v="15327"/>
    </i>
    <i>
      <x v="15328"/>
      <x v="130"/>
      <x v="66"/>
      <x v="3089"/>
      <x v="15328"/>
    </i>
    <i>
      <x v="15329"/>
      <x v="350"/>
      <x v="73"/>
      <x v="3608"/>
      <x v="15329"/>
    </i>
    <i>
      <x v="15330"/>
      <x v="122"/>
      <x v="53"/>
      <x v="7693"/>
      <x v="15330"/>
    </i>
    <i>
      <x v="15331"/>
      <x v="415"/>
      <x v="46"/>
      <x v="3026"/>
      <x v="15331"/>
    </i>
    <i>
      <x v="15332"/>
      <x v="369"/>
      <x v="195"/>
      <x v="7694"/>
      <x v="15332"/>
    </i>
    <i>
      <x v="15333"/>
      <x v="319"/>
      <x v="121"/>
      <x v="1888"/>
      <x v="15333"/>
    </i>
    <i>
      <x v="15334"/>
      <x v="114"/>
      <x v="89"/>
      <x v="2541"/>
      <x v="15334"/>
    </i>
    <i>
      <x v="15335"/>
      <x v="108"/>
      <x v="168"/>
      <x v="2538"/>
      <x v="15335"/>
    </i>
    <i>
      <x v="15336"/>
      <x v="58"/>
      <x v="71"/>
      <x v="7695"/>
      <x v="15336"/>
    </i>
    <i>
      <x v="15337"/>
      <x v="35"/>
      <x v="34"/>
      <x v="6739"/>
      <x v="15337"/>
    </i>
    <i>
      <x v="15338"/>
      <x v="177"/>
      <x v="109"/>
      <x v="5839"/>
      <x v="15338"/>
    </i>
    <i>
      <x v="15339"/>
      <x v="188"/>
      <x v="93"/>
      <x v="1737"/>
      <x v="15339"/>
    </i>
    <i>
      <x v="15340"/>
      <x v="120"/>
      <x v="130"/>
      <x v="766"/>
      <x v="15340"/>
    </i>
    <i>
      <x v="15341"/>
      <x v="168"/>
      <x v="106"/>
      <x v="6129"/>
      <x v="15341"/>
    </i>
    <i>
      <x v="15342"/>
      <x v="128"/>
      <x v="102"/>
      <x v="2239"/>
      <x v="15342"/>
    </i>
    <i>
      <x v="15343"/>
      <x v="344"/>
      <x v="185"/>
      <x v="7696"/>
      <x v="15343"/>
    </i>
    <i>
      <x v="15344"/>
      <x v="167"/>
      <x v="117"/>
      <x v="6225"/>
      <x v="15344"/>
    </i>
    <i>
      <x v="15345"/>
      <x v="527"/>
      <x v="68"/>
      <x v="5440"/>
      <x v="15345"/>
    </i>
    <i>
      <x v="15346"/>
      <x v="464"/>
      <x v="209"/>
      <x v="7697"/>
      <x v="15346"/>
    </i>
    <i>
      <x v="15347"/>
      <x v="106"/>
      <x v="61"/>
      <x v="4554"/>
      <x v="15347"/>
    </i>
    <i>
      <x v="15348"/>
      <x v="308"/>
      <x v="192"/>
      <x v="5519"/>
      <x v="15348"/>
    </i>
    <i>
      <x v="15349"/>
      <x v="42"/>
      <x v="48"/>
      <x v="4400"/>
      <x v="15349"/>
    </i>
    <i>
      <x v="15350"/>
      <x v="146"/>
      <x v="20"/>
      <x v="2027"/>
      <x v="15350"/>
    </i>
    <i>
      <x v="15351"/>
      <x v="367"/>
      <x v="192"/>
      <x v="7698"/>
      <x v="15351"/>
    </i>
    <i>
      <x v="15352"/>
      <x v="237"/>
      <x v="84"/>
      <x v="3964"/>
      <x v="15352"/>
    </i>
    <i>
      <x v="15353"/>
      <x v="452"/>
      <x v="162"/>
      <x v="5082"/>
      <x v="15353"/>
    </i>
    <i>
      <x v="15354"/>
      <x v="467"/>
      <x v="62"/>
      <x v="682"/>
      <x v="15354"/>
    </i>
    <i>
      <x v="15355"/>
      <x v="262"/>
      <x v="189"/>
      <x v="7699"/>
      <x v="15355"/>
    </i>
    <i>
      <x v="15356"/>
      <x v="379"/>
      <x v="125"/>
      <x v="3128"/>
      <x v="15356"/>
    </i>
    <i>
      <x v="15357"/>
      <x v="272"/>
      <x v="34"/>
      <x v="7700"/>
      <x v="15357"/>
    </i>
    <i>
      <x v="15358"/>
      <x v="150"/>
      <x v="34"/>
      <x v="7701"/>
      <x v="15358"/>
    </i>
    <i>
      <x v="15359"/>
      <x v="256"/>
      <x v="159"/>
      <x v="700"/>
      <x v="15359"/>
    </i>
    <i>
      <x v="15360"/>
      <x v="416"/>
      <x v="89"/>
      <x v="539"/>
      <x v="15360"/>
    </i>
    <i>
      <x v="15361"/>
      <x v="33"/>
      <x v="10"/>
      <x v="7508"/>
      <x v="15361"/>
    </i>
    <i>
      <x v="15362"/>
      <x v="517"/>
      <x v="2"/>
      <x v="3388"/>
      <x v="15362"/>
    </i>
    <i>
      <x v="15363"/>
      <x v="121"/>
      <x v="28"/>
      <x v="2409"/>
      <x v="15363"/>
    </i>
    <i>
      <x v="15364"/>
      <x v="352"/>
      <x v="16"/>
      <x v="7702"/>
      <x v="15364"/>
    </i>
    <i>
      <x v="15365"/>
      <x v="505"/>
      <x v="84"/>
      <x v="4003"/>
      <x v="15365"/>
    </i>
    <i>
      <x v="15366"/>
      <x v="191"/>
      <x v="170"/>
      <x v="2539"/>
      <x v="15366"/>
    </i>
    <i>
      <x v="15367"/>
      <x v="368"/>
      <x v="163"/>
      <x v="1653"/>
      <x v="15367"/>
    </i>
    <i>
      <x v="15368"/>
      <x v="651"/>
      <x v="356"/>
      <x v="2893"/>
      <x v="15368"/>
    </i>
    <i>
      <x v="15369"/>
      <x v="401"/>
      <x v="33"/>
      <x v="1801"/>
      <x v="15369"/>
    </i>
    <i>
      <x v="15370"/>
      <x v="136"/>
      <x v="73"/>
      <x v="2138"/>
      <x v="15370"/>
    </i>
    <i>
      <x v="15371"/>
      <x v="490"/>
      <x v="37"/>
      <x v="6217"/>
      <x v="15371"/>
    </i>
    <i>
      <x v="15372"/>
      <x v="250"/>
      <x v="217"/>
      <x v="1664"/>
      <x v="15372"/>
    </i>
    <i>
      <x v="15373"/>
      <x v="344"/>
      <x v="56"/>
      <x v="617"/>
      <x v="15373"/>
    </i>
    <i>
      <x v="15374"/>
      <x v="454"/>
      <x v="168"/>
      <x v="5425"/>
      <x v="15374"/>
    </i>
    <i>
      <x v="15375"/>
      <x v="9"/>
      <x v="161"/>
      <x v="3365"/>
      <x v="15375"/>
    </i>
    <i>
      <x v="15376"/>
      <x v="547"/>
      <x v="122"/>
      <x v="5842"/>
      <x v="15376"/>
    </i>
    <i>
      <x v="15377"/>
      <x v="458"/>
      <x v="134"/>
      <x v="1231"/>
      <x v="15377"/>
    </i>
    <i>
      <x v="15378"/>
      <x v="192"/>
      <x v="51"/>
      <x v="2384"/>
      <x v="15378"/>
    </i>
    <i>
      <x v="15379"/>
      <x v="188"/>
      <x v="124"/>
      <x v="5606"/>
      <x v="15379"/>
    </i>
    <i>
      <x v="15380"/>
      <x v="434"/>
      <x v="63"/>
      <x v="4688"/>
      <x v="15380"/>
    </i>
    <i>
      <x v="15381"/>
      <x v="9"/>
      <x v="132"/>
      <x v="2885"/>
      <x v="15381"/>
    </i>
    <i>
      <x v="15382"/>
      <x v="475"/>
      <x v="165"/>
      <x v="7343"/>
      <x v="15382"/>
    </i>
    <i>
      <x v="15383"/>
      <x v="530"/>
      <x v="173"/>
      <x v="5470"/>
      <x v="15383"/>
    </i>
    <i>
      <x v="15384"/>
      <x/>
      <x v="3"/>
      <x v="1623"/>
      <x v="15384"/>
    </i>
    <i>
      <x v="15385"/>
      <x v="126"/>
      <x v="178"/>
      <x v="1625"/>
      <x v="15385"/>
    </i>
    <i>
      <x v="15386"/>
      <x v="259"/>
      <x v="27"/>
      <x v="7171"/>
      <x v="15386"/>
    </i>
    <i>
      <x v="15387"/>
      <x v="86"/>
      <x v="116"/>
      <x v="3724"/>
      <x v="15387"/>
    </i>
    <i>
      <x v="15388"/>
      <x v="491"/>
      <x v="166"/>
      <x v="2368"/>
      <x v="15388"/>
    </i>
    <i>
      <x v="15389"/>
      <x v="573"/>
      <x v="54"/>
      <x v="2592"/>
      <x v="15389"/>
    </i>
    <i>
      <x v="15390"/>
      <x v="320"/>
      <x v="7"/>
      <x v="6919"/>
      <x v="15390"/>
    </i>
    <i>
      <x v="15391"/>
      <x v="270"/>
      <x v="65"/>
      <x v="2086"/>
      <x v="15391"/>
    </i>
    <i>
      <x v="15392"/>
      <x v="259"/>
      <x v="18"/>
      <x v="6396"/>
      <x v="15392"/>
    </i>
    <i>
      <x v="15393"/>
      <x v="75"/>
      <x v="159"/>
      <x v="1962"/>
      <x v="15393"/>
    </i>
    <i>
      <x v="15394"/>
      <x v="558"/>
      <x v="164"/>
      <x v="7387"/>
      <x v="15394"/>
    </i>
    <i>
      <x v="15395"/>
      <x v="579"/>
      <x v="112"/>
      <x v="7703"/>
      <x v="15395"/>
    </i>
    <i>
      <x v="15396"/>
      <x v="568"/>
      <x v="208"/>
      <x v="7704"/>
      <x v="15396"/>
    </i>
    <i>
      <x v="15397"/>
      <x v="104"/>
      <x v="201"/>
      <x v="7705"/>
      <x v="15397"/>
    </i>
    <i>
      <x v="15398"/>
      <x v="13"/>
      <x v="219"/>
      <x v="193"/>
      <x v="15398"/>
    </i>
    <i>
      <x v="15399"/>
      <x v="291"/>
      <x v="34"/>
      <x v="4943"/>
      <x v="15399"/>
    </i>
    <i>
      <x v="15400"/>
      <x v="214"/>
      <x v="93"/>
      <x v="7706"/>
      <x v="15400"/>
    </i>
    <i>
      <x v="15401"/>
      <x v="167"/>
      <x v="58"/>
      <x v="2257"/>
      <x v="15401"/>
    </i>
    <i>
      <x v="15402"/>
      <x v="397"/>
      <x v="220"/>
      <x v="1129"/>
      <x v="15402"/>
    </i>
    <i>
      <x v="15403"/>
      <x v="113"/>
      <x v="60"/>
      <x v="2359"/>
      <x v="15403"/>
    </i>
    <i>
      <x v="15404"/>
      <x v="330"/>
      <x v="111"/>
      <x v="1831"/>
      <x v="15404"/>
    </i>
    <i>
      <x v="15405"/>
      <x v="351"/>
      <x v="89"/>
      <x v="2877"/>
      <x v="15405"/>
    </i>
    <i>
      <x v="15406"/>
      <x v="205"/>
      <x v="48"/>
      <x v="3335"/>
      <x v="15406"/>
    </i>
    <i>
      <x v="15407"/>
      <x v="143"/>
      <x v="72"/>
      <x v="4671"/>
      <x v="15407"/>
    </i>
    <i>
      <x v="15408"/>
      <x v="558"/>
      <x v="1"/>
      <x v="7319"/>
      <x v="15408"/>
    </i>
    <i>
      <x v="15409"/>
      <x v="3"/>
      <x v="110"/>
      <x v="1058"/>
      <x v="15409"/>
    </i>
    <i>
      <x v="15410"/>
      <x v="258"/>
      <x v="110"/>
      <x v="4962"/>
      <x v="15410"/>
    </i>
    <i>
      <x v="15411"/>
      <x v="261"/>
      <x v="165"/>
      <x v="6388"/>
      <x v="15411"/>
    </i>
    <i>
      <x v="15412"/>
      <x v="401"/>
      <x v="82"/>
      <x v="3697"/>
      <x v="15412"/>
    </i>
    <i>
      <x v="15413"/>
      <x v="523"/>
      <x v="132"/>
      <x v="4957"/>
      <x v="15413"/>
    </i>
    <i>
      <x v="15414"/>
      <x v="256"/>
      <x v="146"/>
      <x v="1522"/>
      <x v="15414"/>
    </i>
    <i>
      <x v="15415"/>
      <x v="180"/>
      <x v="19"/>
      <x v="2860"/>
      <x v="15415"/>
    </i>
    <i>
      <x v="15416"/>
      <x v="69"/>
      <x v="27"/>
      <x v="1249"/>
      <x v="15416"/>
    </i>
    <i>
      <x v="15417"/>
      <x v="264"/>
      <x v="18"/>
      <x v="5748"/>
      <x v="15417"/>
    </i>
    <i>
      <x v="15418"/>
      <x v="219"/>
      <x v="82"/>
      <x v="3465"/>
      <x v="15418"/>
    </i>
    <i>
      <x v="15419"/>
      <x v="339"/>
      <x v="209"/>
      <x v="5379"/>
      <x v="15419"/>
    </i>
    <i>
      <x v="15420"/>
      <x v="553"/>
      <x v="87"/>
      <x v="7602"/>
      <x v="15420"/>
    </i>
    <i>
      <x v="15421"/>
      <x v="165"/>
      <x v="183"/>
      <x v="6748"/>
      <x v="15421"/>
    </i>
    <i>
      <x v="15422"/>
      <x v="297"/>
      <x v="209"/>
      <x v="7668"/>
      <x v="15422"/>
    </i>
    <i>
      <x v="15423"/>
      <x v="446"/>
      <x v="88"/>
      <x v="7707"/>
      <x v="15423"/>
    </i>
    <i>
      <x v="15424"/>
      <x v="429"/>
      <x v="194"/>
      <x v="5075"/>
      <x v="15424"/>
    </i>
    <i>
      <x v="15425"/>
      <x v="338"/>
      <x v="162"/>
      <x v="4875"/>
      <x v="15425"/>
    </i>
    <i>
      <x v="15426"/>
      <x v="50"/>
      <x v="162"/>
      <x v="6294"/>
      <x v="15426"/>
    </i>
    <i>
      <x v="15427"/>
      <x v="243"/>
      <x v="24"/>
      <x v="3422"/>
      <x v="15427"/>
    </i>
    <i>
      <x v="15428"/>
      <x v="192"/>
      <x v="76"/>
      <x v="1531"/>
      <x v="15428"/>
    </i>
    <i>
      <x v="15429"/>
      <x v="315"/>
      <x v="161"/>
      <x v="7708"/>
      <x v="15429"/>
    </i>
    <i>
      <x v="15430"/>
      <x v="501"/>
      <x v="179"/>
      <x v="4198"/>
      <x v="15430"/>
    </i>
    <i>
      <x v="15431"/>
      <x v="116"/>
      <x v="18"/>
      <x v="442"/>
      <x v="15431"/>
    </i>
    <i>
      <x v="15432"/>
      <x v="380"/>
      <x v="43"/>
      <x v="598"/>
      <x v="15432"/>
    </i>
    <i>
      <x v="15433"/>
      <x v="467"/>
      <x v="79"/>
      <x v="1537"/>
      <x v="15433"/>
    </i>
    <i>
      <x v="15434"/>
      <x v="93"/>
      <x v="132"/>
      <x v="2656"/>
      <x v="15434"/>
    </i>
    <i>
      <x v="15435"/>
      <x v="521"/>
      <x v="110"/>
      <x v="3349"/>
      <x v="15435"/>
    </i>
    <i>
      <x v="15436"/>
      <x v="323"/>
      <x v="9"/>
      <x v="5348"/>
      <x v="15436"/>
    </i>
    <i>
      <x v="15437"/>
      <x v="64"/>
      <x v="3"/>
      <x v="2339"/>
      <x v="15437"/>
    </i>
    <i>
      <x v="15438"/>
      <x v="281"/>
      <x v="113"/>
      <x v="2340"/>
      <x v="15438"/>
    </i>
    <i>
      <x v="15439"/>
      <x v="373"/>
      <x v="130"/>
      <x v="7709"/>
      <x v="15439"/>
    </i>
    <i>
      <x v="15440"/>
      <x v="141"/>
      <x v="186"/>
      <x v="7710"/>
      <x v="15440"/>
    </i>
    <i>
      <x v="15441"/>
      <x v="226"/>
      <x v="11"/>
      <x v="776"/>
      <x v="15441"/>
    </i>
    <i>
      <x v="15442"/>
      <x v="376"/>
      <x v="1"/>
      <x v="2660"/>
      <x v="15442"/>
    </i>
    <i>
      <x v="15443"/>
      <x v="418"/>
      <x v="160"/>
      <x v="1273"/>
      <x v="15443"/>
    </i>
    <i>
      <x v="15444"/>
      <x v="265"/>
      <x v="48"/>
      <x v="5013"/>
      <x v="15444"/>
    </i>
    <i>
      <x v="15445"/>
      <x v="312"/>
      <x v="134"/>
      <x v="7711"/>
      <x v="15445"/>
    </i>
    <i>
      <x v="15446"/>
      <x v="397"/>
      <x v="178"/>
      <x v="7335"/>
      <x v="15446"/>
    </i>
    <i>
      <x v="15447"/>
      <x v="58"/>
      <x v="36"/>
      <x v="7091"/>
      <x v="15447"/>
    </i>
    <i>
      <x v="15448"/>
      <x v="419"/>
      <x v="30"/>
      <x v="7712"/>
      <x v="15448"/>
    </i>
    <i>
      <x v="15449"/>
      <x v="299"/>
      <x v="131"/>
      <x v="7713"/>
      <x v="15449"/>
    </i>
    <i>
      <x v="15450"/>
      <x v="12"/>
      <x v="107"/>
      <x v="7714"/>
      <x v="15450"/>
    </i>
    <i>
      <x v="15451"/>
      <x v="344"/>
      <x v="138"/>
      <x v="4648"/>
      <x v="15451"/>
    </i>
    <i>
      <x v="15452"/>
      <x v="135"/>
      <x v="122"/>
      <x v="7715"/>
      <x v="15452"/>
    </i>
    <i>
      <x v="15453"/>
      <x v="488"/>
      <x v="183"/>
      <x v="7716"/>
      <x v="15453"/>
    </i>
    <i>
      <x v="15454"/>
      <x v="337"/>
      <x v="69"/>
      <x v="4651"/>
      <x v="15454"/>
    </i>
    <i>
      <x v="15455"/>
      <x v="348"/>
      <x v="41"/>
      <x v="7717"/>
      <x v="15455"/>
    </i>
    <i>
      <x v="15456"/>
      <x v="189"/>
      <x v="183"/>
      <x v="7718"/>
      <x v="15456"/>
    </i>
    <i>
      <x v="15457"/>
      <x v="14"/>
      <x v="192"/>
      <x v="7719"/>
      <x v="15457"/>
    </i>
    <i>
      <x v="15458"/>
      <x v="81"/>
      <x v="192"/>
      <x v="7720"/>
      <x v="15458"/>
    </i>
    <i>
      <x v="15459"/>
      <x v="350"/>
      <x v="171"/>
      <x v="7721"/>
      <x v="15459"/>
    </i>
    <i>
      <x v="15460"/>
      <x v="352"/>
      <x v="139"/>
      <x v="6180"/>
      <x v="15460"/>
    </i>
    <i>
      <x v="15461"/>
      <x v="162"/>
      <x v="125"/>
      <x v="4655"/>
      <x v="15461"/>
    </i>
    <i>
      <x v="15462"/>
      <x v="12"/>
      <x v="149"/>
      <x v="2070"/>
      <x v="15462"/>
    </i>
    <i>
      <x v="15463"/>
      <x v="436"/>
      <x v="182"/>
      <x v="2067"/>
      <x v="15463"/>
    </i>
    <i>
      <x v="15464"/>
      <x v="319"/>
      <x v="102"/>
      <x v="5131"/>
      <x v="15464"/>
    </i>
    <i>
      <x v="15465"/>
      <x v="161"/>
      <x v="135"/>
      <x v="3528"/>
      <x v="15465"/>
    </i>
    <i>
      <x v="15466"/>
      <x v="332"/>
      <x v="144"/>
      <x v="2315"/>
      <x v="15466"/>
    </i>
    <i>
      <x v="15467"/>
      <x v="127"/>
      <x v="120"/>
      <x v="7304"/>
      <x v="15467"/>
    </i>
    <i>
      <x v="15468"/>
      <x v="78"/>
      <x v="71"/>
      <x v="7722"/>
      <x v="15468"/>
    </i>
    <i>
      <x v="15469"/>
      <x v="517"/>
      <x v="6"/>
      <x v="7303"/>
      <x v="15469"/>
    </i>
    <i>
      <x v="15470"/>
      <x v="122"/>
      <x v="129"/>
      <x v="7723"/>
      <x v="15470"/>
    </i>
    <i>
      <x v="15471"/>
      <x v="130"/>
      <x v="74"/>
      <x v="2666"/>
      <x v="15471"/>
    </i>
    <i>
      <x v="15472"/>
      <x v="144"/>
      <x v="117"/>
      <x v="7724"/>
      <x v="15472"/>
    </i>
    <i>
      <x v="15473"/>
      <x v="177"/>
      <x v="119"/>
      <x v="7725"/>
      <x v="15473"/>
    </i>
    <i>
      <x v="15474"/>
      <x v="363"/>
      <x v="130"/>
      <x v="5500"/>
      <x v="15474"/>
    </i>
    <i>
      <x v="15475"/>
      <x v="300"/>
      <x v="34"/>
      <x v="7726"/>
      <x v="15475"/>
    </i>
    <i>
      <x v="15476"/>
      <x v="19"/>
      <x v="166"/>
      <x v="7727"/>
      <x v="15476"/>
    </i>
    <i>
      <x v="15477"/>
      <x v="314"/>
      <x v="204"/>
      <x v="6303"/>
      <x v="15477"/>
    </i>
    <i>
      <x v="15478"/>
      <x v="212"/>
      <x v="150"/>
      <x v="6032"/>
      <x v="15478"/>
    </i>
    <i>
      <x v="15479"/>
      <x v="302"/>
      <x v="139"/>
      <x v="7728"/>
      <x v="15479"/>
    </i>
    <i>
      <x v="15480"/>
      <x v="159"/>
      <x v="108"/>
      <x v="1964"/>
      <x v="15480"/>
    </i>
    <i>
      <x v="15481"/>
      <x v="18"/>
      <x v="15"/>
      <x v="4505"/>
      <x v="15481"/>
    </i>
    <i>
      <x v="15482"/>
      <x v="14"/>
      <x v="16"/>
      <x v="7729"/>
      <x v="15482"/>
    </i>
    <i>
      <x v="15483"/>
      <x v="196"/>
      <x v="156"/>
      <x v="411"/>
      <x v="15483"/>
    </i>
    <i>
      <x v="15484"/>
      <x v="206"/>
      <x v="108"/>
      <x v="26"/>
      <x v="15484"/>
    </i>
    <i>
      <x v="15485"/>
      <x v="138"/>
      <x v="73"/>
      <x v="195"/>
      <x v="15485"/>
    </i>
    <i>
      <x v="15486"/>
      <x v="161"/>
      <x v="139"/>
      <x v="7576"/>
      <x v="15486"/>
    </i>
    <i>
      <x v="15487"/>
      <x v="370"/>
      <x v="76"/>
      <x v="3793"/>
      <x v="15487"/>
    </i>
    <i>
      <x v="15488"/>
      <x v="96"/>
      <x v="124"/>
      <x v="5745"/>
      <x v="15488"/>
    </i>
    <i>
      <x v="15489"/>
      <x v="19"/>
      <x v="150"/>
      <x v="7730"/>
      <x v="15489"/>
    </i>
    <i>
      <x v="15490"/>
      <x v="346"/>
      <x v="43"/>
      <x v="6466"/>
      <x v="15490"/>
    </i>
    <i>
      <x v="15491"/>
      <x v="575"/>
      <x v="42"/>
      <x v="1813"/>
      <x v="15491"/>
    </i>
    <i>
      <x v="15492"/>
      <x v="81"/>
      <x v="124"/>
      <x v="6590"/>
      <x v="15492"/>
    </i>
    <i>
      <x v="15493"/>
      <x v="156"/>
      <x v="31"/>
      <x v="5746"/>
      <x v="15493"/>
    </i>
    <i>
      <x v="15494"/>
      <x v="148"/>
      <x v="194"/>
      <x v="30"/>
      <x v="15494"/>
    </i>
    <i>
      <x v="15495"/>
      <x v="165"/>
      <x v="68"/>
      <x v="3467"/>
      <x v="15495"/>
    </i>
    <i>
      <x v="15496"/>
      <x v="391"/>
      <x v="102"/>
      <x v="1037"/>
      <x v="15496"/>
    </i>
    <i>
      <x v="15497"/>
      <x v="562"/>
      <x v="42"/>
      <x v="6592"/>
      <x v="15497"/>
    </i>
    <i>
      <x v="15498"/>
      <x v="21"/>
      <x v="171"/>
      <x v="1991"/>
      <x v="15498"/>
    </i>
    <i>
      <x v="15499"/>
      <x v="522"/>
      <x v="5"/>
      <x v="7312"/>
      <x v="15499"/>
    </i>
    <i>
      <x v="15500"/>
      <x v="287"/>
      <x v="5"/>
      <x v="2100"/>
      <x v="15500"/>
    </i>
    <i>
      <x v="15501"/>
      <x v="165"/>
      <x v="197"/>
      <x v="6382"/>
      <x v="15501"/>
    </i>
    <i>
      <x v="15502"/>
      <x v="196"/>
      <x v="71"/>
      <x v="6030"/>
      <x v="15502"/>
    </i>
    <i>
      <x v="15503"/>
      <x v="355"/>
      <x v="103"/>
      <x v="5411"/>
      <x v="15503"/>
    </i>
    <i>
      <x v="15504"/>
      <x v="35"/>
      <x v="115"/>
      <x v="4482"/>
      <x v="15504"/>
    </i>
    <i>
      <x v="15505"/>
      <x v="35"/>
      <x v="99"/>
      <x v="5339"/>
      <x v="15505"/>
    </i>
    <i>
      <x v="15506"/>
      <x v="460"/>
      <x v="188"/>
      <x v="4479"/>
      <x v="15506"/>
    </i>
    <i>
      <x v="15507"/>
      <x v="652"/>
      <x v="357"/>
      <x v="2714"/>
      <x v="15507"/>
    </i>
    <i>
      <x v="15508"/>
      <x v="122"/>
      <x v="80"/>
      <x v="2575"/>
      <x v="15508"/>
    </i>
    <i>
      <x v="15509"/>
      <x v="22"/>
      <x v="106"/>
      <x v="7032"/>
      <x v="15509"/>
    </i>
    <i>
      <x v="15510"/>
      <x v="447"/>
      <x v="174"/>
      <x v="4051"/>
      <x v="15510"/>
    </i>
    <i>
      <x v="15511"/>
      <x v="166"/>
      <x v="198"/>
      <x v="5340"/>
      <x v="15511"/>
    </i>
    <i>
      <x v="15512"/>
      <x v="453"/>
      <x v="129"/>
      <x v="1822"/>
      <x v="15512"/>
    </i>
    <i>
      <x v="15513"/>
      <x v="399"/>
      <x v="29"/>
      <x v="1051"/>
      <x v="15513"/>
    </i>
    <i>
      <x v="15514"/>
      <x v="207"/>
      <x v="46"/>
      <x v="5410"/>
      <x v="15514"/>
    </i>
    <i>
      <x v="15515"/>
      <x v="364"/>
      <x v="219"/>
      <x v="4993"/>
      <x v="15515"/>
    </i>
    <i>
      <x v="15516"/>
      <x v="27"/>
      <x v="138"/>
      <x v="6012"/>
      <x v="15516"/>
    </i>
    <i>
      <x v="15517"/>
      <x v="415"/>
      <x v="102"/>
      <x v="4131"/>
      <x v="15517"/>
    </i>
    <i>
      <x v="15518"/>
      <x v="122"/>
      <x v="128"/>
      <x v="1517"/>
      <x v="15518"/>
    </i>
    <i>
      <x v="15519"/>
      <x v="123"/>
      <x v="119"/>
      <x v="6348"/>
      <x v="15519"/>
    </i>
    <i>
      <x v="15520"/>
      <x v="15"/>
      <x v="107"/>
      <x v="3280"/>
      <x v="15520"/>
    </i>
    <i>
      <x v="15521"/>
      <x v="41"/>
      <x v="106"/>
      <x v="1060"/>
      <x v="15521"/>
    </i>
    <i>
      <x v="15522"/>
      <x v="308"/>
      <x v="147"/>
      <x v="225"/>
      <x v="15522"/>
    </i>
    <i>
      <x v="15523"/>
      <x v="68"/>
      <x v="61"/>
      <x v="2874"/>
      <x v="15523"/>
    </i>
    <i>
      <x v="15524"/>
      <x v="547"/>
      <x v="115"/>
      <x v="2245"/>
      <x v="15524"/>
    </i>
    <i>
      <x v="15525"/>
      <x v="46"/>
      <x v="202"/>
      <x v="2877"/>
      <x v="15525"/>
    </i>
    <i>
      <x v="15526"/>
      <x v="72"/>
      <x v="109"/>
      <x v="2265"/>
      <x v="15526"/>
    </i>
    <i>
      <x v="15527"/>
      <x v="388"/>
      <x v="171"/>
      <x v="232"/>
      <x v="15527"/>
    </i>
    <i>
      <x v="15528"/>
      <x v="348"/>
      <x v="37"/>
      <x v="5145"/>
      <x v="15528"/>
    </i>
    <i>
      <x v="15529"/>
      <x v="124"/>
      <x v="72"/>
      <x v="391"/>
      <x v="15529"/>
    </i>
    <i>
      <x v="15530"/>
      <x v="575"/>
      <x v="105"/>
      <x v="5026"/>
      <x v="15530"/>
    </i>
    <i>
      <x v="15531"/>
      <x v="46"/>
      <x v="56"/>
      <x v="4181"/>
      <x v="15531"/>
    </i>
    <i>
      <x v="15532"/>
      <x v="59"/>
      <x v="123"/>
      <x v="7731"/>
      <x v="15532"/>
    </i>
    <i>
      <x v="15533"/>
      <x v="189"/>
      <x v="195"/>
      <x v="4437"/>
      <x v="15533"/>
    </i>
    <i>
      <x v="15534"/>
      <x v="206"/>
      <x v="191"/>
      <x v="2544"/>
      <x v="15534"/>
    </i>
    <i>
      <x v="15535"/>
      <x v="448"/>
      <x v="138"/>
      <x v="1503"/>
      <x v="15535"/>
    </i>
    <i>
      <x v="15536"/>
      <x v="302"/>
      <x v="127"/>
      <x v="5809"/>
      <x v="15536"/>
    </i>
    <i>
      <x v="15537"/>
      <x v="16"/>
      <x v="74"/>
      <x v="701"/>
      <x v="15537"/>
    </i>
    <i>
      <x v="15538"/>
      <x v="405"/>
      <x v="208"/>
      <x v="820"/>
      <x v="15538"/>
    </i>
    <i>
      <x v="15539"/>
      <x v="393"/>
      <x v="171"/>
      <x v="1211"/>
      <x v="15539"/>
    </i>
    <i>
      <x v="15540"/>
      <x v="303"/>
      <x v="42"/>
      <x v="5808"/>
      <x v="15540"/>
    </i>
    <i>
      <x v="15541"/>
      <x v="184"/>
      <x v="58"/>
      <x v="6742"/>
      <x v="15541"/>
    </i>
    <i>
      <x v="15542"/>
      <x v="397"/>
      <x v="2"/>
      <x v="3426"/>
      <x v="15542"/>
    </i>
    <i>
      <x v="15543"/>
      <x v="356"/>
      <x v="211"/>
      <x v="7732"/>
      <x v="15543"/>
    </i>
    <i>
      <x v="15544"/>
      <x v="575"/>
      <x v="107"/>
      <x v="5289"/>
      <x v="15544"/>
    </i>
    <i>
      <x v="15545"/>
      <x v="196"/>
      <x v="80"/>
      <x v="7112"/>
      <x v="15545"/>
    </i>
    <i>
      <x v="15546"/>
      <x v="251"/>
      <x v="14"/>
      <x v="976"/>
      <x v="15546"/>
    </i>
    <i>
      <x v="15547"/>
      <x v="376"/>
      <x v="25"/>
      <x v="7599"/>
      <x v="15547"/>
    </i>
    <i>
      <x v="15548"/>
      <x v="68"/>
      <x v="10"/>
      <x v="4476"/>
      <x v="15548"/>
    </i>
    <i>
      <x v="15549"/>
      <x v="397"/>
      <x v="179"/>
      <x v="7733"/>
      <x v="15549"/>
    </i>
    <i>
      <x v="15550"/>
      <x v="414"/>
      <x v="130"/>
      <x v="6869"/>
      <x v="15550"/>
    </i>
    <i>
      <x v="15551"/>
      <x v="58"/>
      <x v="192"/>
      <x v="3663"/>
      <x v="15551"/>
    </i>
    <i>
      <x v="15552"/>
      <x v="588"/>
      <x v="144"/>
      <x v="4046"/>
      <x v="15552"/>
    </i>
    <i>
      <x v="15553"/>
      <x v="429"/>
      <x v="46"/>
      <x v="2647"/>
      <x v="15553"/>
    </i>
    <i>
      <x v="15554"/>
      <x v="577"/>
      <x v="37"/>
      <x v="7734"/>
      <x v="15554"/>
    </i>
    <i>
      <x v="15555"/>
      <x v="46"/>
      <x v="138"/>
      <x v="42"/>
      <x v="15555"/>
    </i>
    <i>
      <x v="15556"/>
      <x v="46"/>
      <x v="129"/>
      <x v="1928"/>
      <x v="15556"/>
    </i>
    <i>
      <x v="15557"/>
      <x v="193"/>
      <x v="105"/>
      <x v="3706"/>
      <x v="15557"/>
    </i>
    <i>
      <x v="15558"/>
      <x v="452"/>
      <x v="37"/>
      <x v="3470"/>
      <x v="15558"/>
    </i>
    <i>
      <x v="15559"/>
      <x v="173"/>
      <x v="64"/>
      <x v="1047"/>
      <x v="15559"/>
    </i>
    <i>
      <x v="15560"/>
      <x v="525"/>
      <x v="113"/>
      <x v="3338"/>
      <x v="15560"/>
    </i>
    <i>
      <x v="15561"/>
      <x v="137"/>
      <x v="154"/>
      <x v="429"/>
      <x v="15561"/>
    </i>
    <i>
      <x v="15562"/>
      <x v="130"/>
      <x v="21"/>
      <x v="7735"/>
      <x v="15562"/>
    </i>
    <i>
      <x v="15563"/>
      <x v="340"/>
      <x v="160"/>
      <x v="7735"/>
      <x v="15563"/>
    </i>
    <i>
      <x v="15564"/>
      <x v="258"/>
      <x v="193"/>
      <x v="3100"/>
      <x v="15564"/>
    </i>
    <i>
      <x v="15565"/>
      <x v="140"/>
      <x v="195"/>
      <x v="1612"/>
      <x v="15565"/>
    </i>
    <i>
      <x v="15566"/>
      <x v="103"/>
      <x v="193"/>
      <x v="3101"/>
      <x v="15566"/>
    </i>
    <i>
      <x v="15567"/>
      <x v="54"/>
      <x v="18"/>
      <x v="3204"/>
      <x v="15567"/>
    </i>
    <i>
      <x v="15568"/>
      <x v="200"/>
      <x v="214"/>
      <x v="4756"/>
      <x v="15568"/>
    </i>
    <i>
      <x v="15569"/>
      <x v="535"/>
      <x v="42"/>
      <x v="7736"/>
      <x v="15569"/>
    </i>
    <i>
      <x v="15570"/>
      <x v="83"/>
      <x v="155"/>
      <x v="3205"/>
      <x v="15570"/>
    </i>
    <i>
      <x v="15571"/>
      <x v="244"/>
      <x v="168"/>
      <x v="7737"/>
      <x v="15571"/>
    </i>
    <i>
      <x v="15572"/>
      <x v="61"/>
      <x v="36"/>
      <x v="2355"/>
      <x v="15572"/>
    </i>
    <i>
      <x v="15573"/>
      <x v="118"/>
      <x v="153"/>
      <x v="4927"/>
      <x v="15573"/>
    </i>
    <i>
      <x v="15574"/>
      <x v="19"/>
      <x v="157"/>
      <x v="3344"/>
      <x v="15574"/>
    </i>
    <i>
      <x v="15575"/>
      <x v="502"/>
      <x v="34"/>
      <x v="3186"/>
      <x v="15575"/>
    </i>
    <i>
      <x v="15576"/>
      <x v="359"/>
      <x v="115"/>
      <x v="5595"/>
      <x v="15576"/>
    </i>
    <i>
      <x v="15577"/>
      <x v="188"/>
      <x v="23"/>
      <x v="444"/>
      <x v="15577"/>
    </i>
    <i>
      <x v="15578"/>
      <x v="46"/>
      <x v="194"/>
      <x v="5539"/>
      <x v="15578"/>
    </i>
    <i>
      <x v="15579"/>
      <x v="83"/>
      <x v="171"/>
      <x v="3348"/>
      <x v="15579"/>
    </i>
    <i>
      <x v="15580"/>
      <x v="541"/>
      <x v="107"/>
      <x v="6086"/>
      <x v="15580"/>
    </i>
    <i>
      <x v="15581"/>
      <x v="344"/>
      <x v="108"/>
      <x v="7738"/>
      <x v="15581"/>
    </i>
    <i>
      <x v="15582"/>
      <x v="206"/>
      <x v="192"/>
      <x v="3269"/>
      <x v="15582"/>
    </i>
    <i>
      <x v="15583"/>
      <x v="135"/>
      <x v="108"/>
      <x v="2451"/>
      <x v="15583"/>
    </i>
    <i>
      <x v="15584"/>
      <x v="366"/>
      <x v="121"/>
      <x v="43"/>
      <x v="15584"/>
    </i>
    <i>
      <x v="15585"/>
      <x v="24"/>
      <x v="165"/>
      <x v="6496"/>
      <x v="15585"/>
    </i>
    <i>
      <x v="15586"/>
      <x v="170"/>
      <x v="68"/>
      <x v="7015"/>
      <x v="15586"/>
    </i>
    <i>
      <x v="15587"/>
      <x v="261"/>
      <x v="213"/>
      <x v="3393"/>
      <x v="15587"/>
    </i>
    <i>
      <x v="15588"/>
      <x v="264"/>
      <x v="168"/>
      <x v="4501"/>
      <x v="15588"/>
    </i>
    <i>
      <x v="15589"/>
      <x v="456"/>
      <x v="118"/>
      <x v="4067"/>
      <x v="15589"/>
    </i>
    <i>
      <x v="15590"/>
      <x v="324"/>
      <x v="211"/>
      <x v="721"/>
      <x v="15590"/>
    </i>
    <i>
      <x v="15591"/>
      <x v="88"/>
      <x v="193"/>
      <x v="7224"/>
      <x v="15591"/>
    </i>
    <i>
      <x v="15592"/>
      <x v="257"/>
      <x v="48"/>
      <x v="5239"/>
      <x v="15592"/>
    </i>
    <i>
      <x v="15593"/>
      <x v="128"/>
      <x v="136"/>
      <x v="3388"/>
      <x v="15593"/>
    </i>
    <i>
      <x v="15594"/>
      <x v="120"/>
      <x v="119"/>
      <x v="7739"/>
      <x v="15594"/>
    </i>
    <i>
      <x v="15595"/>
      <x v="78"/>
      <x v="158"/>
      <x v="2010"/>
      <x v="15595"/>
    </i>
    <i>
      <x v="15596"/>
      <x v="346"/>
      <x v="171"/>
      <x v="2547"/>
      <x v="15596"/>
    </i>
    <i>
      <x v="15597"/>
      <x v="172"/>
      <x v="154"/>
      <x v="2430"/>
      <x v="15597"/>
    </i>
    <i>
      <x v="15598"/>
      <x v="166"/>
      <x v="126"/>
      <x v="7740"/>
      <x v="15598"/>
    </i>
    <i>
      <x v="15599"/>
      <x v="165"/>
      <x v="56"/>
      <x v="7741"/>
      <x v="15599"/>
    </i>
    <i>
      <x v="15600"/>
      <x v="535"/>
      <x v="131"/>
      <x v="6902"/>
      <x v="15600"/>
    </i>
    <i>
      <x v="15601"/>
      <x v="198"/>
      <x v="34"/>
      <x v="676"/>
      <x v="15601"/>
    </i>
    <i>
      <x v="15602"/>
      <x v="58"/>
      <x/>
      <x v="7742"/>
      <x v="15602"/>
    </i>
    <i>
      <x v="15603"/>
      <x v="570"/>
      <x v="5"/>
      <x v="465"/>
      <x v="15603"/>
    </i>
    <i>
      <x v="15604"/>
      <x v="4"/>
      <x v="233"/>
      <x v="6212"/>
      <x v="15604"/>
    </i>
    <i>
      <x v="15605"/>
      <x v="449"/>
      <x v="134"/>
      <x v="1939"/>
      <x v="15605"/>
    </i>
    <i>
      <x v="15606"/>
      <x v="137"/>
      <x v="104"/>
      <x v="7743"/>
      <x v="15606"/>
    </i>
    <i>
      <x v="15607"/>
      <x v="167"/>
      <x v="46"/>
      <x v="7659"/>
      <x v="15607"/>
    </i>
    <i>
      <x v="15608"/>
      <x v="369"/>
      <x v="81"/>
      <x v="4249"/>
      <x v="15608"/>
    </i>
    <i>
      <x v="15609"/>
      <x v="84"/>
      <x v="149"/>
      <x v="7744"/>
      <x v="15609"/>
    </i>
    <i>
      <x v="15610"/>
      <x v="384"/>
      <x v="74"/>
      <x v="7543"/>
      <x v="15610"/>
    </i>
    <i>
      <x v="15611"/>
      <x v="429"/>
      <x v="57"/>
      <x v="7745"/>
      <x v="15611"/>
    </i>
    <i>
      <x v="15612"/>
      <x v="6"/>
      <x v="132"/>
      <x v="6559"/>
      <x v="15612"/>
    </i>
    <i>
      <x v="15613"/>
      <x v="493"/>
      <x v="19"/>
      <x v="7746"/>
      <x v="15613"/>
    </i>
    <i>
      <x v="15614"/>
      <x v="382"/>
      <x v="115"/>
      <x v="2792"/>
      <x v="15614"/>
    </i>
    <i>
      <x v="15615"/>
      <x v="144"/>
      <x v="46"/>
      <x v="1185"/>
      <x v="15615"/>
    </i>
    <i>
      <x v="15616"/>
      <x v="192"/>
      <x v="110"/>
      <x v="1480"/>
      <x v="15616"/>
    </i>
    <i>
      <x v="15617"/>
      <x v="345"/>
      <x v="183"/>
      <x v="299"/>
      <x v="15617"/>
    </i>
    <i>
      <x v="15618"/>
      <x v="39"/>
      <x v="130"/>
      <x v="7747"/>
      <x v="15618"/>
    </i>
    <i>
      <x v="15619"/>
      <x v="347"/>
      <x v="16"/>
      <x v="697"/>
      <x v="15619"/>
    </i>
    <i>
      <x v="15620"/>
      <x v="300"/>
      <x v="186"/>
      <x v="3608"/>
      <x v="15620"/>
    </i>
    <i>
      <x v="15621"/>
      <x v="147"/>
      <x v="119"/>
      <x v="7748"/>
      <x v="15621"/>
    </i>
    <i>
      <x v="15622"/>
      <x v="117"/>
      <x v="125"/>
      <x v="6688"/>
      <x v="15622"/>
    </i>
    <i>
      <x v="15623"/>
      <x v="170"/>
      <x v="80"/>
      <x v="737"/>
      <x v="15623"/>
    </i>
    <i>
      <x v="15624"/>
      <x v="4"/>
      <x v="36"/>
      <x v="92"/>
      <x v="15624"/>
    </i>
    <i>
      <x v="15625"/>
      <x v="12"/>
      <x v="123"/>
      <x v="7219"/>
      <x v="15625"/>
    </i>
    <i>
      <x v="15626"/>
      <x v="86"/>
      <x v="106"/>
      <x v="2408"/>
      <x v="15626"/>
    </i>
    <i>
      <x v="15627"/>
      <x v="151"/>
      <x v="121"/>
      <x v="2521"/>
      <x v="15627"/>
    </i>
    <i>
      <x v="15628"/>
      <x v="79"/>
      <x v="128"/>
      <x v="7749"/>
      <x v="15628"/>
    </i>
    <i>
      <x v="15629"/>
      <x v="354"/>
      <x v="49"/>
      <x v="5550"/>
      <x v="15629"/>
    </i>
    <i>
      <x v="15630"/>
      <x v="539"/>
      <x v="46"/>
      <x v="1188"/>
      <x v="15630"/>
    </i>
    <i>
      <x v="15631"/>
      <x v="345"/>
      <x v="143"/>
      <x v="7750"/>
      <x v="15631"/>
    </i>
    <i>
      <x v="15632"/>
      <x v="300"/>
      <x v="192"/>
      <x v="2519"/>
      <x v="15632"/>
    </i>
    <i>
      <x v="15633"/>
      <x v="146"/>
      <x v="156"/>
      <x v="5880"/>
      <x v="15633"/>
    </i>
    <i>
      <x v="15634"/>
      <x v="141"/>
      <x v="12"/>
      <x v="1119"/>
      <x v="15634"/>
    </i>
    <i>
      <x v="15635"/>
      <x v="124"/>
      <x v="104"/>
      <x v="715"/>
      <x v="15635"/>
    </i>
    <i>
      <x v="15636"/>
      <x v="251"/>
      <x v="12"/>
      <x v="6826"/>
      <x v="15636"/>
    </i>
    <i>
      <x v="15637"/>
      <x v="347"/>
      <x v="115"/>
      <x v="6122"/>
      <x v="15637"/>
    </i>
    <i>
      <x v="15638"/>
      <x v="168"/>
      <x v="44"/>
      <x v="2391"/>
      <x v="15638"/>
    </i>
    <i>
      <x v="15639"/>
      <x v="575"/>
      <x v="53"/>
      <x v="2679"/>
      <x v="15639"/>
    </i>
    <i>
      <x v="15640"/>
      <x v="128"/>
      <x v="48"/>
      <x v="7751"/>
      <x v="15640"/>
    </i>
    <i>
      <x v="15641"/>
      <x v="202"/>
      <x v="24"/>
      <x v="7751"/>
      <x v="15641"/>
    </i>
    <i>
      <x v="15642"/>
      <x v="146"/>
      <x v="135"/>
      <x v="7752"/>
      <x v="15642"/>
    </i>
    <i>
      <x v="15643"/>
      <x v="366"/>
      <x v="137"/>
      <x v="720"/>
      <x v="15643"/>
    </i>
    <i>
      <x v="15644"/>
      <x v="204"/>
      <x v="38"/>
      <x v="4535"/>
      <x v="15644"/>
    </i>
    <i>
      <x v="15645"/>
      <x v="215"/>
      <x v="101"/>
      <x v="6106"/>
      <x v="15645"/>
    </i>
    <i>
      <x v="15646"/>
      <x v="526"/>
      <x v="138"/>
      <x v="5475"/>
      <x v="15646"/>
    </i>
    <i>
      <x v="15647"/>
      <x v="124"/>
      <x v="43"/>
      <x v="7753"/>
      <x v="15647"/>
    </i>
    <i>
      <x v="15648"/>
      <x v="575"/>
      <x v="182"/>
      <x v="4071"/>
      <x v="15648"/>
    </i>
    <i>
      <x v="15649"/>
      <x v="80"/>
      <x v="138"/>
      <x v="3993"/>
      <x v="15649"/>
    </i>
    <i>
      <x v="15650"/>
      <x v="332"/>
      <x v="150"/>
      <x v="853"/>
      <x v="15650"/>
    </i>
    <i>
      <x v="15651"/>
      <x v="546"/>
      <x v="45"/>
      <x v="4434"/>
      <x v="15651"/>
    </i>
    <i>
      <x v="15652"/>
      <x v="465"/>
      <x v="29"/>
      <x v="7754"/>
      <x v="15652"/>
    </i>
    <i>
      <x v="15653"/>
      <x v="358"/>
      <x v="157"/>
      <x v="7754"/>
      <x v="15653"/>
    </i>
    <i>
      <x v="15654"/>
      <x v="457"/>
      <x v="28"/>
      <x v="630"/>
      <x v="15654"/>
    </i>
    <i>
      <x v="15655"/>
      <x v="423"/>
      <x v="190"/>
      <x v="4390"/>
      <x v="15655"/>
    </i>
    <i>
      <x v="15656"/>
      <x v="39"/>
      <x v="196"/>
      <x v="7755"/>
      <x v="15656"/>
    </i>
    <i>
      <x v="15657"/>
      <x v="79"/>
      <x v="117"/>
      <x v="769"/>
      <x v="15657"/>
    </i>
    <i>
      <x v="15658"/>
      <x v="288"/>
      <x v="59"/>
      <x v="7756"/>
      <x v="15658"/>
    </i>
    <i>
      <x v="15659"/>
      <x v="263"/>
      <x v="30"/>
      <x v="4894"/>
      <x v="15659"/>
    </i>
    <i>
      <x v="15660"/>
      <x v="653"/>
      <x v="276"/>
      <x v="3115"/>
      <x v="15660"/>
    </i>
    <i>
      <x v="15661"/>
      <x v="295"/>
      <x v="3"/>
      <x v="5282"/>
      <x v="15661"/>
    </i>
    <i>
      <x v="15662"/>
      <x v="494"/>
      <x v="6"/>
      <x v="730"/>
      <x v="15662"/>
    </i>
    <i>
      <x v="15663"/>
      <x v="420"/>
      <x v="62"/>
      <x v="5600"/>
      <x v="15663"/>
    </i>
    <i>
      <x v="15664"/>
      <x v="69"/>
      <x v="3"/>
      <x v="172"/>
      <x v="15664"/>
    </i>
    <i>
      <x v="15665"/>
      <x v="542"/>
      <x v="95"/>
      <x v="734"/>
      <x v="15665"/>
    </i>
    <i>
      <x v="15666"/>
      <x v="56"/>
      <x v="25"/>
      <x v="7338"/>
      <x v="15666"/>
    </i>
    <i>
      <x v="15667"/>
      <x v="395"/>
      <x v="146"/>
      <x v="3571"/>
      <x v="15667"/>
    </i>
    <i>
      <x v="15668"/>
      <x v="502"/>
      <x v="189"/>
      <x v="5600"/>
      <x v="15668"/>
    </i>
    <i>
      <x v="15669"/>
      <x v="11"/>
      <x v="92"/>
      <x v="1794"/>
      <x v="15669"/>
    </i>
    <i>
      <x v="15670"/>
      <x v="377"/>
      <x v="213"/>
      <x v="5599"/>
      <x v="15670"/>
    </i>
    <i>
      <x v="15671"/>
      <x v="227"/>
      <x v="146"/>
      <x v="3777"/>
      <x v="15671"/>
    </i>
    <i>
      <x v="15672"/>
      <x v="259"/>
      <x v="190"/>
      <x v="7098"/>
      <x v="15672"/>
    </i>
    <i>
      <x v="15673"/>
      <x v="305"/>
      <x v="121"/>
      <x v="7757"/>
      <x v="15673"/>
    </i>
    <i>
      <x v="15674"/>
      <x v="143"/>
      <x v="152"/>
      <x v="6326"/>
      <x v="15674"/>
    </i>
    <i>
      <x v="15675"/>
      <x v="167"/>
      <x v="20"/>
      <x v="1859"/>
      <x v="15675"/>
    </i>
    <i>
      <x v="15676"/>
      <x v="80"/>
      <x v="13"/>
      <x v="85"/>
      <x v="15676"/>
    </i>
    <i>
      <x v="15677"/>
      <x v="451"/>
      <x v="4"/>
      <x v="3892"/>
      <x v="15677"/>
    </i>
    <i>
      <x v="15678"/>
      <x v="354"/>
      <x v="117"/>
      <x v="7758"/>
      <x v="15678"/>
    </i>
    <i>
      <x v="15679"/>
      <x v="58"/>
      <x v="138"/>
      <x v="7633"/>
      <x v="15679"/>
    </i>
    <i>
      <x v="15680"/>
      <x v="120"/>
      <x v="46"/>
      <x v="4608"/>
      <x v="15680"/>
    </i>
    <i>
      <x v="15681"/>
      <x v="217"/>
      <x v="152"/>
      <x v="3207"/>
      <x v="15681"/>
    </i>
    <i>
      <x v="15682"/>
      <x v="382"/>
      <x v="53"/>
      <x v="7664"/>
      <x v="15682"/>
    </i>
    <i>
      <x v="15683"/>
      <x v="344"/>
      <x v="43"/>
      <x v="7759"/>
      <x v="15683"/>
    </i>
    <i>
      <x v="15684"/>
      <x v="264"/>
      <x v="52"/>
      <x v="569"/>
      <x v="15684"/>
    </i>
    <i>
      <x v="15685"/>
      <x v="58"/>
      <x v="68"/>
      <x v="3745"/>
      <x v="15685"/>
    </i>
    <i>
      <x v="15686"/>
      <x v="201"/>
      <x v="185"/>
      <x v="7160"/>
      <x v="15686"/>
    </i>
    <i>
      <x v="15687"/>
      <x v="173"/>
      <x v="165"/>
      <x v="4824"/>
      <x v="15687"/>
    </i>
    <i>
      <x v="15688"/>
      <x v="240"/>
      <x v="165"/>
      <x v="1379"/>
      <x v="15688"/>
    </i>
    <i>
      <x v="15689"/>
      <x v="227"/>
      <x v="112"/>
      <x v="7760"/>
      <x v="15689"/>
    </i>
    <i>
      <x v="15690"/>
      <x v="163"/>
      <x v="14"/>
      <x v="106"/>
      <x v="15690"/>
    </i>
    <i>
      <x v="15691"/>
      <x v="274"/>
      <x v="209"/>
      <x v="1086"/>
      <x v="15691"/>
    </i>
    <i>
      <x v="15692"/>
      <x v="300"/>
      <x v="71"/>
      <x v="7022"/>
      <x v="15692"/>
    </i>
    <i>
      <x v="15693"/>
      <x v="166"/>
      <x v="74"/>
      <x v="3415"/>
      <x v="15693"/>
    </i>
    <i>
      <x v="15694"/>
      <x v="369"/>
      <x v="117"/>
      <x v="3816"/>
      <x v="15694"/>
    </i>
    <i>
      <x v="15695"/>
      <x v="142"/>
      <x v="53"/>
      <x v="6967"/>
      <x v="15695"/>
    </i>
    <i>
      <x v="15696"/>
      <x v="462"/>
      <x v="10"/>
      <x v="2199"/>
      <x v="15696"/>
    </i>
    <i>
      <x v="15697"/>
      <x v="504"/>
      <x v="65"/>
      <x v="5296"/>
      <x v="15697"/>
    </i>
    <i>
      <x v="15698"/>
      <x v="162"/>
      <x v="100"/>
      <x v="7742"/>
      <x v="15698"/>
    </i>
    <i>
      <x v="15699"/>
      <x v="304"/>
      <x v="109"/>
      <x v="2910"/>
      <x v="15699"/>
    </i>
    <i>
      <x v="15700"/>
      <x v="14"/>
      <x v="107"/>
      <x v="2948"/>
      <x v="15700"/>
    </i>
    <i>
      <x v="15701"/>
      <x v="302"/>
      <x v="16"/>
      <x v="337"/>
      <x v="15701"/>
    </i>
    <i>
      <x v="15702"/>
      <x v="237"/>
      <x v="65"/>
      <x v="5097"/>
      <x v="15702"/>
    </i>
    <i>
      <x v="15703"/>
      <x v="16"/>
      <x v="137"/>
      <x v="945"/>
      <x v="15703"/>
    </i>
    <i>
      <x v="15704"/>
      <x v="224"/>
      <x v="6"/>
      <x v="5101"/>
      <x v="15704"/>
    </i>
    <i>
      <x v="15705"/>
      <x v="555"/>
      <x v="13"/>
      <x v="113"/>
      <x v="15705"/>
    </i>
    <i>
      <x v="15706"/>
      <x v="378"/>
      <x v="195"/>
      <x v="283"/>
      <x v="15706"/>
    </i>
    <i>
      <x v="15707"/>
      <x v="14"/>
      <x v="120"/>
      <x v="7761"/>
      <x v="15707"/>
    </i>
    <i>
      <x v="15708"/>
      <x v="302"/>
      <x v="185"/>
      <x v="3020"/>
      <x v="15708"/>
    </i>
    <i>
      <x v="15709"/>
      <x v="384"/>
      <x v="20"/>
      <x v="7762"/>
      <x v="15709"/>
    </i>
    <i>
      <x v="15710"/>
      <x v="117"/>
      <x v="186"/>
      <x v="7763"/>
      <x v="15710"/>
    </i>
    <i>
      <x v="15711"/>
      <x v="213"/>
      <x v="73"/>
      <x v="1334"/>
      <x v="15711"/>
    </i>
    <i>
      <x v="15712"/>
      <x v="143"/>
      <x v="21"/>
      <x v="7764"/>
      <x v="15712"/>
    </i>
    <i>
      <x v="15713"/>
      <x v="153"/>
      <x v="23"/>
      <x v="7765"/>
      <x v="15713"/>
    </i>
    <i>
      <x v="15714"/>
      <x v="59"/>
      <x v="98"/>
      <x v="5320"/>
      <x v="15714"/>
    </i>
    <i>
      <x v="15715"/>
      <x v="352"/>
      <x v="202"/>
      <x v="7238"/>
      <x v="15715"/>
    </i>
    <i>
      <x v="15716"/>
      <x v="40"/>
      <x v="191"/>
      <x v="5114"/>
      <x v="15716"/>
    </i>
    <i>
      <x v="15717"/>
      <x v="144"/>
      <x v="261"/>
      <x v="4337"/>
      <x v="15717"/>
    </i>
    <i>
      <x v="15718"/>
      <x v="382"/>
      <x v="44"/>
      <x v="7766"/>
      <x v="15718"/>
    </i>
    <i>
      <x v="15719"/>
      <x v="82"/>
      <x v="140"/>
      <x v="7767"/>
      <x v="15719"/>
    </i>
    <i>
      <x v="15720"/>
      <x v="22"/>
      <x v="219"/>
      <x v="3413"/>
      <x v="15720"/>
    </i>
    <i>
      <x v="15721"/>
      <x v="501"/>
      <x v="28"/>
      <x v="3743"/>
      <x v="15721"/>
    </i>
    <i>
      <x v="15722"/>
      <x v="170"/>
      <x v="169"/>
      <x v="5549"/>
      <x v="15722"/>
    </i>
    <i>
      <x v="15723"/>
      <x v="141"/>
      <x v="149"/>
      <x v="7768"/>
      <x v="15723"/>
    </i>
    <i>
      <x v="15724"/>
      <x v="14"/>
      <x v="23"/>
      <x v="1504"/>
      <x v="15724"/>
    </i>
    <i>
      <x v="15725"/>
      <x v="184"/>
      <x v="191"/>
      <x v="4189"/>
      <x v="15725"/>
    </i>
    <i>
      <x v="15726"/>
      <x v="164"/>
      <x v="100"/>
      <x v="3691"/>
      <x v="15726"/>
    </i>
    <i>
      <x v="15727"/>
      <x v="151"/>
      <x v="153"/>
      <x v="7769"/>
      <x v="15727"/>
    </i>
    <i>
      <x v="15728"/>
      <x v="218"/>
      <x v="116"/>
      <x v="7770"/>
      <x v="15728"/>
    </i>
    <i>
      <x v="15729"/>
      <x v="342"/>
      <x v="131"/>
      <x v="7771"/>
      <x v="15729"/>
    </i>
    <i>
      <x v="15730"/>
      <x v="515"/>
      <x v="42"/>
      <x v="7772"/>
      <x v="15730"/>
    </i>
    <i>
      <x v="15731"/>
      <x v="21"/>
      <x v="153"/>
      <x v="5511"/>
      <x v="15731"/>
    </i>
    <i>
      <x v="15732"/>
      <x v="516"/>
      <x v="358"/>
      <x v="7773"/>
      <x v="15732"/>
    </i>
    <i>
      <x v="15733"/>
      <x v="366"/>
      <x v="191"/>
      <x v="7774"/>
      <x v="15733"/>
    </i>
    <i>
      <x v="15734"/>
      <x v="215"/>
      <x v="46"/>
      <x v="224"/>
      <x v="15734"/>
    </i>
    <i>
      <x v="15735"/>
      <x v="62"/>
      <x v="194"/>
      <x v="7775"/>
      <x v="15735"/>
    </i>
    <i>
      <x v="15736"/>
      <x v="244"/>
      <x v="165"/>
      <x v="7776"/>
      <x v="15736"/>
    </i>
    <i>
      <x v="15737"/>
      <x v="302"/>
      <x v="15"/>
      <x v="7776"/>
      <x v="15737"/>
    </i>
    <i>
      <x v="15738"/>
      <x v="302"/>
      <x v="43"/>
      <x v="7777"/>
      <x v="15738"/>
    </i>
    <i>
      <x v="15739"/>
      <x v="336"/>
      <x v="113"/>
      <x v="1088"/>
      <x v="15739"/>
    </i>
    <i>
      <x v="15740"/>
      <x v="75"/>
      <x v="48"/>
      <x v="6905"/>
      <x v="15740"/>
    </i>
    <i>
      <x v="15741"/>
      <x v="402"/>
      <x v="168"/>
      <x v="7778"/>
      <x v="15741"/>
    </i>
    <i>
      <x v="15742"/>
      <x v="135"/>
      <x v="150"/>
      <x v="7779"/>
      <x v="15742"/>
    </i>
    <i>
      <x v="15743"/>
      <x v="508"/>
      <x v="82"/>
      <x v="7544"/>
      <x v="15743"/>
    </i>
    <i>
      <x v="15744"/>
      <x v="249"/>
      <x v="30"/>
      <x v="1883"/>
      <x v="15744"/>
    </i>
    <i>
      <x v="15745"/>
      <x v="560"/>
      <x v="1"/>
      <x v="1400"/>
      <x v="15745"/>
    </i>
    <i>
      <x v="15746"/>
      <x v="175"/>
      <x v="126"/>
      <x v="2800"/>
      <x v="15746"/>
    </i>
    <i>
      <x v="15747"/>
      <x v="573"/>
      <x v="90"/>
      <x v="7118"/>
      <x v="15747"/>
    </i>
    <i>
      <x v="15748"/>
      <x v="333"/>
      <x v="160"/>
      <x v="3388"/>
      <x v="15748"/>
    </i>
    <i>
      <x v="15749"/>
      <x v="219"/>
      <x v="164"/>
      <x v="566"/>
      <x v="15749"/>
    </i>
    <i>
      <x v="15750"/>
      <x v="371"/>
      <x v="6"/>
      <x v="1905"/>
      <x v="15750"/>
    </i>
    <i>
      <x v="15751"/>
      <x v="93"/>
      <x v="62"/>
      <x v="4637"/>
      <x v="15751"/>
    </i>
    <i>
      <x v="15752"/>
      <x v="203"/>
      <x v="74"/>
      <x v="7780"/>
      <x v="15752"/>
    </i>
    <i>
      <x v="15753"/>
      <x v="433"/>
      <x v="146"/>
      <x v="4244"/>
      <x v="15753"/>
    </i>
    <i>
      <x v="15754"/>
      <x v="573"/>
      <x v="255"/>
      <x v="707"/>
      <x v="15754"/>
    </i>
    <i>
      <x v="15755"/>
      <x v="381"/>
      <x v="166"/>
      <x v="2137"/>
      <x v="15755"/>
    </i>
    <i>
      <x v="15756"/>
      <x v="162"/>
      <x v="131"/>
      <x v="2023"/>
      <x v="15756"/>
    </i>
    <i>
      <x v="15757"/>
      <x v="109"/>
      <x v="100"/>
      <x v="7781"/>
      <x v="15757"/>
    </i>
    <i>
      <x v="15758"/>
      <x v="76"/>
      <x v="22"/>
      <x v="375"/>
      <x v="15758"/>
    </i>
    <i>
      <x v="15759"/>
      <x v="171"/>
      <x v="157"/>
      <x v="4445"/>
      <x v="15759"/>
    </i>
    <i>
      <x v="15760"/>
      <x v="302"/>
      <x v="58"/>
      <x v="574"/>
      <x v="15760"/>
    </i>
    <i>
      <x v="15761"/>
      <x v="580"/>
      <x v="145"/>
      <x v="5100"/>
      <x v="15761"/>
    </i>
    <i>
      <x v="15762"/>
      <x v="403"/>
      <x v="74"/>
      <x v="3410"/>
      <x v="15762"/>
    </i>
    <i>
      <x v="15763"/>
      <x v="283"/>
      <x v="113"/>
      <x v="3506"/>
      <x v="15763"/>
    </i>
    <i>
      <x v="15764"/>
      <x v="106"/>
      <x v="140"/>
      <x v="1102"/>
      <x v="15764"/>
    </i>
    <i>
      <x v="15765"/>
      <x v="270"/>
      <x v="181"/>
      <x v="6845"/>
      <x v="15765"/>
    </i>
    <i>
      <x v="15766"/>
      <x v="582"/>
      <x v="52"/>
      <x v="4776"/>
      <x v="15766"/>
    </i>
    <i>
      <x v="15767"/>
      <x v="281"/>
      <x v="110"/>
      <x v="7782"/>
      <x v="15767"/>
    </i>
    <i>
      <x v="15768"/>
      <x v="469"/>
      <x v="113"/>
      <x v="7783"/>
      <x v="15768"/>
    </i>
    <i>
      <x v="15769"/>
      <x v="452"/>
      <x v="26"/>
      <x v="5678"/>
      <x v="15769"/>
    </i>
    <i>
      <x v="15770"/>
      <x v="410"/>
      <x v="203"/>
      <x v="373"/>
      <x v="15770"/>
    </i>
    <i>
      <x v="15771"/>
      <x v="555"/>
      <x v="163"/>
      <x v="1475"/>
      <x v="15771"/>
    </i>
    <i>
      <x v="15772"/>
      <x v="397"/>
      <x v="173"/>
      <x v="4636"/>
      <x v="15772"/>
    </i>
    <i>
      <x v="15773"/>
      <x v="154"/>
      <x v="39"/>
      <x v="300"/>
      <x v="15773"/>
    </i>
    <i>
      <x v="15774"/>
      <x v="438"/>
      <x v="80"/>
      <x v="3737"/>
      <x v="15774"/>
    </i>
    <i>
      <x v="15775"/>
      <x v="575"/>
      <x v="73"/>
      <x v="7784"/>
      <x v="15775"/>
    </i>
    <i>
      <x v="15776"/>
      <x v="199"/>
      <x v="211"/>
      <x v="67"/>
      <x v="15776"/>
    </i>
    <i>
      <x v="15777"/>
      <x v="306"/>
      <x v="153"/>
      <x v="2767"/>
      <x v="15777"/>
    </i>
    <i>
      <x v="15778"/>
      <x v="343"/>
      <x v="74"/>
      <x v="7785"/>
      <x v="15778"/>
    </i>
    <i>
      <x v="15779"/>
      <x v="170"/>
      <x v="57"/>
      <x v="7786"/>
      <x v="15779"/>
    </i>
    <i>
      <x v="15780"/>
      <x v="96"/>
      <x v="58"/>
      <x v="4577"/>
      <x v="15780"/>
    </i>
    <i>
      <x v="15781"/>
      <x v="117"/>
      <x v="69"/>
      <x v="4102"/>
      <x v="15781"/>
    </i>
    <i>
      <x v="15782"/>
      <x v="22"/>
      <x v="154"/>
      <x v="6280"/>
      <x v="15782"/>
    </i>
    <i>
      <x v="15783"/>
      <x v="383"/>
      <x v="2"/>
      <x v="7787"/>
      <x v="15783"/>
    </i>
    <i>
      <x v="15784"/>
      <x v="471"/>
      <x v="2"/>
      <x v="7788"/>
      <x v="15784"/>
    </i>
    <i>
      <x v="15785"/>
      <x v="534"/>
      <x v="51"/>
      <x v="7789"/>
      <x v="15785"/>
    </i>
    <i>
      <x v="15786"/>
      <x v="22"/>
      <x v="191"/>
      <x v="7790"/>
      <x v="15786"/>
    </i>
    <i>
      <x v="15787"/>
      <x v="305"/>
      <x v="192"/>
      <x v="354"/>
      <x v="15787"/>
    </i>
    <i>
      <x v="15788"/>
      <x v="20"/>
      <x v="125"/>
      <x v="7791"/>
      <x v="15788"/>
    </i>
    <i>
      <x v="15789"/>
      <x v="60"/>
      <x v="130"/>
      <x v="2557"/>
      <x v="15789"/>
    </i>
    <i>
      <x v="15790"/>
      <x v="15"/>
      <x v="139"/>
      <x v="4048"/>
      <x v="15790"/>
    </i>
    <i>
      <x v="15791"/>
      <x v="423"/>
      <x v="33"/>
      <x v="4882"/>
      <x v="15791"/>
    </i>
    <i>
      <x v="15792"/>
      <x v="68"/>
      <x v="2"/>
      <x v="1681"/>
      <x v="15792"/>
    </i>
    <i>
      <x v="15793"/>
      <x v="38"/>
      <x v="81"/>
      <x v="6287"/>
      <x v="15793"/>
    </i>
    <i>
      <x v="15794"/>
      <x v="54"/>
      <x v="35"/>
      <x v="4583"/>
      <x v="15794"/>
    </i>
    <i>
      <x v="15795"/>
      <x v="218"/>
      <x v="163"/>
      <x v="7596"/>
      <x v="15795"/>
    </i>
    <i>
      <x v="15796"/>
      <x v="405"/>
      <x v="61"/>
      <x v="7792"/>
      <x v="15796"/>
    </i>
    <i>
      <x v="15797"/>
      <x v="173"/>
      <x v="173"/>
      <x v="4702"/>
      <x v="15797"/>
    </i>
    <i>
      <x v="15798"/>
      <x v="355"/>
      <x v="37"/>
      <x v="5782"/>
      <x v="15798"/>
    </i>
    <i>
      <x v="15799"/>
      <x v="81"/>
      <x v="36"/>
      <x v="1696"/>
      <x v="15799"/>
    </i>
    <i>
      <x v="15800"/>
      <x v="12"/>
      <x v="154"/>
      <x v="6790"/>
      <x v="15800"/>
    </i>
    <i>
      <x v="15801"/>
      <x v="16"/>
      <x v="185"/>
      <x v="3755"/>
      <x v="15801"/>
    </i>
    <i>
      <x v="15802"/>
      <x v="79"/>
      <x v="133"/>
      <x v="7262"/>
      <x v="15802"/>
    </i>
    <i>
      <x v="15803"/>
      <x v="189"/>
      <x v="14"/>
      <x v="932"/>
      <x v="15803"/>
    </i>
    <i>
      <x v="15804"/>
      <x v="195"/>
      <x v="133"/>
      <x v="7426"/>
      <x v="15804"/>
    </i>
    <i>
      <x v="15805"/>
      <x v="319"/>
      <x v="56"/>
      <x v="65"/>
      <x v="15805"/>
    </i>
    <i>
      <x v="15806"/>
      <x v="63"/>
      <x v="195"/>
      <x v="1080"/>
      <x v="15806"/>
    </i>
    <i>
      <x v="15807"/>
      <x v="178"/>
      <x v="196"/>
      <x v="7793"/>
      <x v="15807"/>
    </i>
    <i>
      <x v="15808"/>
      <x v="349"/>
      <x v="125"/>
      <x v="7794"/>
      <x v="15808"/>
    </i>
    <i>
      <x v="15809"/>
      <x v="96"/>
      <x v="105"/>
      <x v="2897"/>
      <x v="15809"/>
    </i>
    <i>
      <x v="15810"/>
      <x v="415"/>
      <x v="143"/>
      <x v="7795"/>
      <x v="15810"/>
    </i>
    <i>
      <x v="15811"/>
      <x v="403"/>
      <x v="42"/>
      <x v="1084"/>
      <x v="15811"/>
    </i>
    <i>
      <x v="15812"/>
      <x v="135"/>
      <x v="38"/>
      <x v="6619"/>
      <x v="15812"/>
    </i>
    <i>
      <x v="15813"/>
      <x v="189"/>
      <x v="53"/>
      <x v="1660"/>
      <x v="15813"/>
    </i>
    <i>
      <x v="15814"/>
      <x v="414"/>
      <x v="38"/>
      <x v="7796"/>
      <x v="15814"/>
    </i>
    <i>
      <x v="15815"/>
      <x v="211"/>
      <x v="69"/>
      <x v="4247"/>
      <x v="15815"/>
    </i>
    <i>
      <x v="15816"/>
      <x v="530"/>
      <x v="111"/>
      <x v="7573"/>
      <x v="15816"/>
    </i>
    <i>
      <x v="15817"/>
      <x v="278"/>
      <x v="203"/>
      <x v="5808"/>
      <x v="15817"/>
    </i>
    <i>
      <x v="15818"/>
      <x v="128"/>
      <x v="109"/>
      <x v="5598"/>
      <x v="15818"/>
    </i>
    <i>
      <x v="15819"/>
      <x v="141"/>
      <x v="195"/>
      <x v="3028"/>
      <x v="15819"/>
    </i>
    <i>
      <x v="15820"/>
      <x v="47"/>
      <x v="33"/>
      <x v="3134"/>
      <x v="15820"/>
    </i>
    <i>
      <x v="15821"/>
      <x v="82"/>
      <x v="211"/>
      <x v="3028"/>
      <x v="15821"/>
    </i>
    <i>
      <x v="15822"/>
      <x v="188"/>
      <x v="34"/>
      <x v="3133"/>
      <x v="15822"/>
    </i>
    <i>
      <x v="15823"/>
      <x v="463"/>
      <x v="159"/>
      <x v="3134"/>
      <x v="15823"/>
    </i>
    <i>
      <x v="15824"/>
      <x v="30"/>
      <x v="89"/>
      <x v="3135"/>
      <x v="15824"/>
    </i>
    <i>
      <x v="15825"/>
      <x v="397"/>
      <x v="28"/>
      <x v="3052"/>
      <x v="15825"/>
    </i>
    <i>
      <x v="15826"/>
      <x v="459"/>
      <x v="132"/>
      <x v="3093"/>
      <x v="15826"/>
    </i>
    <i>
      <x v="15827"/>
      <x v="522"/>
      <x v="79"/>
      <x v="3228"/>
      <x v="15827"/>
    </i>
    <i>
      <x v="15828"/>
      <x v="153"/>
      <x v="100"/>
      <x v="3959"/>
      <x v="15828"/>
    </i>
    <i>
      <x v="15829"/>
      <x v="215"/>
      <x v="135"/>
      <x v="554"/>
      <x v="15829"/>
    </i>
    <i>
      <x v="15830"/>
      <x v="70"/>
      <x v="74"/>
      <x v="7797"/>
      <x v="15830"/>
    </i>
    <i>
      <x v="15831"/>
      <x v="400"/>
      <x v="51"/>
      <x v="1608"/>
      <x v="15831"/>
    </i>
    <i>
      <x v="15832"/>
      <x v="401"/>
      <x v="24"/>
      <x v="3983"/>
      <x v="15832"/>
    </i>
    <i>
      <x v="15833"/>
      <x v="423"/>
      <x v="18"/>
      <x v="2993"/>
      <x v="15833"/>
    </i>
    <i>
      <x v="15834"/>
      <x v="524"/>
      <x v="132"/>
      <x v="4565"/>
      <x v="15834"/>
    </i>
    <i>
      <x v="15835"/>
      <x v="198"/>
      <x v="144"/>
      <x v="7798"/>
      <x v="15835"/>
    </i>
    <i>
      <x v="15836"/>
      <x v="446"/>
      <x v="53"/>
      <x v="5254"/>
      <x v="15836"/>
    </i>
    <i>
      <x v="15837"/>
      <x v="485"/>
      <x v="39"/>
      <x v="7799"/>
      <x v="15837"/>
    </i>
    <i>
      <x v="15838"/>
      <x v="97"/>
      <x v="163"/>
      <x v="1751"/>
      <x v="15838"/>
    </i>
    <i>
      <x v="15839"/>
      <x v="46"/>
      <x v="81"/>
      <x v="4442"/>
      <x v="15839"/>
    </i>
    <i>
      <x v="15840"/>
      <x v="555"/>
      <x/>
      <x v="7154"/>
      <x v="15840"/>
    </i>
    <i>
      <x v="15841"/>
      <x v="234"/>
      <x v="94"/>
      <x v="4834"/>
      <x v="15841"/>
    </i>
    <i>
      <x v="15842"/>
      <x v="71"/>
      <x v="200"/>
      <x v="7800"/>
      <x v="15842"/>
    </i>
    <i>
      <x v="15843"/>
      <x v="58"/>
      <x v="34"/>
      <x v="7801"/>
      <x v="15843"/>
    </i>
    <i>
      <x v="15844"/>
      <x v="211"/>
      <x v="129"/>
      <x v="7802"/>
      <x v="15844"/>
    </i>
    <i>
      <x v="15845"/>
      <x v="133"/>
      <x v="161"/>
      <x v="3240"/>
      <x v="15845"/>
    </i>
    <i>
      <x v="15846"/>
      <x v="264"/>
      <x v="77"/>
      <x v="573"/>
      <x v="15846"/>
    </i>
    <i>
      <x v="15847"/>
      <x v="551"/>
      <x/>
      <x v="2430"/>
      <x v="15847"/>
    </i>
    <i>
      <x v="15848"/>
      <x v="281"/>
      <x v="18"/>
      <x v="6735"/>
      <x v="15848"/>
    </i>
    <i>
      <x v="15849"/>
      <x v="287"/>
      <x v="39"/>
      <x v="4617"/>
      <x v="15849"/>
    </i>
    <i>
      <x v="15850"/>
      <x v="568"/>
      <x v="63"/>
      <x v="5096"/>
      <x v="15850"/>
    </i>
    <i>
      <x v="15851"/>
      <x v="417"/>
      <x v="6"/>
      <x v="6555"/>
      <x v="15851"/>
    </i>
    <i>
      <x v="15852"/>
      <x v="562"/>
      <x v="160"/>
      <x v="5255"/>
      <x v="15852"/>
    </i>
    <i>
      <x v="15853"/>
      <x v="470"/>
      <x v="204"/>
      <x v="2993"/>
      <x v="15853"/>
    </i>
    <i>
      <x v="15854"/>
      <x v="129"/>
      <x v="171"/>
      <x v="2993"/>
      <x v="15854"/>
    </i>
    <i>
      <x v="15855"/>
      <x v="222"/>
      <x v="84"/>
      <x v="6937"/>
      <x v="15855"/>
    </i>
    <i>
      <x v="15856"/>
      <x v="61"/>
      <x v="120"/>
      <x v="7512"/>
      <x v="15856"/>
    </i>
    <i>
      <x v="15857"/>
      <x v="66"/>
      <x v="78"/>
      <x v="3149"/>
      <x v="15857"/>
    </i>
    <i>
      <x v="15858"/>
      <x v="348"/>
      <x v="48"/>
      <x v="101"/>
      <x v="15858"/>
    </i>
    <i>
      <x v="15859"/>
      <x v="334"/>
      <x v="168"/>
      <x v="262"/>
      <x v="15859"/>
    </i>
    <i>
      <x v="15860"/>
      <x v="168"/>
      <x v="137"/>
      <x v="7212"/>
      <x v="15860"/>
    </i>
    <i>
      <x v="15861"/>
      <x v="465"/>
      <x v="88"/>
      <x v="6555"/>
      <x v="15861"/>
    </i>
    <i>
      <x v="15862"/>
      <x v="274"/>
      <x v="148"/>
      <x v="2624"/>
      <x v="15862"/>
    </i>
    <i>
      <x v="15863"/>
      <x v="106"/>
      <x v="193"/>
      <x v="4582"/>
      <x v="15863"/>
    </i>
    <i>
      <x v="15864"/>
      <x v="44"/>
      <x v="276"/>
      <x v="7803"/>
      <x v="15864"/>
    </i>
    <i>
      <x v="15865"/>
      <x v="580"/>
      <x v="122"/>
      <x v="15"/>
      <x v="15865"/>
    </i>
    <i>
      <x v="15866"/>
      <x v="303"/>
      <x v="157"/>
      <x v="7180"/>
      <x v="15866"/>
    </i>
    <i>
      <x v="15867"/>
      <x v="294"/>
      <x v="132"/>
      <x v="3834"/>
      <x v="15867"/>
    </i>
    <i>
      <x v="15868"/>
      <x v="509"/>
      <x v="159"/>
      <x v="4615"/>
      <x v="15868"/>
    </i>
    <i>
      <x v="15869"/>
      <x v="181"/>
      <x v="359"/>
      <x v="4446"/>
      <x v="15869"/>
    </i>
    <i>
      <x v="15870"/>
      <x v="27"/>
      <x v="112"/>
      <x v="5095"/>
      <x v="15870"/>
    </i>
    <i>
      <x v="15871"/>
      <x v="310"/>
      <x v="193"/>
      <x v="1883"/>
      <x v="15871"/>
    </i>
    <i>
      <x v="15872"/>
      <x v="16"/>
      <x v="117"/>
      <x v="4032"/>
      <x v="15872"/>
    </i>
    <i>
      <x v="15873"/>
      <x v="398"/>
      <x v="209"/>
      <x v="4661"/>
      <x v="15873"/>
    </i>
    <i>
      <x v="15874"/>
      <x v="324"/>
      <x v="22"/>
      <x v="896"/>
      <x v="15874"/>
    </i>
    <i>
      <x v="15875"/>
      <x v="581"/>
      <x v="74"/>
      <x v="7203"/>
      <x v="15875"/>
    </i>
    <i>
      <x v="15876"/>
      <x v="452"/>
      <x v="48"/>
      <x v="1466"/>
      <x v="15876"/>
    </i>
    <i>
      <x v="15877"/>
      <x v="76"/>
      <x v="45"/>
      <x v="4048"/>
      <x v="15877"/>
    </i>
    <i>
      <x v="15878"/>
      <x v="435"/>
      <x v="116"/>
      <x v="7804"/>
      <x v="15878"/>
    </i>
    <i>
      <x v="15879"/>
      <x v="9"/>
      <x v="86"/>
      <x v="3754"/>
      <x v="15879"/>
    </i>
    <i>
      <x v="15880"/>
      <x v="496"/>
      <x v="165"/>
      <x v="2632"/>
      <x v="15880"/>
    </i>
    <i>
      <x v="15881"/>
      <x v="590"/>
      <x v="84"/>
      <x v="7805"/>
      <x v="15881"/>
    </i>
    <i>
      <x v="15882"/>
      <x v="179"/>
      <x v="42"/>
      <x v="4575"/>
      <x v="15882"/>
    </i>
    <i>
      <x v="15883"/>
      <x v="365"/>
      <x v="236"/>
      <x v="2450"/>
      <x v="15883"/>
    </i>
    <i>
      <x v="15884"/>
      <x v="541"/>
      <x v="93"/>
      <x v="1257"/>
      <x v="15884"/>
    </i>
    <i>
      <x v="15885"/>
      <x v="279"/>
      <x v="39"/>
      <x v="7474"/>
      <x v="15885"/>
    </i>
    <i>
      <x v="15886"/>
      <x v="124"/>
      <x v="115"/>
      <x v="4875"/>
      <x v="15886"/>
    </i>
    <i>
      <x v="15887"/>
      <x v="338"/>
      <x v="124"/>
      <x v="2351"/>
      <x v="15887"/>
    </i>
    <i>
      <x v="15888"/>
      <x v="465"/>
      <x v="84"/>
      <x v="930"/>
      <x v="15888"/>
    </i>
    <i>
      <x v="15889"/>
      <x v="548"/>
      <x v="2"/>
      <x v="4462"/>
      <x v="15889"/>
    </i>
    <i>
      <x v="15890"/>
      <x v="556"/>
      <x v="182"/>
      <x v="6170"/>
      <x v="15890"/>
    </i>
    <i>
      <x v="15891"/>
      <x v="202"/>
      <x v="22"/>
      <x v="7806"/>
      <x v="15891"/>
    </i>
    <i>
      <x v="15892"/>
      <x v="361"/>
      <x v="182"/>
      <x v="5079"/>
      <x v="15892"/>
    </i>
    <i>
      <x v="15893"/>
      <x v="318"/>
      <x v="91"/>
      <x v="2279"/>
      <x v="15893"/>
    </i>
    <i>
      <x v="15894"/>
      <x v="525"/>
      <x v="110"/>
      <x v="1861"/>
      <x v="15894"/>
    </i>
    <i>
      <x v="15895"/>
      <x v="44"/>
      <x v="163"/>
      <x v="7807"/>
      <x v="15895"/>
    </i>
    <i>
      <x v="15896"/>
      <x v="54"/>
      <x v="162"/>
      <x v="5098"/>
      <x v="15896"/>
    </i>
    <i>
      <x v="15897"/>
      <x v="263"/>
      <x v="24"/>
      <x v="328"/>
      <x v="15897"/>
    </i>
    <i>
      <x v="15898"/>
      <x v="143"/>
      <x v="43"/>
      <x v="5543"/>
      <x v="15898"/>
    </i>
    <i>
      <x v="15899"/>
      <x v="403"/>
      <x v="148"/>
      <x v="1104"/>
      <x v="15899"/>
    </i>
    <i>
      <x v="15900"/>
      <x v="422"/>
      <x v="164"/>
      <x v="2792"/>
      <x v="15900"/>
    </i>
    <i>
      <x v="15901"/>
      <x v="282"/>
      <x v="45"/>
      <x v="6997"/>
      <x v="15901"/>
    </i>
    <i>
      <x v="15902"/>
      <x v="466"/>
      <x v="7"/>
      <x v="2625"/>
      <x v="15902"/>
    </i>
    <i>
      <x v="15903"/>
      <x v="219"/>
      <x v="63"/>
      <x v="5925"/>
      <x v="15903"/>
    </i>
    <i>
      <x v="15904"/>
      <x v="588"/>
      <x v="197"/>
      <x v="2377"/>
      <x v="15904"/>
    </i>
    <i>
      <x v="15905"/>
      <x v="101"/>
      <x v="62"/>
      <x v="7808"/>
      <x v="15905"/>
    </i>
    <i>
      <x v="15906"/>
      <x v="334"/>
      <x v="18"/>
      <x v="6046"/>
      <x v="15906"/>
    </i>
    <i>
      <x v="15907"/>
      <x v="115"/>
      <x v="2"/>
      <x v="7809"/>
      <x v="15907"/>
    </i>
    <i>
      <x v="15908"/>
      <x v="477"/>
      <x v="47"/>
      <x v="7810"/>
      <x v="15908"/>
    </i>
    <i>
      <x v="15909"/>
      <x v="44"/>
      <x v="33"/>
      <x v="1856"/>
      <x v="15909"/>
    </i>
    <i>
      <x v="15910"/>
      <x v="425"/>
      <x v="214"/>
      <x v="7374"/>
      <x v="15910"/>
    </i>
    <i>
      <x v="15911"/>
      <x v="158"/>
      <x v="176"/>
      <x v="7811"/>
      <x v="15911"/>
    </i>
    <i>
      <x v="15912"/>
      <x v="31"/>
      <x v="124"/>
      <x v="5695"/>
      <x v="15912"/>
    </i>
    <i>
      <x v="15913"/>
      <x v="25"/>
      <x v="48"/>
      <x v="5329"/>
      <x v="15913"/>
    </i>
    <i>
      <x v="15914"/>
      <x v="188"/>
      <x v="145"/>
      <x v="7812"/>
      <x v="15914"/>
    </i>
    <i>
      <x v="15915"/>
      <x v="372"/>
      <x v="77"/>
      <x v="6456"/>
      <x v="15915"/>
    </i>
    <i>
      <x v="15916"/>
      <x v="363"/>
      <x v="20"/>
      <x v="7813"/>
      <x v="15916"/>
    </i>
    <i>
      <x v="15917"/>
      <x v="234"/>
      <x v="35"/>
      <x v="5063"/>
      <x v="15917"/>
    </i>
    <i>
      <x v="15918"/>
      <x v="518"/>
      <x v="38"/>
      <x v="7814"/>
      <x v="15918"/>
    </i>
    <i>
      <x v="15919"/>
      <x v="236"/>
      <x v="75"/>
      <x v="592"/>
      <x v="15919"/>
    </i>
    <i>
      <x v="15920"/>
      <x/>
      <x v="193"/>
      <x v="352"/>
      <x v="15920"/>
    </i>
    <i>
      <x v="15921"/>
      <x v="237"/>
      <x v="175"/>
      <x v="1289"/>
      <x v="15921"/>
    </i>
    <i>
      <x v="15922"/>
      <x v="85"/>
      <x v="46"/>
      <x v="366"/>
      <x v="15922"/>
    </i>
    <i>
      <x v="15923"/>
      <x v="487"/>
      <x v="64"/>
      <x v="889"/>
      <x v="15923"/>
    </i>
    <i>
      <x v="15924"/>
      <x v="169"/>
      <x v="92"/>
      <x v="5338"/>
      <x v="15924"/>
    </i>
    <i>
      <x v="15925"/>
      <x v="571"/>
      <x v="204"/>
      <x v="7815"/>
      <x v="15925"/>
    </i>
    <i>
      <x v="15926"/>
      <x v="272"/>
      <x v="7"/>
      <x v="4224"/>
      <x v="15926"/>
    </i>
    <i>
      <x v="15927"/>
      <x v="27"/>
      <x v="35"/>
      <x v="181"/>
      <x v="15927"/>
    </i>
    <i>
      <x v="15928"/>
      <x v="301"/>
      <x v="45"/>
      <x v="2754"/>
      <x v="15928"/>
    </i>
    <i>
      <x v="15929"/>
      <x v="139"/>
      <x v="168"/>
      <x v="7816"/>
      <x v="15929"/>
    </i>
    <i>
      <x v="15930"/>
      <x v="318"/>
      <x v="52"/>
      <x v="2157"/>
      <x v="15930"/>
    </i>
    <i>
      <x v="15931"/>
      <x v="130"/>
      <x v="48"/>
      <x v="5053"/>
      <x v="15931"/>
    </i>
    <i>
      <x v="15932"/>
      <x v="425"/>
      <x v="159"/>
      <x v="4332"/>
      <x v="15932"/>
    </i>
    <i>
      <x v="15933"/>
      <x v="26"/>
      <x v="179"/>
      <x v="3032"/>
      <x v="15933"/>
    </i>
    <i>
      <x v="15934"/>
      <x v="259"/>
      <x v="67"/>
      <x v="7133"/>
      <x v="15934"/>
    </i>
    <i>
      <x v="15935"/>
      <x v="140"/>
      <x v="58"/>
      <x v="6607"/>
      <x v="15935"/>
    </i>
    <i>
      <x v="15936"/>
      <x v="45"/>
      <x v="75"/>
      <x v="1901"/>
      <x v="15936"/>
    </i>
    <i>
      <x v="15937"/>
      <x v="412"/>
      <x v="60"/>
      <x v="7491"/>
      <x v="15937"/>
    </i>
    <i>
      <x v="15938"/>
      <x v="139"/>
      <x v="113"/>
      <x v="3114"/>
      <x v="15938"/>
    </i>
    <i>
      <x v="15939"/>
      <x v="545"/>
      <x v="53"/>
      <x v="3623"/>
      <x v="15939"/>
    </i>
    <i>
      <x v="15940"/>
      <x v="258"/>
      <x v="118"/>
      <x v="5606"/>
      <x v="15940"/>
    </i>
    <i>
      <x v="15941"/>
      <x v="432"/>
      <x v="95"/>
      <x v="5478"/>
      <x v="15941"/>
    </i>
    <i>
      <x v="15942"/>
      <x v="125"/>
      <x v="200"/>
      <x v="7817"/>
      <x v="15942"/>
    </i>
    <i>
      <x v="15943"/>
      <x v="56"/>
      <x v="24"/>
      <x v="6676"/>
      <x v="15943"/>
    </i>
    <i>
      <x v="15944"/>
      <x v="400"/>
      <x v="45"/>
      <x v="4807"/>
      <x v="15944"/>
    </i>
    <i>
      <x v="15945"/>
      <x v="193"/>
      <x v="16"/>
      <x v="1201"/>
      <x v="15945"/>
    </i>
    <i>
      <x v="15946"/>
      <x v="271"/>
      <x v="189"/>
      <x v="1204"/>
      <x v="15946"/>
    </i>
    <i>
      <x v="15947"/>
      <x v="445"/>
      <x v="76"/>
      <x v="3563"/>
      <x v="15947"/>
    </i>
    <i>
      <x v="15948"/>
      <x v="95"/>
      <x v="37"/>
      <x v="1203"/>
      <x v="15948"/>
    </i>
    <i>
      <x v="15949"/>
      <x v="525"/>
      <x v="67"/>
      <x v="643"/>
      <x v="15949"/>
    </i>
    <i>
      <x v="15950"/>
      <x v="571"/>
      <x v="209"/>
      <x v="461"/>
      <x v="15950"/>
    </i>
    <i>
      <x v="15951"/>
      <x v="330"/>
      <x v="173"/>
      <x v="7818"/>
      <x v="15951"/>
    </i>
    <i>
      <x v="15952"/>
      <x v="654"/>
      <x v="360"/>
      <x v="2986"/>
      <x v="15952"/>
    </i>
    <i>
      <x v="15953"/>
      <x v="228"/>
      <x v="79"/>
      <x v="7501"/>
      <x v="15953"/>
    </i>
    <i>
      <x v="15954"/>
      <x v="432"/>
      <x v="2"/>
      <x v="1731"/>
      <x v="15954"/>
    </i>
    <i>
      <x v="15955"/>
      <x v="375"/>
      <x v="139"/>
      <x v="5614"/>
      <x v="15955"/>
    </i>
    <i>
      <x v="15956"/>
      <x v="327"/>
      <x v="168"/>
      <x v="1207"/>
      <x v="15956"/>
    </i>
    <i>
      <x v="15957"/>
      <x v="425"/>
      <x v="26"/>
      <x v="5805"/>
      <x v="15957"/>
    </i>
    <i>
      <x v="15958"/>
      <x v="377"/>
      <x v="165"/>
      <x v="7140"/>
      <x v="15958"/>
    </i>
    <i>
      <x v="15959"/>
      <x v="281"/>
      <x v="45"/>
      <x v="630"/>
      <x v="15959"/>
    </i>
    <i>
      <x v="15960"/>
      <x v="151"/>
      <x v="127"/>
      <x v="5759"/>
      <x v="15960"/>
    </i>
    <i>
      <x v="15961"/>
      <x v="245"/>
      <x v="67"/>
      <x v="7534"/>
      <x v="15961"/>
    </i>
    <i>
      <x v="15962"/>
      <x v="296"/>
      <x v="29"/>
      <x v="3225"/>
      <x v="15962"/>
    </i>
    <i>
      <x v="15963"/>
      <x v="102"/>
      <x v="65"/>
      <x v="404"/>
      <x v="15963"/>
    </i>
    <i>
      <x v="15964"/>
      <x v="259"/>
      <x v="118"/>
      <x v="4077"/>
      <x v="15964"/>
    </i>
    <i>
      <x v="15965"/>
      <x v="19"/>
      <x v="81"/>
      <x v="4436"/>
      <x v="15965"/>
    </i>
    <i>
      <x v="15966"/>
      <x v="89"/>
      <x v="22"/>
      <x v="7819"/>
      <x v="15966"/>
    </i>
    <i>
      <x v="15967"/>
      <x v="92"/>
      <x v="140"/>
      <x v="4814"/>
      <x v="15967"/>
    </i>
    <i>
      <x v="15968"/>
      <x v="203"/>
      <x v="42"/>
      <x v="5083"/>
      <x v="15968"/>
    </i>
    <i>
      <x v="15969"/>
      <x v="89"/>
      <x v="173"/>
      <x v="463"/>
      <x v="15969"/>
    </i>
    <i>
      <x v="15970"/>
      <x v="419"/>
      <x v="18"/>
      <x v="3384"/>
      <x v="15970"/>
    </i>
    <i>
      <x v="15971"/>
      <x v="531"/>
      <x v="189"/>
      <x v="4210"/>
      <x v="15971"/>
    </i>
    <i>
      <x v="15972"/>
      <x v="267"/>
      <x v="83"/>
      <x v="5976"/>
      <x v="15972"/>
    </i>
    <i>
      <x v="15973"/>
      <x v="311"/>
      <x v="242"/>
      <x v="7169"/>
      <x v="15973"/>
    </i>
    <i>
      <x v="15974"/>
      <x v="113"/>
      <x v="10"/>
      <x v="971"/>
      <x v="15974"/>
    </i>
    <i>
      <x v="15975"/>
      <x v="6"/>
      <x v="156"/>
      <x v="6540"/>
      <x v="15975"/>
    </i>
    <i>
      <x v="15976"/>
      <x v="325"/>
      <x v="62"/>
      <x v="7820"/>
      <x v="15976"/>
    </i>
    <i>
      <x v="15977"/>
      <x v="503"/>
      <x v="189"/>
      <x v="6285"/>
      <x v="15977"/>
    </i>
    <i>
      <x v="15978"/>
      <x v="97"/>
      <x v="190"/>
      <x v="7821"/>
      <x v="15978"/>
    </i>
    <i>
      <x v="15979"/>
      <x v="3"/>
      <x v="166"/>
      <x v="4682"/>
      <x v="15979"/>
    </i>
    <i>
      <x v="15980"/>
      <x v="37"/>
      <x v="10"/>
      <x v="2462"/>
      <x v="15980"/>
    </i>
    <i>
      <x v="15981"/>
      <x v="412"/>
      <x v="10"/>
      <x v="6298"/>
      <x v="15981"/>
    </i>
    <i>
      <x v="15982"/>
      <x v="151"/>
      <x v="178"/>
      <x v="2732"/>
      <x v="15982"/>
    </i>
    <i>
      <x v="15983"/>
      <x v="427"/>
      <x v="148"/>
      <x v="3350"/>
      <x v="15983"/>
    </i>
    <i>
      <x v="15984"/>
      <x v="504"/>
      <x v="145"/>
      <x v="2463"/>
      <x v="15984"/>
    </i>
    <i>
      <x v="15985"/>
      <x v="542"/>
      <x v="53"/>
      <x v="1705"/>
      <x v="15985"/>
    </i>
    <i>
      <x v="15986"/>
      <x v="575"/>
      <x v="219"/>
      <x v="1590"/>
      <x v="15986"/>
    </i>
    <i>
      <x v="15987"/>
      <x v="228"/>
      <x v="48"/>
      <x v="2291"/>
      <x v="15987"/>
    </i>
    <i>
      <x v="15988"/>
      <x v="298"/>
      <x v="188"/>
      <x v="1279"/>
      <x v="15988"/>
    </i>
    <i>
      <x v="15989"/>
      <x v="150"/>
      <x v="136"/>
      <x v="5456"/>
      <x v="15989"/>
    </i>
    <i>
      <x v="15990"/>
      <x v="262"/>
      <x v="146"/>
      <x v="7822"/>
      <x v="15990"/>
    </i>
    <i>
      <x v="15991"/>
      <x v="482"/>
      <x v="161"/>
      <x v="7073"/>
      <x v="15991"/>
    </i>
    <i>
      <x v="15992"/>
      <x v="472"/>
      <x v="52"/>
      <x v="5803"/>
      <x v="15992"/>
    </i>
    <i>
      <x v="15993"/>
      <x v="5"/>
      <x v="112"/>
      <x v="2313"/>
      <x v="15993"/>
    </i>
    <i>
      <x v="15994"/>
      <x v="273"/>
      <x v="2"/>
      <x v="455"/>
      <x v="15994"/>
    </i>
    <i>
      <x v="15995"/>
      <x v="63"/>
      <x v="185"/>
      <x v="5011"/>
      <x v="15995"/>
    </i>
    <i>
      <x v="15996"/>
      <x v="548"/>
      <x v="252"/>
      <x v="478"/>
      <x v="15996"/>
    </i>
    <i>
      <x v="15997"/>
      <x v="410"/>
      <x v="172"/>
      <x v="3650"/>
      <x v="15997"/>
    </i>
    <i>
      <x v="15998"/>
      <x v="206"/>
      <x v="138"/>
      <x v="7823"/>
      <x v="15998"/>
    </i>
    <i>
      <x v="15999"/>
      <x v="348"/>
      <x v="71"/>
      <x v="5856"/>
      <x v="15999"/>
    </i>
    <i>
      <x v="16000"/>
      <x v="442"/>
      <x v="35"/>
      <x v="7824"/>
      <x v="16000"/>
    </i>
    <i>
      <x v="16001"/>
      <x v="222"/>
      <x v="87"/>
      <x v="7825"/>
      <x v="16001"/>
    </i>
    <i>
      <x v="16002"/>
      <x v="423"/>
      <x v="160"/>
      <x v="2739"/>
      <x v="16002"/>
    </i>
    <i>
      <x v="16003"/>
      <x v="301"/>
      <x v="166"/>
      <x v="7826"/>
      <x v="16003"/>
    </i>
    <i>
      <x v="16004"/>
      <x v="113"/>
      <x v="29"/>
      <x v="1602"/>
      <x v="16004"/>
    </i>
    <i>
      <x v="16005"/>
      <x v="356"/>
      <x v="86"/>
      <x v="5857"/>
      <x v="16005"/>
    </i>
    <i>
      <x v="16006"/>
      <x v="470"/>
      <x v="189"/>
      <x v="482"/>
      <x v="16006"/>
    </i>
    <i>
      <x v="16007"/>
      <x v="385"/>
      <x v="34"/>
      <x v="775"/>
      <x v="16007"/>
    </i>
    <i>
      <x v="16008"/>
      <x v="388"/>
      <x v="210"/>
      <x v="2976"/>
      <x v="16008"/>
    </i>
    <i>
      <x v="16009"/>
      <x v="169"/>
      <x v="11"/>
      <x v="6494"/>
      <x v="16009"/>
    </i>
    <i>
      <x v="16010"/>
      <x v="526"/>
      <x v="108"/>
      <x v="7827"/>
      <x v="16010"/>
    </i>
    <i>
      <x v="16011"/>
      <x v="332"/>
      <x v="46"/>
      <x v="6355"/>
      <x v="16011"/>
    </i>
    <i>
      <x v="16012"/>
      <x v="181"/>
      <x v="94"/>
      <x v="2351"/>
      <x v="16012"/>
    </i>
    <i>
      <x v="16013"/>
      <x v="281"/>
      <x v="30"/>
      <x v="7828"/>
      <x v="16013"/>
    </i>
    <i>
      <x v="16014"/>
      <x v="18"/>
      <x v="117"/>
      <x v="6265"/>
      <x v="16014"/>
    </i>
    <i>
      <x v="16015"/>
      <x v="61"/>
      <x v="2"/>
      <x v="6824"/>
      <x v="16015"/>
    </i>
    <i>
      <x v="16016"/>
      <x v="12"/>
      <x v="56"/>
      <x v="5258"/>
      <x v="16016"/>
    </i>
    <i>
      <x v="16017"/>
      <x v="129"/>
      <x v="147"/>
      <x v="7829"/>
      <x v="16017"/>
    </i>
    <i>
      <x v="16018"/>
      <x v="72"/>
      <x v="49"/>
      <x v="2992"/>
      <x v="16018"/>
    </i>
    <i>
      <x v="16019"/>
      <x v="194"/>
      <x v="152"/>
      <x v="7579"/>
      <x v="16019"/>
    </i>
    <i>
      <x v="16020"/>
      <x v="515"/>
      <x v="138"/>
      <x v="60"/>
      <x v="16020"/>
    </i>
    <i>
      <x v="16021"/>
      <x v="194"/>
      <x v="183"/>
      <x v="508"/>
      <x v="16021"/>
    </i>
    <i>
      <x v="16022"/>
      <x v="547"/>
      <x v="4"/>
      <x v="248"/>
      <x v="16022"/>
    </i>
    <i>
      <x v="16023"/>
      <x v="80"/>
      <x v="43"/>
      <x v="7830"/>
      <x v="16023"/>
    </i>
    <i>
      <x v="16024"/>
      <x v="305"/>
      <x v="108"/>
      <x v="7831"/>
      <x v="16024"/>
    </i>
    <i>
      <x v="16025"/>
      <x v="124"/>
      <x v="100"/>
      <x v="6778"/>
      <x v="16025"/>
    </i>
    <i>
      <x v="16026"/>
      <x v="129"/>
      <x v="138"/>
      <x v="7832"/>
      <x v="16026"/>
    </i>
    <i>
      <x v="16027"/>
      <x v="35"/>
      <x v="194"/>
      <x v="4626"/>
      <x v="16027"/>
    </i>
    <i>
      <x v="16028"/>
      <x v="147"/>
      <x v="115"/>
      <x v="7833"/>
      <x v="16028"/>
    </i>
    <i>
      <x v="16029"/>
      <x v="4"/>
      <x v="117"/>
      <x v="5714"/>
      <x v="16029"/>
    </i>
    <i>
      <x v="16030"/>
      <x v="117"/>
      <x v="131"/>
      <x v="3988"/>
      <x v="16030"/>
    </i>
    <i>
      <x v="16031"/>
      <x v="61"/>
      <x v="37"/>
      <x v="6777"/>
      <x v="16031"/>
    </i>
    <i>
      <x v="16032"/>
      <x v="251"/>
      <x v="37"/>
      <x v="7834"/>
      <x v="16032"/>
    </i>
    <i>
      <x v="16033"/>
      <x v="132"/>
      <x v="216"/>
      <x v="5157"/>
      <x v="16033"/>
    </i>
    <i>
      <x v="16034"/>
      <x v="336"/>
      <x v="45"/>
      <x v="7228"/>
      <x v="16034"/>
    </i>
    <i>
      <x v="16035"/>
      <x v="51"/>
      <x v="98"/>
      <x v="4230"/>
      <x v="16035"/>
    </i>
    <i>
      <x v="16036"/>
      <x v="83"/>
      <x v="71"/>
      <x v="3486"/>
      <x v="16036"/>
    </i>
    <i>
      <x v="16037"/>
      <x v="12"/>
      <x v="124"/>
      <x v="73"/>
      <x v="16037"/>
    </i>
    <i>
      <x v="16038"/>
      <x v="128"/>
      <x v="56"/>
      <x v="1067"/>
      <x v="16038"/>
    </i>
    <i>
      <x v="16039"/>
      <x v="129"/>
      <x v="154"/>
      <x v="2773"/>
      <x v="16039"/>
    </i>
    <i>
      <x v="16040"/>
      <x v="593"/>
      <x v="361"/>
      <x v="941"/>
      <x v="16040"/>
    </i>
    <i>
      <x v="16041"/>
      <x v="130"/>
      <x v="191"/>
      <x v="942"/>
      <x v="16041"/>
    </i>
    <i>
      <x v="16042"/>
      <x v="58"/>
      <x v="116"/>
      <x v="76"/>
      <x v="16042"/>
    </i>
    <i>
      <x v="16043"/>
      <x v="86"/>
      <x v="40"/>
      <x v="5606"/>
      <x v="16043"/>
    </i>
    <i>
      <x v="16044"/>
      <x v="47"/>
      <x v="98"/>
      <x v="4764"/>
      <x v="16044"/>
    </i>
    <i>
      <x v="16045"/>
      <x v="178"/>
      <x v="120"/>
      <x v="5554"/>
      <x v="16045"/>
    </i>
    <i>
      <x v="16046"/>
      <x v="165"/>
      <x v="125"/>
      <x v="6604"/>
      <x v="16046"/>
    </i>
    <i>
      <x v="16047"/>
      <x v="521"/>
      <x v="18"/>
      <x v="720"/>
      <x v="16047"/>
    </i>
    <i>
      <x v="16048"/>
      <x v="415"/>
      <x v="219"/>
      <x v="237"/>
      <x v="16048"/>
    </i>
    <i>
      <x v="16049"/>
      <x v="393"/>
      <x v="42"/>
      <x v="4890"/>
      <x v="16049"/>
    </i>
    <i>
      <x v="16050"/>
      <x v="15"/>
      <x v="144"/>
      <x v="5160"/>
      <x v="16050"/>
    </i>
    <i>
      <x v="16051"/>
      <x v="166"/>
      <x v="71"/>
      <x v="6652"/>
      <x v="16051"/>
    </i>
    <i>
      <x v="16052"/>
      <x v="303"/>
      <x v="158"/>
      <x v="711"/>
      <x v="16052"/>
    </i>
    <i>
      <x v="16053"/>
      <x v="450"/>
      <x v="139"/>
      <x v="6120"/>
      <x v="16053"/>
    </i>
    <i>
      <x v="16054"/>
      <x v="229"/>
      <x v="190"/>
      <x v="4888"/>
      <x v="16054"/>
    </i>
    <i>
      <x v="16055"/>
      <x v="300"/>
      <x v="42"/>
      <x v="4533"/>
      <x v="16055"/>
    </i>
    <i>
      <x v="16056"/>
      <x v="363"/>
      <x v="93"/>
      <x v="7835"/>
      <x v="16056"/>
    </i>
    <i>
      <x v="16057"/>
      <x v="162"/>
      <x v="130"/>
      <x v="2461"/>
      <x v="16057"/>
    </i>
    <i>
      <x v="16058"/>
      <x v="41"/>
      <x v="58"/>
      <x v="1585"/>
      <x v="16058"/>
    </i>
    <i>
      <x v="16059"/>
      <x v="83"/>
      <x v="138"/>
      <x v="4744"/>
      <x v="16059"/>
    </i>
    <i>
      <x v="16060"/>
      <x v="79"/>
      <x v="109"/>
      <x v="3068"/>
      <x v="16060"/>
    </i>
    <i>
      <x v="16061"/>
      <x v="146"/>
      <x v="174"/>
      <x v="6910"/>
      <x v="16061"/>
    </i>
    <i>
      <x v="16062"/>
      <x v="130"/>
      <x v="104"/>
      <x v="6434"/>
      <x v="16062"/>
    </i>
    <i>
      <x v="16063"/>
      <x v="196"/>
      <x v="44"/>
      <x v="603"/>
      <x v="16063"/>
    </i>
    <i>
      <x v="16064"/>
      <x v="376"/>
      <x v="82"/>
      <x v="6936"/>
      <x v="16064"/>
    </i>
    <i>
      <x v="16065"/>
      <x v="19"/>
      <x v="99"/>
      <x v="2323"/>
      <x v="16065"/>
    </i>
    <i>
      <x v="16066"/>
      <x v="488"/>
      <x v="40"/>
      <x v="5348"/>
      <x v="16066"/>
    </i>
    <i>
      <x v="16067"/>
      <x v="35"/>
      <x v="124"/>
      <x v="6630"/>
      <x v="16067"/>
    </i>
    <i>
      <x v="16068"/>
      <x v="214"/>
      <x v="149"/>
      <x v="4930"/>
      <x v="16068"/>
    </i>
    <i>
      <x v="16069"/>
      <x v="352"/>
      <x v="74"/>
      <x v="463"/>
      <x v="16069"/>
    </i>
    <i>
      <x v="16070"/>
      <x v="41"/>
      <x v="72"/>
      <x v="7285"/>
      <x v="16070"/>
    </i>
    <i>
      <x v="16071"/>
      <x v="547"/>
      <x v="153"/>
      <x v="1553"/>
      <x v="16071"/>
    </i>
    <i>
      <x v="16072"/>
      <x v="414"/>
      <x v="68"/>
      <x v="6104"/>
      <x v="16072"/>
    </i>
    <i>
      <x v="16073"/>
      <x v="14"/>
      <x v="133"/>
      <x v="756"/>
      <x v="16073"/>
    </i>
    <i>
      <x v="16074"/>
      <x v="158"/>
      <x v="42"/>
      <x v="4456"/>
      <x v="16074"/>
    </i>
    <i>
      <x v="16075"/>
      <x v="329"/>
      <x v="193"/>
      <x v="4715"/>
      <x v="16075"/>
    </i>
    <i>
      <x v="16076"/>
      <x v="309"/>
      <x v="36"/>
      <x v="4287"/>
      <x v="16076"/>
    </i>
    <i>
      <x v="16077"/>
      <x v="197"/>
      <x v="57"/>
      <x v="7836"/>
      <x v="16077"/>
    </i>
    <i>
      <x v="16078"/>
      <x v="15"/>
      <x v="174"/>
      <x v="390"/>
      <x v="16078"/>
    </i>
    <i>
      <x v="16079"/>
      <x v="167"/>
      <x v="154"/>
      <x v="3676"/>
      <x v="16079"/>
    </i>
    <i>
      <x v="16080"/>
      <x v="41"/>
      <x v="136"/>
      <x v="7366"/>
      <x v="16080"/>
    </i>
    <i>
      <x v="16081"/>
      <x v="138"/>
      <x v="80"/>
      <x v="7837"/>
      <x v="16081"/>
    </i>
    <i>
      <x v="16082"/>
      <x v="217"/>
      <x v="106"/>
      <x v="5614"/>
      <x v="16082"/>
    </i>
    <i>
      <x v="16083"/>
      <x v="332"/>
      <x v="138"/>
      <x v="7838"/>
      <x v="16083"/>
    </i>
    <i>
      <x v="16084"/>
      <x v="206"/>
      <x v="36"/>
      <x v="7839"/>
      <x v="16084"/>
    </i>
    <i>
      <x v="16085"/>
      <x v="201"/>
      <x v="21"/>
      <x v="2348"/>
      <x v="16085"/>
    </i>
    <i>
      <x v="16086"/>
      <x v="12"/>
      <x v="125"/>
      <x v="6200"/>
      <x v="16086"/>
    </i>
    <i>
      <x v="16087"/>
      <x v="310"/>
      <x v="153"/>
      <x v="7840"/>
      <x v="16087"/>
    </i>
    <i>
      <x v="16088"/>
      <x v="187"/>
      <x v="108"/>
      <x v="7841"/>
      <x v="16088"/>
    </i>
    <i>
      <x v="16089"/>
      <x v="338"/>
      <x v="37"/>
      <x v="4389"/>
      <x v="16089"/>
    </i>
    <i>
      <x v="16090"/>
      <x v="4"/>
      <x v="71"/>
      <x v="869"/>
      <x v="16090"/>
    </i>
    <i>
      <x v="16091"/>
      <x v="251"/>
      <x v="39"/>
      <x v="6083"/>
      <x v="16091"/>
    </i>
    <i>
      <x v="16092"/>
      <x v="572"/>
      <x v="80"/>
      <x v="3447"/>
      <x v="16092"/>
    </i>
    <i>
      <x v="16093"/>
      <x v="170"/>
      <x v="39"/>
      <x v="2346"/>
      <x v="16093"/>
    </i>
    <i>
      <x v="16094"/>
      <x v="209"/>
      <x v="149"/>
      <x v="2491"/>
      <x v="16094"/>
    </i>
    <i>
      <x v="16095"/>
      <x v="208"/>
      <x v="44"/>
      <x v="7842"/>
      <x v="16095"/>
    </i>
    <i>
      <x v="16096"/>
      <x v="60"/>
      <x v="219"/>
      <x v="5211"/>
      <x v="16096"/>
    </i>
    <i>
      <x v="16097"/>
      <x v="359"/>
      <x v="155"/>
      <x v="7843"/>
      <x v="16097"/>
    </i>
    <i>
      <x v="16098"/>
      <x v="147"/>
      <x v="21"/>
      <x v="7094"/>
      <x v="16098"/>
    </i>
    <i>
      <x v="16099"/>
      <x v="217"/>
      <x v="114"/>
      <x v="7844"/>
      <x v="16099"/>
    </i>
    <i>
      <x v="16100"/>
      <x v="83"/>
      <x v="12"/>
      <x v="3677"/>
      <x v="16100"/>
    </i>
    <i>
      <x v="16101"/>
      <x v="128"/>
      <x v="202"/>
      <x v="3311"/>
      <x v="16101"/>
    </i>
    <i>
      <x v="16102"/>
      <x v="302"/>
      <x v="137"/>
      <x v="7690"/>
      <x v="16102"/>
    </i>
    <i>
      <x v="16103"/>
      <x v="15"/>
      <x v="120"/>
      <x v="1731"/>
      <x v="16103"/>
    </i>
    <i>
      <x v="16104"/>
      <x v="226"/>
      <x v="3"/>
      <x v="7844"/>
      <x v="16104"/>
    </i>
    <i>
      <x v="16105"/>
      <x v="209"/>
      <x v="74"/>
      <x v="2310"/>
      <x v="16105"/>
    </i>
    <i>
      <x v="16106"/>
      <x v="35"/>
      <x v="157"/>
      <x v="3581"/>
      <x v="16106"/>
    </i>
    <i>
      <x v="16107"/>
      <x v="436"/>
      <x v="143"/>
      <x v="4894"/>
      <x v="16107"/>
    </i>
    <i>
      <x v="16108"/>
      <x v="515"/>
      <x v="147"/>
      <x v="3911"/>
      <x v="16108"/>
    </i>
    <i>
      <x v="16109"/>
      <x v="506"/>
      <x v="90"/>
      <x v="7845"/>
      <x v="16109"/>
    </i>
    <i>
      <x v="16110"/>
      <x v="306"/>
      <x v="137"/>
      <x v="2538"/>
      <x v="16110"/>
    </i>
    <i>
      <x v="16111"/>
      <x v="140"/>
      <x v="44"/>
      <x v="1795"/>
      <x v="16111"/>
    </i>
    <i>
      <x v="16112"/>
      <x v="63"/>
      <x v="134"/>
      <x v="7846"/>
      <x v="16112"/>
    </i>
    <i>
      <x v="16113"/>
      <x v="143"/>
      <x v="53"/>
      <x v="4565"/>
      <x v="16113"/>
    </i>
    <i>
      <x v="16114"/>
      <x v="538"/>
      <x v="147"/>
      <x v="7847"/>
      <x v="16114"/>
    </i>
    <i>
      <x v="16115"/>
      <x v="158"/>
      <x v="60"/>
      <x v="558"/>
      <x v="16115"/>
    </i>
    <i>
      <x v="16116"/>
      <x v="590"/>
      <x v="34"/>
      <x v="4724"/>
      <x v="16116"/>
    </i>
    <i>
      <x v="16117"/>
      <x v="292"/>
      <x v="145"/>
      <x v="790"/>
      <x v="16117"/>
    </i>
    <i>
      <x v="16118"/>
      <x v="274"/>
      <x v="87"/>
      <x v="3900"/>
      <x v="16118"/>
    </i>
    <i>
      <x v="16119"/>
      <x v="179"/>
      <x v="34"/>
      <x v="4719"/>
      <x v="16119"/>
    </i>
    <i>
      <x v="16120"/>
      <x v="17"/>
      <x v="77"/>
      <x v="3677"/>
      <x v="16120"/>
    </i>
    <i>
      <x v="16121"/>
      <x v="524"/>
      <x v="79"/>
      <x v="2980"/>
      <x v="16121"/>
    </i>
    <i>
      <x v="16122"/>
      <x v="132"/>
      <x v="59"/>
      <x v="7848"/>
      <x v="16122"/>
    </i>
    <i>
      <x v="16123"/>
      <x v="45"/>
      <x v="24"/>
      <x v="6721"/>
      <x v="16123"/>
    </i>
    <i>
      <x v="16124"/>
      <x v="232"/>
      <x v="214"/>
      <x v="6516"/>
      <x v="16124"/>
    </i>
    <i>
      <x v="16125"/>
      <x v="485"/>
      <x v="35"/>
      <x v="7849"/>
      <x v="16125"/>
    </i>
    <i>
      <x v="16126"/>
      <x v="508"/>
      <x v="190"/>
      <x v="2489"/>
      <x v="16126"/>
    </i>
    <i>
      <x v="16127"/>
      <x v="489"/>
      <x v="208"/>
      <x v="2233"/>
      <x v="16127"/>
    </i>
    <i>
      <x v="16128"/>
      <x v="496"/>
      <x v="90"/>
      <x v="3921"/>
      <x v="16128"/>
    </i>
    <i>
      <x v="16129"/>
      <x v="230"/>
      <x v="118"/>
      <x v="1726"/>
      <x v="16129"/>
    </i>
    <i>
      <x v="16130"/>
      <x v="555"/>
      <x v="197"/>
      <x v="3319"/>
      <x v="16130"/>
    </i>
    <i>
      <x v="16131"/>
      <x v="98"/>
      <x v="189"/>
      <x v="2239"/>
      <x v="16131"/>
    </i>
    <i>
      <x v="16132"/>
      <x v="128"/>
      <x v="34"/>
      <x v="7241"/>
      <x v="16132"/>
    </i>
    <i>
      <x v="16133"/>
      <x v="505"/>
      <x v="65"/>
      <x v="1497"/>
      <x v="16133"/>
    </i>
    <i>
      <x v="16134"/>
      <x v="477"/>
      <x v="193"/>
      <x v="402"/>
      <x v="16134"/>
    </i>
    <i>
      <x v="16135"/>
      <x v="144"/>
      <x v="39"/>
      <x v="6853"/>
      <x v="16135"/>
    </i>
    <i>
      <x v="16136"/>
      <x v="300"/>
      <x v="109"/>
      <x v="5515"/>
      <x v="16136"/>
    </i>
    <i>
      <x v="16137"/>
      <x v="188"/>
      <x v="48"/>
      <x v="3122"/>
      <x v="16137"/>
    </i>
    <i>
      <x v="16138"/>
      <x v="424"/>
      <x v="83"/>
      <x v="1791"/>
      <x v="16138"/>
    </i>
    <i>
      <x v="16139"/>
      <x/>
      <x v="85"/>
      <x v="7850"/>
      <x v="16139"/>
    </i>
    <i>
      <x v="16140"/>
      <x v="301"/>
      <x v="274"/>
      <x v="7851"/>
      <x v="16140"/>
    </i>
    <i>
      <x v="16141"/>
      <x v="421"/>
      <x v="78"/>
      <x v="6550"/>
      <x v="16141"/>
    </i>
    <i>
      <x v="16142"/>
      <x v="254"/>
      <x v="52"/>
      <x v="1501"/>
      <x v="16142"/>
    </i>
    <i>
      <x v="16143"/>
      <x v="106"/>
      <x v="91"/>
      <x v="3869"/>
      <x v="16143"/>
    </i>
    <i>
      <x v="16144"/>
      <x v="258"/>
      <x v="113"/>
      <x v="801"/>
      <x v="16144"/>
    </i>
    <i>
      <x v="16145"/>
      <x v="265"/>
      <x v="151"/>
      <x v="6900"/>
      <x v="16145"/>
    </i>
    <i>
      <x v="16146"/>
      <x v="294"/>
      <x v="38"/>
      <x v="6425"/>
      <x v="16146"/>
    </i>
    <i>
      <x v="16147"/>
      <x v="278"/>
      <x v="45"/>
      <x v="7512"/>
      <x v="16147"/>
    </i>
    <i>
      <x v="16148"/>
      <x v="92"/>
      <x v="3"/>
      <x v="7852"/>
      <x v="16148"/>
    </i>
    <i>
      <x v="16149"/>
      <x v="492"/>
      <x v="160"/>
      <x v="4916"/>
      <x v="16149"/>
    </i>
    <i>
      <x v="16150"/>
      <x v="244"/>
      <x v="78"/>
      <x v="3150"/>
      <x v="16150"/>
    </i>
    <i>
      <x v="16151"/>
      <x v="233"/>
      <x v="29"/>
      <x v="4447"/>
      <x v="16151"/>
    </i>
    <i>
      <x v="16152"/>
      <x v="295"/>
      <x v="17"/>
      <x v="1850"/>
      <x v="16152"/>
    </i>
    <i>
      <x v="16153"/>
      <x v="74"/>
      <x v="5"/>
      <x v="5161"/>
      <x v="16153"/>
    </i>
    <i>
      <x v="16154"/>
      <x v="452"/>
      <x v="65"/>
      <x v="163"/>
      <x v="16154"/>
    </i>
    <i>
      <x v="16155"/>
      <x v="555"/>
      <x v="196"/>
      <x v="1577"/>
      <x v="16155"/>
    </i>
    <i>
      <x v="16156"/>
      <x v="437"/>
      <x v="105"/>
      <x v="1914"/>
      <x v="16156"/>
    </i>
    <i>
      <x v="16157"/>
      <x v="534"/>
      <x v="165"/>
      <x v="7853"/>
      <x v="16157"/>
    </i>
    <i>
      <x v="16158"/>
      <x v="79"/>
      <x v="142"/>
      <x v="4847"/>
      <x v="16158"/>
    </i>
    <i>
      <x v="16159"/>
      <x v="424"/>
      <x v="124"/>
      <x v="5651"/>
      <x v="16159"/>
    </i>
    <i>
      <x v="16160"/>
      <x v="442"/>
      <x v="95"/>
      <x v="7854"/>
      <x v="16160"/>
    </i>
    <i>
      <x v="16161"/>
      <x v="315"/>
      <x v="112"/>
      <x v="2814"/>
      <x v="16161"/>
    </i>
    <i>
      <x v="16162"/>
      <x v="505"/>
      <x v="189"/>
      <x v="6360"/>
      <x v="16162"/>
    </i>
    <i>
      <x v="16163"/>
      <x v="491"/>
      <x v="63"/>
      <x v="997"/>
      <x v="16163"/>
    </i>
    <i>
      <x v="16164"/>
      <x v="104"/>
      <x v="9"/>
      <x v="5456"/>
      <x v="16164"/>
    </i>
    <i>
      <x v="16165"/>
      <x v="465"/>
      <x v="146"/>
      <x v="7855"/>
      <x v="16165"/>
    </i>
    <i>
      <x v="16166"/>
      <x v="330"/>
      <x v="64"/>
      <x v="4285"/>
      <x v="16166"/>
    </i>
    <i>
      <x v="16167"/>
      <x v="125"/>
      <x v="95"/>
      <x v="1295"/>
      <x v="16167"/>
    </i>
    <i>
      <x v="16168"/>
      <x v="75"/>
      <x v="189"/>
      <x v="7856"/>
      <x v="16168"/>
    </i>
    <i>
      <x v="16169"/>
      <x v="282"/>
      <x v="165"/>
      <x v="7285"/>
      <x v="16169"/>
    </i>
    <i>
      <x v="16170"/>
      <x v="531"/>
      <x v="83"/>
      <x v="6653"/>
      <x v="16170"/>
    </i>
    <i>
      <x v="16171"/>
      <x v="158"/>
      <x v="112"/>
      <x v="3649"/>
      <x v="16171"/>
    </i>
    <i>
      <x v="16172"/>
      <x v="26"/>
      <x v="60"/>
      <x v="773"/>
      <x v="16172"/>
    </i>
    <i>
      <x v="16173"/>
      <x v="445"/>
      <x v="64"/>
      <x v="613"/>
      <x v="16173"/>
    </i>
    <i>
      <x v="16174"/>
      <x v="206"/>
      <x v="14"/>
      <x v="4450"/>
      <x v="16174"/>
    </i>
    <i>
      <x v="16175"/>
      <x v="173"/>
      <x v="61"/>
      <x v="7857"/>
      <x v="16175"/>
    </i>
    <i>
      <x v="16176"/>
      <x v="325"/>
      <x v="39"/>
      <x v="751"/>
      <x v="16176"/>
    </i>
    <i>
      <x v="16177"/>
      <x v="203"/>
      <x v="65"/>
      <x v="3978"/>
      <x v="16177"/>
    </i>
    <i>
      <x v="16178"/>
      <x v="216"/>
      <x v="7"/>
      <x v="4457"/>
      <x v="16178"/>
    </i>
    <i>
      <x v="16179"/>
      <x v="397"/>
      <x v="79"/>
      <x v="4599"/>
      <x v="16179"/>
    </i>
    <i>
      <x v="16180"/>
      <x v="385"/>
      <x v="53"/>
      <x v="4601"/>
      <x v="16180"/>
    </i>
    <i>
      <x v="16181"/>
      <x v="219"/>
      <x v="91"/>
      <x v="7858"/>
      <x v="16181"/>
    </i>
    <i>
      <x v="16182"/>
      <x v="238"/>
      <x v="188"/>
      <x v="7365"/>
      <x v="16182"/>
    </i>
    <i>
      <x v="16183"/>
      <x v="339"/>
      <x v="37"/>
      <x v="1308"/>
      <x v="16183"/>
    </i>
    <i>
      <x v="16184"/>
      <x v="75"/>
      <x v="180"/>
      <x v="7859"/>
      <x v="16184"/>
    </i>
    <i>
      <x v="16185"/>
      <x v="205"/>
      <x v="81"/>
      <x v="5429"/>
      <x v="16185"/>
    </i>
    <i>
      <x v="16186"/>
      <x v="254"/>
      <x v="163"/>
      <x v="7079"/>
      <x v="16186"/>
    </i>
    <i>
      <x v="16187"/>
      <x v="79"/>
      <x v="53"/>
      <x v="2306"/>
      <x v="16187"/>
    </i>
    <i>
      <x v="16188"/>
      <x v="186"/>
      <x v="160"/>
      <x v="3900"/>
      <x v="16188"/>
    </i>
    <i>
      <x v="16189"/>
      <x v="4"/>
      <x v="53"/>
      <x v="2447"/>
      <x v="16189"/>
    </i>
    <i>
      <x v="16190"/>
      <x v="365"/>
      <x v="56"/>
      <x v="7860"/>
      <x v="16190"/>
    </i>
    <i>
      <x v="16191"/>
      <x v="144"/>
      <x v="71"/>
      <x v="7861"/>
      <x v="16191"/>
    </i>
    <i>
      <x v="16192"/>
      <x v="350"/>
      <x v="155"/>
      <x v="6547"/>
      <x v="16192"/>
    </i>
    <i>
      <x v="16193"/>
      <x v="49"/>
      <x v="137"/>
      <x v="4118"/>
      <x v="16193"/>
    </i>
    <i>
      <x v="16194"/>
      <x v="60"/>
      <x v="129"/>
      <x v="7862"/>
      <x v="16194"/>
    </i>
    <i>
      <x v="16195"/>
      <x v="197"/>
      <x v="74"/>
      <x v="7863"/>
      <x v="16195"/>
    </i>
    <i>
      <x v="16196"/>
      <x v="12"/>
      <x v="115"/>
      <x v="5901"/>
      <x v="16196"/>
    </i>
    <i>
      <x v="16197"/>
      <x v="345"/>
      <x v="202"/>
      <x v="3389"/>
      <x v="16197"/>
    </i>
    <i>
      <x v="16198"/>
      <x v="142"/>
      <x v="44"/>
      <x v="3962"/>
      <x v="16198"/>
    </i>
    <i>
      <x v="16199"/>
      <x v="38"/>
      <x v="99"/>
      <x v="3388"/>
      <x v="16199"/>
    </i>
    <i>
      <x v="16200"/>
      <x v="177"/>
      <x v="147"/>
      <x v="5193"/>
      <x v="16200"/>
    </i>
    <i>
      <x v="16201"/>
      <x v="151"/>
      <x v="106"/>
      <x v="2485"/>
      <x v="16201"/>
    </i>
    <i>
      <x v="16202"/>
      <x v="135"/>
      <x v="196"/>
      <x v="1888"/>
      <x v="16202"/>
    </i>
    <i>
      <x v="16203"/>
      <x v="35"/>
      <x v="42"/>
      <x v="7864"/>
      <x v="16203"/>
    </i>
    <i>
      <x v="16204"/>
      <x v="141"/>
      <x v="196"/>
      <x v="6782"/>
      <x v="16204"/>
    </i>
    <i>
      <x v="16205"/>
      <x v="211"/>
      <x v="40"/>
      <x v="7205"/>
      <x v="16205"/>
    </i>
    <i>
      <x v="16206"/>
      <x v="122"/>
      <x v="195"/>
      <x v="2162"/>
      <x v="16206"/>
    </i>
    <i>
      <x v="16207"/>
      <x v="196"/>
      <x v="130"/>
      <x v="7401"/>
      <x v="16207"/>
    </i>
    <i>
      <x v="16208"/>
      <x v="144"/>
      <x v="193"/>
      <x v="341"/>
      <x v="16208"/>
    </i>
    <i>
      <x v="16209"/>
      <x v="291"/>
      <x v="124"/>
      <x v="247"/>
      <x v="16209"/>
    </i>
    <i>
      <x v="16210"/>
      <x v="83"/>
      <x v="44"/>
      <x v="2592"/>
      <x v="16210"/>
    </i>
    <i>
      <x v="16211"/>
      <x v="345"/>
      <x v="116"/>
      <x v="2887"/>
      <x v="16211"/>
    </i>
    <i>
      <x v="16212"/>
      <x v="387"/>
      <x v="116"/>
      <x v="1071"/>
      <x v="16212"/>
    </i>
    <i>
      <x v="16213"/>
      <x v="96"/>
      <x v="154"/>
      <x v="2593"/>
      <x v="16213"/>
    </i>
    <i>
      <x v="16214"/>
      <x v="100"/>
      <x v="255"/>
      <x v="4229"/>
      <x v="16214"/>
    </i>
    <i>
      <x v="16215"/>
      <x v="118"/>
      <x v="117"/>
      <x v="6096"/>
      <x v="16215"/>
    </i>
    <i>
      <x v="16216"/>
      <x v="51"/>
      <x v="53"/>
      <x v="243"/>
      <x v="16216"/>
    </i>
    <i>
      <x v="16217"/>
      <x v="96"/>
      <x v="12"/>
      <x v="2128"/>
      <x v="16217"/>
    </i>
    <i>
      <x v="16218"/>
      <x v="378"/>
      <x v="157"/>
      <x v="2009"/>
      <x v="16218"/>
    </i>
    <i>
      <x v="16219"/>
      <x v="366"/>
      <x/>
      <x v="77"/>
      <x v="16219"/>
    </i>
    <i>
      <x v="16220"/>
      <x v="329"/>
      <x v="98"/>
      <x v="7865"/>
      <x v="16220"/>
    </i>
    <i>
      <x v="16221"/>
      <x v="549"/>
      <x v="142"/>
      <x v="3727"/>
      <x v="16221"/>
    </i>
    <i>
      <x v="16222"/>
      <x v="241"/>
      <x v="26"/>
      <x v="1873"/>
      <x v="16222"/>
    </i>
    <i>
      <x v="16223"/>
      <x v="46"/>
      <x v="99"/>
      <x v="522"/>
      <x v="16223"/>
    </i>
    <i>
      <x v="16224"/>
      <x v="61"/>
      <x v="102"/>
      <x v="241"/>
      <x v="16224"/>
    </i>
    <i>
      <x v="16225"/>
      <x v="373"/>
      <x v="40"/>
      <x v="937"/>
      <x v="16225"/>
    </i>
    <i>
      <x v="16226"/>
      <x v="201"/>
      <x v="17"/>
      <x v="4679"/>
      <x v="16226"/>
    </i>
    <i>
      <x v="16227"/>
      <x v="80"/>
      <x v="73"/>
      <x v="7866"/>
      <x v="16227"/>
    </i>
    <i>
      <x v="16228"/>
      <x v="39"/>
      <x v="15"/>
      <x v="4498"/>
      <x v="16228"/>
    </i>
    <i>
      <x v="16229"/>
      <x v="217"/>
      <x v="22"/>
      <x v="4765"/>
      <x v="16229"/>
    </i>
    <i>
      <x v="16230"/>
      <x v="83"/>
      <x v="21"/>
      <x v="5477"/>
      <x v="16230"/>
    </i>
    <i>
      <x v="16231"/>
      <x v="239"/>
      <x v="31"/>
      <x v="3998"/>
      <x v="16231"/>
    </i>
    <i>
      <x v="16232"/>
      <x v="655"/>
      <x v="362"/>
      <x v="374"/>
      <x v="16232"/>
    </i>
    <i>
      <x v="16233"/>
      <x v="22"/>
      <x v="156"/>
      <x v="2221"/>
      <x v="16233"/>
    </i>
    <i>
      <x v="16234"/>
      <x v="140"/>
      <x v="13"/>
      <x v="6925"/>
      <x v="16234"/>
    </i>
    <i>
      <x v="16235"/>
      <x v="197"/>
      <x v="140"/>
      <x v="3114"/>
      <x v="16235"/>
    </i>
    <i>
      <x v="16236"/>
      <x v="127"/>
      <x v="121"/>
      <x v="2679"/>
      <x v="16236"/>
    </i>
    <i>
      <x v="16237"/>
      <x v="124"/>
      <x v="107"/>
      <x v="934"/>
      <x v="16237"/>
    </i>
    <i>
      <x v="16238"/>
      <x v="38"/>
      <x v="38"/>
      <x v="7491"/>
      <x v="16238"/>
    </i>
    <i>
      <x v="16239"/>
      <x v="58"/>
      <x v="43"/>
      <x v="6358"/>
      <x v="16239"/>
    </i>
    <i>
      <x v="16240"/>
      <x v="86"/>
      <x v="129"/>
      <x v="2734"/>
      <x v="16240"/>
    </i>
    <i>
      <x v="16241"/>
      <x v="388"/>
      <x v="58"/>
      <x v="7867"/>
      <x v="16241"/>
    </i>
    <i>
      <x v="16242"/>
      <x v="83"/>
      <x v="53"/>
      <x v="2339"/>
      <x v="16242"/>
    </i>
    <i>
      <x v="16243"/>
      <x v="344"/>
      <x v="158"/>
      <x v="4740"/>
      <x v="16243"/>
    </i>
    <i>
      <x v="16244"/>
      <x v="438"/>
      <x v="149"/>
      <x v="3974"/>
      <x v="16244"/>
    </i>
    <i>
      <x v="16245"/>
      <x v="12"/>
      <x v="142"/>
      <x v="4044"/>
      <x v="16245"/>
    </i>
    <i>
      <x v="16246"/>
      <x v="369"/>
      <x v="196"/>
      <x v="2589"/>
      <x v="16246"/>
    </i>
    <i>
      <x v="16247"/>
      <x v="72"/>
      <x v="117"/>
      <x v="4739"/>
      <x v="16247"/>
    </i>
    <i>
      <x v="16248"/>
      <x v="429"/>
      <x v="106"/>
      <x v="6078"/>
      <x v="16248"/>
    </i>
    <i>
      <x v="16249"/>
      <x v="367"/>
      <x v="69"/>
      <x v="1301"/>
      <x v="16249"/>
    </i>
    <i>
      <x v="16250"/>
      <x v="241"/>
      <x v="148"/>
      <x v="773"/>
      <x v="16250"/>
    </i>
    <i>
      <x v="16251"/>
      <x v="61"/>
      <x v="44"/>
      <x v="482"/>
      <x v="16251"/>
    </i>
    <i>
      <x v="16252"/>
      <x v="161"/>
      <x v="143"/>
      <x v="7868"/>
      <x v="16252"/>
    </i>
    <i>
      <x v="16253"/>
      <x v="527"/>
      <x v="166"/>
      <x v="7689"/>
      <x v="16253"/>
    </i>
    <i>
      <x v="16254"/>
      <x v="133"/>
      <x v="28"/>
      <x v="7869"/>
      <x v="16254"/>
    </i>
    <i>
      <x v="16255"/>
      <x v="189"/>
      <x v="100"/>
      <x v="7857"/>
      <x v="16255"/>
    </i>
    <i>
      <x v="16256"/>
      <x v="63"/>
      <x v="48"/>
      <x v="1589"/>
      <x v="16256"/>
    </i>
    <i>
      <x v="16257"/>
      <x v="523"/>
      <x v="83"/>
      <x v="7494"/>
      <x v="16257"/>
    </i>
    <i>
      <x v="16258"/>
      <x v="201"/>
      <x v="44"/>
      <x v="2740"/>
      <x v="16258"/>
    </i>
    <i>
      <x v="16259"/>
      <x v="59"/>
      <x v="53"/>
      <x v="7332"/>
      <x v="16259"/>
    </i>
    <i>
      <x v="16260"/>
      <x v="573"/>
      <x v="76"/>
      <x v="3311"/>
      <x v="16260"/>
    </i>
    <i>
      <x v="16261"/>
      <x v="368"/>
      <x v="82"/>
      <x v="6201"/>
      <x v="16261"/>
    </i>
    <i>
      <x v="16262"/>
      <x v="408"/>
      <x v="16"/>
      <x v="4387"/>
      <x v="16262"/>
    </i>
    <i>
      <x v="16263"/>
      <x v="369"/>
      <x v="77"/>
      <x v="487"/>
      <x v="16263"/>
    </i>
    <i>
      <x v="16264"/>
      <x v="430"/>
      <x v="153"/>
      <x v="5250"/>
      <x v="16264"/>
    </i>
    <i>
      <x v="16265"/>
      <x v="300"/>
      <x v="127"/>
      <x v="2998"/>
      <x v="16265"/>
    </i>
    <i>
      <x v="16266"/>
      <x v="575"/>
      <x v="155"/>
      <x v="724"/>
      <x v="16266"/>
    </i>
    <i>
      <x v="16267"/>
      <x v="80"/>
      <x v="72"/>
      <x v="7870"/>
      <x v="16267"/>
    </i>
    <i>
      <x v="16268"/>
      <x v="94"/>
      <x v="62"/>
      <x v="768"/>
      <x v="16268"/>
    </i>
    <i>
      <x v="16269"/>
      <x v="194"/>
      <x v="128"/>
      <x v="661"/>
      <x v="16269"/>
    </i>
    <i>
      <x v="16270"/>
      <x v="527"/>
      <x v="150"/>
      <x v="3365"/>
      <x v="16270"/>
    </i>
    <i>
      <x v="16271"/>
      <x v="177"/>
      <x v="56"/>
      <x v="7871"/>
      <x v="16271"/>
    </i>
    <i>
      <x v="16272"/>
      <x v="218"/>
      <x v="193"/>
      <x v="2979"/>
      <x v="16272"/>
    </i>
    <i>
      <x v="16273"/>
      <x v="122"/>
      <x v="137"/>
      <x v="1309"/>
      <x v="16273"/>
    </i>
    <i>
      <x v="16274"/>
      <x v="122"/>
      <x v="130"/>
      <x v="5426"/>
      <x v="16274"/>
    </i>
    <i>
      <x v="16275"/>
      <x v="312"/>
      <x v="46"/>
      <x v="4181"/>
      <x v="16275"/>
    </i>
    <i>
      <x v="16276"/>
      <x v="393"/>
      <x v="121"/>
      <x v="7872"/>
      <x v="16276"/>
    </i>
    <i>
      <x v="16277"/>
      <x v="46"/>
      <x v="119"/>
      <x v="1495"/>
      <x v="16277"/>
    </i>
    <i>
      <x v="16278"/>
      <x v="342"/>
      <x v="139"/>
      <x v="6209"/>
      <x v="16278"/>
    </i>
    <i>
      <x v="16279"/>
      <x v="193"/>
      <x v="120"/>
      <x v="7873"/>
      <x v="16279"/>
    </i>
    <i>
      <x v="16280"/>
      <x v="351"/>
      <x v="88"/>
      <x v="4546"/>
      <x v="16280"/>
    </i>
    <i>
      <x v="16281"/>
      <x v="199"/>
      <x v="33"/>
      <x v="7874"/>
      <x v="16281"/>
    </i>
    <i>
      <x v="16282"/>
      <x v="503"/>
      <x v="74"/>
      <x v="999"/>
      <x v="16282"/>
    </i>
    <i>
      <x v="16283"/>
      <x v="397"/>
      <x v="38"/>
      <x v="541"/>
      <x v="16283"/>
    </i>
    <i>
      <x v="16284"/>
      <x v="164"/>
      <x v="158"/>
      <x v="7421"/>
      <x v="16284"/>
    </i>
    <i>
      <x v="16285"/>
      <x v="217"/>
      <x v="142"/>
      <x v="1311"/>
      <x v="16285"/>
    </i>
    <i>
      <x v="16286"/>
      <x v="229"/>
      <x v="168"/>
      <x v="4435"/>
      <x v="16286"/>
    </i>
    <i>
      <x v="16287"/>
      <x v="348"/>
      <x v="74"/>
      <x v="3677"/>
      <x v="16287"/>
    </i>
    <i>
      <x v="16288"/>
      <x v="20"/>
      <x v="101"/>
      <x v="2971"/>
      <x v="16288"/>
    </i>
    <i>
      <x v="16289"/>
      <x v="177"/>
      <x v="98"/>
      <x v="7875"/>
      <x v="16289"/>
    </i>
    <i>
      <x v="16290"/>
      <x v="122"/>
      <x v="135"/>
      <x v="7876"/>
      <x v="16290"/>
    </i>
    <i>
      <x v="16291"/>
      <x v="581"/>
      <x v="7"/>
      <x v="6730"/>
      <x v="16291"/>
    </i>
    <i>
      <x v="16292"/>
      <x v="96"/>
      <x v="135"/>
      <x v="7845"/>
      <x v="16292"/>
    </i>
    <i>
      <x v="16293"/>
      <x v="359"/>
      <x v="152"/>
      <x v="558"/>
      <x v="16293"/>
    </i>
    <i>
      <x v="16294"/>
      <x v="51"/>
      <x v="236"/>
      <x v="653"/>
      <x v="16294"/>
    </i>
    <i>
      <x v="16295"/>
      <x v="16"/>
      <x v="106"/>
      <x v="558"/>
      <x v="16295"/>
    </i>
    <i>
      <x v="16296"/>
      <x v="656"/>
      <x v="335"/>
      <x v="5191"/>
      <x v="16296"/>
    </i>
    <i>
      <x v="16297"/>
      <x v="143"/>
      <x v="109"/>
      <x v="7626"/>
      <x v="16297"/>
    </i>
    <i>
      <x v="16298"/>
      <x v="35"/>
      <x v="109"/>
      <x v="1495"/>
      <x v="16298"/>
    </i>
    <i>
      <x v="16299"/>
      <x v="104"/>
      <x v="88"/>
      <x v="7871"/>
      <x v="16299"/>
    </i>
    <i>
      <x v="16300"/>
      <x v="197"/>
      <x v="68"/>
      <x v="5408"/>
      <x v="16300"/>
    </i>
    <i>
      <x v="16301"/>
      <x v="17"/>
      <x v="54"/>
      <x v="6326"/>
      <x v="16301"/>
    </i>
    <i>
      <x v="16302"/>
      <x v="166"/>
      <x v="191"/>
      <x v="2005"/>
      <x v="16302"/>
    </i>
    <i>
      <x v="16303"/>
      <x v="202"/>
      <x/>
      <x v="2378"/>
      <x v="16303"/>
    </i>
    <i>
      <x v="16304"/>
      <x v="170"/>
      <x v="115"/>
      <x v="4311"/>
      <x v="16304"/>
    </i>
    <i>
      <x v="16305"/>
      <x v="568"/>
      <x v="45"/>
      <x v="7429"/>
      <x v="16305"/>
    </i>
    <i>
      <x v="16306"/>
      <x v="569"/>
      <x v="208"/>
      <x v="7877"/>
      <x v="16306"/>
    </i>
    <i>
      <x v="16307"/>
      <x v="271"/>
      <x v="145"/>
      <x v="5236"/>
      <x v="16307"/>
    </i>
    <i>
      <x v="16308"/>
      <x v="250"/>
      <x v="204"/>
      <x v="1341"/>
      <x v="16308"/>
    </i>
    <i>
      <x v="16309"/>
      <x v="569"/>
      <x v="91"/>
      <x v="7878"/>
      <x v="16309"/>
    </i>
    <i>
      <x v="16310"/>
      <x v="300"/>
      <x v="16"/>
      <x v="7879"/>
      <x v="16310"/>
    </i>
    <i>
      <x v="16311"/>
      <x v="204"/>
      <x v="126"/>
      <x v="7880"/>
      <x v="16311"/>
    </i>
    <i>
      <x v="16312"/>
      <x v="512"/>
      <x v="164"/>
      <x v="7881"/>
      <x v="16312"/>
    </i>
    <i>
      <x v="16313"/>
      <x v="417"/>
      <x v="29"/>
      <x v="3789"/>
      <x v="16313"/>
    </i>
    <i>
      <x v="16314"/>
      <x v="238"/>
      <x v="221"/>
      <x v="7882"/>
      <x v="16314"/>
    </i>
    <i>
      <x v="16315"/>
      <x v="135"/>
      <x v="195"/>
      <x v="7883"/>
      <x v="16315"/>
    </i>
    <i>
      <x v="16316"/>
      <x v="238"/>
      <x v="162"/>
      <x v="7060"/>
      <x v="16316"/>
    </i>
    <i>
      <x v="16317"/>
      <x v="232"/>
      <x v="48"/>
      <x v="5743"/>
      <x v="16317"/>
    </i>
    <i>
      <x v="16318"/>
      <x v="135"/>
      <x v="73"/>
      <x v="7884"/>
      <x v="16318"/>
    </i>
    <i>
      <x v="16319"/>
      <x v="13"/>
      <x v="73"/>
      <x v="5490"/>
      <x v="16319"/>
    </i>
    <i>
      <x v="16320"/>
      <x v="151"/>
      <x v="186"/>
      <x v="6325"/>
      <x v="16320"/>
    </i>
    <i>
      <x v="16321"/>
      <x v="409"/>
      <x v="22"/>
      <x v="3097"/>
      <x v="16321"/>
    </i>
    <i>
      <x v="16322"/>
      <x v="513"/>
      <x v="236"/>
      <x v="57"/>
      <x v="16322"/>
    </i>
    <i>
      <x v="16323"/>
      <x v="54"/>
      <x v="163"/>
      <x v="5123"/>
      <x v="16323"/>
    </i>
    <i>
      <x v="16324"/>
      <x v="573"/>
      <x v="165"/>
      <x v="2880"/>
      <x v="16324"/>
    </i>
    <i>
      <x v="16325"/>
      <x v="57"/>
      <x v="59"/>
      <x v="6774"/>
      <x v="16325"/>
    </i>
    <i>
      <x v="16326"/>
      <x v="56"/>
      <x v="110"/>
      <x v="5756"/>
      <x v="16326"/>
    </i>
    <i>
      <x v="16327"/>
      <x v="225"/>
      <x v="246"/>
      <x v="4960"/>
      <x v="16327"/>
    </i>
    <i>
      <x v="16328"/>
      <x v="98"/>
      <x v="188"/>
      <x v="5381"/>
      <x v="16328"/>
    </i>
    <i>
      <x v="16329"/>
      <x v="476"/>
      <x v="95"/>
      <x v="7064"/>
      <x v="16329"/>
    </i>
    <i>
      <x v="16330"/>
      <x v="381"/>
      <x v="45"/>
      <x v="3698"/>
      <x v="16330"/>
    </i>
    <i>
      <x v="16331"/>
      <x v="96"/>
      <x v="101"/>
      <x v="5412"/>
      <x v="16331"/>
    </i>
    <i>
      <x v="16332"/>
      <x v="569"/>
      <x v="61"/>
      <x v="1039"/>
      <x v="16332"/>
    </i>
    <i>
      <x v="16333"/>
      <x v="418"/>
      <x v="63"/>
      <x v="1988"/>
      <x v="16333"/>
    </i>
    <i>
      <x v="16334"/>
      <x v="336"/>
      <x v="30"/>
      <x v="4474"/>
      <x v="16334"/>
    </i>
    <i>
      <x v="16335"/>
      <x v="434"/>
      <x v="61"/>
      <x v="7063"/>
      <x v="16335"/>
    </i>
    <i>
      <x v="16336"/>
      <x v="256"/>
      <x v="209"/>
      <x v="5745"/>
      <x v="16336"/>
    </i>
    <i>
      <x v="16337"/>
      <x v="96"/>
      <x v="196"/>
      <x v="6591"/>
      <x v="16337"/>
    </i>
    <i>
      <x v="16338"/>
      <x v="241"/>
      <x v="48"/>
      <x v="7885"/>
      <x v="16338"/>
    </i>
    <i>
      <x v="16339"/>
      <x v="398"/>
      <x v="26"/>
      <x v="7886"/>
      <x v="16339"/>
    </i>
    <i>
      <x v="16340"/>
      <x v="296"/>
      <x v="9"/>
      <x v="3420"/>
      <x v="16340"/>
    </i>
    <i>
      <x v="16341"/>
      <x v="101"/>
      <x v="179"/>
      <x v="1929"/>
      <x v="16341"/>
    </i>
    <i>
      <x v="16342"/>
      <x v="203"/>
      <x v="204"/>
      <x v="989"/>
      <x v="16342"/>
    </i>
    <i>
      <x v="16343"/>
      <x v="475"/>
      <x v="33"/>
      <x v="7887"/>
      <x v="16343"/>
    </i>
    <i>
      <x v="16344"/>
      <x v="446"/>
      <x v="179"/>
      <x v="4060"/>
      <x v="16344"/>
    </i>
    <i>
      <x v="16345"/>
      <x v="334"/>
      <x v="163"/>
      <x v="2767"/>
      <x v="16345"/>
    </i>
    <i>
      <x v="16346"/>
      <x v="105"/>
      <x v="35"/>
      <x v="6492"/>
      <x v="16346"/>
    </i>
    <i>
      <x v="16347"/>
      <x v="492"/>
      <x v="86"/>
      <x v="7888"/>
      <x v="16347"/>
    </i>
    <i>
      <x v="16348"/>
      <x v="331"/>
      <x v="54"/>
      <x v="7263"/>
      <x v="16348"/>
    </i>
    <i>
      <x v="16349"/>
      <x v="570"/>
      <x v="53"/>
      <x v="3386"/>
      <x v="16349"/>
    </i>
    <i>
      <x v="16350"/>
      <x v="227"/>
      <x v="180"/>
      <x v="3090"/>
      <x v="16350"/>
    </i>
    <i>
      <x v="16351"/>
      <x v="199"/>
      <x v="59"/>
      <x v="1284"/>
      <x v="16351"/>
    </i>
    <i>
      <x v="16352"/>
      <x v="531"/>
      <x v="180"/>
      <x v="162"/>
      <x v="16352"/>
    </i>
    <i>
      <x v="16353"/>
      <x v="53"/>
      <x v="52"/>
      <x v="3062"/>
      <x v="16353"/>
    </i>
    <i>
      <x v="16354"/>
      <x v="52"/>
      <x v="146"/>
      <x v="4681"/>
      <x v="16354"/>
    </i>
    <i>
      <x v="16355"/>
      <x v="467"/>
      <x v="10"/>
      <x v="606"/>
      <x v="16355"/>
    </i>
    <i>
      <x v="16356"/>
      <x v="179"/>
      <x v="48"/>
      <x v="2323"/>
      <x v="16356"/>
    </i>
    <i>
      <x v="16357"/>
      <x v="279"/>
      <x v="88"/>
      <x v="4709"/>
      <x v="16357"/>
    </i>
    <i>
      <x v="16358"/>
      <x v="540"/>
      <x v="113"/>
      <x v="3443"/>
      <x v="16358"/>
    </i>
    <i>
      <x v="16359"/>
      <x v="215"/>
      <x v="72"/>
      <x v="7889"/>
      <x v="16359"/>
    </i>
    <i>
      <x v="16360"/>
      <x v="255"/>
      <x v="77"/>
      <x v="5220"/>
      <x v="16360"/>
    </i>
    <i>
      <x v="16361"/>
      <x v="560"/>
      <x/>
      <x v="2739"/>
      <x v="16361"/>
    </i>
    <i>
      <x v="16362"/>
      <x v="414"/>
      <x v="129"/>
      <x v="2659"/>
      <x v="16362"/>
    </i>
    <i>
      <x v="16363"/>
      <x v="486"/>
      <x v="166"/>
      <x v="3648"/>
      <x v="16363"/>
    </i>
    <i>
      <x v="16364"/>
      <x v="89"/>
      <x v="140"/>
      <x v="7288"/>
      <x v="16364"/>
    </i>
    <i>
      <x v="16365"/>
      <x v="28"/>
      <x v="28"/>
      <x v="3449"/>
      <x v="16365"/>
    </i>
    <i>
      <x v="16366"/>
      <x v="553"/>
      <x v="262"/>
      <x v="3181"/>
      <x v="16366"/>
    </i>
    <i>
      <x v="16367"/>
      <x v="14"/>
      <x v="126"/>
      <x v="2309"/>
      <x v="16367"/>
    </i>
    <i>
      <x v="16368"/>
      <x v="298"/>
      <x v="34"/>
      <x v="6675"/>
      <x v="16368"/>
    </i>
    <i>
      <x v="16369"/>
      <x v="265"/>
      <x v="159"/>
      <x v="385"/>
      <x v="16369"/>
    </i>
    <i>
      <x v="16370"/>
      <x v="153"/>
      <x v="202"/>
      <x v="2312"/>
      <x v="16370"/>
    </i>
    <i>
      <x v="16371"/>
      <x v="65"/>
      <x v="188"/>
      <x v="7890"/>
      <x v="16371"/>
    </i>
    <i>
      <x v="16372"/>
      <x v="271"/>
      <x v="26"/>
      <x v="7891"/>
      <x v="16372"/>
    </i>
    <i>
      <x v="16373"/>
      <x v="128"/>
      <x v="100"/>
      <x v="7892"/>
      <x v="16373"/>
    </i>
    <i>
      <x v="16374"/>
      <x v="197"/>
      <x v="70"/>
      <x v="7893"/>
      <x v="16374"/>
    </i>
    <i>
      <x v="16375"/>
      <x v="127"/>
      <x v="21"/>
      <x v="2106"/>
      <x v="16375"/>
    </i>
    <i>
      <x v="16376"/>
      <x v="408"/>
      <x v="34"/>
      <x v="7894"/>
      <x v="16376"/>
    </i>
    <i>
      <x v="16377"/>
      <x v="415"/>
      <x v="121"/>
      <x v="7895"/>
      <x v="16377"/>
    </i>
    <i>
      <x v="16378"/>
      <x v="118"/>
      <x v="128"/>
      <x v="7896"/>
      <x v="16378"/>
    </i>
    <i>
      <x v="16379"/>
      <x v="380"/>
      <x v="80"/>
      <x v="5779"/>
      <x v="16379"/>
    </i>
    <i>
      <x v="16380"/>
      <x v="555"/>
      <x v="186"/>
      <x v="7897"/>
      <x v="16380"/>
    </i>
    <i>
      <x v="16381"/>
      <x v="251"/>
      <x v="179"/>
      <x v="7898"/>
      <x v="16381"/>
    </i>
    <i>
      <x v="16382"/>
      <x v="463"/>
      <x v="151"/>
      <x v="7899"/>
      <x v="16382"/>
    </i>
    <i>
      <x v="16383"/>
      <x v="284"/>
      <x v="38"/>
      <x v="1436"/>
      <x v="16383"/>
    </i>
    <i>
      <x v="16384"/>
      <x v="555"/>
      <x v="108"/>
      <x v="7900"/>
      <x v="16384"/>
    </i>
    <i>
      <x v="16385"/>
      <x v="362"/>
      <x v="31"/>
      <x v="7901"/>
      <x v="16385"/>
    </i>
    <i>
      <x v="16386"/>
      <x v="135"/>
      <x v="37"/>
      <x v="7902"/>
      <x v="16386"/>
    </i>
    <i>
      <x v="16387"/>
      <x v="58"/>
      <x v="185"/>
      <x v="7903"/>
      <x v="16387"/>
    </i>
    <i>
      <x v="16388"/>
      <x v="189"/>
      <x v="69"/>
      <x v="7904"/>
      <x v="16388"/>
    </i>
    <i>
      <x v="16389"/>
      <x v="79"/>
      <x v="57"/>
      <x v="7905"/>
      <x v="16389"/>
    </i>
    <i>
      <x v="16390"/>
      <x v="73"/>
      <x v="92"/>
      <x v="7596"/>
      <x v="16390"/>
    </i>
    <i>
      <x v="16391"/>
      <x v="308"/>
      <x v="15"/>
      <x v="5071"/>
      <x v="16391"/>
    </i>
    <i>
      <x v="16392"/>
      <x v="71"/>
      <x v="132"/>
      <x v="2314"/>
      <x v="16392"/>
    </i>
    <i>
      <x v="16393"/>
      <x v="343"/>
      <x v="38"/>
      <x v="7906"/>
      <x v="16393"/>
    </i>
    <i>
      <x v="16394"/>
      <x v="198"/>
      <x v="121"/>
      <x v="7907"/>
      <x v="16394"/>
    </i>
    <i>
      <x v="16395"/>
      <x v="199"/>
      <x v="11"/>
      <x v="2073"/>
      <x v="16395"/>
    </i>
    <i>
      <x v="16396"/>
      <x v="174"/>
      <x v="139"/>
      <x v="2080"/>
      <x v="16396"/>
    </i>
    <i>
      <x v="16397"/>
      <x v="414"/>
      <x v="93"/>
      <x v="5179"/>
      <x v="16397"/>
    </i>
    <i>
      <x v="16398"/>
      <x v="184"/>
      <x v="128"/>
      <x v="2755"/>
      <x v="16398"/>
    </i>
    <i>
      <x v="16399"/>
      <x v="347"/>
      <x v="197"/>
      <x v="7908"/>
      <x v="16399"/>
    </i>
    <i>
      <x v="16400"/>
      <x v="251"/>
      <x v="109"/>
      <x v="7525"/>
      <x v="16400"/>
    </i>
    <i>
      <x v="16401"/>
      <x v="210"/>
      <x v="75"/>
      <x v="188"/>
      <x v="16401"/>
    </i>
    <i>
      <x v="16402"/>
      <x v="42"/>
      <x v="81"/>
      <x v="4939"/>
      <x v="16402"/>
    </i>
    <i>
      <x v="16403"/>
      <x v="409"/>
      <x v="109"/>
      <x v="2700"/>
      <x v="16403"/>
    </i>
    <i>
      <x v="16404"/>
      <x v="136"/>
      <x v="195"/>
      <x v="7608"/>
      <x v="16404"/>
    </i>
    <i>
      <x v="16405"/>
      <x v="329"/>
      <x v="163"/>
      <x v="7347"/>
      <x v="16405"/>
    </i>
    <i>
      <x v="16406"/>
      <x v="382"/>
      <x v="42"/>
      <x v="3328"/>
      <x v="16406"/>
    </i>
    <i>
      <x v="16407"/>
      <x v="393"/>
      <x v="102"/>
      <x v="5772"/>
      <x v="16407"/>
    </i>
    <i>
      <x v="16408"/>
      <x v="580"/>
      <x v="42"/>
      <x v="4942"/>
      <x v="16408"/>
    </i>
    <i>
      <x v="16409"/>
      <x v="478"/>
      <x v="191"/>
      <x v="7909"/>
      <x v="16409"/>
    </i>
    <i>
      <x v="16410"/>
      <x v="123"/>
      <x v="108"/>
      <x v="7352"/>
      <x v="16410"/>
    </i>
    <i>
      <x v="16411"/>
      <x v="150"/>
      <x v="363"/>
      <x v="3702"/>
      <x v="16411"/>
    </i>
    <i>
      <x v="16412"/>
      <x v="251"/>
      <x v="49"/>
      <x v="5746"/>
      <x v="16412"/>
    </i>
    <i>
      <x v="16413"/>
      <x v="359"/>
      <x v="56"/>
      <x v="1525"/>
      <x v="16413"/>
    </i>
    <i>
      <x v="16414"/>
      <x v="96"/>
      <x v="15"/>
      <x v="7909"/>
      <x v="16414"/>
    </i>
    <i>
      <x v="16415"/>
      <x v="85"/>
      <x v="58"/>
      <x v="6382"/>
      <x v="16415"/>
    </i>
    <i>
      <x v="16416"/>
      <x v="355"/>
      <x v="130"/>
      <x v="6487"/>
      <x v="16416"/>
    </i>
    <i>
      <x v="16417"/>
      <x v="92"/>
      <x v="160"/>
      <x v="208"/>
      <x v="16417"/>
    </i>
    <i>
      <x v="16418"/>
      <x v="213"/>
      <x v="109"/>
      <x v="1988"/>
      <x v="16418"/>
    </i>
    <i>
      <x v="16419"/>
      <x v="523"/>
      <x v="7"/>
      <x v="7910"/>
      <x v="16419"/>
    </i>
    <i>
      <x v="16420"/>
      <x v="348"/>
      <x v="144"/>
      <x v="6386"/>
      <x v="16420"/>
    </i>
    <i>
      <x v="16421"/>
      <x v="230"/>
      <x v="67"/>
      <x v="2110"/>
      <x v="16421"/>
    </i>
    <i>
      <x v="16422"/>
      <x v="109"/>
      <x v="34"/>
      <x v="4479"/>
      <x v="16422"/>
    </i>
    <i>
      <x v="16423"/>
      <x v="309"/>
      <x v="58"/>
      <x v="1047"/>
      <x v="16423"/>
    </i>
    <i>
      <x v="16424"/>
      <x v="149"/>
      <x v="195"/>
      <x v="4994"/>
      <x v="16424"/>
    </i>
    <i>
      <x v="16425"/>
      <x v="450"/>
      <x v="130"/>
      <x v="3340"/>
      <x v="16425"/>
    </i>
    <i>
      <x v="16426"/>
      <x v="109"/>
      <x v="143"/>
      <x v="5968"/>
      <x v="16426"/>
    </i>
    <i>
      <x v="16427"/>
      <x v="150"/>
      <x v="15"/>
      <x v="4127"/>
      <x v="16427"/>
    </i>
    <i>
      <x v="16428"/>
      <x v="541"/>
      <x v="134"/>
      <x v="7031"/>
      <x v="16428"/>
    </i>
    <i>
      <x v="16429"/>
      <x v="153"/>
      <x v="156"/>
      <x v="6486"/>
      <x v="16429"/>
    </i>
    <i>
      <x v="16430"/>
      <x v="153"/>
      <x v="15"/>
      <x v="2117"/>
      <x v="16430"/>
    </i>
    <i>
      <x v="16431"/>
      <x v="21"/>
      <x v="13"/>
      <x v="5383"/>
      <x v="16431"/>
    </i>
    <i>
      <x v="16432"/>
      <x v="545"/>
      <x v="5"/>
      <x v="1995"/>
      <x v="16432"/>
    </i>
    <i>
      <x v="16433"/>
      <x v="503"/>
      <x v="37"/>
      <x v="6387"/>
      <x v="16433"/>
    </i>
    <i>
      <x v="16434"/>
      <x v="144"/>
      <x v="108"/>
      <x v="7911"/>
      <x v="16434"/>
    </i>
    <i>
      <x v="16435"/>
      <x v="170"/>
      <x v="4"/>
      <x v="6347"/>
      <x v="16435"/>
    </i>
    <i>
      <x v="16436"/>
      <x v="507"/>
      <x v="7"/>
      <x v="5388"/>
      <x v="16436"/>
    </i>
    <i>
      <x v="16437"/>
      <x v="352"/>
      <x v="56"/>
      <x v="1243"/>
      <x v="16437"/>
    </i>
    <i>
      <x v="16438"/>
      <x v="24"/>
      <x v="163"/>
      <x v="4135"/>
      <x v="16438"/>
    </i>
    <i>
      <x v="16439"/>
      <x v="60"/>
      <x v="107"/>
      <x v="6204"/>
      <x v="16439"/>
    </i>
    <i>
      <x v="16440"/>
      <x v="195"/>
      <x v="125"/>
      <x v="1061"/>
      <x v="16440"/>
    </i>
    <i>
      <x v="16441"/>
      <x v="151"/>
      <x v="80"/>
      <x v="1236"/>
      <x v="16441"/>
    </i>
    <i>
      <x v="16442"/>
      <x v="338"/>
      <x v="159"/>
      <x v="1327"/>
      <x v="16442"/>
    </i>
    <i>
      <x v="16443"/>
      <x v="61"/>
      <x v="152"/>
      <x v="2760"/>
      <x v="16443"/>
    </i>
    <i>
      <x v="16444"/>
      <x v="429"/>
      <x v="122"/>
      <x v="6955"/>
      <x v="16444"/>
    </i>
    <i>
      <x v="16445"/>
      <x v="116"/>
      <x v="118"/>
      <x v="7912"/>
      <x v="16445"/>
    </i>
    <i>
      <x v="16446"/>
      <x v="390"/>
      <x v="142"/>
      <x v="795"/>
      <x v="16446"/>
    </i>
    <i>
      <x v="16447"/>
      <x v="354"/>
      <x v="171"/>
      <x v="2691"/>
      <x v="16447"/>
    </i>
    <i>
      <x v="16448"/>
      <x v="37"/>
      <x v="132"/>
      <x v="7913"/>
      <x v="16448"/>
    </i>
    <i>
      <x v="16449"/>
      <x v="556"/>
      <x v="69"/>
      <x v="170"/>
      <x v="16449"/>
    </i>
    <i>
      <x v="16450"/>
      <x v="84"/>
      <x v="80"/>
      <x v="6506"/>
      <x v="16450"/>
    </i>
    <i>
      <x v="16451"/>
      <x v="347"/>
      <x v="185"/>
      <x v="172"/>
      <x v="16451"/>
    </i>
    <i>
      <x v="16452"/>
      <x v="109"/>
      <x v="219"/>
      <x v="5081"/>
      <x v="16452"/>
    </i>
    <i>
      <x v="16453"/>
      <x v="157"/>
      <x v="57"/>
      <x v="7914"/>
      <x v="16453"/>
    </i>
    <i>
      <x v="16454"/>
      <x v="366"/>
      <x v="17"/>
      <x v="7915"/>
      <x v="16454"/>
    </i>
    <i>
      <x v="16455"/>
      <x v="123"/>
      <x v="13"/>
      <x v="4905"/>
      <x v="16455"/>
    </i>
    <i>
      <x v="16456"/>
      <x v="329"/>
      <x v="117"/>
      <x v="3"/>
      <x v="16456"/>
    </i>
    <i>
      <x v="16457"/>
      <x v="4"/>
      <x v="12"/>
      <x v="2546"/>
      <x v="16457"/>
    </i>
    <i>
      <x v="16458"/>
      <x v="301"/>
      <x v="59"/>
      <x v="6549"/>
      <x v="16458"/>
    </i>
    <i>
      <x v="16459"/>
      <x v="332"/>
      <x v="77"/>
      <x v="4074"/>
      <x v="16459"/>
    </i>
    <i>
      <x v="16460"/>
      <x v="283"/>
      <x v="110"/>
      <x v="4904"/>
      <x v="16460"/>
    </i>
    <i>
      <x v="16461"/>
      <x v="438"/>
      <x v="109"/>
      <x v="5497"/>
      <x v="16461"/>
    </i>
    <i>
      <x v="16462"/>
      <x v="189"/>
      <x v="124"/>
      <x v="982"/>
      <x v="16462"/>
    </i>
    <i>
      <x v="16463"/>
      <x v="515"/>
      <x v="105"/>
      <x v="2434"/>
      <x v="16463"/>
    </i>
    <i>
      <x v="16464"/>
      <x v="10"/>
      <x v="2"/>
      <x v="3787"/>
      <x v="16464"/>
    </i>
    <i>
      <x v="16465"/>
      <x v="22"/>
      <x v="37"/>
      <x v="4162"/>
      <x v="16465"/>
    </i>
    <i>
      <x v="16466"/>
      <x v="84"/>
      <x v="40"/>
      <x v="3067"/>
      <x v="16466"/>
    </i>
    <i>
      <x v="16467"/>
      <x v="329"/>
      <x v="109"/>
      <x v="4880"/>
      <x v="16467"/>
    </i>
    <i>
      <x v="16468"/>
      <x v="197"/>
      <x v="46"/>
      <x v="22"/>
      <x v="16468"/>
    </i>
    <i>
      <x v="16469"/>
      <x v="181"/>
      <x v="112"/>
      <x v="1975"/>
      <x v="16469"/>
    </i>
    <i>
      <x v="16470"/>
      <x v="576"/>
      <x v="35"/>
      <x v="7916"/>
      <x v="16470"/>
    </i>
    <i>
      <x v="16471"/>
      <x v="356"/>
      <x v="55"/>
      <x v="1524"/>
      <x v="16471"/>
    </i>
    <i>
      <x v="16472"/>
      <x v="230"/>
      <x v="82"/>
      <x v="7917"/>
      <x v="16472"/>
    </i>
    <i>
      <x v="16473"/>
      <x v="140"/>
      <x v="19"/>
      <x v="3796"/>
      <x v="16473"/>
    </i>
    <i>
      <x v="16474"/>
      <x v="319"/>
      <x v="171"/>
      <x v="5067"/>
      <x v="16474"/>
    </i>
    <i>
      <x v="16475"/>
      <x v="436"/>
      <x v="158"/>
      <x v="5335"/>
      <x v="16475"/>
    </i>
    <i>
      <x v="16476"/>
      <x v="184"/>
      <x v="121"/>
      <x v="1181"/>
      <x v="16476"/>
    </i>
    <i>
      <x v="16477"/>
      <x v="83"/>
      <x v="99"/>
      <x v="6713"/>
      <x v="16477"/>
    </i>
    <i>
      <x v="16478"/>
      <x v="570"/>
      <x v="6"/>
      <x v="5964"/>
      <x v="16478"/>
    </i>
    <i>
      <x v="16479"/>
      <x v="359"/>
      <x v="133"/>
      <x v="2445"/>
      <x v="16479"/>
    </i>
    <i>
      <x v="16480"/>
      <x v="15"/>
      <x v="197"/>
      <x v="2947"/>
      <x v="16480"/>
    </i>
    <i>
      <x v="16481"/>
      <x v="388"/>
      <x v="155"/>
      <x v="1405"/>
      <x v="16481"/>
    </i>
    <i>
      <x v="16482"/>
      <x v="248"/>
      <x v="53"/>
      <x v="4298"/>
      <x v="16482"/>
    </i>
    <i>
      <x v="16483"/>
      <x v="347"/>
      <x v="163"/>
      <x v="2574"/>
      <x v="16483"/>
    </i>
    <i>
      <x v="16484"/>
      <x v="431"/>
      <x v="22"/>
      <x v="4958"/>
      <x v="16484"/>
    </i>
    <i>
      <x v="16485"/>
      <x v="307"/>
      <x v="118"/>
      <x v="5409"/>
      <x v="16485"/>
    </i>
    <i>
      <x v="16486"/>
      <x v="406"/>
      <x v="112"/>
      <x v="4962"/>
      <x v="16486"/>
    </i>
    <i>
      <x v="16487"/>
      <x v="89"/>
      <x v="211"/>
      <x v="6473"/>
      <x v="16487"/>
    </i>
    <i>
      <x v="16488"/>
      <x v="570"/>
      <x v="50"/>
      <x v="7070"/>
      <x v="16488"/>
    </i>
    <i>
      <x v="16489"/>
      <x v="205"/>
      <x v="196"/>
      <x v="7570"/>
      <x v="16489"/>
    </i>
    <i>
      <x v="16490"/>
      <x v="548"/>
      <x v="39"/>
      <x v="229"/>
      <x v="16490"/>
    </i>
    <i>
      <x v="16491"/>
      <x v="139"/>
      <x v="63"/>
      <x v="4194"/>
      <x v="16491"/>
    </i>
    <i>
      <x v="16492"/>
      <x v="331"/>
      <x v="86"/>
      <x v="1998"/>
      <x v="16492"/>
    </i>
    <i>
      <x v="16493"/>
      <x v="376"/>
      <x v="47"/>
      <x v="4493"/>
      <x v="16493"/>
    </i>
    <i>
      <x v="16494"/>
      <x v="241"/>
      <x v="74"/>
      <x v="7029"/>
      <x v="16494"/>
    </i>
    <i>
      <x v="16495"/>
      <x v="307"/>
      <x v="63"/>
      <x v="5468"/>
      <x v="16495"/>
    </i>
    <i>
      <x v="16496"/>
      <x v="276"/>
      <x v="209"/>
      <x v="7864"/>
      <x v="16496"/>
    </i>
    <i>
      <x v="16497"/>
      <x v="191"/>
      <x v="204"/>
      <x v="3102"/>
      <x v="16497"/>
    </i>
    <i>
      <x v="16498"/>
      <x v="250"/>
      <x v="5"/>
      <x v="342"/>
      <x v="16498"/>
    </i>
    <i>
      <x v="16499"/>
      <x v="376"/>
      <x v="77"/>
      <x v="4624"/>
      <x v="16499"/>
    </i>
    <i>
      <x v="16500"/>
      <x v="149"/>
      <x v="16"/>
      <x v="1109"/>
      <x v="16500"/>
    </i>
    <i>
      <x v="16501"/>
      <x v="262"/>
      <x v="200"/>
      <x v="3104"/>
      <x v="16501"/>
    </i>
    <i>
      <x v="16502"/>
      <x v="390"/>
      <x v="147"/>
      <x v="5344"/>
      <x v="16502"/>
    </i>
    <i>
      <x v="16503"/>
      <x v="405"/>
      <x v="113"/>
      <x v="6236"/>
      <x v="16503"/>
    </i>
    <i>
      <x v="16504"/>
      <x v="404"/>
      <x v="48"/>
      <x v="159"/>
      <x v="16504"/>
    </i>
    <i>
      <x v="16505"/>
      <x v="260"/>
      <x v="364"/>
      <x v="6355"/>
      <x v="16505"/>
    </i>
    <i>
      <x v="16506"/>
      <x v="222"/>
      <x v="188"/>
      <x v="6088"/>
      <x v="16506"/>
    </i>
    <i>
      <x v="16507"/>
      <x v="560"/>
      <x v="140"/>
      <x v="1260"/>
      <x v="16507"/>
    </i>
    <i>
      <x v="16508"/>
      <x v="135"/>
      <x v="23"/>
      <x v="2323"/>
      <x v="16508"/>
    </i>
    <i>
      <x v="16509"/>
      <x v="217"/>
      <x v="4"/>
      <x v="5536"/>
      <x v="16509"/>
    </i>
    <i>
      <x v="16510"/>
      <x v="488"/>
      <x v="158"/>
      <x v="7918"/>
      <x v="16510"/>
    </i>
    <i>
      <x v="16511"/>
      <x v="29"/>
      <x v="110"/>
      <x v="7919"/>
      <x v="16511"/>
    </i>
    <i>
      <x v="16512"/>
      <x v="385"/>
      <x v="48"/>
      <x v="4229"/>
      <x v="16512"/>
    </i>
    <i>
      <x v="16513"/>
      <x v="231"/>
      <x v="47"/>
      <x v="6392"/>
      <x v="16513"/>
    </i>
    <i>
      <x v="16514"/>
      <x v="579"/>
      <x v="60"/>
      <x v="1631"/>
      <x v="16514"/>
    </i>
    <i>
      <x v="16515"/>
      <x v="340"/>
      <x v="172"/>
      <x v="2386"/>
      <x v="16515"/>
    </i>
    <i>
      <x v="16516"/>
      <x v="166"/>
      <x v="40"/>
      <x v="6717"/>
      <x v="16516"/>
    </i>
    <i>
      <x v="16517"/>
      <x v="26"/>
      <x v="165"/>
      <x v="1702"/>
      <x v="16517"/>
    </i>
    <i>
      <x v="16518"/>
      <x v="483"/>
      <x v="74"/>
      <x v="6652"/>
      <x v="16518"/>
    </i>
    <i>
      <x v="16519"/>
      <x v="24"/>
      <x v="140"/>
      <x v="5018"/>
      <x v="16519"/>
    </i>
    <i>
      <x v="16520"/>
      <x v="296"/>
      <x v="60"/>
      <x v="3304"/>
      <x v="16520"/>
    </i>
    <i>
      <x v="16521"/>
      <x v="140"/>
      <x v="134"/>
      <x v="4740"/>
      <x v="16521"/>
    </i>
    <i>
      <x v="16522"/>
      <x v="435"/>
      <x v="41"/>
      <x v="7821"/>
      <x v="16522"/>
    </i>
    <i>
      <x v="16523"/>
      <x v="429"/>
      <x v="39"/>
      <x v="7920"/>
      <x v="16523"/>
    </i>
    <i>
      <x v="16524"/>
      <x v="31"/>
      <x v="209"/>
      <x v="7921"/>
      <x v="16524"/>
    </i>
    <i>
      <x v="16525"/>
      <x v="266"/>
      <x v="133"/>
      <x v="6799"/>
      <x v="16525"/>
    </i>
    <i>
      <x v="16526"/>
      <x v="236"/>
      <x v="76"/>
      <x v="7922"/>
      <x v="16526"/>
    </i>
    <i>
      <x v="16527"/>
      <x v="274"/>
      <x v="42"/>
      <x v="741"/>
      <x v="16527"/>
    </i>
    <i>
      <x v="16528"/>
      <x v="214"/>
      <x v="143"/>
      <x v="7541"/>
      <x v="16528"/>
    </i>
    <i>
      <x v="16529"/>
      <x v="515"/>
      <x v="194"/>
      <x v="793"/>
      <x v="16529"/>
    </i>
    <i>
      <x v="16530"/>
      <x v="136"/>
      <x v="80"/>
      <x v="1345"/>
      <x v="16530"/>
    </i>
    <i>
      <x v="16531"/>
      <x v="84"/>
      <x v="158"/>
      <x v="3595"/>
      <x v="16531"/>
    </i>
    <i>
      <x v="16532"/>
      <x v="359"/>
      <x v="44"/>
      <x v="675"/>
      <x v="16532"/>
    </i>
    <i>
      <x v="16533"/>
      <x v="165"/>
      <x v="74"/>
      <x v="673"/>
      <x v="16533"/>
    </i>
    <i>
      <x v="16534"/>
      <x v="99"/>
      <x v="151"/>
      <x v="4404"/>
      <x v="16534"/>
    </i>
    <i>
      <x v="16535"/>
      <x v="13"/>
      <x v="139"/>
      <x v="5203"/>
      <x v="16535"/>
    </i>
    <i>
      <x v="16536"/>
      <x v="194"/>
      <x v="21"/>
      <x v="7628"/>
      <x v="16536"/>
    </i>
    <i>
      <x v="16537"/>
      <x v="39"/>
      <x v="73"/>
      <x v="7923"/>
      <x v="16537"/>
    </i>
    <i>
      <x v="16538"/>
      <x v="190"/>
      <x v="152"/>
      <x v="685"/>
      <x v="16538"/>
    </i>
    <i>
      <x v="16539"/>
      <x v="348"/>
      <x v="237"/>
      <x v="6815"/>
      <x v="16539"/>
    </i>
    <i>
      <x v="16540"/>
      <x v="159"/>
      <x v="58"/>
      <x v="3046"/>
      <x v="16540"/>
    </i>
    <i>
      <x v="16541"/>
      <x v="118"/>
      <x v="39"/>
      <x v="537"/>
      <x v="16541"/>
    </i>
    <i>
      <x v="16542"/>
      <x v="61"/>
      <x v="100"/>
      <x v="2152"/>
      <x v="16542"/>
    </i>
    <i>
      <x v="16543"/>
      <x v="302"/>
      <x v="102"/>
      <x v="111"/>
      <x v="16543"/>
    </i>
    <i>
      <x v="16544"/>
      <x v="572"/>
      <x v="171"/>
      <x v="7564"/>
      <x v="16544"/>
    </i>
    <i>
      <x v="16545"/>
      <x v="79"/>
      <x v="37"/>
      <x v="3837"/>
      <x v="16545"/>
    </i>
    <i>
      <x v="16546"/>
      <x v="329"/>
      <x v="80"/>
      <x v="3032"/>
      <x v="16546"/>
    </i>
    <i>
      <x v="16547"/>
      <x v="332"/>
      <x v="16"/>
      <x v="841"/>
      <x v="16547"/>
    </i>
    <i>
      <x v="16548"/>
      <x v="150"/>
      <x v="186"/>
      <x v="2523"/>
      <x v="16548"/>
    </i>
    <i>
      <x v="16549"/>
      <x v="83"/>
      <x v="4"/>
      <x v="7924"/>
      <x v="16549"/>
    </i>
    <i>
      <x v="16550"/>
      <x v="122"/>
      <x v="210"/>
      <x v="6820"/>
      <x v="16550"/>
    </i>
    <i>
      <x v="16551"/>
      <x v="346"/>
      <x v="98"/>
      <x v="650"/>
      <x v="16551"/>
    </i>
    <i>
      <x v="16552"/>
      <x v="9"/>
      <x v="211"/>
      <x v="737"/>
      <x v="16552"/>
    </i>
    <i>
      <x v="16553"/>
      <x v="96"/>
      <x v="133"/>
      <x v="7925"/>
      <x v="16553"/>
    </i>
    <i>
      <x v="16554"/>
      <x v="526"/>
      <x v="233"/>
      <x v="4637"/>
      <x v="16554"/>
    </i>
    <i>
      <x v="16555"/>
      <x v="300"/>
      <x v="121"/>
      <x v="2225"/>
      <x v="16555"/>
    </i>
    <i>
      <x v="16556"/>
      <x v="39"/>
      <x v="69"/>
      <x v="7926"/>
      <x v="16556"/>
    </i>
    <i>
      <x v="16557"/>
      <x v="382"/>
      <x v="127"/>
      <x v="7927"/>
      <x v="16557"/>
    </i>
    <i>
      <x v="16558"/>
      <x v="63"/>
      <x v="77"/>
      <x v="7928"/>
      <x v="16558"/>
    </i>
    <i>
      <x v="16559"/>
      <x v="80"/>
      <x v="124"/>
      <x v="7929"/>
      <x v="16559"/>
    </i>
    <i>
      <x v="16560"/>
      <x v="62"/>
      <x v="108"/>
      <x v="4166"/>
      <x v="16560"/>
    </i>
    <i>
      <x v="16561"/>
      <x v="349"/>
      <x v="120"/>
      <x v="5883"/>
      <x v="16561"/>
    </i>
    <i>
      <x v="16562"/>
      <x v="205"/>
      <x v="158"/>
      <x v="5635"/>
      <x v="16562"/>
    </i>
    <i>
      <x v="16563"/>
      <x v="141"/>
      <x v="14"/>
      <x v="4768"/>
      <x v="16563"/>
    </i>
    <i>
      <x v="16564"/>
      <x v="332"/>
      <x v="19"/>
      <x v="7930"/>
      <x v="16564"/>
    </i>
    <i>
      <x v="16565"/>
      <x v="429"/>
      <x v="119"/>
      <x v="7931"/>
      <x v="16565"/>
    </i>
    <i>
      <x v="16566"/>
      <x v="187"/>
      <x v="98"/>
      <x v="5553"/>
      <x v="16566"/>
    </i>
    <i>
      <x v="16567"/>
      <x v="354"/>
      <x v="134"/>
      <x v="7623"/>
      <x v="16567"/>
    </i>
    <i>
      <x v="16568"/>
      <x v="251"/>
      <x v="135"/>
      <x v="79"/>
      <x v="16568"/>
    </i>
    <i>
      <x v="16569"/>
      <x v="142"/>
      <x v="119"/>
      <x v="7932"/>
      <x v="16569"/>
    </i>
    <i>
      <x v="16570"/>
      <x v="548"/>
      <x v="60"/>
      <x v="4174"/>
      <x v="16570"/>
    </i>
    <i>
      <x v="16571"/>
      <x v="9"/>
      <x v="55"/>
      <x v="7415"/>
      <x v="16571"/>
    </i>
    <i>
      <x v="16572"/>
      <x v="345"/>
      <x v="41"/>
      <x v="3622"/>
      <x v="16572"/>
    </i>
    <i>
      <x v="16573"/>
      <x v="83"/>
      <x v="19"/>
      <x v="6935"/>
      <x v="16573"/>
    </i>
    <i>
      <x v="16574"/>
      <x v="435"/>
      <x v="16"/>
      <x v="5023"/>
      <x v="16574"/>
    </i>
    <i>
      <x v="16575"/>
      <x v="367"/>
      <x v="21"/>
      <x v="7224"/>
      <x v="16575"/>
    </i>
    <i>
      <x v="16576"/>
      <x v="119"/>
      <x v="155"/>
      <x v="5159"/>
      <x v="16576"/>
    </i>
    <i>
      <x v="16577"/>
      <x v="396"/>
      <x v="139"/>
      <x v="7933"/>
      <x v="16577"/>
    </i>
    <i>
      <x v="16578"/>
      <x v="408"/>
      <x v="41"/>
      <x v="6527"/>
      <x v="16578"/>
    </i>
    <i>
      <x v="16579"/>
      <x v="465"/>
      <x v="10"/>
      <x v="6249"/>
      <x v="16579"/>
    </i>
    <i>
      <x v="16580"/>
      <x v="518"/>
      <x v="89"/>
      <x v="3591"/>
      <x v="16580"/>
    </i>
    <i>
      <x v="16581"/>
      <x v="505"/>
      <x v="87"/>
      <x v="3920"/>
      <x v="16581"/>
    </i>
    <i>
      <x v="16582"/>
      <x v="180"/>
      <x v="33"/>
      <x v="5461"/>
      <x v="16582"/>
    </i>
    <i>
      <x v="16583"/>
      <x v="242"/>
      <x v="165"/>
      <x v="7335"/>
      <x v="16583"/>
    </i>
    <i>
      <x v="16584"/>
      <x v="274"/>
      <x v="162"/>
      <x v="5432"/>
      <x v="16584"/>
    </i>
    <i>
      <x v="16585"/>
      <x v="99"/>
      <x v="180"/>
      <x v="3677"/>
      <x v="16585"/>
    </i>
    <i>
      <x v="16586"/>
      <x v="199"/>
      <x v="160"/>
      <x v="5083"/>
      <x v="16586"/>
    </i>
    <i>
      <x v="16587"/>
      <x v="231"/>
      <x v="140"/>
      <x v="879"/>
      <x v="16587"/>
    </i>
    <i>
      <x v="16588"/>
      <x v="241"/>
      <x v="181"/>
      <x v="6951"/>
      <x v="16588"/>
    </i>
    <i>
      <x v="16589"/>
      <x v="508"/>
      <x v="30"/>
      <x v="1655"/>
      <x v="16589"/>
    </i>
    <i>
      <x v="16590"/>
      <x v="571"/>
      <x v="48"/>
      <x v="2401"/>
      <x v="16590"/>
    </i>
    <i>
      <x v="16591"/>
      <x v="432"/>
      <x v="62"/>
      <x v="2522"/>
      <x v="16591"/>
    </i>
    <i>
      <x v="16592"/>
      <x v="446"/>
      <x v="5"/>
      <x v="944"/>
      <x v="16592"/>
    </i>
    <i>
      <x v="16593"/>
      <x v="324"/>
      <x v="86"/>
      <x v="547"/>
      <x v="16593"/>
    </i>
    <i>
      <x v="16594"/>
      <x v="468"/>
      <x v="52"/>
      <x v="544"/>
      <x v="16594"/>
    </i>
    <i>
      <x v="16595"/>
      <x v="397"/>
      <x v="111"/>
      <x v="7797"/>
      <x v="16595"/>
    </i>
    <i>
      <x v="16596"/>
      <x v="98"/>
      <x v="159"/>
      <x v="83"/>
      <x v="16596"/>
    </i>
    <i>
      <x v="16597"/>
      <x v="55"/>
      <x v="166"/>
      <x v="7934"/>
      <x v="16597"/>
    </i>
    <i>
      <x v="16598"/>
      <x v="7"/>
      <x v="34"/>
      <x v="6062"/>
      <x v="16598"/>
    </i>
    <i>
      <x v="16599"/>
      <x v="497"/>
      <x v="180"/>
      <x v="550"/>
      <x v="16599"/>
    </i>
    <i>
      <x v="16600"/>
      <x v="20"/>
      <x v="42"/>
      <x v="1232"/>
      <x v="16600"/>
    </i>
    <i>
      <x v="16601"/>
      <x v="14"/>
      <x v="182"/>
      <x v="1230"/>
      <x v="16601"/>
    </i>
    <i>
      <x v="16602"/>
      <x v="16"/>
      <x v="136"/>
      <x v="5763"/>
      <x v="16602"/>
    </i>
    <i>
      <x v="16603"/>
      <x v="213"/>
      <x v="123"/>
      <x v="3392"/>
      <x v="16603"/>
    </i>
    <i>
      <x v="16604"/>
      <x v="382"/>
      <x v="120"/>
      <x v="2008"/>
      <x v="16604"/>
    </i>
    <i>
      <x v="16605"/>
      <x v="251"/>
      <x v="122"/>
      <x v="7935"/>
      <x v="16605"/>
    </i>
    <i>
      <x v="16606"/>
      <x v="408"/>
      <x v="23"/>
      <x v="5158"/>
      <x v="16606"/>
    </i>
    <i>
      <x v="16607"/>
      <x v="392"/>
      <x v="39"/>
      <x v="6046"/>
      <x v="16607"/>
    </i>
    <i>
      <x v="16608"/>
      <x v="446"/>
      <x v="38"/>
      <x v="1091"/>
      <x v="16608"/>
    </i>
    <i>
      <x v="16609"/>
      <x v="412"/>
      <x v="200"/>
      <x v="6049"/>
      <x v="16609"/>
    </i>
    <i>
      <x v="16610"/>
      <x v="46"/>
      <x v="185"/>
      <x v="4782"/>
      <x v="16610"/>
    </i>
    <i>
      <x v="16611"/>
      <x v="447"/>
      <x v="23"/>
      <x v="7936"/>
      <x v="16611"/>
    </i>
    <i>
      <x v="16612"/>
      <x v="79"/>
      <x v="16"/>
      <x v="7937"/>
      <x v="16612"/>
    </i>
    <i>
      <x v="16613"/>
      <x v="163"/>
      <x v="185"/>
      <x v="2960"/>
      <x v="16613"/>
    </i>
    <i>
      <x v="16614"/>
      <x v="405"/>
      <x v="64"/>
      <x v="5170"/>
      <x v="16614"/>
    </i>
    <i>
      <x v="16615"/>
      <x v="136"/>
      <x v="57"/>
      <x v="1747"/>
      <x v="16615"/>
    </i>
    <i>
      <x v="16616"/>
      <x v="367"/>
      <x v="71"/>
      <x v="6964"/>
      <x v="16616"/>
    </i>
    <i>
      <x v="16617"/>
      <x v="215"/>
      <x v="70"/>
      <x v="1388"/>
      <x v="16617"/>
    </i>
    <i>
      <x v="16618"/>
      <x v="415"/>
      <x v="53"/>
      <x v="3639"/>
      <x v="16618"/>
    </i>
    <i>
      <x v="16619"/>
      <x v="252"/>
      <x v="128"/>
      <x v="3405"/>
      <x v="16619"/>
    </i>
    <i>
      <x v="16620"/>
      <x v="127"/>
      <x v="117"/>
      <x v="3636"/>
      <x v="16620"/>
    </i>
    <i>
      <x v="16621"/>
      <x v="130"/>
      <x v="71"/>
      <x v="6622"/>
      <x v="16621"/>
    </i>
    <i>
      <x v="16622"/>
      <x v="79"/>
      <x v="21"/>
      <x v="3893"/>
      <x v="16622"/>
    </i>
    <i>
      <x v="16623"/>
      <x v="201"/>
      <x v="152"/>
      <x v="7936"/>
      <x v="16623"/>
    </i>
    <i>
      <x v="16624"/>
      <x v="527"/>
      <x v="36"/>
      <x v="7938"/>
      <x v="16624"/>
    </i>
    <i>
      <x v="16625"/>
      <x v="319"/>
      <x v="117"/>
      <x v="7939"/>
      <x v="16625"/>
    </i>
    <i>
      <x v="16626"/>
      <x v="527"/>
      <x v="171"/>
      <x v="7940"/>
      <x v="16626"/>
    </i>
    <i>
      <x v="16627"/>
      <x v="138"/>
      <x/>
      <x v="7941"/>
      <x v="16627"/>
    </i>
    <i>
      <x v="16628"/>
      <x v="124"/>
      <x v="117"/>
      <x v="4248"/>
      <x v="16628"/>
    </i>
    <i>
      <x v="16629"/>
      <x v="151"/>
      <x v="73"/>
      <x v="2513"/>
      <x v="16629"/>
    </i>
    <i>
      <x v="16630"/>
      <x v="189"/>
      <x v="109"/>
      <x v="819"/>
      <x v="16630"/>
    </i>
    <i>
      <x v="16631"/>
      <x v="352"/>
      <x v="70"/>
      <x v="109"/>
      <x v="16631"/>
    </i>
    <i>
      <x v="16632"/>
      <x v="570"/>
      <x v="161"/>
      <x v="3011"/>
      <x v="16632"/>
    </i>
    <i>
      <x v="16633"/>
      <x v="382"/>
      <x v="36"/>
      <x v="1420"/>
      <x v="16633"/>
    </i>
    <i>
      <x v="16634"/>
      <x v="159"/>
      <x v="129"/>
      <x v="2625"/>
      <x v="16634"/>
    </i>
    <i>
      <x v="16635"/>
      <x v="62"/>
      <x v="138"/>
      <x v="116"/>
      <x v="16635"/>
    </i>
    <i>
      <x v="16636"/>
      <x v="541"/>
      <x v="40"/>
      <x v="3396"/>
      <x v="16636"/>
    </i>
    <i>
      <x v="16637"/>
      <x v="146"/>
      <x v="139"/>
      <x v="2798"/>
      <x v="16637"/>
    </i>
    <i>
      <x v="16638"/>
      <x v="122"/>
      <x v="120"/>
      <x v="960"/>
      <x v="16638"/>
    </i>
    <i>
      <x v="16639"/>
      <x v="367"/>
      <x v="49"/>
      <x v="1146"/>
      <x v="16639"/>
    </i>
    <i>
      <x v="16640"/>
      <x v="12"/>
      <x v="127"/>
      <x v="7942"/>
      <x v="16640"/>
    </i>
    <i>
      <x v="16641"/>
      <x v="354"/>
      <x v="121"/>
      <x v="3011"/>
      <x v="16641"/>
    </i>
    <i>
      <x v="16642"/>
      <x v="429"/>
      <x v="4"/>
      <x v="6371"/>
      <x v="16642"/>
    </i>
    <i>
      <x v="16643"/>
      <x v="305"/>
      <x v="57"/>
      <x v="5302"/>
      <x v="16643"/>
    </i>
    <i>
      <x v="16644"/>
      <x v="319"/>
      <x v="42"/>
      <x v="333"/>
      <x v="16644"/>
    </i>
    <i>
      <x v="16645"/>
      <x v="192"/>
      <x v="78"/>
      <x v="286"/>
      <x v="16645"/>
    </i>
    <i>
      <x v="16646"/>
      <x v="329"/>
      <x v="140"/>
      <x v="4848"/>
      <x v="16646"/>
    </i>
    <i>
      <x v="16647"/>
      <x v="49"/>
      <x v="192"/>
      <x v="7943"/>
      <x v="16647"/>
    </i>
    <i>
      <x v="16648"/>
      <x v="60"/>
      <x v="182"/>
      <x v="1618"/>
      <x v="16648"/>
    </i>
    <i>
      <x v="16649"/>
      <x v="109"/>
      <x v="158"/>
      <x v="7944"/>
      <x v="16649"/>
    </i>
    <i>
      <x v="16650"/>
      <x v="382"/>
      <x v="102"/>
      <x v="7945"/>
      <x v="16650"/>
    </i>
    <i>
      <x v="16651"/>
      <x v="46"/>
      <x v="40"/>
      <x v="7946"/>
      <x v="16651"/>
    </i>
    <i>
      <x v="16652"/>
      <x v="251"/>
      <x v="134"/>
      <x v="7947"/>
      <x v="16652"/>
    </i>
    <i>
      <x v="16653"/>
      <x v="510"/>
      <x v="79"/>
      <x v="7948"/>
      <x v="16653"/>
    </i>
    <i>
      <x v="16654"/>
      <x v="233"/>
      <x v="53"/>
      <x v="7236"/>
      <x v="16654"/>
    </i>
    <i>
      <x v="16655"/>
      <x v="134"/>
      <x v="6"/>
      <x v="7949"/>
      <x v="16655"/>
    </i>
    <i>
      <x v="16656"/>
      <x v="140"/>
      <x v="73"/>
      <x v="4860"/>
      <x v="16656"/>
    </i>
    <i>
      <x v="16657"/>
      <x v="321"/>
      <x v="181"/>
      <x v="7950"/>
      <x v="16657"/>
    </i>
    <i>
      <x v="16658"/>
      <x v="488"/>
      <x v="131"/>
      <x v="7951"/>
      <x v="16658"/>
    </i>
    <i>
      <x v="16659"/>
      <x v="38"/>
      <x v="48"/>
      <x v="7952"/>
      <x v="16659"/>
    </i>
    <i>
      <x v="16660"/>
      <x v="432"/>
      <x v="9"/>
      <x v="7953"/>
      <x v="16660"/>
    </i>
    <i>
      <x v="16661"/>
      <x v="413"/>
      <x v="122"/>
      <x v="7954"/>
      <x v="16661"/>
    </i>
    <i>
      <x v="16662"/>
      <x v="100"/>
      <x v="47"/>
      <x v="3672"/>
      <x v="16662"/>
    </i>
    <i>
      <x v="16663"/>
      <x v="369"/>
      <x v="150"/>
      <x v="3846"/>
      <x v="16663"/>
    </i>
    <i>
      <x v="16664"/>
      <x v="149"/>
      <x v="116"/>
      <x v="6196"/>
      <x v="16664"/>
    </i>
    <i>
      <x v="16665"/>
      <x v="251"/>
      <x v="108"/>
      <x v="5230"/>
      <x v="16665"/>
    </i>
    <i>
      <x v="16666"/>
      <x v="78"/>
      <x v="37"/>
      <x v="3201"/>
      <x v="16666"/>
    </i>
    <i>
      <x v="16667"/>
      <x v="61"/>
      <x v="42"/>
      <x v="7955"/>
      <x v="16667"/>
    </i>
    <i>
      <x v="16668"/>
      <x v="332"/>
      <x v="34"/>
      <x v="3522"/>
      <x v="16668"/>
    </i>
    <i>
      <x v="16669"/>
      <x v="193"/>
      <x v="157"/>
      <x v="1128"/>
      <x v="16669"/>
    </i>
    <i>
      <x v="16670"/>
      <x v="429"/>
      <x v="98"/>
      <x v="7956"/>
      <x v="16670"/>
    </i>
    <i>
      <x v="16671"/>
      <x v="355"/>
      <x v="122"/>
      <x v="6402"/>
      <x v="16671"/>
    </i>
    <i>
      <x v="16672"/>
      <x v="310"/>
      <x v="71"/>
      <x v="5763"/>
      <x v="16672"/>
    </i>
    <i>
      <x v="16673"/>
      <x v="35"/>
      <x v="15"/>
      <x v="3986"/>
      <x v="16673"/>
    </i>
    <i>
      <x v="16674"/>
      <x v="146"/>
      <x v="100"/>
      <x v="3524"/>
      <x v="16674"/>
    </i>
    <i>
      <x v="16675"/>
      <x v="438"/>
      <x v="202"/>
      <x v="7957"/>
      <x v="16675"/>
    </i>
    <i>
      <x v="16676"/>
      <x v="85"/>
      <x v="44"/>
      <x v="909"/>
      <x v="16676"/>
    </i>
    <i>
      <x v="16677"/>
      <x v="572"/>
      <x v="46"/>
      <x v="7958"/>
      <x v="16677"/>
    </i>
    <i>
      <x v="16678"/>
      <x v="178"/>
      <x v="41"/>
      <x v="427"/>
      <x v="16678"/>
    </i>
    <i>
      <x v="16679"/>
      <x v="429"/>
      <x v="12"/>
      <x v="7959"/>
      <x v="16679"/>
    </i>
    <i>
      <x v="16680"/>
      <x v="366"/>
      <x v="134"/>
      <x v="7960"/>
      <x v="16680"/>
    </i>
    <i>
      <x v="16681"/>
      <x v="168"/>
      <x v="152"/>
      <x v="6206"/>
      <x v="16681"/>
    </i>
    <i>
      <x v="16682"/>
      <x v="35"/>
      <x v="149"/>
      <x v="7961"/>
      <x v="16682"/>
    </i>
    <i>
      <x v="16683"/>
      <x v="170"/>
      <x v="56"/>
      <x v="967"/>
      <x v="16683"/>
    </i>
    <i>
      <x v="16684"/>
      <x v="367"/>
      <x v="109"/>
      <x v="6872"/>
      <x v="16684"/>
    </i>
    <i>
      <x v="16685"/>
      <x v="160"/>
      <x v="2"/>
      <x v="3154"/>
      <x v="16685"/>
    </i>
    <i>
      <x v="16686"/>
      <x v="370"/>
      <x v="22"/>
      <x v="5257"/>
      <x v="16686"/>
    </i>
    <i>
      <x v="16687"/>
      <x v="298"/>
      <x v="189"/>
      <x v="7962"/>
      <x v="16687"/>
    </i>
    <i>
      <x v="16688"/>
      <x v="227"/>
      <x v="179"/>
      <x v="7963"/>
      <x v="16688"/>
    </i>
    <i>
      <x v="16689"/>
      <x v="22"/>
      <x v="12"/>
      <x v="575"/>
      <x v="16689"/>
    </i>
    <i>
      <x v="16690"/>
      <x v="32"/>
      <x v="60"/>
      <x v="7964"/>
      <x v="16690"/>
    </i>
    <i>
      <x v="16691"/>
      <x v="173"/>
      <x v="110"/>
      <x v="3578"/>
      <x v="16691"/>
    </i>
    <i>
      <x v="16692"/>
      <x v="373"/>
      <x v="48"/>
      <x v="2606"/>
      <x v="16692"/>
    </i>
    <i>
      <x v="16693"/>
      <x v="239"/>
      <x v="6"/>
      <x v="5878"/>
      <x v="16693"/>
    </i>
    <i>
      <x v="16694"/>
      <x v="578"/>
      <x v="112"/>
      <x v="7965"/>
      <x v="16694"/>
    </i>
    <i>
      <x v="16695"/>
      <x v="105"/>
      <x v="89"/>
      <x v="4562"/>
      <x v="16695"/>
    </i>
    <i>
      <x v="16696"/>
      <x v="2"/>
      <x v="204"/>
      <x v="4839"/>
      <x v="16696"/>
    </i>
    <i>
      <x v="16697"/>
      <x v="278"/>
      <x v="33"/>
      <x v="7966"/>
      <x v="16697"/>
    </i>
    <i>
      <x v="16698"/>
      <x v="300"/>
      <x v="202"/>
      <x v="1474"/>
      <x v="16698"/>
    </i>
    <i>
      <x v="16699"/>
      <x v="404"/>
      <x v="144"/>
      <x v="4622"/>
      <x v="16699"/>
    </i>
    <i>
      <x v="16700"/>
      <x v="503"/>
      <x v="65"/>
      <x v="7967"/>
      <x v="16700"/>
    </i>
    <i>
      <x v="16701"/>
      <x v="314"/>
      <x v="221"/>
      <x v="3744"/>
      <x v="16701"/>
    </i>
    <i>
      <x v="16702"/>
      <x v="288"/>
      <x v="11"/>
      <x v="300"/>
      <x v="16702"/>
    </i>
    <i>
      <x v="16703"/>
      <x v="102"/>
      <x v="60"/>
      <x v="1635"/>
      <x v="16703"/>
    </i>
    <i>
      <x v="16704"/>
      <x v="28"/>
      <x v="132"/>
      <x v="7968"/>
      <x v="16704"/>
    </i>
    <i>
      <x v="16705"/>
      <x v="301"/>
      <x v="168"/>
      <x v="7636"/>
      <x v="16705"/>
    </i>
    <i>
      <x v="16706"/>
      <x v="123"/>
      <x v="44"/>
      <x v="5634"/>
      <x v="16706"/>
    </i>
    <i>
      <x v="16707"/>
      <x v="289"/>
      <x v="61"/>
      <x v="3639"/>
      <x v="16707"/>
    </i>
    <i>
      <x v="16708"/>
      <x v="410"/>
      <x v="110"/>
      <x v="5669"/>
      <x v="16708"/>
    </i>
    <i>
      <x v="16709"/>
      <x v="466"/>
      <x v="48"/>
      <x v="567"/>
      <x v="16709"/>
    </i>
    <i>
      <x v="16710"/>
      <x v="209"/>
      <x v="158"/>
      <x v="4248"/>
      <x v="16710"/>
    </i>
    <i>
      <x v="16711"/>
      <x v="376"/>
      <x v="118"/>
      <x v="5921"/>
      <x v="16711"/>
    </i>
    <i>
      <x v="16712"/>
      <x v="524"/>
      <x v="50"/>
      <x v="2908"/>
      <x v="16712"/>
    </i>
    <i>
      <x v="16713"/>
      <x v="244"/>
      <x v="27"/>
      <x v="2912"/>
      <x v="16713"/>
    </i>
    <i>
      <x v="16714"/>
      <x v="368"/>
      <x v="168"/>
      <x v="7969"/>
      <x v="16714"/>
    </i>
    <i>
      <x v="16715"/>
      <x v="213"/>
      <x v="80"/>
      <x v="3670"/>
      <x v="16715"/>
    </i>
    <i>
      <x v="16716"/>
      <x v="485"/>
      <x v="31"/>
      <x v="3838"/>
      <x v="16716"/>
    </i>
    <i>
      <x v="16717"/>
      <x v="33"/>
      <x v="132"/>
      <x v="2800"/>
      <x v="16717"/>
    </i>
    <i>
      <x v="16718"/>
      <x v="258"/>
      <x v="163"/>
      <x v="6975"/>
      <x v="16718"/>
    </i>
    <i>
      <x v="16719"/>
      <x v="41"/>
      <x v="20"/>
      <x v="4848"/>
      <x v="16719"/>
    </i>
    <i>
      <x v="16720"/>
      <x v="202"/>
      <x v="17"/>
      <x v="5942"/>
      <x v="16720"/>
    </i>
    <i>
      <x v="16721"/>
      <x v="331"/>
      <x v="168"/>
      <x v="7810"/>
      <x v="16721"/>
    </i>
    <i>
      <x v="16722"/>
      <x v="278"/>
      <x v="166"/>
      <x v="7970"/>
      <x v="16722"/>
    </i>
    <i>
      <x v="16723"/>
      <x v="460"/>
      <x v="280"/>
      <x v="7971"/>
      <x v="16723"/>
    </i>
    <i>
      <x v="16724"/>
      <x v="390"/>
      <x v="39"/>
      <x v="6167"/>
      <x v="16724"/>
    </i>
    <i>
      <x v="16725"/>
      <x v="348"/>
      <x v="190"/>
      <x v="7972"/>
      <x v="16725"/>
    </i>
    <i>
      <x v="16726"/>
      <x v="387"/>
      <x v="196"/>
      <x v="6709"/>
      <x v="16726"/>
    </i>
    <i>
      <x v="16727"/>
      <x v="15"/>
      <x v="16"/>
      <x v="6710"/>
      <x v="16727"/>
    </i>
    <i>
      <x v="16728"/>
      <x v="289"/>
      <x v="91"/>
      <x v="7973"/>
      <x v="16728"/>
    </i>
    <i>
      <x v="16729"/>
      <x v="387"/>
      <x v="70"/>
      <x v="6800"/>
      <x v="16729"/>
    </i>
    <i>
      <x v="16730"/>
      <x v="300"/>
      <x v="69"/>
      <x v="7974"/>
      <x v="16730"/>
    </i>
    <i>
      <x v="16731"/>
      <x v="140"/>
      <x v="163"/>
      <x v="354"/>
      <x v="16731"/>
    </i>
    <i>
      <x v="16732"/>
      <x v="302"/>
      <x v="194"/>
      <x v="366"/>
      <x v="16732"/>
    </i>
    <i>
      <x v="16733"/>
      <x v="567"/>
      <x v="180"/>
      <x v="4355"/>
      <x v="16733"/>
    </i>
    <i>
      <x v="16734"/>
      <x v="369"/>
      <x v="169"/>
      <x v="586"/>
      <x v="16734"/>
    </i>
    <i>
      <x v="16735"/>
      <x v="365"/>
      <x v="133"/>
      <x v="7975"/>
      <x v="16735"/>
    </i>
    <i>
      <x v="16736"/>
      <x v="363"/>
      <x v="15"/>
      <x v="584"/>
      <x v="16736"/>
    </i>
    <i>
      <x v="16737"/>
      <x v="449"/>
      <x v="106"/>
      <x v="899"/>
      <x v="16737"/>
    </i>
    <i>
      <x v="16738"/>
      <x v="358"/>
      <x v="197"/>
      <x v="1391"/>
      <x v="16738"/>
    </i>
    <i>
      <x v="16739"/>
      <x v="250"/>
      <x v="29"/>
      <x v="7976"/>
      <x v="16739"/>
    </i>
    <i>
      <x v="16740"/>
      <x v="582"/>
      <x v="33"/>
      <x v="3762"/>
      <x v="16740"/>
    </i>
    <i>
      <x v="16741"/>
      <x v="146"/>
      <x v="134"/>
      <x v="6669"/>
      <x v="16741"/>
    </i>
    <i>
      <x v="16742"/>
      <x v="141"/>
      <x v="142"/>
      <x v="3664"/>
      <x v="16742"/>
    </i>
    <i>
      <x v="16743"/>
      <x v="483"/>
      <x v="37"/>
      <x v="1167"/>
      <x v="16743"/>
    </i>
    <i>
      <x v="16744"/>
      <x v="53"/>
      <x v="168"/>
      <x v="3714"/>
      <x v="16744"/>
    </i>
    <i>
      <x v="16745"/>
      <x v="70"/>
      <x v="42"/>
      <x v="7052"/>
      <x v="16745"/>
    </i>
    <i>
      <x v="16746"/>
      <x v="475"/>
      <x v="51"/>
      <x v="7977"/>
      <x v="16746"/>
    </i>
    <i>
      <x v="16747"/>
      <x v="130"/>
      <x v="57"/>
      <x v="7978"/>
      <x v="16747"/>
    </i>
    <i>
      <x v="16748"/>
      <x v="149"/>
      <x v="108"/>
      <x v="5783"/>
      <x v="16748"/>
    </i>
    <i>
      <x v="16749"/>
      <x v="184"/>
      <x v="71"/>
      <x v="4038"/>
      <x v="16749"/>
    </i>
    <i>
      <x v="16750"/>
      <x v="375"/>
      <x v="70"/>
      <x v="7462"/>
      <x v="16750"/>
    </i>
    <i>
      <x v="16751"/>
      <x v="364"/>
      <x v="129"/>
      <x v="1256"/>
      <x v="16751"/>
    </i>
    <i>
      <x v="16752"/>
      <x v="201"/>
      <x v="58"/>
      <x v="7979"/>
      <x v="16752"/>
    </i>
    <i>
      <x v="16753"/>
      <x v="450"/>
      <x v="105"/>
      <x v="2634"/>
      <x v="16753"/>
    </i>
    <i>
      <x v="16754"/>
      <x v="122"/>
      <x v="34"/>
      <x v="1575"/>
      <x v="16754"/>
    </i>
    <i>
      <x v="16755"/>
      <x v="78"/>
      <x v="13"/>
      <x v="7861"/>
      <x v="16755"/>
    </i>
    <i>
      <x v="16756"/>
      <x v="59"/>
      <x v="156"/>
      <x v="3001"/>
      <x v="16756"/>
    </i>
    <i>
      <x v="16757"/>
      <x v="581"/>
      <x v="222"/>
      <x v="2498"/>
      <x v="16757"/>
    </i>
    <i>
      <x v="16758"/>
      <x v="212"/>
      <x v="69"/>
      <x v="7510"/>
      <x v="16758"/>
    </i>
    <i>
      <x v="16759"/>
      <x v="319"/>
      <x v="120"/>
      <x v="1749"/>
      <x v="16759"/>
    </i>
    <i>
      <x v="16760"/>
      <x v="94"/>
      <x v="236"/>
      <x v="5451"/>
      <x v="16760"/>
    </i>
    <i>
      <x v="16761"/>
      <x v="428"/>
      <x v="189"/>
      <x v="683"/>
      <x v="16761"/>
    </i>
    <i>
      <x v="16762"/>
      <x v="229"/>
      <x v="30"/>
      <x v="169"/>
      <x v="16762"/>
    </i>
    <i>
      <x v="16763"/>
      <x v="153"/>
      <x v="99"/>
      <x v="6140"/>
      <x v="16763"/>
    </i>
    <i>
      <x v="16764"/>
      <x v="45"/>
      <x v="172"/>
      <x v="7980"/>
      <x v="16764"/>
    </i>
    <i>
      <x v="16765"/>
      <x v="377"/>
      <x v="118"/>
      <x v="7981"/>
      <x v="16765"/>
    </i>
    <i>
      <x v="16766"/>
      <x v="314"/>
      <x v="148"/>
      <x v="1649"/>
      <x v="16766"/>
    </i>
    <i>
      <x v="16767"/>
      <x v="298"/>
      <x v="65"/>
      <x v="787"/>
      <x v="16767"/>
    </i>
    <i>
      <x v="16768"/>
      <x v="52"/>
      <x v="189"/>
      <x v="1729"/>
      <x v="16768"/>
    </i>
    <i>
      <x v="16769"/>
      <x v="250"/>
      <x v="189"/>
      <x v="1794"/>
      <x v="16769"/>
    </i>
    <i>
      <x v="16770"/>
      <x v="500"/>
      <x v="27"/>
      <x v="1794"/>
      <x v="16770"/>
    </i>
    <i>
      <x v="16771"/>
      <x v="216"/>
      <x v="180"/>
      <x v="703"/>
      <x v="16771"/>
    </i>
    <i>
      <x v="16772"/>
      <x v="334"/>
      <x v="110"/>
      <x v="7982"/>
      <x v="16772"/>
    </i>
    <i>
      <x v="16773"/>
      <x v="48"/>
      <x v="140"/>
      <x v="7983"/>
      <x v="16773"/>
    </i>
    <i>
      <x v="16774"/>
      <x v="37"/>
      <x v="50"/>
      <x v="7541"/>
      <x v="16774"/>
    </i>
    <i>
      <x v="16775"/>
      <x v="307"/>
      <x v="113"/>
      <x v="3027"/>
      <x v="16775"/>
    </i>
    <i>
      <x v="16776"/>
      <x v="412"/>
      <x v="176"/>
      <x v="7984"/>
      <x v="16776"/>
    </i>
    <i>
      <x v="16777"/>
      <x v="657"/>
      <x v="39"/>
      <x v="7757"/>
      <x v="16777"/>
    </i>
    <i>
      <x v="16778"/>
      <x v="580"/>
      <x v="37"/>
      <x v="555"/>
      <x v="16778"/>
    </i>
    <i>
      <x v="16779"/>
      <x v="19"/>
      <x v="185"/>
      <x v="3492"/>
      <x v="16779"/>
    </i>
    <i>
      <x v="16780"/>
      <x v="3"/>
      <x v="52"/>
      <x v="7154"/>
      <x v="16780"/>
    </i>
    <i>
      <x v="16781"/>
      <x v="550"/>
      <x v="26"/>
      <x v="3237"/>
      <x v="16781"/>
    </i>
    <i>
      <x v="16782"/>
      <x v="150"/>
      <x v="38"/>
      <x v="6155"/>
      <x v="16782"/>
    </i>
    <i>
      <x v="16783"/>
      <x v="380"/>
      <x v="236"/>
      <x v="6068"/>
      <x v="16783"/>
    </i>
    <i>
      <x v="16784"/>
      <x v="470"/>
      <x v="65"/>
      <x v="1679"/>
      <x v="16784"/>
    </i>
    <i>
      <x v="16785"/>
      <x v="337"/>
      <x v="202"/>
      <x v="7985"/>
      <x v="16785"/>
    </i>
    <i>
      <x v="16786"/>
      <x v="237"/>
      <x v="159"/>
      <x v="7155"/>
      <x v="16786"/>
    </i>
    <i>
      <x v="16787"/>
      <x v="432"/>
      <x v="31"/>
      <x v="7986"/>
      <x v="16787"/>
    </i>
    <i>
      <x v="16788"/>
      <x v="551"/>
      <x v="86"/>
      <x v="680"/>
      <x v="16788"/>
    </i>
    <i>
      <x v="16789"/>
      <x v="468"/>
      <x v="273"/>
      <x v="5213"/>
      <x v="16789"/>
    </i>
    <i>
      <x v="16790"/>
      <x v="152"/>
      <x v="188"/>
      <x v="7987"/>
      <x v="16790"/>
    </i>
    <i>
      <x v="16791"/>
      <x v="455"/>
      <x v="91"/>
      <x v="6074"/>
      <x v="16791"/>
    </i>
    <i>
      <x v="16792"/>
      <x v="10"/>
      <x v="200"/>
      <x v="276"/>
      <x v="16792"/>
    </i>
    <i>
      <x v="16793"/>
      <x v="249"/>
      <x v="163"/>
      <x v="7988"/>
      <x v="16793"/>
    </i>
    <i>
      <x v="16794"/>
      <x v="295"/>
      <x v="77"/>
      <x v="7989"/>
      <x v="16794"/>
    </i>
    <i>
      <x v="16795"/>
      <x v="452"/>
      <x v="148"/>
      <x v="5894"/>
      <x v="16795"/>
    </i>
    <i>
      <x v="16796"/>
      <x v="238"/>
      <x v="146"/>
      <x v="6916"/>
      <x v="16796"/>
    </i>
    <i>
      <x v="16797"/>
      <x v="278"/>
      <x v="91"/>
      <x v="552"/>
      <x v="16797"/>
    </i>
    <i>
      <x v="16798"/>
      <x v="449"/>
      <x v="73"/>
      <x v="1669"/>
      <x v="16798"/>
    </i>
    <i>
      <x v="16799"/>
      <x v="145"/>
      <x v="219"/>
      <x v="1889"/>
      <x v="16799"/>
    </i>
    <i>
      <x v="16800"/>
      <x v="590"/>
      <x v="209"/>
      <x v="7829"/>
      <x v="16800"/>
    </i>
    <i>
      <x v="16801"/>
      <x v="359"/>
      <x v="129"/>
      <x v="7914"/>
      <x v="16801"/>
    </i>
    <i>
      <x v="16802"/>
      <x v="462"/>
      <x v="132"/>
      <x v="7742"/>
      <x v="16802"/>
    </i>
    <i>
      <x v="16803"/>
      <x v="30"/>
      <x v="10"/>
      <x v="687"/>
      <x v="16803"/>
    </i>
    <i>
      <x v="16804"/>
      <x v="116"/>
      <x v="165"/>
      <x v="7744"/>
      <x v="16804"/>
    </i>
    <i>
      <x v="16805"/>
      <x v="376"/>
      <x v="64"/>
      <x v="5043"/>
      <x v="16805"/>
    </i>
    <i>
      <x v="16806"/>
      <x v="518"/>
      <x v="179"/>
      <x v="113"/>
      <x v="16806"/>
    </i>
    <i>
      <x v="16807"/>
      <x v="116"/>
      <x v="77"/>
      <x v="2144"/>
      <x v="16807"/>
    </i>
    <i>
      <x v="16808"/>
      <x v="413"/>
      <x v="153"/>
      <x v="2895"/>
      <x v="16808"/>
    </i>
    <i>
      <x v="16809"/>
      <x v="438"/>
      <x v="42"/>
      <x v="7990"/>
      <x v="16809"/>
    </i>
    <i>
      <x v="16810"/>
      <x v="154"/>
      <x v="50"/>
      <x v="4606"/>
      <x v="16810"/>
    </i>
    <i>
      <x v="16811"/>
      <x v="262"/>
      <x v="95"/>
      <x v="5922"/>
      <x v="16811"/>
    </i>
    <i>
      <x v="16812"/>
      <x v="480"/>
      <x v="19"/>
      <x v="6539"/>
      <x v="16812"/>
    </i>
    <i>
      <x v="16813"/>
      <x v="228"/>
      <x v="148"/>
      <x v="7991"/>
      <x v="16813"/>
    </i>
    <i>
      <x v="16814"/>
      <x v="263"/>
      <x v="163"/>
      <x v="361"/>
      <x v="16814"/>
    </i>
    <i>
      <x v="16815"/>
      <x v="397"/>
      <x v="187"/>
      <x v="5085"/>
      <x v="16815"/>
    </i>
    <i>
      <x v="16816"/>
      <x v="291"/>
      <x v="87"/>
      <x v="5653"/>
      <x v="16816"/>
    </i>
    <i>
      <x v="16817"/>
      <x v="512"/>
      <x v="173"/>
      <x v="4030"/>
      <x v="16817"/>
    </i>
    <i>
      <x v="16818"/>
      <x v="573"/>
      <x v="173"/>
      <x v="1098"/>
      <x v="16818"/>
    </i>
    <i>
      <x v="16819"/>
      <x v="54"/>
      <x v="39"/>
      <x v="3502"/>
      <x v="16819"/>
    </i>
    <i>
      <x v="16820"/>
      <x v="314"/>
      <x v="146"/>
      <x v="4614"/>
      <x v="16820"/>
    </i>
    <i>
      <x v="16821"/>
      <x v="43"/>
      <x v="91"/>
      <x v="7231"/>
      <x v="16821"/>
    </i>
    <i>
      <x v="16822"/>
      <x v="377"/>
      <x v="19"/>
      <x v="7992"/>
      <x v="16822"/>
    </i>
    <i>
      <x v="16823"/>
      <x v="304"/>
      <x v="55"/>
      <x v="7993"/>
      <x v="16823"/>
    </i>
    <i>
      <x v="16824"/>
      <x v="54"/>
      <x v="29"/>
      <x v="1691"/>
      <x v="16824"/>
    </i>
    <i>
      <x v="16825"/>
      <x v="3"/>
      <x v="255"/>
      <x v="3665"/>
      <x v="16825"/>
    </i>
    <i>
      <x v="16826"/>
      <x v="468"/>
      <x v="165"/>
      <x v="23"/>
      <x v="16826"/>
    </i>
    <i>
      <x v="16827"/>
      <x v="328"/>
      <x v="162"/>
      <x v="7194"/>
      <x v="16827"/>
    </i>
    <i>
      <x v="16828"/>
      <x v="132"/>
      <x v="55"/>
      <x v="976"/>
      <x v="16828"/>
    </i>
    <i>
      <x v="16829"/>
      <x v="324"/>
      <x v="17"/>
      <x v="1407"/>
      <x v="16829"/>
    </i>
    <i>
      <x v="16830"/>
      <x v="63"/>
      <x v="196"/>
      <x v="6232"/>
      <x v="16830"/>
    </i>
    <i>
      <x v="16831"/>
      <x v="107"/>
      <x v="95"/>
      <x v="4199"/>
      <x v="16831"/>
    </i>
    <i>
      <x v="16832"/>
      <x v="473"/>
      <x v="46"/>
      <x v="5978"/>
      <x v="16832"/>
    </i>
    <i>
      <x v="16833"/>
      <x v="295"/>
      <x v="11"/>
      <x v="6792"/>
      <x v="16833"/>
    </i>
    <i>
      <x v="16834"/>
      <x v="36"/>
      <x v="10"/>
      <x v="1258"/>
      <x v="16834"/>
    </i>
    <i>
      <x v="16835"/>
      <x v="262"/>
      <x v="5"/>
      <x v="7994"/>
      <x v="16835"/>
    </i>
    <i>
      <x v="16836"/>
      <x v="297"/>
      <x v="60"/>
      <x v="7995"/>
      <x v="16836"/>
    </i>
    <i>
      <x v="16837"/>
      <x v="411"/>
      <x v="166"/>
      <x v="933"/>
      <x v="16837"/>
    </i>
    <i>
      <x v="16838"/>
      <x v="338"/>
      <x v="26"/>
      <x v="7996"/>
      <x v="16838"/>
    </i>
    <i>
      <x v="16839"/>
      <x v="356"/>
      <x v="140"/>
      <x v="3091"/>
      <x v="16839"/>
    </i>
    <i>
      <x v="16840"/>
      <x v="439"/>
      <x v="4"/>
      <x v="4209"/>
      <x v="16840"/>
    </i>
    <i>
      <x v="16841"/>
      <x v="432"/>
      <x v="148"/>
      <x v="3544"/>
      <x v="16841"/>
    </i>
    <i>
      <x v="16842"/>
      <x v="533"/>
      <x v="65"/>
      <x v="287"/>
      <x v="16842"/>
    </i>
    <i>
      <x v="16843"/>
      <x v="432"/>
      <x v="60"/>
      <x v="7441"/>
      <x v="16843"/>
    </i>
    <i>
      <x v="16844"/>
      <x v="202"/>
      <x v="140"/>
      <x v="6849"/>
      <x v="16844"/>
    </i>
    <i>
      <x v="16845"/>
      <x v="178"/>
      <x v="99"/>
      <x v="4031"/>
      <x v="16845"/>
    </i>
    <i>
      <x v="16846"/>
      <x v="485"/>
      <x v="79"/>
      <x v="5043"/>
      <x v="16846"/>
    </i>
    <i>
      <x v="16847"/>
      <x v="425"/>
      <x v="204"/>
      <x v="3394"/>
      <x v="16847"/>
    </i>
    <i>
      <x v="16848"/>
      <x v="206"/>
      <x v="74"/>
      <x v="7997"/>
      <x v="16848"/>
    </i>
    <i>
      <x v="16849"/>
      <x v="86"/>
      <x v="126"/>
      <x v="7998"/>
      <x v="16849"/>
    </i>
    <i>
      <x v="16850"/>
      <x v="138"/>
      <x v="186"/>
      <x v="4978"/>
      <x v="16850"/>
    </i>
    <i>
      <x v="16851"/>
      <x v="36"/>
      <x v="39"/>
      <x v="2060"/>
      <x v="16851"/>
    </i>
    <i>
      <x v="16852"/>
      <x v="397"/>
      <x v="31"/>
      <x v="7044"/>
      <x v="16852"/>
    </i>
    <i>
      <x v="16853"/>
      <x v="69"/>
      <x v="47"/>
      <x v="7999"/>
      <x v="16853"/>
    </i>
    <i>
      <x v="16854"/>
      <x v="37"/>
      <x v="79"/>
      <x v="5863"/>
      <x v="16854"/>
    </i>
    <i>
      <x v="16855"/>
      <x v="182"/>
      <x v="64"/>
      <x v="6588"/>
      <x v="16855"/>
    </i>
    <i>
      <x v="16856"/>
      <x v="260"/>
      <x v="118"/>
      <x v="1566"/>
      <x v="16856"/>
    </i>
    <i>
      <x v="16857"/>
      <x v="442"/>
      <x v="50"/>
      <x v="349"/>
      <x v="16857"/>
    </i>
    <i>
      <x v="16858"/>
      <x v="658"/>
      <x v="365"/>
      <x v="2748"/>
      <x v="16858"/>
    </i>
    <i>
      <x v="16859"/>
      <x v="294"/>
      <x v="9"/>
      <x v="8000"/>
      <x v="16859"/>
    </i>
    <i>
      <x v="16860"/>
      <x v="446"/>
      <x v="39"/>
      <x v="4264"/>
      <x v="16860"/>
    </i>
    <i>
      <x v="16861"/>
      <x v="562"/>
      <x v="75"/>
      <x v="3065"/>
      <x v="16861"/>
    </i>
    <i>
      <x v="16862"/>
      <x v="420"/>
      <x v="200"/>
      <x v="2939"/>
      <x v="16862"/>
    </i>
    <i>
      <x v="16863"/>
      <x v="65"/>
      <x v="5"/>
      <x v="2812"/>
      <x v="16863"/>
    </i>
    <i>
      <x v="16864"/>
      <x v="116"/>
      <x v="63"/>
      <x v="4670"/>
      <x v="16864"/>
    </i>
    <i>
      <x v="16865"/>
      <x v="20"/>
      <x v="58"/>
      <x v="4163"/>
      <x v="16865"/>
    </i>
    <i>
      <x v="16866"/>
      <x v="272"/>
      <x v="159"/>
      <x v="8001"/>
      <x v="16866"/>
    </i>
    <i>
      <x v="16867"/>
      <x v="311"/>
      <x v="89"/>
      <x v="8002"/>
      <x v="16867"/>
    </i>
    <i>
      <x v="16868"/>
      <x v="26"/>
      <x v="79"/>
      <x v="6531"/>
      <x v="16868"/>
    </i>
    <i>
      <x v="16869"/>
      <x v="455"/>
      <x v="163"/>
      <x v="8003"/>
      <x v="16869"/>
    </i>
    <i>
      <x v="16870"/>
      <x v="81"/>
      <x v="72"/>
      <x v="6158"/>
      <x v="16870"/>
    </i>
    <i>
      <x v="16871"/>
      <x v="393"/>
      <x v="139"/>
      <x v="1456"/>
      <x v="16871"/>
    </i>
    <i>
      <x v="16872"/>
      <x v="320"/>
      <x v="122"/>
      <x v="3872"/>
      <x v="16872"/>
    </i>
    <i>
      <x v="16873"/>
      <x v="295"/>
      <x v="165"/>
      <x v="6868"/>
      <x v="16873"/>
    </i>
    <i>
      <x v="16874"/>
      <x v="226"/>
      <x v="27"/>
      <x v="977"/>
      <x v="16874"/>
    </i>
    <i>
      <x v="16875"/>
      <x v="265"/>
      <x v="146"/>
      <x v="3663"/>
      <x v="16875"/>
    </i>
    <i>
      <x v="16876"/>
      <x v="66"/>
      <x v="91"/>
      <x v="2573"/>
      <x v="16876"/>
    </i>
    <i>
      <x v="16877"/>
      <x v="523"/>
      <x v="35"/>
      <x v="1819"/>
      <x v="16877"/>
    </i>
    <i>
      <x v="16878"/>
      <x v="176"/>
      <x v="75"/>
      <x v="4049"/>
      <x v="16878"/>
    </i>
    <i>
      <x v="16879"/>
      <x v="423"/>
      <x v="67"/>
      <x v="4125"/>
      <x v="16879"/>
    </i>
    <i>
      <x v="16880"/>
      <x v="11"/>
      <x v="173"/>
      <x v="5367"/>
      <x v="16880"/>
    </i>
    <i>
      <x v="16881"/>
      <x v="534"/>
      <x v="33"/>
      <x v="6557"/>
      <x v="16881"/>
    </i>
    <i>
      <x v="16882"/>
      <x v="258"/>
      <x v="173"/>
      <x v="2039"/>
      <x v="16882"/>
    </i>
    <i>
      <x v="16883"/>
      <x v="37"/>
      <x v="38"/>
      <x v="3885"/>
      <x v="16883"/>
    </i>
    <i>
      <x v="16884"/>
      <x v="27"/>
      <x v="200"/>
      <x v="1183"/>
      <x v="16884"/>
    </i>
    <i>
      <x v="16885"/>
      <x v="529"/>
      <x v="2"/>
      <x v="1424"/>
      <x v="16885"/>
    </i>
    <i>
      <x v="16886"/>
      <x v="31"/>
      <x v="34"/>
      <x v="3846"/>
      <x v="16886"/>
    </i>
    <i>
      <x v="16887"/>
      <x v="1"/>
      <x v="22"/>
      <x v="6319"/>
      <x v="16887"/>
    </i>
    <i>
      <x v="16888"/>
      <x v="274"/>
      <x v="124"/>
      <x v="950"/>
      <x v="16888"/>
    </i>
    <i>
      <x v="16889"/>
      <x v="582"/>
      <x v="24"/>
      <x v="373"/>
      <x v="16889"/>
    </i>
    <i>
      <x v="16890"/>
      <x v="198"/>
      <x v="135"/>
      <x v="953"/>
      <x v="16890"/>
    </i>
    <i>
      <x v="16891"/>
      <x v="375"/>
      <x v="125"/>
      <x v="965"/>
      <x v="16891"/>
    </i>
    <i>
      <x v="16892"/>
      <x v="300"/>
      <x v="134"/>
      <x v="299"/>
      <x v="16892"/>
    </i>
    <i>
      <x v="16893"/>
      <x v="107"/>
      <x v="94"/>
      <x v="7491"/>
      <x v="16893"/>
    </i>
    <i>
      <x v="16894"/>
      <x v="432"/>
      <x v="26"/>
      <x v="4172"/>
      <x v="16894"/>
    </i>
    <i>
      <x v="16895"/>
      <x v="192"/>
      <x v="168"/>
      <x v="7866"/>
      <x v="16895"/>
    </i>
    <i>
      <x v="16896"/>
      <x v="111"/>
      <x v="2"/>
      <x v="3031"/>
      <x v="16896"/>
    </i>
    <i>
      <x v="16897"/>
      <x v="183"/>
      <x v="50"/>
      <x v="7413"/>
      <x v="16897"/>
    </i>
    <i>
      <x v="16898"/>
      <x v="195"/>
      <x v="202"/>
      <x v="7926"/>
      <x v="16898"/>
    </i>
    <i>
      <x v="16899"/>
      <x v="506"/>
      <x v="165"/>
      <x v="5603"/>
      <x v="16899"/>
    </i>
    <i>
      <x v="16900"/>
      <x v="502"/>
      <x v="145"/>
      <x v="8004"/>
      <x v="16900"/>
    </i>
    <i>
      <x v="16901"/>
      <x v="344"/>
      <x v="129"/>
      <x v="1902"/>
      <x v="16901"/>
    </i>
    <i>
      <x v="16902"/>
      <x v="65"/>
      <x v="200"/>
      <x v="8005"/>
      <x v="16902"/>
    </i>
    <i>
      <x v="16903"/>
      <x v="338"/>
      <x v="209"/>
      <x v="8006"/>
      <x v="16903"/>
    </i>
    <i>
      <x v="16904"/>
      <x v="271"/>
      <x v="204"/>
      <x v="1718"/>
      <x v="16904"/>
    </i>
    <i>
      <x v="16905"/>
      <x v="261"/>
      <x v="208"/>
      <x v="8007"/>
      <x v="16905"/>
    </i>
    <i>
      <x v="16906"/>
      <x v="53"/>
      <x v="193"/>
      <x v="4177"/>
      <x v="16906"/>
    </i>
    <i>
      <x v="16907"/>
      <x v="577"/>
      <x v="106"/>
      <x v="4177"/>
      <x v="16907"/>
    </i>
    <i>
      <x v="16908"/>
      <x v="427"/>
      <x v="42"/>
      <x v="4750"/>
      <x v="16908"/>
    </i>
    <i>
      <x v="16909"/>
      <x v="179"/>
      <x v="243"/>
      <x v="6495"/>
      <x v="16909"/>
    </i>
    <i>
      <x v="16910"/>
      <x v="202"/>
      <x v="54"/>
      <x v="5368"/>
      <x v="16910"/>
    </i>
    <i>
      <x v="16911"/>
      <x v="197"/>
      <x v="192"/>
      <x v="156"/>
      <x v="16911"/>
    </i>
    <i>
      <x v="16912"/>
      <x v="440"/>
      <x v="107"/>
      <x v="7474"/>
      <x v="16912"/>
    </i>
    <i>
      <x v="16913"/>
      <x v="240"/>
      <x v="47"/>
      <x v="7473"/>
      <x v="16913"/>
    </i>
    <i>
      <x v="16914"/>
      <x v="124"/>
      <x v="134"/>
      <x v="7679"/>
      <x v="16914"/>
    </i>
    <i>
      <x v="16915"/>
      <x v="19"/>
      <x v="186"/>
      <x v="2728"/>
      <x v="16915"/>
    </i>
    <i>
      <x v="16916"/>
      <x v="369"/>
      <x v="41"/>
      <x v="1863"/>
      <x v="16916"/>
    </i>
    <i>
      <x v="16917"/>
      <x v="161"/>
      <x v="133"/>
      <x v="1852"/>
      <x v="16917"/>
    </i>
    <i>
      <x v="16918"/>
      <x v="118"/>
      <x v="80"/>
      <x v="3976"/>
      <x v="16918"/>
    </i>
    <i>
      <x v="16919"/>
      <x v="81"/>
      <x v="19"/>
      <x v="3781"/>
      <x v="16919"/>
    </i>
    <i>
      <x v="16920"/>
      <x v="384"/>
      <x v="125"/>
      <x v="757"/>
      <x v="16920"/>
    </i>
    <i>
      <x v="16921"/>
      <x v="14"/>
      <x v="98"/>
      <x v="1908"/>
      <x v="16921"/>
    </i>
    <i>
      <x v="16922"/>
      <x v="300"/>
      <x v="20"/>
      <x v="503"/>
      <x v="16922"/>
    </i>
    <i>
      <x v="16923"/>
      <x v="531"/>
      <x v="65"/>
      <x v="2385"/>
      <x v="16923"/>
    </i>
    <i>
      <x v="16924"/>
      <x v="492"/>
      <x v="75"/>
      <x v="7865"/>
      <x v="16924"/>
    </i>
    <i>
      <x v="16925"/>
      <x v="42"/>
      <x v="58"/>
      <x v="925"/>
      <x v="16925"/>
    </i>
    <i>
      <x v="16926"/>
      <x v="128"/>
      <x v="195"/>
      <x v="2593"/>
      <x v="16926"/>
    </i>
    <i>
      <x v="16927"/>
      <x v="368"/>
      <x v="27"/>
      <x v="6776"/>
      <x v="16927"/>
    </i>
    <i>
      <x v="16928"/>
      <x v="659"/>
      <x v="366"/>
      <x v="5167"/>
      <x v="16928"/>
    </i>
    <i>
      <x v="16929"/>
      <x v="114"/>
      <x v="189"/>
      <x v="1625"/>
      <x v="16929"/>
    </i>
    <i>
      <x v="16930"/>
      <x v="17"/>
      <x v="190"/>
      <x v="7833"/>
      <x v="16930"/>
    </i>
    <i>
      <x v="16931"/>
      <x v="580"/>
      <x v="146"/>
      <x v="6644"/>
      <x v="16931"/>
    </i>
    <i>
      <x v="16932"/>
      <x v="105"/>
      <x v="53"/>
      <x v="7642"/>
      <x v="16932"/>
    </i>
    <i>
      <x v="16933"/>
      <x v="175"/>
      <x v="135"/>
      <x v="8008"/>
      <x v="16933"/>
    </i>
    <i>
      <x v="16934"/>
      <x v="660"/>
      <x v="367"/>
      <x v="8009"/>
      <x v="16934"/>
    </i>
    <i>
      <x v="16935"/>
      <x v="357"/>
      <x v="67"/>
      <x v="3326"/>
      <x v="16935"/>
    </i>
    <i>
      <x v="16936"/>
      <x v="465"/>
      <x v="39"/>
      <x v="3791"/>
      <x v="16936"/>
    </i>
    <i>
      <x v="16937"/>
      <x v="461"/>
      <x v="6"/>
      <x v="2851"/>
      <x v="16937"/>
    </i>
    <i>
      <x v="16938"/>
      <x v="185"/>
      <x v="62"/>
      <x v="8010"/>
      <x v="16938"/>
    </i>
    <i>
      <x v="16939"/>
      <x v="156"/>
      <x v="60"/>
      <x v="8011"/>
      <x v="16939"/>
    </i>
    <i>
      <x v="16940"/>
      <x v="114"/>
      <x v="10"/>
      <x v="3460"/>
      <x v="16940"/>
    </i>
    <i>
      <x v="16941"/>
      <x v="473"/>
      <x v="193"/>
      <x v="6090"/>
      <x v="16941"/>
    </i>
    <i>
      <x v="16942"/>
      <x v="529"/>
      <x v="53"/>
      <x v="8012"/>
      <x v="16942"/>
    </i>
    <i>
      <x v="16943"/>
      <x v="563"/>
      <x v="6"/>
      <x v="4345"/>
      <x v="16943"/>
    </i>
    <i>
      <x v="16944"/>
      <x v="86"/>
      <x v="202"/>
      <x v="7274"/>
      <x v="16944"/>
    </i>
    <i>
      <x v="16945"/>
      <x v="44"/>
      <x v="52"/>
      <x v="2362"/>
      <x v="16945"/>
    </i>
    <i>
      <x v="16946"/>
      <x v="410"/>
      <x v="274"/>
      <x v="3519"/>
      <x v="16946"/>
    </i>
    <i>
      <x v="16947"/>
      <x v="480"/>
      <x v="52"/>
      <x v="3098"/>
      <x v="16947"/>
    </i>
    <i>
      <x v="16948"/>
      <x v="661"/>
      <x v="368"/>
      <x v="501"/>
      <x v="16948"/>
    </i>
    <i>
      <x v="16949"/>
      <x v="138"/>
      <x v="36"/>
      <x v="3097"/>
      <x v="16949"/>
    </i>
    <i>
      <x v="16950"/>
      <x v="9"/>
      <x v="179"/>
      <x v="2875"/>
      <x v="16950"/>
    </i>
    <i>
      <x v="16951"/>
      <x v="228"/>
      <x v="2"/>
      <x v="4970"/>
      <x v="16951"/>
    </i>
    <i>
      <x v="16952"/>
      <x v="228"/>
      <x v="74"/>
      <x v="5758"/>
      <x v="16952"/>
    </i>
    <i>
      <x v="16953"/>
      <x v="250"/>
      <x v="37"/>
      <x v="1999"/>
      <x v="16953"/>
    </i>
    <i>
      <x v="16954"/>
      <x v="257"/>
      <x v="205"/>
      <x v="1239"/>
      <x v="16954"/>
    </i>
    <i>
      <x v="16955"/>
      <x v="236"/>
      <x v="111"/>
      <x v="4968"/>
      <x v="16955"/>
    </i>
    <i>
      <x v="16956"/>
      <x v="235"/>
      <x v="166"/>
      <x v="4305"/>
      <x v="16956"/>
    </i>
    <i>
      <x v="16957"/>
      <x v="580"/>
      <x v="209"/>
      <x v="6472"/>
      <x v="16957"/>
    </i>
    <i>
      <x v="16958"/>
      <x v="122"/>
      <x v="153"/>
      <x v="1054"/>
      <x v="16958"/>
    </i>
    <i>
      <x v="16959"/>
      <x v="335"/>
      <x v="31"/>
      <x v="5383"/>
      <x v="16959"/>
    </i>
    <i>
      <x v="16960"/>
      <x v="371"/>
      <x v="200"/>
      <x v="48"/>
      <x v="16960"/>
    </i>
    <i>
      <x v="16961"/>
      <x v="24"/>
      <x v="47"/>
      <x v="44"/>
      <x v="16961"/>
    </i>
    <i>
      <x v="16962"/>
      <x v="523"/>
      <x v="39"/>
      <x v="211"/>
      <x v="16962"/>
    </i>
    <i>
      <x v="16963"/>
      <x v="459"/>
      <x v="35"/>
      <x v="2574"/>
      <x v="16963"/>
    </i>
    <i>
      <x v="16964"/>
      <x v="243"/>
      <x v="163"/>
      <x v="212"/>
      <x v="16964"/>
    </i>
    <i>
      <x v="16965"/>
      <x v="102"/>
      <x v="176"/>
      <x v="4667"/>
      <x v="16965"/>
    </i>
    <i>
      <x v="16966"/>
      <x v="199"/>
      <x v="193"/>
      <x v="3176"/>
      <x v="16966"/>
    </i>
    <i>
      <x v="16967"/>
      <x v="483"/>
      <x v="146"/>
      <x v="1029"/>
      <x v="16967"/>
    </i>
    <i>
      <x v="16968"/>
      <x v="301"/>
      <x v="165"/>
      <x v="8013"/>
      <x v="16968"/>
    </i>
    <i>
      <x v="16969"/>
      <x v="269"/>
      <x v="146"/>
      <x v="8014"/>
      <x v="16969"/>
    </i>
    <i>
      <x v="16970"/>
      <x v="66"/>
      <x v="52"/>
      <x v="8015"/>
      <x v="16970"/>
    </i>
    <i>
      <x v="16971"/>
      <x v="582"/>
      <x v="166"/>
      <x v="4843"/>
      <x v="16971"/>
    </i>
    <i>
      <x v="16972"/>
      <x v="43"/>
      <x v="191"/>
      <x v="2596"/>
      <x v="16972"/>
    </i>
    <i>
      <x v="16973"/>
      <x v="371"/>
      <x v="62"/>
      <x v="7553"/>
      <x v="16973"/>
    </i>
    <i>
      <x v="16974"/>
      <x v="264"/>
      <x v="113"/>
      <x v="3268"/>
      <x v="16974"/>
    </i>
    <i>
      <x v="16975"/>
      <x v="284"/>
      <x v="112"/>
      <x v="7075"/>
      <x v="16975"/>
    </i>
    <i>
      <x v="16976"/>
      <x v="270"/>
      <x v="34"/>
      <x v="8016"/>
      <x v="16976"/>
    </i>
    <i>
      <x v="16977"/>
      <x v="223"/>
      <x v="200"/>
      <x v="5281"/>
      <x v="16977"/>
    </i>
    <i>
      <x v="16978"/>
      <x v="376"/>
      <x v="63"/>
      <x v="3980"/>
      <x v="16978"/>
    </i>
    <i>
      <x v="16979"/>
      <x v="236"/>
      <x v="92"/>
      <x v="8017"/>
      <x v="16979"/>
    </i>
    <i>
      <x v="16980"/>
      <x v="103"/>
      <x v="173"/>
      <x v="632"/>
      <x v="16980"/>
    </i>
    <i>
      <x v="16981"/>
      <x v="88"/>
      <x v="173"/>
      <x v="4601"/>
      <x v="16981"/>
    </i>
    <i>
      <x v="16982"/>
      <x v="286"/>
      <x v="74"/>
      <x v="2469"/>
      <x v="16982"/>
    </i>
    <i>
      <x v="16983"/>
      <x v="2"/>
      <x v="205"/>
      <x v="4526"/>
      <x v="16983"/>
    </i>
    <i>
      <x v="16984"/>
      <x v="523"/>
      <x v="31"/>
      <x v="1598"/>
      <x v="16984"/>
    </i>
    <i>
      <x v="16985"/>
      <x v="54"/>
      <x v="113"/>
      <x v="8018"/>
      <x v="16985"/>
    </i>
    <i>
      <x v="16986"/>
      <x v="203"/>
      <x v="148"/>
      <x v="5799"/>
      <x v="16986"/>
    </i>
    <i>
      <x v="16987"/>
      <x v="16"/>
      <x v="13"/>
      <x v="8019"/>
      <x v="16987"/>
    </i>
    <i>
      <x v="16988"/>
      <x v="409"/>
      <x v="80"/>
      <x v="5412"/>
      <x v="16988"/>
    </i>
    <i>
      <x v="16989"/>
      <x v="252"/>
      <x v="127"/>
      <x v="7350"/>
      <x v="16989"/>
    </i>
    <i>
      <x v="16990"/>
      <x v="302"/>
      <x v="147"/>
      <x v="7041"/>
      <x v="16990"/>
    </i>
    <i>
      <x v="16991"/>
      <x v="167"/>
      <x v="100"/>
      <x v="7289"/>
      <x v="16991"/>
    </i>
    <i>
      <x v="16992"/>
      <x v="409"/>
      <x v="106"/>
      <x v="2862"/>
      <x v="16992"/>
    </i>
    <i>
      <x v="16993"/>
      <x v="83"/>
      <x v="137"/>
      <x v="8020"/>
      <x v="16993"/>
    </i>
    <i>
      <x v="16994"/>
      <x v="582"/>
      <x v="18"/>
      <x v="8021"/>
      <x v="16994"/>
    </i>
    <i>
      <x v="16995"/>
      <x v="375"/>
      <x v="143"/>
      <x v="8022"/>
      <x v="16995"/>
    </i>
    <i>
      <x v="16996"/>
      <x v="59"/>
      <x v="121"/>
      <x v="6858"/>
      <x v="16996"/>
    </i>
    <i>
      <x v="16997"/>
      <x v="509"/>
      <x v="162"/>
      <x v="5948"/>
      <x v="16997"/>
    </i>
    <i>
      <x v="16998"/>
      <x v="21"/>
      <x v="154"/>
      <x v="8023"/>
      <x v="16998"/>
    </i>
    <i>
      <x v="16999"/>
      <x v="41"/>
      <x v="163"/>
      <x v="6179"/>
      <x v="16999"/>
    </i>
    <i>
      <x v="17000"/>
      <x v="404"/>
      <x v="116"/>
      <x v="8024"/>
      <x v="17000"/>
    </i>
    <i>
      <x v="17001"/>
      <x v="14"/>
      <x v="124"/>
      <x v="5330"/>
      <x v="17001"/>
    </i>
    <i>
      <x v="17002"/>
      <x v="3"/>
      <x v="77"/>
      <x v="7595"/>
      <x v="17002"/>
    </i>
    <i>
      <x v="17003"/>
      <x v="96"/>
      <x v="42"/>
      <x v="4147"/>
      <x v="17003"/>
    </i>
    <i>
      <x v="17004"/>
      <x v="161"/>
      <x v="23"/>
      <x v="8025"/>
      <x v="17004"/>
    </i>
    <i>
      <x v="17005"/>
      <x v="175"/>
      <x v="15"/>
      <x v="8026"/>
      <x v="17005"/>
    </i>
    <i>
      <x v="17006"/>
      <x v="22"/>
      <x v="2"/>
      <x v="3432"/>
      <x v="17006"/>
    </i>
    <i>
      <x v="17007"/>
      <x v="331"/>
      <x v="64"/>
      <x v="8027"/>
      <x v="17007"/>
    </i>
    <i>
      <x v="17008"/>
      <x v="303"/>
      <x v="68"/>
      <x v="7303"/>
      <x v="17008"/>
    </i>
    <i>
      <x v="17009"/>
      <x v="438"/>
      <x v="185"/>
      <x v="8028"/>
      <x v="17009"/>
    </i>
    <i>
      <x v="17010"/>
      <x v="310"/>
      <x v="98"/>
      <x v="2204"/>
      <x v="17010"/>
    </i>
    <i>
      <x v="17011"/>
      <x v="306"/>
      <x v="369"/>
      <x v="8029"/>
      <x v="17011"/>
    </i>
    <i>
      <x v="17012"/>
      <x v="13"/>
      <x v="143"/>
      <x v="7260"/>
      <x v="17012"/>
    </i>
    <i>
      <x v="17013"/>
      <x v="135"/>
      <x v="137"/>
      <x v="5739"/>
      <x v="17013"/>
    </i>
    <i>
      <x v="17014"/>
      <x v="515"/>
      <x v="115"/>
      <x v="3450"/>
      <x v="17014"/>
    </i>
    <i>
      <x v="17015"/>
      <x v="201"/>
      <x v="193"/>
      <x v="8030"/>
      <x v="17015"/>
    </i>
    <i>
      <x v="17016"/>
      <x v="361"/>
      <x v="133"/>
      <x v="4506"/>
      <x v="17016"/>
    </i>
    <i>
      <x v="17017"/>
      <x v="413"/>
      <x v="39"/>
      <x v="8031"/>
      <x v="17017"/>
    </i>
    <i>
      <x v="17018"/>
      <x v="515"/>
      <x v="134"/>
      <x v="1022"/>
      <x v="17018"/>
    </i>
    <i>
      <x v="17019"/>
      <x v="120"/>
      <x v="107"/>
      <x v="6844"/>
      <x v="17019"/>
    </i>
    <i>
      <x v="17020"/>
      <x v="79"/>
      <x v="102"/>
      <x v="6337"/>
      <x v="17020"/>
    </i>
    <i>
      <x v="17021"/>
      <x v="302"/>
      <x v="81"/>
      <x v="1972"/>
      <x v="17021"/>
    </i>
    <i>
      <x v="17022"/>
      <x v="138"/>
      <x v="48"/>
      <x v="3689"/>
      <x v="17022"/>
    </i>
    <i>
      <x v="17023"/>
      <x v="161"/>
      <x v="93"/>
      <x v="1972"/>
      <x v="17023"/>
    </i>
    <i>
      <x v="17024"/>
      <x v="251"/>
      <x v="138"/>
      <x v="7196"/>
      <x v="17024"/>
    </i>
    <i>
      <x v="17025"/>
      <x v="213"/>
      <x v="36"/>
      <x v="8032"/>
      <x v="17025"/>
    </i>
    <i>
      <x v="17026"/>
      <x v="541"/>
      <x v="80"/>
      <x v="8033"/>
      <x v="17026"/>
    </i>
    <i>
      <x v="17027"/>
      <x v="20"/>
      <x v="117"/>
      <x v="4999"/>
      <x v="17027"/>
    </i>
    <i>
      <x v="17028"/>
      <x v="218"/>
      <x v="157"/>
      <x v="6929"/>
      <x v="17028"/>
    </i>
    <i>
      <x v="17029"/>
      <x v="22"/>
      <x v="49"/>
      <x v="2946"/>
      <x v="17029"/>
    </i>
    <i>
      <x v="17030"/>
      <x v="138"/>
      <x v="34"/>
      <x v="2857"/>
      <x v="17030"/>
    </i>
    <i>
      <x v="17031"/>
      <x v="101"/>
      <x v="60"/>
      <x v="1812"/>
      <x v="17031"/>
    </i>
    <i>
      <x v="17032"/>
      <x v="62"/>
      <x v="109"/>
      <x v="7583"/>
      <x v="17032"/>
    </i>
    <i>
      <x v="17033"/>
      <x v="374"/>
      <x v="13"/>
      <x v="5000"/>
      <x v="17033"/>
    </i>
    <i>
      <x v="17034"/>
      <x v="352"/>
      <x v="143"/>
      <x v="7610"/>
      <x v="17034"/>
    </i>
    <i>
      <x v="17035"/>
      <x v="352"/>
      <x v="186"/>
      <x v="1249"/>
      <x v="17035"/>
    </i>
    <i>
      <x v="17036"/>
      <x v="129"/>
      <x v="155"/>
      <x v="4296"/>
      <x v="17036"/>
    </i>
    <i>
      <x v="17037"/>
      <x v="355"/>
      <x v="155"/>
      <x v="8034"/>
      <x v="17037"/>
    </i>
    <i>
      <x v="17038"/>
      <x v="113"/>
      <x v="176"/>
      <x v="4478"/>
      <x v="17038"/>
    </i>
    <i>
      <x v="17039"/>
      <x v="189"/>
      <x v="128"/>
      <x v="6407"/>
      <x v="17039"/>
    </i>
    <i>
      <x v="17040"/>
      <x v="447"/>
      <x v="195"/>
      <x v="6344"/>
      <x v="17040"/>
    </i>
    <i>
      <x v="17041"/>
      <x v="404"/>
      <x v="99"/>
      <x v="6595"/>
      <x v="17041"/>
    </i>
    <i>
      <x v="17042"/>
      <x v="252"/>
      <x v="71"/>
      <x v="1992"/>
      <x v="17042"/>
    </i>
    <i>
      <x v="17043"/>
      <x v="146"/>
      <x v="15"/>
      <x v="6345"/>
      <x v="17043"/>
    </i>
    <i>
      <x v="17044"/>
      <x v="28"/>
      <x v="60"/>
      <x v="4299"/>
      <x v="17044"/>
    </i>
    <i>
      <x v="17045"/>
      <x v="217"/>
      <x v="127"/>
      <x v="6348"/>
      <x v="17045"/>
    </i>
    <i>
      <x v="17046"/>
      <x v="535"/>
      <x v="56"/>
      <x v="4484"/>
      <x v="17046"/>
    </i>
    <i>
      <x v="17047"/>
      <x v="284"/>
      <x v="42"/>
      <x v="4300"/>
      <x v="17047"/>
    </i>
    <i>
      <x v="17048"/>
      <x v="348"/>
      <x v="46"/>
      <x v="8035"/>
      <x v="17048"/>
    </i>
    <i>
      <x v="17049"/>
      <x v="189"/>
      <x v="185"/>
      <x v="2112"/>
      <x v="17049"/>
    </i>
    <i>
      <x v="17050"/>
      <x v="345"/>
      <x v="135"/>
      <x v="4302"/>
      <x v="17050"/>
    </i>
    <i>
      <x v="17051"/>
      <x v="347"/>
      <x v="15"/>
      <x v="1240"/>
      <x v="17051"/>
    </i>
    <i>
      <x v="17052"/>
      <x v="258"/>
      <x v="140"/>
      <x v="1054"/>
      <x v="17052"/>
    </i>
    <i>
      <x v="17053"/>
      <x v="299"/>
      <x v="125"/>
      <x v="4134"/>
      <x v="17053"/>
    </i>
    <i>
      <x v="17054"/>
      <x v="47"/>
      <x v="69"/>
      <x v="7581"/>
      <x v="17054"/>
    </i>
    <i>
      <x v="17055"/>
      <x v="162"/>
      <x v="183"/>
      <x v="7580"/>
      <x v="17055"/>
    </i>
    <i>
      <x v="17056"/>
      <x v="414"/>
      <x v="131"/>
      <x v="6934"/>
      <x v="17056"/>
    </i>
    <i>
      <x v="17057"/>
      <x v="515"/>
      <x v="66"/>
      <x v="8036"/>
      <x v="17057"/>
    </i>
    <i>
      <x v="17058"/>
      <x v="32"/>
      <x v="6"/>
      <x v="3806"/>
      <x v="17058"/>
    </i>
    <i>
      <x v="17059"/>
      <x v="454"/>
      <x v="113"/>
      <x v="4903"/>
      <x v="17059"/>
    </i>
    <i>
      <x v="17060"/>
      <x v="72"/>
      <x v="124"/>
      <x v="5517"/>
      <x v="17060"/>
    </i>
    <i>
      <x v="17061"/>
      <x v="198"/>
      <x v="48"/>
      <x v="8037"/>
      <x v="17061"/>
    </i>
    <i>
      <x v="17062"/>
      <x v="189"/>
      <x v="116"/>
      <x v="8038"/>
      <x v="17062"/>
    </i>
    <i>
      <x v="17063"/>
      <x v="146"/>
      <x v="144"/>
      <x v="8039"/>
      <x v="17063"/>
    </i>
    <i>
      <x v="17064"/>
      <x v="82"/>
      <x v="33"/>
      <x v="6894"/>
      <x v="17064"/>
    </i>
    <i>
      <x v="17065"/>
      <x v="233"/>
      <x v="112"/>
      <x v="8040"/>
      <x v="17065"/>
    </i>
    <i>
      <x v="17066"/>
      <x v="310"/>
      <x v="106"/>
      <x v="628"/>
      <x v="17066"/>
    </i>
    <i>
      <x v="17067"/>
      <x v="168"/>
      <x v="14"/>
      <x v="1495"/>
      <x v="17067"/>
    </i>
    <i>
      <x v="17068"/>
      <x v="39"/>
      <x v="119"/>
      <x v="7912"/>
      <x v="17068"/>
    </i>
    <i>
      <x v="17069"/>
      <x v="430"/>
      <x v="4"/>
      <x v="1417"/>
      <x v="17069"/>
    </i>
    <i>
      <x v="17070"/>
      <x v="13"/>
      <x v="130"/>
      <x v="8041"/>
      <x v="17070"/>
    </i>
    <i>
      <x v="17071"/>
      <x v="85"/>
      <x v="80"/>
      <x v="1802"/>
      <x v="17071"/>
    </i>
    <i>
      <x v="17072"/>
      <x v="78"/>
      <x v="130"/>
      <x v="865"/>
      <x v="17072"/>
    </i>
    <i>
      <x v="17073"/>
      <x v="363"/>
      <x v="186"/>
      <x v="8042"/>
      <x v="17073"/>
    </i>
    <i>
      <x v="17074"/>
      <x v="310"/>
      <x v="72"/>
      <x v="3915"/>
      <x v="17074"/>
    </i>
    <i>
      <x v="17075"/>
      <x v="130"/>
      <x v="142"/>
      <x v="4549"/>
      <x v="17075"/>
    </i>
    <i>
      <x v="17076"/>
      <x v="308"/>
      <x v="114"/>
      <x v="783"/>
      <x v="17076"/>
    </i>
    <i>
      <x v="17077"/>
      <x v="147"/>
      <x v="114"/>
      <x v="8043"/>
      <x v="17077"/>
    </i>
    <i>
      <x v="17078"/>
      <x v="447"/>
      <x v="15"/>
      <x v="4019"/>
      <x v="17078"/>
    </i>
    <i>
      <x v="17079"/>
      <x v="205"/>
      <x v="70"/>
      <x v="7341"/>
      <x v="17079"/>
    </i>
    <i>
      <x v="17080"/>
      <x v="300"/>
      <x v="183"/>
      <x v="5621"/>
      <x v="17080"/>
    </i>
    <i>
      <x v="17081"/>
      <x v="541"/>
      <x v="219"/>
      <x v="531"/>
      <x v="17081"/>
    </i>
    <i>
      <x v="17082"/>
      <x v="394"/>
      <x v="183"/>
      <x v="3869"/>
      <x v="17082"/>
    </i>
    <i>
      <x v="17083"/>
      <x v="359"/>
      <x v="134"/>
      <x v="6258"/>
      <x v="17083"/>
    </i>
    <i>
      <x v="17084"/>
      <x v="207"/>
      <x v="169"/>
      <x v="3964"/>
      <x v="17084"/>
    </i>
    <i>
      <x v="17085"/>
      <x v="355"/>
      <x v="135"/>
      <x v="6190"/>
      <x v="17085"/>
    </i>
    <i>
      <x v="17086"/>
      <x v="484"/>
      <x v="78"/>
      <x v="1391"/>
      <x v="17086"/>
    </i>
    <i>
      <x v="17087"/>
      <x v="136"/>
      <x v="43"/>
      <x v="6191"/>
      <x v="17087"/>
    </i>
    <i>
      <x v="17088"/>
      <x v="173"/>
      <x v="19"/>
      <x v="16"/>
      <x v="17088"/>
    </i>
    <i>
      <x v="17089"/>
      <x v="189"/>
      <x v="136"/>
      <x v="1392"/>
      <x v="17089"/>
    </i>
    <i>
      <x v="17090"/>
      <x v="130"/>
      <x v="12"/>
      <x v="5063"/>
      <x v="17090"/>
    </i>
    <i>
      <x v="17091"/>
      <x v="560"/>
      <x v="59"/>
      <x v="6757"/>
      <x v="17091"/>
    </i>
    <i>
      <x v="17092"/>
      <x v="215"/>
      <x v="196"/>
      <x v="6229"/>
      <x v="17092"/>
    </i>
    <i>
      <x v="17093"/>
      <x v="472"/>
      <x v="77"/>
      <x v="4596"/>
      <x v="17093"/>
    </i>
    <i>
      <x v="17094"/>
      <x v="415"/>
      <x v="183"/>
      <x v="1173"/>
      <x v="17094"/>
    </i>
    <i>
      <x v="17095"/>
      <x v="167"/>
      <x v="73"/>
      <x v="1689"/>
      <x v="17095"/>
    </i>
    <i>
      <x v="17096"/>
      <x v="170"/>
      <x v="143"/>
      <x v="2943"/>
      <x v="17096"/>
    </i>
    <i>
      <x v="17097"/>
      <x v="35"/>
      <x v="123"/>
      <x v="21"/>
      <x v="17097"/>
    </i>
    <i>
      <x v="17098"/>
      <x v="301"/>
      <x v="3"/>
      <x v="8032"/>
      <x v="17098"/>
    </i>
    <i>
      <x v="17099"/>
      <x v="38"/>
      <x v="144"/>
      <x v="2436"/>
      <x v="17099"/>
    </i>
    <i>
      <x v="17100"/>
      <x v="349"/>
      <x v="131"/>
      <x v="1690"/>
      <x v="17100"/>
    </i>
    <i>
      <x v="17101"/>
      <x v="379"/>
      <x v="202"/>
      <x v="5137"/>
      <x v="17101"/>
    </i>
    <i>
      <x v="17102"/>
      <x v="202"/>
      <x v="91"/>
      <x v="6769"/>
      <x v="17102"/>
    </i>
    <i>
      <x v="17103"/>
      <x v="297"/>
      <x v="39"/>
      <x v="2101"/>
      <x v="17103"/>
    </i>
    <i>
      <x v="17104"/>
      <x v="137"/>
      <x v="114"/>
      <x v="584"/>
      <x v="17104"/>
    </i>
    <i>
      <x v="17105"/>
      <x v="137"/>
      <x v="37"/>
      <x v="2211"/>
      <x v="17105"/>
    </i>
    <i>
      <x v="17106"/>
      <x v="15"/>
      <x v="114"/>
      <x v="1405"/>
      <x v="17106"/>
    </i>
    <i>
      <x v="17107"/>
      <x v="486"/>
      <x v="261"/>
      <x v="6011"/>
      <x v="17107"/>
    </i>
    <i>
      <x v="17108"/>
      <x v="301"/>
      <x/>
      <x v="215"/>
      <x v="17108"/>
    </i>
    <i>
      <x v="17109"/>
      <x v="43"/>
      <x v="118"/>
      <x v="430"/>
      <x v="17109"/>
    </i>
    <i>
      <x v="17110"/>
      <x v="490"/>
      <x v="26"/>
      <x v="3475"/>
      <x v="17110"/>
    </i>
    <i>
      <x v="17111"/>
      <x/>
      <x v="22"/>
      <x v="4491"/>
      <x v="17111"/>
    </i>
    <i>
      <x v="17112"/>
      <x v="77"/>
      <x v="135"/>
      <x v="6932"/>
      <x v="17112"/>
    </i>
    <i>
      <x v="17113"/>
      <x v="39"/>
      <x v="46"/>
      <x v="5342"/>
      <x v="17113"/>
    </i>
    <i>
      <x v="17114"/>
      <x v="299"/>
      <x v="69"/>
      <x v="2360"/>
      <x v="17114"/>
    </i>
    <i>
      <x v="17115"/>
      <x v="52"/>
      <x v="94"/>
      <x v="966"/>
      <x v="17115"/>
    </i>
    <i>
      <x v="17116"/>
      <x v="563"/>
      <x v="35"/>
      <x v="1610"/>
      <x v="17116"/>
    </i>
    <i>
      <x v="17117"/>
      <x v="545"/>
      <x v="95"/>
      <x v="1613"/>
      <x v="17117"/>
    </i>
    <i>
      <x v="17118"/>
      <x v="323"/>
      <x v="94"/>
      <x v="7832"/>
      <x v="17118"/>
    </i>
    <i>
      <x v="17119"/>
      <x v="11"/>
      <x v="76"/>
      <x v="7830"/>
      <x v="17119"/>
    </i>
    <i>
      <x v="17120"/>
      <x v="297"/>
      <x v="6"/>
      <x v="1335"/>
      <x v="17120"/>
    </i>
    <i>
      <x v="17121"/>
      <x v="96"/>
      <x v="115"/>
      <x v="1840"/>
      <x v="17121"/>
    </i>
    <i>
      <x v="17122"/>
      <x v="140"/>
      <x v="20"/>
      <x v="7806"/>
      <x v="17122"/>
    </i>
    <i>
      <x v="17123"/>
      <x v="579"/>
      <x v="161"/>
      <x v="7403"/>
      <x v="17123"/>
    </i>
    <i>
      <x v="17124"/>
      <x v="363"/>
      <x v="149"/>
      <x v="7080"/>
      <x v="17124"/>
    </i>
    <i>
      <x v="17125"/>
      <x v="86"/>
      <x v="152"/>
      <x v="5594"/>
      <x v="17125"/>
    </i>
    <i>
      <x v="17126"/>
      <x v="177"/>
      <x v="4"/>
      <x v="1410"/>
      <x v="17126"/>
    </i>
    <i>
      <x v="17127"/>
      <x v="206"/>
      <x v="49"/>
      <x v="462"/>
      <x v="17127"/>
    </i>
    <i>
      <x v="17128"/>
      <x v="355"/>
      <x v="128"/>
      <x v="7263"/>
      <x v="17128"/>
    </i>
    <i>
      <x v="17129"/>
      <x v="310"/>
      <x v="102"/>
      <x v="7208"/>
      <x v="17129"/>
    </i>
    <i>
      <x v="17130"/>
      <x v="392"/>
      <x v="106"/>
      <x v="3175"/>
      <x v="17130"/>
    </i>
    <i>
      <x v="17131"/>
      <x v="57"/>
      <x v="3"/>
      <x v="4232"/>
      <x v="17131"/>
    </i>
    <i>
      <x v="17132"/>
      <x v="107"/>
      <x v="132"/>
      <x v="1626"/>
      <x v="17132"/>
    </i>
    <i>
      <x v="17133"/>
      <x v="66"/>
      <x v="1"/>
      <x v="8044"/>
      <x v="17133"/>
    </i>
    <i>
      <x v="17134"/>
      <x v="216"/>
      <x v="204"/>
      <x v="5235"/>
      <x v="17134"/>
    </i>
    <i>
      <x v="17135"/>
      <x v="222"/>
      <x v="189"/>
      <x v="6018"/>
      <x v="17135"/>
    </i>
    <i>
      <x v="17136"/>
      <x v="259"/>
      <x v="51"/>
      <x v="2005"/>
      <x v="17136"/>
    </i>
    <i>
      <x v="17137"/>
      <x v="158"/>
      <x v="48"/>
      <x v="1633"/>
      <x v="17137"/>
    </i>
    <i>
      <x v="17138"/>
      <x v="529"/>
      <x v="31"/>
      <x v="524"/>
      <x v="17138"/>
    </i>
    <i>
      <x v="17139"/>
      <x v="233"/>
      <x v="88"/>
      <x v="6651"/>
      <x v="17139"/>
    </i>
    <i>
      <x v="17140"/>
      <x v="53"/>
      <x v="77"/>
      <x v="7084"/>
      <x v="17140"/>
    </i>
    <i>
      <x v="17141"/>
      <x v="252"/>
      <x v="115"/>
      <x v="1571"/>
      <x v="17141"/>
    </i>
    <i>
      <x v="17142"/>
      <x v="66"/>
      <x v="86"/>
      <x v="5836"/>
      <x v="17142"/>
    </i>
    <i>
      <x v="17143"/>
      <x v="348"/>
      <x v="34"/>
      <x v="7888"/>
      <x v="17143"/>
    </i>
    <i>
      <x v="17144"/>
      <x v="58"/>
      <x v="70"/>
      <x v="2656"/>
      <x v="17144"/>
    </i>
    <i>
      <x v="17145"/>
      <x v="449"/>
      <x v="142"/>
      <x v="7921"/>
      <x v="17145"/>
    </i>
    <i>
      <x v="17146"/>
      <x v="374"/>
      <x v="185"/>
      <x v="8039"/>
      <x v="17146"/>
    </i>
    <i>
      <x v="17147"/>
      <x v="368"/>
      <x v="208"/>
      <x v="2621"/>
      <x v="17147"/>
    </i>
    <i>
      <x v="17148"/>
      <x/>
      <x v="27"/>
      <x v="6734"/>
      <x v="17148"/>
    </i>
    <i>
      <x v="17149"/>
      <x v="451"/>
      <x v="137"/>
      <x v="8045"/>
      <x v="17149"/>
    </i>
    <i>
      <x v="17150"/>
      <x v="527"/>
      <x v="193"/>
      <x v="5821"/>
      <x v="17150"/>
    </i>
    <i>
      <x v="17151"/>
      <x v="302"/>
      <x v="12"/>
      <x v="1878"/>
      <x v="17151"/>
    </i>
    <i>
      <x v="17152"/>
      <x v="13"/>
      <x v="100"/>
      <x v="5824"/>
      <x v="17152"/>
    </i>
    <i>
      <x v="17153"/>
      <x v="363"/>
      <x v="2"/>
      <x v="8046"/>
      <x v="17153"/>
    </i>
    <i>
      <x v="17154"/>
      <x v="302"/>
      <x v="108"/>
      <x v="998"/>
      <x v="17154"/>
    </i>
    <i>
      <x v="17155"/>
      <x v="196"/>
      <x v="219"/>
      <x v="3955"/>
      <x v="17155"/>
    </i>
    <i>
      <x v="17156"/>
      <x v="146"/>
      <x v="196"/>
      <x v="1358"/>
      <x v="17156"/>
    </i>
    <i>
      <x v="17157"/>
      <x v="218"/>
      <x v="23"/>
      <x v="5297"/>
      <x v="17157"/>
    </i>
    <i>
      <x v="17158"/>
      <x v="17"/>
      <x v="63"/>
      <x v="2514"/>
      <x v="17158"/>
    </i>
    <i>
      <x v="17159"/>
      <x v="82"/>
      <x/>
      <x v="8047"/>
      <x v="17159"/>
    </i>
    <i>
      <x v="17160"/>
      <x v="415"/>
      <x v="56"/>
      <x v="1759"/>
      <x v="17160"/>
    </i>
    <i>
      <x v="17161"/>
      <x v="61"/>
      <x v="138"/>
      <x v="1101"/>
      <x v="17161"/>
    </i>
    <i>
      <x v="17162"/>
      <x v="465"/>
      <x v="156"/>
      <x v="3257"/>
      <x v="17162"/>
    </i>
    <i>
      <x v="17163"/>
      <x v="515"/>
      <x v="185"/>
      <x v="337"/>
      <x v="17163"/>
    </i>
    <i>
      <x v="17164"/>
      <x v="146"/>
      <x v="109"/>
      <x v="8048"/>
      <x v="17164"/>
    </i>
    <i>
      <x v="17165"/>
      <x v="436"/>
      <x v="100"/>
      <x v="4698"/>
      <x v="17165"/>
    </i>
    <i>
      <x v="17166"/>
      <x v="391"/>
      <x v="109"/>
      <x v="8049"/>
      <x v="17166"/>
    </i>
    <i>
      <x v="17167"/>
      <x v="348"/>
      <x v="117"/>
      <x v="1154"/>
      <x v="17167"/>
    </i>
    <i>
      <x v="17168"/>
      <x v="159"/>
      <x v="156"/>
      <x v="4621"/>
      <x v="17168"/>
    </i>
    <i>
      <x v="17169"/>
      <x v="79"/>
      <x v="210"/>
      <x v="1423"/>
      <x v="17169"/>
    </i>
    <i>
      <x v="17170"/>
      <x v="300"/>
      <x v="4"/>
      <x v="8050"/>
      <x v="17170"/>
    </i>
    <i>
      <x v="17171"/>
      <x v="312"/>
      <x v="57"/>
      <x v="5364"/>
      <x v="17171"/>
    </i>
    <i>
      <x v="17172"/>
      <x v="166"/>
      <x v="192"/>
      <x v="8051"/>
      <x v="17172"/>
    </i>
    <i>
      <x v="17173"/>
      <x v="379"/>
      <x v="15"/>
      <x v="8052"/>
      <x v="17173"/>
    </i>
    <i>
      <x v="17174"/>
      <x v="7"/>
      <x v="180"/>
      <x v="833"/>
      <x v="17174"/>
    </i>
    <i>
      <x v="17175"/>
      <x v="466"/>
      <x v="180"/>
      <x v="6804"/>
      <x v="17175"/>
    </i>
    <i>
      <x v="17176"/>
      <x v="167"/>
      <x v="116"/>
      <x v="3914"/>
      <x v="17176"/>
    </i>
    <i>
      <x v="17177"/>
      <x v="207"/>
      <x v="57"/>
      <x v="7778"/>
      <x v="17177"/>
    </i>
    <i>
      <x v="17178"/>
      <x v="302"/>
      <x v="93"/>
      <x v="7152"/>
      <x v="17178"/>
    </i>
    <i>
      <x v="17179"/>
      <x v="287"/>
      <x v="6"/>
      <x v="6819"/>
      <x v="17179"/>
    </i>
    <i>
      <x v="17180"/>
      <x v="377"/>
      <x v="67"/>
      <x v="834"/>
      <x v="17180"/>
    </i>
    <i>
      <x v="17181"/>
      <x v="302"/>
      <x v="124"/>
      <x v="2224"/>
      <x v="17181"/>
    </i>
    <i>
      <x v="17182"/>
      <x v="206"/>
      <x v="144"/>
      <x v="8053"/>
      <x v="17182"/>
    </i>
    <i>
      <x v="17183"/>
      <x v="127"/>
      <x v="125"/>
      <x v="3022"/>
      <x v="17183"/>
    </i>
    <i>
      <x v="17184"/>
      <x v="172"/>
      <x v="36"/>
      <x v="4169"/>
      <x v="17184"/>
    </i>
    <i>
      <x v="17185"/>
      <x v="555"/>
      <x v="121"/>
      <x v="2518"/>
      <x v="17185"/>
    </i>
    <i>
      <x v="17186"/>
      <x v="199"/>
      <x v="220"/>
      <x v="5550"/>
      <x v="17186"/>
    </i>
    <i>
      <x v="17187"/>
      <x v="369"/>
      <x v="193"/>
      <x v="4235"/>
      <x v="17187"/>
    </i>
    <i>
      <x v="17188"/>
      <x v="429"/>
      <x v="49"/>
      <x v="1779"/>
      <x v="17188"/>
    </i>
    <i>
      <x v="17189"/>
      <x v="135"/>
      <x v="102"/>
      <x v="1900"/>
      <x v="17189"/>
    </i>
    <i>
      <x v="17190"/>
      <x v="349"/>
      <x v="139"/>
      <x v="6121"/>
      <x v="17190"/>
    </i>
    <i>
      <x v="17191"/>
      <x v="213"/>
      <x v="98"/>
      <x v="5557"/>
      <x v="17191"/>
    </i>
    <i>
      <x v="17192"/>
      <x v="84"/>
      <x v="42"/>
      <x v="8054"/>
      <x v="17192"/>
    </i>
    <i>
      <x v="17193"/>
      <x v="196"/>
      <x v="72"/>
      <x v="8055"/>
      <x v="17193"/>
    </i>
    <i>
      <x v="17194"/>
      <x v="509"/>
      <x v="37"/>
      <x v="2679"/>
      <x v="17194"/>
    </i>
    <i>
      <x v="17195"/>
      <x v="510"/>
      <x v="39"/>
      <x v="1190"/>
      <x v="17195"/>
    </i>
    <i>
      <x v="17196"/>
      <x v="379"/>
      <x v="69"/>
      <x v="4803"/>
      <x v="17196"/>
    </i>
    <i>
      <x v="17197"/>
      <x v="429"/>
      <x v="124"/>
      <x v="237"/>
      <x v="17197"/>
    </i>
    <i>
      <x v="17198"/>
      <x v="299"/>
      <x v="229"/>
      <x v="5982"/>
      <x v="17198"/>
    </i>
    <i>
      <x v="17199"/>
      <x v="78"/>
      <x v="142"/>
      <x v="1192"/>
      <x v="17199"/>
    </i>
    <i>
      <x v="17200"/>
      <x v="215"/>
      <x v="57"/>
      <x v="6270"/>
      <x v="17200"/>
    </i>
    <i>
      <x v="17201"/>
      <x v="390"/>
      <x v="122"/>
      <x v="8056"/>
      <x v="17201"/>
    </i>
    <i>
      <x v="17202"/>
      <x v="136"/>
      <x v="20"/>
      <x v="6252"/>
      <x v="17202"/>
    </i>
    <i>
      <x v="17203"/>
      <x v="279"/>
      <x v="176"/>
      <x v="8057"/>
      <x v="17203"/>
    </i>
    <i>
      <x v="17204"/>
      <x v="372"/>
      <x v="165"/>
      <x v="1207"/>
      <x v="17204"/>
    </i>
    <i>
      <x v="17205"/>
      <x v="65"/>
      <x v="7"/>
      <x v="2251"/>
      <x v="17205"/>
    </i>
    <i>
      <x v="17206"/>
      <x v="350"/>
      <x v="98"/>
      <x v="2230"/>
      <x v="17206"/>
    </i>
    <i>
      <x v="17207"/>
      <x v="121"/>
      <x v="29"/>
      <x v="3913"/>
      <x v="17207"/>
    </i>
    <i>
      <x v="17208"/>
      <x v="562"/>
      <x v="164"/>
      <x v="2230"/>
      <x v="17208"/>
    </i>
    <i>
      <x v="17209"/>
      <x v="518"/>
      <x v="9"/>
      <x v="8058"/>
      <x v="17209"/>
    </i>
    <i>
      <x v="17210"/>
      <x v="154"/>
      <x v="262"/>
      <x v="8059"/>
      <x v="17210"/>
    </i>
    <i>
      <x v="17211"/>
      <x v="371"/>
      <x v="10"/>
      <x v="2400"/>
      <x v="17211"/>
    </i>
    <i>
      <x v="17212"/>
      <x v="225"/>
      <x v="38"/>
      <x v="8060"/>
      <x v="17212"/>
    </i>
    <i>
      <x v="17213"/>
      <x v="299"/>
      <x v="105"/>
      <x v="1786"/>
      <x v="17213"/>
    </i>
    <i>
      <x v="17214"/>
      <x v="171"/>
      <x v="20"/>
      <x v="1786"/>
      <x v="17214"/>
    </i>
    <i>
      <x v="17215"/>
      <x v="493"/>
      <x v="113"/>
      <x v="2988"/>
      <x v="17215"/>
    </i>
    <i>
      <x v="17216"/>
      <x v="290"/>
      <x v="31"/>
      <x v="6841"/>
      <x v="17216"/>
    </i>
    <i>
      <x v="17217"/>
      <x v="444"/>
      <x v="9"/>
      <x v="656"/>
      <x v="17217"/>
    </i>
    <i>
      <x v="17218"/>
      <x v="31"/>
      <x v="65"/>
      <x v="3914"/>
      <x v="17218"/>
    </i>
    <i>
      <x v="17219"/>
      <x v="90"/>
      <x v="110"/>
      <x v="735"/>
      <x v="17219"/>
    </i>
    <i>
      <x v="17220"/>
      <x v="411"/>
      <x v="165"/>
      <x v="5439"/>
      <x v="17220"/>
    </i>
    <i>
      <x v="17221"/>
      <x v="300"/>
      <x v="124"/>
      <x v="2006"/>
      <x v="17221"/>
    </i>
    <i>
      <x v="17222"/>
      <x v="128"/>
      <x v="154"/>
      <x v="2128"/>
      <x v="17222"/>
    </i>
    <i>
      <x v="17223"/>
      <x v="61"/>
      <x v="72"/>
      <x v="8061"/>
      <x v="17223"/>
    </i>
    <i>
      <x v="17224"/>
      <x v="208"/>
      <x v="57"/>
      <x v="939"/>
      <x v="17224"/>
    </i>
    <i>
      <x v="17225"/>
      <x v="197"/>
      <x v="80"/>
      <x v="3737"/>
      <x v="17225"/>
    </i>
    <i>
      <x v="17226"/>
      <x v="337"/>
      <x v="107"/>
      <x v="2013"/>
      <x v="17226"/>
    </i>
    <i>
      <x v="17227"/>
      <x v="63"/>
      <x v="17"/>
      <x v="6967"/>
      <x v="17227"/>
    </i>
    <i>
      <x v="17228"/>
      <x v="476"/>
      <x v="56"/>
      <x v="7919"/>
      <x v="17228"/>
    </i>
    <i>
      <x v="17229"/>
      <x v="118"/>
      <x v="21"/>
      <x v="2903"/>
      <x v="17229"/>
    </i>
    <i>
      <x v="17230"/>
      <x v="153"/>
      <x v="105"/>
      <x v="8062"/>
      <x v="17230"/>
    </i>
    <i>
      <x v="17231"/>
      <x v="135"/>
      <x v="46"/>
      <x v="7431"/>
      <x v="17231"/>
    </i>
    <i>
      <x v="17232"/>
      <x v="374"/>
      <x v="36"/>
      <x v="6155"/>
      <x v="17232"/>
    </i>
    <i>
      <x v="17233"/>
      <x v="396"/>
      <x v="101"/>
      <x v="2497"/>
      <x v="17233"/>
    </i>
    <i>
      <x v="17234"/>
      <x v="447"/>
      <x v="81"/>
      <x v="5729"/>
      <x v="17234"/>
    </i>
    <i>
      <x v="17235"/>
      <x v="488"/>
      <x v="182"/>
      <x v="3825"/>
      <x v="17235"/>
    </i>
    <i>
      <x v="17236"/>
      <x v="380"/>
      <x v="53"/>
      <x v="666"/>
      <x v="17236"/>
    </i>
    <i>
      <x v="17237"/>
      <x v="171"/>
      <x v="134"/>
      <x v="4568"/>
      <x v="17237"/>
    </i>
    <i>
      <x v="17238"/>
      <x v="86"/>
      <x v="44"/>
      <x v="1659"/>
      <x v="17238"/>
    </i>
    <i>
      <x v="17239"/>
      <x v="382"/>
      <x v="107"/>
      <x v="1898"/>
      <x v="17239"/>
    </i>
    <i>
      <x v="17240"/>
      <x v="128"/>
      <x v="153"/>
      <x v="573"/>
      <x v="17240"/>
    </i>
    <i>
      <x v="17241"/>
      <x v="166"/>
      <x v="20"/>
      <x v="6427"/>
      <x v="17241"/>
    </i>
    <i>
      <x v="17242"/>
      <x v="172"/>
      <x v="58"/>
      <x v="8063"/>
      <x v="17242"/>
    </i>
    <i>
      <x v="17243"/>
      <x v="122"/>
      <x v="139"/>
      <x v="103"/>
      <x v="17243"/>
    </i>
    <i>
      <x v="17244"/>
      <x v="118"/>
      <x v="72"/>
      <x v="2029"/>
      <x v="17244"/>
    </i>
    <i>
      <x v="17245"/>
      <x v="374"/>
      <x v="57"/>
      <x v="8064"/>
      <x v="17245"/>
    </i>
    <i>
      <x v="17246"/>
      <x v="436"/>
      <x v="131"/>
      <x v="8065"/>
      <x v="17246"/>
    </i>
    <i>
      <x v="17247"/>
      <x v="129"/>
      <x v="126"/>
      <x v="3215"/>
      <x v="17247"/>
    </i>
    <i>
      <x v="17248"/>
      <x v="555"/>
      <x v="174"/>
      <x v="575"/>
      <x v="17248"/>
    </i>
    <i>
      <x v="17249"/>
      <x v="96"/>
      <x v="41"/>
      <x v="6227"/>
      <x v="17249"/>
    </i>
    <i>
      <x v="17250"/>
      <x v="239"/>
      <x v="35"/>
      <x v="4616"/>
      <x v="17250"/>
    </i>
    <i>
      <x v="17251"/>
      <x v="385"/>
      <x v="79"/>
      <x v="4617"/>
      <x v="17251"/>
    </i>
    <i>
      <x v="17252"/>
      <x v="14"/>
      <x v="40"/>
      <x v="3748"/>
      <x v="17252"/>
    </i>
    <i>
      <x v="17253"/>
      <x v="355"/>
      <x v="186"/>
      <x v="2508"/>
      <x v="17253"/>
    </i>
    <i>
      <x v="17254"/>
      <x v="159"/>
      <x v="120"/>
      <x v="4562"/>
      <x v="17254"/>
    </i>
    <i>
      <x v="17255"/>
      <x v="197"/>
      <x v="153"/>
      <x v="4371"/>
      <x v="17255"/>
    </i>
    <i>
      <x v="17256"/>
      <x v="192"/>
      <x v="25"/>
      <x v="691"/>
      <x v="17256"/>
    </i>
    <i>
      <x v="17257"/>
      <x v="217"/>
      <x v="39"/>
      <x v="8066"/>
      <x v="17257"/>
    </i>
    <i>
      <x v="17258"/>
      <x v="20"/>
      <x v="73"/>
      <x v="112"/>
      <x v="17258"/>
    </i>
    <i>
      <x v="17259"/>
      <x v="348"/>
      <x v="195"/>
      <x v="2948"/>
      <x v="17259"/>
    </i>
    <i>
      <x v="17260"/>
      <x v="83"/>
      <x v="116"/>
      <x v="962"/>
      <x v="17260"/>
    </i>
    <i>
      <x v="17261"/>
      <x v="153"/>
      <x v="102"/>
      <x v="6269"/>
      <x v="17261"/>
    </i>
    <i>
      <x v="17262"/>
      <x v="20"/>
      <x v="53"/>
      <x v="6558"/>
      <x v="17262"/>
    </i>
    <i>
      <x v="17263"/>
      <x v="129"/>
      <x v="128"/>
      <x v="1108"/>
      <x v="17263"/>
    </i>
    <i>
      <x v="17264"/>
      <x v="127"/>
      <x v="53"/>
      <x v="1186"/>
      <x v="17264"/>
    </i>
    <i>
      <x v="17265"/>
      <x v="662"/>
      <x v="201"/>
      <x v="7411"/>
      <x v="17265"/>
    </i>
    <i>
      <x v="17266"/>
      <x v="16"/>
      <x v="44"/>
      <x v="7969"/>
      <x v="17266"/>
    </i>
    <i>
      <x v="17267"/>
      <x v="19"/>
      <x v="15"/>
      <x v="4796"/>
      <x v="17267"/>
    </i>
    <i>
      <x v="17268"/>
      <x v="19"/>
      <x v="136"/>
      <x v="3668"/>
      <x v="17268"/>
    </i>
    <i>
      <x v="17269"/>
      <x v="170"/>
      <x v="186"/>
      <x v="372"/>
      <x v="17269"/>
    </i>
    <i>
      <x v="17270"/>
      <x v="348"/>
      <x v="98"/>
      <x v="246"/>
      <x v="17270"/>
    </i>
    <i>
      <x v="17271"/>
      <x v="209"/>
      <x v="34"/>
      <x v="5768"/>
      <x v="17271"/>
    </i>
    <i>
      <x v="17272"/>
      <x v="83"/>
      <x v="166"/>
      <x v="8067"/>
      <x v="17272"/>
    </i>
    <i>
      <x v="17273"/>
      <x v="435"/>
      <x v="195"/>
      <x v="4502"/>
      <x v="17273"/>
    </i>
    <i>
      <x v="17274"/>
      <x v="451"/>
      <x v="124"/>
      <x v="8068"/>
      <x v="17274"/>
    </i>
    <i>
      <x v="17275"/>
      <x v="13"/>
      <x v="125"/>
      <x v="3690"/>
      <x v="17275"/>
    </i>
    <i>
      <x v="17276"/>
      <x v="3"/>
      <x v="91"/>
      <x v="8069"/>
      <x v="17276"/>
    </i>
    <i>
      <x v="17277"/>
      <x v="263"/>
      <x v="91"/>
      <x v="293"/>
      <x v="17277"/>
    </i>
    <i>
      <x v="17278"/>
      <x v="32"/>
      <x v="172"/>
      <x v="8070"/>
      <x v="17278"/>
    </i>
    <i>
      <x v="17279"/>
      <x v="208"/>
      <x v="43"/>
      <x v="4629"/>
      <x v="17279"/>
    </i>
    <i>
      <x v="17280"/>
      <x v="187"/>
      <x v="46"/>
      <x v="8071"/>
      <x v="17280"/>
    </i>
    <i>
      <x v="17281"/>
      <x v="383"/>
      <x v="69"/>
      <x v="8072"/>
      <x v="17281"/>
    </i>
    <i>
      <x v="17282"/>
      <x v="188"/>
      <x v="134"/>
      <x v="3886"/>
      <x v="17282"/>
    </i>
    <i>
      <x v="17283"/>
      <x v="515"/>
      <x v="98"/>
      <x v="4167"/>
      <x v="17283"/>
    </i>
    <i>
      <x v="17284"/>
      <x v="378"/>
      <x v="149"/>
      <x v="5504"/>
      <x v="17284"/>
    </i>
    <i>
      <x v="17285"/>
      <x v="77"/>
      <x v="20"/>
      <x v="6195"/>
      <x v="17285"/>
    </i>
    <i>
      <x v="17286"/>
      <x v="20"/>
      <x v="121"/>
      <x v="7767"/>
      <x v="17286"/>
    </i>
    <i>
      <x v="17287"/>
      <x v="12"/>
      <x v="14"/>
      <x v="7460"/>
      <x v="17287"/>
    </i>
    <i>
      <x v="17288"/>
      <x v="7"/>
      <x v="188"/>
      <x v="7768"/>
      <x v="17288"/>
    </i>
    <i>
      <x v="17289"/>
      <x v="447"/>
      <x v="155"/>
      <x v="3743"/>
      <x v="17289"/>
    </i>
    <i>
      <x v="17290"/>
      <x v="13"/>
      <x v="120"/>
      <x v="408"/>
      <x v="17290"/>
    </i>
    <i>
      <x v="17291"/>
      <x v="144"/>
      <x v="137"/>
      <x v="8073"/>
      <x v="17291"/>
    </i>
    <i>
      <x v="17292"/>
      <x v="170"/>
      <x v="191"/>
      <x v="3332"/>
      <x v="17292"/>
    </i>
    <i>
      <x v="17293"/>
      <x v="365"/>
      <x v="69"/>
      <x v="8074"/>
      <x v="17293"/>
    </i>
    <i>
      <x v="17294"/>
      <x v="184"/>
      <x v="13"/>
      <x v="5118"/>
      <x v="17294"/>
    </i>
    <i>
      <x v="17295"/>
      <x v="16"/>
      <x v="150"/>
      <x v="8075"/>
      <x v="17295"/>
    </i>
    <i>
      <x v="17296"/>
      <x v="347"/>
      <x v="58"/>
      <x v="5407"/>
      <x v="17296"/>
    </i>
    <i>
      <x v="17297"/>
      <x v="146"/>
      <x v="23"/>
      <x v="3196"/>
      <x v="17297"/>
    </i>
    <i>
      <x v="17298"/>
      <x v="136"/>
      <x v="23"/>
      <x v="423"/>
      <x v="17298"/>
    </i>
    <i>
      <x v="17299"/>
      <x v="129"/>
      <x v="163"/>
      <x v="8076"/>
      <x v="17299"/>
    </i>
    <i>
      <x v="17300"/>
      <x v="84"/>
      <x v="14"/>
      <x v="8077"/>
      <x v="17300"/>
    </i>
    <i>
      <x v="17301"/>
      <x v="124"/>
      <x v="98"/>
      <x v="6784"/>
      <x v="17301"/>
    </i>
    <i>
      <x v="17302"/>
      <x v="119"/>
      <x v="117"/>
      <x v="1521"/>
      <x v="17302"/>
    </i>
    <i>
      <x v="17303"/>
      <x v="310"/>
      <x v="154"/>
      <x v="3405"/>
      <x v="17303"/>
    </i>
    <i>
      <x v="17304"/>
      <x v="289"/>
      <x v="92"/>
      <x v="4320"/>
      <x v="17304"/>
    </i>
    <i>
      <x v="17305"/>
      <x v="353"/>
      <x v="48"/>
      <x v="6044"/>
      <x v="17305"/>
    </i>
    <i>
      <x v="17306"/>
      <x v="4"/>
      <x v="46"/>
      <x v="3245"/>
      <x v="17306"/>
    </i>
    <i>
      <x v="17307"/>
      <x v="215"/>
      <x v="131"/>
      <x v="6260"/>
      <x v="17307"/>
    </i>
    <i>
      <x v="17308"/>
      <x v="446"/>
      <x v="62"/>
      <x v="2325"/>
      <x v="17308"/>
    </i>
    <i>
      <x v="17309"/>
      <x v="456"/>
      <x v="19"/>
      <x v="1362"/>
      <x v="17309"/>
    </i>
    <i>
      <x v="17310"/>
      <x v="114"/>
      <x v="42"/>
      <x v="1655"/>
      <x v="17310"/>
    </i>
    <i>
      <x v="17311"/>
      <x v="568"/>
      <x v="51"/>
      <x v="6729"/>
      <x v="17311"/>
    </i>
    <i>
      <x v="17312"/>
      <x v="517"/>
      <x v="28"/>
      <x v="2799"/>
      <x v="17312"/>
    </i>
    <i>
      <x v="17313"/>
      <x v="275"/>
      <x v="74"/>
      <x v="8078"/>
      <x v="17313"/>
    </i>
    <i>
      <x v="17314"/>
      <x v="341"/>
      <x v="132"/>
      <x v="4418"/>
      <x v="17314"/>
    </i>
    <i>
      <x v="17315"/>
      <x v="399"/>
      <x v="200"/>
      <x v="3396"/>
      <x v="17315"/>
    </i>
    <i>
      <x v="17316"/>
      <x v="32"/>
      <x v="39"/>
      <x v="3257"/>
      <x v="17316"/>
    </i>
    <i>
      <x v="17317"/>
      <x v="320"/>
      <x v="175"/>
      <x v="3751"/>
      <x v="17317"/>
    </i>
    <i>
      <x v="17318"/>
      <x v="62"/>
      <x v="128"/>
      <x v="3884"/>
      <x v="17318"/>
    </i>
    <i>
      <x v="17319"/>
      <x v="56"/>
      <x v="160"/>
      <x v="3612"/>
      <x v="17319"/>
    </i>
    <i>
      <x v="17320"/>
      <x v="6"/>
      <x v="60"/>
      <x v="4799"/>
      <x v="17320"/>
    </i>
    <i>
      <x v="17321"/>
      <x v="202"/>
      <x v="111"/>
      <x v="4245"/>
      <x v="17321"/>
    </i>
    <i>
      <x v="17322"/>
      <x v="66"/>
      <x v="193"/>
      <x v="1388"/>
      <x v="17322"/>
    </i>
    <i>
      <x v="17323"/>
      <x v="41"/>
      <x v="192"/>
      <x v="7107"/>
      <x v="17323"/>
    </i>
    <i>
      <x v="17324"/>
      <x v="542"/>
      <x v="39"/>
      <x v="3396"/>
      <x v="17324"/>
    </i>
    <i>
      <x v="17325"/>
      <x v="400"/>
      <x v="19"/>
      <x v="7233"/>
      <x v="17325"/>
    </i>
    <i>
      <x v="17326"/>
      <x v="222"/>
      <x v="48"/>
      <x v="4974"/>
      <x v="17326"/>
    </i>
    <i>
      <x v="17327"/>
      <x v="580"/>
      <x v="62"/>
      <x v="90"/>
      <x v="17327"/>
    </i>
    <i>
      <x v="17328"/>
      <x v="198"/>
      <x v="186"/>
      <x v="6610"/>
      <x v="17328"/>
    </i>
    <i>
      <x v="17329"/>
      <x v="122"/>
      <x v="185"/>
      <x v="4255"/>
      <x v="17329"/>
    </i>
    <i>
      <x v="17330"/>
      <x v="166"/>
      <x v="158"/>
      <x v="5712"/>
      <x v="17330"/>
    </i>
    <i>
      <x v="17331"/>
      <x v="289"/>
      <x v="25"/>
      <x v="3260"/>
      <x v="17331"/>
    </i>
    <i>
      <x v="17332"/>
      <x v="81"/>
      <x v="185"/>
      <x v="8013"/>
      <x v="17332"/>
    </i>
    <i>
      <x v="17333"/>
      <x v="32"/>
      <x v="28"/>
      <x v="7786"/>
      <x v="17333"/>
    </i>
    <i>
      <x v="17334"/>
      <x v="7"/>
      <x v="370"/>
      <x v="4261"/>
      <x v="17334"/>
    </i>
    <i>
      <x v="17335"/>
      <x v="523"/>
      <x v="188"/>
      <x v="2969"/>
      <x v="17335"/>
    </i>
    <i>
      <x v="17336"/>
      <x v="130"/>
      <x v="39"/>
      <x v="7320"/>
      <x v="17336"/>
    </i>
    <i>
      <x v="17337"/>
      <x v="120"/>
      <x v="14"/>
      <x v="4578"/>
      <x v="17337"/>
    </i>
    <i>
      <x v="17338"/>
      <x v="158"/>
      <x v="148"/>
      <x v="7257"/>
      <x v="17338"/>
    </i>
    <i>
      <x v="17339"/>
      <x v="209"/>
      <x v="23"/>
      <x v="7547"/>
      <x v="17339"/>
    </i>
    <i>
      <x v="17340"/>
      <x v="79"/>
      <x v="58"/>
      <x v="2436"/>
      <x v="17340"/>
    </i>
    <i>
      <x v="17341"/>
      <x v="46"/>
      <x v="21"/>
      <x v="21"/>
      <x v="17341"/>
    </i>
    <i>
      <x v="17342"/>
      <x v="123"/>
      <x v="40"/>
      <x v="3158"/>
      <x v="17342"/>
    </i>
    <i>
      <x v="17343"/>
      <x v="365"/>
      <x v="105"/>
      <x v="4793"/>
      <x v="17343"/>
    </i>
    <i>
      <x v="17344"/>
      <x v="106"/>
      <x v="3"/>
      <x v="3166"/>
      <x v="17344"/>
    </i>
    <i>
      <x v="17345"/>
      <x v="36"/>
      <x v="62"/>
      <x v="5272"/>
      <x v="17345"/>
    </i>
    <i>
      <x v="17346"/>
      <x v="128"/>
      <x v="36"/>
      <x v="3286"/>
      <x v="17346"/>
    </i>
    <i>
      <x v="17347"/>
      <x v="180"/>
      <x v="78"/>
      <x v="2938"/>
      <x v="17347"/>
    </i>
    <i>
      <x v="17348"/>
      <x v="402"/>
      <x v="166"/>
      <x v="7718"/>
      <x v="17348"/>
    </i>
    <i>
      <x v="17349"/>
      <x v="158"/>
      <x v="95"/>
      <x v="8079"/>
      <x v="17349"/>
    </i>
    <i>
      <x v="17350"/>
      <x v="281"/>
      <x v="274"/>
      <x v="8080"/>
      <x v="17350"/>
    </i>
    <i>
      <x v="17351"/>
      <x v="75"/>
      <x v="124"/>
      <x v="7596"/>
      <x v="17351"/>
    </i>
    <i>
      <x v="17352"/>
      <x v="154"/>
      <x v="179"/>
      <x v="7524"/>
      <x v="17352"/>
    </i>
    <i>
      <x v="17353"/>
      <x v="433"/>
      <x v="87"/>
      <x v="8081"/>
      <x v="17353"/>
    </i>
    <i>
      <x v="17354"/>
      <x v="13"/>
      <x v="21"/>
      <x v="5817"/>
      <x v="17354"/>
    </i>
    <i>
      <x v="17355"/>
      <x v="375"/>
      <x v="93"/>
      <x v="7697"/>
      <x v="17355"/>
    </i>
    <i>
      <x v="17356"/>
      <x v="72"/>
      <x v="34"/>
      <x v="7100"/>
      <x v="17356"/>
    </i>
    <i>
      <x v="17357"/>
      <x v="164"/>
      <x v="125"/>
      <x v="561"/>
      <x v="17357"/>
    </i>
    <i>
      <x v="17358"/>
      <x v="305"/>
      <x v="46"/>
      <x v="6999"/>
      <x v="17358"/>
    </i>
    <i>
      <x v="17359"/>
      <x v="172"/>
      <x v="66"/>
      <x v="5442"/>
      <x v="17359"/>
    </i>
    <i>
      <x v="17360"/>
      <x v="345"/>
      <x v="126"/>
      <x v="5201"/>
      <x v="17360"/>
    </i>
    <i>
      <x v="17361"/>
      <x v="429"/>
      <x v="21"/>
      <x v="568"/>
      <x v="17361"/>
    </i>
    <i>
      <x v="17362"/>
      <x v="358"/>
      <x v="42"/>
      <x v="7795"/>
      <x v="17362"/>
    </i>
    <i>
      <x v="17363"/>
      <x v="77"/>
      <x v="201"/>
      <x v="6620"/>
      <x v="17363"/>
    </i>
    <i>
      <x v="17364"/>
      <x v="480"/>
      <x v="45"/>
      <x v="2397"/>
      <x v="17364"/>
    </i>
    <i>
      <x v="17365"/>
      <x v="333"/>
      <x v="27"/>
      <x v="5918"/>
      <x v="17365"/>
    </i>
    <i>
      <x v="17366"/>
      <x v="86"/>
      <x v="100"/>
      <x v="544"/>
      <x v="17366"/>
    </i>
    <i>
      <x v="17367"/>
      <x v="223"/>
      <x v="213"/>
      <x v="3128"/>
      <x v="17367"/>
    </i>
    <i>
      <x v="17368"/>
      <x v="206"/>
      <x v="58"/>
      <x v="1647"/>
      <x v="17368"/>
    </i>
    <i>
      <x v="17369"/>
      <x v="65"/>
      <x v="29"/>
      <x v="6300"/>
      <x v="17369"/>
    </i>
    <i>
      <x v="17370"/>
      <x v="317"/>
      <x v="88"/>
      <x v="8082"/>
      <x v="17370"/>
    </i>
    <i>
      <x v="17371"/>
      <x v="506"/>
      <x v="59"/>
      <x v="544"/>
      <x v="17371"/>
    </i>
    <i>
      <x v="17372"/>
      <x v="370"/>
      <x v="173"/>
      <x v="4084"/>
      <x v="17372"/>
    </i>
    <i>
      <x v="17373"/>
      <x v="470"/>
      <x v="48"/>
      <x v="3401"/>
      <x v="17373"/>
    </i>
    <i>
      <x v="17374"/>
      <x v="2"/>
      <x v="148"/>
      <x v="793"/>
      <x v="17374"/>
    </i>
    <i>
      <x v="17375"/>
      <x v="457"/>
      <x v="53"/>
      <x v="7847"/>
      <x v="17375"/>
    </i>
    <i>
      <x v="17376"/>
      <x v="1"/>
      <x v="193"/>
      <x v="3775"/>
      <x v="17376"/>
    </i>
    <i>
      <x v="17377"/>
      <x v="471"/>
      <x v="161"/>
      <x v="3914"/>
      <x v="17377"/>
    </i>
    <i>
      <x v="17378"/>
      <x v="212"/>
      <x v="42"/>
      <x v="5630"/>
      <x v="17378"/>
    </i>
    <i>
      <x v="17379"/>
      <x v="98"/>
      <x v="204"/>
      <x v="1608"/>
      <x v="17379"/>
    </i>
    <i>
      <x v="17380"/>
      <x v="254"/>
      <x v="110"/>
      <x v="3925"/>
      <x v="17380"/>
    </i>
    <i>
      <x v="17381"/>
      <x v="89"/>
      <x v="118"/>
      <x v="259"/>
      <x v="17381"/>
    </i>
    <i>
      <x v="17382"/>
      <x v="234"/>
      <x v="161"/>
      <x v="7227"/>
      <x v="17382"/>
    </i>
    <i>
      <x v="17383"/>
      <x v="244"/>
      <x v="54"/>
      <x v="2619"/>
      <x v="17383"/>
    </i>
    <i>
      <x v="17384"/>
      <x v="82"/>
      <x v="24"/>
      <x v="799"/>
      <x v="17384"/>
    </i>
    <i>
      <x v="17385"/>
      <x v="97"/>
      <x v="91"/>
      <x v="7154"/>
      <x v="17385"/>
    </i>
    <i>
      <x v="17386"/>
      <x v="272"/>
      <x v="180"/>
      <x v="5444"/>
      <x v="17386"/>
    </i>
    <i>
      <x v="17387"/>
      <x v="234"/>
      <x v="6"/>
      <x v="8083"/>
      <x v="17387"/>
    </i>
    <i>
      <x v="17388"/>
      <x v="570"/>
      <x v="242"/>
      <x v="264"/>
      <x v="17388"/>
    </i>
    <i>
      <x v="17389"/>
      <x v="403"/>
      <x v="122"/>
      <x v="8084"/>
      <x v="17389"/>
    </i>
    <i>
      <x v="17390"/>
      <x v="321"/>
      <x v="209"/>
      <x v="4557"/>
      <x v="17390"/>
    </i>
    <i>
      <x v="17391"/>
      <x v="481"/>
      <x v="28"/>
      <x v="8085"/>
      <x v="17391"/>
    </i>
    <i>
      <x v="17392"/>
      <x v="18"/>
      <x v="186"/>
      <x v="8086"/>
      <x v="17392"/>
    </i>
    <i>
      <x v="17393"/>
      <x v="236"/>
      <x v="47"/>
      <x v="498"/>
      <x v="17393"/>
    </i>
    <i>
      <x v="17394"/>
      <x v="281"/>
      <x v="22"/>
      <x v="2356"/>
      <x v="17394"/>
    </i>
    <i>
      <x v="17395"/>
      <x v="9"/>
      <x v="35"/>
      <x v="7661"/>
      <x v="17395"/>
    </i>
    <i>
      <x v="17396"/>
      <x v="523"/>
      <x v="50"/>
      <x v="2423"/>
      <x v="17396"/>
    </i>
    <i>
      <x v="17397"/>
      <x v="237"/>
      <x v="204"/>
      <x v="4243"/>
      <x v="17397"/>
    </i>
    <i>
      <x v="17398"/>
      <x v="229"/>
      <x v="19"/>
      <x v="3144"/>
      <x v="17398"/>
    </i>
    <i>
      <x v="17399"/>
      <x v="475"/>
      <x v="91"/>
      <x v="5256"/>
      <x v="17399"/>
    </i>
    <i>
      <x v="17400"/>
      <x v="89"/>
      <x v="78"/>
      <x v="6260"/>
      <x v="17400"/>
    </i>
    <i>
      <x v="17401"/>
      <x v="136"/>
      <x v="121"/>
      <x v="1751"/>
      <x v="17401"/>
    </i>
    <i>
      <x v="17402"/>
      <x v="327"/>
      <x v="77"/>
      <x v="2501"/>
      <x v="17402"/>
    </i>
    <i>
      <x v="17403"/>
      <x v="45"/>
      <x v="190"/>
      <x v="2138"/>
      <x v="17403"/>
    </i>
    <i>
      <x v="17404"/>
      <x v="322"/>
      <x v="159"/>
      <x v="7433"/>
      <x v="17404"/>
    </i>
    <i>
      <x v="17405"/>
      <x v="291"/>
      <x v="162"/>
      <x v="809"/>
      <x v="17405"/>
    </i>
    <i>
      <x v="17406"/>
      <x v="432"/>
      <x v="188"/>
      <x v="4323"/>
      <x v="17406"/>
    </i>
    <i>
      <x v="17407"/>
      <x v="367"/>
      <x v="137"/>
      <x v="4410"/>
      <x v="17407"/>
    </i>
    <i>
      <x v="17408"/>
      <x v="277"/>
      <x v="19"/>
      <x v="22"/>
      <x v="17408"/>
    </i>
    <i>
      <x v="17409"/>
      <x v="260"/>
      <x v="18"/>
      <x v="8087"/>
      <x v="17409"/>
    </i>
    <i>
      <x v="17410"/>
      <x v="87"/>
      <x v="112"/>
      <x v="8088"/>
      <x v="17410"/>
    </i>
    <i>
      <x v="17411"/>
      <x v="284"/>
      <x v="124"/>
      <x v="8089"/>
      <x v="17411"/>
    </i>
    <i>
      <x v="17412"/>
      <x v="471"/>
      <x v="95"/>
      <x v="8090"/>
      <x v="17412"/>
    </i>
    <i>
      <x v="17413"/>
      <x v="86"/>
      <x v="122"/>
      <x v="8091"/>
      <x v="17413"/>
    </i>
    <i>
      <x v="17414"/>
      <x v="454"/>
      <x v="63"/>
      <x v="3973"/>
      <x v="17414"/>
    </i>
    <i>
      <x v="17415"/>
      <x v="120"/>
      <x v="182"/>
      <x v="958"/>
      <x v="17415"/>
    </i>
    <i>
      <x v="17416"/>
      <x v="301"/>
      <x v="208"/>
      <x v="958"/>
      <x v="17416"/>
    </i>
    <i>
      <x v="17417"/>
      <x v="56"/>
      <x v="19"/>
      <x v="8092"/>
      <x v="17417"/>
    </i>
    <i>
      <x v="17418"/>
      <x v="259"/>
      <x v="3"/>
      <x v="3009"/>
      <x v="17418"/>
    </i>
    <i>
      <x v="17419"/>
      <x v="87"/>
      <x v="10"/>
      <x v="6371"/>
      <x v="17419"/>
    </i>
    <i>
      <x v="17420"/>
      <x v="511"/>
      <x v="151"/>
      <x v="1759"/>
      <x v="17420"/>
    </i>
    <i>
      <x v="17421"/>
      <x v="428"/>
      <x v="34"/>
      <x v="7200"/>
      <x v="17421"/>
    </i>
    <i>
      <x v="17422"/>
      <x v="517"/>
      <x v="229"/>
      <x v="4050"/>
      <x v="17422"/>
    </i>
    <i>
      <x v="17423"/>
      <x v="279"/>
      <x v="161"/>
      <x v="6593"/>
      <x v="17423"/>
    </i>
    <i>
      <x v="17424"/>
      <x v="554"/>
      <x v="132"/>
      <x v="2673"/>
      <x v="17424"/>
    </i>
    <i>
      <x v="17425"/>
      <x v="53"/>
      <x v="45"/>
      <x v="899"/>
      <x v="17425"/>
    </i>
    <i>
      <x v="17426"/>
      <x v="278"/>
      <x v="24"/>
      <x v="5273"/>
      <x v="17426"/>
    </i>
    <i>
      <x v="17427"/>
      <x v="521"/>
      <x v="91"/>
      <x v="7202"/>
      <x v="17427"/>
    </i>
    <i>
      <x v="17428"/>
      <x v="33"/>
      <x v="6"/>
      <x v="8093"/>
      <x v="17428"/>
    </i>
    <i>
      <x v="17429"/>
      <x v="141"/>
      <x v="202"/>
      <x v="968"/>
      <x v="17429"/>
    </i>
    <i>
      <x v="17430"/>
      <x v="335"/>
      <x v="10"/>
      <x v="1259"/>
      <x v="17430"/>
    </i>
    <i>
      <x v="17431"/>
      <x v="239"/>
      <x v="179"/>
      <x v="2634"/>
      <x v="17431"/>
    </i>
    <i>
      <x v="17432"/>
      <x v="465"/>
      <x v="9"/>
      <x v="8094"/>
      <x v="17432"/>
    </i>
    <i>
      <x v="17433"/>
      <x v="293"/>
      <x v="113"/>
      <x v="6167"/>
      <x v="17433"/>
    </i>
    <i>
      <x v="17434"/>
      <x v="342"/>
      <x v="371"/>
      <x v="2826"/>
      <x v="17434"/>
    </i>
    <i>
      <x v="17435"/>
      <x v="92"/>
      <x v="85"/>
      <x v="7978"/>
      <x v="17435"/>
    </i>
    <i>
      <x v="17436"/>
      <x v="513"/>
      <x v="9"/>
      <x v="6295"/>
      <x v="17436"/>
    </i>
    <i>
      <x v="17437"/>
      <x v="384"/>
      <x v="191"/>
      <x v="3438"/>
      <x v="17437"/>
    </i>
    <i>
      <x v="17438"/>
      <x v="50"/>
      <x v="42"/>
      <x v="3290"/>
      <x v="17438"/>
    </i>
    <i>
      <x v="17439"/>
      <x v="168"/>
      <x v="131"/>
      <x v="445"/>
      <x v="17439"/>
    </i>
    <i>
      <x v="17440"/>
      <x v="165"/>
      <x v="107"/>
      <x v="2583"/>
      <x v="17440"/>
    </i>
    <i>
      <x v="17441"/>
      <x v="372"/>
      <x v="33"/>
      <x v="6547"/>
      <x v="17441"/>
    </i>
    <i>
      <x v="17442"/>
      <x v="505"/>
      <x v="145"/>
      <x v="4278"/>
      <x v="17442"/>
    </i>
    <i>
      <x v="17443"/>
      <x v="160"/>
      <x v="35"/>
      <x v="4059"/>
      <x v="17443"/>
    </i>
    <i>
      <x v="17444"/>
      <x v="297"/>
      <x v="26"/>
      <x v="2355"/>
      <x v="17444"/>
    </i>
    <i>
      <x v="17445"/>
      <x v="116"/>
      <x v="160"/>
      <x v="6355"/>
      <x v="17445"/>
    </i>
    <i>
      <x v="17446"/>
      <x v="179"/>
      <x v="180"/>
      <x v="5147"/>
      <x v="17446"/>
    </i>
    <i>
      <x v="17447"/>
      <x v="86"/>
      <x v="12"/>
      <x v="3267"/>
      <x v="17447"/>
    </i>
    <i>
      <x v="17448"/>
      <x v="302"/>
      <x v="136"/>
      <x v="1851"/>
      <x v="17448"/>
    </i>
    <i>
      <x v="17449"/>
      <x v="657"/>
      <x v="112"/>
      <x v="3912"/>
      <x v="17449"/>
    </i>
    <i>
      <x v="17450"/>
      <x v="467"/>
      <x v="39"/>
      <x v="6371"/>
      <x v="17450"/>
    </i>
    <i>
      <x v="17451"/>
      <x v="402"/>
      <x v="67"/>
      <x v="2150"/>
      <x v="17451"/>
    </i>
    <i>
      <x v="17452"/>
      <x v="170"/>
      <x v="15"/>
      <x v="3935"/>
      <x v="17452"/>
    </i>
    <i>
      <x v="17453"/>
      <x v="560"/>
      <x v="86"/>
      <x v="1152"/>
      <x v="17453"/>
    </i>
    <i>
      <x v="17454"/>
      <x v="455"/>
      <x v="261"/>
      <x v="4850"/>
      <x v="17454"/>
    </i>
    <i>
      <x v="17455"/>
      <x v="232"/>
      <x v="83"/>
      <x v="4330"/>
      <x v="17455"/>
    </i>
    <i>
      <x v="17456"/>
      <x v="57"/>
      <x v="165"/>
      <x v="8095"/>
      <x v="17456"/>
    </i>
    <i>
      <x v="17457"/>
      <x v="465"/>
      <x v="34"/>
      <x v="8096"/>
      <x v="17457"/>
    </i>
    <i>
      <x v="17458"/>
      <x v="68"/>
      <x v="160"/>
      <x v="2907"/>
      <x v="17458"/>
    </i>
    <i>
      <x v="17459"/>
      <x v="115"/>
      <x v="178"/>
      <x v="4432"/>
      <x v="17459"/>
    </i>
    <i>
      <x v="17460"/>
      <x v="41"/>
      <x v="46"/>
      <x v="7933"/>
      <x v="17460"/>
    </i>
    <i>
      <x v="17461"/>
      <x v="385"/>
      <x v="35"/>
      <x v="3395"/>
      <x v="17461"/>
    </i>
    <i>
      <x v="17462"/>
      <x v="459"/>
      <x v="62"/>
      <x v="8097"/>
      <x v="17462"/>
    </i>
    <i>
      <x v="17463"/>
      <x v="464"/>
      <x v="65"/>
      <x v="8098"/>
      <x v="17463"/>
    </i>
    <i>
      <x v="17464"/>
      <x v="317"/>
      <x v="38"/>
      <x v="6796"/>
      <x v="17464"/>
    </i>
    <i>
      <x v="17465"/>
      <x v="34"/>
      <x v="62"/>
      <x v="2903"/>
      <x v="17465"/>
    </i>
    <i>
      <x v="17466"/>
      <x v="7"/>
      <x v="181"/>
      <x v="1069"/>
      <x v="17466"/>
    </i>
    <i>
      <x v="17467"/>
      <x v="277"/>
      <x v="118"/>
      <x v="4980"/>
      <x v="17467"/>
    </i>
    <i>
      <x v="17468"/>
      <x v="225"/>
      <x v="216"/>
      <x v="8099"/>
      <x v="17468"/>
    </i>
    <i>
      <x v="17469"/>
      <x v="215"/>
      <x v="186"/>
      <x v="8100"/>
      <x v="17469"/>
    </i>
    <i>
      <x v="17470"/>
      <x v="82"/>
      <x v="118"/>
      <x v="8008"/>
      <x v="17470"/>
    </i>
    <i>
      <x v="17471"/>
      <x v="505"/>
      <x v="280"/>
      <x v="5468"/>
      <x v="17471"/>
    </i>
    <i>
      <x v="17472"/>
      <x v="510"/>
      <x v="31"/>
      <x v="3864"/>
      <x v="17472"/>
    </i>
    <i>
      <x v="17473"/>
      <x v="465"/>
      <x v="124"/>
      <x v="7297"/>
      <x v="17473"/>
    </i>
    <i>
      <x v="17474"/>
      <x v="235"/>
      <x v="45"/>
      <x v="8101"/>
      <x v="17474"/>
    </i>
    <i>
      <x v="17475"/>
      <x v="465"/>
      <x v="31"/>
      <x v="348"/>
      <x v="17475"/>
    </i>
    <i>
      <x v="17476"/>
      <x v="454"/>
      <x v="24"/>
      <x v="6291"/>
      <x v="17476"/>
    </i>
    <i>
      <x v="17477"/>
      <x v="285"/>
      <x v="118"/>
      <x v="8102"/>
      <x v="17477"/>
    </i>
    <i>
      <x v="17478"/>
      <x v="575"/>
      <x v="98"/>
      <x v="1958"/>
      <x v="17478"/>
    </i>
    <i>
      <x v="17479"/>
      <x v="529"/>
      <x v="176"/>
      <x v="2327"/>
      <x v="17479"/>
    </i>
    <i>
      <x v="17480"/>
      <x v="227"/>
      <x v="95"/>
      <x v="8103"/>
      <x v="17480"/>
    </i>
    <i>
      <x v="17481"/>
      <x v="461"/>
      <x v="29"/>
      <x v="8104"/>
      <x v="17481"/>
    </i>
    <i>
      <x v="17482"/>
      <x v="32"/>
      <x v="160"/>
      <x v="580"/>
      <x v="17482"/>
    </i>
    <i>
      <x v="17483"/>
      <x v="486"/>
      <x v="51"/>
      <x v="1925"/>
      <x v="17483"/>
    </i>
    <i>
      <x v="17484"/>
      <x v="25"/>
      <x v="159"/>
      <x v="1392"/>
      <x v="17484"/>
    </i>
    <i>
      <x v="17485"/>
      <x v="100"/>
      <x v="111"/>
      <x v="4366"/>
      <x v="17485"/>
    </i>
    <i>
      <x v="17486"/>
      <x v="523"/>
      <x v="181"/>
      <x v="3259"/>
      <x v="17486"/>
    </i>
    <i>
      <x v="17487"/>
      <x v="432"/>
      <x v="112"/>
      <x v="2208"/>
      <x v="17487"/>
    </i>
    <i>
      <x v="17488"/>
      <x v="315"/>
      <x v="201"/>
      <x v="4660"/>
      <x v="17488"/>
    </i>
    <i>
      <x v="17489"/>
      <x v="492"/>
      <x v="3"/>
      <x v="1954"/>
      <x v="17489"/>
    </i>
    <i>
      <x v="17490"/>
      <x v="518"/>
      <x v="31"/>
      <x v="8105"/>
      <x v="17490"/>
    </i>
    <i>
      <x v="17491"/>
      <x v="97"/>
      <x v="166"/>
      <x v="2913"/>
      <x v="17491"/>
    </i>
    <i>
      <x v="17492"/>
      <x v="29"/>
      <x v="118"/>
      <x v="1108"/>
      <x v="17492"/>
    </i>
    <i>
      <x v="17493"/>
      <x v="215"/>
      <x v="21"/>
      <x v="7565"/>
      <x v="17493"/>
    </i>
    <i>
      <x v="17494"/>
      <x v="114"/>
      <x v="122"/>
      <x v="4331"/>
      <x v="17494"/>
    </i>
    <i>
      <x v="17495"/>
      <x v="155"/>
      <x v="105"/>
      <x v="4799"/>
      <x v="17495"/>
    </i>
    <i>
      <x v="17496"/>
      <x v="42"/>
      <x v="163"/>
      <x v="5681"/>
      <x v="17496"/>
    </i>
    <i>
      <x v="17497"/>
      <x v="106"/>
      <x/>
      <x v="6983"/>
      <x v="17497"/>
    </i>
    <i>
      <x v="17498"/>
      <x v="580"/>
      <x v="5"/>
      <x v="8106"/>
      <x v="17498"/>
    </i>
    <i>
      <x v="17499"/>
      <x v="509"/>
      <x v="188"/>
      <x v="7685"/>
      <x v="17499"/>
    </i>
    <i>
      <x v="17500"/>
      <x v="292"/>
      <x v="34"/>
      <x v="4571"/>
      <x v="17500"/>
    </i>
    <i>
      <x v="17501"/>
      <x v="432"/>
      <x v="74"/>
      <x v="6923"/>
      <x v="17501"/>
    </i>
    <i>
      <x v="17502"/>
      <x v="270"/>
      <x v="96"/>
      <x v="1416"/>
      <x v="17502"/>
    </i>
    <i>
      <x v="17503"/>
      <x v="284"/>
      <x v="179"/>
      <x v="714"/>
      <x v="17503"/>
    </i>
    <i>
      <x v="17504"/>
      <x v="315"/>
      <x v="176"/>
      <x v="3112"/>
      <x v="17504"/>
    </i>
    <i>
      <x v="17505"/>
      <x v="376"/>
      <x v="24"/>
      <x v="6098"/>
      <x v="17505"/>
    </i>
    <i>
      <x v="17506"/>
      <x v="460"/>
      <x v="170"/>
      <x v="8107"/>
      <x v="17506"/>
    </i>
    <i>
      <x v="17507"/>
      <x v="52"/>
      <x v="209"/>
      <x v="8108"/>
      <x v="17507"/>
    </i>
    <i>
      <x v="17508"/>
      <x v="32"/>
      <x v="132"/>
      <x v="8109"/>
      <x v="17508"/>
    </i>
    <i>
      <x v="17509"/>
      <x v="412"/>
      <x v="53"/>
      <x v="8110"/>
      <x v="17509"/>
    </i>
    <i>
      <x v="17510"/>
      <x v="546"/>
      <x v="52"/>
      <x v="4533"/>
      <x v="17510"/>
    </i>
    <i>
      <x v="17511"/>
      <x v="60"/>
      <x v="100"/>
      <x v="4804"/>
      <x v="17511"/>
    </i>
    <i>
      <x v="17512"/>
      <x v="341"/>
      <x v="200"/>
      <x v="2970"/>
      <x v="17512"/>
    </i>
    <i>
      <x v="17513"/>
      <x v="152"/>
      <x v="84"/>
      <x v="8111"/>
      <x v="17513"/>
    </i>
    <i>
      <x v="17514"/>
      <x v="182"/>
      <x v="193"/>
      <x v="8112"/>
      <x v="17514"/>
    </i>
    <i>
      <x v="17515"/>
      <x v="569"/>
      <x v="19"/>
      <x v="7142"/>
      <x v="17515"/>
    </i>
    <i>
      <x v="17516"/>
      <x v="370"/>
      <x v="86"/>
      <x v="4529"/>
      <x v="17516"/>
    </i>
    <i>
      <x v="17517"/>
      <x v="326"/>
      <x v="34"/>
      <x v="630"/>
      <x v="17517"/>
    </i>
    <i>
      <x v="17518"/>
      <x v="443"/>
      <x v="42"/>
      <x v="8113"/>
      <x v="17518"/>
    </i>
    <i>
      <x v="17519"/>
      <x v="542"/>
      <x v="31"/>
      <x v="1785"/>
      <x v="17519"/>
    </i>
    <i>
      <x v="17520"/>
      <x v="356"/>
      <x v="59"/>
      <x v="6516"/>
      <x v="17520"/>
    </i>
    <i>
      <x v="17521"/>
      <x v="454"/>
      <x v="118"/>
      <x v="8114"/>
      <x v="17521"/>
    </i>
    <i>
      <x v="17522"/>
      <x v="422"/>
      <x v="76"/>
      <x v="3631"/>
      <x v="17522"/>
    </i>
    <i>
      <x v="17523"/>
      <x v="166"/>
      <x v="93"/>
      <x v="398"/>
      <x v="17523"/>
    </i>
    <i>
      <x v="17524"/>
      <x v="501"/>
      <x v="112"/>
      <x v="2998"/>
      <x v="17524"/>
    </i>
    <i>
      <x v="17525"/>
      <x v="571"/>
      <x v="124"/>
      <x v="6204"/>
      <x v="17525"/>
    </i>
    <i>
      <x v="17526"/>
      <x v="18"/>
      <x/>
      <x v="306"/>
      <x v="17526"/>
    </i>
    <i>
      <x v="17527"/>
      <x v="341"/>
      <x v="79"/>
      <x v="4413"/>
      <x v="17527"/>
    </i>
    <i>
      <x v="17528"/>
      <x v="277"/>
      <x v="82"/>
      <x v="7499"/>
      <x v="17528"/>
    </i>
    <i>
      <x v="17529"/>
      <x v="486"/>
      <x v="82"/>
      <x v="1934"/>
      <x v="17529"/>
    </i>
    <i>
      <x v="17530"/>
      <x v="374"/>
      <x v="46"/>
      <x v="3118"/>
      <x v="17530"/>
    </i>
    <i>
      <x v="17531"/>
      <x v="299"/>
      <x v="56"/>
      <x v="5918"/>
      <x v="17531"/>
    </i>
    <i>
      <x v="17532"/>
      <x v="569"/>
      <x v="24"/>
      <x v="6138"/>
      <x v="17532"/>
    </i>
    <i>
      <x v="17533"/>
      <x v="331"/>
      <x v="164"/>
      <x v="258"/>
      <x v="17533"/>
    </i>
    <i>
      <x v="17534"/>
      <x v="563"/>
      <x v="132"/>
      <x v="8115"/>
      <x v="17534"/>
    </i>
    <i>
      <x v="17535"/>
      <x v="105"/>
      <x v="218"/>
      <x v="7538"/>
      <x v="17535"/>
    </i>
    <i>
      <x v="17536"/>
      <x v="558"/>
      <x v="211"/>
      <x v="3140"/>
      <x v="17536"/>
    </i>
    <i>
      <x v="17537"/>
      <x v="201"/>
      <x v="171"/>
      <x v="8116"/>
      <x v="17537"/>
    </i>
    <i>
      <x v="17538"/>
      <x v="223"/>
      <x v="179"/>
      <x v="2837"/>
      <x v="17538"/>
    </i>
    <i>
      <x v="17539"/>
      <x v="376"/>
      <x v="54"/>
      <x v="8117"/>
      <x v="17539"/>
    </i>
    <i>
      <x v="17540"/>
      <x v="73"/>
      <x v="22"/>
      <x v="3707"/>
      <x v="17540"/>
    </i>
    <i>
      <x v="17541"/>
      <x v="300"/>
      <x v="74"/>
      <x v="2453"/>
      <x v="17541"/>
    </i>
    <i>
      <x v="17542"/>
      <x v="558"/>
      <x v="27"/>
      <x v="1848"/>
      <x v="17542"/>
    </i>
    <i>
      <x v="17543"/>
      <x v="301"/>
      <x v="64"/>
      <x v="2353"/>
      <x v="17543"/>
    </i>
    <i>
      <x v="17544"/>
      <x v="468"/>
      <x v="163"/>
      <x v="6362"/>
      <x v="17544"/>
    </i>
    <i>
      <x v="17545"/>
      <x v="104"/>
      <x v="31"/>
      <x v="5650"/>
      <x v="17545"/>
    </i>
    <i>
      <x v="17546"/>
      <x v="281"/>
      <x v="165"/>
      <x v="8118"/>
      <x v="17546"/>
    </i>
    <i>
      <x v="17547"/>
      <x v="108"/>
      <x v="113"/>
      <x v="3287"/>
      <x v="17547"/>
    </i>
    <i>
      <x v="17548"/>
      <x v="518"/>
      <x v="161"/>
      <x v="4261"/>
      <x v="17548"/>
    </i>
    <i>
      <x v="17549"/>
      <x v="509"/>
      <x v="180"/>
      <x v="3732"/>
      <x v="17549"/>
    </i>
    <i>
      <x v="17550"/>
      <x v="491"/>
      <x v="52"/>
      <x v="757"/>
      <x v="17550"/>
    </i>
    <i>
      <x v="17551"/>
      <x v="405"/>
      <x v="165"/>
      <x v="4282"/>
      <x v="17551"/>
    </i>
    <i>
      <x v="17552"/>
      <x v="452"/>
      <x v="180"/>
      <x v="6653"/>
      <x v="17552"/>
    </i>
    <i>
      <x v="17553"/>
      <x v="563"/>
      <x v="62"/>
      <x v="6909"/>
      <x v="17553"/>
    </i>
    <i>
      <x v="17554"/>
      <x v="167"/>
      <x v="133"/>
      <x v="473"/>
      <x v="17554"/>
    </i>
    <i>
      <x v="17555"/>
      <x v="481"/>
      <x v="62"/>
      <x v="2589"/>
      <x v="17555"/>
    </i>
    <i>
      <x v="17556"/>
      <x v="380"/>
      <x v="155"/>
      <x v="6936"/>
      <x v="17556"/>
    </i>
    <i>
      <x v="17557"/>
      <x v="68"/>
      <x v="6"/>
      <x v="1706"/>
      <x v="17557"/>
    </i>
    <i>
      <x v="17558"/>
      <x v="295"/>
      <x v="32"/>
      <x v="8119"/>
      <x v="17558"/>
    </i>
    <i>
      <x v="17559"/>
      <x v="287"/>
      <x v="88"/>
      <x v="2733"/>
      <x v="17559"/>
    </i>
    <i>
      <x v="17560"/>
      <x v="663"/>
      <x v="191"/>
      <x v="6435"/>
      <x v="17560"/>
    </i>
    <i>
      <x v="17561"/>
      <x v="375"/>
      <x v="149"/>
      <x v="3088"/>
      <x v="17561"/>
    </i>
    <i>
      <x v="17562"/>
      <x v="505"/>
      <x v="122"/>
      <x v="8120"/>
      <x v="17562"/>
    </i>
    <i>
      <x v="17563"/>
      <x v="176"/>
      <x v="90"/>
      <x v="7688"/>
      <x v="17563"/>
    </i>
    <i>
      <x v="17564"/>
      <x v="281"/>
      <x v="91"/>
      <x v="4709"/>
      <x v="17564"/>
    </i>
    <i>
      <x v="17565"/>
      <x v="135"/>
      <x v="157"/>
      <x v="8121"/>
      <x v="17565"/>
    </i>
    <i>
      <x v="17566"/>
      <x v="192"/>
      <x v="164"/>
      <x v="5827"/>
      <x v="17566"/>
    </i>
    <i>
      <x v="17567"/>
      <x v="398"/>
      <x v="87"/>
      <x v="8122"/>
      <x v="17567"/>
    </i>
    <i>
      <x v="17568"/>
      <x v="579"/>
      <x v="200"/>
      <x v="4529"/>
      <x v="17568"/>
    </i>
    <i>
      <x v="17569"/>
      <x v="264"/>
      <x v="166"/>
      <x v="7323"/>
      <x v="17569"/>
    </i>
    <i>
      <x v="17570"/>
      <x v="204"/>
      <x v="144"/>
      <x v="3785"/>
      <x v="17570"/>
    </i>
    <i>
      <x v="17571"/>
      <x v="177"/>
      <x v="2"/>
      <x v="8123"/>
      <x v="17571"/>
    </i>
    <i>
      <x v="17572"/>
      <x v="492"/>
      <x v="64"/>
      <x v="6639"/>
      <x v="17572"/>
    </i>
    <i>
      <x v="17573"/>
      <x v="239"/>
      <x v="112"/>
      <x v="8124"/>
      <x v="17573"/>
    </i>
    <i>
      <x v="17574"/>
      <x v="429"/>
      <x v="44"/>
      <x v="6914"/>
      <x v="17574"/>
    </i>
    <i>
      <x v="17575"/>
      <x v="67"/>
      <x v="88"/>
      <x v="914"/>
      <x v="17575"/>
    </i>
    <i>
      <x v="17576"/>
      <x v="664"/>
      <x v="372"/>
      <x v="3962"/>
      <x v="17576"/>
    </i>
    <i>
      <x v="17577"/>
      <x v="305"/>
      <x v="104"/>
      <x v="1890"/>
      <x v="17577"/>
    </i>
    <i>
      <x v="17578"/>
      <x v="364"/>
      <x v="182"/>
      <x v="741"/>
      <x v="17578"/>
    </i>
    <i>
      <x v="17579"/>
      <x v="62"/>
      <x v="80"/>
      <x v="1670"/>
      <x v="17579"/>
    </i>
    <i>
      <x v="17580"/>
      <x v="88"/>
      <x v="85"/>
      <x v="5840"/>
      <x v="17580"/>
    </i>
    <i>
      <x v="17581"/>
      <x v="165"/>
      <x v="150"/>
      <x v="5343"/>
      <x v="17581"/>
    </i>
    <i>
      <x v="17582"/>
      <x v="168"/>
      <x v="196"/>
      <x v="8125"/>
      <x v="17582"/>
    </i>
    <i>
      <x v="17583"/>
      <x v="81"/>
      <x v="98"/>
      <x v="507"/>
      <x v="17583"/>
    </i>
    <i>
      <x v="17584"/>
      <x v="665"/>
      <x v="191"/>
      <x v="3519"/>
      <x v="17584"/>
    </i>
    <i>
      <x v="17585"/>
      <x v="220"/>
      <x v="36"/>
      <x v="4188"/>
      <x v="17585"/>
    </i>
    <i>
      <x v="17586"/>
      <x v="140"/>
      <x v="53"/>
      <x v="4187"/>
      <x v="17586"/>
    </i>
    <i>
      <x v="17587"/>
      <x v="189"/>
      <x v="104"/>
      <x v="2763"/>
      <x v="17587"/>
    </i>
    <i>
      <x v="17588"/>
      <x v="367"/>
      <x v="102"/>
      <x v="6782"/>
      <x v="17588"/>
    </i>
    <i>
      <x v="17589"/>
      <x v="439"/>
      <x v="12"/>
      <x v="5155"/>
      <x v="17589"/>
    </i>
    <i>
      <x v="17590"/>
      <x v="140"/>
      <x v="166"/>
      <x v="6644"/>
      <x v="17590"/>
    </i>
    <i>
      <x v="17591"/>
      <x v="384"/>
      <x v="150"/>
      <x v="4502"/>
      <x v="17591"/>
    </i>
    <i>
      <x v="17592"/>
      <x v="78"/>
      <x v="4"/>
      <x v="2159"/>
      <x v="17592"/>
    </i>
    <i>
      <x v="17593"/>
      <x v="393"/>
      <x v="183"/>
      <x v="6478"/>
      <x v="17593"/>
    </i>
    <i>
      <x v="17594"/>
      <x v="14"/>
      <x v="129"/>
      <x v="5713"/>
      <x v="17594"/>
    </i>
    <i>
      <x v="17595"/>
      <x v="189"/>
      <x v="93"/>
      <x v="4979"/>
      <x v="17595"/>
    </i>
    <i>
      <x v="17596"/>
      <x v="205"/>
      <x v="58"/>
      <x v="5767"/>
      <x v="17596"/>
    </i>
    <i>
      <x v="17597"/>
      <x v="123"/>
      <x v="104"/>
      <x v="71"/>
      <x v="17597"/>
    </i>
    <i>
      <x v="17598"/>
      <x v="16"/>
      <x v="36"/>
      <x v="922"/>
      <x v="17598"/>
    </i>
    <i>
      <x v="17599"/>
      <x v="153"/>
      <x v="138"/>
      <x v="1619"/>
      <x v="17599"/>
    </i>
    <i>
      <x v="17600"/>
      <x v="20"/>
      <x v="153"/>
      <x v="5354"/>
      <x v="17600"/>
    </i>
    <i>
      <x v="17601"/>
      <x v="201"/>
      <x v="155"/>
      <x v="7024"/>
      <x v="17601"/>
    </i>
    <i>
      <x v="17602"/>
      <x v="300"/>
      <x v="105"/>
      <x v="5716"/>
      <x v="17602"/>
    </i>
    <i>
      <x v="17603"/>
      <x v="342"/>
      <x v="202"/>
      <x v="4977"/>
      <x v="17603"/>
    </i>
    <i>
      <x v="17604"/>
      <x v="165"/>
      <x v="93"/>
      <x v="4229"/>
      <x v="17604"/>
    </i>
    <i>
      <x v="17605"/>
      <x v="63"/>
      <x v="109"/>
      <x v="6704"/>
      <x v="17605"/>
    </i>
    <i>
      <x v="17606"/>
      <x v="392"/>
      <x v="21"/>
      <x v="6776"/>
      <x v="17606"/>
    </i>
    <i>
      <x v="17607"/>
      <x v="83"/>
      <x v="190"/>
      <x v="5237"/>
      <x v="17607"/>
    </i>
    <i>
      <x v="17608"/>
      <x v="342"/>
      <x v="101"/>
      <x v="3214"/>
      <x v="17608"/>
    </i>
    <i>
      <x v="17609"/>
      <x v="151"/>
      <x v="104"/>
      <x v="1342"/>
      <x v="17609"/>
    </i>
    <i>
      <x v="17610"/>
      <x v="159"/>
      <x v="158"/>
      <x v="244"/>
      <x v="17610"/>
    </i>
    <i>
      <x v="17611"/>
      <x v="201"/>
      <x v="121"/>
      <x v="8044"/>
      <x v="17611"/>
    </i>
    <i>
      <x v="17612"/>
      <x v="140"/>
      <x v="116"/>
      <x v="6496"/>
      <x v="17612"/>
    </i>
    <i>
      <x v="17613"/>
      <x v="135"/>
      <x v="136"/>
      <x v="3816"/>
      <x v="17613"/>
    </i>
    <i>
      <x v="17614"/>
      <x v="149"/>
      <x v="13"/>
      <x v="3109"/>
      <x v="17614"/>
    </i>
    <i>
      <x v="17615"/>
      <x v="129"/>
      <x v="44"/>
      <x v="6477"/>
      <x v="17615"/>
    </i>
    <i>
      <x v="17616"/>
      <x v="147"/>
      <x v="104"/>
      <x v="2883"/>
      <x v="17616"/>
    </i>
    <i>
      <x v="17617"/>
      <x v="58"/>
      <x v="72"/>
      <x v="7574"/>
      <x v="17617"/>
    </i>
    <i>
      <x v="17618"/>
      <x v="193"/>
      <x v="158"/>
      <x v="2383"/>
      <x v="17618"/>
    </i>
    <i>
      <x v="17619"/>
      <x v="123"/>
      <x v="158"/>
      <x v="5888"/>
      <x v="17619"/>
    </i>
    <i>
      <x v="17620"/>
      <x v="488"/>
      <x v="101"/>
      <x v="5159"/>
      <x v="17620"/>
    </i>
    <i>
      <x v="17621"/>
      <x v="431"/>
      <x v="85"/>
      <x v="3112"/>
      <x v="17621"/>
    </i>
    <i>
      <x v="17622"/>
      <x v="96"/>
      <x v="129"/>
      <x v="338"/>
      <x v="17622"/>
    </i>
    <i>
      <x v="17623"/>
      <x v="122"/>
      <x v="144"/>
      <x v="6198"/>
      <x v="17623"/>
    </i>
    <i>
      <x v="17624"/>
      <x v="157"/>
      <x v="13"/>
      <x v="927"/>
      <x v="17624"/>
    </i>
    <i>
      <x v="17625"/>
      <x v="308"/>
      <x v="102"/>
      <x v="3747"/>
      <x v="17625"/>
    </i>
    <i>
      <x v="17626"/>
      <x v="378"/>
      <x v="38"/>
      <x v="4570"/>
      <x v="17626"/>
    </i>
    <i>
      <x v="17627"/>
      <x v="130"/>
      <x v="150"/>
      <x v="7135"/>
      <x v="17627"/>
    </i>
    <i>
      <x v="17628"/>
      <x v="408"/>
      <x v="70"/>
      <x v="7405"/>
      <x v="17628"/>
    </i>
    <i>
      <x v="17629"/>
      <x v="237"/>
      <x v="189"/>
      <x v="4172"/>
      <x v="17629"/>
    </i>
    <i>
      <x v="17630"/>
      <x v="447"/>
      <x v="255"/>
      <x v="4235"/>
      <x v="17630"/>
    </i>
    <i>
      <x v="17631"/>
      <x v="345"/>
      <x v="70"/>
      <x v="3069"/>
      <x v="17631"/>
    </i>
    <i>
      <x v="17632"/>
      <x v="418"/>
      <x v="33"/>
      <x v="1705"/>
      <x v="17632"/>
    </i>
    <i>
      <x v="17633"/>
      <x v="453"/>
      <x v="125"/>
      <x v="7585"/>
      <x v="17633"/>
    </i>
    <i>
      <x v="17634"/>
      <x v="41"/>
      <x v="195"/>
      <x v="3350"/>
      <x v="17634"/>
    </i>
    <i>
      <x v="17635"/>
      <x v="70"/>
      <x v="34"/>
      <x v="5482"/>
      <x v="17635"/>
    </i>
    <i>
      <x v="17636"/>
      <x v="194"/>
      <x v="73"/>
      <x v="3174"/>
      <x v="17636"/>
    </i>
    <i>
      <x v="17637"/>
      <x v="449"/>
      <x v="128"/>
      <x v="919"/>
      <x v="17637"/>
    </i>
    <i>
      <x v="17638"/>
      <x v="170"/>
      <x v="147"/>
      <x v="2657"/>
      <x v="17638"/>
    </i>
    <i>
      <x v="17639"/>
      <x v="159"/>
      <x v="105"/>
      <x v="5009"/>
      <x v="17639"/>
    </i>
    <i>
      <x v="17640"/>
      <x v="145"/>
      <x v="139"/>
      <x v="1593"/>
      <x v="17640"/>
    </i>
    <i>
      <x v="17641"/>
      <x v="495"/>
      <x v="58"/>
      <x v="8126"/>
      <x v="17641"/>
    </i>
    <i>
      <x v="17642"/>
      <x v="12"/>
      <x v="156"/>
      <x v="5796"/>
      <x v="17642"/>
    </i>
    <i>
      <x v="17643"/>
      <x v="189"/>
      <x v="131"/>
      <x v="6040"/>
      <x v="17643"/>
    </i>
    <i>
      <x v="17644"/>
      <x v="558"/>
      <x v="187"/>
      <x v="1710"/>
      <x v="17644"/>
    </i>
    <i>
      <x v="17645"/>
      <x v="516"/>
      <x v="84"/>
      <x v="1304"/>
      <x v="17645"/>
    </i>
    <i>
      <x v="17646"/>
      <x v="184"/>
      <x v="192"/>
      <x v="6039"/>
      <x v="17646"/>
    </i>
    <i>
      <x v="17647"/>
      <x v="137"/>
      <x v="134"/>
      <x v="2841"/>
      <x v="17647"/>
    </i>
    <i>
      <x v="17648"/>
      <x v="409"/>
      <x v="104"/>
      <x v="166"/>
      <x v="17648"/>
    </i>
    <i>
      <x v="17649"/>
      <x v="41"/>
      <x v="122"/>
      <x v="7869"/>
      <x v="17649"/>
    </i>
    <i>
      <x v="17650"/>
      <x v="61"/>
      <x v="153"/>
      <x v="6613"/>
      <x v="17650"/>
    </i>
    <i>
      <x v="17651"/>
      <x v="12"/>
      <x v="71"/>
      <x v="8127"/>
      <x v="17651"/>
    </i>
    <i>
      <x v="17652"/>
      <x v="344"/>
      <x v="40"/>
      <x v="4805"/>
      <x v="17652"/>
    </i>
    <i>
      <x v="17653"/>
      <x v="62"/>
      <x v="114"/>
      <x v="1718"/>
      <x v="17653"/>
    </i>
    <i>
      <x v="17654"/>
      <x v="251"/>
      <x v="81"/>
      <x v="729"/>
      <x v="17654"/>
    </i>
    <i>
      <x v="17655"/>
      <x v="141"/>
      <x v="191"/>
      <x v="5024"/>
      <x v="17655"/>
    </i>
    <i>
      <x v="17656"/>
      <x v="79"/>
      <x v="40"/>
      <x v="6950"/>
      <x v="17656"/>
    </i>
    <i>
      <x v="17657"/>
      <x v="81"/>
      <x v="171"/>
      <x v="3920"/>
      <x v="17657"/>
    </i>
    <i>
      <x v="17658"/>
      <x v="124"/>
      <x v="158"/>
      <x v="4392"/>
      <x v="17658"/>
    </i>
    <i>
      <x v="17659"/>
      <x v="539"/>
      <x v="43"/>
      <x v="8128"/>
      <x v="17659"/>
    </i>
    <i>
      <x v="17660"/>
      <x v="310"/>
      <x v="66"/>
      <x v="2346"/>
      <x v="17660"/>
    </i>
    <i>
      <x v="17661"/>
      <x v="86"/>
      <x v="156"/>
      <x v="3181"/>
      <x v="17661"/>
    </i>
    <i>
      <x v="17662"/>
      <x v="345"/>
      <x v="40"/>
      <x v="3077"/>
      <x v="17662"/>
    </i>
    <i>
      <x v="17663"/>
      <x v="122"/>
      <x v="109"/>
      <x v="392"/>
      <x v="17663"/>
    </i>
    <i>
      <x v="17664"/>
      <x v="56"/>
      <x v="190"/>
      <x v="4415"/>
      <x v="17664"/>
    </i>
    <i>
      <x v="17665"/>
      <x v="426"/>
      <x v="78"/>
      <x v="404"/>
      <x v="17665"/>
    </i>
    <i>
      <x v="17666"/>
      <x v="423"/>
      <x v="3"/>
      <x v="1787"/>
      <x v="17666"/>
    </i>
    <i>
      <x v="17667"/>
      <x v="141"/>
      <x v="114"/>
      <x v="6059"/>
      <x v="17667"/>
    </i>
    <i>
      <x v="17668"/>
      <x v="46"/>
      <x v="197"/>
      <x v="871"/>
      <x v="17668"/>
    </i>
    <i>
      <x v="17669"/>
      <x v="19"/>
      <x v="41"/>
      <x v="3045"/>
      <x v="17669"/>
    </i>
    <i>
      <x v="17670"/>
      <x v="96"/>
      <x v="155"/>
      <x v="3677"/>
      <x v="17670"/>
    </i>
    <i>
      <x v="17671"/>
      <x v="146"/>
      <x v="36"/>
      <x v="4717"/>
      <x v="17671"/>
    </i>
    <i>
      <x v="17672"/>
      <x v="72"/>
      <x v="4"/>
      <x v="4719"/>
      <x v="17672"/>
    </i>
    <i>
      <x v="17673"/>
      <x v="438"/>
      <x v="56"/>
      <x v="1204"/>
      <x v="17673"/>
    </i>
    <i>
      <x v="17674"/>
      <x v="41"/>
      <x/>
      <x v="726"/>
      <x v="17674"/>
    </i>
    <i>
      <x v="17675"/>
      <x v="178"/>
      <x v="195"/>
      <x v="541"/>
      <x v="17675"/>
    </i>
    <i>
      <x v="17676"/>
      <x v="414"/>
      <x v="158"/>
      <x v="8129"/>
      <x v="17676"/>
    </i>
    <i>
      <x v="17677"/>
      <x v="76"/>
      <x v="118"/>
      <x v="1738"/>
      <x v="17677"/>
    </i>
    <i>
      <x v="17678"/>
      <x v="666"/>
      <x v="126"/>
      <x v="8130"/>
      <x v="17678"/>
    </i>
    <i>
      <x v="17679"/>
      <x v="220"/>
      <x v="73"/>
      <x v="4396"/>
      <x v="17679"/>
    </i>
    <i>
      <x v="17680"/>
      <x v="137"/>
      <x v="71"/>
      <x v="1737"/>
      <x v="17680"/>
    </i>
    <i>
      <x v="17681"/>
      <x v="194"/>
      <x v="4"/>
      <x v="3388"/>
      <x v="17681"/>
    </i>
    <i>
      <x v="17682"/>
      <x v="391"/>
      <x v="138"/>
      <x v="3231"/>
      <x v="17682"/>
    </i>
    <i>
      <x v="17683"/>
      <x v="93"/>
      <x v="50"/>
      <x v="2309"/>
      <x v="17683"/>
    </i>
    <i>
      <x v="17684"/>
      <x v="158"/>
      <x v="205"/>
      <x v="1600"/>
      <x v="17684"/>
    </i>
    <i>
      <x v="17685"/>
      <x v="173"/>
      <x v="3"/>
      <x v="7139"/>
      <x v="17685"/>
    </i>
    <i>
      <x v="17686"/>
      <x v="313"/>
      <x v="166"/>
      <x v="3313"/>
      <x v="17686"/>
    </i>
    <i>
      <x v="17687"/>
      <x v="126"/>
      <x v="88"/>
      <x v="3085"/>
      <x v="17687"/>
    </i>
    <i>
      <x v="17688"/>
      <x v="473"/>
      <x v="64"/>
      <x v="6720"/>
      <x v="17688"/>
    </i>
    <i>
      <x v="17689"/>
      <x v="423"/>
      <x v="22"/>
      <x v="765"/>
      <x v="17689"/>
    </i>
    <i>
      <x v="17690"/>
      <x v="497"/>
      <x v="181"/>
      <x v="1788"/>
      <x v="17690"/>
    </i>
    <i>
      <x v="17691"/>
      <x v="24"/>
      <x v="52"/>
      <x v="7690"/>
      <x v="17691"/>
    </i>
    <i>
      <x v="17692"/>
      <x v="158"/>
      <x v="242"/>
      <x v="6042"/>
      <x v="17692"/>
    </i>
    <i>
      <x v="17693"/>
      <x v="82"/>
      <x v="82"/>
      <x v="3089"/>
      <x v="17693"/>
    </i>
    <i>
      <x v="17694"/>
      <x v="121"/>
      <x v="10"/>
      <x v="726"/>
      <x v="17694"/>
    </i>
    <i>
      <x v="17695"/>
      <x v="261"/>
      <x v="61"/>
      <x v="7365"/>
      <x v="17695"/>
    </i>
    <i>
      <x v="17696"/>
      <x v="183"/>
      <x v="60"/>
      <x v="5562"/>
      <x v="17696"/>
    </i>
    <i>
      <x v="17697"/>
      <x v="576"/>
      <x v="88"/>
      <x v="4718"/>
      <x v="17697"/>
    </i>
    <i>
      <x v="17698"/>
      <x v="425"/>
      <x v="189"/>
      <x v="639"/>
      <x v="17698"/>
    </i>
    <i>
      <x v="17699"/>
      <x v="73"/>
      <x v="11"/>
      <x v="7754"/>
      <x v="17699"/>
    </i>
    <i>
      <x v="17700"/>
      <x v="433"/>
      <x v="37"/>
      <x v="639"/>
      <x v="17700"/>
    </i>
    <i>
      <x v="17701"/>
      <x v="71"/>
      <x v="112"/>
      <x v="8131"/>
      <x v="17701"/>
    </i>
    <i>
      <x v="17702"/>
      <x v="294"/>
      <x v="39"/>
      <x v="6423"/>
      <x v="17702"/>
    </i>
    <i>
      <x v="17703"/>
      <x v="71"/>
      <x v="10"/>
      <x v="658"/>
      <x v="17703"/>
    </i>
    <i>
      <x v="17704"/>
      <x v="228"/>
      <x v="5"/>
      <x v="1741"/>
      <x v="17704"/>
    </i>
    <i>
      <x v="17705"/>
      <x v="143"/>
      <x v="46"/>
      <x v="400"/>
      <x v="17705"/>
    </i>
    <i>
      <x v="17706"/>
      <x v="315"/>
      <x v="203"/>
      <x v="8132"/>
      <x v="17706"/>
    </i>
    <i>
      <x v="17707"/>
      <x v="318"/>
      <x v="51"/>
      <x v="8133"/>
      <x v="17707"/>
    </i>
    <i>
      <x v="17708"/>
      <x v="288"/>
      <x v="164"/>
      <x v="3336"/>
      <x v="17708"/>
    </i>
    <i>
      <x v="17709"/>
      <x v="483"/>
      <x v="34"/>
      <x v="8134"/>
      <x v="17709"/>
    </i>
    <i>
      <x v="17710"/>
      <x v="239"/>
      <x v="95"/>
      <x v="2358"/>
      <x v="17710"/>
    </i>
    <i>
      <x v="17711"/>
      <x v="523"/>
      <x v="2"/>
      <x v="6810"/>
      <x v="17711"/>
    </i>
    <i>
      <x v="17712"/>
      <x v="546"/>
      <x v="110"/>
      <x v="6138"/>
      <x v="17712"/>
    </i>
    <i>
      <x v="17713"/>
      <x v="258"/>
      <x v="33"/>
      <x v="4074"/>
      <x v="17713"/>
    </i>
    <i>
      <x v="17714"/>
      <x v="202"/>
      <x v="55"/>
      <x v="1320"/>
      <x v="17714"/>
    </i>
    <i>
      <x v="17715"/>
      <x v="136"/>
      <x v="134"/>
      <x v="6257"/>
      <x v="17715"/>
    </i>
    <i>
      <x v="17716"/>
      <x v="262"/>
      <x v="37"/>
      <x v="1798"/>
      <x v="17716"/>
    </i>
    <i>
      <x v="17717"/>
      <x v="242"/>
      <x v="78"/>
      <x v="1750"/>
      <x v="17717"/>
    </i>
    <i>
      <x v="17718"/>
      <x v="490"/>
      <x v="159"/>
      <x v="8135"/>
      <x v="17718"/>
    </i>
    <i>
      <x v="17719"/>
      <x v="554"/>
      <x v="95"/>
      <x v="821"/>
      <x v="17719"/>
    </i>
    <i>
      <x v="17720"/>
      <x v="573"/>
      <x v="85"/>
      <x v="8136"/>
      <x v="17720"/>
    </i>
    <i>
      <x v="17721"/>
      <x v="45"/>
      <x v="86"/>
      <x v="3151"/>
      <x v="17721"/>
    </i>
    <i>
      <x v="17722"/>
      <x v="507"/>
      <x v="32"/>
      <x v="7738"/>
      <x v="17722"/>
    </i>
    <i>
      <x v="17723"/>
      <x v="81"/>
      <x/>
      <x v="5351"/>
      <x v="17723"/>
    </i>
    <i>
      <x v="17724"/>
      <x v="529"/>
      <x v="60"/>
      <x v="5983"/>
      <x v="17724"/>
    </i>
    <i>
      <x v="17725"/>
      <x v="130"/>
      <x v="13"/>
      <x v="1541"/>
      <x v="17725"/>
    </i>
    <i>
      <x v="17726"/>
      <x v="259"/>
      <x v="59"/>
      <x v="8137"/>
      <x v="17726"/>
    </i>
    <i>
      <x v="17727"/>
      <x v="275"/>
      <x v="189"/>
      <x v="6535"/>
      <x v="17727"/>
    </i>
    <i>
      <x v="17728"/>
      <x v="409"/>
      <x v="98"/>
      <x v="1576"/>
      <x v="17728"/>
    </i>
    <i>
      <x v="17729"/>
      <x v="496"/>
      <x v="164"/>
      <x v="7670"/>
      <x v="17729"/>
    </i>
    <i>
      <x v="17730"/>
      <x v="127"/>
      <x v="115"/>
      <x v="8138"/>
      <x v="17730"/>
    </i>
    <i>
      <x v="17731"/>
      <x v="292"/>
      <x v="180"/>
      <x v="1571"/>
      <x v="17731"/>
    </i>
    <i>
      <x v="17732"/>
      <x v="100"/>
      <x/>
      <x v="7920"/>
      <x v="17732"/>
    </i>
    <i>
      <x v="17733"/>
      <x v="36"/>
      <x v="31"/>
      <x v="8139"/>
      <x v="17733"/>
    </i>
    <i>
      <x v="17734"/>
      <x v="323"/>
      <x v="29"/>
      <x v="7888"/>
      <x v="17734"/>
    </i>
    <i>
      <x v="17735"/>
      <x v="349"/>
      <x v="105"/>
      <x v="3349"/>
      <x v="17735"/>
    </i>
    <i>
      <x v="17736"/>
      <x v="501"/>
      <x v="60"/>
      <x v="3445"/>
      <x v="17736"/>
    </i>
    <i>
      <x v="17737"/>
      <x v="1"/>
      <x v="86"/>
      <x v="1546"/>
      <x v="17737"/>
    </i>
    <i>
      <x v="17738"/>
      <x v="494"/>
      <x v="132"/>
      <x v="7889"/>
      <x v="17738"/>
    </i>
    <i>
      <x v="17739"/>
      <x v="213"/>
      <x v="138"/>
      <x v="3350"/>
      <x v="17739"/>
    </i>
    <i>
      <x v="17740"/>
      <x v="281"/>
      <x v="262"/>
      <x v="452"/>
      <x v="17740"/>
    </i>
    <i>
      <x v="17741"/>
      <x v="465"/>
      <x v="35"/>
      <x v="3975"/>
      <x v="17741"/>
    </i>
    <i>
      <x v="17742"/>
      <x v="291"/>
      <x v="148"/>
      <x v="1861"/>
      <x v="17742"/>
    </i>
    <i>
      <x v="17743"/>
      <x v="448"/>
      <x v="119"/>
      <x v="8140"/>
      <x v="17743"/>
    </i>
    <i>
      <x v="17744"/>
      <x v="199"/>
      <x v="165"/>
      <x v="5826"/>
      <x v="17744"/>
    </i>
    <i>
      <x v="17745"/>
      <x v="339"/>
      <x v="204"/>
      <x v="3570"/>
      <x v="17745"/>
    </i>
    <i>
      <x v="17746"/>
      <x v="383"/>
      <x v="5"/>
      <x v="1707"/>
      <x v="17746"/>
    </i>
    <i>
      <x v="17747"/>
      <x v="227"/>
      <x v="34"/>
      <x v="5242"/>
      <x v="17747"/>
    </i>
    <i>
      <x v="17748"/>
      <x v="448"/>
      <x v="185"/>
      <x v="5919"/>
      <x v="17748"/>
    </i>
    <i>
      <x v="17749"/>
      <x v="258"/>
      <x v="54"/>
      <x v="4603"/>
      <x v="17749"/>
    </i>
    <i>
      <x v="17750"/>
      <x v="221"/>
      <x v="132"/>
      <x v="619"/>
      <x v="17750"/>
    </i>
    <i>
      <x v="17751"/>
      <x v="385"/>
      <x v="373"/>
      <x v="2734"/>
      <x v="17751"/>
    </i>
    <i>
      <x v="17752"/>
      <x v="271"/>
      <x v="180"/>
      <x v="4452"/>
      <x v="17752"/>
    </i>
    <i>
      <x v="17753"/>
      <x v="461"/>
      <x v="9"/>
      <x v="480"/>
      <x v="17753"/>
    </i>
    <i>
      <x v="17754"/>
      <x v="90"/>
      <x v="45"/>
      <x v="1303"/>
      <x v="17754"/>
    </i>
    <i>
      <x v="17755"/>
      <x v="232"/>
      <x v="34"/>
      <x v="479"/>
      <x v="17755"/>
    </i>
    <i>
      <x v="17756"/>
      <x v="333"/>
      <x v="374"/>
      <x v="5834"/>
      <x v="17756"/>
    </i>
    <i>
      <x v="17757"/>
      <x v="567"/>
      <x v="124"/>
      <x v="636"/>
      <x v="17757"/>
    </i>
    <i>
      <x v="17758"/>
      <x v="326"/>
      <x v="124"/>
      <x v="5807"/>
      <x v="17758"/>
    </i>
    <i>
      <x v="17759"/>
      <x v="120"/>
      <x v="100"/>
      <x v="5426"/>
      <x v="17759"/>
    </i>
    <i>
      <x v="17760"/>
      <x v="79"/>
      <x v="196"/>
      <x v="2447"/>
      <x v="17760"/>
    </i>
    <i>
      <x v="17761"/>
      <x v="197"/>
      <x v="136"/>
      <x v="1836"/>
      <x v="17761"/>
    </i>
    <i>
      <x v="17762"/>
      <x v="369"/>
      <x v="57"/>
      <x v="7426"/>
      <x v="17762"/>
    </i>
    <i>
      <x v="17763"/>
      <x v="520"/>
      <x v="168"/>
      <x v="7406"/>
      <x v="17763"/>
    </i>
    <i>
      <x v="17764"/>
      <x v="224"/>
      <x v="79"/>
      <x v="3190"/>
      <x v="17764"/>
    </i>
    <i>
      <x v="17765"/>
      <x v="84"/>
      <x v="155"/>
      <x v="7551"/>
      <x v="17765"/>
    </i>
    <i>
      <x v="17766"/>
      <x v="385"/>
      <x v="200"/>
      <x v="589"/>
      <x v="17766"/>
    </i>
    <i>
      <x v="17767"/>
      <x v="53"/>
      <x v="173"/>
      <x v="3191"/>
      <x v="17767"/>
    </i>
    <i>
      <x v="17768"/>
      <x v="464"/>
      <x v="124"/>
      <x v="739"/>
      <x v="17768"/>
    </i>
    <i>
      <x v="17769"/>
      <x v="123"/>
      <x v="134"/>
      <x v="3390"/>
      <x v="17769"/>
    </i>
    <i>
      <x v="17770"/>
      <x v="337"/>
      <x v="93"/>
      <x v="552"/>
      <x v="17770"/>
    </i>
    <i>
      <x v="17771"/>
      <x v="302"/>
      <x v="36"/>
      <x v="4139"/>
      <x v="17771"/>
    </i>
    <i>
      <x v="17772"/>
      <x v="555"/>
      <x v="117"/>
      <x v="58"/>
      <x v="17772"/>
    </i>
    <i>
      <x v="17773"/>
      <x v="432"/>
      <x v="162"/>
      <x v="505"/>
      <x v="17773"/>
    </i>
    <i>
      <x v="17774"/>
      <x v="94"/>
      <x v="242"/>
      <x v="5490"/>
      <x v="17774"/>
    </i>
    <i>
      <x v="17775"/>
      <x v="215"/>
      <x v="66"/>
      <x v="1615"/>
      <x v="17775"/>
    </i>
    <i>
      <x v="17776"/>
      <x v="84"/>
      <x v="130"/>
      <x v="4677"/>
      <x v="17776"/>
    </i>
    <i>
      <x v="17777"/>
      <x v="495"/>
      <x v="119"/>
      <x v="5355"/>
      <x v="17777"/>
    </i>
    <i>
      <x v="17778"/>
      <x v="139"/>
      <x v="190"/>
      <x v="7834"/>
      <x v="17778"/>
    </i>
    <i>
      <x v="17779"/>
      <x v="215"/>
      <x v="56"/>
      <x v="4227"/>
      <x v="17779"/>
    </i>
    <i>
      <x v="17780"/>
      <x v="120"/>
      <x v="102"/>
      <x v="2593"/>
      <x v="17780"/>
    </i>
    <i>
      <x v="17781"/>
      <x v="414"/>
      <x v="150"/>
      <x v="7330"/>
      <x v="17781"/>
    </i>
    <i>
      <x v="17782"/>
      <x v="361"/>
      <x v="125"/>
      <x v="2143"/>
      <x v="17782"/>
    </i>
    <i>
      <x v="17783"/>
      <x v="437"/>
      <x v="100"/>
      <x v="2007"/>
      <x v="17783"/>
    </i>
    <i>
      <x v="17784"/>
      <x v="323"/>
      <x v="176"/>
      <x v="5473"/>
      <x v="17784"/>
    </i>
    <i>
      <x v="17785"/>
      <x v="151"/>
      <x v="134"/>
      <x v="8141"/>
      <x v="17785"/>
    </i>
    <i>
      <x v="17786"/>
      <x v="291"/>
      <x v="145"/>
      <x v="7490"/>
      <x v="17786"/>
    </i>
    <i>
      <x v="17787"/>
      <x v="146"/>
      <x v="119"/>
      <x v="2010"/>
      <x v="17787"/>
    </i>
    <i>
      <x v="17788"/>
      <x v="270"/>
      <x v="122"/>
      <x v="241"/>
      <x v="17788"/>
    </i>
    <i>
      <x v="17789"/>
      <x v="218"/>
      <x v="22"/>
      <x v="3392"/>
      <x v="17789"/>
    </i>
    <i>
      <x v="17790"/>
      <x v="22"/>
      <x v="125"/>
      <x v="236"/>
      <x v="17790"/>
    </i>
    <i>
      <x v="17791"/>
      <x v="382"/>
      <x v="268"/>
      <x v="4679"/>
      <x v="17791"/>
    </i>
    <i>
      <x v="17792"/>
      <x v="203"/>
      <x v="32"/>
      <x v="1350"/>
      <x v="17792"/>
    </i>
    <i>
      <x v="17793"/>
      <x v="538"/>
      <x v="152"/>
      <x v="4432"/>
      <x v="17793"/>
    </i>
    <i>
      <x v="17794"/>
      <x v="383"/>
      <x v="129"/>
      <x v="7182"/>
      <x v="17794"/>
    </i>
    <i>
      <x v="17795"/>
      <x v="38"/>
      <x v="157"/>
      <x v="8142"/>
      <x v="17795"/>
    </i>
    <i>
      <x v="17796"/>
      <x v="207"/>
      <x v="109"/>
      <x v="3387"/>
      <x v="17796"/>
    </i>
    <i>
      <x v="17797"/>
      <x v="170"/>
      <x v="119"/>
      <x v="3734"/>
      <x v="17797"/>
    </i>
    <i>
      <x v="17798"/>
      <x v="379"/>
      <x v="70"/>
      <x v="4236"/>
      <x v="17798"/>
    </i>
    <i>
      <x v="17799"/>
      <x v="175"/>
      <x v="81"/>
      <x v="6118"/>
      <x v="17799"/>
    </i>
    <i>
      <x v="17800"/>
      <x v="150"/>
      <x v="42"/>
      <x v="5240"/>
      <x v="17800"/>
    </i>
    <i>
      <x v="17801"/>
      <x v="193"/>
      <x v="196"/>
      <x v="3355"/>
      <x v="17801"/>
    </i>
    <i>
      <x v="17802"/>
      <x v="165"/>
      <x v="81"/>
      <x v="6077"/>
      <x v="17802"/>
    </i>
    <i>
      <x v="17803"/>
      <x v="352"/>
      <x v="23"/>
      <x v="8143"/>
      <x v="17803"/>
    </i>
    <i>
      <x v="17804"/>
      <x v="16"/>
      <x v="157"/>
      <x v="8144"/>
      <x v="17804"/>
    </i>
    <i>
      <x v="17805"/>
      <x v="572"/>
      <x v="14"/>
      <x v="6078"/>
      <x v="17805"/>
    </i>
    <i>
      <x v="17806"/>
      <x v="371"/>
      <x v="38"/>
      <x v="8145"/>
      <x v="17806"/>
    </i>
    <i>
      <x v="17807"/>
      <x v="136"/>
      <x v="69"/>
      <x v="6409"/>
      <x v="17807"/>
    </i>
    <i>
      <x v="17808"/>
      <x v="195"/>
      <x v="219"/>
      <x v="8145"/>
      <x v="17808"/>
    </i>
    <i>
      <x v="17809"/>
      <x v="373"/>
      <x v="129"/>
      <x v="2291"/>
      <x v="17809"/>
    </i>
    <i>
      <x v="17810"/>
      <x v="358"/>
      <x v="210"/>
      <x v="5481"/>
      <x v="17810"/>
    </i>
    <i>
      <x v="17811"/>
      <x v="63"/>
      <x v="70"/>
      <x v="6037"/>
      <x v="17811"/>
    </i>
    <i>
      <x v="17812"/>
      <x v="123"/>
      <x v="219"/>
      <x v="2340"/>
      <x v="17812"/>
    </i>
    <i>
      <x v="17813"/>
      <x v="207"/>
      <x v="185"/>
      <x v="1707"/>
      <x v="17813"/>
    </i>
    <i>
      <x v="17814"/>
      <x v="177"/>
      <x v="58"/>
      <x v="4456"/>
      <x v="17814"/>
    </i>
    <i>
      <x v="17815"/>
      <x v="12"/>
      <x v="93"/>
      <x v="1303"/>
      <x v="17815"/>
    </i>
    <i>
      <x v="17816"/>
      <x v="61"/>
      <x v="69"/>
      <x v="8146"/>
      <x v="17816"/>
    </i>
    <i>
      <x v="17817"/>
      <x v="135"/>
      <x v="128"/>
      <x v="774"/>
      <x v="17817"/>
    </i>
    <i>
      <x v="17818"/>
      <x v="341"/>
      <x v="38"/>
      <x v="3354"/>
      <x v="17818"/>
    </i>
    <i>
      <x v="17819"/>
      <x v="62"/>
      <x v="14"/>
      <x v="3647"/>
      <x v="17819"/>
    </i>
    <i>
      <x v="17820"/>
      <x v="351"/>
      <x v="6"/>
      <x v="8147"/>
      <x v="17820"/>
    </i>
    <i>
      <x v="17821"/>
      <x v="72"/>
      <x v="152"/>
      <x v="8147"/>
      <x v="17821"/>
    </i>
    <i>
      <x v="17822"/>
      <x v="39"/>
      <x v="121"/>
      <x v="475"/>
      <x v="17822"/>
    </i>
    <i>
      <x v="17823"/>
      <x v="189"/>
      <x v="71"/>
      <x v="4452"/>
      <x v="17823"/>
    </i>
    <i>
      <x v="17824"/>
      <x v="449"/>
      <x v="155"/>
      <x v="5795"/>
      <x v="17824"/>
    </i>
    <i>
      <x v="17825"/>
      <x v="63"/>
      <x v="38"/>
      <x v="1549"/>
      <x v="17825"/>
    </i>
    <i>
      <x v="17826"/>
      <x v="447"/>
      <x v="190"/>
      <x v="7077"/>
      <x v="17826"/>
    </i>
    <i>
      <x v="17827"/>
      <x v="392"/>
      <x v="115"/>
      <x v="2460"/>
      <x v="17827"/>
    </i>
    <i>
      <x v="17828"/>
      <x v="161"/>
      <x v="40"/>
      <x v="4772"/>
      <x v="17828"/>
    </i>
    <i>
      <x v="17829"/>
      <x v="197"/>
      <x v="73"/>
      <x v="4393"/>
      <x v="17829"/>
    </i>
    <i>
      <x v="17830"/>
      <x v="549"/>
      <x v="191"/>
      <x v="4805"/>
      <x v="17830"/>
    </i>
    <i>
      <x v="17831"/>
      <x v="4"/>
      <x v="104"/>
      <x v="7496"/>
      <x v="17831"/>
    </i>
    <i>
      <x v="17832"/>
      <x v="252"/>
      <x v="124"/>
      <x v="8148"/>
      <x v="17832"/>
    </i>
    <i>
      <x v="17833"/>
      <x v="84"/>
      <x v="104"/>
      <x v="8149"/>
      <x v="17833"/>
    </i>
    <i>
      <x v="17834"/>
      <x v="167"/>
      <x v="16"/>
      <x v="2691"/>
      <x v="17834"/>
    </i>
    <i>
      <x v="17835"/>
      <x v="218"/>
      <x v="70"/>
      <x v="7497"/>
      <x v="17835"/>
    </i>
    <i>
      <x v="17836"/>
      <x v="12"/>
      <x v="139"/>
      <x v="5807"/>
      <x v="17836"/>
    </i>
    <i>
      <x v="17837"/>
      <x v="194"/>
      <x v="124"/>
      <x v="6083"/>
      <x v="17837"/>
    </i>
    <i>
      <x v="17838"/>
      <x v="124"/>
      <x v="80"/>
      <x v="7890"/>
      <x v="17838"/>
    </i>
    <i>
      <x v="17839"/>
      <x v="527"/>
      <x v="197"/>
      <x v="3980"/>
      <x v="17839"/>
    </i>
    <i>
      <x v="17840"/>
      <x v="560"/>
      <x v="216"/>
      <x v="1306"/>
      <x v="17840"/>
    </i>
    <i>
      <x v="17841"/>
      <x v="348"/>
      <x v="155"/>
      <x v="1707"/>
      <x v="17841"/>
    </i>
    <i>
      <x v="17842"/>
      <x v="127"/>
      <x v="158"/>
      <x v="1602"/>
      <x v="17842"/>
    </i>
    <i>
      <x v="17843"/>
      <x v="15"/>
      <x v="49"/>
      <x v="5612"/>
      <x v="17843"/>
    </i>
    <i>
      <x v="17844"/>
      <x v="367"/>
      <x v="100"/>
      <x v="6953"/>
      <x v="17844"/>
    </i>
    <i>
      <x v="17845"/>
      <x v="359"/>
      <x v="43"/>
      <x v="6212"/>
      <x v="17845"/>
    </i>
    <i>
      <x v="17846"/>
      <x v="237"/>
      <x v="48"/>
      <x v="3577"/>
      <x v="17846"/>
    </i>
    <i>
      <x v="17847"/>
      <x v="245"/>
      <x v="165"/>
      <x v="6056"/>
      <x v="17847"/>
    </i>
    <i>
      <x v="17848"/>
      <x v="310"/>
      <x v="58"/>
      <x v="3126"/>
      <x v="17848"/>
    </i>
    <i>
      <x v="17849"/>
      <x v="389"/>
      <x v="40"/>
      <x v="8150"/>
      <x v="17849"/>
    </i>
    <i>
      <x v="17850"/>
      <x v="467"/>
      <x v="38"/>
      <x v="8151"/>
      <x v="17850"/>
    </i>
    <i>
      <x v="17851"/>
      <x v="251"/>
      <x v="195"/>
      <x v="6676"/>
      <x v="17851"/>
    </i>
    <i>
      <x v="17852"/>
      <x v="344"/>
      <x v="219"/>
      <x v="5509"/>
      <x v="17852"/>
    </i>
    <i>
      <x v="17853"/>
      <x v="251"/>
      <x v="72"/>
      <x v="2307"/>
      <x v="17853"/>
    </i>
    <i>
      <x v="17854"/>
      <x v="215"/>
      <x v="12"/>
      <x v="3901"/>
      <x v="17854"/>
    </i>
    <i>
      <x v="17855"/>
      <x v="170"/>
      <x v="74"/>
      <x v="8152"/>
      <x v="17855"/>
    </i>
    <i>
      <x v="17856"/>
      <x v="18"/>
      <x v="17"/>
      <x v="647"/>
      <x v="17856"/>
    </i>
    <i>
      <x v="17857"/>
      <x v="549"/>
      <x v="4"/>
      <x v="2665"/>
      <x v="17857"/>
    </i>
    <i>
      <x v="17858"/>
      <x v="312"/>
      <x v="117"/>
      <x v="8153"/>
      <x v="17858"/>
    </i>
    <i>
      <x v="17859"/>
      <x v="210"/>
      <x v="90"/>
      <x v="1737"/>
      <x v="17859"/>
    </i>
    <i>
      <x v="17860"/>
      <x v="13"/>
      <x v="66"/>
      <x v="740"/>
      <x v="17860"/>
    </i>
    <i>
      <x v="17861"/>
      <x v="170"/>
      <x v="12"/>
      <x v="4112"/>
      <x v="17861"/>
    </i>
    <i>
      <x v="17862"/>
      <x v="155"/>
      <x v="107"/>
      <x v="592"/>
      <x v="17862"/>
    </i>
    <i>
      <x v="17863"/>
      <x v="165"/>
      <x v="202"/>
      <x v="5781"/>
      <x v="17863"/>
    </i>
    <i>
      <x v="17864"/>
      <x v="167"/>
      <x v="40"/>
      <x v="1532"/>
      <x v="17864"/>
    </i>
    <i>
      <x v="17865"/>
      <x v="414"/>
      <x v="56"/>
      <x v="6076"/>
      <x v="17865"/>
    </i>
    <i>
      <x v="17866"/>
      <x v="369"/>
      <x v="126"/>
      <x v="6792"/>
      <x v="17866"/>
    </i>
    <i>
      <x v="17867"/>
      <x v="167"/>
      <x v="122"/>
      <x v="449"/>
      <x v="17867"/>
    </i>
    <i>
      <x v="17868"/>
      <x v="138"/>
      <x v="193"/>
      <x v="4207"/>
      <x v="17868"/>
    </i>
    <i>
      <x v="17869"/>
      <x v="300"/>
      <x v="125"/>
      <x v="1299"/>
      <x v="17869"/>
    </i>
    <i>
      <x v="17870"/>
      <x v="342"/>
      <x v="219"/>
      <x v="3443"/>
      <x v="17870"/>
    </i>
    <i>
      <x v="17871"/>
      <x v="124"/>
      <x v="233"/>
      <x v="8154"/>
      <x v="17871"/>
    </i>
    <i>
      <x v="17872"/>
      <x v="259"/>
      <x v="75"/>
      <x v="2977"/>
      <x v="17872"/>
    </i>
    <i>
      <x v="17873"/>
      <x v="301"/>
      <x v="91"/>
      <x v="2055"/>
      <x v="17873"/>
    </i>
    <i>
      <x v="17874"/>
      <x v="436"/>
      <x v="120"/>
      <x v="3695"/>
      <x v="17874"/>
    </i>
    <i>
      <x v="17875"/>
      <x v="31"/>
      <x v="191"/>
      <x v="941"/>
      <x v="17875"/>
    </i>
    <i>
      <x v="17876"/>
      <x v="305"/>
      <x v="37"/>
      <x v="2011"/>
      <x v="17876"/>
    </i>
    <i>
      <x v="17877"/>
      <x v="385"/>
      <x v="148"/>
      <x v="3216"/>
      <x v="17877"/>
    </i>
    <i>
      <x v="17878"/>
      <x v="106"/>
      <x v="211"/>
      <x v="2129"/>
      <x v="17878"/>
    </i>
    <i>
      <x v="17879"/>
      <x v="92"/>
      <x v="24"/>
      <x v="3991"/>
      <x v="17879"/>
    </i>
    <i>
      <x v="17880"/>
      <x v="71"/>
      <x v="229"/>
      <x v="8141"/>
      <x v="17880"/>
    </i>
    <i>
      <x v="17881"/>
      <x v="550"/>
      <x v="87"/>
      <x v="3213"/>
      <x v="17881"/>
    </i>
    <i>
      <x v="17882"/>
      <x v="277"/>
      <x v="113"/>
      <x v="1623"/>
      <x v="17882"/>
    </i>
    <i>
      <x v="17883"/>
      <x v="317"/>
      <x v="132"/>
      <x v="4758"/>
      <x v="17883"/>
    </i>
    <i>
      <x v="17884"/>
      <x v="570"/>
      <x v="10"/>
      <x v="5471"/>
      <x v="17884"/>
    </i>
    <i>
      <x v="17885"/>
      <x v="423"/>
      <x v="61"/>
      <x v="1620"/>
      <x v="17885"/>
    </i>
    <i>
      <x v="17886"/>
      <x v="258"/>
      <x v="166"/>
      <x v="4626"/>
      <x v="17886"/>
    </i>
    <i>
      <x v="17887"/>
      <x v="68"/>
      <x v="62"/>
      <x v="7831"/>
      <x v="17887"/>
    </i>
    <i>
      <x v="17888"/>
      <x v="68"/>
      <x v="19"/>
      <x v="186"/>
      <x v="17888"/>
    </i>
    <i>
      <x v="17889"/>
      <x v="480"/>
      <x v="25"/>
      <x v="1023"/>
      <x v="17889"/>
    </i>
    <i>
      <x v="17890"/>
      <x v="45"/>
      <x v="76"/>
      <x v="6001"/>
      <x v="17890"/>
    </i>
    <i>
      <x v="17891"/>
      <x v="124"/>
      <x v="191"/>
      <x v="3790"/>
      <x v="17891"/>
    </i>
    <i>
      <x v="17892"/>
      <x v="572"/>
      <x v="73"/>
      <x v="5666"/>
      <x v="17892"/>
    </i>
    <i>
      <x v="17893"/>
      <x v="26"/>
      <x v="88"/>
      <x v="3689"/>
      <x v="17893"/>
    </i>
    <i>
      <x v="17894"/>
      <x v="139"/>
      <x v="165"/>
      <x v="1507"/>
      <x v="17894"/>
    </i>
    <i>
      <x v="17895"/>
      <x v="249"/>
      <x v="63"/>
      <x v="3792"/>
      <x v="17895"/>
    </i>
    <i>
      <x v="17896"/>
      <x v="130"/>
      <x v="72"/>
      <x v="8155"/>
      <x v="17896"/>
    </i>
    <i>
      <x v="17897"/>
      <x v="35"/>
      <x v="80"/>
      <x v="8156"/>
      <x v="17897"/>
    </i>
    <i>
      <x v="17898"/>
      <x v="415"/>
      <x v="108"/>
      <x v="6024"/>
      <x v="17898"/>
    </i>
    <i>
      <x v="17899"/>
      <x v="24"/>
      <x v="78"/>
      <x v="2361"/>
      <x v="17899"/>
    </i>
    <i>
      <x v="17900"/>
      <x v="124"/>
      <x v="49"/>
      <x v="1231"/>
      <x v="17900"/>
    </i>
    <i>
      <x v="17901"/>
      <x v="558"/>
      <x v="374"/>
      <x v="7427"/>
      <x v="17901"/>
    </i>
    <i>
      <x v="17902"/>
      <x v="445"/>
      <x v="160"/>
      <x v="4989"/>
      <x v="17902"/>
    </i>
    <i>
      <x v="17903"/>
      <x v="419"/>
      <x v="63"/>
      <x v="5404"/>
      <x v="17903"/>
    </i>
    <i>
      <x v="17904"/>
      <x v="13"/>
      <x v="44"/>
      <x v="909"/>
      <x v="17904"/>
    </i>
    <i>
      <x v="17905"/>
      <x v="302"/>
      <x v="158"/>
      <x v="2271"/>
      <x v="17905"/>
    </i>
    <i>
      <x v="17906"/>
      <x v="498"/>
      <x v="165"/>
      <x v="225"/>
      <x v="17906"/>
    </i>
    <i>
      <x v="17907"/>
      <x v="72"/>
      <x v="13"/>
      <x v="2271"/>
      <x v="17907"/>
    </i>
    <i>
      <x v="17908"/>
      <x v="270"/>
      <x v="26"/>
      <x v="3480"/>
      <x v="17908"/>
    </i>
    <i>
      <x v="17909"/>
      <x v="574"/>
      <x v="319"/>
      <x v="1994"/>
      <x v="17909"/>
    </i>
    <i>
      <x v="17910"/>
      <x v="225"/>
      <x v="39"/>
      <x v="2870"/>
      <x v="17910"/>
    </i>
    <i>
      <x v="17911"/>
      <x v="70"/>
      <x v="124"/>
      <x v="1050"/>
      <x v="17911"/>
    </i>
    <i>
      <x v="17912"/>
      <x v="24"/>
      <x v="3"/>
      <x v="6012"/>
      <x v="17912"/>
    </i>
    <i>
      <x v="17913"/>
      <x v="518"/>
      <x v="53"/>
      <x v="8157"/>
      <x v="17913"/>
    </i>
    <i>
      <x v="17914"/>
      <x v="243"/>
      <x v="18"/>
      <x v="2116"/>
      <x v="17914"/>
    </i>
    <i>
      <x v="17915"/>
      <x v="357"/>
      <x v="30"/>
      <x v="6009"/>
      <x v="17915"/>
    </i>
    <i>
      <x v="17916"/>
      <x v="418"/>
      <x v="163"/>
      <x v="4995"/>
      <x v="17916"/>
    </i>
    <i>
      <x v="17917"/>
      <x v="512"/>
      <x v="54"/>
      <x v="6382"/>
      <x v="17917"/>
    </i>
    <i>
      <x v="17918"/>
      <x v="74"/>
      <x v="89"/>
      <x v="4954"/>
      <x v="17918"/>
    </i>
    <i>
      <x v="17919"/>
      <x v="487"/>
      <x v="220"/>
      <x v="7055"/>
      <x v="17919"/>
    </i>
    <i>
      <x v="17920"/>
      <x v="667"/>
      <x v="6"/>
      <x v="2723"/>
      <x v="17920"/>
    </i>
    <i>
      <x v="17921"/>
      <x v="336"/>
      <x v="91"/>
      <x v="7310"/>
      <x v="17921"/>
    </i>
    <i>
      <x v="17922"/>
      <x v="551"/>
      <x v="64"/>
      <x v="7262"/>
      <x v="17922"/>
    </i>
    <i>
      <x v="17923"/>
      <x v="234"/>
      <x v="38"/>
      <x v="7682"/>
      <x v="17923"/>
    </i>
    <i>
      <x v="17924"/>
      <x v="14"/>
      <x v="185"/>
      <x v="2450"/>
      <x v="17924"/>
    </i>
    <i>
      <x v="17925"/>
      <x v="405"/>
      <x v="11"/>
      <x v="6546"/>
      <x v="17925"/>
    </i>
    <i>
      <x v="17926"/>
      <x v="294"/>
      <x v="170"/>
      <x v="1913"/>
      <x v="17926"/>
    </i>
    <i>
      <x v="17927"/>
      <x v="292"/>
      <x v="204"/>
      <x v="4156"/>
      <x v="17927"/>
    </i>
    <i>
      <x v="17928"/>
      <x v="473"/>
      <x v="111"/>
      <x v="4157"/>
      <x v="17928"/>
    </i>
    <i>
      <x v="17929"/>
      <x v="250"/>
      <x v="84"/>
      <x v="7278"/>
      <x v="17929"/>
    </i>
    <i>
      <x v="17930"/>
      <x v="238"/>
      <x v="87"/>
      <x v="2765"/>
      <x v="17930"/>
    </i>
    <i>
      <x v="17931"/>
      <x v="262"/>
      <x v="94"/>
      <x v="6277"/>
      <x v="17931"/>
    </i>
    <i>
      <x v="17932"/>
      <x v="173"/>
      <x v="203"/>
      <x v="8158"/>
      <x v="17932"/>
    </i>
    <i>
      <x v="17933"/>
      <x v="289"/>
      <x v="18"/>
      <x v="7357"/>
      <x v="17933"/>
    </i>
    <i>
      <x v="17934"/>
      <x v="434"/>
      <x v="45"/>
      <x v="933"/>
      <x v="17934"/>
    </i>
    <i>
      <x v="17935"/>
      <x v="317"/>
      <x v="213"/>
      <x v="1259"/>
      <x v="17935"/>
    </i>
    <i>
      <x v="17936"/>
      <x v="131"/>
      <x v="51"/>
      <x v="8159"/>
      <x v="17936"/>
    </i>
    <i>
      <x v="17937"/>
      <x v="574"/>
      <x v="33"/>
      <x v="8160"/>
      <x v="17937"/>
    </i>
    <i>
      <x v="17938"/>
      <x v="147"/>
      <x v="192"/>
      <x v="933"/>
      <x v="17938"/>
    </i>
    <i>
      <x v="17939"/>
      <x v="567"/>
      <x v="84"/>
      <x v="6547"/>
      <x v="17939"/>
    </i>
    <i>
      <x v="17940"/>
      <x v="461"/>
      <x v="62"/>
      <x v="2656"/>
      <x v="17940"/>
    </i>
    <i>
      <x v="17941"/>
      <x v="52"/>
      <x v="29"/>
      <x v="8161"/>
      <x v="17941"/>
    </i>
    <i>
      <x v="17942"/>
      <x v="321"/>
      <x v="159"/>
      <x v="610"/>
      <x v="17942"/>
    </i>
    <i>
      <x v="17943"/>
      <x v="227"/>
      <x v="39"/>
      <x v="5977"/>
      <x v="17943"/>
    </i>
    <i>
      <x v="17944"/>
      <x v="322"/>
      <x v="162"/>
      <x v="5786"/>
      <x v="17944"/>
    </i>
    <i>
      <x v="17945"/>
      <x v="219"/>
      <x v="19"/>
      <x v="8162"/>
      <x v="17945"/>
    </i>
    <i>
      <x v="17946"/>
      <x v="439"/>
      <x v="66"/>
      <x v="8163"/>
      <x v="17946"/>
    </i>
    <i>
      <x v="17947"/>
      <x v="283"/>
      <x v="33"/>
      <x v="603"/>
      <x v="17947"/>
    </i>
    <i>
      <x v="17948"/>
      <x v="560"/>
      <x v="64"/>
      <x v="2322"/>
      <x v="17948"/>
    </i>
    <i>
      <x v="17949"/>
      <x v="247"/>
      <x v="31"/>
      <x v="3445"/>
      <x v="17949"/>
    </i>
    <i>
      <x v="17950"/>
      <x v="55"/>
      <x v="19"/>
      <x v="8164"/>
      <x v="17950"/>
    </i>
    <i>
      <x v="17951"/>
      <x v="428"/>
      <x v="124"/>
      <x v="455"/>
      <x v="17951"/>
    </i>
    <i>
      <x v="17952"/>
      <x v="202"/>
      <x v="1"/>
      <x v="1299"/>
      <x v="17952"/>
    </i>
    <i>
      <x v="17953"/>
      <x v="330"/>
      <x v="55"/>
      <x v="7494"/>
      <x v="17953"/>
    </i>
    <i>
      <x v="17954"/>
      <x v="368"/>
      <x v="173"/>
      <x v="619"/>
      <x v="17954"/>
    </i>
    <i>
      <x v="17955"/>
      <x v="464"/>
      <x v="84"/>
      <x v="5429"/>
      <x v="17955"/>
    </i>
    <i>
      <x v="17956"/>
      <x v="289"/>
      <x v="165"/>
      <x v="2978"/>
      <x v="17956"/>
    </i>
    <i>
      <x v="17957"/>
      <x v="401"/>
      <x v="165"/>
      <x v="3444"/>
      <x v="17957"/>
    </i>
    <i>
      <x v="17958"/>
      <x v="226"/>
      <x v="59"/>
      <x v="6053"/>
      <x v="17958"/>
    </i>
    <i>
      <x v="17959"/>
      <x v="28"/>
      <x v="203"/>
      <x v="3078"/>
      <x v="17959"/>
    </i>
    <i>
      <x v="17960"/>
      <x v="10"/>
      <x v="95"/>
      <x v="1546"/>
      <x v="17960"/>
    </i>
    <i>
      <x v="17961"/>
      <x v="406"/>
      <x v="31"/>
      <x v="4749"/>
      <x v="17961"/>
    </i>
    <i>
      <x v="17962"/>
      <x v="276"/>
      <x v="48"/>
      <x v="862"/>
      <x v="17962"/>
    </i>
    <i>
      <x v="17963"/>
      <x v="114"/>
      <x v="145"/>
      <x v="1718"/>
      <x v="17963"/>
    </i>
    <i>
      <x v="17964"/>
      <x v="85"/>
      <x v="134"/>
      <x v="8165"/>
      <x v="17964"/>
    </i>
    <i>
      <x v="17965"/>
      <x v="195"/>
      <x v="130"/>
      <x v="8166"/>
      <x v="17965"/>
    </i>
    <i>
      <x v="17966"/>
      <x v="558"/>
      <x v="140"/>
      <x v="8167"/>
      <x v="17966"/>
    </i>
    <i>
      <x v="17967"/>
      <x v="61"/>
      <x v="130"/>
      <x v="7891"/>
      <x v="17967"/>
    </i>
    <i>
      <x v="17968"/>
      <x v="122"/>
      <x v="105"/>
      <x v="35"/>
      <x v="17968"/>
    </i>
    <i>
      <x v="17969"/>
      <x v="128"/>
      <x v="44"/>
      <x v="5139"/>
      <x v="17969"/>
    </i>
    <i>
      <x v="17970"/>
      <x v="164"/>
      <x v="183"/>
      <x v="8168"/>
      <x v="17970"/>
    </i>
    <i>
      <x v="17971"/>
      <x v="138"/>
      <x v="163"/>
      <x v="8169"/>
      <x v="17971"/>
    </i>
    <i>
      <x v="17972"/>
      <x v="196"/>
      <x v="14"/>
      <x v="4360"/>
      <x v="17972"/>
    </i>
    <i>
      <x v="17973"/>
      <x v="556"/>
      <x v="129"/>
      <x v="4147"/>
      <x v="17973"/>
    </i>
    <i>
      <x v="17974"/>
      <x v="448"/>
      <x v="171"/>
      <x v="8170"/>
      <x v="17974"/>
    </i>
    <i>
      <x v="17975"/>
      <x v="471"/>
      <x v="112"/>
      <x v="1921"/>
      <x v="17975"/>
    </i>
    <i>
      <x v="17976"/>
      <x v="453"/>
      <x v="183"/>
      <x v="2821"/>
      <x v="17976"/>
    </i>
    <i>
      <x v="17977"/>
      <x v="375"/>
      <x v="81"/>
      <x v="324"/>
      <x v="17977"/>
    </i>
    <i>
      <x v="17978"/>
      <x v="319"/>
      <x v="219"/>
      <x v="8171"/>
      <x v="17978"/>
    </i>
    <i>
      <x v="17979"/>
      <x v="549"/>
      <x v="114"/>
      <x v="1439"/>
      <x v="17979"/>
    </i>
    <i>
      <x v="17980"/>
      <x v="78"/>
      <x v="219"/>
      <x v="2068"/>
      <x v="17980"/>
    </i>
    <i>
      <x v="17981"/>
      <x v="18"/>
      <x v="166"/>
      <x v="8172"/>
      <x v="17981"/>
    </i>
    <i>
      <x v="17982"/>
      <x v="14"/>
      <x v="219"/>
      <x v="4220"/>
      <x v="17982"/>
    </i>
    <i>
      <x v="17983"/>
      <x v="209"/>
      <x v="48"/>
      <x v="1167"/>
      <x v="17983"/>
    </i>
    <i>
      <x v="17984"/>
      <x v="302"/>
      <x v="69"/>
      <x v="1443"/>
      <x v="17984"/>
    </i>
    <i>
      <x v="17985"/>
      <x v="306"/>
      <x v="106"/>
      <x v="8173"/>
      <x v="17985"/>
    </i>
    <i>
      <x v="17986"/>
      <x v="63"/>
      <x v="20"/>
      <x v="6293"/>
      <x v="17986"/>
    </i>
    <i>
      <x v="17987"/>
      <x v="61"/>
      <x v="104"/>
      <x v="4795"/>
      <x v="17987"/>
    </i>
    <i>
      <x v="17988"/>
      <x v="25"/>
      <x v="74"/>
      <x v="187"/>
      <x v="17988"/>
    </i>
    <i>
      <x v="17989"/>
      <x v="59"/>
      <x v="69"/>
      <x v="4504"/>
      <x v="17989"/>
    </i>
    <i>
      <x v="17990"/>
      <x v="398"/>
      <x v="159"/>
      <x v="2085"/>
      <x v="17990"/>
    </i>
    <i>
      <x v="17991"/>
      <x v="379"/>
      <x v="156"/>
      <x v="8174"/>
      <x v="17991"/>
    </i>
    <i>
      <x v="17992"/>
      <x v="262"/>
      <x v="84"/>
      <x v="8175"/>
      <x v="17992"/>
    </i>
    <i>
      <x v="17993"/>
      <x v="20"/>
      <x v="138"/>
      <x v="8176"/>
      <x v="17993"/>
    </i>
    <i>
      <x v="17994"/>
      <x v="58"/>
      <x v="171"/>
      <x v="4983"/>
      <x v="17994"/>
    </i>
    <i>
      <x v="17995"/>
      <x v="170"/>
      <x v="99"/>
      <x v="3540"/>
      <x v="17995"/>
    </i>
    <i>
      <x v="17996"/>
      <x v="515"/>
      <x v="100"/>
      <x v="2720"/>
      <x v="17996"/>
    </i>
    <i>
      <x v="17997"/>
      <x v="446"/>
      <x v="9"/>
      <x v="7311"/>
      <x v="17997"/>
    </i>
    <i>
      <x v="17998"/>
      <x v="425"/>
      <x v="124"/>
      <x v="1980"/>
      <x v="17998"/>
    </i>
    <i>
      <x v="17999"/>
      <x v="130"/>
      <x v="122"/>
      <x v="1033"/>
      <x v="17999"/>
    </i>
    <i>
      <x v="18000"/>
      <x v="41"/>
      <x v="68"/>
      <x v="31"/>
      <x v="18000"/>
    </i>
    <i>
      <x v="18001"/>
      <x v="55"/>
      <x v="33"/>
      <x v="7603"/>
      <x v="18001"/>
    </i>
    <i>
      <x v="18002"/>
      <x v="137"/>
      <x v="12"/>
      <x v="38"/>
      <x v="18002"/>
    </i>
    <i>
      <x v="18003"/>
      <x v="424"/>
      <x v="74"/>
      <x v="4953"/>
      <x v="18003"/>
    </i>
    <i>
      <x v="18004"/>
      <x v="306"/>
      <x v="127"/>
      <x v="5963"/>
      <x v="18004"/>
    </i>
    <i>
      <x v="18005"/>
      <x v="207"/>
      <x v="155"/>
      <x v="7277"/>
      <x v="18005"/>
    </i>
    <i>
      <x v="18006"/>
      <x v="201"/>
      <x v="77"/>
      <x v="7204"/>
      <x v="18006"/>
    </i>
    <i>
      <x v="18007"/>
      <x v="218"/>
      <x v="138"/>
      <x v="6872"/>
      <x v="18007"/>
    </i>
    <i>
      <x v="18008"/>
      <x v="479"/>
      <x v="63"/>
      <x v="7910"/>
      <x v="18008"/>
    </i>
    <i>
      <x v="18009"/>
      <x v="276"/>
      <x v="65"/>
      <x v="5749"/>
      <x v="18009"/>
    </i>
    <i>
      <x v="18010"/>
      <x v="35"/>
      <x v="98"/>
      <x v="7910"/>
      <x v="18010"/>
    </i>
    <i>
      <x v="18011"/>
      <x v="165"/>
      <x v="116"/>
      <x v="6406"/>
      <x v="18011"/>
    </i>
    <i>
      <x v="18012"/>
      <x v="355"/>
      <x v="106"/>
      <x v="4992"/>
      <x v="18012"/>
    </i>
    <i>
      <x v="18013"/>
      <x v="367"/>
      <x v="196"/>
      <x v="4962"/>
      <x v="18013"/>
    </i>
    <i>
      <x v="18014"/>
      <x v="81"/>
      <x v="46"/>
      <x v="7398"/>
      <x v="18014"/>
    </i>
    <i>
      <x v="18015"/>
      <x v="195"/>
      <x v="40"/>
      <x v="1051"/>
      <x v="18015"/>
    </i>
    <i>
      <x v="18016"/>
      <x v="329"/>
      <x v="74"/>
      <x v="1050"/>
      <x v="18016"/>
    </i>
    <i>
      <x v="18017"/>
      <x v="140"/>
      <x v="98"/>
      <x v="2871"/>
      <x v="18017"/>
    </i>
    <i>
      <x v="18018"/>
      <x v="400"/>
      <x v="63"/>
      <x v="2115"/>
      <x v="18018"/>
    </i>
    <i>
      <x v="18019"/>
      <x v="345"/>
      <x v="130"/>
      <x v="2871"/>
      <x v="18019"/>
    </i>
    <i>
      <x v="18020"/>
      <x v="329"/>
      <x v="15"/>
      <x v="1244"/>
      <x v="18020"/>
    </i>
    <i>
      <x v="18021"/>
      <x v="451"/>
      <x v="153"/>
      <x v="7030"/>
      <x v="18021"/>
    </i>
    <i>
      <x v="18022"/>
      <x v="14"/>
      <x v="53"/>
      <x v="4196"/>
      <x v="18022"/>
    </i>
    <i>
      <x v="18023"/>
      <x v="86"/>
      <x v="136"/>
      <x v="8177"/>
      <x v="18023"/>
    </i>
    <i>
      <x v="18024"/>
      <x v="52"/>
      <x v="89"/>
      <x v="3336"/>
      <x v="18024"/>
    </i>
    <i>
      <x v="18025"/>
      <x v="251"/>
      <x v="171"/>
      <x v="1243"/>
      <x v="18025"/>
    </i>
    <i>
      <x v="18026"/>
      <x v="14"/>
      <x v="195"/>
      <x v="1826"/>
      <x v="18026"/>
    </i>
    <i>
      <x v="18027"/>
      <x v="430"/>
      <x v="12"/>
      <x v="1515"/>
      <x v="18027"/>
    </i>
    <i>
      <x v="18028"/>
      <x v="348"/>
      <x v="197"/>
      <x v="7071"/>
      <x v="18028"/>
    </i>
    <i>
      <x v="18029"/>
      <x v="122"/>
      <x v="14"/>
      <x v="5123"/>
      <x v="18029"/>
    </i>
    <i>
      <x v="18030"/>
      <x v="46"/>
      <x v="126"/>
      <x v="4353"/>
      <x v="18030"/>
    </i>
    <i>
      <x v="18031"/>
      <x v="449"/>
      <x v="193"/>
      <x v="3334"/>
      <x v="18031"/>
    </i>
    <i>
      <x v="18032"/>
      <x v="196"/>
      <x v="107"/>
      <x v="4990"/>
      <x v="18032"/>
    </i>
    <i>
      <x v="18033"/>
      <x v="167"/>
      <x v="129"/>
      <x v="5407"/>
      <x v="18033"/>
    </i>
    <i>
      <x v="18034"/>
      <x v="129"/>
      <x v="108"/>
      <x v="1130"/>
      <x v="18034"/>
    </i>
    <i>
      <x v="18035"/>
      <x v="218"/>
      <x v="174"/>
      <x v="423"/>
      <x v="18035"/>
    </i>
    <i>
      <x v="18036"/>
      <x v="404"/>
      <x v="68"/>
      <x v="5404"/>
      <x v="18036"/>
    </i>
    <i>
      <x v="18037"/>
      <x v="449"/>
      <x v="154"/>
      <x v="3054"/>
      <x v="18037"/>
    </i>
    <i>
      <x v="18038"/>
      <x v="539"/>
      <x v="117"/>
      <x v="555"/>
      <x v="18038"/>
    </i>
    <i>
      <x v="18039"/>
      <x v="189"/>
      <x v="171"/>
      <x v="1726"/>
      <x v="18039"/>
    </i>
    <i>
      <x v="18040"/>
      <x v="289"/>
      <x v="85"/>
      <x v="766"/>
      <x v="18040"/>
    </i>
    <i>
      <x v="18041"/>
      <x v="166"/>
      <x v="150"/>
      <x v="1713"/>
      <x v="18041"/>
    </i>
    <i>
      <x v="18042"/>
      <x v="130"/>
      <x v="152"/>
      <x v="3222"/>
      <x v="18042"/>
    </i>
    <i>
      <x v="18043"/>
      <x v="18"/>
      <x v="121"/>
      <x v="7873"/>
      <x v="18043"/>
    </i>
    <i>
      <x v="18044"/>
      <x v="168"/>
      <x v="21"/>
      <x v="2937"/>
      <x v="18044"/>
    </i>
    <i>
      <x v="18045"/>
      <x v="177"/>
      <x v="142"/>
      <x v="4561"/>
      <x v="18045"/>
    </i>
    <i>
      <x v="18046"/>
      <x v="352"/>
      <x v="101"/>
      <x v="687"/>
      <x v="18046"/>
    </i>
    <i>
      <x v="18047"/>
      <x v="447"/>
      <x v="48"/>
      <x v="7107"/>
      <x v="18047"/>
    </i>
    <i>
      <x v="18048"/>
      <x v="451"/>
      <x v="104"/>
      <x v="3056"/>
      <x v="18048"/>
    </i>
    <i>
      <x v="18049"/>
      <x v="448"/>
      <x v="43"/>
      <x v="1682"/>
      <x v="18049"/>
    </i>
    <i>
      <x v="18050"/>
      <x v="447"/>
      <x v="36"/>
      <x v="1919"/>
      <x v="18050"/>
    </i>
    <i>
      <x v="18051"/>
      <x v="54"/>
      <x v="160"/>
      <x v="5084"/>
      <x v="18051"/>
    </i>
    <i>
      <x v="18052"/>
      <x v="13"/>
      <x v="183"/>
      <x v="1171"/>
      <x v="18052"/>
    </i>
    <i>
      <x v="18053"/>
      <x v="467"/>
      <x v="176"/>
      <x v="7726"/>
      <x v="18053"/>
    </i>
    <i>
      <x v="18054"/>
      <x v="95"/>
      <x v="87"/>
      <x v="1016"/>
      <x v="18054"/>
    </i>
    <i>
      <x v="18055"/>
      <x v="428"/>
      <x v="26"/>
      <x v="2087"/>
      <x v="18055"/>
    </i>
    <i>
      <x v="18056"/>
      <x v="350"/>
      <x v="102"/>
      <x v="7976"/>
      <x v="18056"/>
    </i>
    <i>
      <x v="18057"/>
      <x v="180"/>
      <x v="52"/>
      <x v="7128"/>
      <x v="18057"/>
    </i>
    <i>
      <x v="18058"/>
      <x v="168"/>
      <x v="56"/>
      <x v="6193"/>
      <x v="18058"/>
    </i>
    <i>
      <x v="18059"/>
      <x v="142"/>
      <x v="138"/>
      <x v="3973"/>
      <x v="18059"/>
    </i>
    <i>
      <x v="18060"/>
      <x v="144"/>
      <x v="185"/>
      <x v="365"/>
      <x v="18060"/>
    </i>
    <i>
      <x v="18061"/>
      <x v="32"/>
      <x v="77"/>
      <x v="7059"/>
      <x v="18061"/>
    </i>
    <i>
      <x v="18062"/>
      <x v="176"/>
      <x v="85"/>
      <x v="2698"/>
      <x v="18062"/>
    </i>
    <i>
      <x v="18063"/>
      <x v="48"/>
      <x v="59"/>
      <x v="6399"/>
      <x v="18063"/>
    </i>
    <i>
      <x v="18064"/>
      <x v="151"/>
      <x v="58"/>
      <x v="6464"/>
      <x v="18064"/>
    </i>
    <i>
      <x v="18065"/>
      <x v="265"/>
      <x v="124"/>
      <x v="4291"/>
      <x v="18065"/>
    </i>
    <i>
      <x v="18066"/>
      <x v="185"/>
      <x v="10"/>
      <x v="1974"/>
      <x v="18066"/>
    </i>
    <i>
      <x v="18067"/>
      <x v="23"/>
      <x v="67"/>
      <x v="2096"/>
      <x v="18067"/>
    </i>
    <i>
      <x v="18068"/>
      <x v="490"/>
      <x v="189"/>
      <x v="7198"/>
      <x v="18068"/>
    </i>
    <i>
      <x v="18069"/>
      <x v="17"/>
      <x v="86"/>
      <x v="2719"/>
      <x v="18069"/>
    </i>
    <i>
      <x v="18070"/>
      <x v="438"/>
      <x v="43"/>
      <x v="367"/>
      <x v="18070"/>
    </i>
    <i>
      <x v="18071"/>
      <x v="40"/>
      <x v="127"/>
      <x v="4881"/>
      <x v="18071"/>
    </i>
    <i>
      <x v="18072"/>
      <x v="367"/>
      <x v="107"/>
      <x v="5273"/>
      <x v="18072"/>
    </i>
    <i>
      <x v="18073"/>
      <x v="415"/>
      <x v="123"/>
      <x v="8178"/>
      <x v="18073"/>
    </i>
    <i>
      <x v="18074"/>
      <x v="304"/>
      <x v="98"/>
      <x v="4163"/>
      <x v="18074"/>
    </i>
    <i>
      <x v="18075"/>
      <x v="447"/>
      <x v="99"/>
      <x v="2444"/>
      <x v="18075"/>
    </i>
    <i>
      <x v="18076"/>
      <x v="40"/>
      <x v="137"/>
      <x v="894"/>
      <x v="18076"/>
    </i>
    <i>
      <x v="18077"/>
      <x v="72"/>
      <x v="57"/>
      <x v="2211"/>
      <x v="18077"/>
    </i>
    <i>
      <x v="18078"/>
      <x v="194"/>
      <x v="133"/>
      <x v="1407"/>
      <x v="18078"/>
    </i>
    <i>
      <x v="18079"/>
      <x v="342"/>
      <x v="182"/>
      <x v="8179"/>
      <x v="18079"/>
    </i>
    <i>
      <x v="18080"/>
      <x v="521"/>
      <x v="45"/>
      <x v="4479"/>
      <x v="18080"/>
    </i>
    <i>
      <x v="18081"/>
      <x v="262"/>
      <x v="48"/>
      <x v="5750"/>
      <x v="18081"/>
    </i>
    <i>
      <x v="18082"/>
      <x v="563"/>
      <x v="31"/>
      <x v="4298"/>
      <x v="18082"/>
    </i>
    <i>
      <x v="18083"/>
      <x v="502"/>
      <x v="280"/>
      <x v="7390"/>
      <x v="18083"/>
    </i>
    <i>
      <x v="18084"/>
      <x v="110"/>
      <x v="38"/>
      <x v="5755"/>
      <x v="18084"/>
    </i>
    <i>
      <x v="18085"/>
      <x v="472"/>
      <x v="110"/>
      <x v="1520"/>
      <x v="18085"/>
    </i>
    <i>
      <x v="18086"/>
      <x v="224"/>
      <x v="53"/>
      <x v="8180"/>
      <x v="18086"/>
    </i>
    <i>
      <x v="18087"/>
      <x v="498"/>
      <x v="64"/>
      <x v="4486"/>
      <x v="18087"/>
    </i>
    <i>
      <x v="18088"/>
      <x v="82"/>
      <x v="78"/>
      <x v="8181"/>
      <x v="18088"/>
    </i>
    <i>
      <x v="18089"/>
      <x v="58"/>
      <x v="57"/>
      <x v="2328"/>
      <x v="18089"/>
    </i>
    <i>
      <x v="18090"/>
      <x v="244"/>
      <x v="64"/>
      <x v="6016"/>
      <x v="18090"/>
    </i>
    <i>
      <x v="18091"/>
      <x v="93"/>
      <x v="38"/>
      <x v="7606"/>
      <x v="18091"/>
    </i>
    <i>
      <x v="18092"/>
      <x v="26"/>
      <x v="76"/>
      <x v="7348"/>
      <x v="18092"/>
    </i>
    <i>
      <x v="18093"/>
      <x v="325"/>
      <x v="89"/>
      <x v="1829"/>
      <x v="18093"/>
    </i>
    <i>
      <x v="18094"/>
      <x v="26"/>
      <x v="75"/>
      <x v="1499"/>
      <x v="18094"/>
    </i>
    <i>
      <x v="18095"/>
      <x v="32"/>
      <x v="28"/>
      <x v="2125"/>
      <x v="18095"/>
    </i>
    <i>
      <x v="18096"/>
      <x v="473"/>
      <x v="143"/>
      <x v="2178"/>
      <x v="18096"/>
    </i>
    <i>
      <x v="18097"/>
      <x v="260"/>
      <x v="25"/>
      <x v="2760"/>
      <x v="18097"/>
    </i>
    <i>
      <x v="18098"/>
      <x v="28"/>
      <x v="112"/>
      <x v="1908"/>
      <x v="18098"/>
    </i>
    <i>
      <x v="18099"/>
      <x v="569"/>
      <x v="113"/>
      <x v="1509"/>
      <x v="18099"/>
    </i>
    <i>
      <x v="18100"/>
      <x v="539"/>
      <x v="53"/>
      <x v="8182"/>
      <x v="18100"/>
    </i>
    <i>
      <x v="18101"/>
      <x v="481"/>
      <x v="79"/>
      <x v="3198"/>
      <x v="18101"/>
    </i>
    <i>
      <x v="18102"/>
      <x v="250"/>
      <x v="7"/>
      <x v="1619"/>
      <x v="18102"/>
    </i>
    <i>
      <x v="18103"/>
      <x v="253"/>
      <x v="61"/>
      <x v="4065"/>
      <x v="18103"/>
    </i>
    <i>
      <x v="18104"/>
      <x v="41"/>
      <x v="22"/>
      <x v="5345"/>
      <x v="18104"/>
    </i>
    <i>
      <x v="18105"/>
      <x v="558"/>
      <x v="76"/>
      <x v="1834"/>
      <x v="18105"/>
    </i>
    <i>
      <x v="18106"/>
      <x v="242"/>
      <x v="25"/>
      <x v="495"/>
      <x v="18106"/>
    </i>
    <i>
      <x v="18107"/>
      <x v="421"/>
      <x v="63"/>
      <x v="4116"/>
      <x v="18107"/>
    </i>
    <i>
      <x v="18108"/>
      <x v="22"/>
      <x v="135"/>
      <x v="2456"/>
      <x v="18108"/>
    </i>
    <i>
      <x v="18109"/>
      <x v="4"/>
      <x v="137"/>
      <x v="6086"/>
      <x v="18109"/>
    </i>
    <i>
      <x v="18110"/>
      <x v="14"/>
      <x v="191"/>
      <x v="6630"/>
      <x v="18110"/>
    </i>
    <i>
      <x v="18111"/>
      <x v="475"/>
      <x v="78"/>
      <x v="3378"/>
      <x v="18111"/>
    </i>
    <i>
      <x v="18112"/>
      <x v="130"/>
      <x v="46"/>
      <x v="8183"/>
      <x v="18112"/>
    </i>
    <i>
      <x v="18113"/>
      <x v="668"/>
      <x v="78"/>
      <x v="1341"/>
      <x v="18113"/>
    </i>
    <i>
      <x v="18114"/>
      <x v="70"/>
      <x v="159"/>
      <x v="4377"/>
      <x v="18114"/>
    </i>
    <i>
      <x v="18115"/>
      <x v="10"/>
      <x v="50"/>
      <x v="1065"/>
      <x v="18115"/>
    </i>
    <i>
      <x v="18116"/>
      <x v="338"/>
      <x v="146"/>
      <x v="5505"/>
      <x v="18116"/>
    </i>
    <i>
      <x v="18117"/>
      <x v="477"/>
      <x v="160"/>
      <x v="6446"/>
      <x v="18117"/>
    </i>
    <i>
      <x v="18118"/>
      <x v="58"/>
      <x v="102"/>
      <x v="1781"/>
      <x v="18118"/>
    </i>
    <i>
      <x v="18119"/>
      <x v="578"/>
      <x v="252"/>
      <x v="720"/>
      <x v="18119"/>
    </i>
    <i>
      <x v="18120"/>
      <x v="359"/>
      <x v="71"/>
      <x v="4684"/>
      <x v="18120"/>
    </i>
    <i>
      <x v="18121"/>
      <x v="456"/>
      <x v="63"/>
      <x v="6925"/>
      <x v="18121"/>
    </i>
    <i>
      <x v="18122"/>
      <x v="9"/>
      <x v="50"/>
      <x v="3780"/>
      <x v="18122"/>
    </i>
    <i>
      <x v="18123"/>
      <x v="421"/>
      <x v="110"/>
      <x v="6924"/>
      <x v="18123"/>
    </i>
    <i>
      <x v="18124"/>
      <x v="178"/>
      <x v="23"/>
      <x v="1575"/>
      <x v="18124"/>
    </i>
    <i>
      <x v="18125"/>
      <x v="161"/>
      <x v="56"/>
      <x v="7922"/>
      <x v="18125"/>
    </i>
    <i>
      <x v="18126"/>
      <x v="15"/>
      <x v="69"/>
      <x v="6360"/>
      <x v="18126"/>
    </i>
    <i>
      <x v="18127"/>
      <x v="556"/>
      <x v="40"/>
      <x v="3055"/>
      <x v="18127"/>
    </i>
    <i>
      <x v="18128"/>
      <x v="78"/>
      <x v="56"/>
      <x v="5438"/>
      <x v="18128"/>
    </i>
    <i>
      <x v="18129"/>
      <x v="379"/>
      <x v="219"/>
      <x v="4565"/>
      <x v="18129"/>
    </i>
    <i>
      <x v="18130"/>
      <x v="137"/>
      <x v="185"/>
      <x v="8184"/>
      <x v="18130"/>
    </i>
    <i>
      <x v="18131"/>
      <x v="449"/>
      <x v="109"/>
      <x v="8185"/>
      <x v="18131"/>
    </i>
    <i>
      <x v="18132"/>
      <x v="123"/>
      <x v="139"/>
      <x v="4403"/>
      <x v="18132"/>
    </i>
    <i>
      <x v="18133"/>
      <x v="14"/>
      <x v="20"/>
      <x v="8186"/>
      <x v="18133"/>
    </i>
    <i>
      <x v="18134"/>
      <x v="297"/>
      <x v="35"/>
      <x v="808"/>
      <x v="18134"/>
    </i>
    <i>
      <x v="18135"/>
      <x v="42"/>
      <x v="157"/>
      <x v="809"/>
      <x v="18135"/>
    </i>
    <i>
      <x v="18136"/>
      <x v="119"/>
      <x v="73"/>
      <x v="7986"/>
      <x v="18136"/>
    </i>
    <i>
      <x v="18137"/>
      <x v="447"/>
      <x v="157"/>
      <x v="3004"/>
      <x v="18137"/>
    </i>
    <i>
      <x v="18138"/>
      <x v="128"/>
      <x v="119"/>
      <x v="3929"/>
      <x v="18138"/>
    </i>
    <i>
      <x v="18139"/>
      <x v="575"/>
      <x v="109"/>
      <x v="3964"/>
      <x v="18139"/>
    </i>
    <i>
      <x v="18140"/>
      <x v="382"/>
      <x v="156"/>
      <x v="8187"/>
      <x v="18140"/>
    </i>
    <i>
      <x v="18141"/>
      <x v="445"/>
      <x v="17"/>
      <x v="959"/>
      <x v="18141"/>
    </i>
    <i>
      <x v="18142"/>
      <x v="143"/>
      <x v="191"/>
      <x v="1762"/>
      <x v="18142"/>
    </i>
    <i>
      <x v="18143"/>
      <x v="62"/>
      <x v="13"/>
      <x v="960"/>
      <x v="18143"/>
    </i>
    <i>
      <x v="18144"/>
      <x v="449"/>
      <x v="22"/>
      <x v="8188"/>
      <x v="18144"/>
    </i>
    <i>
      <x v="18145"/>
      <x v="365"/>
      <x v="131"/>
      <x v="96"/>
      <x v="18145"/>
    </i>
    <i>
      <x v="18146"/>
      <x v="13"/>
      <x v="57"/>
      <x v="2908"/>
      <x v="18146"/>
    </i>
    <i>
      <x v="18147"/>
      <x v="384"/>
      <x v="116"/>
      <x v="8189"/>
      <x v="18147"/>
    </i>
    <i>
      <x v="18148"/>
      <x v="352"/>
      <x v="40"/>
      <x v="4848"/>
      <x v="18148"/>
    </i>
    <i>
      <x v="18149"/>
      <x v="266"/>
      <x v="202"/>
      <x v="8190"/>
      <x v="18149"/>
    </i>
    <i>
      <x v="18150"/>
      <x v="16"/>
      <x v="102"/>
      <x v="5053"/>
      <x v="18150"/>
    </i>
    <i>
      <x v="18151"/>
      <x v="119"/>
      <x v="98"/>
      <x v="7969"/>
      <x v="18151"/>
    </i>
    <i>
      <x v="18152"/>
      <x v="450"/>
      <x v="133"/>
      <x v="7554"/>
      <x v="18152"/>
    </i>
    <i>
      <x v="18153"/>
      <x v="297"/>
      <x v="65"/>
      <x v="300"/>
      <x v="18153"/>
    </i>
    <i>
      <x v="18154"/>
      <x v="128"/>
      <x v="14"/>
      <x v="6507"/>
      <x v="18154"/>
    </i>
    <i>
      <x v="18155"/>
      <x v="352"/>
      <x v="149"/>
      <x v="3775"/>
      <x v="18155"/>
    </i>
    <i>
      <x v="18156"/>
      <x v="143"/>
      <x v="123"/>
      <x v="7103"/>
      <x v="18156"/>
    </i>
    <i>
      <x v="18157"/>
      <x v="22"/>
      <x v="46"/>
      <x v="7152"/>
      <x v="18157"/>
    </i>
    <i>
      <x v="18158"/>
      <x v="13"/>
      <x v="23"/>
      <x v="8191"/>
      <x v="18158"/>
    </i>
    <i>
      <x v="18159"/>
      <x v="367"/>
      <x v="105"/>
      <x v="4171"/>
      <x v="18159"/>
    </i>
    <i>
      <x v="18160"/>
      <x v="308"/>
      <x v="68"/>
      <x v="8192"/>
      <x v="18160"/>
    </i>
    <i>
      <x v="18161"/>
      <x v="347"/>
      <x v="122"/>
      <x v="383"/>
      <x v="18161"/>
    </i>
    <i>
      <x v="18162"/>
      <x v="189"/>
      <x v="40"/>
      <x v="8193"/>
      <x v="18162"/>
    </i>
    <i>
      <x v="18163"/>
      <x v="150"/>
      <x v="40"/>
      <x v="8194"/>
      <x v="18163"/>
    </i>
    <i>
      <x v="18164"/>
      <x v="35"/>
      <x v="93"/>
      <x v="5886"/>
      <x v="18164"/>
    </i>
    <i>
      <x v="18165"/>
      <x v="366"/>
      <x v="138"/>
      <x v="4236"/>
      <x v="18165"/>
    </i>
    <i>
      <x v="18166"/>
      <x v="32"/>
      <x v="38"/>
      <x v="6807"/>
      <x v="18166"/>
    </i>
    <i>
      <x v="18167"/>
      <x v="295"/>
      <x v="113"/>
      <x v="847"/>
      <x v="18167"/>
    </i>
    <i>
      <x v="18168"/>
      <x v="513"/>
      <x v="132"/>
      <x v="8192"/>
      <x v="18168"/>
    </i>
    <i>
      <x v="18169"/>
      <x v="194"/>
      <x v="158"/>
      <x v="8195"/>
      <x v="18169"/>
    </i>
    <i>
      <x v="18170"/>
      <x v="170"/>
      <x v="126"/>
      <x v="6271"/>
      <x v="18170"/>
    </i>
    <i>
      <x v="18171"/>
      <x v="284"/>
      <x v="6"/>
      <x v="5021"/>
      <x v="18171"/>
    </i>
    <i>
      <x v="18172"/>
      <x v="202"/>
      <x v="97"/>
      <x v="4071"/>
      <x v="18172"/>
    </i>
    <i>
      <x v="18173"/>
      <x v="382"/>
      <x v="236"/>
      <x v="8196"/>
      <x v="18173"/>
    </i>
    <i>
      <x v="18174"/>
      <x v="382"/>
      <x v="197"/>
      <x v="854"/>
      <x v="18174"/>
    </i>
    <i>
      <x v="18175"/>
      <x v="209"/>
      <x v="100"/>
      <x v="8197"/>
      <x v="18175"/>
    </i>
    <i>
      <x v="18176"/>
      <x v="18"/>
      <x v="135"/>
      <x v="5888"/>
      <x v="18176"/>
    </i>
    <i>
      <x v="18177"/>
      <x v="224"/>
      <x v="39"/>
      <x v="8198"/>
      <x v="18177"/>
    </i>
    <i>
      <x v="18178"/>
      <x v="573"/>
      <x v="160"/>
      <x v="7479"/>
      <x v="18178"/>
    </i>
    <i>
      <x v="18179"/>
      <x v="353"/>
      <x v="7"/>
      <x v="4899"/>
      <x v="18179"/>
    </i>
    <i>
      <x v="18180"/>
      <x v="325"/>
      <x v="176"/>
      <x v="6516"/>
      <x v="18180"/>
    </i>
    <i>
      <x v="18181"/>
      <x v="134"/>
      <x v="10"/>
      <x v="3772"/>
      <x v="18181"/>
    </i>
    <i>
      <x v="18182"/>
      <x v="441"/>
      <x v="165"/>
      <x v="1503"/>
      <x v="18182"/>
    </i>
    <i>
      <x v="18183"/>
      <x v="146"/>
      <x v="43"/>
      <x v="4435"/>
      <x v="18183"/>
    </i>
    <i>
      <x v="18184"/>
      <x v="158"/>
      <x v="189"/>
      <x v="4893"/>
      <x v="18184"/>
    </i>
    <i>
      <x v="18185"/>
      <x v="405"/>
      <x v="140"/>
      <x v="7534"/>
      <x v="18185"/>
    </i>
    <i>
      <x v="18186"/>
      <x v="406"/>
      <x v="62"/>
      <x v="7499"/>
      <x v="18186"/>
    </i>
    <i>
      <x v="18187"/>
      <x v="223"/>
      <x v="31"/>
      <x v="5662"/>
      <x v="18187"/>
    </i>
    <i>
      <x v="18188"/>
      <x v="192"/>
      <x v="77"/>
      <x v="3576"/>
      <x v="18188"/>
    </i>
    <i>
      <x v="18189"/>
      <x v="228"/>
      <x v="35"/>
      <x v="6891"/>
      <x v="18189"/>
    </i>
    <i>
      <x v="18190"/>
      <x v="463"/>
      <x v="209"/>
      <x v="2474"/>
      <x v="18190"/>
    </i>
    <i>
      <x v="18191"/>
      <x v="499"/>
      <x v="175"/>
      <x v="3571"/>
      <x v="18191"/>
    </i>
    <i>
      <x v="18192"/>
      <x v="61"/>
      <x v="107"/>
      <x v="734"/>
      <x v="18192"/>
    </i>
    <i>
      <x v="18193"/>
      <x v="24"/>
      <x v="59"/>
      <x v="5630"/>
      <x v="18193"/>
    </i>
    <i>
      <x v="18194"/>
      <x v="62"/>
      <x v="46"/>
      <x v="1383"/>
      <x v="18194"/>
    </i>
    <i>
      <x v="18195"/>
      <x v="376"/>
      <x v="165"/>
      <x v="3052"/>
      <x v="18195"/>
    </i>
    <i>
      <x v="18196"/>
      <x v="262"/>
      <x v="62"/>
      <x v="6144"/>
      <x v="18196"/>
    </i>
    <i>
      <x v="18197"/>
      <x v="215"/>
      <x v="71"/>
      <x v="5406"/>
      <x v="18197"/>
    </i>
    <i>
      <x v="18198"/>
      <x v="393"/>
      <x v="107"/>
      <x v="1831"/>
      <x v="18198"/>
    </i>
    <i>
      <x v="18199"/>
      <x v="135"/>
      <x v="21"/>
      <x v="3417"/>
      <x v="18199"/>
    </i>
    <i>
      <x v="18200"/>
      <x v="329"/>
      <x v="150"/>
      <x v="8199"/>
      <x v="18200"/>
    </i>
    <i>
      <x v="18201"/>
      <x v="419"/>
      <x v="166"/>
      <x v="1858"/>
      <x v="18201"/>
    </i>
    <i>
      <x v="18202"/>
      <x v="377"/>
      <x v="77"/>
      <x v="942"/>
      <x v="18202"/>
    </i>
    <i>
      <x v="18203"/>
      <x v="280"/>
      <x v="173"/>
      <x v="8200"/>
      <x v="18203"/>
    </i>
    <i>
      <x v="18204"/>
      <x v="305"/>
      <x v="190"/>
      <x v="242"/>
      <x v="18204"/>
    </i>
    <i>
      <x v="18205"/>
      <x v="144"/>
      <x v="98"/>
      <x v="1430"/>
      <x v="18205"/>
    </i>
    <i>
      <x v="18206"/>
      <x v="148"/>
      <x v="66"/>
      <x v="7228"/>
      <x v="18206"/>
    </i>
    <i>
      <x v="18207"/>
      <x v="193"/>
      <x v="93"/>
      <x v="8201"/>
      <x v="18207"/>
    </i>
    <i>
      <x v="18208"/>
      <x v="175"/>
      <x v="48"/>
      <x v="4608"/>
      <x v="18208"/>
    </i>
    <i>
      <x v="18209"/>
      <x v="19"/>
      <x v="135"/>
      <x v="3963"/>
      <x v="18209"/>
    </i>
    <i>
      <x v="18210"/>
      <x v="141"/>
      <x v="183"/>
      <x v="4010"/>
      <x v="18210"/>
    </i>
    <i>
      <x v="18211"/>
      <x v="153"/>
      <x v="80"/>
      <x v="2617"/>
      <x v="18211"/>
    </i>
    <i>
      <x v="18212"/>
      <x v="142"/>
      <x v="155"/>
      <x v="571"/>
      <x v="18212"/>
    </i>
    <i>
      <x v="18213"/>
      <x v="582"/>
      <x v="63"/>
      <x v="4605"/>
      <x v="18213"/>
    </i>
    <i>
      <x v="18214"/>
      <x v="252"/>
      <x v="122"/>
      <x v="7800"/>
      <x v="18214"/>
    </i>
    <i>
      <x v="18215"/>
      <x v="84"/>
      <x v="123"/>
      <x v="1666"/>
      <x v="18215"/>
    </i>
    <i>
      <x v="18216"/>
      <x v="346"/>
      <x v="119"/>
      <x v="7760"/>
      <x v="18216"/>
    </i>
    <i>
      <x v="18217"/>
      <x v="184"/>
      <x v="21"/>
      <x v="6267"/>
      <x v="18217"/>
    </i>
    <i>
      <x v="18218"/>
      <x v="449"/>
      <x v="192"/>
      <x v="9"/>
      <x v="18218"/>
    </i>
    <i>
      <x v="18219"/>
      <x v="262"/>
      <x v="65"/>
      <x v="261"/>
      <x v="18219"/>
    </i>
    <i>
      <x v="18220"/>
      <x v="134"/>
      <x v="31"/>
      <x v="817"/>
      <x v="18220"/>
    </i>
    <i>
      <x v="18221"/>
      <x v="448"/>
      <x v="14"/>
      <x v="2623"/>
      <x v="18221"/>
    </i>
    <i>
      <x v="18222"/>
      <x v="109"/>
      <x v="74"/>
      <x v="260"/>
      <x v="18222"/>
    </i>
    <i>
      <x v="18223"/>
      <x v="178"/>
      <x v="70"/>
      <x v="3829"/>
      <x v="18223"/>
    </i>
    <i>
      <x v="18224"/>
      <x v="358"/>
      <x v="158"/>
      <x v="5170"/>
      <x v="18224"/>
    </i>
    <i>
      <x v="18225"/>
      <x v="549"/>
      <x v="128"/>
      <x v="8202"/>
      <x v="18225"/>
    </i>
    <i>
      <x v="18226"/>
      <x v="302"/>
      <x v="128"/>
      <x v="4831"/>
      <x v="18226"/>
    </i>
    <i>
      <x v="18227"/>
      <x v="70"/>
      <x v="146"/>
      <x v="8203"/>
      <x v="18227"/>
    </i>
    <i>
      <x v="18228"/>
      <x v="408"/>
      <x v="136"/>
      <x v="5294"/>
      <x v="18228"/>
    </i>
    <i>
      <x v="18229"/>
      <x v="247"/>
      <x v="29"/>
      <x v="819"/>
      <x v="18229"/>
    </i>
    <i>
      <x v="18230"/>
      <x v="359"/>
      <x v="53"/>
      <x v="4446"/>
      <x v="18230"/>
    </i>
    <i>
      <x v="18231"/>
      <x v="495"/>
      <x v="43"/>
      <x v="8204"/>
      <x v="18231"/>
    </i>
    <i>
      <x v="18232"/>
      <x v="118"/>
      <x v="43"/>
      <x v="957"/>
      <x v="18232"/>
    </i>
    <i>
      <x v="18233"/>
      <x v="440"/>
      <x v="133"/>
      <x v="1683"/>
      <x v="18233"/>
    </i>
    <i>
      <x v="18234"/>
      <x v="332"/>
      <x v="48"/>
      <x v="2437"/>
      <x v="18234"/>
    </i>
    <i>
      <x v="18235"/>
      <x v="345"/>
      <x v="182"/>
      <x v="4919"/>
      <x v="18235"/>
    </i>
    <i>
      <x v="18236"/>
      <x v="555"/>
      <x v="15"/>
      <x v="5531"/>
      <x v="18236"/>
    </i>
    <i>
      <x v="18237"/>
      <x v="35"/>
      <x v="13"/>
      <x v="823"/>
      <x v="18237"/>
    </i>
    <i>
      <x v="18238"/>
      <x v="189"/>
      <x v="46"/>
      <x v="3407"/>
      <x v="18238"/>
    </i>
    <i>
      <x v="18239"/>
      <x v="118"/>
      <x v="137"/>
      <x v="3242"/>
      <x v="18239"/>
    </i>
    <i>
      <x v="18240"/>
      <x v="435"/>
      <x v="157"/>
      <x v="1879"/>
      <x v="18240"/>
    </i>
    <i>
      <x v="18241"/>
      <x v="387"/>
      <x v="135"/>
      <x v="4374"/>
      <x v="18241"/>
    </i>
    <i>
      <x v="18242"/>
      <x v="72"/>
      <x v="127"/>
      <x v="4839"/>
      <x v="18242"/>
    </i>
    <i>
      <x v="18243"/>
      <x v="299"/>
      <x v="2"/>
      <x v="2955"/>
      <x v="18243"/>
    </i>
    <i>
      <x v="18244"/>
      <x v="555"/>
      <x v="80"/>
      <x v="1758"/>
      <x v="18244"/>
    </i>
    <i>
      <x v="18245"/>
      <x v="178"/>
      <x v="116"/>
      <x v="4775"/>
      <x v="18245"/>
    </i>
    <i>
      <x v="18246"/>
      <x v="347"/>
      <x v="114"/>
      <x v="2627"/>
      <x v="18246"/>
    </i>
    <i>
      <x v="18247"/>
      <x v="212"/>
      <x v="131"/>
      <x v="330"/>
      <x v="18247"/>
    </i>
    <i>
      <x v="18248"/>
      <x v="129"/>
      <x v="39"/>
      <x v="1473"/>
      <x v="18248"/>
    </i>
    <i>
      <x v="18249"/>
      <x v="305"/>
      <x v="98"/>
      <x v="1473"/>
      <x v="18249"/>
    </i>
    <i>
      <x v="18250"/>
      <x v="547"/>
      <x v="114"/>
      <x v="1187"/>
      <x v="18250"/>
    </i>
    <i>
      <x v="18251"/>
      <x v="506"/>
      <x v="54"/>
      <x v="6559"/>
      <x v="18251"/>
    </i>
    <i>
      <x v="18252"/>
      <x v="414"/>
      <x v="197"/>
      <x v="5301"/>
      <x v="18252"/>
    </i>
    <i>
      <x v="18253"/>
      <x v="77"/>
      <x v="186"/>
      <x v="3669"/>
      <x v="18253"/>
    </i>
    <i>
      <x v="18254"/>
      <x v="211"/>
      <x v="42"/>
      <x v="2199"/>
      <x v="18254"/>
    </i>
    <i>
      <x v="18255"/>
      <x v="198"/>
      <x v="185"/>
      <x v="512"/>
      <x v="18255"/>
    </i>
    <i>
      <x v="18256"/>
      <x v="58"/>
      <x v="104"/>
      <x v="8205"/>
      <x v="18256"/>
    </i>
    <i>
      <x v="18257"/>
      <x v="355"/>
      <x v="36"/>
      <x v="8206"/>
      <x v="18257"/>
    </i>
    <i>
      <x v="18258"/>
      <x v="437"/>
      <x v="93"/>
      <x v="343"/>
      <x v="18258"/>
    </i>
    <i>
      <x v="18259"/>
      <x v="129"/>
      <x v="72"/>
      <x v="8207"/>
      <x v="18259"/>
    </i>
    <i>
      <x v="18260"/>
      <x v="185"/>
      <x v="9"/>
      <x v="8208"/>
      <x v="18260"/>
    </i>
    <i>
      <x v="18261"/>
      <x v="197"/>
      <x v="144"/>
      <x v="6657"/>
      <x v="18261"/>
    </i>
    <i>
      <x v="18262"/>
      <x v="97"/>
      <x v="51"/>
      <x v="8209"/>
      <x v="18262"/>
    </i>
    <i>
      <x v="18263"/>
      <x v="41"/>
      <x v="140"/>
      <x v="5055"/>
      <x v="18263"/>
    </i>
    <i>
      <x v="18264"/>
      <x v="575"/>
      <x v="120"/>
      <x v="8210"/>
      <x v="18264"/>
    </i>
    <i>
      <x v="18265"/>
      <x v="572"/>
      <x v="53"/>
      <x v="2166"/>
      <x v="18265"/>
    </i>
    <i>
      <x v="18266"/>
      <x v="79"/>
      <x v="66"/>
      <x v="2168"/>
      <x v="18266"/>
    </i>
    <i>
      <x v="18267"/>
      <x v="19"/>
      <x v="74"/>
      <x v="6805"/>
      <x v="18267"/>
    </i>
    <i>
      <x v="18268"/>
      <x v="122"/>
      <x v="127"/>
      <x v="373"/>
      <x v="18268"/>
    </i>
    <i>
      <x v="18269"/>
      <x v="539"/>
      <x v="102"/>
      <x v="3032"/>
      <x v="18269"/>
    </i>
    <i>
      <x v="18270"/>
      <x v="375"/>
      <x v="157"/>
      <x v="7566"/>
      <x v="18270"/>
    </i>
    <i>
      <x v="18271"/>
      <x v="346"/>
      <x v="57"/>
      <x v="3412"/>
      <x v="18271"/>
    </i>
    <i>
      <x v="18272"/>
      <x v="414"/>
      <x v="20"/>
      <x v="4798"/>
      <x v="18272"/>
    </i>
    <i>
      <x v="18273"/>
      <x v="379"/>
      <x v="48"/>
      <x v="4886"/>
      <x v="18273"/>
    </i>
    <i>
      <x v="18274"/>
      <x v="251"/>
      <x v="186"/>
      <x v="1120"/>
      <x v="18274"/>
    </i>
    <i>
      <x v="18275"/>
      <x v="196"/>
      <x v="127"/>
      <x v="6987"/>
      <x v="18275"/>
    </i>
    <i>
      <x v="18276"/>
      <x v="14"/>
      <x v="44"/>
      <x v="423"/>
      <x v="18276"/>
    </i>
    <i>
      <x v="18277"/>
      <x v="118"/>
      <x v="330"/>
      <x v="8211"/>
      <x v="18277"/>
    </i>
    <i>
      <x v="18278"/>
      <x v="6"/>
      <x v="174"/>
      <x v="8212"/>
      <x v="18278"/>
    </i>
    <i>
      <x v="18279"/>
      <x v="171"/>
      <x v="144"/>
      <x v="3693"/>
      <x v="18279"/>
    </i>
    <i>
      <x v="18280"/>
      <x v="211"/>
      <x v="139"/>
      <x v="8213"/>
      <x v="18280"/>
    </i>
    <i>
      <x v="18281"/>
      <x v="166"/>
      <x v="66"/>
      <x v="8214"/>
      <x v="18281"/>
    </i>
    <i>
      <x v="18282"/>
      <x v="196"/>
      <x v="152"/>
      <x v="4957"/>
      <x v="18282"/>
    </i>
    <i>
      <x v="18283"/>
      <x v="669"/>
      <x v="191"/>
      <x v="8215"/>
      <x v="18283"/>
    </i>
    <i>
      <x v="18284"/>
      <x v="575"/>
      <x v="117"/>
      <x v="8216"/>
      <x v="18284"/>
    </i>
    <i>
      <x v="18285"/>
      <x v="347"/>
      <x v="126"/>
      <x v="8217"/>
      <x v="18285"/>
    </i>
    <i>
      <x v="18286"/>
      <x v="482"/>
      <x v="6"/>
      <x v="4569"/>
      <x v="18286"/>
    </i>
    <i>
      <x v="18287"/>
      <x v="445"/>
      <x v="86"/>
      <x v="8218"/>
      <x v="18287"/>
    </i>
    <i>
      <x v="18288"/>
      <x v="477"/>
      <x v="86"/>
      <x v="4558"/>
      <x v="18288"/>
    </i>
    <i>
      <x v="18289"/>
      <x v="540"/>
      <x v="51"/>
      <x v="3239"/>
      <x v="18289"/>
    </i>
    <i>
      <x v="18290"/>
      <x v="326"/>
      <x v="37"/>
      <x v="4836"/>
      <x v="18290"/>
    </i>
    <i>
      <x v="18291"/>
      <x v="200"/>
      <x v="180"/>
      <x v="2148"/>
      <x v="18291"/>
    </i>
    <i>
      <x v="18292"/>
      <x v="36"/>
      <x v="35"/>
      <x v="780"/>
      <x v="18292"/>
    </i>
    <i>
      <x v="18293"/>
      <x v="565"/>
      <x v="111"/>
      <x v="2409"/>
      <x v="18293"/>
    </i>
    <i>
      <x v="18294"/>
      <x v="165"/>
      <x v="129"/>
      <x v="1422"/>
      <x v="18294"/>
    </i>
    <i>
      <x v="18295"/>
      <x v="477"/>
      <x v="140"/>
      <x v="2411"/>
      <x v="18295"/>
    </i>
    <i>
      <x v="18296"/>
      <x v="402"/>
      <x v="63"/>
      <x v="500"/>
      <x v="18296"/>
    </i>
    <i>
      <x v="18297"/>
      <x v="307"/>
      <x v="168"/>
      <x v="965"/>
      <x v="18297"/>
    </i>
    <i>
      <x v="18298"/>
      <x v="36"/>
      <x v="29"/>
      <x v="6804"/>
      <x v="18298"/>
    </i>
    <i>
      <x v="18299"/>
      <x v="29"/>
      <x v="77"/>
      <x v="8219"/>
      <x v="18299"/>
    </i>
    <i>
      <x v="18300"/>
      <x v="385"/>
      <x v="189"/>
      <x v="5727"/>
      <x v="18300"/>
    </i>
    <i>
      <x v="18301"/>
      <x v="106"/>
      <x v="33"/>
      <x v="2895"/>
      <x v="18301"/>
    </i>
    <i>
      <x v="18302"/>
      <x v="65"/>
      <x v="84"/>
      <x v="3003"/>
      <x v="18302"/>
    </i>
    <i>
      <x v="18303"/>
      <x v="202"/>
      <x v="168"/>
      <x v="6902"/>
      <x v="18303"/>
    </i>
    <i>
      <x v="18304"/>
      <x v="66"/>
      <x v="17"/>
      <x v="1354"/>
      <x v="18304"/>
    </i>
    <i>
      <x v="18305"/>
      <x v="110"/>
      <x v="6"/>
      <x v="8220"/>
      <x v="18305"/>
    </i>
    <i>
      <x v="18306"/>
      <x v="219"/>
      <x v="78"/>
      <x v="4615"/>
      <x v="18306"/>
    </i>
    <i>
      <x v="18307"/>
      <x v="114"/>
      <x v="162"/>
      <x v="175"/>
      <x v="18307"/>
    </i>
    <i>
      <x v="18308"/>
      <x v="505"/>
      <x v="148"/>
      <x v="8204"/>
      <x v="18308"/>
    </i>
    <i>
      <x v="18309"/>
      <x v="482"/>
      <x v="60"/>
      <x v="4326"/>
      <x v="18309"/>
    </i>
    <i>
      <x v="18310"/>
      <x v="335"/>
      <x v="88"/>
      <x v="2148"/>
      <x v="18310"/>
    </i>
    <i>
      <x v="18311"/>
      <x v="250"/>
      <x v="9"/>
      <x v="3011"/>
      <x v="18311"/>
    </i>
    <i>
      <x v="18312"/>
      <x v="289"/>
      <x v="160"/>
      <x v="8066"/>
      <x v="18312"/>
    </i>
    <i>
      <x v="18313"/>
      <x v="542"/>
      <x v="179"/>
      <x v="8221"/>
      <x v="18313"/>
    </i>
    <i>
      <x v="18314"/>
      <x v="102"/>
      <x v="162"/>
      <x v="6194"/>
      <x v="18314"/>
    </i>
    <i>
      <x v="18315"/>
      <x v="27"/>
      <x v="176"/>
      <x v="4253"/>
      <x v="18315"/>
    </i>
    <i>
      <x v="18316"/>
      <x v="416"/>
      <x v="132"/>
      <x v="8222"/>
      <x v="18316"/>
    </i>
    <i>
      <x v="18317"/>
      <x v="135"/>
      <x v="16"/>
      <x v="525"/>
      <x v="18317"/>
    </i>
    <i>
      <x v="18318"/>
      <x v="98"/>
      <x v="74"/>
      <x v="8223"/>
      <x v="18318"/>
    </i>
    <i>
      <x v="18319"/>
      <x v="106"/>
      <x v="168"/>
      <x v="2604"/>
      <x v="18319"/>
    </i>
    <i>
      <x v="18320"/>
      <x v="441"/>
      <x v="1"/>
      <x v="6320"/>
      <x v="18320"/>
    </i>
    <i>
      <x v="18321"/>
      <x v="301"/>
      <x v="47"/>
      <x v="2169"/>
      <x v="18321"/>
    </i>
    <i>
      <x v="18322"/>
      <x v="374"/>
      <x v="121"/>
      <x v="8224"/>
      <x v="18322"/>
    </i>
    <i>
      <x v="18323"/>
      <x v="161"/>
      <x v="129"/>
      <x v="6276"/>
      <x v="18323"/>
    </i>
    <i>
      <x v="18324"/>
      <x v="429"/>
      <x v="114"/>
      <x v="6490"/>
      <x v="18324"/>
    </i>
    <i>
      <x v="18325"/>
      <x v="207"/>
      <x v="127"/>
      <x v="989"/>
      <x v="18325"/>
    </i>
    <i>
      <x v="18326"/>
      <x v="194"/>
      <x v="53"/>
      <x v="6109"/>
      <x v="18326"/>
    </i>
    <i>
      <x v="18327"/>
      <x v="550"/>
      <x v="181"/>
      <x v="7972"/>
      <x v="18327"/>
    </i>
    <i>
      <x v="18328"/>
      <x v="138"/>
      <x v="121"/>
      <x v="8225"/>
      <x v="18328"/>
    </i>
    <i>
      <x v="18329"/>
      <x v="79"/>
      <x v="136"/>
      <x v="4029"/>
      <x v="18329"/>
    </i>
    <i>
      <x v="18330"/>
      <x v="436"/>
      <x v="156"/>
      <x v="3287"/>
      <x v="18330"/>
    </i>
    <i>
      <x v="18331"/>
      <x v="278"/>
      <x v="30"/>
      <x v="8226"/>
      <x v="18331"/>
    </i>
    <i>
      <x v="18332"/>
      <x v="455"/>
      <x v="110"/>
      <x v="8227"/>
      <x v="18332"/>
    </i>
    <i>
      <x v="18333"/>
      <x v="95"/>
      <x v="122"/>
      <x v="6856"/>
      <x v="18333"/>
    </i>
    <i>
      <x v="18334"/>
      <x v="541"/>
      <x v="125"/>
      <x v="3871"/>
      <x v="18334"/>
    </i>
    <i>
      <x v="18335"/>
      <x v="310"/>
      <x v="73"/>
      <x v="3161"/>
      <x v="18335"/>
    </i>
    <i>
      <x v="18336"/>
      <x v="394"/>
      <x v="158"/>
      <x v="978"/>
      <x v="18336"/>
    </i>
    <i>
      <x v="18337"/>
      <x v="446"/>
      <x v="176"/>
      <x v="8228"/>
      <x v="18337"/>
    </i>
    <i>
      <x v="18338"/>
      <x v="484"/>
      <x v="163"/>
      <x v="2934"/>
      <x v="18338"/>
    </i>
    <i>
      <x v="18339"/>
      <x v="449"/>
      <x v="140"/>
      <x v="1174"/>
      <x v="18339"/>
    </i>
    <i>
      <x v="18340"/>
      <x v="515"/>
      <x v="69"/>
      <x v="3255"/>
      <x v="18340"/>
    </i>
    <i>
      <x v="18341"/>
      <x v="79"/>
      <x v="143"/>
      <x v="578"/>
      <x v="18341"/>
    </i>
    <i>
      <x v="18342"/>
      <x v="97"/>
      <x v="78"/>
      <x v="8229"/>
      <x v="18342"/>
    </i>
    <i>
      <x v="18343"/>
      <x v="477"/>
      <x v="111"/>
      <x v="7904"/>
      <x v="18343"/>
    </i>
    <i>
      <x v="18344"/>
      <x v="53"/>
      <x v="64"/>
      <x v="6455"/>
      <x v="18344"/>
    </i>
    <i>
      <x v="18345"/>
      <x v="371"/>
      <x v="53"/>
      <x v="6751"/>
      <x v="18345"/>
    </i>
    <i>
      <x v="18346"/>
      <x v="323"/>
      <x v="161"/>
      <x v="5366"/>
      <x v="18346"/>
    </i>
    <i>
      <x v="18347"/>
      <x v="129"/>
      <x v="23"/>
      <x v="3138"/>
      <x v="18347"/>
    </i>
    <i>
      <x v="18348"/>
      <x v="251"/>
      <x v="73"/>
      <x v="1660"/>
      <x v="18348"/>
    </i>
    <i>
      <x v="18349"/>
      <x v="146"/>
      <x v="73"/>
      <x v="1084"/>
      <x v="18349"/>
    </i>
    <i>
      <x v="18350"/>
      <x v="96"/>
      <x v="147"/>
      <x v="2026"/>
      <x v="18350"/>
    </i>
    <i>
      <x v="18351"/>
      <x v="138"/>
      <x v="196"/>
      <x v="6225"/>
      <x v="18351"/>
    </i>
    <i>
      <x v="18352"/>
      <x v="509"/>
      <x v="34"/>
      <x v="6898"/>
      <x v="18352"/>
    </i>
    <i>
      <x v="18353"/>
      <x v="111"/>
      <x v="176"/>
      <x v="7099"/>
      <x v="18353"/>
    </i>
    <i>
      <x v="18354"/>
      <x v="345"/>
      <x v="23"/>
      <x v="6066"/>
      <x v="18354"/>
    </i>
    <i>
      <x v="18355"/>
      <x v="241"/>
      <x v="84"/>
      <x v="3046"/>
      <x v="18355"/>
    </i>
    <i>
      <x v="18356"/>
      <x v="68"/>
      <x v="53"/>
      <x v="4544"/>
      <x v="18356"/>
    </i>
    <i>
      <x v="18357"/>
      <x v="382"/>
      <x v="71"/>
      <x v="878"/>
      <x v="18357"/>
    </i>
    <i>
      <x v="18358"/>
      <x v="493"/>
      <x v="82"/>
      <x v="3869"/>
      <x v="18358"/>
    </i>
    <i>
      <x v="18359"/>
      <x v="25"/>
      <x v="84"/>
      <x v="1003"/>
      <x v="18359"/>
    </i>
    <i>
      <x v="18360"/>
      <x v="269"/>
      <x v="124"/>
      <x v="3597"/>
      <x v="18360"/>
    </i>
    <i>
      <x v="18361"/>
      <x v="313"/>
      <x v="45"/>
      <x v="4550"/>
      <x v="18361"/>
    </i>
    <i>
      <x v="18362"/>
      <x v="464"/>
      <x v="181"/>
      <x v="5878"/>
      <x v="18362"/>
    </i>
    <i>
      <x v="18363"/>
      <x v="469"/>
      <x v="166"/>
      <x v="8230"/>
      <x v="18363"/>
    </i>
    <i>
      <x v="18364"/>
      <x v="578"/>
      <x v="79"/>
      <x v="8231"/>
      <x v="18364"/>
    </i>
    <i>
      <x v="18365"/>
      <x v="87"/>
      <x v="9"/>
      <x v="8232"/>
      <x v="18365"/>
    </i>
    <i>
      <x v="18366"/>
      <x v="571"/>
      <x v="146"/>
      <x v="2402"/>
      <x v="18366"/>
    </i>
    <i>
      <x v="18367"/>
      <x v="226"/>
      <x v="64"/>
      <x v="5518"/>
      <x v="18367"/>
    </i>
    <i>
      <x v="18368"/>
      <x v="292"/>
      <x v="87"/>
      <x v="4819"/>
      <x v="18368"/>
    </i>
    <i>
      <x v="18369"/>
      <x v="202"/>
      <x v="75"/>
      <x v="1000"/>
      <x v="18369"/>
    </i>
    <i>
      <x v="18370"/>
      <x v="150"/>
      <x v="149"/>
      <x v="8233"/>
      <x v="18370"/>
    </i>
    <i>
      <x v="18371"/>
      <x v="549"/>
      <x v="12"/>
      <x v="8234"/>
      <x v="18371"/>
    </i>
    <i>
      <x v="18372"/>
      <x v="579"/>
      <x v="179"/>
      <x v="7488"/>
      <x v="18372"/>
    </i>
    <i>
      <x v="18373"/>
      <x v="581"/>
      <x v="180"/>
      <x v="6730"/>
      <x v="18373"/>
    </i>
    <i>
      <x v="18374"/>
      <x v="470"/>
      <x v="26"/>
      <x v="3635"/>
      <x v="18374"/>
    </i>
    <i>
      <x v="18375"/>
      <x v="272"/>
      <x v="162"/>
      <x v="668"/>
      <x v="18375"/>
    </i>
    <i>
      <x v="18376"/>
      <x v="549"/>
      <x v="115"/>
      <x v="5200"/>
      <x v="18376"/>
    </i>
    <i>
      <x v="18377"/>
      <x v="523"/>
      <x v="9"/>
      <x v="2023"/>
      <x v="18377"/>
    </i>
    <i>
      <x v="18378"/>
      <x v="571"/>
      <x v="148"/>
      <x v="5729"/>
      <x v="18378"/>
    </i>
    <i>
      <x v="18379"/>
      <x v="545"/>
      <x v="112"/>
      <x v="7795"/>
      <x v="18379"/>
    </i>
    <i>
      <x v="18380"/>
      <x v="524"/>
      <x v="89"/>
      <x v="1754"/>
      <x v="18380"/>
    </i>
    <i>
      <x v="18381"/>
      <x v="278"/>
      <x v="113"/>
      <x v="7"/>
      <x v="18381"/>
    </i>
    <i>
      <x v="18382"/>
      <x v="131"/>
      <x v="91"/>
      <x v="816"/>
      <x v="18382"/>
    </i>
    <i>
      <x v="18383"/>
      <x v="463"/>
      <x v="148"/>
      <x v="5295"/>
      <x v="18383"/>
    </i>
    <i>
      <x v="18384"/>
      <x v="94"/>
      <x v="179"/>
      <x v="7107"/>
      <x v="18384"/>
    </i>
    <i>
      <x v="18385"/>
      <x v="586"/>
      <x v="19"/>
      <x v="175"/>
      <x v="18385"/>
    </i>
    <i>
      <x v="18386"/>
      <x v="258"/>
      <x v="17"/>
      <x v="8235"/>
      <x v="18386"/>
    </i>
    <i>
      <x v="18387"/>
      <x v="199"/>
      <x v="90"/>
      <x v="8236"/>
      <x v="18387"/>
    </i>
    <i>
      <x v="18388"/>
      <x v="242"/>
      <x v="77"/>
      <x v="1654"/>
      <x v="18388"/>
    </i>
    <i>
      <x v="18389"/>
      <x v="347"/>
      <x v="70"/>
      <x v="1653"/>
      <x v="18389"/>
    </i>
    <i>
      <x v="18390"/>
      <x v="433"/>
      <x v="124"/>
      <x v="6062"/>
      <x v="18390"/>
    </i>
    <i>
      <x v="18391"/>
      <x v="33"/>
      <x v="181"/>
      <x v="5193"/>
      <x v="18391"/>
    </i>
    <i>
      <x v="18392"/>
      <x v="82"/>
      <x v="52"/>
      <x v="4439"/>
      <x v="18392"/>
    </i>
    <i>
      <x v="18393"/>
      <x v="313"/>
      <x v="18"/>
      <x v="3748"/>
      <x v="18393"/>
    </i>
    <i>
      <x v="18394"/>
      <x v="576"/>
      <x v="2"/>
      <x v="8237"/>
      <x v="18394"/>
    </i>
    <i>
      <x v="18395"/>
      <x v="509"/>
      <x v="204"/>
      <x v="8238"/>
      <x v="18395"/>
    </i>
    <i>
      <x v="18396"/>
      <x v="202"/>
      <x v="92"/>
      <x v="8239"/>
      <x v="18396"/>
    </i>
    <i>
      <x v="18397"/>
      <x v="471"/>
      <x v="31"/>
      <x v="1"/>
      <x v="18397"/>
    </i>
    <i>
      <x v="18398"/>
      <x v="465"/>
      <x v="209"/>
      <x v="2498"/>
      <x v="18398"/>
    </i>
    <i>
      <x v="18399"/>
      <x v="6"/>
      <x v="176"/>
      <x v="7759"/>
      <x v="18399"/>
    </i>
    <i>
      <x v="18400"/>
      <x v="529"/>
      <x v="217"/>
      <x v="3148"/>
      <x v="18400"/>
    </i>
    <i>
      <x v="18401"/>
      <x v="542"/>
      <x v="176"/>
      <x v="7990"/>
      <x v="18401"/>
    </i>
    <i>
      <x v="18402"/>
      <x v="76"/>
      <x v="52"/>
      <x v="1664"/>
      <x v="18402"/>
    </i>
    <i>
      <x v="18403"/>
      <x v="325"/>
      <x v="132"/>
      <x v="2505"/>
      <x v="18403"/>
    </i>
    <i>
      <x v="18404"/>
      <x v="15"/>
      <x v="80"/>
      <x v="3500"/>
      <x v="18404"/>
    </i>
    <i>
      <x v="18405"/>
      <x v="328"/>
      <x v="148"/>
      <x v="8240"/>
      <x v="18405"/>
    </i>
    <i>
      <x v="18406"/>
      <x v="120"/>
      <x v="156"/>
      <x v="67"/>
      <x v="18406"/>
    </i>
    <i>
      <x v="18407"/>
      <x v="118"/>
      <x v="191"/>
      <x v="2285"/>
      <x v="18407"/>
    </i>
    <i>
      <x v="18408"/>
      <x v="496"/>
      <x v="193"/>
      <x v="5286"/>
      <x v="18408"/>
    </i>
    <i>
      <x v="18409"/>
      <x v="411"/>
      <x v="168"/>
      <x v="885"/>
      <x v="18409"/>
    </i>
    <i>
      <x v="18410"/>
      <x v="79"/>
      <x v="49"/>
      <x v="6113"/>
      <x v="18410"/>
    </i>
    <i>
      <x v="18411"/>
      <x v="231"/>
      <x v="86"/>
      <x v="681"/>
      <x v="18411"/>
    </i>
    <i>
      <x v="18412"/>
      <x v="134"/>
      <x v="88"/>
      <x v="4620"/>
      <x v="18412"/>
    </i>
    <i>
      <x v="18413"/>
      <x v="227"/>
      <x v="37"/>
      <x v="889"/>
      <x v="18413"/>
    </i>
    <i>
      <x v="18414"/>
      <x v="509"/>
      <x v="146"/>
      <x v="1690"/>
      <x v="18414"/>
    </i>
    <i>
      <x v="18415"/>
      <x v="388"/>
      <x v="44"/>
      <x v="5141"/>
      <x v="18415"/>
    </i>
    <i>
      <x v="18416"/>
      <x v="297"/>
      <x v="31"/>
      <x v="5004"/>
      <x v="18416"/>
    </i>
    <i>
      <x v="18417"/>
      <x v="510"/>
      <x v="95"/>
      <x v="4144"/>
      <x v="18417"/>
    </i>
    <i>
      <x v="18418"/>
      <x v="525"/>
      <x v="190"/>
      <x v="127"/>
      <x v="18418"/>
    </i>
    <i>
      <x v="18419"/>
      <x v="233"/>
      <x v="95"/>
      <x v="5966"/>
      <x v="18419"/>
    </i>
    <i>
      <x v="18420"/>
      <x v="67"/>
      <x v="201"/>
      <x v="2654"/>
      <x v="18420"/>
    </i>
    <i>
      <x v="18421"/>
      <x v="72"/>
      <x v="114"/>
      <x v="2806"/>
      <x v="18421"/>
    </i>
    <i>
      <x v="18422"/>
      <x v="13"/>
      <x v="126"/>
      <x v="6788"/>
      <x v="18422"/>
    </i>
    <i>
      <x v="18423"/>
      <x v="569"/>
      <x v="63"/>
      <x v="2825"/>
      <x v="18423"/>
    </i>
    <i>
      <x v="18424"/>
      <x v="325"/>
      <x v="112"/>
      <x v="4145"/>
      <x v="18424"/>
    </i>
    <i>
      <x v="18425"/>
      <x v="574"/>
      <x v="24"/>
      <x v="1264"/>
      <x v="18425"/>
    </i>
    <i>
      <x v="18426"/>
      <x v="554"/>
      <x v="176"/>
      <x v="8241"/>
      <x v="18426"/>
    </i>
    <i>
      <x v="18427"/>
      <x v="441"/>
      <x v="193"/>
      <x v="5161"/>
      <x v="18427"/>
    </i>
    <i>
      <x v="18428"/>
      <x v="267"/>
      <x v="74"/>
      <x v="8242"/>
      <x v="18428"/>
    </i>
    <i>
      <x v="18429"/>
      <x v="250"/>
      <x v="10"/>
      <x v="1261"/>
      <x v="18429"/>
    </i>
    <i>
      <x v="18430"/>
      <x v="426"/>
      <x v="110"/>
      <x v="6599"/>
      <x v="18430"/>
    </i>
    <i>
      <x v="18431"/>
      <x v="250"/>
      <x v="88"/>
      <x v="159"/>
      <x v="18431"/>
    </i>
    <i>
      <x v="18432"/>
      <x v="146"/>
      <x v="116"/>
      <x v="3186"/>
      <x v="18432"/>
    </i>
    <i>
      <x v="18433"/>
      <x v="347"/>
      <x v="20"/>
      <x v="3347"/>
      <x v="18433"/>
    </i>
    <i>
      <x v="18434"/>
      <x v="426"/>
      <x v="30"/>
      <x v="4839"/>
      <x v="18434"/>
    </i>
    <i>
      <x v="18435"/>
      <x v="276"/>
      <x v="124"/>
      <x v="5637"/>
      <x v="18435"/>
    </i>
    <i>
      <x v="18436"/>
      <x v="427"/>
      <x v="159"/>
      <x v="5628"/>
      <x v="18436"/>
    </i>
    <i>
      <x v="18437"/>
      <x v="205"/>
      <x v="202"/>
      <x v="1879"/>
      <x v="18437"/>
    </i>
    <i>
      <x v="18438"/>
      <x v="216"/>
      <x v="84"/>
      <x v="2154"/>
      <x v="18438"/>
    </i>
    <i>
      <x v="18439"/>
      <x v="280"/>
      <x v="3"/>
      <x v="5364"/>
      <x v="18439"/>
    </i>
    <i>
      <x v="18440"/>
      <x v="219"/>
      <x v="90"/>
      <x v="4621"/>
      <x v="18440"/>
    </i>
    <i>
      <x v="18441"/>
      <x v="427"/>
      <x v="146"/>
      <x v="2165"/>
      <x v="18441"/>
    </i>
    <i>
      <x v="18442"/>
      <x v="76"/>
      <x v="30"/>
      <x v="5159"/>
      <x v="18442"/>
    </i>
    <i>
      <x v="18443"/>
      <x v="140"/>
      <x v="70"/>
      <x v="74"/>
      <x v="18443"/>
    </i>
    <i>
      <x v="18444"/>
      <x v="110"/>
      <x v="89"/>
      <x v="7172"/>
      <x v="18444"/>
    </i>
    <i>
      <x v="18445"/>
      <x v="260"/>
      <x v="19"/>
      <x v="3859"/>
      <x v="18445"/>
    </i>
    <i>
      <x v="18446"/>
      <x v="397"/>
      <x v="76"/>
      <x v="6857"/>
      <x v="18446"/>
    </i>
    <i>
      <x v="18447"/>
      <x v="254"/>
      <x v="91"/>
      <x v="1135"/>
      <x v="18447"/>
    </i>
    <i>
      <x v="18448"/>
      <x v="525"/>
      <x v="30"/>
      <x v="7174"/>
      <x v="18448"/>
    </i>
    <i>
      <x v="18449"/>
      <x v="280"/>
      <x v="193"/>
      <x v="1165"/>
      <x v="18449"/>
    </i>
    <i>
      <x v="18450"/>
      <x v="454"/>
      <x v="82"/>
      <x v="3717"/>
      <x v="18450"/>
    </i>
    <i>
      <x v="18451"/>
      <x v="339"/>
      <x v="48"/>
      <x v="8243"/>
      <x v="18451"/>
    </i>
    <i>
      <x v="18452"/>
      <x v="102"/>
      <x v="132"/>
      <x v="8244"/>
      <x v="18452"/>
    </i>
    <i>
      <x v="18453"/>
      <x v="279"/>
      <x v="95"/>
      <x v="5061"/>
      <x v="18453"/>
    </i>
    <i>
      <x v="18454"/>
      <x v="194"/>
      <x v="236"/>
      <x v="8245"/>
      <x v="18454"/>
    </i>
    <i>
      <x v="18455"/>
      <x v="295"/>
      <x v="92"/>
      <x v="7563"/>
      <x v="18455"/>
    </i>
    <i>
      <x v="18456"/>
      <x v="254"/>
      <x v="160"/>
      <x v="7542"/>
      <x v="18456"/>
    </i>
    <i>
      <x v="18457"/>
      <x v="237"/>
      <x v="87"/>
      <x v="8246"/>
      <x v="18457"/>
    </i>
    <i>
      <x v="18458"/>
      <x v="294"/>
      <x v="29"/>
      <x v="8247"/>
      <x v="18458"/>
    </i>
    <i>
      <x v="18459"/>
      <x v="7"/>
      <x v="162"/>
      <x v="4125"/>
      <x v="18459"/>
    </i>
    <i>
      <x v="18460"/>
      <x v="479"/>
      <x v="67"/>
      <x v="8248"/>
      <x v="18460"/>
    </i>
    <i>
      <x v="18461"/>
      <x v="192"/>
      <x v="165"/>
      <x v="8249"/>
      <x v="18461"/>
    </i>
    <i>
      <x v="18462"/>
      <x v="107"/>
      <x v="38"/>
      <x v="1919"/>
      <x v="18462"/>
    </i>
    <i>
      <x v="18463"/>
      <x v="79"/>
      <x v="155"/>
      <x v="1465"/>
      <x v="18463"/>
    </i>
    <i>
      <x v="18464"/>
      <x v="1"/>
      <x v="55"/>
      <x v="1817"/>
      <x v="18464"/>
    </i>
    <i>
      <x v="18465"/>
      <x v="228"/>
      <x v="112"/>
      <x v="5335"/>
      <x v="18465"/>
    </i>
    <i>
      <x v="18466"/>
      <x v="247"/>
      <x v="28"/>
      <x v="3373"/>
      <x v="18466"/>
    </i>
    <i>
      <x v="18467"/>
      <x v="428"/>
      <x v="7"/>
      <x v="5364"/>
      <x v="18467"/>
    </i>
    <i>
      <x v="18468"/>
      <x v="159"/>
      <x v="130"/>
      <x v="2155"/>
      <x v="18468"/>
    </i>
    <i>
      <x v="18469"/>
      <x v="270"/>
      <x v="205"/>
      <x v="7761"/>
      <x v="18469"/>
    </i>
    <i>
      <x v="18470"/>
      <x v="41"/>
      <x v="116"/>
      <x v="3939"/>
      <x v="18470"/>
    </i>
    <i>
      <x v="18471"/>
      <x v="115"/>
      <x v="161"/>
      <x v="697"/>
      <x v="18471"/>
    </i>
    <i>
      <x v="18472"/>
      <x v="244"/>
      <x v="190"/>
      <x v="3847"/>
      <x v="18472"/>
    </i>
    <i>
      <x v="18473"/>
      <x v="507"/>
      <x v="180"/>
      <x v="373"/>
      <x v="18473"/>
    </i>
    <i>
      <x v="18474"/>
      <x v="32"/>
      <x v="51"/>
      <x v="6099"/>
      <x v="18474"/>
    </i>
    <i>
      <x v="18475"/>
      <x v="299"/>
      <x v="156"/>
      <x v="5886"/>
      <x v="18475"/>
    </i>
    <i>
      <x v="18476"/>
      <x v="4"/>
      <x v="236"/>
      <x v="1190"/>
      <x v="18476"/>
    </i>
    <i>
      <x v="18477"/>
      <x v="554"/>
      <x v="5"/>
      <x v="2389"/>
      <x v="18477"/>
    </i>
    <i>
      <x v="18478"/>
      <x v="262"/>
      <x v="9"/>
      <x v="6450"/>
      <x v="18478"/>
    </i>
    <i>
      <x v="18479"/>
      <x v="574"/>
      <x v="118"/>
      <x v="3889"/>
      <x v="18479"/>
    </i>
    <i>
      <x v="18480"/>
      <x v="307"/>
      <x v="61"/>
      <x v="5046"/>
      <x v="18480"/>
    </i>
    <i>
      <x v="18481"/>
      <x v="320"/>
      <x v="209"/>
      <x v="8250"/>
      <x v="18481"/>
    </i>
    <i>
      <x v="18482"/>
      <x v="331"/>
      <x v="22"/>
      <x v="3780"/>
      <x v="18482"/>
    </i>
    <i>
      <x v="18483"/>
      <x v="542"/>
      <x v="60"/>
      <x v="8251"/>
      <x v="18483"/>
    </i>
    <i t="grand">
      <x/>
    </i>
  </rowItems>
  <pivotHierarchies count="161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Row="0" dragToCol="0" dragToPage="0" dragOff="0"/>
  </pivotHierarchies>
  <pivotTableStyleInfo name="PivotStyleLight16" showRowHeaders="1" showColHeaders="1" showRowStripes="0" showColStripes="0" showLastColumn="1"/>
  <rowHierarchiesUsage count="5">
    <rowHierarchyUsage hierarchyUsage="21"/>
    <rowHierarchyUsage hierarchyUsage="26"/>
    <rowHierarchyUsage hierarchyUsage="30"/>
    <rowHierarchyUsage hierarchyUsage="16"/>
    <rowHierarchyUsage hierarchyUsage="23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Customers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0B8C9DB-3904-44AD-B737-ACA26A23EBA8}" name="СТ_04" cacheId="120" applyNumberFormats="0" applyBorderFormats="0" applyFontFormats="0" applyPatternFormats="0" applyAlignmentFormats="0" applyWidthHeightFormats="1" dataCaption="Значения" tag="36c09c72-a9b0-4db0-a847-bb78963d84e3" updatedVersion="6" minRefreshableVersion="3" useAutoFormatting="1" itemPrintTitles="1" createdVersion="6" indent="0" outline="1" outlineData="1" multipleFieldFilters="0">
  <location ref="B2:C4" firstHeaderRow="1" firstDataRow="1" firstDataCol="1"/>
  <pivotFields count="4">
    <pivotField dataField="1" subtotalTop="0" showAll="0" defaultSubtotal="0"/>
    <pivotField allDrilled="1" subtotalTop="0" showAll="0" sortType="descending" defaultSubtotal="0" defaultAttributeDrillState="1">
      <items count="3">
        <item x="0"/>
        <item x="1"/>
        <item x="2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Row" allDrilled="1" subtotalTop="0" showAll="0" dataSourceSort="1" defaultSubtotal="0" defaultAttributeDrillState="1">
      <items count="1">
        <item s="1" x="0"/>
      </items>
    </pivotField>
    <pivotField allDrilled="1" subtotalTop="0" showAll="0" sortType="descending" defaultSubtotal="0" defaultAttributeDrillState="1">
      <items count="1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</pivotFields>
  <rowFields count="1">
    <field x="2"/>
  </rowFields>
  <rowItems count="2">
    <i>
      <x/>
    </i>
    <i t="grand">
      <x/>
    </i>
  </rowItems>
  <colItems count="1">
    <i/>
  </colItems>
  <dataFields count="1">
    <dataField fld="0" subtotal="count" baseField="0" baseItem="0"/>
  </dataFields>
  <pivotHierarchies count="161"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Row="0" dragToCol="0" dragToPage="0" dragOff="0"/>
  </pivotHierarchies>
  <pivotTableStyleInfo name="PivotStyleLight16" showRowHeaders="1" showColHeaders="1" showRowStripes="0" showColStripes="0" showLastColumn="1"/>
  <rowHierarchiesUsage count="1">
    <rowHierarchyUsage hierarchyUsage="2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Sales]"/>
        <x15:activeTabTopLevelEntity name="[Products]"/>
        <x15:activeTabTopLevelEntity name="[Calendar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1C2080D-739D-41AB-88E6-A32B82D84204}" name="СТ_05б-2" cacheId="121" applyNumberFormats="0" applyBorderFormats="0" applyFontFormats="0" applyPatternFormats="0" applyAlignmentFormats="0" applyWidthHeightFormats="1" dataCaption="Значения" tag="14df7cac-622b-4f2b-87e9-6be591f05807" updatedVersion="6" minRefreshableVersion="3" useAutoFormatting="1" itemPrintTitles="1" createdVersion="6" indent="0" compact="0" compactData="0" multipleFieldFilters="0">
  <location ref="C1:D5" firstHeaderRow="1" firstDataRow="1" firstDataCol="2"/>
  <pivotFields count="2">
    <pivotField axis="axisRow" compact="0" allDrilled="1" outline="0" subtotalTop="0" showAll="0" dataSourceSort="1" defaultSubtotal="0" defaultAttributeDrillState="1">
      <items count="1">
        <item s="1" x="0"/>
      </items>
    </pivotField>
    <pivotField axis="axisRow" compact="0" allDrilled="1" outline="0" subtotalTop="0" showAll="0" dataSourceSort="1" defaultSubtotal="0" defaultAttributeDrillState="1">
      <items count="3">
        <item x="0"/>
        <item x="1"/>
        <item x="2"/>
      </items>
    </pivotField>
  </pivotFields>
  <rowFields count="2">
    <field x="0"/>
    <field x="1"/>
  </rowFields>
  <rowItems count="4">
    <i>
      <x/>
      <x/>
    </i>
    <i r="1">
      <x v="1"/>
    </i>
    <i r="1">
      <x v="2"/>
    </i>
    <i t="grand">
      <x/>
    </i>
  </rowItems>
  <pivotHierarchies count="161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Row="0" dragToCol="0" dragToPage="0" dragOff="0"/>
  </pivotHierarchies>
  <pivotTableStyleInfo name="PivotStyleLight16" showRowHeaders="1" showColHeaders="1" showRowStripes="0" showColStripes="0" showLastColumn="1"/>
  <rowHierarchiesUsage count="2">
    <rowHierarchyUsage hierarchyUsage="46"/>
    <rowHierarchyUsage hierarchyUsage="69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Products]"/>
        <x15:activeTabTopLevelEntity name="[Sales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D14306A-6124-45FE-AE02-B3DC87A94FE8}" name="СТ_05б-1" cacheId="122" applyNumberFormats="0" applyBorderFormats="0" applyFontFormats="0" applyPatternFormats="0" applyAlignmentFormats="0" applyWidthHeightFormats="1" dataCaption="Значения" tag="9d04b0fa-ff66-43e8-b38a-1019564c946c" updatedVersion="6" minRefreshableVersion="3" useAutoFormatting="1" itemPrintTitles="1" createdVersion="6" indent="0" compact="0" compactData="0" multipleFieldFilters="0">
  <location ref="A1:A6" firstHeaderRow="1" firstDataRow="1" firstDataCol="1"/>
  <pivotFields count="1">
    <pivotField axis="axisRow" compact="0" allDrilled="1" outline="0" subtotalTop="0" showAll="0" dataSourceSort="1" defaultSubtotal="0" defaultAttributeDrillState="1">
      <items count="4">
        <item x="0"/>
        <item x="1"/>
        <item x="2"/>
        <item x="3"/>
      </items>
    </pivotField>
  </pivotFields>
  <rowFields count="1">
    <field x="0"/>
  </rowFields>
  <rowItems count="5">
    <i>
      <x/>
    </i>
    <i>
      <x v="1"/>
    </i>
    <i>
      <x v="2"/>
    </i>
    <i>
      <x v="3"/>
    </i>
    <i t="grand">
      <x/>
    </i>
  </rowItems>
  <pivotHierarchies count="161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Row="0" dragToCol="0" dragToPage="0" dragOff="0"/>
  </pivotHierarchies>
  <pivotTableStyleInfo name="PivotStyleLight16" showRowHeaders="1" showColHeaders="1" showRowStripes="0" showColStripes="0" showLastColumn="1"/>
  <rowHierarchiesUsage count="1">
    <rowHierarchyUsage hierarchyUsage="46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Products]"/>
        <x15:activeTabTopLevelEntity name="[Sales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CC8C7BF-7269-4E25-A210-9A87F886F98A}" name="СТ_05б-4" cacheId="123" applyNumberFormats="0" applyBorderFormats="0" applyFontFormats="0" applyPatternFormats="0" applyAlignmentFormats="0" applyWidthHeightFormats="1" dataCaption="Значения" tag="1f75ca8c-9415-4d64-8f7a-8aeeb2ffdb10" updatedVersion="6" minRefreshableVersion="3" useAutoFormatting="1" itemPrintTitles="1" createdVersion="6" indent="0" compact="0" compactData="0" multipleFieldFilters="0">
  <location ref="A12:D17" firstHeaderRow="1" firstDataRow="1" firstDataCol="4"/>
  <pivotFields count="4">
    <pivotField axis="axisRow" compact="0" allDrilled="1" outline="0" subtotalTop="0" showAll="0" dataSourceSort="1" defaultSubtotal="0" defaultAttributeDrillState="1">
      <items count="1">
        <item s="1" x="0"/>
      </items>
    </pivotField>
    <pivotField axis="axisRow" compact="0" allDrilled="1" outline="0" subtotalTop="0" showAll="0" dataSourceSort="1" defaultSubtotal="0" defaultAttributeDrillState="1">
      <items count="1">
        <item s="1" x="0"/>
      </items>
    </pivotField>
    <pivotField axis="axisRow" compact="0" allDrilled="1" outline="0" subtotalTop="0" showAll="0" dataSourceSort="1" defaultSubtotal="0" defaultAttributeDrillState="1">
      <items count="1">
        <item s="1" x="0"/>
      </items>
    </pivotField>
    <pivotField axis="axisRow" compact="0" allDrilled="1" outline="0" subtotalTop="0" showAll="0" dataSourceSort="1" defaultSubtotal="0" defaultAttributeDrillState="1">
      <items count="4">
        <item x="0"/>
        <item x="1"/>
        <item x="2"/>
        <item x="3"/>
      </items>
    </pivotField>
  </pivotFields>
  <rowFields count="4">
    <field x="0"/>
    <field x="1"/>
    <field x="2"/>
    <field x="3"/>
  </rowFields>
  <rowItems count="5">
    <i>
      <x/>
      <x/>
      <x/>
      <x/>
    </i>
    <i r="3">
      <x v="1"/>
    </i>
    <i r="3">
      <x v="2"/>
    </i>
    <i r="3">
      <x v="3"/>
    </i>
    <i t="grand">
      <x/>
    </i>
  </rowItems>
  <pivotHierarchies count="161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Row="0" dragToCol="0" dragToPage="0" dragOff="0"/>
  </pivotHierarchies>
  <pivotTableStyleInfo name="PivotStyleLight16" showRowHeaders="1" showColHeaders="1" showRowStripes="0" showColStripes="0" showLastColumn="1"/>
  <rowHierarchiesUsage count="4">
    <rowHierarchyUsage hierarchyUsage="46"/>
    <rowHierarchyUsage hierarchyUsage="69"/>
    <rowHierarchyUsage hierarchyUsage="56"/>
    <rowHierarchyUsage hierarchyUsage="59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Products]"/>
        <x15:activeTabTopLevelEntity name="[Sales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3F388E5-0F8D-4C0C-987A-4E3A93089C2D}" name="СТ_05б-3" cacheId="124" applyNumberFormats="0" applyBorderFormats="0" applyFontFormats="0" applyPatternFormats="0" applyAlignmentFormats="0" applyWidthHeightFormats="1" dataCaption="Значения" tag="51ed3c09-59a7-4c36-8bd6-77df49f31d92" updatedVersion="6" minRefreshableVersion="3" useAutoFormatting="1" itemPrintTitles="1" createdVersion="6" indent="0" compact="0" compactData="0" multipleFieldFilters="0">
  <location ref="F1:H9" firstHeaderRow="1" firstDataRow="1" firstDataCol="3"/>
  <pivotFields count="3">
    <pivotField axis="axisRow" compact="0" allDrilled="1" outline="0" subtotalTop="0" showAll="0" dataSourceSort="1" defaultSubtotal="0" defaultAttributeDrillState="1">
      <items count="1">
        <item s="1" x="0"/>
      </items>
    </pivotField>
    <pivotField axis="axisRow" compact="0" allDrilled="1" outline="0" subtotalTop="0" showAll="0" dataSourceSort="1" defaultSubtotal="0" defaultAttributeDrillState="1">
      <items count="1">
        <item s="1" x="0"/>
      </items>
    </pivotField>
    <pivotField axis="axisRow" compact="0" allDrilled="1" outline="0" subtotalTop="0" showAll="0" dataSourceSort="1" defaultSubtotal="0" defaultAttributeDrillState="1">
      <items count="7">
        <item x="0"/>
        <item x="1"/>
        <item x="2"/>
        <item x="3"/>
        <item x="4"/>
        <item x="5"/>
        <item x="6"/>
      </items>
    </pivotField>
  </pivotFields>
  <rowFields count="3">
    <field x="0"/>
    <field x="1"/>
    <field x="2"/>
  </rowFields>
  <rowItems count="8">
    <i>
      <x/>
      <x/>
      <x/>
    </i>
    <i r="2">
      <x v="1"/>
    </i>
    <i r="2">
      <x v="2"/>
    </i>
    <i r="2">
      <x v="3"/>
    </i>
    <i r="2">
      <x v="4"/>
    </i>
    <i r="2">
      <x v="5"/>
    </i>
    <i r="2">
      <x v="6"/>
    </i>
    <i t="grand">
      <x/>
    </i>
  </rowItems>
  <pivotHierarchies count="161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Row="0" dragToCol="0" dragToPage="0" dragOff="0"/>
  </pivotHierarchies>
  <pivotTableStyleInfo name="PivotStyleLight16" showRowHeaders="1" showColHeaders="1" showRowStripes="0" showColStripes="0" showLastColumn="1"/>
  <rowHierarchiesUsage count="3">
    <rowHierarchyUsage hierarchyUsage="46"/>
    <rowHierarchyUsage hierarchyUsage="69"/>
    <rowHierarchyUsage hierarchyUsage="56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Products]"/>
        <x15:activeTabTopLevelEntity name="[Sales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851BE4B-5E39-4E7A-85CA-E379DC0128AA}" name="СТ_17" cacheId="125" applyNumberFormats="0" applyBorderFormats="0" applyFontFormats="0" applyPatternFormats="0" applyAlignmentFormats="0" applyWidthHeightFormats="1" dataCaption="Значения" tag="36b34645-12a5-4cd9-8146-2bbd286d8fe3" updatedVersion="6" minRefreshableVersion="3" useAutoFormatting="1" itemPrintTitles="1" createdVersion="6" indent="0" outline="1" outlineData="1" multipleFieldFilters="0">
  <location ref="B2:C14" firstHeaderRow="1" firstDataRow="1" firstDataCol="1"/>
  <pivotFields count="4">
    <pivotField dataField="1" subtotalTop="0" showAll="0" defaultSubtotal="0"/>
    <pivotField axis="axisRow" allDrilled="1" subtotalTop="0" showAll="0" sortType="descending" defaultSubtotal="0" defaultAttributeDrillState="1">
      <items count="3">
        <item x="0"/>
        <item x="1"/>
        <item x="2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Row" allDrilled="1" subtotalTop="0" showAll="0" dataSourceSort="1" defaultSubtotal="0" defaultAttributeDrillState="1">
      <items count="4">
        <item x="0"/>
        <item x="1"/>
        <item x="2"/>
        <item x="3"/>
      </items>
    </pivotField>
    <pivotField allDrilled="1" subtotalTop="0" showAll="0" sortType="descending" defaultSubtotal="0" defaultAttributeDrillState="1">
      <items count="1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</pivotFields>
  <rowFields count="2">
    <field x="1"/>
    <field x="2"/>
  </rowFields>
  <rowItems count="12">
    <i>
      <x v="1"/>
    </i>
    <i r="1">
      <x v="2"/>
    </i>
    <i r="1">
      <x v="3"/>
    </i>
    <i r="1">
      <x/>
    </i>
    <i r="1">
      <x v="1"/>
    </i>
    <i>
      <x/>
    </i>
    <i r="1">
      <x/>
    </i>
    <i r="1">
      <x v="1"/>
    </i>
    <i>
      <x v="2"/>
    </i>
    <i r="1">
      <x/>
    </i>
    <i r="1">
      <x v="1"/>
    </i>
    <i t="grand">
      <x/>
    </i>
  </rowItems>
  <colItems count="1">
    <i/>
  </colItems>
  <dataFields count="1">
    <dataField fld="0" subtotal="count" baseField="0" baseItem="0"/>
  </dataFields>
  <pivotHierarchies count="161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Row="0" dragToCol="0" dragToPage="0" dragOff="0"/>
  </pivotHierarchies>
  <pivotTableStyleInfo name="PivotStyleLight16" showRowHeaders="1" showColHeaders="1" showRowStripes="0" showColStripes="0" showLastColumn="1"/>
  <rowHierarchiesUsage count="2">
    <rowHierarchyUsage hierarchyUsage="46"/>
    <rowHierarchyUsage hierarchyUsage="2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Sales]"/>
        <x15:activeTabTopLevelEntity name="[Products]"/>
        <x15:activeTabTopLevelEntity name="[Calendar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1359210-7F66-4C69-B044-BC69881DB232}" name="СТ_21" cacheId="126" applyNumberFormats="0" applyBorderFormats="0" applyFontFormats="0" applyPatternFormats="0" applyAlignmentFormats="0" applyWidthHeightFormats="1" dataCaption="Значения" tag="3fe9dae6-893d-40a0-95c8-9d0acb8f788d" updatedVersion="6" minRefreshableVersion="3" useAutoFormatting="1" itemPrintTitles="1" createdVersion="6" indent="0" outline="1" outlineData="1" multipleFieldFilters="0">
  <location ref="D5:D6" firstHeaderRow="1" firstDataRow="1" firstDataCol="0" rowPageCount="2" colPageCount="1"/>
  <pivotFields count="3">
    <pivotField axis="axisPage" allDrilled="1" subtotalTop="0" showAll="0" dataSourceSort="1" defaultSubtotal="0" defaultAttributeDrillState="1"/>
    <pivotField axis="axisPage" allDrilled="1" subtotalTop="0" showAll="0" dataSourceSort="1" defaultSubtotal="0" defaultAttributeDrillState="1"/>
    <pivotField dataField="1" subtotalTop="0" showAll="0" defaultSubtotal="0"/>
  </pivotFields>
  <rowItems count="1">
    <i/>
  </rowItems>
  <colItems count="1">
    <i/>
  </colItems>
  <pageFields count="2">
    <pageField fld="0" hier="46" name="[Products].[Category].&amp;[Bikes]" cap="Bikes"/>
    <pageField fld="1" hier="48" name="[Products].[Color].&amp;[Red]" cap="Red"/>
  </pageFields>
  <dataFields count="1">
    <dataField fld="2" subtotal="count" baseField="0" baseItem="0"/>
  </dataFields>
  <pivotHierarchies count="161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Row="0" dragToCol="0" dragToPage="0" dragOff="0"/>
  </pivotHierarchie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Products]"/>
        <x15:activeTabTopLevelEntity name="[Sales]"/>
        <x15:activeTabTopLevelEntity name="[Calendar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24A7298-4996-4ECB-9197-07E9D80DC3DC}" name="СТ_22" cacheId="127" applyNumberFormats="0" applyBorderFormats="0" applyFontFormats="0" applyPatternFormats="0" applyAlignmentFormats="0" applyWidthHeightFormats="1" dataCaption="Значения" tag="6e74d12e-ff13-4b50-8a02-a3547b889924" updatedVersion="6" minRefreshableVersion="3" useAutoFormatting="1" subtotalHiddenItems="1" itemPrintTitles="1" createdVersion="6" indent="0" outline="1" outlineData="1" multipleFieldFilters="0">
  <location ref="D5:D6" firstHeaderRow="1" firstDataRow="1" firstDataCol="0" rowPageCount="3" colPageCount="1"/>
  <pivotFields count="4">
    <pivotField axis="axisPage" allDrilled="1" subtotalTop="0" showAll="0" dataSourceSort="1" defaultSubtotal="0" defaultAttributeDrillState="1"/>
    <pivotField axis="axisPage" allDrilled="1" subtotalTop="0" showAll="0" dataSourceSort="1" defaultSubtotal="0" defaultAttributeDrillState="1"/>
    <pivotField dataField="1" subtotalTop="0" showAll="0" defaultSubtotal="0"/>
    <pivotField axis="axisPage" allDrilled="1" subtotalTop="0" showAll="0" dataSourceSort="1" defaultSubtotal="0" defaultAttributeDrillState="1"/>
  </pivotFields>
  <rowItems count="1">
    <i/>
  </rowItems>
  <colItems count="1">
    <i/>
  </colItems>
  <pageFields count="3">
    <pageField fld="0" hier="46" name="[Products].[Category].&amp;[Bikes]" cap="Bikes"/>
    <pageField fld="1" hier="48" name="[Products].[Color].&amp;[Red]" cap="Red"/>
    <pageField fld="3" hier="2" name="[Calendar].[CalendarYear].&amp;[2004]" cap="2004"/>
  </pageFields>
  <dataFields count="1">
    <dataField fld="2" subtotal="count" baseField="0" baseItem="0"/>
  </dataFields>
  <pivotHierarchies count="161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Row="0" dragToCol="0" dragToPage="0" dragOff="0"/>
  </pivotHierarchie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Products]"/>
        <x15:activeTabTopLevelEntity name="[Sales]"/>
        <x15:activeTabTopLevelEntity name="[Calendar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Срез_Category" xr10:uid="{BE25F252-CC89-40EF-AC67-EFD7E9B1BEAB}" sourceName="[Products].[Category]">
  <pivotTables>
    <pivotTable tabId="34" name="СТ_02"/>
    <pivotTable tabId="44" name="СТ_17"/>
  </pivotTables>
  <data>
    <olap pivotCacheId="1593149971">
      <levels count="2">
        <level uniqueName="[Products].[Category].[(All)]" sourceCaption="(All)" count="0"/>
        <level uniqueName="[Products].[Category].[Category]" sourceCaption="Category" count="4">
          <ranges>
            <range startItem="0">
              <i n="[Products].[Category].&amp;[Accessories]" c="Accessories"/>
              <i n="[Products].[Category].&amp;[Bikes]" c="Bikes"/>
              <i n="[Products].[Category].&amp;[Clothing]" c="Clothing"/>
              <i n="[Products].[Category].&amp;[Components]" c="Components" nd="1"/>
            </range>
          </ranges>
        </level>
      </levels>
      <selections count="1">
        <selection n="[Products].[Category].[All]"/>
      </selections>
    </olap>
  </data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Срез_CalendarYear" xr10:uid="{B1D7A296-66F3-4ED1-80C9-4262FC375FBD}" sourceName="[Calendar].[CalendarYear]">
  <pivotTables>
    <pivotTable tabId="36" name="СТ_04"/>
    <pivotTable tabId="56" name="СТ_29"/>
    <pivotTable tabId="61" name="СТ_30"/>
    <pivotTable tabId="60" name="СТ_31"/>
    <pivotTable tabId="68" name="СТ_30"/>
    <pivotTable tabId="69" name="СТ_30"/>
  </pivotTables>
  <data>
    <olap pivotCacheId="1929658107">
      <levels count="2">
        <level uniqueName="[Calendar].[CalendarYear].[(All)]" sourceCaption="(All)" count="0"/>
        <level uniqueName="[Calendar].[CalendarYear].[CalendarYear]" sourceCaption="CalendarYear" count="4">
          <ranges>
            <range startItem="0">
              <i n="[Calendar].[CalendarYear].&amp;[2001]" c="2001"/>
              <i n="[Calendar].[CalendarYear].&amp;[2002]" c="2002"/>
              <i n="[Calendar].[CalendarYear].&amp;[2003]" c="2003"/>
              <i n="[Calendar].[CalendarYear].&amp;[2004]" c="2004"/>
            </range>
          </ranges>
        </level>
      </levels>
      <selections count="1">
        <selection n="[Calendar].[CalendarYear].&amp;[2003]"/>
      </selections>
    </olap>
  </data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Срез_MonthName" xr10:uid="{E7CD0EA2-2CA3-40A1-8BE8-7C07AA5B95B1}" sourceName="[Calendar].[MonthName]">
  <pivotTables>
    <pivotTable tabId="60" name="СТ_31"/>
  </pivotTables>
  <data>
    <olap pivotCacheId="1929658107">
      <levels count="2">
        <level uniqueName="[Calendar].[MonthName].[(All)]" sourceCaption="(All)" count="0"/>
        <level uniqueName="[Calendar].[MonthName].[MonthName]" sourceCaption="MonthName" count="12">
          <ranges>
            <range startItem="0">
              <i n="[Calendar].[MonthName].&amp;[January]" c="January"/>
              <i n="[Calendar].[MonthName].&amp;[February]" c="February"/>
              <i n="[Calendar].[MonthName].&amp;[March]" c="March"/>
              <i n="[Calendar].[MonthName].&amp;[April]" c="April"/>
              <i n="[Calendar].[MonthName].&amp;[May]" c="May"/>
              <i n="[Calendar].[MonthName].&amp;[June]" c="June"/>
              <i n="[Calendar].[MonthName].&amp;[July]" c="July"/>
              <i n="[Calendar].[MonthName].&amp;[August]" c="August"/>
              <i n="[Calendar].[MonthName].&amp;[September]" c="September"/>
              <i n="[Calendar].[MonthName].&amp;[October]" c="October"/>
              <i n="[Calendar].[MonthName].&amp;[November]" c="November"/>
              <i n="[Calendar].[MonthName].&amp;[December]" c="December"/>
            </range>
          </ranges>
        </level>
      </levels>
      <selections count="1">
        <selection n="[Calendar].[MonthName].&amp;[March]"/>
      </selections>
    </olap>
  </data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Срез_Country" xr10:uid="{0A080803-3CD3-47EA-96D7-2CE525DC185E}" sourceName="[SalesTerritory].[Country]">
  <pivotTables>
    <pivotTable tabId="60" name="СТ_31"/>
  </pivotTables>
  <data>
    <olap pivotCacheId="1929658107">
      <levels count="2">
        <level uniqueName="[SalesTerritory].[Country].[(All)]" sourceCaption="(All)" count="0"/>
        <level uniqueName="[SalesTerritory].[Country].[Country]" sourceCaption="Country" count="7">
          <ranges>
            <range startItem="0">
              <i n="[SalesTerritory].[Country].&amp;[Australia]" c="Australia"/>
              <i n="[SalesTerritory].[Country].&amp;[Canada]" c="Canada"/>
              <i n="[SalesTerritory].[Country].&amp;[France]" c="France"/>
              <i n="[SalesTerritory].[Country].&amp;[Germany]" c="Germany"/>
              <i n="[SalesTerritory].[Country].&amp;[United Kingdom]" c="United Kingdom"/>
              <i n="[SalesTerritory].[Country].&amp;[United States]" c="United States"/>
              <i n="[SalesTerritory].[Country].&amp;[NA]" c="NA" nd="1"/>
            </range>
          </ranges>
        </level>
      </levels>
      <selections count="2">
        <selection n="[SalesTerritory].[Country].&amp;[United Kingdom]"/>
        <selection n="[SalesTerritory].[Country].&amp;[United States]"/>
      </selections>
    </olap>
  </data>
</slicerCacheDefinition>
</file>

<file path=xl/slicerCaches/slicerCache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Срез_Color" xr10:uid="{0AC6ADF7-ACEC-4509-A3C5-B243DB5BB504}" sourceName="[Products].[Color]">
  <data>
    <olap pivotCacheId="1978997093">
      <levels count="2">
        <level uniqueName="[Products].[Color].[(All)]" sourceCaption="(All)" count="0"/>
        <level uniqueName="[Products].[Color].[Color]" sourceCaption="Color" count="10">
          <ranges>
            <range startItem="0">
              <i n="[Products].[Color].&amp;[Black]" c="Black"/>
              <i n="[Products].[Color].&amp;[Blue]" c="Blue"/>
              <i n="[Products].[Color].&amp;[Grey]" c="Grey"/>
              <i n="[Products].[Color].&amp;[Multi]" c="Multi"/>
              <i n="[Products].[Color].&amp;[NA]" c="NA"/>
              <i n="[Products].[Color].&amp;[Red]" c="Red"/>
              <i n="[Products].[Color].&amp;[Silver]" c="Silver"/>
              <i n="[Products].[Color].&amp;[Silver/Black]" c="Silver/Black"/>
              <i n="[Products].[Color].&amp;[White]" c="White"/>
              <i n="[Products].[Color].&amp;[Yellow]" c="Yellow"/>
            </range>
          </ranges>
        </level>
      </levels>
      <selections count="9">
        <selection n="[Products].[Color].&amp;[Black]"/>
        <selection n="[Products].[Color].&amp;[Blue]"/>
        <selection n="[Products].[Color].&amp;[Grey]"/>
        <selection n="[Products].[Color].&amp;[Multi]"/>
        <selection n="[Products].[Color].&amp;[NA]"/>
        <selection n="[Products].[Color].&amp;[Red]"/>
        <selection n="[Products].[Color].&amp;[Silver/Black]"/>
        <selection n="[Products].[Color].&amp;[Silver]"/>
        <selection n="[Products].[Color].&amp;[White]"/>
      </selections>
    </olap>
  </data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Category" xr10:uid="{06F97884-4135-4A6F-A587-249A8514328A}" cache="Срез_Category" caption="Category" columnCount="2" level="1" rowHeight="24130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Category 2" xr10:uid="{A3A820A5-5A3C-4ABB-98BD-F286E0B61B27}" cache="Срез_Category" caption="Category" columnCount="2" level="1" rowHeight="241300"/>
</slicers>
</file>

<file path=xl/slicers/slicer3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Category 3" xr10:uid="{AEDF1179-8B69-4747-9C0E-CDD6F4BBFDA7}" cache="Срез_Category" caption="Category" columnCount="2" level="1" rowHeight="241300"/>
</slicers>
</file>

<file path=xl/slicers/slicer4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CalendarYear" xr10:uid="{A48E2FEA-6992-4D7D-9D4C-85229D27BF51}" cache="Срез_CalendarYear" caption="CalendarYear" columnCount="2" level="1" rowHeight="241300"/>
</slicers>
</file>

<file path=xl/slicers/slicer5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Category 4" xr10:uid="{34AC2D37-8C50-48C8-BABD-101216E16D34}" cache="Срез_Category" caption="Category" columnCount="2" level="1" rowHeight="241300"/>
</slicers>
</file>

<file path=xl/slicers/slicer6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Category 5" xr10:uid="{51A9CC52-8AFA-424B-A524-F54FA13B1C9C}" cache="Срез_Category" caption="Category" columnCount="2" level="1" rowHeight="241300"/>
</slicers>
</file>

<file path=xl/slicers/slicer7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Category 1" xr10:uid="{E3231DB4-46A8-4AA9-8B84-2649BE02671E}" cache="Срез_Category" caption="Category" columnCount="2" level="1" rowHeight="241300"/>
</slicers>
</file>

<file path=xl/slicers/slicer8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CalendarYear 1" xr10:uid="{F508B62F-2E85-4B16-8F79-D928083BE2FF}" cache="Срез_CalendarYear" caption="CalendarYear" level="1" rowHeight="241300"/>
  <slicer name="MonthName" xr10:uid="{EAB03BC6-F724-4146-8210-1312B3C98DC2}" cache="Срез_MonthName" caption="MonthName" level="1" rowHeight="241300"/>
  <slicer name="Country" xr10:uid="{3124D694-C8D5-446B-BB81-7FCE7B146FA5}" cache="Срез_Country" caption="Country" level="1" rowHeight="241300"/>
</slicers>
</file>

<file path=xl/slicers/slicer9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Color" xr10:uid="{D02AFEA5-8FD1-4129-8252-1F4BEC0C793F}" cache="Срез_Color" caption="Color" columnCount="2" level="1" rowHeight="241300"/>
</slicer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microsoft.com/office/2007/relationships/slicer" Target="../slicers/slicer1.xml"/><Relationship Id="rId2" Type="http://schemas.openxmlformats.org/officeDocument/2006/relationships/drawing" Target="../drawings/drawing1.xml"/><Relationship Id="rId1" Type="http://schemas.openxmlformats.org/officeDocument/2006/relationships/pivotTable" Target="../pivotTables/pivotTable1.xml"/></Relationships>
</file>

<file path=xl/worksheets/_rels/sheet10.xml.rels><?xml version="1.0" encoding="UTF-8" standalone="yes"?>
<Relationships xmlns="http://schemas.openxmlformats.org/package/2006/relationships"><Relationship Id="rId2" Type="http://schemas.microsoft.com/office/2007/relationships/slicer" Target="../slicers/slicer6.xml"/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3" Type="http://schemas.microsoft.com/office/2007/relationships/slicer" Target="../slicers/slicer7.xml"/><Relationship Id="rId2" Type="http://schemas.openxmlformats.org/officeDocument/2006/relationships/drawing" Target="../drawings/drawing7.xml"/><Relationship Id="rId1" Type="http://schemas.openxmlformats.org/officeDocument/2006/relationships/pivotTable" Target="../pivotTables/pivotTable7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8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9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microsoft.com/office/2007/relationships/slicer" Target="../slicers/slicer2.xml"/><Relationship Id="rId1" Type="http://schemas.openxmlformats.org/officeDocument/2006/relationships/drawing" Target="../drawings/drawing2.x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0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11.xml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pivotTable" Target="../pivotTables/pivotTable12.xml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printerSettings" Target="../printerSettings/printerSettings7.bin"/><Relationship Id="rId1" Type="http://schemas.openxmlformats.org/officeDocument/2006/relationships/pivotTable" Target="../pivotTables/pivotTable13.xml"/><Relationship Id="rId4" Type="http://schemas.microsoft.com/office/2007/relationships/slicer" Target="../slicers/slicer8.xml"/></Relationships>
</file>

<file path=xl/worksheets/_rels/sheet27.xml.rels><?xml version="1.0" encoding="UTF-8" standalone="yes"?>
<Relationships xmlns="http://schemas.openxmlformats.org/package/2006/relationships"><Relationship Id="rId2" Type="http://schemas.microsoft.com/office/2007/relationships/slicer" Target="../slicers/slicer9.xml"/><Relationship Id="rId1" Type="http://schemas.openxmlformats.org/officeDocument/2006/relationships/drawing" Target="../drawings/drawing9.xml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.bin"/><Relationship Id="rId1" Type="http://schemas.openxmlformats.org/officeDocument/2006/relationships/pivotTable" Target="../pivotTables/pivotTable14.xml"/></Relationships>
</file>

<file path=xl/worksheets/_rels/sheet3.xml.rels><?xml version="1.0" encoding="UTF-8" standalone="yes"?>
<Relationships xmlns="http://schemas.openxmlformats.org/package/2006/relationships"><Relationship Id="rId3" Type="http://schemas.microsoft.com/office/2007/relationships/slicer" Target="../slicers/slicer3.xml"/><Relationship Id="rId2" Type="http://schemas.openxmlformats.org/officeDocument/2006/relationships/drawing" Target="../drawings/drawing3.xml"/><Relationship Id="rId1" Type="http://schemas.openxmlformats.org/officeDocument/2006/relationships/pivotTable" Target="../pivotTables/pivotTable2.xml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.bin"/><Relationship Id="rId1" Type="http://schemas.openxmlformats.org/officeDocument/2006/relationships/pivotTable" Target="../pivotTables/pivotTable15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1.bin"/><Relationship Id="rId1" Type="http://schemas.openxmlformats.org/officeDocument/2006/relationships/pivotTable" Target="../pivotTables/pivotTable16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7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5.xml"/><Relationship Id="rId2" Type="http://schemas.openxmlformats.org/officeDocument/2006/relationships/pivotTable" Target="../pivotTables/pivotTable4.xml"/><Relationship Id="rId1" Type="http://schemas.openxmlformats.org/officeDocument/2006/relationships/pivotTable" Target="../pivotTables/pivotTable3.xml"/><Relationship Id="rId4" Type="http://schemas.openxmlformats.org/officeDocument/2006/relationships/pivotTable" Target="../pivotTables/pivotTable6.xml"/></Relationships>
</file>

<file path=xl/worksheets/_rels/sheet7.xml.rels><?xml version="1.0" encoding="UTF-8" standalone="yes"?>
<Relationships xmlns="http://schemas.openxmlformats.org/package/2006/relationships"><Relationship Id="rId2" Type="http://schemas.microsoft.com/office/2007/relationships/slicer" Target="../slicers/slicer4.xml"/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2" Type="http://schemas.microsoft.com/office/2007/relationships/slicer" Target="../slicers/slicer5.xml"/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080E12-B27E-4A35-8254-01BC98F8D0B9}">
  <dimension ref="B2:C7"/>
  <sheetViews>
    <sheetView tabSelected="1" workbookViewId="0">
      <selection activeCell="E16" sqref="E16"/>
    </sheetView>
  </sheetViews>
  <sheetFormatPr defaultRowHeight="15" x14ac:dyDescent="0.25"/>
  <cols>
    <col min="1" max="1" width="3.7109375" customWidth="1"/>
    <col min="2" max="2" width="17.28515625" bestFit="1" customWidth="1"/>
    <col min="3" max="3" width="10.85546875" bestFit="1" customWidth="1"/>
    <col min="4" max="4" width="9.85546875" bestFit="1" customWidth="1"/>
    <col min="5" max="5" width="11.85546875" bestFit="1" customWidth="1"/>
    <col min="6" max="6" width="9.85546875" bestFit="1" customWidth="1"/>
    <col min="7" max="7" width="11.85546875" bestFit="1" customWidth="1"/>
  </cols>
  <sheetData>
    <row r="2" spans="2:3" x14ac:dyDescent="0.25">
      <c r="B2" s="1" t="s">
        <v>10</v>
      </c>
      <c r="C2" t="s">
        <v>0</v>
      </c>
    </row>
    <row r="3" spans="2:3" x14ac:dyDescent="0.25">
      <c r="B3" s="2">
        <v>2001</v>
      </c>
      <c r="C3" s="3">
        <v>3266373.6566000055</v>
      </c>
    </row>
    <row r="4" spans="2:3" x14ac:dyDescent="0.25">
      <c r="B4" s="2">
        <v>2002</v>
      </c>
      <c r="C4" s="3">
        <v>6530343.5263999095</v>
      </c>
    </row>
    <row r="5" spans="2:3" x14ac:dyDescent="0.25">
      <c r="B5" s="2">
        <v>2003</v>
      </c>
      <c r="C5" s="3">
        <v>9791060.2977006137</v>
      </c>
    </row>
    <row r="6" spans="2:3" x14ac:dyDescent="0.25">
      <c r="B6" s="2">
        <v>2004</v>
      </c>
      <c r="C6" s="3">
        <v>9770899.7400008664</v>
      </c>
    </row>
    <row r="7" spans="2:3" x14ac:dyDescent="0.25">
      <c r="B7" s="2" t="s">
        <v>11</v>
      </c>
      <c r="C7" s="3">
        <v>29358677.220699944</v>
      </c>
    </row>
  </sheetData>
  <pageMargins left="0.7" right="0.7" top="0.75" bottom="0.75" header="0.3" footer="0.3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6A6E1E-A22C-401E-A2BB-D726AEA4C1D2}">
  <dimension ref="B2:E10"/>
  <sheetViews>
    <sheetView workbookViewId="0">
      <selection activeCell="E10" sqref="E10"/>
    </sheetView>
  </sheetViews>
  <sheetFormatPr defaultRowHeight="15" x14ac:dyDescent="0.25"/>
  <cols>
    <col min="1" max="1" width="3.7109375" customWidth="1"/>
    <col min="2" max="2" width="17.28515625" bestFit="1" customWidth="1"/>
    <col min="3" max="3" width="16.140625" customWidth="1"/>
    <col min="4" max="4" width="9.85546875" bestFit="1" customWidth="1"/>
    <col min="5" max="5" width="17.7109375" customWidth="1"/>
    <col min="6" max="6" width="9.85546875" bestFit="1" customWidth="1"/>
    <col min="7" max="7" width="11.85546875" bestFit="1" customWidth="1"/>
  </cols>
  <sheetData>
    <row r="2" spans="2:5" x14ac:dyDescent="0.25">
      <c r="B2" t="s">
        <v>10</v>
      </c>
      <c r="C2" t="s">
        <v>0</v>
      </c>
    </row>
    <row r="3" spans="2:5" x14ac:dyDescent="0.25">
      <c r="B3" s="2">
        <v>2001</v>
      </c>
      <c r="C3" vm="172">
        <f>CUBEVALUE("ThisWorkbookDataModel","[Measures].["&amp;C$2&amp;"]","[Calendar].[CalendarYear].[All].["&amp;$B3&amp;"]",Срез_Category)</f>
        <v>3266373.6566000055</v>
      </c>
    </row>
    <row r="4" spans="2:5" x14ac:dyDescent="0.25">
      <c r="B4" s="2">
        <v>2002</v>
      </c>
      <c r="C4" vm="175">
        <f>CUBEVALUE("ThisWorkbookDataModel","[Measures].["&amp;C$2&amp;"]","[Calendar].[CalendarYear].[All].["&amp;$B4&amp;"]",Срез_Category)</f>
        <v>6530343.5263999095</v>
      </c>
    </row>
    <row r="5" spans="2:5" x14ac:dyDescent="0.25">
      <c r="B5" s="2">
        <v>2003</v>
      </c>
      <c r="C5" vm="171">
        <f>CUBEVALUE("ThisWorkbookDataModel","[Measures].["&amp;C$2&amp;"]","[Calendar].[CalendarYear].[All].["&amp;$B5&amp;"]",Срез_Category)</f>
        <v>9791060.2977006137</v>
      </c>
    </row>
    <row r="6" spans="2:5" x14ac:dyDescent="0.25">
      <c r="B6" s="2">
        <v>2004</v>
      </c>
      <c r="C6" vm="170">
        <f>CUBEVALUE("ThisWorkbookDataModel","[Measures].["&amp;C$2&amp;"]","[Calendar].[CalendarYear].[All].["&amp;$B6&amp;"]",Срез_Category)</f>
        <v>9770899.7400008664</v>
      </c>
    </row>
    <row r="7" spans="2:5" x14ac:dyDescent="0.25">
      <c r="B7" s="2" t="s">
        <v>11</v>
      </c>
      <c r="C7" vm="168">
        <f>CUBEVALUE("ThisWorkbookDataModel","[Measures].["&amp;C$2&amp;"]","[Calendar].[CalendarYear].[All]",Срез_Category)</f>
        <v>29358677.220699944</v>
      </c>
    </row>
    <row r="10" spans="2:5" x14ac:dyDescent="0.25">
      <c r="E10" vm="167">
        <f>CUBEVALUE("ThisWorkbookDataModel","[Measures].["&amp;C$2&amp;"]","[Calendar].[CalendarYear].[All].["&amp;$B5&amp;"]","[Products].[Color].[All].[Red]","[Products].[Class].[All].[H]","[SalesTerritory].[Continent].[All].[North America]","[SalesTerritory].[Country].[All].[United States]",Срез_Category)</f>
        <v>90229.424999999988</v>
      </c>
    </row>
  </sheetData>
  <pageMargins left="0.7" right="0.7" top="0.75" bottom="0.75" header="0.3" footer="0.3"/>
  <drawing r:id="rId1"/>
  <extLst>
    <ext xmlns:x14="http://schemas.microsoft.com/office/spreadsheetml/2009/9/main" uri="{A8765BA9-456A-4dab-B4F3-ACF838C121DE}">
      <x14:slicerList>
        <x14:slicer r:id="rId2"/>
      </x14:slicerList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B4020C-7B4F-42FB-BF31-5748D50B7B7A}">
  <dimension ref="B2:E14"/>
  <sheetViews>
    <sheetView workbookViewId="0">
      <selection activeCell="B5" sqref="B5"/>
    </sheetView>
  </sheetViews>
  <sheetFormatPr defaultRowHeight="15" x14ac:dyDescent="0.25"/>
  <cols>
    <col min="2" max="2" width="17.28515625" bestFit="1" customWidth="1"/>
    <col min="3" max="3" width="10.85546875" bestFit="1" customWidth="1"/>
    <col min="5" max="5" width="22.42578125" bestFit="1" customWidth="1"/>
  </cols>
  <sheetData>
    <row r="2" spans="2:5" x14ac:dyDescent="0.25">
      <c r="B2" s="1" t="s">
        <v>10</v>
      </c>
      <c r="C2" t="s">
        <v>0</v>
      </c>
    </row>
    <row r="3" spans="2:5" x14ac:dyDescent="0.25">
      <c r="B3" s="2" t="s">
        <v>12</v>
      </c>
      <c r="C3" s="4"/>
    </row>
    <row r="4" spans="2:5" x14ac:dyDescent="0.25">
      <c r="B4" s="5">
        <v>2001</v>
      </c>
      <c r="C4" s="3">
        <v>3266373.6566000194</v>
      </c>
    </row>
    <row r="5" spans="2:5" x14ac:dyDescent="0.25">
      <c r="B5" s="5">
        <v>2002</v>
      </c>
      <c r="C5" s="3">
        <v>6530343.5263998983</v>
      </c>
    </row>
    <row r="6" spans="2:5" x14ac:dyDescent="0.25">
      <c r="B6" s="5">
        <v>2003</v>
      </c>
      <c r="C6" s="3">
        <v>9359102.6177002732</v>
      </c>
    </row>
    <row r="7" spans="2:5" x14ac:dyDescent="0.25">
      <c r="B7" s="5">
        <v>2004</v>
      </c>
      <c r="C7" s="3">
        <v>9162324.850000564</v>
      </c>
    </row>
    <row r="8" spans="2:5" x14ac:dyDescent="0.25">
      <c r="B8" s="2" t="s">
        <v>13</v>
      </c>
      <c r="C8" s="4"/>
    </row>
    <row r="9" spans="2:5" x14ac:dyDescent="0.25">
      <c r="B9" s="5">
        <v>2003</v>
      </c>
      <c r="C9" s="3">
        <v>293709.7099999818</v>
      </c>
    </row>
    <row r="10" spans="2:5" x14ac:dyDescent="0.25">
      <c r="B10" s="5">
        <v>2004</v>
      </c>
      <c r="C10" s="3">
        <v>407050.24999996345</v>
      </c>
      <c r="E10">
        <f>GETPIVOTDATA("[Measures].[Total Sales]",$B$2,"[Products].[Category]","[Products].[Category].&amp;[Bikes]","[Calendar].[CalendarYear]","[Calendar].[CalendarYear].&amp;[2002]")</f>
        <v>6530343.5263998983</v>
      </c>
    </row>
    <row r="11" spans="2:5" x14ac:dyDescent="0.25">
      <c r="B11" s="2" t="s">
        <v>14</v>
      </c>
      <c r="C11" s="4"/>
      <c r="E11" vm="10">
        <f>CUBEVALUE("ThisWorkbookDataModel","[Measures].[Total Sales]","[Products].[Category].&amp;[Bikes]","[Calendar].[CalendarYear].&amp;[2002]")</f>
        <v>6530343.526399998</v>
      </c>
    </row>
    <row r="12" spans="2:5" x14ac:dyDescent="0.25">
      <c r="B12" s="5">
        <v>2003</v>
      </c>
      <c r="C12" s="3">
        <v>138247.97000000381</v>
      </c>
    </row>
    <row r="13" spans="2:5" x14ac:dyDescent="0.25">
      <c r="B13" s="5">
        <v>2004</v>
      </c>
      <c r="C13" s="3">
        <v>201524.63999998788</v>
      </c>
    </row>
    <row r="14" spans="2:5" x14ac:dyDescent="0.25">
      <c r="B14" s="2" t="s">
        <v>11</v>
      </c>
      <c r="C14" s="3">
        <v>29358677.220699944</v>
      </c>
    </row>
  </sheetData>
  <pageMargins left="0.7" right="0.7" top="0.75" bottom="0.75" header="0.3" footer="0.3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A8381D-4D2D-4927-BAE5-A7941AD494A8}">
  <dimension ref="B2"/>
  <sheetViews>
    <sheetView workbookViewId="0">
      <selection activeCell="B2" sqref="B2"/>
    </sheetView>
  </sheetViews>
  <sheetFormatPr defaultRowHeight="15" x14ac:dyDescent="0.25"/>
  <cols>
    <col min="2" max="2" width="22.42578125" bestFit="1" customWidth="1"/>
  </cols>
  <sheetData>
    <row r="2" spans="2:2" x14ac:dyDescent="0.25">
      <c r="B2" vm="11">
        <f>CUBEVALUE("ThisWorkbookDataModel","[Measures].[Total Sales]","[Products].[SubCategory].[All].[Bike Stands]","[Calendar].[CalendarYear].[All].[2003]","[SalesTerritory].[Country].[All].[United States]")</f>
        <v>6996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62D79B-EA28-4F0C-873E-1AA17469BB0D}">
  <dimension ref="A2:B5"/>
  <sheetViews>
    <sheetView workbookViewId="0">
      <selection activeCell="B4" sqref="B4"/>
    </sheetView>
  </sheetViews>
  <sheetFormatPr defaultRowHeight="15" x14ac:dyDescent="0.25"/>
  <cols>
    <col min="1" max="1" width="15.85546875" customWidth="1"/>
    <col min="2" max="5" width="22.42578125" bestFit="1" customWidth="1"/>
  </cols>
  <sheetData>
    <row r="2" spans="1:2" x14ac:dyDescent="0.25">
      <c r="A2" t="s">
        <v>34</v>
      </c>
      <c r="B2" vm="12">
        <f>CUBEVALUE("ThisWorkbookDataModel","[Measures].[Total Sales]","[Products].[Color].[All].[Red]")</f>
        <v>7724330.5239999983</v>
      </c>
    </row>
    <row r="3" spans="1:2" x14ac:dyDescent="0.25">
      <c r="A3" t="s">
        <v>35</v>
      </c>
      <c r="B3" vm="14">
        <f>CUBEVALUE("ThisWorkbookDataModel","[Measures].[Total Sales]","[Products].[Color].[All].[Silver]")</f>
        <v>5113389.0815999992</v>
      </c>
    </row>
    <row r="4" spans="1:2" x14ac:dyDescent="0.25">
      <c r="A4" t="s">
        <v>36</v>
      </c>
      <c r="B4" s="6">
        <f>CUBEVALUE("ThisWorkbookDataModel","[Measures].[Total Sales]","[Products].[Color].[All].[Red]")+CUBEVALUE("ThisWorkbookDataModel","[Measures].[Total Sales]","[Products].[Color].[All].[Silver]")</f>
        <v>12837719.605599998</v>
      </c>
    </row>
    <row r="5" spans="1:2" x14ac:dyDescent="0.25">
      <c r="B5" s="6"/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2CD567-C433-4F4B-8D03-CF6CDA7411D8}">
  <dimension ref="A2:B5"/>
  <sheetViews>
    <sheetView workbookViewId="0">
      <selection activeCell="B2" sqref="B2"/>
    </sheetView>
  </sheetViews>
  <sheetFormatPr defaultRowHeight="15" x14ac:dyDescent="0.25"/>
  <cols>
    <col min="1" max="1" width="15.85546875" customWidth="1"/>
    <col min="2" max="5" width="22.42578125" bestFit="1" customWidth="1"/>
  </cols>
  <sheetData>
    <row r="2" spans="1:2" x14ac:dyDescent="0.25">
      <c r="A2" t="str" vm="13">
        <f>CUBEMEMBER("ThisWorkbookDataModel",
"[Products].[Color].[All].[Red]")</f>
        <v>Red</v>
      </c>
      <c r="B2" t="str" vm="13">
        <f>CUBEMEMBER("ThisWorkbookDataModel",
"[Products].[Color].[All].[Red]",
"Красный")</f>
        <v>Красный</v>
      </c>
    </row>
    <row r="4" spans="1:2" x14ac:dyDescent="0.25">
      <c r="B4" s="6"/>
    </row>
    <row r="5" spans="1:2" x14ac:dyDescent="0.25">
      <c r="B5" s="6"/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202C4A-3AFB-4775-A56B-8CE034497185}">
  <dimension ref="A2:E6"/>
  <sheetViews>
    <sheetView workbookViewId="0">
      <selection activeCell="A2" sqref="A2"/>
    </sheetView>
  </sheetViews>
  <sheetFormatPr defaultRowHeight="15" x14ac:dyDescent="0.25"/>
  <cols>
    <col min="1" max="1" width="29.7109375" bestFit="1" customWidth="1"/>
    <col min="2" max="3" width="22.42578125" bestFit="1" customWidth="1"/>
    <col min="4" max="4" width="10.42578125" bestFit="1" customWidth="1"/>
    <col min="5" max="5" width="8" bestFit="1" customWidth="1"/>
  </cols>
  <sheetData>
    <row r="2" spans="1:5" x14ac:dyDescent="0.25">
      <c r="A2" t="str" vm="15">
        <f>CUBEMEMBER("ThisWorkbookDataModel",
{"[Products].[Color].[All].[Red]","[Products].[Category].[All].[Bikes]"},
"Красные велосипеды")</f>
        <v>Красные велосипеды</v>
      </c>
      <c r="B2" vm="16">
        <f>CUBEVALUE("ThisWorkbookDataModel","[Measures].[Total Sales]",A2)</f>
        <v>7646302.8239999991</v>
      </c>
      <c r="D2" s="1" t="s">
        <v>26</v>
      </c>
      <c r="E2" t="s" vm="17">
        <v>12</v>
      </c>
    </row>
    <row r="3" spans="1:5" x14ac:dyDescent="0.25">
      <c r="D3" s="1" t="s">
        <v>39</v>
      </c>
      <c r="E3" t="s" vm="18">
        <v>40</v>
      </c>
    </row>
    <row r="4" spans="1:5" x14ac:dyDescent="0.25">
      <c r="B4" s="6"/>
    </row>
    <row r="5" spans="1:5" x14ac:dyDescent="0.25">
      <c r="B5" s="6"/>
      <c r="D5" t="s">
        <v>0</v>
      </c>
    </row>
    <row r="6" spans="1:5" x14ac:dyDescent="0.25">
      <c r="D6" s="3">
        <v>7646302.8239999991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0E4EE1-7A4A-49F6-8D84-EB396EF4A928}">
  <dimension ref="A1:E6"/>
  <sheetViews>
    <sheetView workbookViewId="0">
      <selection activeCell="E1" sqref="E1"/>
    </sheetView>
  </sheetViews>
  <sheetFormatPr defaultRowHeight="15" x14ac:dyDescent="0.25"/>
  <cols>
    <col min="1" max="1" width="35.28515625" bestFit="1" customWidth="1"/>
    <col min="2" max="2" width="11.140625" customWidth="1"/>
    <col min="3" max="3" width="5.7109375" customWidth="1"/>
    <col min="4" max="4" width="12.7109375" bestFit="1" customWidth="1"/>
    <col min="5" max="5" width="8" bestFit="1" customWidth="1"/>
  </cols>
  <sheetData>
    <row r="1" spans="1:5" x14ac:dyDescent="0.25">
      <c r="D1" s="1" t="s">
        <v>26</v>
      </c>
      <c r="E1" t="s" vm="17">
        <v>12</v>
      </c>
    </row>
    <row r="2" spans="1:5" x14ac:dyDescent="0.25">
      <c r="A2" t="s">
        <v>37</v>
      </c>
      <c r="D2" s="1" t="s">
        <v>39</v>
      </c>
      <c r="E2" t="s" vm="18">
        <v>40</v>
      </c>
    </row>
    <row r="3" spans="1:5" x14ac:dyDescent="0.25">
      <c r="A3" t="s">
        <v>38</v>
      </c>
      <c r="D3" s="1" t="s">
        <v>41</v>
      </c>
      <c r="E3" t="s" vm="21">
        <v>42</v>
      </c>
    </row>
    <row r="4" spans="1:5" x14ac:dyDescent="0.25">
      <c r="A4" t="s">
        <v>43</v>
      </c>
      <c r="B4" s="6"/>
    </row>
    <row r="5" spans="1:5" x14ac:dyDescent="0.25">
      <c r="A5" t="str" vm="19">
        <f>CUBEMEMBER("ThisWorkbookDataModel",A2:A4,"Красные велосипеды за 2004 г.")</f>
        <v>Красные велосипеды за 2004 г.</v>
      </c>
      <c r="B5" s="6" vm="20">
        <f>CUBEVALUE("ThisWorkbookDataModel","[Measures].[Total Sales]",A5)</f>
        <v>153931.04999999999</v>
      </c>
      <c r="D5" t="s">
        <v>0</v>
      </c>
    </row>
    <row r="6" spans="1:5" x14ac:dyDescent="0.25">
      <c r="B6" t="e">
        <f>CUBEVALUE("ThisWorkbookDataModel","[Measures].[Total Sales]",A5,"[Calendar].[CalendarYear].[All].[2003]")</f>
        <v>#VALUE!</v>
      </c>
      <c r="D6" s="3">
        <v>153931.04999999999</v>
      </c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B372D4-5E7E-4832-9CB1-72554FD9291B}">
  <dimension ref="A1:B8"/>
  <sheetViews>
    <sheetView workbookViewId="0">
      <selection sqref="A1:B8"/>
    </sheetView>
  </sheetViews>
  <sheetFormatPr defaultRowHeight="15" x14ac:dyDescent="0.25"/>
  <cols>
    <col min="1" max="1" width="24.42578125" bestFit="1" customWidth="1"/>
    <col min="2" max="2" width="64.28515625" customWidth="1"/>
  </cols>
  <sheetData>
    <row r="1" spans="1:2" x14ac:dyDescent="0.25">
      <c r="A1" s="36" t="s">
        <v>1</v>
      </c>
      <c r="B1" s="37" t="s">
        <v>2</v>
      </c>
    </row>
    <row r="2" spans="1:2" ht="30" x14ac:dyDescent="0.25">
      <c r="A2" s="38" t="s">
        <v>3</v>
      </c>
      <c r="B2" s="39" t="s">
        <v>145</v>
      </c>
    </row>
    <row r="3" spans="1:2" ht="30" x14ac:dyDescent="0.25">
      <c r="A3" s="40" t="s">
        <v>8</v>
      </c>
      <c r="B3" s="41" t="s">
        <v>44</v>
      </c>
    </row>
    <row r="4" spans="1:2" ht="30" x14ac:dyDescent="0.25">
      <c r="A4" s="38" t="s">
        <v>4</v>
      </c>
      <c r="B4" s="39" t="s">
        <v>58</v>
      </c>
    </row>
    <row r="5" spans="1:2" ht="30" x14ac:dyDescent="0.25">
      <c r="A5" s="40" t="s">
        <v>5</v>
      </c>
      <c r="B5" s="41" t="s">
        <v>146</v>
      </c>
    </row>
    <row r="6" spans="1:2" ht="30" x14ac:dyDescent="0.25">
      <c r="A6" s="38" t="s">
        <v>6</v>
      </c>
      <c r="B6" s="39" t="s">
        <v>45</v>
      </c>
    </row>
    <row r="7" spans="1:2" ht="30" x14ac:dyDescent="0.25">
      <c r="A7" s="40" t="s">
        <v>7</v>
      </c>
      <c r="B7" s="41" t="s">
        <v>128</v>
      </c>
    </row>
    <row r="8" spans="1:2" ht="30" x14ac:dyDescent="0.25">
      <c r="A8" s="30" t="s">
        <v>9</v>
      </c>
      <c r="B8" s="31" t="s">
        <v>147</v>
      </c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96EC02-1FCA-4BCC-96FF-7FD8216C66D9}">
  <dimension ref="A1:H189"/>
  <sheetViews>
    <sheetView workbookViewId="0">
      <selection activeCell="C17" sqref="C17"/>
    </sheetView>
  </sheetViews>
  <sheetFormatPr defaultRowHeight="15" x14ac:dyDescent="0.25"/>
  <cols>
    <col min="1" max="1" width="14.5703125" style="7" customWidth="1"/>
    <col min="2" max="2" width="40.28515625" style="7" bestFit="1" customWidth="1"/>
    <col min="3" max="3" width="9.140625" style="7"/>
    <col min="4" max="7" width="8.42578125" style="7" bestFit="1" customWidth="1"/>
    <col min="8" max="8" width="11.85546875" style="7" bestFit="1" customWidth="1"/>
    <col min="9" max="16384" width="9.140625" style="7"/>
  </cols>
  <sheetData>
    <row r="1" spans="1:8" x14ac:dyDescent="0.25">
      <c r="A1" s="42" t="s">
        <v>46</v>
      </c>
      <c r="B1" s="43" t="s">
        <v>2</v>
      </c>
    </row>
    <row r="2" spans="1:8" x14ac:dyDescent="0.25">
      <c r="A2" s="44">
        <v>0</v>
      </c>
      <c r="B2" s="45" t="s">
        <v>47</v>
      </c>
    </row>
    <row r="3" spans="1:8" x14ac:dyDescent="0.25">
      <c r="A3" s="46">
        <v>1</v>
      </c>
      <c r="B3" s="47" t="s">
        <v>48</v>
      </c>
    </row>
    <row r="4" spans="1:8" x14ac:dyDescent="0.25">
      <c r="A4" s="44">
        <v>2</v>
      </c>
      <c r="B4" s="45" t="s">
        <v>49</v>
      </c>
    </row>
    <row r="5" spans="1:8" x14ac:dyDescent="0.25">
      <c r="A5" s="46">
        <v>3</v>
      </c>
      <c r="B5" s="47" t="s">
        <v>50</v>
      </c>
    </row>
    <row r="6" spans="1:8" x14ac:dyDescent="0.25">
      <c r="A6" s="44">
        <v>4</v>
      </c>
      <c r="B6" s="45" t="s">
        <v>51</v>
      </c>
      <c r="D6"/>
      <c r="E6"/>
      <c r="F6"/>
      <c r="G6"/>
      <c r="H6"/>
    </row>
    <row r="7" spans="1:8" x14ac:dyDescent="0.25">
      <c r="A7" s="46">
        <v>5</v>
      </c>
      <c r="B7" s="47" t="s">
        <v>52</v>
      </c>
      <c r="D7"/>
      <c r="E7"/>
      <c r="F7"/>
      <c r="G7"/>
      <c r="H7"/>
    </row>
    <row r="8" spans="1:8" x14ac:dyDescent="0.25">
      <c r="A8" s="32">
        <v>6</v>
      </c>
      <c r="B8" s="33" t="s">
        <v>53</v>
      </c>
      <c r="D8"/>
      <c r="E8"/>
      <c r="F8"/>
      <c r="G8"/>
      <c r="H8"/>
    </row>
    <row r="9" spans="1:8" x14ac:dyDescent="0.25">
      <c r="D9"/>
      <c r="E9"/>
      <c r="F9"/>
      <c r="G9"/>
      <c r="H9"/>
    </row>
    <row r="10" spans="1:8" x14ac:dyDescent="0.25">
      <c r="D10"/>
      <c r="E10"/>
      <c r="F10"/>
      <c r="G10"/>
      <c r="H10"/>
    </row>
    <row r="11" spans="1:8" x14ac:dyDescent="0.25">
      <c r="D11"/>
      <c r="E11"/>
      <c r="F11"/>
      <c r="G11"/>
      <c r="H11"/>
    </row>
    <row r="12" spans="1:8" x14ac:dyDescent="0.25">
      <c r="D12"/>
      <c r="E12"/>
      <c r="F12"/>
      <c r="G12"/>
      <c r="H12"/>
    </row>
    <row r="13" spans="1:8" x14ac:dyDescent="0.25">
      <c r="D13"/>
      <c r="E13"/>
      <c r="F13"/>
      <c r="G13"/>
      <c r="H13"/>
    </row>
    <row r="14" spans="1:8" x14ac:dyDescent="0.25">
      <c r="D14"/>
      <c r="E14"/>
      <c r="F14"/>
      <c r="G14"/>
      <c r="H14"/>
    </row>
    <row r="15" spans="1:8" x14ac:dyDescent="0.25">
      <c r="D15"/>
      <c r="E15"/>
      <c r="F15"/>
      <c r="G15"/>
      <c r="H15"/>
    </row>
    <row r="16" spans="1:8" x14ac:dyDescent="0.25">
      <c r="D16"/>
      <c r="E16"/>
      <c r="F16"/>
      <c r="G16"/>
      <c r="H16"/>
    </row>
    <row r="17" spans="4:8" x14ac:dyDescent="0.25">
      <c r="D17"/>
      <c r="E17"/>
      <c r="F17"/>
      <c r="G17"/>
      <c r="H17"/>
    </row>
    <row r="18" spans="4:8" x14ac:dyDescent="0.25">
      <c r="D18"/>
      <c r="E18"/>
      <c r="F18"/>
      <c r="G18"/>
      <c r="H18"/>
    </row>
    <row r="19" spans="4:8" x14ac:dyDescent="0.25">
      <c r="D19"/>
      <c r="E19"/>
      <c r="F19"/>
      <c r="G19"/>
      <c r="H19"/>
    </row>
    <row r="20" spans="4:8" x14ac:dyDescent="0.25">
      <c r="D20"/>
      <c r="E20"/>
      <c r="F20"/>
      <c r="G20"/>
      <c r="H20"/>
    </row>
    <row r="21" spans="4:8" x14ac:dyDescent="0.25">
      <c r="D21"/>
      <c r="E21"/>
      <c r="F21"/>
      <c r="G21"/>
      <c r="H21"/>
    </row>
    <row r="22" spans="4:8" x14ac:dyDescent="0.25">
      <c r="D22"/>
      <c r="E22"/>
      <c r="F22"/>
      <c r="G22"/>
      <c r="H22"/>
    </row>
    <row r="23" spans="4:8" x14ac:dyDescent="0.25">
      <c r="D23"/>
      <c r="E23"/>
      <c r="F23"/>
      <c r="G23"/>
      <c r="H23"/>
    </row>
    <row r="24" spans="4:8" x14ac:dyDescent="0.25">
      <c r="D24"/>
      <c r="E24"/>
      <c r="F24"/>
      <c r="G24"/>
      <c r="H24"/>
    </row>
    <row r="25" spans="4:8" x14ac:dyDescent="0.25">
      <c r="D25"/>
      <c r="E25"/>
      <c r="F25"/>
      <c r="G25"/>
      <c r="H25"/>
    </row>
    <row r="26" spans="4:8" x14ac:dyDescent="0.25">
      <c r="D26"/>
      <c r="E26"/>
      <c r="F26"/>
      <c r="G26"/>
      <c r="H26"/>
    </row>
    <row r="27" spans="4:8" x14ac:dyDescent="0.25">
      <c r="D27"/>
      <c r="E27"/>
      <c r="F27"/>
      <c r="G27"/>
      <c r="H27"/>
    </row>
    <row r="28" spans="4:8" x14ac:dyDescent="0.25">
      <c r="D28"/>
      <c r="E28"/>
      <c r="F28"/>
      <c r="G28"/>
      <c r="H28"/>
    </row>
    <row r="29" spans="4:8" x14ac:dyDescent="0.25">
      <c r="D29"/>
      <c r="E29"/>
      <c r="F29"/>
      <c r="G29"/>
      <c r="H29"/>
    </row>
    <row r="30" spans="4:8" x14ac:dyDescent="0.25">
      <c r="D30"/>
      <c r="E30"/>
      <c r="F30"/>
      <c r="G30"/>
      <c r="H30"/>
    </row>
    <row r="31" spans="4:8" x14ac:dyDescent="0.25">
      <c r="D31"/>
      <c r="E31"/>
      <c r="F31"/>
      <c r="G31"/>
      <c r="H31"/>
    </row>
    <row r="32" spans="4:8" x14ac:dyDescent="0.25">
      <c r="D32"/>
      <c r="E32"/>
      <c r="F32"/>
      <c r="G32"/>
      <c r="H32"/>
    </row>
    <row r="33" spans="4:8" x14ac:dyDescent="0.25">
      <c r="D33"/>
      <c r="E33"/>
      <c r="F33"/>
      <c r="G33"/>
      <c r="H33"/>
    </row>
    <row r="34" spans="4:8" x14ac:dyDescent="0.25">
      <c r="D34"/>
      <c r="E34"/>
      <c r="F34"/>
      <c r="G34"/>
      <c r="H34"/>
    </row>
    <row r="35" spans="4:8" x14ac:dyDescent="0.25">
      <c r="D35"/>
      <c r="E35"/>
      <c r="F35"/>
      <c r="G35"/>
      <c r="H35"/>
    </row>
    <row r="36" spans="4:8" x14ac:dyDescent="0.25">
      <c r="D36"/>
      <c r="E36"/>
      <c r="F36"/>
      <c r="G36"/>
      <c r="H36"/>
    </row>
    <row r="37" spans="4:8" x14ac:dyDescent="0.25">
      <c r="D37"/>
      <c r="E37"/>
      <c r="F37"/>
      <c r="G37"/>
      <c r="H37"/>
    </row>
    <row r="38" spans="4:8" x14ac:dyDescent="0.25">
      <c r="D38"/>
      <c r="E38"/>
      <c r="F38"/>
      <c r="G38"/>
      <c r="H38"/>
    </row>
    <row r="39" spans="4:8" x14ac:dyDescent="0.25">
      <c r="D39"/>
      <c r="E39"/>
      <c r="F39"/>
      <c r="G39"/>
      <c r="H39"/>
    </row>
    <row r="40" spans="4:8" x14ac:dyDescent="0.25">
      <c r="D40"/>
      <c r="E40"/>
      <c r="F40"/>
      <c r="G40"/>
      <c r="H40"/>
    </row>
    <row r="41" spans="4:8" x14ac:dyDescent="0.25">
      <c r="D41"/>
      <c r="E41"/>
      <c r="F41"/>
      <c r="G41"/>
      <c r="H41"/>
    </row>
    <row r="42" spans="4:8" x14ac:dyDescent="0.25">
      <c r="D42"/>
      <c r="E42"/>
      <c r="F42"/>
      <c r="G42"/>
      <c r="H42"/>
    </row>
    <row r="43" spans="4:8" x14ac:dyDescent="0.25">
      <c r="D43"/>
      <c r="E43"/>
      <c r="F43"/>
      <c r="G43"/>
      <c r="H43"/>
    </row>
    <row r="44" spans="4:8" x14ac:dyDescent="0.25">
      <c r="D44"/>
      <c r="E44"/>
      <c r="F44"/>
      <c r="G44"/>
      <c r="H44"/>
    </row>
    <row r="45" spans="4:8" x14ac:dyDescent="0.25">
      <c r="D45"/>
      <c r="E45"/>
      <c r="F45"/>
      <c r="G45"/>
      <c r="H45"/>
    </row>
    <row r="46" spans="4:8" x14ac:dyDescent="0.25">
      <c r="D46"/>
      <c r="E46"/>
      <c r="F46"/>
      <c r="G46"/>
      <c r="H46"/>
    </row>
    <row r="47" spans="4:8" x14ac:dyDescent="0.25">
      <c r="D47"/>
      <c r="E47"/>
      <c r="F47"/>
      <c r="G47"/>
      <c r="H47"/>
    </row>
    <row r="48" spans="4:8" x14ac:dyDescent="0.25">
      <c r="D48"/>
      <c r="E48"/>
      <c r="F48"/>
      <c r="G48"/>
      <c r="H48"/>
    </row>
    <row r="49" spans="4:8" x14ac:dyDescent="0.25">
      <c r="D49"/>
      <c r="E49"/>
      <c r="F49"/>
      <c r="G49"/>
      <c r="H49"/>
    </row>
    <row r="50" spans="4:8" x14ac:dyDescent="0.25">
      <c r="D50"/>
      <c r="E50"/>
      <c r="F50"/>
      <c r="G50"/>
      <c r="H50"/>
    </row>
    <row r="51" spans="4:8" x14ac:dyDescent="0.25">
      <c r="D51"/>
      <c r="E51"/>
      <c r="F51"/>
      <c r="G51"/>
      <c r="H51"/>
    </row>
    <row r="52" spans="4:8" x14ac:dyDescent="0.25">
      <c r="D52"/>
      <c r="E52"/>
      <c r="F52"/>
      <c r="G52"/>
      <c r="H52"/>
    </row>
    <row r="53" spans="4:8" x14ac:dyDescent="0.25">
      <c r="D53"/>
      <c r="E53"/>
      <c r="F53"/>
      <c r="G53"/>
      <c r="H53"/>
    </row>
    <row r="54" spans="4:8" x14ac:dyDescent="0.25">
      <c r="D54"/>
      <c r="E54"/>
      <c r="F54"/>
      <c r="G54"/>
      <c r="H54"/>
    </row>
    <row r="55" spans="4:8" x14ac:dyDescent="0.25">
      <c r="D55"/>
      <c r="E55"/>
      <c r="F55"/>
      <c r="G55"/>
      <c r="H55"/>
    </row>
    <row r="56" spans="4:8" x14ac:dyDescent="0.25">
      <c r="D56"/>
      <c r="E56"/>
      <c r="F56"/>
      <c r="G56"/>
      <c r="H56"/>
    </row>
    <row r="57" spans="4:8" x14ac:dyDescent="0.25">
      <c r="D57"/>
      <c r="E57"/>
      <c r="F57"/>
      <c r="G57"/>
      <c r="H57"/>
    </row>
    <row r="58" spans="4:8" x14ac:dyDescent="0.25">
      <c r="D58"/>
      <c r="E58"/>
      <c r="F58"/>
      <c r="G58"/>
      <c r="H58"/>
    </row>
    <row r="59" spans="4:8" x14ac:dyDescent="0.25">
      <c r="D59"/>
      <c r="E59"/>
      <c r="F59"/>
      <c r="G59"/>
      <c r="H59"/>
    </row>
    <row r="60" spans="4:8" x14ac:dyDescent="0.25">
      <c r="D60"/>
      <c r="E60"/>
      <c r="F60"/>
      <c r="G60"/>
      <c r="H60"/>
    </row>
    <row r="61" spans="4:8" x14ac:dyDescent="0.25">
      <c r="D61"/>
      <c r="E61"/>
      <c r="F61"/>
      <c r="G61"/>
      <c r="H61"/>
    </row>
    <row r="62" spans="4:8" x14ac:dyDescent="0.25">
      <c r="D62"/>
      <c r="E62"/>
      <c r="F62"/>
      <c r="G62"/>
      <c r="H62"/>
    </row>
    <row r="63" spans="4:8" x14ac:dyDescent="0.25">
      <c r="D63"/>
      <c r="E63"/>
      <c r="F63"/>
      <c r="G63"/>
      <c r="H63"/>
    </row>
    <row r="64" spans="4:8" x14ac:dyDescent="0.25">
      <c r="D64"/>
      <c r="E64"/>
      <c r="F64"/>
      <c r="G64"/>
      <c r="H64"/>
    </row>
    <row r="65" spans="4:8" x14ac:dyDescent="0.25">
      <c r="D65"/>
      <c r="E65"/>
      <c r="F65"/>
      <c r="G65"/>
      <c r="H65"/>
    </row>
    <row r="66" spans="4:8" x14ac:dyDescent="0.25">
      <c r="D66"/>
      <c r="E66"/>
      <c r="F66"/>
      <c r="G66"/>
      <c r="H66"/>
    </row>
    <row r="67" spans="4:8" x14ac:dyDescent="0.25">
      <c r="D67"/>
      <c r="E67"/>
      <c r="F67"/>
      <c r="G67"/>
      <c r="H67"/>
    </row>
    <row r="68" spans="4:8" x14ac:dyDescent="0.25">
      <c r="D68"/>
      <c r="E68"/>
      <c r="F68"/>
      <c r="G68"/>
      <c r="H68"/>
    </row>
    <row r="69" spans="4:8" x14ac:dyDescent="0.25">
      <c r="D69"/>
      <c r="E69"/>
      <c r="F69"/>
      <c r="G69"/>
      <c r="H69"/>
    </row>
    <row r="70" spans="4:8" x14ac:dyDescent="0.25">
      <c r="D70"/>
      <c r="E70"/>
      <c r="F70"/>
      <c r="G70"/>
      <c r="H70"/>
    </row>
    <row r="71" spans="4:8" x14ac:dyDescent="0.25">
      <c r="D71"/>
      <c r="E71"/>
      <c r="F71"/>
      <c r="G71"/>
      <c r="H71"/>
    </row>
    <row r="72" spans="4:8" x14ac:dyDescent="0.25">
      <c r="D72"/>
      <c r="E72"/>
      <c r="F72"/>
      <c r="G72"/>
      <c r="H72"/>
    </row>
    <row r="73" spans="4:8" x14ac:dyDescent="0.25">
      <c r="D73"/>
      <c r="E73"/>
      <c r="F73"/>
      <c r="G73"/>
      <c r="H73"/>
    </row>
    <row r="74" spans="4:8" x14ac:dyDescent="0.25">
      <c r="D74"/>
      <c r="E74"/>
      <c r="F74"/>
      <c r="G74"/>
      <c r="H74"/>
    </row>
    <row r="75" spans="4:8" x14ac:dyDescent="0.25">
      <c r="D75"/>
      <c r="E75"/>
      <c r="F75"/>
      <c r="G75"/>
      <c r="H75"/>
    </row>
    <row r="76" spans="4:8" x14ac:dyDescent="0.25">
      <c r="D76"/>
      <c r="E76"/>
      <c r="F76"/>
      <c r="G76"/>
      <c r="H76"/>
    </row>
    <row r="77" spans="4:8" x14ac:dyDescent="0.25">
      <c r="D77"/>
      <c r="E77"/>
      <c r="F77"/>
      <c r="G77"/>
      <c r="H77"/>
    </row>
    <row r="78" spans="4:8" x14ac:dyDescent="0.25">
      <c r="D78"/>
      <c r="E78"/>
      <c r="F78"/>
      <c r="G78"/>
      <c r="H78"/>
    </row>
    <row r="79" spans="4:8" x14ac:dyDescent="0.25">
      <c r="D79"/>
      <c r="E79"/>
      <c r="F79"/>
      <c r="G79"/>
      <c r="H79"/>
    </row>
    <row r="80" spans="4:8" x14ac:dyDescent="0.25">
      <c r="D80"/>
      <c r="E80"/>
      <c r="F80"/>
      <c r="G80"/>
      <c r="H80"/>
    </row>
    <row r="81" spans="4:8" x14ac:dyDescent="0.25">
      <c r="D81"/>
      <c r="E81"/>
      <c r="F81"/>
      <c r="G81"/>
      <c r="H81"/>
    </row>
    <row r="82" spans="4:8" x14ac:dyDescent="0.25">
      <c r="D82"/>
      <c r="E82"/>
      <c r="F82"/>
      <c r="G82"/>
      <c r="H82"/>
    </row>
    <row r="83" spans="4:8" x14ac:dyDescent="0.25">
      <c r="D83"/>
      <c r="E83"/>
      <c r="F83"/>
      <c r="G83"/>
      <c r="H83"/>
    </row>
    <row r="84" spans="4:8" x14ac:dyDescent="0.25">
      <c r="D84"/>
      <c r="E84"/>
      <c r="F84"/>
      <c r="G84"/>
      <c r="H84"/>
    </row>
    <row r="85" spans="4:8" x14ac:dyDescent="0.25">
      <c r="D85"/>
      <c r="E85"/>
      <c r="F85"/>
      <c r="G85"/>
      <c r="H85"/>
    </row>
    <row r="86" spans="4:8" x14ac:dyDescent="0.25">
      <c r="D86"/>
      <c r="E86"/>
      <c r="F86"/>
      <c r="G86"/>
      <c r="H86"/>
    </row>
    <row r="87" spans="4:8" x14ac:dyDescent="0.25">
      <c r="D87"/>
      <c r="E87"/>
      <c r="F87"/>
      <c r="G87"/>
      <c r="H87"/>
    </row>
    <row r="88" spans="4:8" x14ac:dyDescent="0.25">
      <c r="D88"/>
      <c r="E88"/>
      <c r="F88"/>
      <c r="G88"/>
      <c r="H88"/>
    </row>
    <row r="89" spans="4:8" x14ac:dyDescent="0.25">
      <c r="D89"/>
      <c r="E89"/>
      <c r="F89"/>
      <c r="G89"/>
      <c r="H89"/>
    </row>
    <row r="90" spans="4:8" x14ac:dyDescent="0.25">
      <c r="D90"/>
      <c r="E90"/>
      <c r="F90"/>
      <c r="G90"/>
      <c r="H90"/>
    </row>
    <row r="91" spans="4:8" x14ac:dyDescent="0.25">
      <c r="D91"/>
      <c r="E91"/>
      <c r="F91"/>
      <c r="G91"/>
      <c r="H91"/>
    </row>
    <row r="92" spans="4:8" x14ac:dyDescent="0.25">
      <c r="D92"/>
      <c r="E92"/>
      <c r="F92"/>
      <c r="G92"/>
      <c r="H92"/>
    </row>
    <row r="93" spans="4:8" x14ac:dyDescent="0.25">
      <c r="D93"/>
      <c r="E93"/>
      <c r="F93"/>
      <c r="G93"/>
      <c r="H93"/>
    </row>
    <row r="94" spans="4:8" x14ac:dyDescent="0.25">
      <c r="D94"/>
      <c r="E94"/>
      <c r="F94"/>
      <c r="G94"/>
      <c r="H94"/>
    </row>
    <row r="95" spans="4:8" x14ac:dyDescent="0.25">
      <c r="D95"/>
      <c r="E95"/>
      <c r="F95"/>
      <c r="G95"/>
      <c r="H95"/>
    </row>
    <row r="96" spans="4:8" x14ac:dyDescent="0.25">
      <c r="D96"/>
      <c r="E96"/>
      <c r="F96"/>
      <c r="G96"/>
      <c r="H96"/>
    </row>
    <row r="97" spans="4:8" x14ac:dyDescent="0.25">
      <c r="D97"/>
      <c r="E97"/>
      <c r="F97"/>
      <c r="G97"/>
      <c r="H97"/>
    </row>
    <row r="98" spans="4:8" x14ac:dyDescent="0.25">
      <c r="D98"/>
      <c r="E98"/>
      <c r="F98"/>
      <c r="G98"/>
      <c r="H98"/>
    </row>
    <row r="99" spans="4:8" x14ac:dyDescent="0.25">
      <c r="D99"/>
      <c r="E99"/>
      <c r="F99"/>
      <c r="G99"/>
      <c r="H99"/>
    </row>
    <row r="100" spans="4:8" x14ac:dyDescent="0.25">
      <c r="D100"/>
      <c r="E100"/>
      <c r="F100"/>
      <c r="G100"/>
      <c r="H100"/>
    </row>
    <row r="101" spans="4:8" x14ac:dyDescent="0.25">
      <c r="D101"/>
      <c r="E101"/>
      <c r="F101"/>
      <c r="G101"/>
      <c r="H101"/>
    </row>
    <row r="102" spans="4:8" x14ac:dyDescent="0.25">
      <c r="D102"/>
      <c r="E102"/>
      <c r="F102"/>
      <c r="G102"/>
      <c r="H102"/>
    </row>
    <row r="103" spans="4:8" x14ac:dyDescent="0.25">
      <c r="D103"/>
      <c r="E103"/>
      <c r="F103"/>
      <c r="G103"/>
      <c r="H103"/>
    </row>
    <row r="104" spans="4:8" x14ac:dyDescent="0.25">
      <c r="D104"/>
      <c r="E104"/>
      <c r="F104"/>
      <c r="G104"/>
      <c r="H104"/>
    </row>
    <row r="105" spans="4:8" x14ac:dyDescent="0.25">
      <c r="D105"/>
      <c r="E105"/>
      <c r="F105"/>
      <c r="G105"/>
      <c r="H105"/>
    </row>
    <row r="106" spans="4:8" x14ac:dyDescent="0.25">
      <c r="D106"/>
      <c r="E106"/>
      <c r="F106"/>
      <c r="G106"/>
      <c r="H106"/>
    </row>
    <row r="107" spans="4:8" x14ac:dyDescent="0.25">
      <c r="D107"/>
      <c r="E107"/>
      <c r="F107"/>
      <c r="G107"/>
      <c r="H107"/>
    </row>
    <row r="108" spans="4:8" x14ac:dyDescent="0.25">
      <c r="D108"/>
      <c r="E108"/>
      <c r="F108"/>
      <c r="G108"/>
      <c r="H108"/>
    </row>
    <row r="109" spans="4:8" x14ac:dyDescent="0.25">
      <c r="D109"/>
      <c r="E109"/>
      <c r="F109"/>
      <c r="G109"/>
      <c r="H109"/>
    </row>
    <row r="110" spans="4:8" x14ac:dyDescent="0.25">
      <c r="D110"/>
      <c r="E110"/>
      <c r="F110"/>
      <c r="G110"/>
      <c r="H110"/>
    </row>
    <row r="111" spans="4:8" x14ac:dyDescent="0.25">
      <c r="D111"/>
      <c r="E111"/>
      <c r="F111"/>
      <c r="G111"/>
      <c r="H111"/>
    </row>
    <row r="112" spans="4:8" x14ac:dyDescent="0.25">
      <c r="D112"/>
      <c r="E112"/>
      <c r="F112"/>
      <c r="G112"/>
      <c r="H112"/>
    </row>
    <row r="113" spans="4:8" x14ac:dyDescent="0.25">
      <c r="D113"/>
      <c r="E113"/>
      <c r="F113"/>
      <c r="G113"/>
      <c r="H113"/>
    </row>
    <row r="114" spans="4:8" x14ac:dyDescent="0.25">
      <c r="D114"/>
      <c r="E114"/>
      <c r="F114"/>
      <c r="G114"/>
      <c r="H114"/>
    </row>
    <row r="115" spans="4:8" x14ac:dyDescent="0.25">
      <c r="D115"/>
      <c r="E115"/>
      <c r="F115"/>
      <c r="G115"/>
      <c r="H115"/>
    </row>
    <row r="116" spans="4:8" x14ac:dyDescent="0.25">
      <c r="D116"/>
      <c r="E116"/>
      <c r="F116"/>
      <c r="G116"/>
      <c r="H116"/>
    </row>
    <row r="117" spans="4:8" x14ac:dyDescent="0.25">
      <c r="D117"/>
      <c r="E117"/>
      <c r="F117"/>
      <c r="G117"/>
      <c r="H117"/>
    </row>
    <row r="118" spans="4:8" x14ac:dyDescent="0.25">
      <c r="D118"/>
      <c r="E118"/>
      <c r="F118"/>
      <c r="G118"/>
      <c r="H118"/>
    </row>
    <row r="119" spans="4:8" x14ac:dyDescent="0.25">
      <c r="D119"/>
      <c r="E119"/>
      <c r="F119"/>
      <c r="G119"/>
      <c r="H119"/>
    </row>
    <row r="120" spans="4:8" x14ac:dyDescent="0.25">
      <c r="D120"/>
      <c r="E120"/>
      <c r="F120"/>
      <c r="G120"/>
      <c r="H120"/>
    </row>
    <row r="121" spans="4:8" x14ac:dyDescent="0.25">
      <c r="D121"/>
      <c r="E121"/>
      <c r="F121"/>
      <c r="G121"/>
      <c r="H121"/>
    </row>
    <row r="122" spans="4:8" x14ac:dyDescent="0.25">
      <c r="D122"/>
      <c r="E122"/>
      <c r="F122"/>
      <c r="G122"/>
      <c r="H122"/>
    </row>
    <row r="123" spans="4:8" x14ac:dyDescent="0.25">
      <c r="D123"/>
      <c r="E123"/>
      <c r="F123"/>
      <c r="G123"/>
      <c r="H123"/>
    </row>
    <row r="124" spans="4:8" x14ac:dyDescent="0.25">
      <c r="D124"/>
      <c r="E124"/>
      <c r="F124"/>
      <c r="G124"/>
      <c r="H124"/>
    </row>
    <row r="125" spans="4:8" x14ac:dyDescent="0.25">
      <c r="D125"/>
      <c r="E125"/>
      <c r="F125"/>
      <c r="G125"/>
      <c r="H125"/>
    </row>
    <row r="126" spans="4:8" x14ac:dyDescent="0.25">
      <c r="D126"/>
      <c r="E126"/>
      <c r="F126"/>
      <c r="G126"/>
      <c r="H126"/>
    </row>
    <row r="127" spans="4:8" x14ac:dyDescent="0.25">
      <c r="D127"/>
      <c r="E127"/>
      <c r="F127"/>
      <c r="G127"/>
      <c r="H127"/>
    </row>
    <row r="128" spans="4:8" x14ac:dyDescent="0.25">
      <c r="D128"/>
      <c r="E128"/>
      <c r="F128"/>
      <c r="G128"/>
      <c r="H128"/>
    </row>
    <row r="129" spans="4:8" x14ac:dyDescent="0.25">
      <c r="D129"/>
      <c r="E129"/>
      <c r="F129"/>
      <c r="G129"/>
      <c r="H129"/>
    </row>
    <row r="130" spans="4:8" x14ac:dyDescent="0.25">
      <c r="D130"/>
      <c r="E130"/>
      <c r="F130"/>
      <c r="G130"/>
      <c r="H130"/>
    </row>
    <row r="131" spans="4:8" x14ac:dyDescent="0.25">
      <c r="D131"/>
      <c r="E131"/>
      <c r="F131"/>
      <c r="G131"/>
      <c r="H131"/>
    </row>
    <row r="132" spans="4:8" x14ac:dyDescent="0.25">
      <c r="D132"/>
      <c r="E132"/>
      <c r="F132"/>
      <c r="G132"/>
      <c r="H132"/>
    </row>
    <row r="133" spans="4:8" x14ac:dyDescent="0.25">
      <c r="D133"/>
      <c r="E133"/>
      <c r="F133"/>
      <c r="G133"/>
      <c r="H133"/>
    </row>
    <row r="134" spans="4:8" x14ac:dyDescent="0.25">
      <c r="D134"/>
      <c r="E134"/>
      <c r="F134"/>
      <c r="G134"/>
      <c r="H134"/>
    </row>
    <row r="135" spans="4:8" x14ac:dyDescent="0.25">
      <c r="D135"/>
      <c r="E135"/>
      <c r="F135"/>
      <c r="G135"/>
      <c r="H135"/>
    </row>
    <row r="136" spans="4:8" x14ac:dyDescent="0.25">
      <c r="D136"/>
      <c r="E136"/>
      <c r="F136"/>
      <c r="G136"/>
      <c r="H136"/>
    </row>
    <row r="137" spans="4:8" x14ac:dyDescent="0.25">
      <c r="D137"/>
      <c r="E137"/>
      <c r="F137"/>
      <c r="G137"/>
      <c r="H137"/>
    </row>
    <row r="138" spans="4:8" x14ac:dyDescent="0.25">
      <c r="D138"/>
      <c r="E138"/>
      <c r="F138"/>
      <c r="G138"/>
      <c r="H138"/>
    </row>
    <row r="139" spans="4:8" x14ac:dyDescent="0.25">
      <c r="D139"/>
      <c r="E139"/>
      <c r="F139"/>
      <c r="G139"/>
      <c r="H139"/>
    </row>
    <row r="140" spans="4:8" x14ac:dyDescent="0.25">
      <c r="D140"/>
      <c r="E140"/>
      <c r="F140"/>
      <c r="G140"/>
      <c r="H140"/>
    </row>
    <row r="141" spans="4:8" x14ac:dyDescent="0.25">
      <c r="D141"/>
      <c r="E141"/>
      <c r="F141"/>
      <c r="G141"/>
      <c r="H141"/>
    </row>
    <row r="142" spans="4:8" x14ac:dyDescent="0.25">
      <c r="D142"/>
      <c r="E142"/>
      <c r="F142"/>
      <c r="G142"/>
      <c r="H142"/>
    </row>
    <row r="143" spans="4:8" x14ac:dyDescent="0.25">
      <c r="D143"/>
      <c r="E143"/>
      <c r="F143"/>
      <c r="G143"/>
      <c r="H143"/>
    </row>
    <row r="144" spans="4:8" x14ac:dyDescent="0.25">
      <c r="D144"/>
      <c r="E144"/>
      <c r="F144"/>
      <c r="G144"/>
      <c r="H144"/>
    </row>
    <row r="145" spans="4:8" x14ac:dyDescent="0.25">
      <c r="D145"/>
      <c r="E145"/>
      <c r="F145"/>
      <c r="G145"/>
      <c r="H145"/>
    </row>
    <row r="146" spans="4:8" x14ac:dyDescent="0.25">
      <c r="D146"/>
      <c r="E146"/>
      <c r="F146"/>
      <c r="G146"/>
      <c r="H146"/>
    </row>
    <row r="147" spans="4:8" x14ac:dyDescent="0.25">
      <c r="D147"/>
      <c r="E147"/>
      <c r="F147"/>
      <c r="G147"/>
      <c r="H147"/>
    </row>
    <row r="148" spans="4:8" x14ac:dyDescent="0.25">
      <c r="D148"/>
      <c r="E148"/>
      <c r="F148"/>
      <c r="G148"/>
      <c r="H148"/>
    </row>
    <row r="149" spans="4:8" x14ac:dyDescent="0.25">
      <c r="D149"/>
      <c r="E149"/>
      <c r="F149"/>
      <c r="G149"/>
      <c r="H149"/>
    </row>
    <row r="150" spans="4:8" x14ac:dyDescent="0.25">
      <c r="D150"/>
      <c r="E150"/>
      <c r="F150"/>
      <c r="G150"/>
      <c r="H150"/>
    </row>
    <row r="151" spans="4:8" x14ac:dyDescent="0.25">
      <c r="D151"/>
      <c r="E151"/>
      <c r="F151"/>
      <c r="G151"/>
      <c r="H151"/>
    </row>
    <row r="152" spans="4:8" x14ac:dyDescent="0.25">
      <c r="D152"/>
      <c r="E152"/>
      <c r="F152"/>
      <c r="G152"/>
      <c r="H152"/>
    </row>
    <row r="153" spans="4:8" x14ac:dyDescent="0.25">
      <c r="D153"/>
      <c r="E153"/>
      <c r="F153"/>
      <c r="G153"/>
      <c r="H153"/>
    </row>
    <row r="154" spans="4:8" x14ac:dyDescent="0.25">
      <c r="D154"/>
      <c r="E154"/>
      <c r="F154"/>
      <c r="G154"/>
      <c r="H154"/>
    </row>
    <row r="155" spans="4:8" x14ac:dyDescent="0.25">
      <c r="D155"/>
      <c r="E155"/>
      <c r="F155"/>
      <c r="G155"/>
      <c r="H155"/>
    </row>
    <row r="156" spans="4:8" x14ac:dyDescent="0.25">
      <c r="D156"/>
      <c r="E156"/>
      <c r="F156"/>
      <c r="G156"/>
      <c r="H156"/>
    </row>
    <row r="157" spans="4:8" x14ac:dyDescent="0.25">
      <c r="D157"/>
      <c r="E157"/>
      <c r="F157"/>
      <c r="G157"/>
      <c r="H157"/>
    </row>
    <row r="158" spans="4:8" x14ac:dyDescent="0.25">
      <c r="D158"/>
      <c r="E158"/>
      <c r="F158"/>
      <c r="G158"/>
      <c r="H158"/>
    </row>
    <row r="159" spans="4:8" x14ac:dyDescent="0.25">
      <c r="D159"/>
      <c r="E159"/>
      <c r="F159"/>
      <c r="G159"/>
      <c r="H159"/>
    </row>
    <row r="160" spans="4:8" x14ac:dyDescent="0.25">
      <c r="D160"/>
      <c r="E160"/>
      <c r="F160"/>
      <c r="G160"/>
      <c r="H160"/>
    </row>
    <row r="161" spans="4:8" x14ac:dyDescent="0.25">
      <c r="D161"/>
      <c r="E161"/>
      <c r="F161"/>
      <c r="G161"/>
      <c r="H161"/>
    </row>
    <row r="162" spans="4:8" x14ac:dyDescent="0.25">
      <c r="D162"/>
      <c r="E162"/>
      <c r="F162"/>
      <c r="G162"/>
      <c r="H162"/>
    </row>
    <row r="163" spans="4:8" x14ac:dyDescent="0.25">
      <c r="D163"/>
      <c r="E163"/>
      <c r="F163"/>
      <c r="G163"/>
      <c r="H163"/>
    </row>
    <row r="164" spans="4:8" x14ac:dyDescent="0.25">
      <c r="D164"/>
      <c r="E164"/>
      <c r="F164"/>
      <c r="G164"/>
      <c r="H164"/>
    </row>
    <row r="165" spans="4:8" x14ac:dyDescent="0.25">
      <c r="D165"/>
      <c r="E165"/>
      <c r="F165"/>
      <c r="G165"/>
      <c r="H165"/>
    </row>
    <row r="166" spans="4:8" x14ac:dyDescent="0.25">
      <c r="D166"/>
      <c r="E166"/>
      <c r="F166"/>
      <c r="G166"/>
      <c r="H166"/>
    </row>
    <row r="167" spans="4:8" x14ac:dyDescent="0.25">
      <c r="D167"/>
      <c r="E167"/>
      <c r="F167"/>
      <c r="G167"/>
      <c r="H167"/>
    </row>
    <row r="168" spans="4:8" x14ac:dyDescent="0.25">
      <c r="D168"/>
      <c r="E168"/>
      <c r="F168"/>
      <c r="G168"/>
      <c r="H168"/>
    </row>
    <row r="169" spans="4:8" x14ac:dyDescent="0.25">
      <c r="D169"/>
      <c r="E169"/>
      <c r="F169"/>
      <c r="G169"/>
      <c r="H169"/>
    </row>
    <row r="170" spans="4:8" x14ac:dyDescent="0.25">
      <c r="D170"/>
      <c r="E170"/>
      <c r="F170"/>
      <c r="G170"/>
      <c r="H170"/>
    </row>
    <row r="171" spans="4:8" x14ac:dyDescent="0.25">
      <c r="D171"/>
      <c r="E171"/>
      <c r="F171"/>
      <c r="G171"/>
      <c r="H171"/>
    </row>
    <row r="172" spans="4:8" x14ac:dyDescent="0.25">
      <c r="D172"/>
      <c r="E172"/>
      <c r="F172"/>
      <c r="G172"/>
      <c r="H172"/>
    </row>
    <row r="173" spans="4:8" x14ac:dyDescent="0.25">
      <c r="D173"/>
      <c r="E173"/>
      <c r="F173"/>
      <c r="G173"/>
      <c r="H173"/>
    </row>
    <row r="174" spans="4:8" x14ac:dyDescent="0.25">
      <c r="D174"/>
      <c r="E174"/>
      <c r="F174"/>
      <c r="G174"/>
      <c r="H174"/>
    </row>
    <row r="175" spans="4:8" x14ac:dyDescent="0.25">
      <c r="D175"/>
      <c r="E175"/>
      <c r="F175"/>
      <c r="G175"/>
      <c r="H175"/>
    </row>
    <row r="176" spans="4:8" x14ac:dyDescent="0.25">
      <c r="D176"/>
      <c r="E176"/>
      <c r="F176"/>
      <c r="G176"/>
      <c r="H176"/>
    </row>
    <row r="177" spans="4:8" x14ac:dyDescent="0.25">
      <c r="D177"/>
      <c r="E177"/>
      <c r="F177"/>
      <c r="G177"/>
      <c r="H177"/>
    </row>
    <row r="178" spans="4:8" x14ac:dyDescent="0.25">
      <c r="D178"/>
      <c r="E178"/>
      <c r="F178"/>
      <c r="G178"/>
      <c r="H178"/>
    </row>
    <row r="179" spans="4:8" x14ac:dyDescent="0.25">
      <c r="D179"/>
      <c r="E179"/>
      <c r="F179"/>
      <c r="G179"/>
      <c r="H179"/>
    </row>
    <row r="180" spans="4:8" x14ac:dyDescent="0.25">
      <c r="D180"/>
      <c r="E180"/>
      <c r="F180"/>
      <c r="G180"/>
      <c r="H180"/>
    </row>
    <row r="181" spans="4:8" x14ac:dyDescent="0.25">
      <c r="D181"/>
      <c r="E181"/>
      <c r="F181"/>
      <c r="G181"/>
      <c r="H181"/>
    </row>
    <row r="182" spans="4:8" x14ac:dyDescent="0.25">
      <c r="D182"/>
      <c r="E182"/>
      <c r="F182"/>
      <c r="G182"/>
      <c r="H182"/>
    </row>
    <row r="183" spans="4:8" x14ac:dyDescent="0.25">
      <c r="D183"/>
      <c r="E183"/>
      <c r="F183"/>
      <c r="G183"/>
      <c r="H183"/>
    </row>
    <row r="184" spans="4:8" x14ac:dyDescent="0.25">
      <c r="D184"/>
      <c r="E184"/>
      <c r="F184"/>
      <c r="G184"/>
      <c r="H184"/>
    </row>
    <row r="185" spans="4:8" x14ac:dyDescent="0.25">
      <c r="D185"/>
      <c r="E185"/>
      <c r="F185"/>
      <c r="G185"/>
      <c r="H185"/>
    </row>
    <row r="186" spans="4:8" x14ac:dyDescent="0.25">
      <c r="D186"/>
      <c r="E186"/>
      <c r="F186"/>
      <c r="G186"/>
      <c r="H186"/>
    </row>
    <row r="187" spans="4:8" x14ac:dyDescent="0.25">
      <c r="D187"/>
      <c r="E187"/>
      <c r="F187"/>
      <c r="G187"/>
      <c r="H187"/>
    </row>
    <row r="188" spans="4:8" x14ac:dyDescent="0.25">
      <c r="D188"/>
      <c r="E188"/>
      <c r="F188"/>
      <c r="G188"/>
      <c r="H188"/>
    </row>
    <row r="189" spans="4:8" x14ac:dyDescent="0.25">
      <c r="D189"/>
      <c r="E189"/>
      <c r="F189"/>
      <c r="G189"/>
      <c r="H189"/>
    </row>
  </sheetData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8B8E29-29EF-4E0E-B94D-4D31949EB85E}">
  <dimension ref="B1:G22"/>
  <sheetViews>
    <sheetView workbookViewId="0">
      <selection activeCell="E22" sqref="E22"/>
    </sheetView>
  </sheetViews>
  <sheetFormatPr defaultRowHeight="15" x14ac:dyDescent="0.25"/>
  <cols>
    <col min="1" max="1" width="2.7109375" customWidth="1"/>
    <col min="2" max="2" width="38" customWidth="1"/>
    <col min="3" max="3" width="55.5703125" customWidth="1"/>
    <col min="4" max="4" width="4.140625" customWidth="1"/>
    <col min="5" max="5" width="65" bestFit="1" customWidth="1"/>
  </cols>
  <sheetData>
    <row r="1" spans="2:5" x14ac:dyDescent="0.25">
      <c r="B1" s="56" t="str" vm="164">
        <f>CUBESET("ThisWorkbookDataModel",
"{([Products].[Color].[All].[Red],[Products].[Category].[All].[Bikes]),
([Products].[Color].[All].[Silver],[Products].[Category].[All].[Clothing])}",
"Набор из двух кортежей")</f>
        <v>Набор из двух кортежей</v>
      </c>
    </row>
    <row r="2" spans="2:5" x14ac:dyDescent="0.25">
      <c r="E2" t="str" vm="163">
        <f>CUBESET("ThisWorkbookDataModel","([Products].[Color].[All].[Red],[Products].[Category].[All].[Bikes])","Кортеж")</f>
        <v>Кортеж</v>
      </c>
    </row>
    <row r="3" spans="2:5" x14ac:dyDescent="0.25">
      <c r="B3" s="59" t="s">
        <v>120</v>
      </c>
      <c r="C3" s="60" t="s">
        <v>121</v>
      </c>
    </row>
    <row r="4" spans="2:5" x14ac:dyDescent="0.25">
      <c r="B4" s="61" t="s">
        <v>101</v>
      </c>
      <c r="C4" s="62" t="s">
        <v>119</v>
      </c>
      <c r="E4" t="s">
        <v>91</v>
      </c>
    </row>
    <row r="5" spans="2:5" x14ac:dyDescent="0.25">
      <c r="B5" s="63" t="s">
        <v>93</v>
      </c>
      <c r="C5" s="64" t="s">
        <v>102</v>
      </c>
      <c r="E5" t="str" vm="165">
        <f>CUBESET("ThisWorkbookDataModel","("&amp;E4&amp;")","Кортеж")</f>
        <v>Кортеж</v>
      </c>
    </row>
    <row r="6" spans="2:5" x14ac:dyDescent="0.25">
      <c r="B6" s="61" t="s">
        <v>94</v>
      </c>
      <c r="C6" s="62" t="s">
        <v>103</v>
      </c>
    </row>
    <row r="7" spans="2:5" x14ac:dyDescent="0.25">
      <c r="B7" s="63" t="s">
        <v>95</v>
      </c>
      <c r="C7" s="64" t="s">
        <v>104</v>
      </c>
      <c r="E7" s="56" t="str" vm="166">
        <f>CUBESET("ThisWorkbookDataModel","{[Products].[Color].[All].[Red],[Products].[Color].[All].[Silver]}","Набор из двух элементов")</f>
        <v>Набор из двух элементов</v>
      </c>
    </row>
    <row r="8" spans="2:5" x14ac:dyDescent="0.25">
      <c r="B8" s="61" t="s">
        <v>37</v>
      </c>
      <c r="C8" s="62" t="s">
        <v>105</v>
      </c>
    </row>
    <row r="9" spans="2:5" x14ac:dyDescent="0.25">
      <c r="B9" s="63" t="s">
        <v>96</v>
      </c>
      <c r="C9" s="64" t="s">
        <v>106</v>
      </c>
      <c r="E9" t="s">
        <v>37</v>
      </c>
    </row>
    <row r="10" spans="2:5" x14ac:dyDescent="0.25">
      <c r="B10" s="61" t="s">
        <v>38</v>
      </c>
      <c r="C10" s="62" t="s">
        <v>107</v>
      </c>
      <c r="E10" t="s">
        <v>89</v>
      </c>
    </row>
    <row r="11" spans="2:5" x14ac:dyDescent="0.25">
      <c r="B11" s="63" t="s">
        <v>97</v>
      </c>
      <c r="C11" s="64" t="s">
        <v>108</v>
      </c>
      <c r="E11" s="56" t="str" vm="166">
        <f>CUBESET("ThisWorkbookDataModel","{"&amp;E9&amp;","&amp;E10&amp;"}","Набор из двух элементов")</f>
        <v>Набор из двух элементов</v>
      </c>
    </row>
    <row r="12" spans="2:5" x14ac:dyDescent="0.25">
      <c r="B12" s="61" t="s">
        <v>96</v>
      </c>
      <c r="C12" s="62" t="s">
        <v>109</v>
      </c>
    </row>
    <row r="13" spans="2:5" x14ac:dyDescent="0.25">
      <c r="B13" s="63" t="s">
        <v>95</v>
      </c>
      <c r="C13" s="64" t="s">
        <v>110</v>
      </c>
      <c r="E13" t="str" vm="164">
        <f>CUBESET("ThisWorkbookDataModel",
"{([Products].[Color].[All].[Red],[Products].[Category].[All].[Bikes]),
([Products].[Color].[All].[Silver],[Products].[Category].[All].[Clothing])}",
"Набор из двух кортежей")</f>
        <v>Набор из двух кортежей</v>
      </c>
    </row>
    <row r="14" spans="2:5" x14ac:dyDescent="0.25">
      <c r="B14" s="61" t="s">
        <v>89</v>
      </c>
      <c r="C14" s="62" t="s">
        <v>111</v>
      </c>
    </row>
    <row r="15" spans="2:5" x14ac:dyDescent="0.25">
      <c r="B15" s="63" t="s">
        <v>96</v>
      </c>
      <c r="C15" s="64" t="s">
        <v>106</v>
      </c>
      <c r="E15" t="s">
        <v>91</v>
      </c>
    </row>
    <row r="16" spans="2:5" x14ac:dyDescent="0.25">
      <c r="B16" s="61" t="s">
        <v>90</v>
      </c>
      <c r="C16" s="62" t="s">
        <v>112</v>
      </c>
      <c r="E16" t="s">
        <v>92</v>
      </c>
    </row>
    <row r="17" spans="2:7" x14ac:dyDescent="0.25">
      <c r="B17" s="63" t="s">
        <v>97</v>
      </c>
      <c r="C17" s="64" t="s">
        <v>113</v>
      </c>
      <c r="E17" s="56" t="str" vm="162">
        <f>CUBESET("ThisWorkbookDataModel",
"{"&amp;E15&amp;","&amp;E16&amp;"}",
"Набор из двух кортежей")</f>
        <v>Набор из двух кортежей</v>
      </c>
    </row>
    <row r="18" spans="2:7" x14ac:dyDescent="0.25">
      <c r="B18" s="61" t="s">
        <v>98</v>
      </c>
      <c r="C18" s="62" t="s">
        <v>114</v>
      </c>
      <c r="E18" s="56" t="str" vm="162">
        <f>CUBESET("ThisWorkbookDataModel",
CONCATENATE("{",E15,",",E16,"}"),
"Набор из двух элементов")</f>
        <v>Набор из двух элементов</v>
      </c>
    </row>
    <row r="19" spans="2:7" x14ac:dyDescent="0.25">
      <c r="B19" s="63" t="s">
        <v>93</v>
      </c>
      <c r="C19" s="64" t="s">
        <v>115</v>
      </c>
      <c r="G19" s="56"/>
    </row>
    <row r="20" spans="2:7" x14ac:dyDescent="0.25">
      <c r="B20" s="61" t="s">
        <v>99</v>
      </c>
      <c r="C20" s="62" t="s">
        <v>116</v>
      </c>
      <c r="E20" t="str" vm="201">
        <f>CUBESET("ThisWorkbookDataModel","[Products].[Color].[All].children","Результат функции MDX")</f>
        <v>Результат функции MDX</v>
      </c>
    </row>
    <row r="21" spans="2:7" x14ac:dyDescent="0.25">
      <c r="B21" s="63" t="s">
        <v>100</v>
      </c>
      <c r="C21" s="64" t="s">
        <v>117</v>
      </c>
    </row>
    <row r="22" spans="2:7" x14ac:dyDescent="0.25">
      <c r="B22" s="57" t="s">
        <v>97</v>
      </c>
      <c r="C22" s="58" t="s">
        <v>118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702DF9-EE16-476A-8CC6-8BFA7B94B4C1}">
  <dimension ref="B2:C7"/>
  <sheetViews>
    <sheetView workbookViewId="0">
      <selection activeCell="C20" sqref="C20"/>
    </sheetView>
  </sheetViews>
  <sheetFormatPr defaultRowHeight="15" x14ac:dyDescent="0.25"/>
  <cols>
    <col min="1" max="1" width="3.7109375" customWidth="1"/>
    <col min="2" max="2" width="17.28515625" bestFit="1" customWidth="1"/>
    <col min="3" max="3" width="12" bestFit="1" customWidth="1"/>
    <col min="4" max="4" width="9.85546875" bestFit="1" customWidth="1"/>
    <col min="5" max="5" width="11.85546875" bestFit="1" customWidth="1"/>
    <col min="6" max="6" width="9.85546875" bestFit="1" customWidth="1"/>
    <col min="7" max="7" width="11.85546875" bestFit="1" customWidth="1"/>
  </cols>
  <sheetData>
    <row r="2" spans="2:3" x14ac:dyDescent="0.25">
      <c r="B2" t="s">
        <v>10</v>
      </c>
      <c r="C2" t="str" vm="2">
        <f>CUBEMEMBER("ThisWorkbookDataModel","[Measures].[Total Sales]")</f>
        <v>Total Sales</v>
      </c>
    </row>
    <row r="3" spans="2:3" x14ac:dyDescent="0.25">
      <c r="B3" s="2" t="str" vm="6">
        <f>CUBEMEMBER("ThisWorkbookDataModel","[Calendar].[CalendarYear].&amp;[2001]")</f>
        <v>2001</v>
      </c>
      <c r="C3" vm="173">
        <f>CUBEVALUE("ThisWorkbookDataModel",$B3,C$2,Срез_Category)</f>
        <v>3266373.6566000055</v>
      </c>
    </row>
    <row r="4" spans="2:3" x14ac:dyDescent="0.25">
      <c r="B4" s="2" t="str" vm="4">
        <f>CUBEMEMBER("ThisWorkbookDataModel","[Calendar].[CalendarYear].&amp;[2002]")</f>
        <v>2002</v>
      </c>
      <c r="C4" vm="174">
        <f>CUBEVALUE("ThisWorkbookDataModel",$B4,C$2,Срез_Category)</f>
        <v>6530343.5263999095</v>
      </c>
    </row>
    <row r="5" spans="2:3" x14ac:dyDescent="0.25">
      <c r="B5" s="2" t="str" vm="3">
        <f>CUBEMEMBER("ThisWorkbookDataModel","[Calendar].[CalendarYear].&amp;[2003]")</f>
        <v>2003</v>
      </c>
      <c r="C5" vm="176">
        <f>CUBEVALUE("ThisWorkbookDataModel",$B5,C$2,Срез_Category)</f>
        <v>9791060.2977006137</v>
      </c>
    </row>
    <row r="6" spans="2:3" x14ac:dyDescent="0.25">
      <c r="B6" s="2" t="str" vm="1">
        <f>CUBEMEMBER("ThisWorkbookDataModel","[Calendar].[CalendarYear].&amp;[2004]")</f>
        <v>2004</v>
      </c>
      <c r="C6" vm="169">
        <f>CUBEVALUE("ThisWorkbookDataModel",$B6,C$2,Срез_Category)</f>
        <v>9770899.7400008664</v>
      </c>
    </row>
    <row r="7" spans="2:3" x14ac:dyDescent="0.25">
      <c r="B7" s="2" t="str" vm="5">
        <f>CUBEMEMBER("ThisWorkbookDataModel","[Calendar].[CalendarYear].[All]","Общий итог")</f>
        <v>Общий итог</v>
      </c>
      <c r="C7" vm="177">
        <f>CUBEVALUE("ThisWorkbookDataModel",$B7,C$2,Срез_Category)</f>
        <v>29358677.220699944</v>
      </c>
    </row>
  </sheetData>
  <pageMargins left="0.7" right="0.7" top="0.75" bottom="0.75" header="0.3" footer="0.3"/>
  <drawing r:id="rId1"/>
  <extLst>
    <ext xmlns:x14="http://schemas.microsoft.com/office/spreadsheetml/2009/9/main" uri="{A8765BA9-456A-4dab-B4F3-ACF838C121DE}">
      <x14:slicerList>
        <x14:slicer r:id="rId2"/>
      </x14:slicerList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597687-8F42-4CB0-9F53-F732CB0FBB0B}">
  <dimension ref="A2:B5"/>
  <sheetViews>
    <sheetView workbookViewId="0">
      <selection activeCell="B2" sqref="B2"/>
    </sheetView>
  </sheetViews>
  <sheetFormatPr defaultRowHeight="15" x14ac:dyDescent="0.25"/>
  <cols>
    <col min="1" max="1" width="29.7109375" bestFit="1" customWidth="1"/>
    <col min="2" max="3" width="22.42578125" bestFit="1" customWidth="1"/>
    <col min="4" max="4" width="10.42578125" bestFit="1" customWidth="1"/>
    <col min="5" max="5" width="8" bestFit="1" customWidth="1"/>
  </cols>
  <sheetData>
    <row r="2" spans="1:2" x14ac:dyDescent="0.25">
      <c r="A2" t="str" vm="15">
        <f>CUBEMEMBER("ThisWorkbookDataModel",
{"[Products].[Color].[All].[Red]","[Products].[Category].[All].[Bikes]"},
"Красные велосипеды")</f>
        <v>Красные велосипеды</v>
      </c>
      <c r="B2" t="str" vm="15">
        <f>CUBEMEMBER("ThisWorkbookDataModel",
"([Products].[Color].[All].[Red],
[Products].[Category].[All].[Bikes])",
"Красные велосипеды")</f>
        <v>Красные велосипеды</v>
      </c>
    </row>
    <row r="4" spans="1:2" x14ac:dyDescent="0.25">
      <c r="B4" s="6"/>
    </row>
    <row r="5" spans="1:2" x14ac:dyDescent="0.25">
      <c r="B5" s="6"/>
    </row>
  </sheetData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E81836-49B6-4EB3-9DAE-DE0BA0509EC5}">
  <dimension ref="A1:L1131"/>
  <sheetViews>
    <sheetView workbookViewId="0">
      <selection activeCell="B2" sqref="B2"/>
    </sheetView>
  </sheetViews>
  <sheetFormatPr defaultRowHeight="15" x14ac:dyDescent="0.25"/>
  <cols>
    <col min="1" max="1" width="10.140625" style="7" bestFit="1" customWidth="1"/>
    <col min="2" max="2" width="21.7109375" style="7" customWidth="1"/>
    <col min="3" max="3" width="12.42578125" style="7" customWidth="1"/>
    <col min="4" max="4" width="9.140625" style="7"/>
    <col min="5" max="5" width="17.28515625" style="7" bestFit="1" customWidth="1"/>
    <col min="6" max="6" width="10.42578125" style="7" bestFit="1" customWidth="1"/>
    <col min="7" max="11" width="8.42578125" style="7" bestFit="1" customWidth="1"/>
    <col min="12" max="12" width="11.85546875" style="7" bestFit="1" customWidth="1"/>
    <col min="13" max="16384" width="9.140625" style="7"/>
  </cols>
  <sheetData>
    <row r="1" spans="1:12" x14ac:dyDescent="0.25">
      <c r="A1" s="9">
        <v>37073</v>
      </c>
      <c r="B1" s="11" t="str" vm="24">
        <f t="array" ref="B1">CUBESET("ThisWorkbookDataModel",
"[Calendar].[Date].[All].["&amp;TEXT(A1:A6,"М/Д/ГГГГ")&amp;"]",
"множ")</f>
        <v>множ</v>
      </c>
      <c r="C1" s="7" vm="25">
        <f>CUBEVALUE("ThisWorkbookDataModel",
"[Measures].[Total Sales]",
B1,
"[Products].[Color].[All].[Red]",
"[Products].[Category].[All].[Bikes]")</f>
        <v>61529.68819999999</v>
      </c>
      <c r="E1" s="1" t="s">
        <v>41</v>
      </c>
      <c r="F1" t="s" vm="22">
        <v>54</v>
      </c>
    </row>
    <row r="2" spans="1:12" x14ac:dyDescent="0.25">
      <c r="A2" s="9">
        <v>37074</v>
      </c>
      <c r="B2" s="66" t="str" vm="202">
        <f>CUBESET("ThisWorkbookDataModel",
"{[Calendar].[Date].[All].["&amp;TEXT(A1,"М/Д/ГГГГ")&amp;"]:[Calendar].[Date].[All].["&amp;TEXT(A6,"М/Д/ГГГГ")&amp;"]}",
"множ")</f>
        <v>множ</v>
      </c>
      <c r="C2" s="7" vm="203">
        <f>CUBEVALUE("ThisWorkbookDataModel",
"[Measures].[Total Sales]",
B2,
"[Products].[Color].[All].[Red]",
"[Products].[Category].[All].[Bikes]")</f>
        <v>61529.68819999999</v>
      </c>
      <c r="E2" s="1" t="s">
        <v>56</v>
      </c>
      <c r="F2" t="s" vm="23">
        <v>57</v>
      </c>
    </row>
    <row r="3" spans="1:12" x14ac:dyDescent="0.25">
      <c r="A3" s="9">
        <v>37075</v>
      </c>
      <c r="B3" s="48"/>
      <c r="E3" s="1" t="s">
        <v>39</v>
      </c>
      <c r="F3" t="s" vm="18">
        <v>40</v>
      </c>
    </row>
    <row r="4" spans="1:12" x14ac:dyDescent="0.25">
      <c r="A4" s="9">
        <v>37076</v>
      </c>
      <c r="B4" s="35"/>
      <c r="E4" s="1" t="s">
        <v>26</v>
      </c>
      <c r="F4" t="s" vm="17">
        <v>12</v>
      </c>
    </row>
    <row r="5" spans="1:12" x14ac:dyDescent="0.25">
      <c r="A5" s="9">
        <v>37077</v>
      </c>
      <c r="E5"/>
      <c r="F5"/>
    </row>
    <row r="6" spans="1:12" x14ac:dyDescent="0.25">
      <c r="A6" s="9">
        <v>37078</v>
      </c>
      <c r="E6" s="1" t="s">
        <v>10</v>
      </c>
      <c r="F6" t="s">
        <v>0</v>
      </c>
      <c r="G6"/>
      <c r="H6"/>
      <c r="I6"/>
      <c r="J6"/>
      <c r="K6"/>
      <c r="L6"/>
    </row>
    <row r="7" spans="1:12" x14ac:dyDescent="0.25">
      <c r="E7" s="8">
        <v>37073</v>
      </c>
      <c r="F7" s="3">
        <v>3578.27</v>
      </c>
      <c r="G7"/>
      <c r="H7"/>
      <c r="I7"/>
      <c r="J7"/>
      <c r="K7"/>
      <c r="L7"/>
    </row>
    <row r="8" spans="1:12" x14ac:dyDescent="0.25">
      <c r="E8" s="8">
        <v>37074</v>
      </c>
      <c r="F8" s="3">
        <v>7156.54</v>
      </c>
      <c r="G8"/>
      <c r="H8"/>
      <c r="I8"/>
      <c r="J8"/>
      <c r="K8"/>
      <c r="L8"/>
    </row>
    <row r="9" spans="1:12" x14ac:dyDescent="0.25">
      <c r="E9" s="8">
        <v>37075</v>
      </c>
      <c r="F9" s="3">
        <v>15012.1782</v>
      </c>
      <c r="G9"/>
      <c r="H9"/>
      <c r="I9"/>
      <c r="J9"/>
      <c r="K9"/>
      <c r="L9"/>
    </row>
    <row r="10" spans="1:12" x14ac:dyDescent="0.25">
      <c r="E10" s="8">
        <v>37076</v>
      </c>
      <c r="F10" s="3">
        <v>7156.54</v>
      </c>
      <c r="G10"/>
      <c r="H10"/>
      <c r="I10"/>
      <c r="J10"/>
      <c r="K10"/>
      <c r="L10"/>
    </row>
    <row r="11" spans="1:12" x14ac:dyDescent="0.25">
      <c r="E11" s="8">
        <v>37077</v>
      </c>
      <c r="F11" s="3">
        <v>14313.08</v>
      </c>
      <c r="G11"/>
      <c r="H11"/>
      <c r="I11"/>
      <c r="J11"/>
      <c r="K11"/>
      <c r="L11"/>
    </row>
    <row r="12" spans="1:12" x14ac:dyDescent="0.25">
      <c r="B12" s="9"/>
      <c r="E12" s="8">
        <v>37078</v>
      </c>
      <c r="F12" s="3">
        <v>14313.08</v>
      </c>
      <c r="G12"/>
      <c r="H12"/>
      <c r="I12"/>
      <c r="J12"/>
      <c r="K12"/>
      <c r="L12"/>
    </row>
    <row r="13" spans="1:12" x14ac:dyDescent="0.25">
      <c r="B13" s="9"/>
      <c r="E13" s="2" t="s">
        <v>11</v>
      </c>
      <c r="F13" s="3">
        <v>61529.68819999999</v>
      </c>
      <c r="G13"/>
      <c r="H13"/>
      <c r="I13"/>
      <c r="J13"/>
      <c r="K13"/>
      <c r="L13"/>
    </row>
    <row r="14" spans="1:12" x14ac:dyDescent="0.25">
      <c r="E14"/>
      <c r="F14"/>
      <c r="G14"/>
      <c r="H14"/>
      <c r="I14"/>
      <c r="J14"/>
      <c r="K14"/>
      <c r="L14"/>
    </row>
    <row r="15" spans="1:12" x14ac:dyDescent="0.25">
      <c r="A15" s="9"/>
      <c r="B15" s="9"/>
      <c r="C15" s="9"/>
      <c r="G15"/>
      <c r="H15"/>
      <c r="I15"/>
      <c r="J15"/>
      <c r="K15"/>
      <c r="L15"/>
    </row>
    <row r="16" spans="1:12" x14ac:dyDescent="0.25">
      <c r="A16" s="9"/>
      <c r="B16" s="9"/>
      <c r="C16" s="9"/>
      <c r="E16"/>
      <c r="F16"/>
      <c r="G16"/>
      <c r="H16"/>
      <c r="I16"/>
      <c r="J16"/>
      <c r="K16"/>
      <c r="L16"/>
    </row>
    <row r="17" spans="1:12" x14ac:dyDescent="0.25">
      <c r="A17" s="9"/>
      <c r="E17"/>
      <c r="F17"/>
      <c r="G17"/>
      <c r="H17"/>
      <c r="I17"/>
      <c r="J17"/>
      <c r="K17"/>
      <c r="L17"/>
    </row>
    <row r="18" spans="1:12" x14ac:dyDescent="0.25">
      <c r="A18" s="9"/>
      <c r="E18"/>
      <c r="F18"/>
      <c r="G18"/>
      <c r="H18"/>
      <c r="I18"/>
      <c r="J18"/>
      <c r="K18"/>
      <c r="L18"/>
    </row>
    <row r="19" spans="1:12" x14ac:dyDescent="0.25">
      <c r="A19" s="9"/>
      <c r="E19"/>
      <c r="F19"/>
      <c r="G19"/>
      <c r="H19"/>
      <c r="I19"/>
      <c r="J19"/>
      <c r="K19"/>
      <c r="L19"/>
    </row>
    <row r="20" spans="1:12" x14ac:dyDescent="0.25">
      <c r="E20"/>
      <c r="F20"/>
      <c r="G20"/>
      <c r="H20"/>
      <c r="I20"/>
      <c r="J20"/>
      <c r="K20"/>
      <c r="L20"/>
    </row>
    <row r="21" spans="1:12" x14ac:dyDescent="0.25">
      <c r="E21"/>
      <c r="F21"/>
      <c r="G21"/>
      <c r="H21"/>
      <c r="I21"/>
      <c r="J21"/>
      <c r="K21"/>
      <c r="L21"/>
    </row>
    <row r="22" spans="1:12" x14ac:dyDescent="0.25">
      <c r="E22"/>
      <c r="F22"/>
      <c r="G22"/>
      <c r="H22"/>
      <c r="I22"/>
      <c r="J22"/>
      <c r="K22"/>
      <c r="L22"/>
    </row>
    <row r="23" spans="1:12" x14ac:dyDescent="0.25">
      <c r="E23"/>
      <c r="F23"/>
      <c r="G23"/>
      <c r="H23"/>
      <c r="I23"/>
      <c r="J23"/>
      <c r="K23"/>
      <c r="L23"/>
    </row>
    <row r="24" spans="1:12" x14ac:dyDescent="0.25">
      <c r="B24" s="10"/>
      <c r="E24"/>
      <c r="F24"/>
      <c r="G24"/>
      <c r="H24"/>
      <c r="I24"/>
      <c r="J24"/>
      <c r="K24"/>
      <c r="L24"/>
    </row>
    <row r="25" spans="1:12" x14ac:dyDescent="0.25">
      <c r="E25"/>
      <c r="F25"/>
      <c r="G25"/>
      <c r="H25"/>
      <c r="I25"/>
      <c r="J25"/>
      <c r="K25"/>
      <c r="L25"/>
    </row>
    <row r="26" spans="1:12" x14ac:dyDescent="0.25">
      <c r="E26"/>
      <c r="F26"/>
      <c r="G26"/>
      <c r="H26"/>
      <c r="I26"/>
      <c r="J26"/>
      <c r="K26"/>
      <c r="L26"/>
    </row>
    <row r="27" spans="1:12" x14ac:dyDescent="0.25">
      <c r="E27"/>
      <c r="F27"/>
      <c r="G27"/>
      <c r="H27"/>
      <c r="I27"/>
      <c r="J27"/>
      <c r="K27"/>
      <c r="L27"/>
    </row>
    <row r="28" spans="1:12" x14ac:dyDescent="0.25">
      <c r="E28"/>
      <c r="F28"/>
      <c r="G28"/>
      <c r="H28"/>
      <c r="I28"/>
      <c r="J28"/>
      <c r="K28"/>
      <c r="L28"/>
    </row>
    <row r="29" spans="1:12" x14ac:dyDescent="0.25">
      <c r="E29"/>
      <c r="F29"/>
      <c r="G29"/>
      <c r="H29"/>
      <c r="I29"/>
      <c r="J29"/>
      <c r="K29"/>
      <c r="L29"/>
    </row>
    <row r="30" spans="1:12" x14ac:dyDescent="0.25">
      <c r="E30"/>
      <c r="F30"/>
      <c r="G30"/>
      <c r="H30"/>
      <c r="I30"/>
      <c r="J30"/>
      <c r="K30"/>
      <c r="L30"/>
    </row>
    <row r="31" spans="1:12" x14ac:dyDescent="0.25">
      <c r="E31"/>
      <c r="F31"/>
      <c r="G31"/>
      <c r="H31"/>
      <c r="I31"/>
      <c r="J31"/>
      <c r="K31"/>
      <c r="L31"/>
    </row>
    <row r="32" spans="1:12" x14ac:dyDescent="0.25">
      <c r="E32"/>
      <c r="F32"/>
      <c r="G32"/>
      <c r="H32"/>
      <c r="I32"/>
      <c r="J32"/>
      <c r="K32"/>
      <c r="L32"/>
    </row>
    <row r="33" spans="5:12" x14ac:dyDescent="0.25">
      <c r="E33"/>
      <c r="F33"/>
      <c r="G33"/>
      <c r="H33"/>
      <c r="I33"/>
      <c r="J33"/>
      <c r="K33"/>
      <c r="L33"/>
    </row>
    <row r="34" spans="5:12" x14ac:dyDescent="0.25">
      <c r="E34"/>
      <c r="F34"/>
      <c r="G34"/>
      <c r="H34"/>
      <c r="I34"/>
      <c r="J34"/>
      <c r="K34"/>
      <c r="L34"/>
    </row>
    <row r="35" spans="5:12" x14ac:dyDescent="0.25">
      <c r="E35"/>
      <c r="F35"/>
      <c r="G35"/>
      <c r="H35"/>
      <c r="I35"/>
      <c r="J35"/>
      <c r="K35"/>
      <c r="L35"/>
    </row>
    <row r="36" spans="5:12" x14ac:dyDescent="0.25">
      <c r="E36"/>
      <c r="F36"/>
      <c r="G36"/>
      <c r="H36"/>
      <c r="I36"/>
      <c r="J36"/>
      <c r="K36"/>
      <c r="L36"/>
    </row>
    <row r="37" spans="5:12" x14ac:dyDescent="0.25">
      <c r="E37"/>
      <c r="F37"/>
      <c r="G37"/>
      <c r="H37"/>
      <c r="I37"/>
      <c r="J37"/>
      <c r="K37"/>
      <c r="L37"/>
    </row>
    <row r="38" spans="5:12" x14ac:dyDescent="0.25">
      <c r="E38"/>
      <c r="F38"/>
      <c r="G38"/>
      <c r="H38"/>
      <c r="I38"/>
      <c r="J38"/>
      <c r="K38"/>
      <c r="L38"/>
    </row>
    <row r="39" spans="5:12" x14ac:dyDescent="0.25">
      <c r="E39"/>
      <c r="F39"/>
      <c r="G39"/>
      <c r="H39"/>
      <c r="I39"/>
      <c r="J39"/>
      <c r="K39"/>
      <c r="L39"/>
    </row>
    <row r="40" spans="5:12" x14ac:dyDescent="0.25">
      <c r="E40"/>
      <c r="F40"/>
      <c r="G40"/>
      <c r="H40"/>
      <c r="I40"/>
      <c r="J40"/>
      <c r="K40"/>
      <c r="L40"/>
    </row>
    <row r="41" spans="5:12" x14ac:dyDescent="0.25">
      <c r="E41"/>
      <c r="F41"/>
      <c r="G41"/>
      <c r="H41"/>
      <c r="I41"/>
      <c r="J41"/>
      <c r="K41"/>
      <c r="L41"/>
    </row>
    <row r="42" spans="5:12" x14ac:dyDescent="0.25">
      <c r="E42"/>
      <c r="F42"/>
      <c r="G42"/>
      <c r="H42"/>
      <c r="I42"/>
      <c r="J42"/>
      <c r="K42"/>
      <c r="L42"/>
    </row>
    <row r="43" spans="5:12" x14ac:dyDescent="0.25">
      <c r="E43"/>
      <c r="F43"/>
      <c r="G43"/>
      <c r="H43"/>
      <c r="I43"/>
      <c r="J43"/>
      <c r="K43"/>
      <c r="L43"/>
    </row>
    <row r="44" spans="5:12" x14ac:dyDescent="0.25">
      <c r="E44"/>
      <c r="F44"/>
      <c r="G44"/>
      <c r="H44"/>
      <c r="I44"/>
      <c r="J44"/>
      <c r="K44"/>
      <c r="L44"/>
    </row>
    <row r="45" spans="5:12" x14ac:dyDescent="0.25">
      <c r="E45"/>
      <c r="F45"/>
      <c r="G45"/>
      <c r="H45"/>
      <c r="I45"/>
      <c r="J45"/>
      <c r="K45"/>
      <c r="L45"/>
    </row>
    <row r="46" spans="5:12" x14ac:dyDescent="0.25">
      <c r="E46"/>
      <c r="F46"/>
      <c r="G46"/>
      <c r="H46"/>
      <c r="I46"/>
      <c r="J46"/>
      <c r="K46"/>
      <c r="L46"/>
    </row>
    <row r="47" spans="5:12" x14ac:dyDescent="0.25">
      <c r="E47"/>
      <c r="F47"/>
      <c r="G47"/>
      <c r="H47"/>
      <c r="I47"/>
      <c r="J47"/>
      <c r="K47"/>
      <c r="L47"/>
    </row>
    <row r="48" spans="5:12" x14ac:dyDescent="0.25">
      <c r="E48"/>
      <c r="F48"/>
      <c r="G48"/>
      <c r="H48"/>
      <c r="I48"/>
      <c r="J48"/>
      <c r="K48"/>
      <c r="L48"/>
    </row>
    <row r="49" spans="5:12" x14ac:dyDescent="0.25">
      <c r="E49"/>
      <c r="F49"/>
      <c r="G49"/>
      <c r="H49"/>
      <c r="I49"/>
      <c r="J49"/>
      <c r="K49"/>
      <c r="L49"/>
    </row>
    <row r="50" spans="5:12" x14ac:dyDescent="0.25">
      <c r="E50"/>
      <c r="F50"/>
      <c r="G50"/>
      <c r="H50"/>
      <c r="I50"/>
      <c r="J50"/>
      <c r="K50"/>
      <c r="L50"/>
    </row>
    <row r="51" spans="5:12" x14ac:dyDescent="0.25">
      <c r="E51"/>
      <c r="F51"/>
      <c r="G51"/>
      <c r="H51"/>
      <c r="I51"/>
      <c r="J51"/>
      <c r="K51"/>
      <c r="L51"/>
    </row>
    <row r="52" spans="5:12" x14ac:dyDescent="0.25">
      <c r="E52"/>
      <c r="F52"/>
      <c r="G52"/>
      <c r="H52"/>
      <c r="I52"/>
      <c r="J52"/>
      <c r="K52"/>
      <c r="L52"/>
    </row>
    <row r="53" spans="5:12" x14ac:dyDescent="0.25">
      <c r="E53"/>
      <c r="F53"/>
      <c r="G53"/>
      <c r="H53"/>
      <c r="I53"/>
      <c r="J53"/>
      <c r="K53"/>
      <c r="L53"/>
    </row>
    <row r="54" spans="5:12" x14ac:dyDescent="0.25">
      <c r="E54"/>
      <c r="F54"/>
      <c r="G54"/>
      <c r="H54"/>
      <c r="I54"/>
      <c r="J54"/>
      <c r="K54"/>
      <c r="L54"/>
    </row>
    <row r="55" spans="5:12" x14ac:dyDescent="0.25">
      <c r="E55"/>
      <c r="F55"/>
      <c r="G55"/>
      <c r="H55"/>
      <c r="I55"/>
      <c r="J55"/>
      <c r="K55"/>
      <c r="L55"/>
    </row>
    <row r="56" spans="5:12" x14ac:dyDescent="0.25">
      <c r="E56"/>
      <c r="F56"/>
      <c r="G56"/>
      <c r="H56"/>
      <c r="I56"/>
      <c r="J56"/>
      <c r="K56"/>
      <c r="L56"/>
    </row>
    <row r="57" spans="5:12" x14ac:dyDescent="0.25">
      <c r="E57"/>
      <c r="F57"/>
      <c r="G57"/>
      <c r="H57"/>
      <c r="I57"/>
      <c r="J57"/>
      <c r="K57"/>
      <c r="L57"/>
    </row>
    <row r="58" spans="5:12" x14ac:dyDescent="0.25">
      <c r="E58"/>
      <c r="F58"/>
      <c r="G58"/>
      <c r="H58"/>
      <c r="I58"/>
      <c r="J58"/>
      <c r="K58"/>
      <c r="L58"/>
    </row>
    <row r="59" spans="5:12" x14ac:dyDescent="0.25">
      <c r="E59"/>
      <c r="F59"/>
      <c r="G59"/>
      <c r="H59"/>
      <c r="I59"/>
      <c r="J59"/>
      <c r="K59"/>
      <c r="L59"/>
    </row>
    <row r="60" spans="5:12" x14ac:dyDescent="0.25">
      <c r="E60"/>
      <c r="F60"/>
      <c r="G60"/>
      <c r="H60"/>
      <c r="I60"/>
      <c r="J60"/>
      <c r="K60"/>
      <c r="L60"/>
    </row>
    <row r="61" spans="5:12" x14ac:dyDescent="0.25">
      <c r="E61"/>
      <c r="F61"/>
      <c r="G61"/>
      <c r="H61"/>
      <c r="I61"/>
      <c r="J61"/>
      <c r="K61"/>
      <c r="L61"/>
    </row>
    <row r="62" spans="5:12" x14ac:dyDescent="0.25">
      <c r="E62"/>
      <c r="F62"/>
      <c r="G62"/>
      <c r="H62"/>
      <c r="I62"/>
      <c r="J62"/>
      <c r="K62"/>
      <c r="L62"/>
    </row>
    <row r="63" spans="5:12" x14ac:dyDescent="0.25">
      <c r="E63"/>
      <c r="F63"/>
      <c r="G63"/>
      <c r="H63"/>
      <c r="I63"/>
      <c r="J63"/>
      <c r="K63"/>
      <c r="L63"/>
    </row>
    <row r="64" spans="5:12" x14ac:dyDescent="0.25">
      <c r="E64"/>
      <c r="F64"/>
      <c r="G64"/>
      <c r="H64"/>
      <c r="I64"/>
      <c r="J64"/>
      <c r="K64"/>
      <c r="L64"/>
    </row>
    <row r="65" spans="5:12" x14ac:dyDescent="0.25">
      <c r="E65"/>
      <c r="F65"/>
      <c r="G65"/>
      <c r="H65"/>
      <c r="I65"/>
      <c r="J65"/>
      <c r="K65"/>
      <c r="L65"/>
    </row>
    <row r="66" spans="5:12" x14ac:dyDescent="0.25">
      <c r="E66"/>
      <c r="F66"/>
      <c r="G66"/>
      <c r="H66"/>
      <c r="I66"/>
      <c r="J66"/>
      <c r="K66"/>
      <c r="L66"/>
    </row>
    <row r="67" spans="5:12" x14ac:dyDescent="0.25">
      <c r="E67"/>
      <c r="F67"/>
      <c r="G67"/>
      <c r="H67"/>
      <c r="I67"/>
      <c r="J67"/>
      <c r="K67"/>
      <c r="L67"/>
    </row>
    <row r="68" spans="5:12" x14ac:dyDescent="0.25">
      <c r="E68"/>
      <c r="F68"/>
      <c r="G68"/>
      <c r="H68"/>
      <c r="I68"/>
      <c r="J68"/>
      <c r="K68"/>
      <c r="L68"/>
    </row>
    <row r="69" spans="5:12" x14ac:dyDescent="0.25">
      <c r="E69"/>
      <c r="F69"/>
      <c r="G69"/>
      <c r="H69"/>
      <c r="I69"/>
      <c r="J69"/>
      <c r="K69"/>
      <c r="L69"/>
    </row>
    <row r="70" spans="5:12" x14ac:dyDescent="0.25">
      <c r="E70"/>
      <c r="F70"/>
      <c r="G70"/>
      <c r="H70"/>
      <c r="I70"/>
      <c r="J70"/>
      <c r="K70"/>
      <c r="L70"/>
    </row>
    <row r="71" spans="5:12" x14ac:dyDescent="0.25">
      <c r="E71"/>
      <c r="F71"/>
      <c r="G71"/>
      <c r="H71"/>
      <c r="I71"/>
      <c r="J71"/>
      <c r="K71"/>
      <c r="L71"/>
    </row>
    <row r="72" spans="5:12" x14ac:dyDescent="0.25">
      <c r="E72"/>
      <c r="F72"/>
      <c r="G72"/>
      <c r="H72"/>
      <c r="I72"/>
      <c r="J72"/>
      <c r="K72"/>
      <c r="L72"/>
    </row>
    <row r="73" spans="5:12" x14ac:dyDescent="0.25">
      <c r="E73"/>
      <c r="F73"/>
      <c r="G73"/>
      <c r="H73"/>
      <c r="I73"/>
      <c r="J73"/>
      <c r="K73"/>
      <c r="L73"/>
    </row>
    <row r="74" spans="5:12" x14ac:dyDescent="0.25">
      <c r="E74"/>
      <c r="F74"/>
      <c r="G74"/>
      <c r="H74"/>
      <c r="I74"/>
      <c r="J74"/>
      <c r="K74"/>
      <c r="L74"/>
    </row>
    <row r="75" spans="5:12" x14ac:dyDescent="0.25">
      <c r="E75"/>
      <c r="F75"/>
      <c r="G75"/>
      <c r="H75"/>
      <c r="I75"/>
      <c r="J75"/>
      <c r="K75"/>
      <c r="L75"/>
    </row>
    <row r="76" spans="5:12" x14ac:dyDescent="0.25">
      <c r="E76"/>
      <c r="F76"/>
      <c r="G76"/>
      <c r="H76"/>
      <c r="I76"/>
      <c r="J76"/>
      <c r="K76"/>
      <c r="L76"/>
    </row>
    <row r="77" spans="5:12" x14ac:dyDescent="0.25">
      <c r="E77"/>
      <c r="F77"/>
      <c r="G77"/>
      <c r="H77"/>
      <c r="I77"/>
      <c r="J77"/>
      <c r="K77"/>
      <c r="L77"/>
    </row>
    <row r="78" spans="5:12" x14ac:dyDescent="0.25">
      <c r="E78"/>
      <c r="F78"/>
      <c r="G78"/>
      <c r="H78"/>
      <c r="I78"/>
      <c r="J78"/>
      <c r="K78"/>
      <c r="L78"/>
    </row>
    <row r="79" spans="5:12" x14ac:dyDescent="0.25">
      <c r="E79"/>
      <c r="F79"/>
      <c r="G79"/>
      <c r="H79"/>
      <c r="I79"/>
      <c r="J79"/>
      <c r="K79"/>
      <c r="L79"/>
    </row>
    <row r="80" spans="5:12" x14ac:dyDescent="0.25">
      <c r="E80"/>
      <c r="F80"/>
      <c r="G80"/>
      <c r="H80"/>
      <c r="I80"/>
      <c r="J80"/>
      <c r="K80"/>
      <c r="L80"/>
    </row>
    <row r="81" spans="5:12" x14ac:dyDescent="0.25">
      <c r="E81"/>
      <c r="F81"/>
      <c r="G81"/>
      <c r="H81"/>
      <c r="I81"/>
      <c r="J81"/>
      <c r="K81"/>
      <c r="L81"/>
    </row>
    <row r="82" spans="5:12" x14ac:dyDescent="0.25">
      <c r="E82"/>
      <c r="F82"/>
      <c r="G82"/>
      <c r="H82"/>
      <c r="I82"/>
      <c r="J82"/>
      <c r="K82"/>
      <c r="L82"/>
    </row>
    <row r="83" spans="5:12" x14ac:dyDescent="0.25">
      <c r="E83"/>
      <c r="F83"/>
      <c r="G83"/>
      <c r="H83"/>
      <c r="I83"/>
      <c r="J83"/>
      <c r="K83"/>
      <c r="L83"/>
    </row>
    <row r="84" spans="5:12" x14ac:dyDescent="0.25">
      <c r="E84"/>
      <c r="F84"/>
      <c r="G84"/>
      <c r="H84"/>
      <c r="I84"/>
      <c r="J84"/>
      <c r="K84"/>
      <c r="L84"/>
    </row>
    <row r="85" spans="5:12" x14ac:dyDescent="0.25">
      <c r="E85"/>
      <c r="F85"/>
      <c r="G85"/>
      <c r="H85"/>
      <c r="I85"/>
      <c r="J85"/>
      <c r="K85"/>
      <c r="L85"/>
    </row>
    <row r="86" spans="5:12" x14ac:dyDescent="0.25">
      <c r="E86"/>
      <c r="F86"/>
      <c r="G86"/>
      <c r="H86"/>
      <c r="I86"/>
      <c r="J86"/>
      <c r="K86"/>
      <c r="L86"/>
    </row>
    <row r="87" spans="5:12" x14ac:dyDescent="0.25">
      <c r="E87"/>
      <c r="F87"/>
      <c r="G87"/>
      <c r="H87"/>
      <c r="I87"/>
      <c r="J87"/>
      <c r="K87"/>
      <c r="L87"/>
    </row>
    <row r="88" spans="5:12" x14ac:dyDescent="0.25">
      <c r="E88"/>
      <c r="F88"/>
      <c r="G88"/>
      <c r="H88"/>
      <c r="I88"/>
      <c r="J88"/>
      <c r="K88"/>
      <c r="L88"/>
    </row>
    <row r="89" spans="5:12" x14ac:dyDescent="0.25">
      <c r="E89"/>
      <c r="F89"/>
      <c r="G89"/>
      <c r="H89"/>
      <c r="I89"/>
      <c r="J89"/>
      <c r="K89"/>
      <c r="L89"/>
    </row>
    <row r="90" spans="5:12" x14ac:dyDescent="0.25">
      <c r="E90"/>
      <c r="F90"/>
      <c r="G90"/>
      <c r="H90"/>
      <c r="I90"/>
      <c r="J90"/>
      <c r="K90"/>
      <c r="L90"/>
    </row>
    <row r="91" spans="5:12" x14ac:dyDescent="0.25">
      <c r="E91"/>
      <c r="F91"/>
      <c r="G91"/>
      <c r="H91"/>
      <c r="I91"/>
      <c r="J91"/>
      <c r="K91"/>
      <c r="L91"/>
    </row>
    <row r="92" spans="5:12" x14ac:dyDescent="0.25">
      <c r="E92"/>
      <c r="F92"/>
      <c r="G92"/>
      <c r="H92"/>
      <c r="I92"/>
      <c r="J92"/>
      <c r="K92"/>
      <c r="L92"/>
    </row>
    <row r="93" spans="5:12" x14ac:dyDescent="0.25">
      <c r="E93"/>
      <c r="F93"/>
      <c r="G93"/>
      <c r="H93"/>
      <c r="I93"/>
      <c r="J93"/>
      <c r="K93"/>
      <c r="L93"/>
    </row>
    <row r="94" spans="5:12" x14ac:dyDescent="0.25">
      <c r="E94"/>
      <c r="F94"/>
      <c r="G94"/>
      <c r="H94"/>
      <c r="I94"/>
      <c r="J94"/>
      <c r="K94"/>
      <c r="L94"/>
    </row>
    <row r="95" spans="5:12" x14ac:dyDescent="0.25">
      <c r="E95"/>
      <c r="F95"/>
      <c r="G95"/>
      <c r="H95"/>
      <c r="I95"/>
      <c r="J95"/>
      <c r="K95"/>
      <c r="L95"/>
    </row>
    <row r="96" spans="5:12" x14ac:dyDescent="0.25">
      <c r="E96"/>
      <c r="F96"/>
      <c r="G96"/>
      <c r="H96"/>
      <c r="I96"/>
      <c r="J96"/>
      <c r="K96"/>
      <c r="L96"/>
    </row>
    <row r="97" spans="5:12" x14ac:dyDescent="0.25">
      <c r="E97"/>
      <c r="F97"/>
      <c r="G97"/>
      <c r="H97"/>
      <c r="I97"/>
      <c r="J97"/>
      <c r="K97"/>
      <c r="L97"/>
    </row>
    <row r="98" spans="5:12" x14ac:dyDescent="0.25">
      <c r="E98"/>
      <c r="F98"/>
      <c r="G98"/>
      <c r="H98"/>
      <c r="I98"/>
      <c r="J98"/>
      <c r="K98"/>
      <c r="L98"/>
    </row>
    <row r="99" spans="5:12" x14ac:dyDescent="0.25">
      <c r="E99"/>
      <c r="F99"/>
      <c r="G99"/>
      <c r="H99"/>
      <c r="I99"/>
      <c r="J99"/>
      <c r="K99"/>
      <c r="L99"/>
    </row>
    <row r="100" spans="5:12" x14ac:dyDescent="0.25">
      <c r="E100"/>
      <c r="F100"/>
      <c r="G100"/>
      <c r="H100"/>
      <c r="I100"/>
      <c r="J100"/>
      <c r="K100"/>
      <c r="L100"/>
    </row>
    <row r="101" spans="5:12" x14ac:dyDescent="0.25">
      <c r="E101"/>
      <c r="F101"/>
      <c r="G101"/>
      <c r="H101"/>
      <c r="I101"/>
      <c r="J101"/>
      <c r="K101"/>
      <c r="L101"/>
    </row>
    <row r="102" spans="5:12" x14ac:dyDescent="0.25">
      <c r="E102"/>
      <c r="F102"/>
      <c r="G102"/>
      <c r="H102"/>
      <c r="I102"/>
      <c r="J102"/>
      <c r="K102"/>
      <c r="L102"/>
    </row>
    <row r="103" spans="5:12" x14ac:dyDescent="0.25">
      <c r="E103"/>
      <c r="F103"/>
      <c r="G103"/>
      <c r="H103"/>
      <c r="I103"/>
      <c r="J103"/>
      <c r="K103"/>
      <c r="L103"/>
    </row>
    <row r="104" spans="5:12" x14ac:dyDescent="0.25">
      <c r="E104"/>
      <c r="F104"/>
      <c r="G104"/>
      <c r="H104"/>
      <c r="I104"/>
      <c r="J104"/>
      <c r="K104"/>
      <c r="L104"/>
    </row>
    <row r="105" spans="5:12" x14ac:dyDescent="0.25">
      <c r="E105"/>
      <c r="F105"/>
      <c r="G105"/>
      <c r="H105"/>
      <c r="I105"/>
      <c r="J105"/>
      <c r="K105"/>
      <c r="L105"/>
    </row>
    <row r="106" spans="5:12" x14ac:dyDescent="0.25">
      <c r="E106"/>
      <c r="F106"/>
      <c r="G106"/>
      <c r="H106"/>
      <c r="I106"/>
      <c r="J106"/>
      <c r="K106"/>
      <c r="L106"/>
    </row>
    <row r="107" spans="5:12" x14ac:dyDescent="0.25">
      <c r="E107"/>
      <c r="F107"/>
      <c r="G107"/>
      <c r="H107"/>
      <c r="I107"/>
      <c r="J107"/>
      <c r="K107"/>
      <c r="L107"/>
    </row>
    <row r="108" spans="5:12" x14ac:dyDescent="0.25">
      <c r="E108"/>
      <c r="F108"/>
      <c r="G108"/>
      <c r="H108"/>
      <c r="I108"/>
      <c r="J108"/>
      <c r="K108"/>
      <c r="L108"/>
    </row>
    <row r="109" spans="5:12" x14ac:dyDescent="0.25">
      <c r="E109"/>
      <c r="F109"/>
      <c r="G109"/>
      <c r="H109"/>
      <c r="I109"/>
      <c r="J109"/>
      <c r="K109"/>
      <c r="L109"/>
    </row>
    <row r="110" spans="5:12" x14ac:dyDescent="0.25">
      <c r="E110"/>
      <c r="F110"/>
      <c r="G110"/>
      <c r="H110"/>
      <c r="I110"/>
      <c r="J110"/>
      <c r="K110"/>
      <c r="L110"/>
    </row>
    <row r="111" spans="5:12" x14ac:dyDescent="0.25">
      <c r="E111"/>
      <c r="F111"/>
      <c r="G111"/>
      <c r="H111"/>
      <c r="I111"/>
      <c r="J111"/>
      <c r="K111"/>
      <c r="L111"/>
    </row>
    <row r="112" spans="5:12" x14ac:dyDescent="0.25">
      <c r="E112"/>
      <c r="F112"/>
      <c r="G112"/>
      <c r="H112"/>
      <c r="I112"/>
      <c r="J112"/>
      <c r="K112"/>
      <c r="L112"/>
    </row>
    <row r="113" spans="5:12" x14ac:dyDescent="0.25">
      <c r="E113"/>
      <c r="F113"/>
      <c r="G113"/>
      <c r="H113"/>
      <c r="I113"/>
      <c r="J113"/>
      <c r="K113"/>
      <c r="L113"/>
    </row>
    <row r="114" spans="5:12" x14ac:dyDescent="0.25">
      <c r="E114"/>
      <c r="F114"/>
      <c r="G114"/>
      <c r="H114"/>
      <c r="I114"/>
      <c r="J114"/>
      <c r="K114"/>
      <c r="L114"/>
    </row>
    <row r="115" spans="5:12" x14ac:dyDescent="0.25">
      <c r="E115"/>
      <c r="F115"/>
      <c r="G115"/>
      <c r="H115"/>
      <c r="I115"/>
      <c r="J115"/>
      <c r="K115"/>
      <c r="L115"/>
    </row>
    <row r="116" spans="5:12" x14ac:dyDescent="0.25">
      <c r="E116"/>
      <c r="F116"/>
      <c r="G116"/>
      <c r="H116"/>
      <c r="I116"/>
      <c r="J116"/>
      <c r="K116"/>
      <c r="L116"/>
    </row>
    <row r="117" spans="5:12" x14ac:dyDescent="0.25">
      <c r="E117"/>
      <c r="F117"/>
      <c r="G117"/>
      <c r="H117"/>
      <c r="I117"/>
      <c r="J117"/>
      <c r="K117"/>
      <c r="L117"/>
    </row>
    <row r="118" spans="5:12" x14ac:dyDescent="0.25">
      <c r="E118"/>
      <c r="F118"/>
      <c r="G118"/>
      <c r="H118"/>
      <c r="I118"/>
      <c r="J118"/>
      <c r="K118"/>
      <c r="L118"/>
    </row>
    <row r="119" spans="5:12" x14ac:dyDescent="0.25">
      <c r="E119"/>
      <c r="F119"/>
      <c r="G119"/>
      <c r="H119"/>
      <c r="I119"/>
      <c r="J119"/>
      <c r="K119"/>
      <c r="L119"/>
    </row>
    <row r="120" spans="5:12" x14ac:dyDescent="0.25">
      <c r="E120"/>
      <c r="F120"/>
      <c r="G120"/>
      <c r="H120"/>
      <c r="I120"/>
      <c r="J120"/>
      <c r="K120"/>
      <c r="L120"/>
    </row>
    <row r="121" spans="5:12" x14ac:dyDescent="0.25">
      <c r="E121"/>
      <c r="F121"/>
      <c r="G121"/>
      <c r="H121"/>
      <c r="I121"/>
      <c r="J121"/>
      <c r="K121"/>
      <c r="L121"/>
    </row>
    <row r="122" spans="5:12" x14ac:dyDescent="0.25">
      <c r="E122"/>
      <c r="F122"/>
      <c r="G122"/>
      <c r="H122"/>
      <c r="I122"/>
      <c r="J122"/>
      <c r="K122"/>
      <c r="L122"/>
    </row>
    <row r="123" spans="5:12" x14ac:dyDescent="0.25">
      <c r="E123"/>
      <c r="F123"/>
      <c r="G123"/>
      <c r="H123"/>
      <c r="I123"/>
      <c r="J123"/>
      <c r="K123"/>
      <c r="L123"/>
    </row>
    <row r="124" spans="5:12" x14ac:dyDescent="0.25">
      <c r="E124"/>
      <c r="F124"/>
      <c r="G124"/>
      <c r="H124"/>
      <c r="I124"/>
      <c r="J124"/>
      <c r="K124"/>
      <c r="L124"/>
    </row>
    <row r="125" spans="5:12" x14ac:dyDescent="0.25">
      <c r="E125"/>
      <c r="F125"/>
      <c r="G125"/>
      <c r="H125"/>
      <c r="I125"/>
      <c r="J125"/>
      <c r="K125"/>
      <c r="L125"/>
    </row>
    <row r="126" spans="5:12" x14ac:dyDescent="0.25">
      <c r="E126"/>
      <c r="F126"/>
      <c r="G126"/>
      <c r="H126"/>
      <c r="I126"/>
      <c r="J126"/>
      <c r="K126"/>
      <c r="L126"/>
    </row>
    <row r="127" spans="5:12" x14ac:dyDescent="0.25">
      <c r="E127"/>
      <c r="F127"/>
      <c r="G127"/>
      <c r="H127"/>
      <c r="I127"/>
      <c r="J127"/>
      <c r="K127"/>
      <c r="L127"/>
    </row>
    <row r="128" spans="5:12" x14ac:dyDescent="0.25">
      <c r="E128"/>
      <c r="F128"/>
      <c r="G128"/>
      <c r="H128"/>
      <c r="I128"/>
      <c r="J128"/>
      <c r="K128"/>
      <c r="L128"/>
    </row>
    <row r="129" spans="5:12" x14ac:dyDescent="0.25">
      <c r="E129"/>
      <c r="F129"/>
      <c r="G129"/>
      <c r="H129"/>
      <c r="I129"/>
      <c r="J129"/>
      <c r="K129"/>
      <c r="L129"/>
    </row>
    <row r="130" spans="5:12" x14ac:dyDescent="0.25">
      <c r="E130"/>
      <c r="F130"/>
      <c r="G130"/>
      <c r="H130"/>
      <c r="I130"/>
      <c r="J130"/>
      <c r="K130"/>
      <c r="L130"/>
    </row>
    <row r="131" spans="5:12" x14ac:dyDescent="0.25">
      <c r="E131"/>
      <c r="F131"/>
      <c r="G131"/>
      <c r="H131"/>
      <c r="I131"/>
      <c r="J131"/>
      <c r="K131"/>
      <c r="L131"/>
    </row>
    <row r="132" spans="5:12" x14ac:dyDescent="0.25">
      <c r="E132"/>
      <c r="F132"/>
      <c r="G132"/>
      <c r="H132"/>
      <c r="I132"/>
      <c r="J132"/>
      <c r="K132"/>
      <c r="L132"/>
    </row>
    <row r="133" spans="5:12" x14ac:dyDescent="0.25">
      <c r="E133"/>
      <c r="F133"/>
      <c r="G133"/>
      <c r="H133"/>
      <c r="I133"/>
      <c r="J133"/>
      <c r="K133"/>
      <c r="L133"/>
    </row>
    <row r="134" spans="5:12" x14ac:dyDescent="0.25">
      <c r="E134"/>
      <c r="F134"/>
      <c r="G134"/>
      <c r="H134"/>
      <c r="I134"/>
      <c r="J134"/>
      <c r="K134"/>
      <c r="L134"/>
    </row>
    <row r="135" spans="5:12" x14ac:dyDescent="0.25">
      <c r="E135"/>
      <c r="F135"/>
      <c r="G135"/>
      <c r="H135"/>
      <c r="I135"/>
      <c r="J135"/>
      <c r="K135"/>
      <c r="L135"/>
    </row>
    <row r="136" spans="5:12" x14ac:dyDescent="0.25">
      <c r="E136"/>
      <c r="F136"/>
      <c r="G136"/>
      <c r="H136"/>
      <c r="I136"/>
      <c r="J136"/>
      <c r="K136"/>
      <c r="L136"/>
    </row>
    <row r="137" spans="5:12" x14ac:dyDescent="0.25">
      <c r="E137"/>
      <c r="F137"/>
      <c r="G137"/>
      <c r="H137"/>
      <c r="I137"/>
      <c r="J137"/>
      <c r="K137"/>
      <c r="L137"/>
    </row>
    <row r="138" spans="5:12" x14ac:dyDescent="0.25">
      <c r="E138"/>
      <c r="F138"/>
      <c r="G138"/>
      <c r="H138"/>
      <c r="I138"/>
      <c r="J138"/>
      <c r="K138"/>
      <c r="L138"/>
    </row>
    <row r="139" spans="5:12" x14ac:dyDescent="0.25">
      <c r="E139"/>
      <c r="F139"/>
      <c r="G139"/>
      <c r="H139"/>
      <c r="I139"/>
      <c r="J139"/>
      <c r="K139"/>
      <c r="L139"/>
    </row>
    <row r="140" spans="5:12" x14ac:dyDescent="0.25">
      <c r="E140"/>
      <c r="F140"/>
      <c r="G140"/>
      <c r="H140"/>
      <c r="I140"/>
      <c r="J140"/>
      <c r="K140"/>
      <c r="L140"/>
    </row>
    <row r="141" spans="5:12" x14ac:dyDescent="0.25">
      <c r="E141"/>
      <c r="F141"/>
      <c r="G141"/>
      <c r="H141"/>
      <c r="I141"/>
      <c r="J141"/>
      <c r="K141"/>
      <c r="L141"/>
    </row>
    <row r="142" spans="5:12" x14ac:dyDescent="0.25">
      <c r="E142"/>
      <c r="F142"/>
      <c r="G142"/>
      <c r="H142"/>
      <c r="I142"/>
      <c r="J142"/>
      <c r="K142"/>
      <c r="L142"/>
    </row>
    <row r="143" spans="5:12" x14ac:dyDescent="0.25">
      <c r="E143"/>
      <c r="F143"/>
      <c r="G143"/>
      <c r="H143"/>
      <c r="I143"/>
      <c r="J143"/>
      <c r="K143"/>
      <c r="L143"/>
    </row>
    <row r="144" spans="5:12" x14ac:dyDescent="0.25">
      <c r="E144"/>
      <c r="F144"/>
      <c r="G144"/>
      <c r="H144"/>
      <c r="I144"/>
      <c r="J144"/>
      <c r="K144"/>
      <c r="L144"/>
    </row>
    <row r="145" spans="5:12" x14ac:dyDescent="0.25">
      <c r="E145"/>
      <c r="F145"/>
      <c r="G145"/>
      <c r="H145"/>
      <c r="I145"/>
      <c r="J145"/>
      <c r="K145"/>
      <c r="L145"/>
    </row>
    <row r="146" spans="5:12" x14ac:dyDescent="0.25">
      <c r="E146"/>
      <c r="F146"/>
      <c r="G146"/>
      <c r="H146"/>
      <c r="I146"/>
      <c r="J146"/>
      <c r="K146"/>
      <c r="L146"/>
    </row>
    <row r="147" spans="5:12" x14ac:dyDescent="0.25">
      <c r="E147"/>
      <c r="F147"/>
      <c r="G147"/>
      <c r="H147"/>
      <c r="I147"/>
      <c r="J147"/>
      <c r="K147"/>
      <c r="L147"/>
    </row>
    <row r="148" spans="5:12" x14ac:dyDescent="0.25">
      <c r="E148"/>
      <c r="F148"/>
      <c r="G148"/>
      <c r="H148"/>
      <c r="I148"/>
      <c r="J148"/>
      <c r="K148"/>
      <c r="L148"/>
    </row>
    <row r="149" spans="5:12" x14ac:dyDescent="0.25">
      <c r="E149"/>
      <c r="F149"/>
      <c r="G149"/>
      <c r="H149"/>
      <c r="I149"/>
      <c r="J149"/>
      <c r="K149"/>
      <c r="L149"/>
    </row>
    <row r="150" spans="5:12" x14ac:dyDescent="0.25">
      <c r="E150"/>
      <c r="F150"/>
      <c r="G150"/>
      <c r="H150"/>
      <c r="I150"/>
      <c r="J150"/>
      <c r="K150"/>
      <c r="L150"/>
    </row>
    <row r="151" spans="5:12" x14ac:dyDescent="0.25">
      <c r="E151"/>
      <c r="F151"/>
      <c r="G151"/>
      <c r="H151"/>
      <c r="I151"/>
      <c r="J151"/>
      <c r="K151"/>
      <c r="L151"/>
    </row>
    <row r="152" spans="5:12" x14ac:dyDescent="0.25">
      <c r="E152"/>
      <c r="F152"/>
      <c r="G152"/>
      <c r="H152"/>
      <c r="I152"/>
      <c r="J152"/>
      <c r="K152"/>
      <c r="L152"/>
    </row>
    <row r="153" spans="5:12" x14ac:dyDescent="0.25">
      <c r="E153"/>
      <c r="F153"/>
      <c r="G153"/>
      <c r="H153"/>
      <c r="I153"/>
      <c r="J153"/>
      <c r="K153"/>
      <c r="L153"/>
    </row>
    <row r="154" spans="5:12" x14ac:dyDescent="0.25">
      <c r="E154"/>
      <c r="F154"/>
      <c r="G154"/>
      <c r="H154"/>
      <c r="I154"/>
      <c r="J154"/>
      <c r="K154"/>
      <c r="L154"/>
    </row>
    <row r="155" spans="5:12" x14ac:dyDescent="0.25">
      <c r="E155"/>
      <c r="F155"/>
      <c r="G155"/>
      <c r="H155"/>
      <c r="I155"/>
      <c r="J155"/>
      <c r="K155"/>
      <c r="L155"/>
    </row>
    <row r="156" spans="5:12" x14ac:dyDescent="0.25">
      <c r="E156"/>
      <c r="F156"/>
      <c r="G156"/>
      <c r="H156"/>
      <c r="I156"/>
      <c r="J156"/>
      <c r="K156"/>
      <c r="L156"/>
    </row>
    <row r="157" spans="5:12" x14ac:dyDescent="0.25">
      <c r="E157"/>
      <c r="F157"/>
      <c r="G157"/>
      <c r="H157"/>
      <c r="I157"/>
      <c r="J157"/>
      <c r="K157"/>
      <c r="L157"/>
    </row>
    <row r="158" spans="5:12" x14ac:dyDescent="0.25">
      <c r="E158"/>
      <c r="F158"/>
      <c r="G158"/>
      <c r="H158"/>
      <c r="I158"/>
      <c r="J158"/>
      <c r="K158"/>
      <c r="L158"/>
    </row>
    <row r="159" spans="5:12" x14ac:dyDescent="0.25">
      <c r="E159"/>
      <c r="F159"/>
      <c r="G159"/>
      <c r="H159"/>
      <c r="I159"/>
      <c r="J159"/>
      <c r="K159"/>
      <c r="L159"/>
    </row>
    <row r="160" spans="5:12" x14ac:dyDescent="0.25">
      <c r="E160"/>
      <c r="F160"/>
      <c r="G160"/>
      <c r="H160"/>
      <c r="I160"/>
      <c r="J160"/>
      <c r="K160"/>
      <c r="L160"/>
    </row>
    <row r="161" spans="5:12" x14ac:dyDescent="0.25">
      <c r="E161"/>
      <c r="F161"/>
      <c r="G161"/>
      <c r="H161"/>
      <c r="I161"/>
      <c r="J161"/>
      <c r="K161"/>
      <c r="L161"/>
    </row>
    <row r="162" spans="5:12" x14ac:dyDescent="0.25">
      <c r="E162"/>
      <c r="F162"/>
      <c r="G162"/>
      <c r="H162"/>
      <c r="I162"/>
      <c r="J162"/>
      <c r="K162"/>
      <c r="L162"/>
    </row>
    <row r="163" spans="5:12" x14ac:dyDescent="0.25">
      <c r="E163"/>
      <c r="F163"/>
      <c r="G163"/>
      <c r="H163"/>
      <c r="I163"/>
      <c r="J163"/>
      <c r="K163"/>
      <c r="L163"/>
    </row>
    <row r="164" spans="5:12" x14ac:dyDescent="0.25">
      <c r="E164"/>
      <c r="F164"/>
      <c r="G164"/>
      <c r="H164"/>
      <c r="I164"/>
      <c r="J164"/>
      <c r="K164"/>
      <c r="L164"/>
    </row>
    <row r="165" spans="5:12" x14ac:dyDescent="0.25">
      <c r="E165"/>
      <c r="F165"/>
      <c r="G165"/>
      <c r="H165"/>
      <c r="I165"/>
      <c r="J165"/>
      <c r="K165"/>
      <c r="L165"/>
    </row>
    <row r="166" spans="5:12" x14ac:dyDescent="0.25">
      <c r="E166"/>
      <c r="F166"/>
      <c r="G166"/>
      <c r="H166"/>
      <c r="I166"/>
      <c r="J166"/>
      <c r="K166"/>
      <c r="L166"/>
    </row>
    <row r="167" spans="5:12" x14ac:dyDescent="0.25">
      <c r="E167"/>
      <c r="F167"/>
      <c r="G167"/>
      <c r="H167"/>
      <c r="I167"/>
      <c r="J167"/>
      <c r="K167"/>
      <c r="L167"/>
    </row>
    <row r="168" spans="5:12" x14ac:dyDescent="0.25">
      <c r="E168"/>
      <c r="F168"/>
      <c r="G168"/>
      <c r="H168"/>
      <c r="I168"/>
      <c r="J168"/>
      <c r="K168"/>
      <c r="L168"/>
    </row>
    <row r="169" spans="5:12" x14ac:dyDescent="0.25">
      <c r="E169"/>
      <c r="F169"/>
      <c r="G169"/>
      <c r="H169"/>
      <c r="I169"/>
      <c r="J169"/>
      <c r="K169"/>
      <c r="L169"/>
    </row>
    <row r="170" spans="5:12" x14ac:dyDescent="0.25">
      <c r="E170"/>
      <c r="F170"/>
      <c r="G170"/>
      <c r="H170"/>
      <c r="I170"/>
      <c r="J170"/>
      <c r="K170"/>
      <c r="L170"/>
    </row>
    <row r="171" spans="5:12" x14ac:dyDescent="0.25">
      <c r="E171"/>
      <c r="F171"/>
      <c r="G171"/>
      <c r="H171"/>
      <c r="I171"/>
      <c r="J171"/>
      <c r="K171"/>
      <c r="L171"/>
    </row>
    <row r="172" spans="5:12" x14ac:dyDescent="0.25">
      <c r="E172"/>
      <c r="F172"/>
      <c r="G172"/>
      <c r="H172"/>
      <c r="I172"/>
      <c r="J172"/>
      <c r="K172"/>
      <c r="L172"/>
    </row>
    <row r="173" spans="5:12" x14ac:dyDescent="0.25">
      <c r="E173"/>
      <c r="F173"/>
      <c r="G173"/>
      <c r="H173"/>
      <c r="I173"/>
      <c r="J173"/>
      <c r="K173"/>
      <c r="L173"/>
    </row>
    <row r="174" spans="5:12" x14ac:dyDescent="0.25">
      <c r="E174"/>
      <c r="F174"/>
      <c r="G174"/>
      <c r="H174"/>
      <c r="I174"/>
      <c r="J174"/>
      <c r="K174"/>
      <c r="L174"/>
    </row>
    <row r="175" spans="5:12" x14ac:dyDescent="0.25">
      <c r="E175"/>
      <c r="F175"/>
      <c r="G175"/>
      <c r="H175"/>
      <c r="I175"/>
      <c r="J175"/>
      <c r="K175"/>
      <c r="L175"/>
    </row>
    <row r="176" spans="5:12" x14ac:dyDescent="0.25">
      <c r="E176"/>
      <c r="F176"/>
      <c r="G176"/>
      <c r="H176"/>
      <c r="I176"/>
      <c r="J176"/>
      <c r="K176"/>
      <c r="L176"/>
    </row>
    <row r="177" spans="5:12" x14ac:dyDescent="0.25">
      <c r="E177"/>
      <c r="F177"/>
      <c r="G177"/>
      <c r="H177"/>
      <c r="I177"/>
      <c r="J177"/>
      <c r="K177"/>
      <c r="L177"/>
    </row>
    <row r="178" spans="5:12" x14ac:dyDescent="0.25">
      <c r="E178"/>
      <c r="F178"/>
      <c r="G178"/>
      <c r="H178"/>
      <c r="I178"/>
      <c r="J178"/>
      <c r="K178"/>
      <c r="L178"/>
    </row>
    <row r="179" spans="5:12" x14ac:dyDescent="0.25">
      <c r="E179"/>
      <c r="F179"/>
      <c r="G179"/>
      <c r="H179"/>
      <c r="I179"/>
      <c r="J179"/>
      <c r="K179"/>
      <c r="L179"/>
    </row>
    <row r="180" spans="5:12" x14ac:dyDescent="0.25">
      <c r="E180"/>
      <c r="F180"/>
      <c r="G180"/>
      <c r="H180"/>
      <c r="I180"/>
      <c r="J180"/>
      <c r="K180"/>
      <c r="L180"/>
    </row>
    <row r="181" spans="5:12" x14ac:dyDescent="0.25">
      <c r="E181"/>
      <c r="F181"/>
      <c r="G181"/>
      <c r="H181"/>
      <c r="I181"/>
      <c r="J181"/>
      <c r="K181"/>
      <c r="L181"/>
    </row>
    <row r="182" spans="5:12" x14ac:dyDescent="0.25">
      <c r="E182"/>
      <c r="F182"/>
      <c r="G182"/>
      <c r="H182"/>
      <c r="I182"/>
      <c r="J182"/>
      <c r="K182"/>
      <c r="L182"/>
    </row>
    <row r="183" spans="5:12" x14ac:dyDescent="0.25">
      <c r="E183"/>
      <c r="F183"/>
      <c r="G183"/>
      <c r="H183"/>
      <c r="I183"/>
      <c r="J183"/>
      <c r="K183"/>
      <c r="L183"/>
    </row>
    <row r="184" spans="5:12" x14ac:dyDescent="0.25">
      <c r="E184"/>
      <c r="F184"/>
      <c r="G184"/>
      <c r="H184"/>
      <c r="I184"/>
      <c r="J184"/>
      <c r="K184"/>
      <c r="L184"/>
    </row>
    <row r="185" spans="5:12" x14ac:dyDescent="0.25">
      <c r="E185"/>
      <c r="F185"/>
      <c r="G185"/>
      <c r="H185"/>
      <c r="I185"/>
      <c r="J185"/>
      <c r="K185"/>
      <c r="L185"/>
    </row>
    <row r="186" spans="5:12" x14ac:dyDescent="0.25">
      <c r="E186"/>
      <c r="F186"/>
      <c r="G186"/>
      <c r="H186"/>
      <c r="I186"/>
      <c r="J186"/>
      <c r="K186"/>
      <c r="L186"/>
    </row>
    <row r="187" spans="5:12" x14ac:dyDescent="0.25">
      <c r="E187"/>
      <c r="F187"/>
      <c r="G187"/>
      <c r="H187"/>
      <c r="I187"/>
      <c r="J187"/>
      <c r="K187"/>
      <c r="L187"/>
    </row>
    <row r="188" spans="5:12" x14ac:dyDescent="0.25">
      <c r="E188"/>
      <c r="F188"/>
      <c r="G188"/>
      <c r="H188"/>
      <c r="I188"/>
      <c r="J188"/>
      <c r="K188"/>
      <c r="L188"/>
    </row>
    <row r="189" spans="5:12" x14ac:dyDescent="0.25">
      <c r="E189"/>
      <c r="F189"/>
      <c r="G189"/>
      <c r="H189"/>
      <c r="I189"/>
      <c r="J189"/>
      <c r="K189"/>
      <c r="L189"/>
    </row>
    <row r="190" spans="5:12" x14ac:dyDescent="0.25">
      <c r="E190"/>
      <c r="F190"/>
    </row>
    <row r="191" spans="5:12" x14ac:dyDescent="0.25">
      <c r="E191"/>
      <c r="F191"/>
    </row>
    <row r="192" spans="5:12" x14ac:dyDescent="0.25">
      <c r="E192"/>
      <c r="F192"/>
    </row>
    <row r="193" spans="5:6" x14ac:dyDescent="0.25">
      <c r="E193"/>
      <c r="F193"/>
    </row>
    <row r="194" spans="5:6" x14ac:dyDescent="0.25">
      <c r="E194"/>
      <c r="F194"/>
    </row>
    <row r="195" spans="5:6" x14ac:dyDescent="0.25">
      <c r="E195"/>
      <c r="F195"/>
    </row>
    <row r="196" spans="5:6" x14ac:dyDescent="0.25">
      <c r="E196"/>
      <c r="F196"/>
    </row>
    <row r="197" spans="5:6" x14ac:dyDescent="0.25">
      <c r="E197"/>
      <c r="F197"/>
    </row>
    <row r="198" spans="5:6" x14ac:dyDescent="0.25">
      <c r="E198"/>
      <c r="F198"/>
    </row>
    <row r="199" spans="5:6" x14ac:dyDescent="0.25">
      <c r="E199"/>
      <c r="F199"/>
    </row>
    <row r="200" spans="5:6" x14ac:dyDescent="0.25">
      <c r="E200"/>
      <c r="F200"/>
    </row>
    <row r="201" spans="5:6" x14ac:dyDescent="0.25">
      <c r="E201"/>
      <c r="F201"/>
    </row>
    <row r="202" spans="5:6" x14ac:dyDescent="0.25">
      <c r="E202"/>
      <c r="F202"/>
    </row>
    <row r="203" spans="5:6" x14ac:dyDescent="0.25">
      <c r="E203"/>
      <c r="F203"/>
    </row>
    <row r="204" spans="5:6" x14ac:dyDescent="0.25">
      <c r="E204"/>
      <c r="F204"/>
    </row>
    <row r="205" spans="5:6" x14ac:dyDescent="0.25">
      <c r="E205"/>
      <c r="F205"/>
    </row>
    <row r="206" spans="5:6" x14ac:dyDescent="0.25">
      <c r="E206"/>
      <c r="F206"/>
    </row>
    <row r="207" spans="5:6" x14ac:dyDescent="0.25">
      <c r="E207"/>
      <c r="F207"/>
    </row>
    <row r="208" spans="5:6" x14ac:dyDescent="0.25">
      <c r="E208"/>
      <c r="F208"/>
    </row>
    <row r="209" spans="5:6" x14ac:dyDescent="0.25">
      <c r="E209"/>
      <c r="F209"/>
    </row>
    <row r="210" spans="5:6" x14ac:dyDescent="0.25">
      <c r="E210"/>
      <c r="F210"/>
    </row>
    <row r="211" spans="5:6" x14ac:dyDescent="0.25">
      <c r="E211"/>
      <c r="F211"/>
    </row>
    <row r="212" spans="5:6" x14ac:dyDescent="0.25">
      <c r="E212"/>
      <c r="F212"/>
    </row>
    <row r="213" spans="5:6" x14ac:dyDescent="0.25">
      <c r="E213"/>
      <c r="F213"/>
    </row>
    <row r="214" spans="5:6" x14ac:dyDescent="0.25">
      <c r="E214"/>
      <c r="F214"/>
    </row>
    <row r="215" spans="5:6" x14ac:dyDescent="0.25">
      <c r="E215"/>
      <c r="F215"/>
    </row>
    <row r="216" spans="5:6" x14ac:dyDescent="0.25">
      <c r="E216"/>
      <c r="F216"/>
    </row>
    <row r="217" spans="5:6" x14ac:dyDescent="0.25">
      <c r="E217"/>
      <c r="F217"/>
    </row>
    <row r="218" spans="5:6" x14ac:dyDescent="0.25">
      <c r="E218"/>
      <c r="F218"/>
    </row>
    <row r="219" spans="5:6" x14ac:dyDescent="0.25">
      <c r="E219"/>
      <c r="F219"/>
    </row>
    <row r="220" spans="5:6" x14ac:dyDescent="0.25">
      <c r="E220"/>
      <c r="F220"/>
    </row>
    <row r="221" spans="5:6" x14ac:dyDescent="0.25">
      <c r="E221"/>
      <c r="F221"/>
    </row>
    <row r="222" spans="5:6" x14ac:dyDescent="0.25">
      <c r="E222"/>
      <c r="F222"/>
    </row>
    <row r="223" spans="5:6" x14ac:dyDescent="0.25">
      <c r="E223"/>
      <c r="F223"/>
    </row>
    <row r="224" spans="5:6" x14ac:dyDescent="0.25">
      <c r="E224"/>
      <c r="F224"/>
    </row>
    <row r="225" spans="5:6" x14ac:dyDescent="0.25">
      <c r="E225"/>
      <c r="F225"/>
    </row>
    <row r="226" spans="5:6" x14ac:dyDescent="0.25">
      <c r="E226"/>
      <c r="F226"/>
    </row>
    <row r="227" spans="5:6" x14ac:dyDescent="0.25">
      <c r="E227"/>
      <c r="F227"/>
    </row>
    <row r="228" spans="5:6" x14ac:dyDescent="0.25">
      <c r="E228"/>
      <c r="F228"/>
    </row>
    <row r="229" spans="5:6" x14ac:dyDescent="0.25">
      <c r="E229"/>
      <c r="F229"/>
    </row>
    <row r="230" spans="5:6" x14ac:dyDescent="0.25">
      <c r="E230"/>
      <c r="F230"/>
    </row>
    <row r="231" spans="5:6" x14ac:dyDescent="0.25">
      <c r="E231"/>
      <c r="F231"/>
    </row>
    <row r="232" spans="5:6" x14ac:dyDescent="0.25">
      <c r="E232"/>
      <c r="F232"/>
    </row>
    <row r="233" spans="5:6" x14ac:dyDescent="0.25">
      <c r="E233"/>
      <c r="F233"/>
    </row>
    <row r="234" spans="5:6" x14ac:dyDescent="0.25">
      <c r="E234"/>
      <c r="F234"/>
    </row>
    <row r="235" spans="5:6" x14ac:dyDescent="0.25">
      <c r="E235"/>
      <c r="F235"/>
    </row>
    <row r="236" spans="5:6" x14ac:dyDescent="0.25">
      <c r="E236"/>
      <c r="F236"/>
    </row>
    <row r="237" spans="5:6" x14ac:dyDescent="0.25">
      <c r="E237"/>
      <c r="F237"/>
    </row>
    <row r="238" spans="5:6" x14ac:dyDescent="0.25">
      <c r="E238"/>
      <c r="F238"/>
    </row>
    <row r="239" spans="5:6" x14ac:dyDescent="0.25">
      <c r="E239"/>
      <c r="F239"/>
    </row>
    <row r="240" spans="5:6" x14ac:dyDescent="0.25">
      <c r="E240"/>
      <c r="F240"/>
    </row>
    <row r="241" spans="5:6" x14ac:dyDescent="0.25">
      <c r="E241"/>
      <c r="F241"/>
    </row>
    <row r="242" spans="5:6" x14ac:dyDescent="0.25">
      <c r="E242"/>
      <c r="F242"/>
    </row>
    <row r="243" spans="5:6" x14ac:dyDescent="0.25">
      <c r="E243"/>
      <c r="F243"/>
    </row>
    <row r="244" spans="5:6" x14ac:dyDescent="0.25">
      <c r="E244"/>
      <c r="F244"/>
    </row>
    <row r="245" spans="5:6" x14ac:dyDescent="0.25">
      <c r="E245"/>
      <c r="F245"/>
    </row>
    <row r="246" spans="5:6" x14ac:dyDescent="0.25">
      <c r="E246"/>
      <c r="F246"/>
    </row>
    <row r="247" spans="5:6" x14ac:dyDescent="0.25">
      <c r="E247"/>
      <c r="F247"/>
    </row>
    <row r="248" spans="5:6" x14ac:dyDescent="0.25">
      <c r="E248"/>
      <c r="F248"/>
    </row>
    <row r="249" spans="5:6" x14ac:dyDescent="0.25">
      <c r="E249"/>
      <c r="F249"/>
    </row>
    <row r="250" spans="5:6" x14ac:dyDescent="0.25">
      <c r="E250"/>
      <c r="F250"/>
    </row>
    <row r="251" spans="5:6" x14ac:dyDescent="0.25">
      <c r="E251"/>
      <c r="F251"/>
    </row>
    <row r="252" spans="5:6" x14ac:dyDescent="0.25">
      <c r="E252"/>
      <c r="F252"/>
    </row>
    <row r="253" spans="5:6" x14ac:dyDescent="0.25">
      <c r="E253"/>
      <c r="F253"/>
    </row>
    <row r="254" spans="5:6" x14ac:dyDescent="0.25">
      <c r="E254"/>
      <c r="F254"/>
    </row>
    <row r="255" spans="5:6" x14ac:dyDescent="0.25">
      <c r="E255"/>
      <c r="F255"/>
    </row>
    <row r="256" spans="5:6" x14ac:dyDescent="0.25">
      <c r="E256"/>
      <c r="F256"/>
    </row>
    <row r="257" spans="5:6" x14ac:dyDescent="0.25">
      <c r="E257"/>
      <c r="F257"/>
    </row>
    <row r="258" spans="5:6" x14ac:dyDescent="0.25">
      <c r="E258"/>
      <c r="F258"/>
    </row>
    <row r="259" spans="5:6" x14ac:dyDescent="0.25">
      <c r="E259"/>
      <c r="F259"/>
    </row>
    <row r="260" spans="5:6" x14ac:dyDescent="0.25">
      <c r="E260"/>
      <c r="F260"/>
    </row>
    <row r="261" spans="5:6" x14ac:dyDescent="0.25">
      <c r="E261"/>
      <c r="F261"/>
    </row>
    <row r="262" spans="5:6" x14ac:dyDescent="0.25">
      <c r="E262"/>
      <c r="F262"/>
    </row>
    <row r="263" spans="5:6" x14ac:dyDescent="0.25">
      <c r="E263"/>
      <c r="F263"/>
    </row>
    <row r="264" spans="5:6" x14ac:dyDescent="0.25">
      <c r="E264"/>
      <c r="F264"/>
    </row>
    <row r="265" spans="5:6" x14ac:dyDescent="0.25">
      <c r="E265"/>
      <c r="F265"/>
    </row>
    <row r="266" spans="5:6" x14ac:dyDescent="0.25">
      <c r="E266"/>
      <c r="F266"/>
    </row>
    <row r="267" spans="5:6" x14ac:dyDescent="0.25">
      <c r="E267"/>
      <c r="F267"/>
    </row>
    <row r="268" spans="5:6" x14ac:dyDescent="0.25">
      <c r="E268"/>
      <c r="F268"/>
    </row>
    <row r="269" spans="5:6" x14ac:dyDescent="0.25">
      <c r="E269"/>
      <c r="F269"/>
    </row>
    <row r="270" spans="5:6" x14ac:dyDescent="0.25">
      <c r="E270"/>
      <c r="F270"/>
    </row>
    <row r="271" spans="5:6" x14ac:dyDescent="0.25">
      <c r="E271"/>
      <c r="F271"/>
    </row>
    <row r="272" spans="5:6" x14ac:dyDescent="0.25">
      <c r="E272"/>
      <c r="F272"/>
    </row>
    <row r="273" spans="5:6" x14ac:dyDescent="0.25">
      <c r="E273"/>
      <c r="F273"/>
    </row>
    <row r="274" spans="5:6" x14ac:dyDescent="0.25">
      <c r="E274"/>
      <c r="F274"/>
    </row>
    <row r="275" spans="5:6" x14ac:dyDescent="0.25">
      <c r="E275"/>
      <c r="F275"/>
    </row>
    <row r="276" spans="5:6" x14ac:dyDescent="0.25">
      <c r="E276"/>
      <c r="F276"/>
    </row>
    <row r="277" spans="5:6" x14ac:dyDescent="0.25">
      <c r="E277"/>
      <c r="F277"/>
    </row>
    <row r="278" spans="5:6" x14ac:dyDescent="0.25">
      <c r="E278"/>
      <c r="F278"/>
    </row>
    <row r="279" spans="5:6" x14ac:dyDescent="0.25">
      <c r="E279"/>
      <c r="F279"/>
    </row>
    <row r="280" spans="5:6" x14ac:dyDescent="0.25">
      <c r="E280"/>
      <c r="F280"/>
    </row>
    <row r="281" spans="5:6" x14ac:dyDescent="0.25">
      <c r="E281"/>
      <c r="F281"/>
    </row>
    <row r="282" spans="5:6" x14ac:dyDescent="0.25">
      <c r="E282"/>
      <c r="F282"/>
    </row>
    <row r="283" spans="5:6" x14ac:dyDescent="0.25">
      <c r="E283"/>
      <c r="F283"/>
    </row>
    <row r="284" spans="5:6" x14ac:dyDescent="0.25">
      <c r="E284"/>
      <c r="F284"/>
    </row>
    <row r="285" spans="5:6" x14ac:dyDescent="0.25">
      <c r="E285"/>
      <c r="F285"/>
    </row>
    <row r="286" spans="5:6" x14ac:dyDescent="0.25">
      <c r="E286"/>
      <c r="F286"/>
    </row>
    <row r="287" spans="5:6" x14ac:dyDescent="0.25">
      <c r="E287"/>
      <c r="F287"/>
    </row>
    <row r="288" spans="5:6" x14ac:dyDescent="0.25">
      <c r="E288"/>
      <c r="F288"/>
    </row>
    <row r="289" spans="5:6" x14ac:dyDescent="0.25">
      <c r="E289"/>
      <c r="F289"/>
    </row>
    <row r="290" spans="5:6" x14ac:dyDescent="0.25">
      <c r="E290"/>
      <c r="F290"/>
    </row>
    <row r="291" spans="5:6" x14ac:dyDescent="0.25">
      <c r="E291"/>
      <c r="F291"/>
    </row>
    <row r="292" spans="5:6" x14ac:dyDescent="0.25">
      <c r="E292"/>
      <c r="F292"/>
    </row>
    <row r="293" spans="5:6" x14ac:dyDescent="0.25">
      <c r="E293"/>
      <c r="F293"/>
    </row>
    <row r="294" spans="5:6" x14ac:dyDescent="0.25">
      <c r="E294"/>
      <c r="F294"/>
    </row>
    <row r="295" spans="5:6" x14ac:dyDescent="0.25">
      <c r="E295"/>
      <c r="F295"/>
    </row>
    <row r="296" spans="5:6" x14ac:dyDescent="0.25">
      <c r="E296"/>
      <c r="F296"/>
    </row>
    <row r="297" spans="5:6" x14ac:dyDescent="0.25">
      <c r="E297"/>
      <c r="F297"/>
    </row>
    <row r="298" spans="5:6" x14ac:dyDescent="0.25">
      <c r="E298"/>
      <c r="F298"/>
    </row>
    <row r="299" spans="5:6" x14ac:dyDescent="0.25">
      <c r="E299"/>
      <c r="F299"/>
    </row>
    <row r="300" spans="5:6" x14ac:dyDescent="0.25">
      <c r="E300"/>
      <c r="F300"/>
    </row>
    <row r="301" spans="5:6" x14ac:dyDescent="0.25">
      <c r="E301"/>
      <c r="F301"/>
    </row>
    <row r="302" spans="5:6" x14ac:dyDescent="0.25">
      <c r="E302"/>
      <c r="F302"/>
    </row>
    <row r="303" spans="5:6" x14ac:dyDescent="0.25">
      <c r="E303"/>
      <c r="F303"/>
    </row>
    <row r="304" spans="5:6" x14ac:dyDescent="0.25">
      <c r="E304"/>
      <c r="F304"/>
    </row>
    <row r="305" spans="5:6" x14ac:dyDescent="0.25">
      <c r="E305"/>
      <c r="F305"/>
    </row>
    <row r="306" spans="5:6" x14ac:dyDescent="0.25">
      <c r="E306"/>
      <c r="F306"/>
    </row>
    <row r="307" spans="5:6" x14ac:dyDescent="0.25">
      <c r="E307"/>
      <c r="F307"/>
    </row>
    <row r="308" spans="5:6" x14ac:dyDescent="0.25">
      <c r="E308"/>
      <c r="F308"/>
    </row>
    <row r="309" spans="5:6" x14ac:dyDescent="0.25">
      <c r="E309"/>
      <c r="F309"/>
    </row>
    <row r="310" spans="5:6" x14ac:dyDescent="0.25">
      <c r="E310"/>
      <c r="F310"/>
    </row>
    <row r="311" spans="5:6" x14ac:dyDescent="0.25">
      <c r="E311"/>
      <c r="F311"/>
    </row>
    <row r="312" spans="5:6" x14ac:dyDescent="0.25">
      <c r="E312"/>
      <c r="F312"/>
    </row>
    <row r="313" spans="5:6" x14ac:dyDescent="0.25">
      <c r="E313"/>
      <c r="F313"/>
    </row>
    <row r="314" spans="5:6" x14ac:dyDescent="0.25">
      <c r="E314"/>
      <c r="F314"/>
    </row>
    <row r="315" spans="5:6" x14ac:dyDescent="0.25">
      <c r="E315"/>
      <c r="F315"/>
    </row>
    <row r="316" spans="5:6" x14ac:dyDescent="0.25">
      <c r="E316"/>
      <c r="F316"/>
    </row>
    <row r="317" spans="5:6" x14ac:dyDescent="0.25">
      <c r="E317"/>
      <c r="F317"/>
    </row>
    <row r="318" spans="5:6" x14ac:dyDescent="0.25">
      <c r="E318"/>
      <c r="F318"/>
    </row>
    <row r="319" spans="5:6" x14ac:dyDescent="0.25">
      <c r="E319"/>
      <c r="F319"/>
    </row>
    <row r="320" spans="5:6" x14ac:dyDescent="0.25">
      <c r="E320"/>
      <c r="F320"/>
    </row>
    <row r="321" spans="5:6" x14ac:dyDescent="0.25">
      <c r="E321"/>
      <c r="F321"/>
    </row>
    <row r="322" spans="5:6" x14ac:dyDescent="0.25">
      <c r="E322"/>
      <c r="F322"/>
    </row>
    <row r="323" spans="5:6" x14ac:dyDescent="0.25">
      <c r="E323"/>
      <c r="F323"/>
    </row>
    <row r="324" spans="5:6" x14ac:dyDescent="0.25">
      <c r="E324"/>
      <c r="F324"/>
    </row>
    <row r="325" spans="5:6" x14ac:dyDescent="0.25">
      <c r="E325"/>
      <c r="F325"/>
    </row>
    <row r="326" spans="5:6" x14ac:dyDescent="0.25">
      <c r="E326"/>
      <c r="F326"/>
    </row>
    <row r="327" spans="5:6" x14ac:dyDescent="0.25">
      <c r="E327"/>
      <c r="F327"/>
    </row>
    <row r="328" spans="5:6" x14ac:dyDescent="0.25">
      <c r="E328"/>
      <c r="F328"/>
    </row>
    <row r="329" spans="5:6" x14ac:dyDescent="0.25">
      <c r="E329"/>
      <c r="F329"/>
    </row>
    <row r="330" spans="5:6" x14ac:dyDescent="0.25">
      <c r="E330"/>
      <c r="F330"/>
    </row>
    <row r="331" spans="5:6" x14ac:dyDescent="0.25">
      <c r="E331"/>
      <c r="F331"/>
    </row>
    <row r="332" spans="5:6" x14ac:dyDescent="0.25">
      <c r="E332"/>
      <c r="F332"/>
    </row>
    <row r="333" spans="5:6" x14ac:dyDescent="0.25">
      <c r="E333"/>
      <c r="F333"/>
    </row>
    <row r="334" spans="5:6" x14ac:dyDescent="0.25">
      <c r="E334"/>
      <c r="F334"/>
    </row>
    <row r="335" spans="5:6" x14ac:dyDescent="0.25">
      <c r="E335"/>
      <c r="F335"/>
    </row>
    <row r="336" spans="5:6" x14ac:dyDescent="0.25">
      <c r="E336"/>
      <c r="F336"/>
    </row>
    <row r="337" spans="5:6" x14ac:dyDescent="0.25">
      <c r="E337"/>
      <c r="F337"/>
    </row>
    <row r="338" spans="5:6" x14ac:dyDescent="0.25">
      <c r="E338"/>
      <c r="F338"/>
    </row>
    <row r="339" spans="5:6" x14ac:dyDescent="0.25">
      <c r="E339"/>
      <c r="F339"/>
    </row>
    <row r="340" spans="5:6" x14ac:dyDescent="0.25">
      <c r="E340"/>
      <c r="F340"/>
    </row>
    <row r="341" spans="5:6" x14ac:dyDescent="0.25">
      <c r="E341"/>
      <c r="F341"/>
    </row>
    <row r="342" spans="5:6" x14ac:dyDescent="0.25">
      <c r="E342"/>
      <c r="F342"/>
    </row>
    <row r="343" spans="5:6" x14ac:dyDescent="0.25">
      <c r="E343"/>
      <c r="F343"/>
    </row>
    <row r="344" spans="5:6" x14ac:dyDescent="0.25">
      <c r="E344"/>
      <c r="F344"/>
    </row>
    <row r="345" spans="5:6" x14ac:dyDescent="0.25">
      <c r="E345"/>
      <c r="F345"/>
    </row>
    <row r="346" spans="5:6" x14ac:dyDescent="0.25">
      <c r="E346"/>
      <c r="F346"/>
    </row>
    <row r="347" spans="5:6" x14ac:dyDescent="0.25">
      <c r="E347"/>
      <c r="F347"/>
    </row>
    <row r="348" spans="5:6" x14ac:dyDescent="0.25">
      <c r="E348"/>
      <c r="F348"/>
    </row>
    <row r="349" spans="5:6" x14ac:dyDescent="0.25">
      <c r="E349"/>
      <c r="F349"/>
    </row>
    <row r="350" spans="5:6" x14ac:dyDescent="0.25">
      <c r="E350"/>
      <c r="F350"/>
    </row>
    <row r="351" spans="5:6" x14ac:dyDescent="0.25">
      <c r="E351"/>
      <c r="F351"/>
    </row>
    <row r="352" spans="5:6" x14ac:dyDescent="0.25">
      <c r="E352"/>
      <c r="F352"/>
    </row>
    <row r="353" spans="5:6" x14ac:dyDescent="0.25">
      <c r="E353"/>
      <c r="F353"/>
    </row>
    <row r="354" spans="5:6" x14ac:dyDescent="0.25">
      <c r="E354"/>
      <c r="F354"/>
    </row>
    <row r="355" spans="5:6" x14ac:dyDescent="0.25">
      <c r="E355"/>
      <c r="F355"/>
    </row>
    <row r="356" spans="5:6" x14ac:dyDescent="0.25">
      <c r="E356"/>
      <c r="F356"/>
    </row>
    <row r="357" spans="5:6" x14ac:dyDescent="0.25">
      <c r="E357"/>
      <c r="F357"/>
    </row>
    <row r="358" spans="5:6" x14ac:dyDescent="0.25">
      <c r="E358"/>
      <c r="F358"/>
    </row>
    <row r="359" spans="5:6" x14ac:dyDescent="0.25">
      <c r="E359"/>
      <c r="F359"/>
    </row>
    <row r="360" spans="5:6" x14ac:dyDescent="0.25">
      <c r="E360"/>
      <c r="F360"/>
    </row>
    <row r="361" spans="5:6" x14ac:dyDescent="0.25">
      <c r="E361"/>
      <c r="F361"/>
    </row>
    <row r="362" spans="5:6" x14ac:dyDescent="0.25">
      <c r="E362"/>
      <c r="F362"/>
    </row>
    <row r="363" spans="5:6" x14ac:dyDescent="0.25">
      <c r="E363"/>
      <c r="F363"/>
    </row>
    <row r="364" spans="5:6" x14ac:dyDescent="0.25">
      <c r="E364"/>
      <c r="F364"/>
    </row>
    <row r="365" spans="5:6" x14ac:dyDescent="0.25">
      <c r="E365"/>
      <c r="F365"/>
    </row>
    <row r="366" spans="5:6" x14ac:dyDescent="0.25">
      <c r="E366"/>
      <c r="F366"/>
    </row>
    <row r="367" spans="5:6" x14ac:dyDescent="0.25">
      <c r="E367"/>
      <c r="F367"/>
    </row>
    <row r="368" spans="5:6" x14ac:dyDescent="0.25">
      <c r="E368"/>
      <c r="F368"/>
    </row>
    <row r="369" spans="5:6" x14ac:dyDescent="0.25">
      <c r="E369"/>
      <c r="F369"/>
    </row>
    <row r="370" spans="5:6" x14ac:dyDescent="0.25">
      <c r="E370"/>
      <c r="F370"/>
    </row>
    <row r="371" spans="5:6" x14ac:dyDescent="0.25">
      <c r="E371"/>
      <c r="F371"/>
    </row>
    <row r="372" spans="5:6" x14ac:dyDescent="0.25">
      <c r="E372"/>
      <c r="F372"/>
    </row>
    <row r="373" spans="5:6" x14ac:dyDescent="0.25">
      <c r="E373"/>
      <c r="F373"/>
    </row>
    <row r="374" spans="5:6" x14ac:dyDescent="0.25">
      <c r="E374"/>
      <c r="F374"/>
    </row>
    <row r="375" spans="5:6" x14ac:dyDescent="0.25">
      <c r="E375"/>
      <c r="F375"/>
    </row>
    <row r="376" spans="5:6" x14ac:dyDescent="0.25">
      <c r="E376"/>
      <c r="F376"/>
    </row>
    <row r="377" spans="5:6" x14ac:dyDescent="0.25">
      <c r="E377"/>
      <c r="F377"/>
    </row>
    <row r="378" spans="5:6" x14ac:dyDescent="0.25">
      <c r="E378"/>
      <c r="F378"/>
    </row>
    <row r="379" spans="5:6" x14ac:dyDescent="0.25">
      <c r="E379"/>
      <c r="F379"/>
    </row>
    <row r="380" spans="5:6" x14ac:dyDescent="0.25">
      <c r="E380"/>
      <c r="F380"/>
    </row>
    <row r="381" spans="5:6" x14ac:dyDescent="0.25">
      <c r="E381"/>
      <c r="F381"/>
    </row>
    <row r="382" spans="5:6" x14ac:dyDescent="0.25">
      <c r="E382"/>
      <c r="F382"/>
    </row>
    <row r="383" spans="5:6" x14ac:dyDescent="0.25">
      <c r="E383"/>
      <c r="F383"/>
    </row>
    <row r="384" spans="5:6" x14ac:dyDescent="0.25">
      <c r="E384"/>
      <c r="F384"/>
    </row>
    <row r="385" spans="5:6" x14ac:dyDescent="0.25">
      <c r="E385"/>
      <c r="F385"/>
    </row>
    <row r="386" spans="5:6" x14ac:dyDescent="0.25">
      <c r="E386"/>
      <c r="F386"/>
    </row>
    <row r="387" spans="5:6" x14ac:dyDescent="0.25">
      <c r="E387"/>
      <c r="F387"/>
    </row>
    <row r="388" spans="5:6" x14ac:dyDescent="0.25">
      <c r="E388"/>
      <c r="F388"/>
    </row>
    <row r="389" spans="5:6" x14ac:dyDescent="0.25">
      <c r="E389"/>
      <c r="F389"/>
    </row>
    <row r="390" spans="5:6" x14ac:dyDescent="0.25">
      <c r="E390"/>
      <c r="F390"/>
    </row>
    <row r="391" spans="5:6" x14ac:dyDescent="0.25">
      <c r="E391"/>
      <c r="F391"/>
    </row>
    <row r="392" spans="5:6" x14ac:dyDescent="0.25">
      <c r="E392"/>
      <c r="F392"/>
    </row>
    <row r="393" spans="5:6" x14ac:dyDescent="0.25">
      <c r="E393"/>
      <c r="F393"/>
    </row>
    <row r="394" spans="5:6" x14ac:dyDescent="0.25">
      <c r="E394"/>
      <c r="F394"/>
    </row>
    <row r="395" spans="5:6" x14ac:dyDescent="0.25">
      <c r="E395"/>
      <c r="F395"/>
    </row>
    <row r="396" spans="5:6" x14ac:dyDescent="0.25">
      <c r="E396"/>
      <c r="F396"/>
    </row>
    <row r="397" spans="5:6" x14ac:dyDescent="0.25">
      <c r="E397"/>
      <c r="F397"/>
    </row>
    <row r="398" spans="5:6" x14ac:dyDescent="0.25">
      <c r="E398"/>
      <c r="F398"/>
    </row>
    <row r="399" spans="5:6" x14ac:dyDescent="0.25">
      <c r="E399"/>
      <c r="F399"/>
    </row>
    <row r="400" spans="5:6" x14ac:dyDescent="0.25">
      <c r="E400"/>
      <c r="F400"/>
    </row>
    <row r="401" spans="5:6" x14ac:dyDescent="0.25">
      <c r="E401"/>
      <c r="F401"/>
    </row>
    <row r="402" spans="5:6" x14ac:dyDescent="0.25">
      <c r="E402"/>
      <c r="F402"/>
    </row>
    <row r="403" spans="5:6" x14ac:dyDescent="0.25">
      <c r="E403"/>
      <c r="F403"/>
    </row>
    <row r="404" spans="5:6" x14ac:dyDescent="0.25">
      <c r="E404"/>
      <c r="F404"/>
    </row>
    <row r="405" spans="5:6" x14ac:dyDescent="0.25">
      <c r="E405"/>
      <c r="F405"/>
    </row>
    <row r="406" spans="5:6" x14ac:dyDescent="0.25">
      <c r="E406"/>
      <c r="F406"/>
    </row>
    <row r="407" spans="5:6" x14ac:dyDescent="0.25">
      <c r="E407"/>
      <c r="F407"/>
    </row>
    <row r="408" spans="5:6" x14ac:dyDescent="0.25">
      <c r="E408"/>
      <c r="F408"/>
    </row>
    <row r="409" spans="5:6" x14ac:dyDescent="0.25">
      <c r="E409"/>
      <c r="F409"/>
    </row>
    <row r="410" spans="5:6" x14ac:dyDescent="0.25">
      <c r="E410"/>
      <c r="F410"/>
    </row>
    <row r="411" spans="5:6" x14ac:dyDescent="0.25">
      <c r="E411"/>
      <c r="F411"/>
    </row>
    <row r="412" spans="5:6" x14ac:dyDescent="0.25">
      <c r="E412"/>
      <c r="F412"/>
    </row>
    <row r="413" spans="5:6" x14ac:dyDescent="0.25">
      <c r="E413"/>
      <c r="F413"/>
    </row>
    <row r="414" spans="5:6" x14ac:dyDescent="0.25">
      <c r="E414"/>
      <c r="F414"/>
    </row>
    <row r="415" spans="5:6" x14ac:dyDescent="0.25">
      <c r="E415"/>
      <c r="F415"/>
    </row>
    <row r="416" spans="5:6" x14ac:dyDescent="0.25">
      <c r="E416"/>
      <c r="F416"/>
    </row>
    <row r="417" spans="5:6" x14ac:dyDescent="0.25">
      <c r="E417"/>
      <c r="F417"/>
    </row>
    <row r="418" spans="5:6" x14ac:dyDescent="0.25">
      <c r="E418"/>
      <c r="F418"/>
    </row>
    <row r="419" spans="5:6" x14ac:dyDescent="0.25">
      <c r="E419"/>
      <c r="F419"/>
    </row>
    <row r="420" spans="5:6" x14ac:dyDescent="0.25">
      <c r="E420"/>
      <c r="F420"/>
    </row>
    <row r="421" spans="5:6" x14ac:dyDescent="0.25">
      <c r="E421"/>
      <c r="F421"/>
    </row>
    <row r="422" spans="5:6" x14ac:dyDescent="0.25">
      <c r="E422"/>
      <c r="F422"/>
    </row>
    <row r="423" spans="5:6" x14ac:dyDescent="0.25">
      <c r="E423"/>
      <c r="F423"/>
    </row>
    <row r="424" spans="5:6" x14ac:dyDescent="0.25">
      <c r="E424"/>
      <c r="F424"/>
    </row>
    <row r="425" spans="5:6" x14ac:dyDescent="0.25">
      <c r="E425"/>
      <c r="F425"/>
    </row>
    <row r="426" spans="5:6" x14ac:dyDescent="0.25">
      <c r="E426"/>
      <c r="F426"/>
    </row>
    <row r="427" spans="5:6" x14ac:dyDescent="0.25">
      <c r="E427"/>
      <c r="F427"/>
    </row>
    <row r="428" spans="5:6" x14ac:dyDescent="0.25">
      <c r="E428"/>
      <c r="F428"/>
    </row>
    <row r="429" spans="5:6" x14ac:dyDescent="0.25">
      <c r="E429"/>
      <c r="F429"/>
    </row>
    <row r="430" spans="5:6" x14ac:dyDescent="0.25">
      <c r="E430"/>
      <c r="F430"/>
    </row>
    <row r="431" spans="5:6" x14ac:dyDescent="0.25">
      <c r="E431"/>
      <c r="F431"/>
    </row>
    <row r="432" spans="5:6" x14ac:dyDescent="0.25">
      <c r="E432"/>
      <c r="F432"/>
    </row>
    <row r="433" spans="5:6" x14ac:dyDescent="0.25">
      <c r="E433"/>
      <c r="F433"/>
    </row>
    <row r="434" spans="5:6" x14ac:dyDescent="0.25">
      <c r="E434"/>
      <c r="F434"/>
    </row>
    <row r="435" spans="5:6" x14ac:dyDescent="0.25">
      <c r="E435"/>
      <c r="F435"/>
    </row>
    <row r="436" spans="5:6" x14ac:dyDescent="0.25">
      <c r="E436"/>
      <c r="F436"/>
    </row>
    <row r="437" spans="5:6" x14ac:dyDescent="0.25">
      <c r="E437"/>
      <c r="F437"/>
    </row>
    <row r="438" spans="5:6" x14ac:dyDescent="0.25">
      <c r="E438"/>
      <c r="F438"/>
    </row>
    <row r="439" spans="5:6" x14ac:dyDescent="0.25">
      <c r="E439"/>
      <c r="F439"/>
    </row>
    <row r="440" spans="5:6" x14ac:dyDescent="0.25">
      <c r="E440"/>
      <c r="F440"/>
    </row>
    <row r="441" spans="5:6" x14ac:dyDescent="0.25">
      <c r="E441"/>
      <c r="F441"/>
    </row>
    <row r="442" spans="5:6" x14ac:dyDescent="0.25">
      <c r="E442"/>
      <c r="F442"/>
    </row>
    <row r="443" spans="5:6" x14ac:dyDescent="0.25">
      <c r="E443"/>
      <c r="F443"/>
    </row>
    <row r="444" spans="5:6" x14ac:dyDescent="0.25">
      <c r="E444"/>
      <c r="F444"/>
    </row>
    <row r="445" spans="5:6" x14ac:dyDescent="0.25">
      <c r="E445"/>
      <c r="F445"/>
    </row>
    <row r="446" spans="5:6" x14ac:dyDescent="0.25">
      <c r="E446"/>
      <c r="F446"/>
    </row>
    <row r="447" spans="5:6" x14ac:dyDescent="0.25">
      <c r="E447"/>
      <c r="F447"/>
    </row>
    <row r="448" spans="5:6" x14ac:dyDescent="0.25">
      <c r="E448"/>
      <c r="F448"/>
    </row>
    <row r="449" spans="5:6" x14ac:dyDescent="0.25">
      <c r="E449"/>
      <c r="F449"/>
    </row>
    <row r="450" spans="5:6" x14ac:dyDescent="0.25">
      <c r="E450"/>
      <c r="F450"/>
    </row>
    <row r="451" spans="5:6" x14ac:dyDescent="0.25">
      <c r="E451"/>
      <c r="F451"/>
    </row>
    <row r="452" spans="5:6" x14ac:dyDescent="0.25">
      <c r="E452"/>
      <c r="F452"/>
    </row>
    <row r="453" spans="5:6" x14ac:dyDescent="0.25">
      <c r="E453"/>
      <c r="F453"/>
    </row>
    <row r="454" spans="5:6" x14ac:dyDescent="0.25">
      <c r="E454"/>
      <c r="F454"/>
    </row>
    <row r="455" spans="5:6" x14ac:dyDescent="0.25">
      <c r="E455"/>
      <c r="F455"/>
    </row>
    <row r="456" spans="5:6" x14ac:dyDescent="0.25">
      <c r="E456"/>
      <c r="F456"/>
    </row>
    <row r="457" spans="5:6" x14ac:dyDescent="0.25">
      <c r="E457"/>
      <c r="F457"/>
    </row>
    <row r="458" spans="5:6" x14ac:dyDescent="0.25">
      <c r="E458"/>
      <c r="F458"/>
    </row>
    <row r="459" spans="5:6" x14ac:dyDescent="0.25">
      <c r="E459"/>
      <c r="F459"/>
    </row>
    <row r="460" spans="5:6" x14ac:dyDescent="0.25">
      <c r="E460"/>
      <c r="F460"/>
    </row>
    <row r="461" spans="5:6" x14ac:dyDescent="0.25">
      <c r="E461"/>
      <c r="F461"/>
    </row>
    <row r="462" spans="5:6" x14ac:dyDescent="0.25">
      <c r="E462"/>
      <c r="F462"/>
    </row>
    <row r="463" spans="5:6" x14ac:dyDescent="0.25">
      <c r="E463"/>
      <c r="F463"/>
    </row>
    <row r="464" spans="5:6" x14ac:dyDescent="0.25">
      <c r="E464"/>
      <c r="F464"/>
    </row>
    <row r="465" spans="5:6" x14ac:dyDescent="0.25">
      <c r="E465"/>
      <c r="F465"/>
    </row>
    <row r="466" spans="5:6" x14ac:dyDescent="0.25">
      <c r="E466"/>
      <c r="F466"/>
    </row>
    <row r="467" spans="5:6" x14ac:dyDescent="0.25">
      <c r="E467"/>
      <c r="F467"/>
    </row>
    <row r="468" spans="5:6" x14ac:dyDescent="0.25">
      <c r="E468"/>
      <c r="F468"/>
    </row>
    <row r="469" spans="5:6" x14ac:dyDescent="0.25">
      <c r="E469"/>
      <c r="F469"/>
    </row>
    <row r="470" spans="5:6" x14ac:dyDescent="0.25">
      <c r="E470"/>
      <c r="F470"/>
    </row>
    <row r="471" spans="5:6" x14ac:dyDescent="0.25">
      <c r="E471"/>
      <c r="F471"/>
    </row>
    <row r="472" spans="5:6" x14ac:dyDescent="0.25">
      <c r="E472"/>
      <c r="F472"/>
    </row>
    <row r="473" spans="5:6" x14ac:dyDescent="0.25">
      <c r="E473"/>
      <c r="F473"/>
    </row>
    <row r="474" spans="5:6" x14ac:dyDescent="0.25">
      <c r="E474"/>
      <c r="F474"/>
    </row>
    <row r="475" spans="5:6" x14ac:dyDescent="0.25">
      <c r="E475"/>
      <c r="F475"/>
    </row>
    <row r="476" spans="5:6" x14ac:dyDescent="0.25">
      <c r="E476"/>
      <c r="F476"/>
    </row>
    <row r="477" spans="5:6" x14ac:dyDescent="0.25">
      <c r="E477"/>
      <c r="F477"/>
    </row>
    <row r="478" spans="5:6" x14ac:dyDescent="0.25">
      <c r="E478"/>
      <c r="F478"/>
    </row>
    <row r="479" spans="5:6" x14ac:dyDescent="0.25">
      <c r="E479"/>
      <c r="F479"/>
    </row>
    <row r="480" spans="5:6" x14ac:dyDescent="0.25">
      <c r="E480"/>
      <c r="F480"/>
    </row>
    <row r="481" spans="5:6" x14ac:dyDescent="0.25">
      <c r="E481"/>
      <c r="F481"/>
    </row>
    <row r="482" spans="5:6" x14ac:dyDescent="0.25">
      <c r="E482"/>
      <c r="F482"/>
    </row>
    <row r="483" spans="5:6" x14ac:dyDescent="0.25">
      <c r="E483"/>
      <c r="F483"/>
    </row>
    <row r="484" spans="5:6" x14ac:dyDescent="0.25">
      <c r="E484"/>
      <c r="F484"/>
    </row>
    <row r="485" spans="5:6" x14ac:dyDescent="0.25">
      <c r="E485"/>
      <c r="F485"/>
    </row>
    <row r="486" spans="5:6" x14ac:dyDescent="0.25">
      <c r="E486"/>
      <c r="F486"/>
    </row>
    <row r="487" spans="5:6" x14ac:dyDescent="0.25">
      <c r="E487"/>
      <c r="F487"/>
    </row>
    <row r="488" spans="5:6" x14ac:dyDescent="0.25">
      <c r="E488"/>
      <c r="F488"/>
    </row>
    <row r="489" spans="5:6" x14ac:dyDescent="0.25">
      <c r="E489"/>
      <c r="F489"/>
    </row>
    <row r="490" spans="5:6" x14ac:dyDescent="0.25">
      <c r="E490"/>
      <c r="F490"/>
    </row>
    <row r="491" spans="5:6" x14ac:dyDescent="0.25">
      <c r="E491"/>
      <c r="F491"/>
    </row>
    <row r="492" spans="5:6" x14ac:dyDescent="0.25">
      <c r="E492"/>
      <c r="F492"/>
    </row>
    <row r="493" spans="5:6" x14ac:dyDescent="0.25">
      <c r="E493"/>
      <c r="F493"/>
    </row>
    <row r="494" spans="5:6" x14ac:dyDescent="0.25">
      <c r="E494"/>
      <c r="F494"/>
    </row>
    <row r="495" spans="5:6" x14ac:dyDescent="0.25">
      <c r="E495"/>
      <c r="F495"/>
    </row>
    <row r="496" spans="5:6" x14ac:dyDescent="0.25">
      <c r="E496"/>
      <c r="F496"/>
    </row>
    <row r="497" spans="5:6" x14ac:dyDescent="0.25">
      <c r="E497"/>
      <c r="F497"/>
    </row>
    <row r="498" spans="5:6" x14ac:dyDescent="0.25">
      <c r="E498"/>
      <c r="F498"/>
    </row>
    <row r="499" spans="5:6" x14ac:dyDescent="0.25">
      <c r="E499"/>
      <c r="F499"/>
    </row>
    <row r="500" spans="5:6" x14ac:dyDescent="0.25">
      <c r="E500"/>
      <c r="F500"/>
    </row>
    <row r="501" spans="5:6" x14ac:dyDescent="0.25">
      <c r="E501"/>
      <c r="F501"/>
    </row>
    <row r="502" spans="5:6" x14ac:dyDescent="0.25">
      <c r="E502"/>
      <c r="F502"/>
    </row>
    <row r="503" spans="5:6" x14ac:dyDescent="0.25">
      <c r="E503"/>
      <c r="F503"/>
    </row>
    <row r="504" spans="5:6" x14ac:dyDescent="0.25">
      <c r="E504"/>
      <c r="F504"/>
    </row>
    <row r="505" spans="5:6" x14ac:dyDescent="0.25">
      <c r="E505"/>
      <c r="F505"/>
    </row>
    <row r="506" spans="5:6" x14ac:dyDescent="0.25">
      <c r="E506"/>
      <c r="F506"/>
    </row>
    <row r="507" spans="5:6" x14ac:dyDescent="0.25">
      <c r="E507"/>
      <c r="F507"/>
    </row>
    <row r="508" spans="5:6" x14ac:dyDescent="0.25">
      <c r="E508"/>
      <c r="F508"/>
    </row>
    <row r="509" spans="5:6" x14ac:dyDescent="0.25">
      <c r="E509"/>
      <c r="F509"/>
    </row>
    <row r="510" spans="5:6" x14ac:dyDescent="0.25">
      <c r="E510"/>
      <c r="F510"/>
    </row>
    <row r="511" spans="5:6" x14ac:dyDescent="0.25">
      <c r="E511"/>
      <c r="F511"/>
    </row>
    <row r="512" spans="5:6" x14ac:dyDescent="0.25">
      <c r="E512"/>
      <c r="F512"/>
    </row>
    <row r="513" spans="5:6" x14ac:dyDescent="0.25">
      <c r="E513"/>
      <c r="F513"/>
    </row>
    <row r="514" spans="5:6" x14ac:dyDescent="0.25">
      <c r="E514"/>
      <c r="F514"/>
    </row>
    <row r="515" spans="5:6" x14ac:dyDescent="0.25">
      <c r="E515"/>
      <c r="F515"/>
    </row>
    <row r="516" spans="5:6" x14ac:dyDescent="0.25">
      <c r="E516"/>
      <c r="F516"/>
    </row>
    <row r="517" spans="5:6" x14ac:dyDescent="0.25">
      <c r="E517"/>
      <c r="F517"/>
    </row>
    <row r="518" spans="5:6" x14ac:dyDescent="0.25">
      <c r="E518"/>
      <c r="F518"/>
    </row>
    <row r="519" spans="5:6" x14ac:dyDescent="0.25">
      <c r="E519"/>
      <c r="F519"/>
    </row>
    <row r="520" spans="5:6" x14ac:dyDescent="0.25">
      <c r="E520"/>
      <c r="F520"/>
    </row>
    <row r="521" spans="5:6" x14ac:dyDescent="0.25">
      <c r="E521"/>
      <c r="F521"/>
    </row>
    <row r="522" spans="5:6" x14ac:dyDescent="0.25">
      <c r="E522"/>
      <c r="F522"/>
    </row>
    <row r="523" spans="5:6" x14ac:dyDescent="0.25">
      <c r="E523"/>
      <c r="F523"/>
    </row>
    <row r="524" spans="5:6" x14ac:dyDescent="0.25">
      <c r="E524"/>
      <c r="F524"/>
    </row>
    <row r="525" spans="5:6" x14ac:dyDescent="0.25">
      <c r="E525"/>
      <c r="F525"/>
    </row>
    <row r="526" spans="5:6" x14ac:dyDescent="0.25">
      <c r="E526"/>
      <c r="F526"/>
    </row>
    <row r="527" spans="5:6" x14ac:dyDescent="0.25">
      <c r="E527"/>
      <c r="F527"/>
    </row>
    <row r="528" spans="5:6" x14ac:dyDescent="0.25">
      <c r="E528"/>
      <c r="F528"/>
    </row>
    <row r="529" spans="5:6" x14ac:dyDescent="0.25">
      <c r="E529"/>
      <c r="F529"/>
    </row>
    <row r="530" spans="5:6" x14ac:dyDescent="0.25">
      <c r="E530"/>
      <c r="F530"/>
    </row>
    <row r="531" spans="5:6" x14ac:dyDescent="0.25">
      <c r="E531"/>
      <c r="F531"/>
    </row>
    <row r="532" spans="5:6" x14ac:dyDescent="0.25">
      <c r="E532"/>
      <c r="F532"/>
    </row>
    <row r="533" spans="5:6" x14ac:dyDescent="0.25">
      <c r="E533"/>
      <c r="F533"/>
    </row>
    <row r="534" spans="5:6" x14ac:dyDescent="0.25">
      <c r="E534"/>
      <c r="F534"/>
    </row>
    <row r="535" spans="5:6" x14ac:dyDescent="0.25">
      <c r="E535"/>
      <c r="F535"/>
    </row>
    <row r="536" spans="5:6" x14ac:dyDescent="0.25">
      <c r="E536"/>
      <c r="F536"/>
    </row>
    <row r="537" spans="5:6" x14ac:dyDescent="0.25">
      <c r="E537"/>
      <c r="F537"/>
    </row>
    <row r="538" spans="5:6" x14ac:dyDescent="0.25">
      <c r="E538"/>
      <c r="F538"/>
    </row>
    <row r="539" spans="5:6" x14ac:dyDescent="0.25">
      <c r="E539"/>
      <c r="F539"/>
    </row>
    <row r="540" spans="5:6" x14ac:dyDescent="0.25">
      <c r="E540"/>
      <c r="F540"/>
    </row>
    <row r="541" spans="5:6" x14ac:dyDescent="0.25">
      <c r="E541"/>
      <c r="F541"/>
    </row>
    <row r="542" spans="5:6" x14ac:dyDescent="0.25">
      <c r="E542"/>
      <c r="F542"/>
    </row>
    <row r="543" spans="5:6" x14ac:dyDescent="0.25">
      <c r="E543"/>
      <c r="F543"/>
    </row>
    <row r="544" spans="5:6" x14ac:dyDescent="0.25">
      <c r="E544"/>
      <c r="F544"/>
    </row>
    <row r="545" spans="5:6" x14ac:dyDescent="0.25">
      <c r="E545"/>
      <c r="F545"/>
    </row>
    <row r="546" spans="5:6" x14ac:dyDescent="0.25">
      <c r="E546"/>
      <c r="F546"/>
    </row>
    <row r="547" spans="5:6" x14ac:dyDescent="0.25">
      <c r="E547"/>
      <c r="F547"/>
    </row>
    <row r="548" spans="5:6" x14ac:dyDescent="0.25">
      <c r="E548"/>
      <c r="F548"/>
    </row>
    <row r="549" spans="5:6" x14ac:dyDescent="0.25">
      <c r="E549"/>
      <c r="F549"/>
    </row>
    <row r="550" spans="5:6" x14ac:dyDescent="0.25">
      <c r="E550"/>
      <c r="F550"/>
    </row>
    <row r="551" spans="5:6" x14ac:dyDescent="0.25">
      <c r="E551"/>
      <c r="F551"/>
    </row>
    <row r="552" spans="5:6" x14ac:dyDescent="0.25">
      <c r="E552"/>
      <c r="F552"/>
    </row>
    <row r="553" spans="5:6" x14ac:dyDescent="0.25">
      <c r="E553"/>
      <c r="F553"/>
    </row>
    <row r="554" spans="5:6" x14ac:dyDescent="0.25">
      <c r="E554"/>
      <c r="F554"/>
    </row>
    <row r="555" spans="5:6" x14ac:dyDescent="0.25">
      <c r="E555"/>
      <c r="F555"/>
    </row>
    <row r="556" spans="5:6" x14ac:dyDescent="0.25">
      <c r="E556"/>
      <c r="F556"/>
    </row>
    <row r="557" spans="5:6" x14ac:dyDescent="0.25">
      <c r="E557"/>
      <c r="F557"/>
    </row>
    <row r="558" spans="5:6" x14ac:dyDescent="0.25">
      <c r="E558"/>
      <c r="F558"/>
    </row>
    <row r="559" spans="5:6" x14ac:dyDescent="0.25">
      <c r="E559"/>
      <c r="F559"/>
    </row>
    <row r="560" spans="5:6" x14ac:dyDescent="0.25">
      <c r="E560"/>
      <c r="F560"/>
    </row>
    <row r="561" spans="5:6" x14ac:dyDescent="0.25">
      <c r="E561"/>
      <c r="F561"/>
    </row>
    <row r="562" spans="5:6" x14ac:dyDescent="0.25">
      <c r="E562"/>
      <c r="F562"/>
    </row>
    <row r="563" spans="5:6" x14ac:dyDescent="0.25">
      <c r="E563"/>
      <c r="F563"/>
    </row>
    <row r="564" spans="5:6" x14ac:dyDescent="0.25">
      <c r="E564"/>
      <c r="F564"/>
    </row>
    <row r="565" spans="5:6" x14ac:dyDescent="0.25">
      <c r="E565"/>
      <c r="F565"/>
    </row>
    <row r="566" spans="5:6" x14ac:dyDescent="0.25">
      <c r="E566"/>
      <c r="F566"/>
    </row>
    <row r="567" spans="5:6" x14ac:dyDescent="0.25">
      <c r="E567"/>
      <c r="F567"/>
    </row>
    <row r="568" spans="5:6" x14ac:dyDescent="0.25">
      <c r="E568"/>
      <c r="F568"/>
    </row>
    <row r="569" spans="5:6" x14ac:dyDescent="0.25">
      <c r="E569"/>
      <c r="F569"/>
    </row>
    <row r="570" spans="5:6" x14ac:dyDescent="0.25">
      <c r="E570"/>
      <c r="F570"/>
    </row>
    <row r="571" spans="5:6" x14ac:dyDescent="0.25">
      <c r="E571"/>
      <c r="F571"/>
    </row>
    <row r="572" spans="5:6" x14ac:dyDescent="0.25">
      <c r="E572"/>
      <c r="F572"/>
    </row>
    <row r="573" spans="5:6" x14ac:dyDescent="0.25">
      <c r="E573"/>
      <c r="F573"/>
    </row>
    <row r="574" spans="5:6" x14ac:dyDescent="0.25">
      <c r="E574"/>
      <c r="F574"/>
    </row>
    <row r="575" spans="5:6" x14ac:dyDescent="0.25">
      <c r="E575"/>
      <c r="F575"/>
    </row>
    <row r="576" spans="5:6" x14ac:dyDescent="0.25">
      <c r="E576"/>
      <c r="F576"/>
    </row>
    <row r="577" spans="5:6" x14ac:dyDescent="0.25">
      <c r="E577"/>
      <c r="F577"/>
    </row>
    <row r="578" spans="5:6" x14ac:dyDescent="0.25">
      <c r="E578"/>
      <c r="F578"/>
    </row>
    <row r="579" spans="5:6" x14ac:dyDescent="0.25">
      <c r="E579"/>
      <c r="F579"/>
    </row>
    <row r="580" spans="5:6" x14ac:dyDescent="0.25">
      <c r="E580"/>
      <c r="F580"/>
    </row>
    <row r="581" spans="5:6" x14ac:dyDescent="0.25">
      <c r="E581"/>
      <c r="F581"/>
    </row>
    <row r="582" spans="5:6" x14ac:dyDescent="0.25">
      <c r="E582"/>
      <c r="F582"/>
    </row>
    <row r="583" spans="5:6" x14ac:dyDescent="0.25">
      <c r="E583"/>
      <c r="F583"/>
    </row>
    <row r="584" spans="5:6" x14ac:dyDescent="0.25">
      <c r="E584"/>
      <c r="F584"/>
    </row>
    <row r="585" spans="5:6" x14ac:dyDescent="0.25">
      <c r="E585"/>
      <c r="F585"/>
    </row>
    <row r="586" spans="5:6" x14ac:dyDescent="0.25">
      <c r="E586"/>
      <c r="F586"/>
    </row>
    <row r="587" spans="5:6" x14ac:dyDescent="0.25">
      <c r="E587"/>
      <c r="F587"/>
    </row>
    <row r="588" spans="5:6" x14ac:dyDescent="0.25">
      <c r="E588"/>
      <c r="F588"/>
    </row>
    <row r="589" spans="5:6" x14ac:dyDescent="0.25">
      <c r="E589"/>
      <c r="F589"/>
    </row>
    <row r="590" spans="5:6" x14ac:dyDescent="0.25">
      <c r="E590"/>
      <c r="F590"/>
    </row>
    <row r="591" spans="5:6" x14ac:dyDescent="0.25">
      <c r="E591"/>
      <c r="F591"/>
    </row>
    <row r="592" spans="5:6" x14ac:dyDescent="0.25">
      <c r="E592"/>
      <c r="F592"/>
    </row>
    <row r="593" spans="5:6" x14ac:dyDescent="0.25">
      <c r="E593"/>
      <c r="F593"/>
    </row>
    <row r="594" spans="5:6" x14ac:dyDescent="0.25">
      <c r="E594"/>
      <c r="F594"/>
    </row>
    <row r="595" spans="5:6" x14ac:dyDescent="0.25">
      <c r="E595"/>
      <c r="F595"/>
    </row>
    <row r="596" spans="5:6" x14ac:dyDescent="0.25">
      <c r="E596"/>
      <c r="F596"/>
    </row>
    <row r="597" spans="5:6" x14ac:dyDescent="0.25">
      <c r="E597"/>
      <c r="F597"/>
    </row>
    <row r="598" spans="5:6" x14ac:dyDescent="0.25">
      <c r="E598"/>
      <c r="F598"/>
    </row>
    <row r="599" spans="5:6" x14ac:dyDescent="0.25">
      <c r="E599"/>
      <c r="F599"/>
    </row>
    <row r="600" spans="5:6" x14ac:dyDescent="0.25">
      <c r="E600"/>
      <c r="F600"/>
    </row>
    <row r="601" spans="5:6" x14ac:dyDescent="0.25">
      <c r="E601"/>
      <c r="F601"/>
    </row>
    <row r="602" spans="5:6" x14ac:dyDescent="0.25">
      <c r="E602"/>
      <c r="F602"/>
    </row>
    <row r="603" spans="5:6" x14ac:dyDescent="0.25">
      <c r="E603"/>
      <c r="F603"/>
    </row>
    <row r="604" spans="5:6" x14ac:dyDescent="0.25">
      <c r="E604"/>
      <c r="F604"/>
    </row>
    <row r="605" spans="5:6" x14ac:dyDescent="0.25">
      <c r="E605"/>
      <c r="F605"/>
    </row>
    <row r="606" spans="5:6" x14ac:dyDescent="0.25">
      <c r="E606"/>
      <c r="F606"/>
    </row>
    <row r="607" spans="5:6" x14ac:dyDescent="0.25">
      <c r="E607"/>
      <c r="F607"/>
    </row>
    <row r="608" spans="5:6" x14ac:dyDescent="0.25">
      <c r="E608"/>
      <c r="F608"/>
    </row>
    <row r="609" spans="5:6" x14ac:dyDescent="0.25">
      <c r="E609"/>
      <c r="F609"/>
    </row>
    <row r="610" spans="5:6" x14ac:dyDescent="0.25">
      <c r="E610"/>
      <c r="F610"/>
    </row>
    <row r="611" spans="5:6" x14ac:dyDescent="0.25">
      <c r="E611"/>
      <c r="F611"/>
    </row>
    <row r="612" spans="5:6" x14ac:dyDescent="0.25">
      <c r="E612"/>
      <c r="F612"/>
    </row>
    <row r="613" spans="5:6" x14ac:dyDescent="0.25">
      <c r="E613"/>
      <c r="F613"/>
    </row>
    <row r="614" spans="5:6" x14ac:dyDescent="0.25">
      <c r="E614"/>
      <c r="F614"/>
    </row>
    <row r="615" spans="5:6" x14ac:dyDescent="0.25">
      <c r="E615"/>
      <c r="F615"/>
    </row>
    <row r="616" spans="5:6" x14ac:dyDescent="0.25">
      <c r="E616"/>
      <c r="F616"/>
    </row>
    <row r="617" spans="5:6" x14ac:dyDescent="0.25">
      <c r="E617"/>
      <c r="F617"/>
    </row>
    <row r="618" spans="5:6" x14ac:dyDescent="0.25">
      <c r="E618"/>
      <c r="F618"/>
    </row>
    <row r="619" spans="5:6" x14ac:dyDescent="0.25">
      <c r="E619"/>
      <c r="F619"/>
    </row>
    <row r="620" spans="5:6" x14ac:dyDescent="0.25">
      <c r="E620"/>
      <c r="F620"/>
    </row>
    <row r="621" spans="5:6" x14ac:dyDescent="0.25">
      <c r="E621"/>
      <c r="F621"/>
    </row>
    <row r="622" spans="5:6" x14ac:dyDescent="0.25">
      <c r="E622"/>
      <c r="F622"/>
    </row>
    <row r="623" spans="5:6" x14ac:dyDescent="0.25">
      <c r="E623"/>
      <c r="F623"/>
    </row>
    <row r="624" spans="5:6" x14ac:dyDescent="0.25">
      <c r="E624"/>
      <c r="F624"/>
    </row>
    <row r="625" spans="5:6" x14ac:dyDescent="0.25">
      <c r="E625"/>
      <c r="F625"/>
    </row>
    <row r="626" spans="5:6" x14ac:dyDescent="0.25">
      <c r="E626"/>
      <c r="F626"/>
    </row>
    <row r="627" spans="5:6" x14ac:dyDescent="0.25">
      <c r="E627"/>
      <c r="F627"/>
    </row>
    <row r="628" spans="5:6" x14ac:dyDescent="0.25">
      <c r="E628"/>
      <c r="F628"/>
    </row>
    <row r="629" spans="5:6" x14ac:dyDescent="0.25">
      <c r="E629"/>
      <c r="F629"/>
    </row>
    <row r="630" spans="5:6" x14ac:dyDescent="0.25">
      <c r="E630"/>
      <c r="F630"/>
    </row>
    <row r="631" spans="5:6" x14ac:dyDescent="0.25">
      <c r="E631"/>
      <c r="F631"/>
    </row>
    <row r="632" spans="5:6" x14ac:dyDescent="0.25">
      <c r="E632"/>
      <c r="F632"/>
    </row>
    <row r="633" spans="5:6" x14ac:dyDescent="0.25">
      <c r="E633"/>
      <c r="F633"/>
    </row>
    <row r="634" spans="5:6" x14ac:dyDescent="0.25">
      <c r="E634"/>
      <c r="F634"/>
    </row>
    <row r="635" spans="5:6" x14ac:dyDescent="0.25">
      <c r="E635"/>
      <c r="F635"/>
    </row>
    <row r="636" spans="5:6" x14ac:dyDescent="0.25">
      <c r="E636"/>
      <c r="F636"/>
    </row>
    <row r="637" spans="5:6" x14ac:dyDescent="0.25">
      <c r="E637"/>
      <c r="F637"/>
    </row>
    <row r="638" spans="5:6" x14ac:dyDescent="0.25">
      <c r="E638"/>
      <c r="F638"/>
    </row>
    <row r="639" spans="5:6" x14ac:dyDescent="0.25">
      <c r="E639"/>
      <c r="F639"/>
    </row>
    <row r="640" spans="5:6" x14ac:dyDescent="0.25">
      <c r="E640"/>
      <c r="F640"/>
    </row>
    <row r="641" spans="5:6" x14ac:dyDescent="0.25">
      <c r="E641"/>
      <c r="F641"/>
    </row>
    <row r="642" spans="5:6" x14ac:dyDescent="0.25">
      <c r="E642"/>
      <c r="F642"/>
    </row>
    <row r="643" spans="5:6" x14ac:dyDescent="0.25">
      <c r="E643"/>
      <c r="F643"/>
    </row>
    <row r="644" spans="5:6" x14ac:dyDescent="0.25">
      <c r="E644"/>
      <c r="F644"/>
    </row>
    <row r="645" spans="5:6" x14ac:dyDescent="0.25">
      <c r="E645"/>
      <c r="F645"/>
    </row>
    <row r="646" spans="5:6" x14ac:dyDescent="0.25">
      <c r="E646"/>
      <c r="F646"/>
    </row>
    <row r="647" spans="5:6" x14ac:dyDescent="0.25">
      <c r="E647"/>
      <c r="F647"/>
    </row>
    <row r="648" spans="5:6" x14ac:dyDescent="0.25">
      <c r="E648"/>
      <c r="F648"/>
    </row>
    <row r="649" spans="5:6" x14ac:dyDescent="0.25">
      <c r="E649"/>
      <c r="F649"/>
    </row>
    <row r="650" spans="5:6" x14ac:dyDescent="0.25">
      <c r="E650"/>
      <c r="F650"/>
    </row>
    <row r="651" spans="5:6" x14ac:dyDescent="0.25">
      <c r="E651"/>
      <c r="F651"/>
    </row>
    <row r="652" spans="5:6" x14ac:dyDescent="0.25">
      <c r="E652"/>
      <c r="F652"/>
    </row>
    <row r="653" spans="5:6" x14ac:dyDescent="0.25">
      <c r="E653"/>
      <c r="F653"/>
    </row>
    <row r="654" spans="5:6" x14ac:dyDescent="0.25">
      <c r="E654"/>
      <c r="F654"/>
    </row>
    <row r="655" spans="5:6" x14ac:dyDescent="0.25">
      <c r="E655"/>
      <c r="F655"/>
    </row>
    <row r="656" spans="5:6" x14ac:dyDescent="0.25">
      <c r="E656"/>
      <c r="F656"/>
    </row>
    <row r="657" spans="5:6" x14ac:dyDescent="0.25">
      <c r="E657"/>
      <c r="F657"/>
    </row>
    <row r="658" spans="5:6" x14ac:dyDescent="0.25">
      <c r="E658"/>
      <c r="F658"/>
    </row>
    <row r="659" spans="5:6" x14ac:dyDescent="0.25">
      <c r="E659"/>
      <c r="F659"/>
    </row>
    <row r="660" spans="5:6" x14ac:dyDescent="0.25">
      <c r="E660"/>
      <c r="F660"/>
    </row>
    <row r="661" spans="5:6" x14ac:dyDescent="0.25">
      <c r="E661"/>
      <c r="F661"/>
    </row>
    <row r="662" spans="5:6" x14ac:dyDescent="0.25">
      <c r="E662"/>
      <c r="F662"/>
    </row>
    <row r="663" spans="5:6" x14ac:dyDescent="0.25">
      <c r="E663"/>
      <c r="F663"/>
    </row>
    <row r="664" spans="5:6" x14ac:dyDescent="0.25">
      <c r="E664"/>
      <c r="F664"/>
    </row>
    <row r="665" spans="5:6" x14ac:dyDescent="0.25">
      <c r="E665"/>
      <c r="F665"/>
    </row>
    <row r="666" spans="5:6" x14ac:dyDescent="0.25">
      <c r="E666"/>
      <c r="F666"/>
    </row>
    <row r="667" spans="5:6" x14ac:dyDescent="0.25">
      <c r="E667"/>
      <c r="F667"/>
    </row>
    <row r="668" spans="5:6" x14ac:dyDescent="0.25">
      <c r="E668"/>
      <c r="F668"/>
    </row>
    <row r="669" spans="5:6" x14ac:dyDescent="0.25">
      <c r="E669"/>
      <c r="F669"/>
    </row>
    <row r="670" spans="5:6" x14ac:dyDescent="0.25">
      <c r="E670"/>
      <c r="F670"/>
    </row>
    <row r="671" spans="5:6" x14ac:dyDescent="0.25">
      <c r="E671"/>
      <c r="F671"/>
    </row>
    <row r="672" spans="5:6" x14ac:dyDescent="0.25">
      <c r="E672"/>
      <c r="F672"/>
    </row>
    <row r="673" spans="5:6" x14ac:dyDescent="0.25">
      <c r="E673"/>
      <c r="F673"/>
    </row>
    <row r="674" spans="5:6" x14ac:dyDescent="0.25">
      <c r="E674"/>
      <c r="F674"/>
    </row>
    <row r="675" spans="5:6" x14ac:dyDescent="0.25">
      <c r="E675"/>
      <c r="F675"/>
    </row>
    <row r="676" spans="5:6" x14ac:dyDescent="0.25">
      <c r="E676"/>
      <c r="F676"/>
    </row>
    <row r="677" spans="5:6" x14ac:dyDescent="0.25">
      <c r="E677"/>
      <c r="F677"/>
    </row>
    <row r="678" spans="5:6" x14ac:dyDescent="0.25">
      <c r="E678"/>
      <c r="F678"/>
    </row>
    <row r="679" spans="5:6" x14ac:dyDescent="0.25">
      <c r="E679"/>
      <c r="F679"/>
    </row>
    <row r="680" spans="5:6" x14ac:dyDescent="0.25">
      <c r="E680"/>
      <c r="F680"/>
    </row>
    <row r="681" spans="5:6" x14ac:dyDescent="0.25">
      <c r="E681"/>
      <c r="F681"/>
    </row>
    <row r="682" spans="5:6" x14ac:dyDescent="0.25">
      <c r="E682"/>
      <c r="F682"/>
    </row>
    <row r="683" spans="5:6" x14ac:dyDescent="0.25">
      <c r="E683"/>
      <c r="F683"/>
    </row>
    <row r="684" spans="5:6" x14ac:dyDescent="0.25">
      <c r="E684"/>
      <c r="F684"/>
    </row>
    <row r="685" spans="5:6" x14ac:dyDescent="0.25">
      <c r="E685"/>
      <c r="F685"/>
    </row>
    <row r="686" spans="5:6" x14ac:dyDescent="0.25">
      <c r="E686"/>
      <c r="F686"/>
    </row>
    <row r="687" spans="5:6" x14ac:dyDescent="0.25">
      <c r="E687"/>
      <c r="F687"/>
    </row>
    <row r="688" spans="5:6" x14ac:dyDescent="0.25">
      <c r="E688"/>
      <c r="F688"/>
    </row>
    <row r="689" spans="5:6" x14ac:dyDescent="0.25">
      <c r="E689"/>
      <c r="F689"/>
    </row>
    <row r="690" spans="5:6" x14ac:dyDescent="0.25">
      <c r="E690"/>
      <c r="F690"/>
    </row>
    <row r="691" spans="5:6" x14ac:dyDescent="0.25">
      <c r="E691"/>
      <c r="F691"/>
    </row>
    <row r="692" spans="5:6" x14ac:dyDescent="0.25">
      <c r="E692"/>
      <c r="F692"/>
    </row>
    <row r="693" spans="5:6" x14ac:dyDescent="0.25">
      <c r="E693"/>
      <c r="F693"/>
    </row>
    <row r="694" spans="5:6" x14ac:dyDescent="0.25">
      <c r="E694"/>
      <c r="F694"/>
    </row>
    <row r="695" spans="5:6" x14ac:dyDescent="0.25">
      <c r="E695"/>
      <c r="F695"/>
    </row>
    <row r="696" spans="5:6" x14ac:dyDescent="0.25">
      <c r="E696"/>
      <c r="F696"/>
    </row>
    <row r="697" spans="5:6" x14ac:dyDescent="0.25">
      <c r="E697"/>
      <c r="F697"/>
    </row>
    <row r="698" spans="5:6" x14ac:dyDescent="0.25">
      <c r="E698"/>
      <c r="F698"/>
    </row>
    <row r="699" spans="5:6" x14ac:dyDescent="0.25">
      <c r="E699"/>
      <c r="F699"/>
    </row>
    <row r="700" spans="5:6" x14ac:dyDescent="0.25">
      <c r="E700"/>
      <c r="F700"/>
    </row>
    <row r="701" spans="5:6" x14ac:dyDescent="0.25">
      <c r="E701"/>
      <c r="F701"/>
    </row>
    <row r="702" spans="5:6" x14ac:dyDescent="0.25">
      <c r="E702"/>
      <c r="F702"/>
    </row>
    <row r="703" spans="5:6" x14ac:dyDescent="0.25">
      <c r="E703"/>
      <c r="F703"/>
    </row>
    <row r="704" spans="5:6" x14ac:dyDescent="0.25">
      <c r="E704"/>
      <c r="F704"/>
    </row>
    <row r="705" spans="5:6" x14ac:dyDescent="0.25">
      <c r="E705"/>
      <c r="F705"/>
    </row>
    <row r="706" spans="5:6" x14ac:dyDescent="0.25">
      <c r="E706"/>
      <c r="F706"/>
    </row>
    <row r="707" spans="5:6" x14ac:dyDescent="0.25">
      <c r="E707"/>
      <c r="F707"/>
    </row>
    <row r="708" spans="5:6" x14ac:dyDescent="0.25">
      <c r="E708"/>
      <c r="F708"/>
    </row>
    <row r="709" spans="5:6" x14ac:dyDescent="0.25">
      <c r="E709"/>
      <c r="F709"/>
    </row>
    <row r="710" spans="5:6" x14ac:dyDescent="0.25">
      <c r="E710"/>
      <c r="F710"/>
    </row>
    <row r="711" spans="5:6" x14ac:dyDescent="0.25">
      <c r="E711"/>
      <c r="F711"/>
    </row>
    <row r="712" spans="5:6" x14ac:dyDescent="0.25">
      <c r="E712"/>
      <c r="F712"/>
    </row>
    <row r="713" spans="5:6" x14ac:dyDescent="0.25">
      <c r="E713"/>
      <c r="F713"/>
    </row>
    <row r="714" spans="5:6" x14ac:dyDescent="0.25">
      <c r="E714"/>
      <c r="F714"/>
    </row>
    <row r="715" spans="5:6" x14ac:dyDescent="0.25">
      <c r="E715"/>
      <c r="F715"/>
    </row>
    <row r="716" spans="5:6" x14ac:dyDescent="0.25">
      <c r="E716"/>
      <c r="F716"/>
    </row>
    <row r="717" spans="5:6" x14ac:dyDescent="0.25">
      <c r="E717"/>
      <c r="F717"/>
    </row>
    <row r="718" spans="5:6" x14ac:dyDescent="0.25">
      <c r="E718"/>
      <c r="F718"/>
    </row>
    <row r="719" spans="5:6" x14ac:dyDescent="0.25">
      <c r="E719"/>
      <c r="F719"/>
    </row>
    <row r="720" spans="5:6" x14ac:dyDescent="0.25">
      <c r="E720"/>
      <c r="F720"/>
    </row>
    <row r="721" spans="5:6" x14ac:dyDescent="0.25">
      <c r="E721"/>
      <c r="F721"/>
    </row>
    <row r="722" spans="5:6" x14ac:dyDescent="0.25">
      <c r="E722"/>
      <c r="F722"/>
    </row>
    <row r="723" spans="5:6" x14ac:dyDescent="0.25">
      <c r="E723"/>
      <c r="F723"/>
    </row>
    <row r="724" spans="5:6" x14ac:dyDescent="0.25">
      <c r="E724"/>
      <c r="F724"/>
    </row>
    <row r="725" spans="5:6" x14ac:dyDescent="0.25">
      <c r="E725"/>
      <c r="F725"/>
    </row>
    <row r="726" spans="5:6" x14ac:dyDescent="0.25">
      <c r="E726"/>
      <c r="F726"/>
    </row>
    <row r="727" spans="5:6" x14ac:dyDescent="0.25">
      <c r="E727"/>
      <c r="F727"/>
    </row>
    <row r="728" spans="5:6" x14ac:dyDescent="0.25">
      <c r="E728"/>
      <c r="F728"/>
    </row>
    <row r="729" spans="5:6" x14ac:dyDescent="0.25">
      <c r="E729"/>
      <c r="F729"/>
    </row>
    <row r="730" spans="5:6" x14ac:dyDescent="0.25">
      <c r="E730"/>
      <c r="F730"/>
    </row>
    <row r="731" spans="5:6" x14ac:dyDescent="0.25">
      <c r="E731"/>
      <c r="F731"/>
    </row>
    <row r="732" spans="5:6" x14ac:dyDescent="0.25">
      <c r="E732"/>
      <c r="F732"/>
    </row>
    <row r="733" spans="5:6" x14ac:dyDescent="0.25">
      <c r="E733"/>
      <c r="F733"/>
    </row>
    <row r="734" spans="5:6" x14ac:dyDescent="0.25">
      <c r="E734"/>
      <c r="F734"/>
    </row>
    <row r="735" spans="5:6" x14ac:dyDescent="0.25">
      <c r="E735"/>
      <c r="F735"/>
    </row>
    <row r="736" spans="5:6" x14ac:dyDescent="0.25">
      <c r="E736"/>
      <c r="F736"/>
    </row>
    <row r="737" spans="5:6" x14ac:dyDescent="0.25">
      <c r="E737"/>
      <c r="F737"/>
    </row>
    <row r="738" spans="5:6" x14ac:dyDescent="0.25">
      <c r="E738"/>
      <c r="F738"/>
    </row>
    <row r="739" spans="5:6" x14ac:dyDescent="0.25">
      <c r="E739"/>
      <c r="F739"/>
    </row>
    <row r="740" spans="5:6" x14ac:dyDescent="0.25">
      <c r="E740"/>
      <c r="F740"/>
    </row>
    <row r="741" spans="5:6" x14ac:dyDescent="0.25">
      <c r="E741"/>
      <c r="F741"/>
    </row>
    <row r="742" spans="5:6" x14ac:dyDescent="0.25">
      <c r="E742"/>
      <c r="F742"/>
    </row>
    <row r="743" spans="5:6" x14ac:dyDescent="0.25">
      <c r="E743"/>
      <c r="F743"/>
    </row>
    <row r="744" spans="5:6" x14ac:dyDescent="0.25">
      <c r="E744"/>
      <c r="F744"/>
    </row>
    <row r="745" spans="5:6" x14ac:dyDescent="0.25">
      <c r="E745"/>
      <c r="F745"/>
    </row>
    <row r="746" spans="5:6" x14ac:dyDescent="0.25">
      <c r="E746"/>
      <c r="F746"/>
    </row>
    <row r="747" spans="5:6" x14ac:dyDescent="0.25">
      <c r="E747"/>
      <c r="F747"/>
    </row>
    <row r="748" spans="5:6" x14ac:dyDescent="0.25">
      <c r="E748"/>
      <c r="F748"/>
    </row>
    <row r="749" spans="5:6" x14ac:dyDescent="0.25">
      <c r="E749"/>
      <c r="F749"/>
    </row>
    <row r="750" spans="5:6" x14ac:dyDescent="0.25">
      <c r="E750"/>
      <c r="F750"/>
    </row>
    <row r="751" spans="5:6" x14ac:dyDescent="0.25">
      <c r="E751"/>
      <c r="F751"/>
    </row>
    <row r="752" spans="5:6" x14ac:dyDescent="0.25">
      <c r="E752"/>
      <c r="F752"/>
    </row>
    <row r="753" spans="5:6" x14ac:dyDescent="0.25">
      <c r="E753"/>
      <c r="F753"/>
    </row>
    <row r="754" spans="5:6" x14ac:dyDescent="0.25">
      <c r="E754"/>
      <c r="F754"/>
    </row>
    <row r="755" spans="5:6" x14ac:dyDescent="0.25">
      <c r="E755"/>
      <c r="F755"/>
    </row>
    <row r="756" spans="5:6" x14ac:dyDescent="0.25">
      <c r="E756"/>
      <c r="F756"/>
    </row>
    <row r="757" spans="5:6" x14ac:dyDescent="0.25">
      <c r="E757"/>
      <c r="F757"/>
    </row>
    <row r="758" spans="5:6" x14ac:dyDescent="0.25">
      <c r="E758"/>
      <c r="F758"/>
    </row>
    <row r="759" spans="5:6" x14ac:dyDescent="0.25">
      <c r="E759"/>
      <c r="F759"/>
    </row>
    <row r="760" spans="5:6" x14ac:dyDescent="0.25">
      <c r="E760"/>
      <c r="F760"/>
    </row>
    <row r="761" spans="5:6" x14ac:dyDescent="0.25">
      <c r="E761"/>
      <c r="F761"/>
    </row>
    <row r="762" spans="5:6" x14ac:dyDescent="0.25">
      <c r="E762"/>
      <c r="F762"/>
    </row>
    <row r="763" spans="5:6" x14ac:dyDescent="0.25">
      <c r="E763"/>
      <c r="F763"/>
    </row>
    <row r="764" spans="5:6" x14ac:dyDescent="0.25">
      <c r="E764"/>
      <c r="F764"/>
    </row>
    <row r="765" spans="5:6" x14ac:dyDescent="0.25">
      <c r="E765"/>
      <c r="F765"/>
    </row>
    <row r="766" spans="5:6" x14ac:dyDescent="0.25">
      <c r="E766"/>
      <c r="F766"/>
    </row>
    <row r="767" spans="5:6" x14ac:dyDescent="0.25">
      <c r="E767"/>
      <c r="F767"/>
    </row>
    <row r="768" spans="5:6" x14ac:dyDescent="0.25">
      <c r="E768"/>
      <c r="F768"/>
    </row>
    <row r="769" spans="5:6" x14ac:dyDescent="0.25">
      <c r="E769"/>
      <c r="F769"/>
    </row>
    <row r="770" spans="5:6" x14ac:dyDescent="0.25">
      <c r="E770"/>
      <c r="F770"/>
    </row>
    <row r="771" spans="5:6" x14ac:dyDescent="0.25">
      <c r="E771"/>
      <c r="F771"/>
    </row>
    <row r="772" spans="5:6" x14ac:dyDescent="0.25">
      <c r="E772"/>
      <c r="F772"/>
    </row>
    <row r="773" spans="5:6" x14ac:dyDescent="0.25">
      <c r="E773"/>
      <c r="F773"/>
    </row>
    <row r="774" spans="5:6" x14ac:dyDescent="0.25">
      <c r="E774"/>
      <c r="F774"/>
    </row>
    <row r="775" spans="5:6" x14ac:dyDescent="0.25">
      <c r="E775"/>
      <c r="F775"/>
    </row>
    <row r="776" spans="5:6" x14ac:dyDescent="0.25">
      <c r="E776"/>
      <c r="F776"/>
    </row>
    <row r="777" spans="5:6" x14ac:dyDescent="0.25">
      <c r="E777"/>
      <c r="F777"/>
    </row>
    <row r="778" spans="5:6" x14ac:dyDescent="0.25">
      <c r="E778"/>
      <c r="F778"/>
    </row>
    <row r="779" spans="5:6" x14ac:dyDescent="0.25">
      <c r="E779"/>
      <c r="F779"/>
    </row>
    <row r="780" spans="5:6" x14ac:dyDescent="0.25">
      <c r="E780"/>
      <c r="F780"/>
    </row>
    <row r="781" spans="5:6" x14ac:dyDescent="0.25">
      <c r="E781"/>
      <c r="F781"/>
    </row>
    <row r="782" spans="5:6" x14ac:dyDescent="0.25">
      <c r="E782"/>
      <c r="F782"/>
    </row>
    <row r="783" spans="5:6" x14ac:dyDescent="0.25">
      <c r="E783"/>
      <c r="F783"/>
    </row>
    <row r="784" spans="5:6" x14ac:dyDescent="0.25">
      <c r="E784"/>
      <c r="F784"/>
    </row>
    <row r="785" spans="5:6" x14ac:dyDescent="0.25">
      <c r="E785"/>
      <c r="F785"/>
    </row>
    <row r="786" spans="5:6" x14ac:dyDescent="0.25">
      <c r="E786"/>
      <c r="F786"/>
    </row>
    <row r="787" spans="5:6" x14ac:dyDescent="0.25">
      <c r="E787"/>
      <c r="F787"/>
    </row>
    <row r="788" spans="5:6" x14ac:dyDescent="0.25">
      <c r="E788"/>
      <c r="F788"/>
    </row>
    <row r="789" spans="5:6" x14ac:dyDescent="0.25">
      <c r="E789"/>
      <c r="F789"/>
    </row>
    <row r="790" spans="5:6" x14ac:dyDescent="0.25">
      <c r="E790"/>
      <c r="F790"/>
    </row>
    <row r="791" spans="5:6" x14ac:dyDescent="0.25">
      <c r="E791"/>
      <c r="F791"/>
    </row>
    <row r="792" spans="5:6" x14ac:dyDescent="0.25">
      <c r="E792"/>
      <c r="F792"/>
    </row>
    <row r="793" spans="5:6" x14ac:dyDescent="0.25">
      <c r="E793"/>
      <c r="F793"/>
    </row>
    <row r="794" spans="5:6" x14ac:dyDescent="0.25">
      <c r="E794"/>
      <c r="F794"/>
    </row>
    <row r="795" spans="5:6" x14ac:dyDescent="0.25">
      <c r="E795"/>
      <c r="F795"/>
    </row>
    <row r="796" spans="5:6" x14ac:dyDescent="0.25">
      <c r="E796"/>
      <c r="F796"/>
    </row>
    <row r="797" spans="5:6" x14ac:dyDescent="0.25">
      <c r="E797"/>
      <c r="F797"/>
    </row>
    <row r="798" spans="5:6" x14ac:dyDescent="0.25">
      <c r="E798"/>
      <c r="F798"/>
    </row>
    <row r="799" spans="5:6" x14ac:dyDescent="0.25">
      <c r="E799"/>
      <c r="F799"/>
    </row>
    <row r="800" spans="5:6" x14ac:dyDescent="0.25">
      <c r="E800"/>
      <c r="F800"/>
    </row>
    <row r="801" spans="5:6" x14ac:dyDescent="0.25">
      <c r="E801"/>
      <c r="F801"/>
    </row>
    <row r="802" spans="5:6" x14ac:dyDescent="0.25">
      <c r="E802"/>
      <c r="F802"/>
    </row>
    <row r="803" spans="5:6" x14ac:dyDescent="0.25">
      <c r="E803"/>
      <c r="F803"/>
    </row>
    <row r="804" spans="5:6" x14ac:dyDescent="0.25">
      <c r="E804"/>
      <c r="F804"/>
    </row>
    <row r="805" spans="5:6" x14ac:dyDescent="0.25">
      <c r="E805"/>
      <c r="F805"/>
    </row>
    <row r="806" spans="5:6" x14ac:dyDescent="0.25">
      <c r="E806"/>
      <c r="F806"/>
    </row>
    <row r="807" spans="5:6" x14ac:dyDescent="0.25">
      <c r="E807"/>
      <c r="F807"/>
    </row>
    <row r="808" spans="5:6" x14ac:dyDescent="0.25">
      <c r="E808"/>
      <c r="F808"/>
    </row>
    <row r="809" spans="5:6" x14ac:dyDescent="0.25">
      <c r="E809"/>
      <c r="F809"/>
    </row>
    <row r="810" spans="5:6" x14ac:dyDescent="0.25">
      <c r="E810"/>
      <c r="F810"/>
    </row>
    <row r="811" spans="5:6" x14ac:dyDescent="0.25">
      <c r="E811"/>
      <c r="F811"/>
    </row>
    <row r="812" spans="5:6" x14ac:dyDescent="0.25">
      <c r="E812"/>
      <c r="F812"/>
    </row>
    <row r="813" spans="5:6" x14ac:dyDescent="0.25">
      <c r="E813"/>
      <c r="F813"/>
    </row>
    <row r="814" spans="5:6" x14ac:dyDescent="0.25">
      <c r="E814"/>
      <c r="F814"/>
    </row>
    <row r="815" spans="5:6" x14ac:dyDescent="0.25">
      <c r="E815"/>
      <c r="F815"/>
    </row>
    <row r="816" spans="5:6" x14ac:dyDescent="0.25">
      <c r="E816"/>
      <c r="F816"/>
    </row>
    <row r="817" spans="5:6" x14ac:dyDescent="0.25">
      <c r="E817"/>
      <c r="F817"/>
    </row>
    <row r="818" spans="5:6" x14ac:dyDescent="0.25">
      <c r="E818"/>
      <c r="F818"/>
    </row>
    <row r="819" spans="5:6" x14ac:dyDescent="0.25">
      <c r="E819"/>
      <c r="F819"/>
    </row>
    <row r="820" spans="5:6" x14ac:dyDescent="0.25">
      <c r="E820"/>
      <c r="F820"/>
    </row>
    <row r="821" spans="5:6" x14ac:dyDescent="0.25">
      <c r="E821"/>
      <c r="F821"/>
    </row>
    <row r="822" spans="5:6" x14ac:dyDescent="0.25">
      <c r="E822"/>
      <c r="F822"/>
    </row>
    <row r="823" spans="5:6" x14ac:dyDescent="0.25">
      <c r="E823"/>
      <c r="F823"/>
    </row>
    <row r="824" spans="5:6" x14ac:dyDescent="0.25">
      <c r="E824"/>
      <c r="F824"/>
    </row>
    <row r="825" spans="5:6" x14ac:dyDescent="0.25">
      <c r="E825"/>
      <c r="F825"/>
    </row>
    <row r="826" spans="5:6" x14ac:dyDescent="0.25">
      <c r="E826"/>
      <c r="F826"/>
    </row>
    <row r="827" spans="5:6" x14ac:dyDescent="0.25">
      <c r="E827"/>
      <c r="F827"/>
    </row>
    <row r="828" spans="5:6" x14ac:dyDescent="0.25">
      <c r="E828"/>
      <c r="F828"/>
    </row>
    <row r="829" spans="5:6" x14ac:dyDescent="0.25">
      <c r="E829"/>
      <c r="F829"/>
    </row>
    <row r="830" spans="5:6" x14ac:dyDescent="0.25">
      <c r="E830"/>
      <c r="F830"/>
    </row>
    <row r="831" spans="5:6" x14ac:dyDescent="0.25">
      <c r="E831"/>
      <c r="F831"/>
    </row>
    <row r="832" spans="5:6" x14ac:dyDescent="0.25">
      <c r="E832"/>
      <c r="F832"/>
    </row>
    <row r="833" spans="5:6" x14ac:dyDescent="0.25">
      <c r="E833"/>
      <c r="F833"/>
    </row>
    <row r="834" spans="5:6" x14ac:dyDescent="0.25">
      <c r="E834"/>
      <c r="F834"/>
    </row>
    <row r="835" spans="5:6" x14ac:dyDescent="0.25">
      <c r="E835"/>
      <c r="F835"/>
    </row>
    <row r="836" spans="5:6" x14ac:dyDescent="0.25">
      <c r="E836"/>
      <c r="F836"/>
    </row>
    <row r="837" spans="5:6" x14ac:dyDescent="0.25">
      <c r="E837"/>
      <c r="F837"/>
    </row>
    <row r="838" spans="5:6" x14ac:dyDescent="0.25">
      <c r="E838"/>
      <c r="F838"/>
    </row>
    <row r="839" spans="5:6" x14ac:dyDescent="0.25">
      <c r="E839"/>
      <c r="F839"/>
    </row>
    <row r="840" spans="5:6" x14ac:dyDescent="0.25">
      <c r="E840"/>
      <c r="F840"/>
    </row>
    <row r="841" spans="5:6" x14ac:dyDescent="0.25">
      <c r="E841"/>
      <c r="F841"/>
    </row>
    <row r="842" spans="5:6" x14ac:dyDescent="0.25">
      <c r="E842"/>
      <c r="F842"/>
    </row>
    <row r="843" spans="5:6" x14ac:dyDescent="0.25">
      <c r="E843"/>
      <c r="F843"/>
    </row>
    <row r="844" spans="5:6" x14ac:dyDescent="0.25">
      <c r="E844"/>
      <c r="F844"/>
    </row>
    <row r="845" spans="5:6" x14ac:dyDescent="0.25">
      <c r="E845"/>
      <c r="F845"/>
    </row>
    <row r="846" spans="5:6" x14ac:dyDescent="0.25">
      <c r="E846"/>
      <c r="F846"/>
    </row>
    <row r="847" spans="5:6" x14ac:dyDescent="0.25">
      <c r="E847"/>
      <c r="F847"/>
    </row>
    <row r="848" spans="5:6" x14ac:dyDescent="0.25">
      <c r="E848"/>
      <c r="F848"/>
    </row>
    <row r="849" spans="5:6" x14ac:dyDescent="0.25">
      <c r="E849"/>
      <c r="F849"/>
    </row>
    <row r="850" spans="5:6" x14ac:dyDescent="0.25">
      <c r="E850"/>
      <c r="F850"/>
    </row>
    <row r="851" spans="5:6" x14ac:dyDescent="0.25">
      <c r="E851"/>
      <c r="F851"/>
    </row>
    <row r="852" spans="5:6" x14ac:dyDescent="0.25">
      <c r="E852"/>
      <c r="F852"/>
    </row>
    <row r="853" spans="5:6" x14ac:dyDescent="0.25">
      <c r="E853"/>
      <c r="F853"/>
    </row>
    <row r="854" spans="5:6" x14ac:dyDescent="0.25">
      <c r="E854"/>
      <c r="F854"/>
    </row>
    <row r="855" spans="5:6" x14ac:dyDescent="0.25">
      <c r="E855"/>
      <c r="F855"/>
    </row>
    <row r="856" spans="5:6" x14ac:dyDescent="0.25">
      <c r="E856"/>
      <c r="F856"/>
    </row>
    <row r="857" spans="5:6" x14ac:dyDescent="0.25">
      <c r="E857"/>
      <c r="F857"/>
    </row>
    <row r="858" spans="5:6" x14ac:dyDescent="0.25">
      <c r="E858"/>
      <c r="F858"/>
    </row>
    <row r="859" spans="5:6" x14ac:dyDescent="0.25">
      <c r="E859"/>
      <c r="F859"/>
    </row>
    <row r="860" spans="5:6" x14ac:dyDescent="0.25">
      <c r="E860"/>
      <c r="F860"/>
    </row>
    <row r="861" spans="5:6" x14ac:dyDescent="0.25">
      <c r="E861"/>
      <c r="F861"/>
    </row>
    <row r="862" spans="5:6" x14ac:dyDescent="0.25">
      <c r="E862"/>
      <c r="F862"/>
    </row>
    <row r="863" spans="5:6" x14ac:dyDescent="0.25">
      <c r="E863"/>
      <c r="F863"/>
    </row>
    <row r="864" spans="5:6" x14ac:dyDescent="0.25">
      <c r="E864"/>
      <c r="F864"/>
    </row>
    <row r="865" spans="5:6" x14ac:dyDescent="0.25">
      <c r="E865"/>
      <c r="F865"/>
    </row>
    <row r="866" spans="5:6" x14ac:dyDescent="0.25">
      <c r="E866"/>
      <c r="F866"/>
    </row>
    <row r="867" spans="5:6" x14ac:dyDescent="0.25">
      <c r="E867"/>
      <c r="F867"/>
    </row>
    <row r="868" spans="5:6" x14ac:dyDescent="0.25">
      <c r="E868"/>
      <c r="F868"/>
    </row>
    <row r="869" spans="5:6" x14ac:dyDescent="0.25">
      <c r="E869"/>
      <c r="F869"/>
    </row>
    <row r="870" spans="5:6" x14ac:dyDescent="0.25">
      <c r="E870"/>
      <c r="F870"/>
    </row>
    <row r="871" spans="5:6" x14ac:dyDescent="0.25">
      <c r="E871"/>
      <c r="F871"/>
    </row>
    <row r="872" spans="5:6" x14ac:dyDescent="0.25">
      <c r="E872"/>
      <c r="F872"/>
    </row>
    <row r="873" spans="5:6" x14ac:dyDescent="0.25">
      <c r="E873"/>
      <c r="F873"/>
    </row>
    <row r="874" spans="5:6" x14ac:dyDescent="0.25">
      <c r="E874"/>
      <c r="F874"/>
    </row>
    <row r="875" spans="5:6" x14ac:dyDescent="0.25">
      <c r="E875"/>
      <c r="F875"/>
    </row>
    <row r="876" spans="5:6" x14ac:dyDescent="0.25">
      <c r="E876"/>
      <c r="F876"/>
    </row>
    <row r="877" spans="5:6" x14ac:dyDescent="0.25">
      <c r="E877"/>
      <c r="F877"/>
    </row>
    <row r="878" spans="5:6" x14ac:dyDescent="0.25">
      <c r="E878"/>
      <c r="F878"/>
    </row>
    <row r="879" spans="5:6" x14ac:dyDescent="0.25">
      <c r="E879"/>
      <c r="F879"/>
    </row>
    <row r="880" spans="5:6" x14ac:dyDescent="0.25">
      <c r="E880"/>
      <c r="F880"/>
    </row>
    <row r="881" spans="5:6" x14ac:dyDescent="0.25">
      <c r="E881"/>
      <c r="F881"/>
    </row>
    <row r="882" spans="5:6" x14ac:dyDescent="0.25">
      <c r="E882"/>
      <c r="F882"/>
    </row>
    <row r="883" spans="5:6" x14ac:dyDescent="0.25">
      <c r="E883"/>
      <c r="F883"/>
    </row>
    <row r="884" spans="5:6" x14ac:dyDescent="0.25">
      <c r="E884"/>
      <c r="F884"/>
    </row>
    <row r="885" spans="5:6" x14ac:dyDescent="0.25">
      <c r="E885"/>
      <c r="F885"/>
    </row>
    <row r="886" spans="5:6" x14ac:dyDescent="0.25">
      <c r="E886"/>
      <c r="F886"/>
    </row>
    <row r="887" spans="5:6" x14ac:dyDescent="0.25">
      <c r="E887"/>
      <c r="F887"/>
    </row>
    <row r="888" spans="5:6" x14ac:dyDescent="0.25">
      <c r="E888"/>
      <c r="F888"/>
    </row>
    <row r="889" spans="5:6" x14ac:dyDescent="0.25">
      <c r="E889"/>
      <c r="F889"/>
    </row>
    <row r="890" spans="5:6" x14ac:dyDescent="0.25">
      <c r="E890"/>
      <c r="F890"/>
    </row>
    <row r="891" spans="5:6" x14ac:dyDescent="0.25">
      <c r="E891"/>
      <c r="F891"/>
    </row>
    <row r="892" spans="5:6" x14ac:dyDescent="0.25">
      <c r="E892"/>
      <c r="F892"/>
    </row>
    <row r="893" spans="5:6" x14ac:dyDescent="0.25">
      <c r="E893"/>
      <c r="F893"/>
    </row>
    <row r="894" spans="5:6" x14ac:dyDescent="0.25">
      <c r="E894"/>
      <c r="F894"/>
    </row>
    <row r="895" spans="5:6" x14ac:dyDescent="0.25">
      <c r="E895"/>
      <c r="F895"/>
    </row>
    <row r="896" spans="5:6" x14ac:dyDescent="0.25">
      <c r="E896"/>
      <c r="F896"/>
    </row>
    <row r="897" spans="5:6" x14ac:dyDescent="0.25">
      <c r="E897"/>
      <c r="F897"/>
    </row>
    <row r="898" spans="5:6" x14ac:dyDescent="0.25">
      <c r="E898"/>
      <c r="F898"/>
    </row>
    <row r="899" spans="5:6" x14ac:dyDescent="0.25">
      <c r="E899"/>
      <c r="F899"/>
    </row>
    <row r="900" spans="5:6" x14ac:dyDescent="0.25">
      <c r="E900"/>
      <c r="F900"/>
    </row>
    <row r="901" spans="5:6" x14ac:dyDescent="0.25">
      <c r="E901"/>
      <c r="F901"/>
    </row>
    <row r="902" spans="5:6" x14ac:dyDescent="0.25">
      <c r="E902"/>
      <c r="F902"/>
    </row>
    <row r="903" spans="5:6" x14ac:dyDescent="0.25">
      <c r="E903"/>
      <c r="F903"/>
    </row>
    <row r="904" spans="5:6" x14ac:dyDescent="0.25">
      <c r="E904"/>
      <c r="F904"/>
    </row>
    <row r="905" spans="5:6" x14ac:dyDescent="0.25">
      <c r="E905"/>
      <c r="F905"/>
    </row>
    <row r="906" spans="5:6" x14ac:dyDescent="0.25">
      <c r="E906"/>
      <c r="F906"/>
    </row>
    <row r="907" spans="5:6" x14ac:dyDescent="0.25">
      <c r="E907"/>
      <c r="F907"/>
    </row>
    <row r="908" spans="5:6" x14ac:dyDescent="0.25">
      <c r="E908"/>
      <c r="F908"/>
    </row>
    <row r="909" spans="5:6" x14ac:dyDescent="0.25">
      <c r="E909"/>
      <c r="F909"/>
    </row>
    <row r="910" spans="5:6" x14ac:dyDescent="0.25">
      <c r="E910"/>
      <c r="F910"/>
    </row>
    <row r="911" spans="5:6" x14ac:dyDescent="0.25">
      <c r="E911"/>
      <c r="F911"/>
    </row>
    <row r="912" spans="5:6" x14ac:dyDescent="0.25">
      <c r="E912"/>
      <c r="F912"/>
    </row>
    <row r="913" spans="5:6" x14ac:dyDescent="0.25">
      <c r="E913"/>
      <c r="F913"/>
    </row>
    <row r="914" spans="5:6" x14ac:dyDescent="0.25">
      <c r="E914"/>
      <c r="F914"/>
    </row>
    <row r="915" spans="5:6" x14ac:dyDescent="0.25">
      <c r="E915"/>
      <c r="F915"/>
    </row>
    <row r="916" spans="5:6" x14ac:dyDescent="0.25">
      <c r="E916"/>
      <c r="F916"/>
    </row>
    <row r="917" spans="5:6" x14ac:dyDescent="0.25">
      <c r="E917"/>
      <c r="F917"/>
    </row>
    <row r="918" spans="5:6" x14ac:dyDescent="0.25">
      <c r="E918"/>
      <c r="F918"/>
    </row>
    <row r="919" spans="5:6" x14ac:dyDescent="0.25">
      <c r="E919"/>
      <c r="F919"/>
    </row>
    <row r="920" spans="5:6" x14ac:dyDescent="0.25">
      <c r="E920"/>
      <c r="F920"/>
    </row>
    <row r="921" spans="5:6" x14ac:dyDescent="0.25">
      <c r="E921"/>
      <c r="F921"/>
    </row>
    <row r="922" spans="5:6" x14ac:dyDescent="0.25">
      <c r="E922"/>
      <c r="F922"/>
    </row>
    <row r="923" spans="5:6" x14ac:dyDescent="0.25">
      <c r="E923"/>
      <c r="F923"/>
    </row>
    <row r="924" spans="5:6" x14ac:dyDescent="0.25">
      <c r="E924"/>
      <c r="F924"/>
    </row>
    <row r="925" spans="5:6" x14ac:dyDescent="0.25">
      <c r="E925"/>
      <c r="F925"/>
    </row>
    <row r="926" spans="5:6" x14ac:dyDescent="0.25">
      <c r="E926"/>
      <c r="F926"/>
    </row>
    <row r="927" spans="5:6" x14ac:dyDescent="0.25">
      <c r="E927"/>
      <c r="F927"/>
    </row>
    <row r="928" spans="5:6" x14ac:dyDescent="0.25">
      <c r="E928"/>
      <c r="F928"/>
    </row>
    <row r="929" spans="5:6" x14ac:dyDescent="0.25">
      <c r="E929"/>
      <c r="F929"/>
    </row>
    <row r="930" spans="5:6" x14ac:dyDescent="0.25">
      <c r="E930"/>
      <c r="F930"/>
    </row>
    <row r="931" spans="5:6" x14ac:dyDescent="0.25">
      <c r="E931"/>
      <c r="F931"/>
    </row>
    <row r="932" spans="5:6" x14ac:dyDescent="0.25">
      <c r="E932"/>
      <c r="F932"/>
    </row>
    <row r="933" spans="5:6" x14ac:dyDescent="0.25">
      <c r="E933"/>
      <c r="F933"/>
    </row>
    <row r="934" spans="5:6" x14ac:dyDescent="0.25">
      <c r="E934"/>
      <c r="F934"/>
    </row>
    <row r="935" spans="5:6" x14ac:dyDescent="0.25">
      <c r="E935"/>
      <c r="F935"/>
    </row>
    <row r="936" spans="5:6" x14ac:dyDescent="0.25">
      <c r="E936"/>
      <c r="F936"/>
    </row>
    <row r="937" spans="5:6" x14ac:dyDescent="0.25">
      <c r="E937"/>
      <c r="F937"/>
    </row>
    <row r="938" spans="5:6" x14ac:dyDescent="0.25">
      <c r="E938"/>
      <c r="F938"/>
    </row>
    <row r="939" spans="5:6" x14ac:dyDescent="0.25">
      <c r="E939"/>
      <c r="F939"/>
    </row>
    <row r="940" spans="5:6" x14ac:dyDescent="0.25">
      <c r="E940"/>
      <c r="F940"/>
    </row>
    <row r="941" spans="5:6" x14ac:dyDescent="0.25">
      <c r="E941"/>
      <c r="F941"/>
    </row>
    <row r="942" spans="5:6" x14ac:dyDescent="0.25">
      <c r="E942"/>
      <c r="F942"/>
    </row>
    <row r="943" spans="5:6" x14ac:dyDescent="0.25">
      <c r="E943"/>
      <c r="F943"/>
    </row>
    <row r="944" spans="5:6" x14ac:dyDescent="0.25">
      <c r="E944"/>
      <c r="F944"/>
    </row>
    <row r="945" spans="5:6" x14ac:dyDescent="0.25">
      <c r="E945"/>
      <c r="F945"/>
    </row>
    <row r="946" spans="5:6" x14ac:dyDescent="0.25">
      <c r="E946"/>
      <c r="F946"/>
    </row>
    <row r="947" spans="5:6" x14ac:dyDescent="0.25">
      <c r="E947"/>
      <c r="F947"/>
    </row>
    <row r="948" spans="5:6" x14ac:dyDescent="0.25">
      <c r="E948"/>
      <c r="F948"/>
    </row>
    <row r="949" spans="5:6" x14ac:dyDescent="0.25">
      <c r="E949"/>
      <c r="F949"/>
    </row>
    <row r="950" spans="5:6" x14ac:dyDescent="0.25">
      <c r="E950"/>
      <c r="F950"/>
    </row>
    <row r="951" spans="5:6" x14ac:dyDescent="0.25">
      <c r="E951"/>
      <c r="F951"/>
    </row>
    <row r="952" spans="5:6" x14ac:dyDescent="0.25">
      <c r="E952"/>
      <c r="F952"/>
    </row>
    <row r="953" spans="5:6" x14ac:dyDescent="0.25">
      <c r="E953"/>
      <c r="F953"/>
    </row>
    <row r="954" spans="5:6" x14ac:dyDescent="0.25">
      <c r="E954"/>
      <c r="F954"/>
    </row>
    <row r="955" spans="5:6" x14ac:dyDescent="0.25">
      <c r="E955"/>
      <c r="F955"/>
    </row>
    <row r="956" spans="5:6" x14ac:dyDescent="0.25">
      <c r="E956"/>
      <c r="F956"/>
    </row>
    <row r="957" spans="5:6" x14ac:dyDescent="0.25">
      <c r="E957"/>
      <c r="F957"/>
    </row>
    <row r="958" spans="5:6" x14ac:dyDescent="0.25">
      <c r="E958"/>
      <c r="F958"/>
    </row>
    <row r="959" spans="5:6" x14ac:dyDescent="0.25">
      <c r="E959"/>
      <c r="F959"/>
    </row>
    <row r="960" spans="5:6" x14ac:dyDescent="0.25">
      <c r="E960"/>
      <c r="F960"/>
    </row>
    <row r="961" spans="5:6" x14ac:dyDescent="0.25">
      <c r="E961"/>
      <c r="F961"/>
    </row>
    <row r="962" spans="5:6" x14ac:dyDescent="0.25">
      <c r="E962"/>
      <c r="F962"/>
    </row>
    <row r="963" spans="5:6" x14ac:dyDescent="0.25">
      <c r="E963"/>
      <c r="F963"/>
    </row>
    <row r="964" spans="5:6" x14ac:dyDescent="0.25">
      <c r="E964"/>
      <c r="F964"/>
    </row>
    <row r="965" spans="5:6" x14ac:dyDescent="0.25">
      <c r="E965"/>
      <c r="F965"/>
    </row>
    <row r="966" spans="5:6" x14ac:dyDescent="0.25">
      <c r="E966"/>
      <c r="F966"/>
    </row>
    <row r="967" spans="5:6" x14ac:dyDescent="0.25">
      <c r="E967"/>
      <c r="F967"/>
    </row>
    <row r="968" spans="5:6" x14ac:dyDescent="0.25">
      <c r="E968"/>
      <c r="F968"/>
    </row>
    <row r="969" spans="5:6" x14ac:dyDescent="0.25">
      <c r="E969"/>
      <c r="F969"/>
    </row>
    <row r="970" spans="5:6" x14ac:dyDescent="0.25">
      <c r="E970"/>
      <c r="F970"/>
    </row>
    <row r="971" spans="5:6" x14ac:dyDescent="0.25">
      <c r="E971"/>
      <c r="F971"/>
    </row>
    <row r="972" spans="5:6" x14ac:dyDescent="0.25">
      <c r="E972"/>
      <c r="F972"/>
    </row>
    <row r="973" spans="5:6" x14ac:dyDescent="0.25">
      <c r="E973"/>
      <c r="F973"/>
    </row>
    <row r="974" spans="5:6" x14ac:dyDescent="0.25">
      <c r="E974"/>
      <c r="F974"/>
    </row>
    <row r="975" spans="5:6" x14ac:dyDescent="0.25">
      <c r="E975"/>
      <c r="F975"/>
    </row>
    <row r="976" spans="5:6" x14ac:dyDescent="0.25">
      <c r="E976"/>
      <c r="F976"/>
    </row>
    <row r="977" spans="5:6" x14ac:dyDescent="0.25">
      <c r="E977"/>
      <c r="F977"/>
    </row>
    <row r="978" spans="5:6" x14ac:dyDescent="0.25">
      <c r="E978"/>
      <c r="F978"/>
    </row>
    <row r="979" spans="5:6" x14ac:dyDescent="0.25">
      <c r="E979"/>
      <c r="F979"/>
    </row>
    <row r="980" spans="5:6" x14ac:dyDescent="0.25">
      <c r="E980"/>
      <c r="F980"/>
    </row>
    <row r="981" spans="5:6" x14ac:dyDescent="0.25">
      <c r="E981"/>
      <c r="F981"/>
    </row>
    <row r="982" spans="5:6" x14ac:dyDescent="0.25">
      <c r="E982"/>
      <c r="F982"/>
    </row>
    <row r="983" spans="5:6" x14ac:dyDescent="0.25">
      <c r="E983"/>
      <c r="F983"/>
    </row>
    <row r="984" spans="5:6" x14ac:dyDescent="0.25">
      <c r="E984"/>
      <c r="F984"/>
    </row>
    <row r="985" spans="5:6" x14ac:dyDescent="0.25">
      <c r="E985"/>
      <c r="F985"/>
    </row>
    <row r="986" spans="5:6" x14ac:dyDescent="0.25">
      <c r="E986"/>
      <c r="F986"/>
    </row>
    <row r="987" spans="5:6" x14ac:dyDescent="0.25">
      <c r="E987"/>
      <c r="F987"/>
    </row>
    <row r="988" spans="5:6" x14ac:dyDescent="0.25">
      <c r="E988"/>
      <c r="F988"/>
    </row>
    <row r="989" spans="5:6" x14ac:dyDescent="0.25">
      <c r="E989"/>
      <c r="F989"/>
    </row>
    <row r="990" spans="5:6" x14ac:dyDescent="0.25">
      <c r="E990"/>
      <c r="F990"/>
    </row>
    <row r="991" spans="5:6" x14ac:dyDescent="0.25">
      <c r="E991"/>
      <c r="F991"/>
    </row>
    <row r="992" spans="5:6" x14ac:dyDescent="0.25">
      <c r="E992"/>
      <c r="F992"/>
    </row>
    <row r="993" spans="5:6" x14ac:dyDescent="0.25">
      <c r="E993"/>
      <c r="F993"/>
    </row>
    <row r="994" spans="5:6" x14ac:dyDescent="0.25">
      <c r="E994"/>
      <c r="F994"/>
    </row>
    <row r="995" spans="5:6" x14ac:dyDescent="0.25">
      <c r="E995"/>
      <c r="F995"/>
    </row>
    <row r="996" spans="5:6" x14ac:dyDescent="0.25">
      <c r="E996"/>
      <c r="F996"/>
    </row>
    <row r="997" spans="5:6" x14ac:dyDescent="0.25">
      <c r="E997"/>
      <c r="F997"/>
    </row>
    <row r="998" spans="5:6" x14ac:dyDescent="0.25">
      <c r="E998"/>
      <c r="F998"/>
    </row>
    <row r="999" spans="5:6" x14ac:dyDescent="0.25">
      <c r="E999"/>
      <c r="F999"/>
    </row>
    <row r="1000" spans="5:6" x14ac:dyDescent="0.25">
      <c r="E1000"/>
      <c r="F1000"/>
    </row>
    <row r="1001" spans="5:6" x14ac:dyDescent="0.25">
      <c r="E1001"/>
      <c r="F1001"/>
    </row>
    <row r="1002" spans="5:6" x14ac:dyDescent="0.25">
      <c r="E1002"/>
      <c r="F1002"/>
    </row>
    <row r="1003" spans="5:6" x14ac:dyDescent="0.25">
      <c r="E1003"/>
      <c r="F1003"/>
    </row>
    <row r="1004" spans="5:6" x14ac:dyDescent="0.25">
      <c r="E1004"/>
      <c r="F1004"/>
    </row>
    <row r="1005" spans="5:6" x14ac:dyDescent="0.25">
      <c r="E1005"/>
      <c r="F1005"/>
    </row>
    <row r="1006" spans="5:6" x14ac:dyDescent="0.25">
      <c r="E1006"/>
      <c r="F1006"/>
    </row>
    <row r="1007" spans="5:6" x14ac:dyDescent="0.25">
      <c r="E1007"/>
      <c r="F1007"/>
    </row>
    <row r="1008" spans="5:6" x14ac:dyDescent="0.25">
      <c r="E1008"/>
      <c r="F1008"/>
    </row>
    <row r="1009" spans="5:6" x14ac:dyDescent="0.25">
      <c r="E1009"/>
      <c r="F1009"/>
    </row>
    <row r="1010" spans="5:6" x14ac:dyDescent="0.25">
      <c r="E1010"/>
      <c r="F1010"/>
    </row>
    <row r="1011" spans="5:6" x14ac:dyDescent="0.25">
      <c r="E1011"/>
      <c r="F1011"/>
    </row>
    <row r="1012" spans="5:6" x14ac:dyDescent="0.25">
      <c r="E1012"/>
      <c r="F1012"/>
    </row>
    <row r="1013" spans="5:6" x14ac:dyDescent="0.25">
      <c r="E1013"/>
      <c r="F1013"/>
    </row>
    <row r="1014" spans="5:6" x14ac:dyDescent="0.25">
      <c r="E1014"/>
      <c r="F1014"/>
    </row>
    <row r="1015" spans="5:6" x14ac:dyDescent="0.25">
      <c r="E1015"/>
      <c r="F1015"/>
    </row>
    <row r="1016" spans="5:6" x14ac:dyDescent="0.25">
      <c r="E1016"/>
      <c r="F1016"/>
    </row>
    <row r="1017" spans="5:6" x14ac:dyDescent="0.25">
      <c r="E1017"/>
      <c r="F1017"/>
    </row>
    <row r="1018" spans="5:6" x14ac:dyDescent="0.25">
      <c r="E1018"/>
      <c r="F1018"/>
    </row>
    <row r="1019" spans="5:6" x14ac:dyDescent="0.25">
      <c r="E1019"/>
      <c r="F1019"/>
    </row>
    <row r="1020" spans="5:6" x14ac:dyDescent="0.25">
      <c r="E1020"/>
      <c r="F1020"/>
    </row>
    <row r="1021" spans="5:6" x14ac:dyDescent="0.25">
      <c r="E1021"/>
      <c r="F1021"/>
    </row>
    <row r="1022" spans="5:6" x14ac:dyDescent="0.25">
      <c r="E1022"/>
      <c r="F1022"/>
    </row>
    <row r="1023" spans="5:6" x14ac:dyDescent="0.25">
      <c r="E1023"/>
      <c r="F1023"/>
    </row>
    <row r="1024" spans="5:6" x14ac:dyDescent="0.25">
      <c r="E1024"/>
      <c r="F1024"/>
    </row>
    <row r="1025" spans="5:6" x14ac:dyDescent="0.25">
      <c r="E1025"/>
      <c r="F1025"/>
    </row>
    <row r="1026" spans="5:6" x14ac:dyDescent="0.25">
      <c r="E1026"/>
      <c r="F1026"/>
    </row>
    <row r="1027" spans="5:6" x14ac:dyDescent="0.25">
      <c r="E1027"/>
      <c r="F1027"/>
    </row>
    <row r="1028" spans="5:6" x14ac:dyDescent="0.25">
      <c r="E1028"/>
      <c r="F1028"/>
    </row>
    <row r="1029" spans="5:6" x14ac:dyDescent="0.25">
      <c r="E1029"/>
      <c r="F1029"/>
    </row>
    <row r="1030" spans="5:6" x14ac:dyDescent="0.25">
      <c r="E1030"/>
      <c r="F1030"/>
    </row>
    <row r="1031" spans="5:6" x14ac:dyDescent="0.25">
      <c r="E1031"/>
      <c r="F1031"/>
    </row>
    <row r="1032" spans="5:6" x14ac:dyDescent="0.25">
      <c r="E1032"/>
      <c r="F1032"/>
    </row>
    <row r="1033" spans="5:6" x14ac:dyDescent="0.25">
      <c r="E1033"/>
      <c r="F1033"/>
    </row>
    <row r="1034" spans="5:6" x14ac:dyDescent="0.25">
      <c r="E1034"/>
      <c r="F1034"/>
    </row>
    <row r="1035" spans="5:6" x14ac:dyDescent="0.25">
      <c r="E1035"/>
      <c r="F1035"/>
    </row>
    <row r="1036" spans="5:6" x14ac:dyDescent="0.25">
      <c r="E1036"/>
      <c r="F1036"/>
    </row>
    <row r="1037" spans="5:6" x14ac:dyDescent="0.25">
      <c r="E1037"/>
      <c r="F1037"/>
    </row>
    <row r="1038" spans="5:6" x14ac:dyDescent="0.25">
      <c r="E1038"/>
      <c r="F1038"/>
    </row>
    <row r="1039" spans="5:6" x14ac:dyDescent="0.25">
      <c r="E1039"/>
      <c r="F1039"/>
    </row>
    <row r="1040" spans="5:6" x14ac:dyDescent="0.25">
      <c r="E1040"/>
      <c r="F1040"/>
    </row>
    <row r="1041" spans="5:6" x14ac:dyDescent="0.25">
      <c r="E1041"/>
      <c r="F1041"/>
    </row>
    <row r="1042" spans="5:6" x14ac:dyDescent="0.25">
      <c r="E1042"/>
      <c r="F1042"/>
    </row>
    <row r="1043" spans="5:6" x14ac:dyDescent="0.25">
      <c r="E1043"/>
      <c r="F1043"/>
    </row>
    <row r="1044" spans="5:6" x14ac:dyDescent="0.25">
      <c r="E1044"/>
      <c r="F1044"/>
    </row>
    <row r="1045" spans="5:6" x14ac:dyDescent="0.25">
      <c r="E1045"/>
      <c r="F1045"/>
    </row>
    <row r="1046" spans="5:6" x14ac:dyDescent="0.25">
      <c r="E1046"/>
      <c r="F1046"/>
    </row>
    <row r="1047" spans="5:6" x14ac:dyDescent="0.25">
      <c r="E1047"/>
      <c r="F1047"/>
    </row>
    <row r="1048" spans="5:6" x14ac:dyDescent="0.25">
      <c r="E1048"/>
      <c r="F1048"/>
    </row>
    <row r="1049" spans="5:6" x14ac:dyDescent="0.25">
      <c r="E1049"/>
      <c r="F1049"/>
    </row>
    <row r="1050" spans="5:6" x14ac:dyDescent="0.25">
      <c r="E1050"/>
      <c r="F1050"/>
    </row>
    <row r="1051" spans="5:6" x14ac:dyDescent="0.25">
      <c r="E1051"/>
      <c r="F1051"/>
    </row>
    <row r="1052" spans="5:6" x14ac:dyDescent="0.25">
      <c r="E1052"/>
      <c r="F1052"/>
    </row>
    <row r="1053" spans="5:6" x14ac:dyDescent="0.25">
      <c r="E1053"/>
      <c r="F1053"/>
    </row>
    <row r="1054" spans="5:6" x14ac:dyDescent="0.25">
      <c r="E1054"/>
      <c r="F1054"/>
    </row>
    <row r="1055" spans="5:6" x14ac:dyDescent="0.25">
      <c r="E1055"/>
      <c r="F1055"/>
    </row>
    <row r="1056" spans="5:6" x14ac:dyDescent="0.25">
      <c r="E1056"/>
      <c r="F1056"/>
    </row>
    <row r="1057" spans="5:6" x14ac:dyDescent="0.25">
      <c r="E1057"/>
      <c r="F1057"/>
    </row>
    <row r="1058" spans="5:6" x14ac:dyDescent="0.25">
      <c r="E1058"/>
      <c r="F1058"/>
    </row>
    <row r="1059" spans="5:6" x14ac:dyDescent="0.25">
      <c r="E1059"/>
      <c r="F1059"/>
    </row>
    <row r="1060" spans="5:6" x14ac:dyDescent="0.25">
      <c r="E1060"/>
      <c r="F1060"/>
    </row>
    <row r="1061" spans="5:6" x14ac:dyDescent="0.25">
      <c r="E1061"/>
      <c r="F1061"/>
    </row>
    <row r="1062" spans="5:6" x14ac:dyDescent="0.25">
      <c r="E1062"/>
      <c r="F1062"/>
    </row>
    <row r="1063" spans="5:6" x14ac:dyDescent="0.25">
      <c r="E1063"/>
      <c r="F1063"/>
    </row>
    <row r="1064" spans="5:6" x14ac:dyDescent="0.25">
      <c r="E1064"/>
      <c r="F1064"/>
    </row>
    <row r="1065" spans="5:6" x14ac:dyDescent="0.25">
      <c r="E1065"/>
      <c r="F1065"/>
    </row>
    <row r="1066" spans="5:6" x14ac:dyDescent="0.25">
      <c r="E1066"/>
      <c r="F1066"/>
    </row>
    <row r="1067" spans="5:6" x14ac:dyDescent="0.25">
      <c r="E1067"/>
      <c r="F1067"/>
    </row>
    <row r="1068" spans="5:6" x14ac:dyDescent="0.25">
      <c r="E1068"/>
      <c r="F1068"/>
    </row>
    <row r="1069" spans="5:6" x14ac:dyDescent="0.25">
      <c r="E1069"/>
      <c r="F1069"/>
    </row>
    <row r="1070" spans="5:6" x14ac:dyDescent="0.25">
      <c r="E1070"/>
      <c r="F1070"/>
    </row>
    <row r="1071" spans="5:6" x14ac:dyDescent="0.25">
      <c r="E1071"/>
      <c r="F1071"/>
    </row>
    <row r="1072" spans="5:6" x14ac:dyDescent="0.25">
      <c r="E1072"/>
      <c r="F1072"/>
    </row>
    <row r="1073" spans="5:6" x14ac:dyDescent="0.25">
      <c r="E1073"/>
      <c r="F1073"/>
    </row>
    <row r="1074" spans="5:6" x14ac:dyDescent="0.25">
      <c r="E1074"/>
      <c r="F1074"/>
    </row>
    <row r="1075" spans="5:6" x14ac:dyDescent="0.25">
      <c r="E1075"/>
      <c r="F1075"/>
    </row>
    <row r="1076" spans="5:6" x14ac:dyDescent="0.25">
      <c r="E1076"/>
      <c r="F1076"/>
    </row>
    <row r="1077" spans="5:6" x14ac:dyDescent="0.25">
      <c r="E1077"/>
      <c r="F1077"/>
    </row>
    <row r="1078" spans="5:6" x14ac:dyDescent="0.25">
      <c r="E1078"/>
      <c r="F1078"/>
    </row>
    <row r="1079" spans="5:6" x14ac:dyDescent="0.25">
      <c r="E1079"/>
      <c r="F1079"/>
    </row>
    <row r="1080" spans="5:6" x14ac:dyDescent="0.25">
      <c r="E1080"/>
      <c r="F1080"/>
    </row>
    <row r="1081" spans="5:6" x14ac:dyDescent="0.25">
      <c r="E1081"/>
      <c r="F1081"/>
    </row>
    <row r="1082" spans="5:6" x14ac:dyDescent="0.25">
      <c r="E1082"/>
      <c r="F1082"/>
    </row>
    <row r="1083" spans="5:6" x14ac:dyDescent="0.25">
      <c r="E1083"/>
      <c r="F1083"/>
    </row>
    <row r="1084" spans="5:6" x14ac:dyDescent="0.25">
      <c r="E1084"/>
      <c r="F1084"/>
    </row>
    <row r="1085" spans="5:6" x14ac:dyDescent="0.25">
      <c r="E1085"/>
      <c r="F1085"/>
    </row>
    <row r="1086" spans="5:6" x14ac:dyDescent="0.25">
      <c r="E1086"/>
      <c r="F1086"/>
    </row>
    <row r="1087" spans="5:6" x14ac:dyDescent="0.25">
      <c r="E1087"/>
      <c r="F1087"/>
    </row>
    <row r="1088" spans="5:6" x14ac:dyDescent="0.25">
      <c r="E1088"/>
      <c r="F1088"/>
    </row>
    <row r="1089" spans="5:6" x14ac:dyDescent="0.25">
      <c r="E1089"/>
      <c r="F1089"/>
    </row>
    <row r="1090" spans="5:6" x14ac:dyDescent="0.25">
      <c r="E1090"/>
      <c r="F1090"/>
    </row>
    <row r="1091" spans="5:6" x14ac:dyDescent="0.25">
      <c r="E1091"/>
      <c r="F1091"/>
    </row>
    <row r="1092" spans="5:6" x14ac:dyDescent="0.25">
      <c r="E1092"/>
      <c r="F1092"/>
    </row>
    <row r="1093" spans="5:6" x14ac:dyDescent="0.25">
      <c r="E1093"/>
      <c r="F1093"/>
    </row>
    <row r="1094" spans="5:6" x14ac:dyDescent="0.25">
      <c r="E1094"/>
      <c r="F1094"/>
    </row>
    <row r="1095" spans="5:6" x14ac:dyDescent="0.25">
      <c r="E1095"/>
      <c r="F1095"/>
    </row>
    <row r="1096" spans="5:6" x14ac:dyDescent="0.25">
      <c r="E1096"/>
      <c r="F1096"/>
    </row>
    <row r="1097" spans="5:6" x14ac:dyDescent="0.25">
      <c r="E1097"/>
      <c r="F1097"/>
    </row>
    <row r="1098" spans="5:6" x14ac:dyDescent="0.25">
      <c r="E1098"/>
      <c r="F1098"/>
    </row>
    <row r="1099" spans="5:6" x14ac:dyDescent="0.25">
      <c r="E1099"/>
      <c r="F1099"/>
    </row>
    <row r="1100" spans="5:6" x14ac:dyDescent="0.25">
      <c r="E1100"/>
      <c r="F1100"/>
    </row>
    <row r="1101" spans="5:6" x14ac:dyDescent="0.25">
      <c r="E1101"/>
      <c r="F1101"/>
    </row>
    <row r="1102" spans="5:6" x14ac:dyDescent="0.25">
      <c r="E1102"/>
      <c r="F1102"/>
    </row>
    <row r="1103" spans="5:6" x14ac:dyDescent="0.25">
      <c r="E1103"/>
      <c r="F1103"/>
    </row>
    <row r="1104" spans="5:6" x14ac:dyDescent="0.25">
      <c r="E1104"/>
      <c r="F1104"/>
    </row>
    <row r="1105" spans="5:6" x14ac:dyDescent="0.25">
      <c r="E1105"/>
      <c r="F1105"/>
    </row>
    <row r="1106" spans="5:6" x14ac:dyDescent="0.25">
      <c r="E1106"/>
      <c r="F1106"/>
    </row>
    <row r="1107" spans="5:6" x14ac:dyDescent="0.25">
      <c r="E1107"/>
      <c r="F1107"/>
    </row>
    <row r="1108" spans="5:6" x14ac:dyDescent="0.25">
      <c r="E1108"/>
      <c r="F1108"/>
    </row>
    <row r="1109" spans="5:6" x14ac:dyDescent="0.25">
      <c r="E1109"/>
      <c r="F1109"/>
    </row>
    <row r="1110" spans="5:6" x14ac:dyDescent="0.25">
      <c r="E1110"/>
      <c r="F1110"/>
    </row>
    <row r="1111" spans="5:6" x14ac:dyDescent="0.25">
      <c r="E1111"/>
      <c r="F1111"/>
    </row>
    <row r="1112" spans="5:6" x14ac:dyDescent="0.25">
      <c r="E1112"/>
      <c r="F1112"/>
    </row>
    <row r="1113" spans="5:6" x14ac:dyDescent="0.25">
      <c r="E1113"/>
      <c r="F1113"/>
    </row>
    <row r="1114" spans="5:6" x14ac:dyDescent="0.25">
      <c r="E1114"/>
      <c r="F1114"/>
    </row>
    <row r="1115" spans="5:6" x14ac:dyDescent="0.25">
      <c r="E1115"/>
      <c r="F1115"/>
    </row>
    <row r="1116" spans="5:6" x14ac:dyDescent="0.25">
      <c r="E1116"/>
      <c r="F1116"/>
    </row>
    <row r="1117" spans="5:6" x14ac:dyDescent="0.25">
      <c r="E1117"/>
      <c r="F1117"/>
    </row>
    <row r="1118" spans="5:6" x14ac:dyDescent="0.25">
      <c r="E1118"/>
      <c r="F1118"/>
    </row>
    <row r="1119" spans="5:6" x14ac:dyDescent="0.25">
      <c r="E1119"/>
      <c r="F1119"/>
    </row>
    <row r="1120" spans="5:6" x14ac:dyDescent="0.25">
      <c r="E1120"/>
      <c r="F1120"/>
    </row>
    <row r="1121" spans="5:6" x14ac:dyDescent="0.25">
      <c r="E1121"/>
      <c r="F1121"/>
    </row>
    <row r="1122" spans="5:6" x14ac:dyDescent="0.25">
      <c r="E1122"/>
      <c r="F1122"/>
    </row>
    <row r="1123" spans="5:6" x14ac:dyDescent="0.25">
      <c r="E1123"/>
      <c r="F1123"/>
    </row>
    <row r="1124" spans="5:6" x14ac:dyDescent="0.25">
      <c r="E1124"/>
      <c r="F1124"/>
    </row>
    <row r="1125" spans="5:6" x14ac:dyDescent="0.25">
      <c r="E1125"/>
      <c r="F1125"/>
    </row>
    <row r="1126" spans="5:6" x14ac:dyDescent="0.25">
      <c r="E1126"/>
      <c r="F1126"/>
    </row>
    <row r="1127" spans="5:6" x14ac:dyDescent="0.25">
      <c r="E1127"/>
      <c r="F1127"/>
    </row>
    <row r="1128" spans="5:6" x14ac:dyDescent="0.25">
      <c r="E1128"/>
      <c r="F1128"/>
    </row>
    <row r="1129" spans="5:6" x14ac:dyDescent="0.25">
      <c r="E1129"/>
      <c r="F1129"/>
    </row>
    <row r="1130" spans="5:6" x14ac:dyDescent="0.25">
      <c r="E1130"/>
      <c r="F1130"/>
    </row>
    <row r="1131" spans="5:6" x14ac:dyDescent="0.25">
      <c r="E1131"/>
      <c r="F1131"/>
    </row>
  </sheetData>
  <pageMargins left="0.7" right="0.7" top="0.75" bottom="0.75" header="0.3" footer="0.3"/>
  <pageSetup orientation="portrait"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A691E1-43EF-4AE8-93BA-8D6FCAD22A08}">
  <dimension ref="A1:D183"/>
  <sheetViews>
    <sheetView workbookViewId="0">
      <selection activeCell="G19" sqref="G19"/>
    </sheetView>
  </sheetViews>
  <sheetFormatPr defaultRowHeight="15" x14ac:dyDescent="0.25"/>
  <cols>
    <col min="1" max="1" width="22.42578125" style="7" bestFit="1" customWidth="1"/>
    <col min="2" max="3" width="8.42578125" style="7" bestFit="1" customWidth="1"/>
    <col min="4" max="4" width="11.85546875" style="7" bestFit="1" customWidth="1"/>
    <col min="5" max="16384" width="9.140625" style="7"/>
  </cols>
  <sheetData>
    <row r="1" spans="1:4" x14ac:dyDescent="0.25">
      <c r="A1" s="7" t="str" vm="27">
        <f>CUBERANKEDMEMBER("ThisWorkbookDataModel",
"[Products].[Color].[All].children",
ROW())</f>
        <v>Black</v>
      </c>
    </row>
    <row r="2" spans="1:4" x14ac:dyDescent="0.25">
      <c r="A2" s="7" t="str" vm="28">
        <f t="shared" ref="A2:A12" si="0">CUBERANKEDMEMBER("ThisWorkbookDataModel",
"[Products].[Color].[All].children",
ROW())</f>
        <v>Blue</v>
      </c>
    </row>
    <row r="3" spans="1:4" x14ac:dyDescent="0.25">
      <c r="A3" s="7" t="str" vm="30">
        <f t="shared" si="0"/>
        <v>Grey</v>
      </c>
    </row>
    <row r="4" spans="1:4" x14ac:dyDescent="0.25">
      <c r="A4" s="7" t="str" vm="31">
        <f t="shared" si="0"/>
        <v>Multi</v>
      </c>
      <c r="B4"/>
      <c r="C4"/>
      <c r="D4"/>
    </row>
    <row r="5" spans="1:4" x14ac:dyDescent="0.25">
      <c r="A5" s="7" t="str" vm="32">
        <f t="shared" si="0"/>
        <v>NA</v>
      </c>
      <c r="B5"/>
      <c r="C5"/>
      <c r="D5"/>
    </row>
    <row r="6" spans="1:4" x14ac:dyDescent="0.25">
      <c r="A6" s="7" t="str" vm="29">
        <f t="shared" si="0"/>
        <v>Red</v>
      </c>
      <c r="B6"/>
      <c r="C6"/>
      <c r="D6"/>
    </row>
    <row r="7" spans="1:4" x14ac:dyDescent="0.25">
      <c r="A7" s="7" t="str" vm="33">
        <f t="shared" si="0"/>
        <v>Silver</v>
      </c>
      <c r="B7"/>
      <c r="C7"/>
      <c r="D7"/>
    </row>
    <row r="8" spans="1:4" x14ac:dyDescent="0.25">
      <c r="A8" s="7" t="str" vm="34">
        <f t="shared" si="0"/>
        <v>Silver/Black</v>
      </c>
      <c r="B8"/>
      <c r="C8"/>
      <c r="D8"/>
    </row>
    <row r="9" spans="1:4" x14ac:dyDescent="0.25">
      <c r="A9" s="7" t="str" vm="35">
        <f t="shared" si="0"/>
        <v>White</v>
      </c>
      <c r="B9"/>
      <c r="C9"/>
      <c r="D9"/>
    </row>
    <row r="10" spans="1:4" x14ac:dyDescent="0.25">
      <c r="A10" s="7" t="str" vm="36">
        <f t="shared" si="0"/>
        <v>Yellow</v>
      </c>
      <c r="B10"/>
      <c r="C10"/>
      <c r="D10"/>
    </row>
    <row r="11" spans="1:4" x14ac:dyDescent="0.25">
      <c r="A11" s="7" t="e">
        <f t="shared" si="0"/>
        <v>#N/A</v>
      </c>
      <c r="B11"/>
      <c r="C11"/>
      <c r="D11"/>
    </row>
    <row r="12" spans="1:4" x14ac:dyDescent="0.25">
      <c r="A12" s="7" t="e">
        <f t="shared" si="0"/>
        <v>#N/A</v>
      </c>
      <c r="B12"/>
      <c r="C12"/>
      <c r="D12"/>
    </row>
    <row r="13" spans="1:4" x14ac:dyDescent="0.25">
      <c r="A13"/>
      <c r="B13"/>
      <c r="C13"/>
      <c r="D13"/>
    </row>
    <row r="14" spans="1:4" x14ac:dyDescent="0.25">
      <c r="A14"/>
      <c r="B14"/>
      <c r="C14"/>
      <c r="D14"/>
    </row>
    <row r="15" spans="1:4" x14ac:dyDescent="0.25">
      <c r="A15"/>
      <c r="B15"/>
      <c r="C15"/>
      <c r="D15"/>
    </row>
    <row r="16" spans="1:4" x14ac:dyDescent="0.25">
      <c r="A16"/>
      <c r="B16"/>
      <c r="C16"/>
      <c r="D16"/>
    </row>
    <row r="17" spans="1:4" x14ac:dyDescent="0.25">
      <c r="A17"/>
      <c r="B17"/>
      <c r="C17"/>
      <c r="D17"/>
    </row>
    <row r="18" spans="1:4" x14ac:dyDescent="0.25">
      <c r="A18"/>
      <c r="B18"/>
      <c r="C18"/>
      <c r="D18"/>
    </row>
    <row r="19" spans="1:4" x14ac:dyDescent="0.25">
      <c r="A19"/>
      <c r="B19"/>
      <c r="C19"/>
      <c r="D19"/>
    </row>
    <row r="20" spans="1:4" x14ac:dyDescent="0.25">
      <c r="A20"/>
      <c r="B20"/>
      <c r="C20"/>
      <c r="D20"/>
    </row>
    <row r="21" spans="1:4" x14ac:dyDescent="0.25">
      <c r="A21"/>
      <c r="B21"/>
      <c r="C21"/>
      <c r="D21"/>
    </row>
    <row r="22" spans="1:4" x14ac:dyDescent="0.25">
      <c r="A22"/>
      <c r="B22"/>
      <c r="C22"/>
      <c r="D22"/>
    </row>
    <row r="23" spans="1:4" x14ac:dyDescent="0.25">
      <c r="A23"/>
      <c r="B23"/>
      <c r="C23"/>
      <c r="D23"/>
    </row>
    <row r="24" spans="1:4" x14ac:dyDescent="0.25">
      <c r="A24"/>
      <c r="B24"/>
      <c r="C24"/>
      <c r="D24"/>
    </row>
    <row r="25" spans="1:4" x14ac:dyDescent="0.25">
      <c r="A25"/>
      <c r="B25"/>
      <c r="C25"/>
      <c r="D25"/>
    </row>
    <row r="26" spans="1:4" x14ac:dyDescent="0.25">
      <c r="A26"/>
      <c r="B26"/>
      <c r="C26"/>
      <c r="D26"/>
    </row>
    <row r="27" spans="1:4" x14ac:dyDescent="0.25">
      <c r="A27"/>
      <c r="B27"/>
      <c r="C27"/>
      <c r="D27"/>
    </row>
    <row r="28" spans="1:4" x14ac:dyDescent="0.25">
      <c r="A28"/>
      <c r="B28"/>
      <c r="C28"/>
      <c r="D28"/>
    </row>
    <row r="29" spans="1:4" x14ac:dyDescent="0.25">
      <c r="A29"/>
      <c r="B29"/>
      <c r="C29"/>
      <c r="D29"/>
    </row>
    <row r="30" spans="1:4" x14ac:dyDescent="0.25">
      <c r="A30"/>
      <c r="B30"/>
      <c r="C30"/>
      <c r="D30"/>
    </row>
    <row r="31" spans="1:4" x14ac:dyDescent="0.25">
      <c r="A31"/>
      <c r="B31"/>
      <c r="C31"/>
      <c r="D31"/>
    </row>
    <row r="32" spans="1:4" x14ac:dyDescent="0.25">
      <c r="A32"/>
      <c r="B32"/>
      <c r="C32"/>
      <c r="D32"/>
    </row>
    <row r="33" spans="1:4" x14ac:dyDescent="0.25">
      <c r="A33"/>
      <c r="B33"/>
      <c r="C33"/>
      <c r="D33"/>
    </row>
    <row r="34" spans="1:4" x14ac:dyDescent="0.25">
      <c r="A34"/>
      <c r="B34"/>
      <c r="C34"/>
      <c r="D34"/>
    </row>
    <row r="35" spans="1:4" x14ac:dyDescent="0.25">
      <c r="A35"/>
      <c r="B35"/>
      <c r="C35"/>
      <c r="D35"/>
    </row>
    <row r="36" spans="1:4" x14ac:dyDescent="0.25">
      <c r="A36"/>
      <c r="B36"/>
      <c r="C36"/>
      <c r="D36"/>
    </row>
    <row r="37" spans="1:4" x14ac:dyDescent="0.25">
      <c r="A37"/>
      <c r="B37"/>
      <c r="C37"/>
      <c r="D37"/>
    </row>
    <row r="38" spans="1:4" x14ac:dyDescent="0.25">
      <c r="A38"/>
      <c r="B38"/>
      <c r="C38"/>
      <c r="D38"/>
    </row>
    <row r="39" spans="1:4" x14ac:dyDescent="0.25">
      <c r="A39"/>
      <c r="B39"/>
      <c r="C39"/>
      <c r="D39"/>
    </row>
    <row r="40" spans="1:4" x14ac:dyDescent="0.25">
      <c r="A40"/>
      <c r="B40"/>
      <c r="C40"/>
      <c r="D40"/>
    </row>
    <row r="41" spans="1:4" x14ac:dyDescent="0.25">
      <c r="A41"/>
      <c r="B41"/>
      <c r="C41"/>
      <c r="D41"/>
    </row>
    <row r="42" spans="1:4" x14ac:dyDescent="0.25">
      <c r="A42"/>
      <c r="B42"/>
      <c r="C42"/>
      <c r="D42"/>
    </row>
    <row r="43" spans="1:4" x14ac:dyDescent="0.25">
      <c r="A43"/>
      <c r="B43"/>
      <c r="C43"/>
      <c r="D43"/>
    </row>
    <row r="44" spans="1:4" x14ac:dyDescent="0.25">
      <c r="A44"/>
      <c r="B44"/>
      <c r="C44"/>
      <c r="D44"/>
    </row>
    <row r="45" spans="1:4" x14ac:dyDescent="0.25">
      <c r="A45"/>
      <c r="B45"/>
      <c r="C45"/>
      <c r="D45"/>
    </row>
    <row r="46" spans="1:4" x14ac:dyDescent="0.25">
      <c r="A46"/>
      <c r="B46"/>
      <c r="C46"/>
      <c r="D46"/>
    </row>
    <row r="47" spans="1:4" x14ac:dyDescent="0.25">
      <c r="A47"/>
      <c r="B47"/>
      <c r="C47"/>
      <c r="D47"/>
    </row>
    <row r="48" spans="1:4" x14ac:dyDescent="0.25">
      <c r="A48"/>
      <c r="B48"/>
      <c r="C48"/>
      <c r="D48"/>
    </row>
    <row r="49" spans="1:4" x14ac:dyDescent="0.25">
      <c r="A49"/>
      <c r="B49"/>
      <c r="C49"/>
      <c r="D49"/>
    </row>
    <row r="50" spans="1:4" x14ac:dyDescent="0.25">
      <c r="A50"/>
      <c r="B50"/>
      <c r="C50"/>
      <c r="D50"/>
    </row>
    <row r="51" spans="1:4" x14ac:dyDescent="0.25">
      <c r="A51"/>
      <c r="B51"/>
      <c r="C51"/>
      <c r="D51"/>
    </row>
    <row r="52" spans="1:4" x14ac:dyDescent="0.25">
      <c r="A52"/>
      <c r="B52"/>
      <c r="C52"/>
      <c r="D52"/>
    </row>
    <row r="53" spans="1:4" x14ac:dyDescent="0.25">
      <c r="A53"/>
      <c r="B53"/>
      <c r="C53"/>
      <c r="D53"/>
    </row>
    <row r="54" spans="1:4" x14ac:dyDescent="0.25">
      <c r="A54"/>
      <c r="B54"/>
      <c r="C54"/>
      <c r="D54"/>
    </row>
    <row r="55" spans="1:4" x14ac:dyDescent="0.25">
      <c r="A55"/>
      <c r="B55"/>
      <c r="C55"/>
      <c r="D55"/>
    </row>
    <row r="56" spans="1:4" x14ac:dyDescent="0.25">
      <c r="A56"/>
      <c r="B56"/>
      <c r="C56"/>
      <c r="D56"/>
    </row>
    <row r="57" spans="1:4" x14ac:dyDescent="0.25">
      <c r="A57"/>
      <c r="B57"/>
      <c r="C57"/>
      <c r="D57"/>
    </row>
    <row r="58" spans="1:4" x14ac:dyDescent="0.25">
      <c r="A58"/>
      <c r="B58"/>
      <c r="C58"/>
      <c r="D58"/>
    </row>
    <row r="59" spans="1:4" x14ac:dyDescent="0.25">
      <c r="A59"/>
      <c r="B59"/>
      <c r="C59"/>
      <c r="D59"/>
    </row>
    <row r="60" spans="1:4" x14ac:dyDescent="0.25">
      <c r="A60"/>
      <c r="B60"/>
      <c r="C60"/>
      <c r="D60"/>
    </row>
    <row r="61" spans="1:4" x14ac:dyDescent="0.25">
      <c r="A61"/>
      <c r="B61"/>
      <c r="C61"/>
      <c r="D61"/>
    </row>
    <row r="62" spans="1:4" x14ac:dyDescent="0.25">
      <c r="A62"/>
      <c r="B62"/>
      <c r="C62"/>
      <c r="D62"/>
    </row>
    <row r="63" spans="1:4" x14ac:dyDescent="0.25">
      <c r="A63"/>
      <c r="B63"/>
      <c r="C63"/>
      <c r="D63"/>
    </row>
    <row r="64" spans="1:4" x14ac:dyDescent="0.25">
      <c r="A64"/>
      <c r="B64"/>
      <c r="C64"/>
      <c r="D64"/>
    </row>
    <row r="65" spans="1:4" x14ac:dyDescent="0.25">
      <c r="A65"/>
      <c r="B65"/>
      <c r="C65"/>
      <c r="D65"/>
    </row>
    <row r="66" spans="1:4" x14ac:dyDescent="0.25">
      <c r="A66"/>
      <c r="B66"/>
      <c r="C66"/>
      <c r="D66"/>
    </row>
    <row r="67" spans="1:4" x14ac:dyDescent="0.25">
      <c r="A67"/>
      <c r="B67"/>
      <c r="C67"/>
      <c r="D67"/>
    </row>
    <row r="68" spans="1:4" x14ac:dyDescent="0.25">
      <c r="A68"/>
      <c r="B68"/>
      <c r="C68"/>
      <c r="D68"/>
    </row>
    <row r="69" spans="1:4" x14ac:dyDescent="0.25">
      <c r="A69"/>
      <c r="B69"/>
      <c r="C69"/>
      <c r="D69"/>
    </row>
    <row r="70" spans="1:4" x14ac:dyDescent="0.25">
      <c r="A70"/>
      <c r="B70"/>
      <c r="C70"/>
      <c r="D70"/>
    </row>
    <row r="71" spans="1:4" x14ac:dyDescent="0.25">
      <c r="A71"/>
      <c r="B71"/>
      <c r="C71"/>
      <c r="D71"/>
    </row>
    <row r="72" spans="1:4" x14ac:dyDescent="0.25">
      <c r="A72"/>
      <c r="B72"/>
      <c r="C72"/>
      <c r="D72"/>
    </row>
    <row r="73" spans="1:4" x14ac:dyDescent="0.25">
      <c r="A73"/>
      <c r="B73"/>
      <c r="C73"/>
      <c r="D73"/>
    </row>
    <row r="74" spans="1:4" x14ac:dyDescent="0.25">
      <c r="A74"/>
      <c r="B74"/>
      <c r="C74"/>
      <c r="D74"/>
    </row>
    <row r="75" spans="1:4" x14ac:dyDescent="0.25">
      <c r="A75"/>
      <c r="B75"/>
      <c r="C75"/>
      <c r="D75"/>
    </row>
    <row r="76" spans="1:4" x14ac:dyDescent="0.25">
      <c r="A76"/>
      <c r="B76"/>
      <c r="C76"/>
      <c r="D76"/>
    </row>
    <row r="77" spans="1:4" x14ac:dyDescent="0.25">
      <c r="A77"/>
      <c r="B77"/>
      <c r="C77"/>
      <c r="D77"/>
    </row>
    <row r="78" spans="1:4" x14ac:dyDescent="0.25">
      <c r="A78"/>
      <c r="B78"/>
      <c r="C78"/>
      <c r="D78"/>
    </row>
    <row r="79" spans="1:4" x14ac:dyDescent="0.25">
      <c r="A79"/>
      <c r="B79"/>
      <c r="C79"/>
      <c r="D79"/>
    </row>
    <row r="80" spans="1:4" x14ac:dyDescent="0.25">
      <c r="A80"/>
      <c r="B80"/>
      <c r="C80"/>
      <c r="D80"/>
    </row>
    <row r="81" spans="1:4" x14ac:dyDescent="0.25">
      <c r="A81"/>
      <c r="B81"/>
      <c r="C81"/>
      <c r="D81"/>
    </row>
    <row r="82" spans="1:4" x14ac:dyDescent="0.25">
      <c r="A82"/>
      <c r="B82"/>
      <c r="C82"/>
      <c r="D82"/>
    </row>
    <row r="83" spans="1:4" x14ac:dyDescent="0.25">
      <c r="A83"/>
      <c r="B83"/>
      <c r="C83"/>
      <c r="D83"/>
    </row>
    <row r="84" spans="1:4" x14ac:dyDescent="0.25">
      <c r="A84"/>
      <c r="B84"/>
      <c r="C84"/>
      <c r="D84"/>
    </row>
    <row r="85" spans="1:4" x14ac:dyDescent="0.25">
      <c r="A85"/>
      <c r="B85"/>
      <c r="C85"/>
      <c r="D85"/>
    </row>
    <row r="86" spans="1:4" x14ac:dyDescent="0.25">
      <c r="A86"/>
      <c r="B86"/>
      <c r="C86"/>
      <c r="D86"/>
    </row>
    <row r="87" spans="1:4" x14ac:dyDescent="0.25">
      <c r="A87"/>
      <c r="B87"/>
      <c r="C87"/>
      <c r="D87"/>
    </row>
    <row r="88" spans="1:4" x14ac:dyDescent="0.25">
      <c r="A88"/>
      <c r="B88"/>
      <c r="C88"/>
      <c r="D88"/>
    </row>
    <row r="89" spans="1:4" x14ac:dyDescent="0.25">
      <c r="A89"/>
      <c r="B89"/>
      <c r="C89"/>
      <c r="D89"/>
    </row>
    <row r="90" spans="1:4" x14ac:dyDescent="0.25">
      <c r="A90"/>
      <c r="B90"/>
      <c r="C90"/>
      <c r="D90"/>
    </row>
    <row r="91" spans="1:4" x14ac:dyDescent="0.25">
      <c r="A91"/>
      <c r="B91"/>
      <c r="C91"/>
      <c r="D91"/>
    </row>
    <row r="92" spans="1:4" x14ac:dyDescent="0.25">
      <c r="A92"/>
      <c r="B92"/>
      <c r="C92"/>
      <c r="D92"/>
    </row>
    <row r="93" spans="1:4" x14ac:dyDescent="0.25">
      <c r="A93"/>
      <c r="B93"/>
      <c r="C93"/>
      <c r="D93"/>
    </row>
    <row r="94" spans="1:4" x14ac:dyDescent="0.25">
      <c r="A94"/>
      <c r="B94"/>
      <c r="C94"/>
      <c r="D94"/>
    </row>
    <row r="95" spans="1:4" x14ac:dyDescent="0.25">
      <c r="A95"/>
      <c r="B95"/>
      <c r="C95"/>
      <c r="D95"/>
    </row>
    <row r="96" spans="1:4" x14ac:dyDescent="0.25">
      <c r="A96"/>
      <c r="B96"/>
      <c r="C96"/>
      <c r="D96"/>
    </row>
    <row r="97" spans="1:4" x14ac:dyDescent="0.25">
      <c r="A97"/>
      <c r="B97"/>
      <c r="C97"/>
      <c r="D97"/>
    </row>
    <row r="98" spans="1:4" x14ac:dyDescent="0.25">
      <c r="A98"/>
      <c r="B98"/>
      <c r="C98"/>
      <c r="D98"/>
    </row>
    <row r="99" spans="1:4" x14ac:dyDescent="0.25">
      <c r="A99"/>
      <c r="B99"/>
      <c r="C99"/>
      <c r="D99"/>
    </row>
    <row r="100" spans="1:4" x14ac:dyDescent="0.25">
      <c r="A100"/>
      <c r="B100"/>
      <c r="C100"/>
      <c r="D100"/>
    </row>
    <row r="101" spans="1:4" x14ac:dyDescent="0.25">
      <c r="A101"/>
      <c r="B101"/>
      <c r="C101"/>
      <c r="D101"/>
    </row>
    <row r="102" spans="1:4" x14ac:dyDescent="0.25">
      <c r="A102"/>
      <c r="B102"/>
      <c r="C102"/>
      <c r="D102"/>
    </row>
    <row r="103" spans="1:4" x14ac:dyDescent="0.25">
      <c r="A103"/>
      <c r="B103"/>
      <c r="C103"/>
      <c r="D103"/>
    </row>
    <row r="104" spans="1:4" x14ac:dyDescent="0.25">
      <c r="A104"/>
      <c r="B104"/>
      <c r="C104"/>
      <c r="D104"/>
    </row>
    <row r="105" spans="1:4" x14ac:dyDescent="0.25">
      <c r="A105"/>
      <c r="B105"/>
      <c r="C105"/>
      <c r="D105"/>
    </row>
    <row r="106" spans="1:4" x14ac:dyDescent="0.25">
      <c r="A106"/>
      <c r="B106"/>
      <c r="C106"/>
      <c r="D106"/>
    </row>
    <row r="107" spans="1:4" x14ac:dyDescent="0.25">
      <c r="A107"/>
      <c r="B107"/>
      <c r="C107"/>
      <c r="D107"/>
    </row>
    <row r="108" spans="1:4" x14ac:dyDescent="0.25">
      <c r="A108"/>
      <c r="B108"/>
      <c r="C108"/>
      <c r="D108"/>
    </row>
    <row r="109" spans="1:4" x14ac:dyDescent="0.25">
      <c r="A109"/>
      <c r="B109"/>
      <c r="C109"/>
      <c r="D109"/>
    </row>
    <row r="110" spans="1:4" x14ac:dyDescent="0.25">
      <c r="A110"/>
      <c r="B110"/>
      <c r="C110"/>
      <c r="D110"/>
    </row>
    <row r="111" spans="1:4" x14ac:dyDescent="0.25">
      <c r="A111"/>
      <c r="B111"/>
      <c r="C111"/>
      <c r="D111"/>
    </row>
    <row r="112" spans="1:4" x14ac:dyDescent="0.25">
      <c r="A112"/>
      <c r="B112"/>
      <c r="C112"/>
      <c r="D112"/>
    </row>
    <row r="113" spans="1:4" x14ac:dyDescent="0.25">
      <c r="A113"/>
      <c r="B113"/>
      <c r="C113"/>
      <c r="D113"/>
    </row>
    <row r="114" spans="1:4" x14ac:dyDescent="0.25">
      <c r="A114"/>
      <c r="B114"/>
      <c r="C114"/>
      <c r="D114"/>
    </row>
    <row r="115" spans="1:4" x14ac:dyDescent="0.25">
      <c r="A115"/>
      <c r="B115"/>
      <c r="C115"/>
      <c r="D115"/>
    </row>
    <row r="116" spans="1:4" x14ac:dyDescent="0.25">
      <c r="A116"/>
      <c r="B116"/>
      <c r="C116"/>
      <c r="D116"/>
    </row>
    <row r="117" spans="1:4" x14ac:dyDescent="0.25">
      <c r="A117"/>
      <c r="B117"/>
      <c r="C117"/>
      <c r="D117"/>
    </row>
    <row r="118" spans="1:4" x14ac:dyDescent="0.25">
      <c r="A118"/>
      <c r="B118"/>
      <c r="C118"/>
      <c r="D118"/>
    </row>
    <row r="119" spans="1:4" x14ac:dyDescent="0.25">
      <c r="A119"/>
      <c r="B119"/>
      <c r="C119"/>
      <c r="D119"/>
    </row>
    <row r="120" spans="1:4" x14ac:dyDescent="0.25">
      <c r="A120"/>
      <c r="B120"/>
      <c r="C120"/>
      <c r="D120"/>
    </row>
    <row r="121" spans="1:4" x14ac:dyDescent="0.25">
      <c r="A121"/>
      <c r="B121"/>
      <c r="C121"/>
      <c r="D121"/>
    </row>
    <row r="122" spans="1:4" x14ac:dyDescent="0.25">
      <c r="A122"/>
      <c r="B122"/>
      <c r="C122"/>
      <c r="D122"/>
    </row>
    <row r="123" spans="1:4" x14ac:dyDescent="0.25">
      <c r="A123"/>
      <c r="B123"/>
      <c r="C123"/>
      <c r="D123"/>
    </row>
    <row r="124" spans="1:4" x14ac:dyDescent="0.25">
      <c r="A124"/>
      <c r="B124"/>
      <c r="C124"/>
      <c r="D124"/>
    </row>
    <row r="125" spans="1:4" x14ac:dyDescent="0.25">
      <c r="A125"/>
      <c r="B125"/>
      <c r="C125"/>
      <c r="D125"/>
    </row>
    <row r="126" spans="1:4" x14ac:dyDescent="0.25">
      <c r="A126"/>
      <c r="B126"/>
      <c r="C126"/>
      <c r="D126"/>
    </row>
    <row r="127" spans="1:4" x14ac:dyDescent="0.25">
      <c r="A127"/>
      <c r="B127"/>
      <c r="C127"/>
      <c r="D127"/>
    </row>
    <row r="128" spans="1:4" x14ac:dyDescent="0.25">
      <c r="A128"/>
      <c r="B128"/>
      <c r="C128"/>
      <c r="D128"/>
    </row>
    <row r="129" spans="1:4" x14ac:dyDescent="0.25">
      <c r="A129"/>
      <c r="B129"/>
      <c r="C129"/>
      <c r="D129"/>
    </row>
    <row r="130" spans="1:4" x14ac:dyDescent="0.25">
      <c r="A130"/>
      <c r="B130"/>
      <c r="C130"/>
      <c r="D130"/>
    </row>
    <row r="131" spans="1:4" x14ac:dyDescent="0.25">
      <c r="A131"/>
      <c r="B131"/>
      <c r="C131"/>
      <c r="D131"/>
    </row>
    <row r="132" spans="1:4" x14ac:dyDescent="0.25">
      <c r="A132"/>
      <c r="B132"/>
      <c r="C132"/>
      <c r="D132"/>
    </row>
    <row r="133" spans="1:4" x14ac:dyDescent="0.25">
      <c r="A133"/>
      <c r="B133"/>
      <c r="C133"/>
      <c r="D133"/>
    </row>
    <row r="134" spans="1:4" x14ac:dyDescent="0.25">
      <c r="A134"/>
      <c r="B134"/>
      <c r="C134"/>
      <c r="D134"/>
    </row>
    <row r="135" spans="1:4" x14ac:dyDescent="0.25">
      <c r="A135"/>
      <c r="B135"/>
      <c r="C135"/>
      <c r="D135"/>
    </row>
    <row r="136" spans="1:4" x14ac:dyDescent="0.25">
      <c r="A136"/>
      <c r="B136"/>
      <c r="C136"/>
      <c r="D136"/>
    </row>
    <row r="137" spans="1:4" x14ac:dyDescent="0.25">
      <c r="A137"/>
      <c r="B137"/>
      <c r="C137"/>
      <c r="D137"/>
    </row>
    <row r="138" spans="1:4" x14ac:dyDescent="0.25">
      <c r="A138"/>
      <c r="B138"/>
      <c r="C138"/>
      <c r="D138"/>
    </row>
    <row r="139" spans="1:4" x14ac:dyDescent="0.25">
      <c r="A139"/>
      <c r="B139"/>
      <c r="C139"/>
      <c r="D139"/>
    </row>
    <row r="140" spans="1:4" x14ac:dyDescent="0.25">
      <c r="A140"/>
      <c r="B140"/>
      <c r="C140"/>
      <c r="D140"/>
    </row>
    <row r="141" spans="1:4" x14ac:dyDescent="0.25">
      <c r="A141"/>
      <c r="B141"/>
      <c r="C141"/>
      <c r="D141"/>
    </row>
    <row r="142" spans="1:4" x14ac:dyDescent="0.25">
      <c r="A142"/>
      <c r="B142"/>
      <c r="C142"/>
      <c r="D142"/>
    </row>
    <row r="143" spans="1:4" x14ac:dyDescent="0.25">
      <c r="A143"/>
      <c r="B143"/>
      <c r="C143"/>
      <c r="D143"/>
    </row>
    <row r="144" spans="1:4" x14ac:dyDescent="0.25">
      <c r="A144"/>
      <c r="B144"/>
      <c r="C144"/>
      <c r="D144"/>
    </row>
    <row r="145" spans="1:4" x14ac:dyDescent="0.25">
      <c r="A145"/>
      <c r="B145"/>
      <c r="C145"/>
      <c r="D145"/>
    </row>
    <row r="146" spans="1:4" x14ac:dyDescent="0.25">
      <c r="A146"/>
      <c r="B146"/>
      <c r="C146"/>
      <c r="D146"/>
    </row>
    <row r="147" spans="1:4" x14ac:dyDescent="0.25">
      <c r="A147"/>
      <c r="B147"/>
      <c r="C147"/>
      <c r="D147"/>
    </row>
    <row r="148" spans="1:4" x14ac:dyDescent="0.25">
      <c r="A148"/>
      <c r="B148"/>
      <c r="C148"/>
      <c r="D148"/>
    </row>
    <row r="149" spans="1:4" x14ac:dyDescent="0.25">
      <c r="A149"/>
      <c r="B149"/>
      <c r="C149"/>
      <c r="D149"/>
    </row>
    <row r="150" spans="1:4" x14ac:dyDescent="0.25">
      <c r="A150"/>
      <c r="B150"/>
      <c r="C150"/>
      <c r="D150"/>
    </row>
    <row r="151" spans="1:4" x14ac:dyDescent="0.25">
      <c r="A151"/>
      <c r="B151"/>
      <c r="C151"/>
      <c r="D151"/>
    </row>
    <row r="152" spans="1:4" x14ac:dyDescent="0.25">
      <c r="A152"/>
      <c r="B152"/>
      <c r="C152"/>
      <c r="D152"/>
    </row>
    <row r="153" spans="1:4" x14ac:dyDescent="0.25">
      <c r="A153"/>
      <c r="B153"/>
      <c r="C153"/>
      <c r="D153"/>
    </row>
    <row r="154" spans="1:4" x14ac:dyDescent="0.25">
      <c r="A154"/>
      <c r="B154"/>
      <c r="C154"/>
      <c r="D154"/>
    </row>
    <row r="155" spans="1:4" x14ac:dyDescent="0.25">
      <c r="A155"/>
      <c r="B155"/>
      <c r="C155"/>
      <c r="D155"/>
    </row>
    <row r="156" spans="1:4" x14ac:dyDescent="0.25">
      <c r="A156"/>
      <c r="B156"/>
      <c r="C156"/>
      <c r="D156"/>
    </row>
    <row r="157" spans="1:4" x14ac:dyDescent="0.25">
      <c r="A157"/>
      <c r="B157"/>
      <c r="C157"/>
      <c r="D157"/>
    </row>
    <row r="158" spans="1:4" x14ac:dyDescent="0.25">
      <c r="A158"/>
      <c r="B158"/>
      <c r="C158"/>
      <c r="D158"/>
    </row>
    <row r="159" spans="1:4" x14ac:dyDescent="0.25">
      <c r="A159"/>
      <c r="B159"/>
      <c r="C159"/>
      <c r="D159"/>
    </row>
    <row r="160" spans="1:4" x14ac:dyDescent="0.25">
      <c r="A160"/>
      <c r="B160"/>
      <c r="C160"/>
      <c r="D160"/>
    </row>
    <row r="161" spans="1:4" x14ac:dyDescent="0.25">
      <c r="A161"/>
      <c r="B161"/>
      <c r="C161"/>
      <c r="D161"/>
    </row>
    <row r="162" spans="1:4" x14ac:dyDescent="0.25">
      <c r="A162"/>
      <c r="B162"/>
      <c r="C162"/>
      <c r="D162"/>
    </row>
    <row r="163" spans="1:4" x14ac:dyDescent="0.25">
      <c r="A163"/>
      <c r="B163"/>
      <c r="C163"/>
      <c r="D163"/>
    </row>
    <row r="164" spans="1:4" x14ac:dyDescent="0.25">
      <c r="A164"/>
      <c r="B164"/>
      <c r="C164"/>
      <c r="D164"/>
    </row>
    <row r="165" spans="1:4" x14ac:dyDescent="0.25">
      <c r="A165"/>
      <c r="B165"/>
      <c r="C165"/>
      <c r="D165"/>
    </row>
    <row r="166" spans="1:4" x14ac:dyDescent="0.25">
      <c r="A166"/>
      <c r="B166"/>
      <c r="C166"/>
      <c r="D166"/>
    </row>
    <row r="167" spans="1:4" x14ac:dyDescent="0.25">
      <c r="A167"/>
      <c r="B167"/>
      <c r="C167"/>
      <c r="D167"/>
    </row>
    <row r="168" spans="1:4" x14ac:dyDescent="0.25">
      <c r="A168"/>
      <c r="B168"/>
      <c r="C168"/>
      <c r="D168"/>
    </row>
    <row r="169" spans="1:4" x14ac:dyDescent="0.25">
      <c r="A169"/>
      <c r="B169"/>
      <c r="C169"/>
      <c r="D169"/>
    </row>
    <row r="170" spans="1:4" x14ac:dyDescent="0.25">
      <c r="A170"/>
      <c r="B170"/>
      <c r="C170"/>
      <c r="D170"/>
    </row>
    <row r="171" spans="1:4" x14ac:dyDescent="0.25">
      <c r="A171"/>
      <c r="B171"/>
      <c r="C171"/>
      <c r="D171"/>
    </row>
    <row r="172" spans="1:4" x14ac:dyDescent="0.25">
      <c r="A172"/>
      <c r="B172"/>
      <c r="C172"/>
      <c r="D172"/>
    </row>
    <row r="173" spans="1:4" x14ac:dyDescent="0.25">
      <c r="A173"/>
      <c r="B173"/>
      <c r="C173"/>
      <c r="D173"/>
    </row>
    <row r="174" spans="1:4" x14ac:dyDescent="0.25">
      <c r="A174"/>
      <c r="B174"/>
      <c r="C174"/>
      <c r="D174"/>
    </row>
    <row r="175" spans="1:4" x14ac:dyDescent="0.25">
      <c r="A175"/>
      <c r="B175"/>
      <c r="C175"/>
      <c r="D175"/>
    </row>
    <row r="176" spans="1:4" x14ac:dyDescent="0.25">
      <c r="A176"/>
      <c r="B176"/>
      <c r="C176"/>
      <c r="D176"/>
    </row>
    <row r="177" spans="1:4" x14ac:dyDescent="0.25">
      <c r="A177"/>
      <c r="B177"/>
      <c r="C177"/>
      <c r="D177"/>
    </row>
    <row r="178" spans="1:4" x14ac:dyDescent="0.25">
      <c r="A178"/>
      <c r="B178"/>
      <c r="C178"/>
      <c r="D178"/>
    </row>
    <row r="179" spans="1:4" x14ac:dyDescent="0.25">
      <c r="A179"/>
      <c r="B179"/>
      <c r="C179"/>
      <c r="D179"/>
    </row>
    <row r="180" spans="1:4" x14ac:dyDescent="0.25">
      <c r="A180"/>
      <c r="B180"/>
      <c r="C180"/>
      <c r="D180"/>
    </row>
    <row r="181" spans="1:4" x14ac:dyDescent="0.25">
      <c r="A181"/>
      <c r="B181"/>
      <c r="C181"/>
      <c r="D181"/>
    </row>
    <row r="182" spans="1:4" x14ac:dyDescent="0.25">
      <c r="A182"/>
      <c r="B182"/>
      <c r="C182"/>
      <c r="D182"/>
    </row>
    <row r="183" spans="1:4" x14ac:dyDescent="0.25">
      <c r="A183"/>
      <c r="B183"/>
      <c r="C183"/>
      <c r="D183"/>
    </row>
  </sheetData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FC51F6-88AC-4987-BB3D-87D55792FBA0}">
  <sheetPr>
    <pageSetUpPr fitToPage="1"/>
  </sheetPr>
  <dimension ref="B1:H346"/>
  <sheetViews>
    <sheetView zoomScaleNormal="100" workbookViewId="0">
      <pane ySplit="2" topLeftCell="A3" activePane="bottomLeft" state="frozen"/>
      <selection pane="bottomLeft" activeCell="M15" sqref="M15"/>
    </sheetView>
  </sheetViews>
  <sheetFormatPr defaultColWidth="8.85546875" defaultRowHeight="12.75" x14ac:dyDescent="0.25"/>
  <cols>
    <col min="1" max="1" width="1.7109375" style="14" customWidth="1"/>
    <col min="2" max="2" width="15.5703125" style="14" customWidth="1"/>
    <col min="3" max="6" width="11.7109375" style="17" customWidth="1"/>
    <col min="7" max="7" width="11.7109375" style="14" customWidth="1"/>
    <col min="8" max="8" width="1.7109375" style="14" customWidth="1"/>
    <col min="9" max="16384" width="8.85546875" style="14"/>
  </cols>
  <sheetData>
    <row r="1" spans="2:8" s="13" customFormat="1" ht="32.25" customHeight="1" x14ac:dyDescent="0.3">
      <c r="B1" s="29" t="s">
        <v>75</v>
      </c>
      <c r="C1" s="12"/>
      <c r="D1" s="12"/>
      <c r="E1" s="12"/>
      <c r="F1" s="12"/>
      <c r="G1" s="12"/>
      <c r="H1" s="13" t="s">
        <v>62</v>
      </c>
    </row>
    <row r="2" spans="2:8" s="13" customFormat="1" ht="9.75" customHeight="1" x14ac:dyDescent="0.35">
      <c r="B2" s="18"/>
      <c r="C2" s="19"/>
      <c r="D2" s="19"/>
      <c r="E2" s="19"/>
      <c r="F2" s="19"/>
      <c r="G2" s="19"/>
    </row>
    <row r="3" spans="2:8" ht="15.75" x14ac:dyDescent="0.25">
      <c r="B3" s="20" t="s">
        <v>63</v>
      </c>
      <c r="C3" s="21">
        <v>2001</v>
      </c>
      <c r="D3" s="21">
        <v>2002</v>
      </c>
      <c r="E3" s="21">
        <v>2003</v>
      </c>
      <c r="F3" s="21">
        <v>2004</v>
      </c>
      <c r="G3" s="22" t="s">
        <v>64</v>
      </c>
    </row>
    <row r="4" spans="2:8" x14ac:dyDescent="0.25">
      <c r="B4" s="23" t="str" vm="37">
        <f>CUBERANKEDMEMBER("ThisWorkbookDataModel",
     CUBESET("ThisWorkbookDataModel",
     "[Products].[ModelName].children",
     ,
     2,
     "[Measures].[Total Sales]"),
ROW(A1))</f>
        <v>Mountain-200</v>
      </c>
      <c r="C4" s="25" t="str" vm="48">
        <f>CUBEVALUE("ThisWorkbookDataModel","[Measures].[Total Sales]","[Calendar].["&amp;C$3&amp;"]",$B4)</f>
        <v/>
      </c>
      <c r="D4" s="25" vm="49">
        <f t="shared" ref="D4:F13" si="0">CUBEVALUE("ThisWorkbookDataModel","[Measures].[Total Sales]","[Calendar].["&amp;D$3&amp;"]",$B4)</f>
        <v>807308.98920000356</v>
      </c>
      <c r="E4" s="25" vm="50">
        <f t="shared" si="0"/>
        <v>3723270.9852000633</v>
      </c>
      <c r="F4" s="25" vm="51">
        <f>CUBEVALUE("ThisWorkbookDataModel",
"[Measures].[Total Sales]",
"[Calendar].["&amp;F$3&amp;"]",
$B4)</f>
        <v>3398895.2700001062</v>
      </c>
      <c r="G4" s="26" vm="52">
        <f>CUBEVALUE("ThisWorkbookDataModel","[Measures].[Total Sales]",$B4)</f>
        <v>7929475.2444001362</v>
      </c>
    </row>
    <row r="5" spans="2:8" x14ac:dyDescent="0.25">
      <c r="B5" s="23" t="str" vm="38">
        <f t="shared" ref="B5:B12" si="1">CUBERANKEDMEMBER("ThisWorkbookDataModel",CUBESET("ThisWorkbookDataModel","[Products].[ModelName].children",,2,"[Measures].[Total Sales]"),ROW(A2))</f>
        <v>Road-150</v>
      </c>
      <c r="C5" s="25" vm="53">
        <f t="shared" ref="C5:C11" si="2">CUBEVALUE("ThisWorkbookDataModel","[Measures].[Total Sales]","[Calendar].["&amp;C$3&amp;"]",$B5)</f>
        <v>2601402.2900000084</v>
      </c>
      <c r="D5" s="25" vm="73">
        <f t="shared" si="0"/>
        <v>2948494.4800000102</v>
      </c>
      <c r="E5" s="25" t="str" vm="83">
        <f t="shared" si="0"/>
        <v/>
      </c>
      <c r="F5" s="25" t="str" vm="87">
        <f t="shared" si="0"/>
        <v/>
      </c>
      <c r="G5" s="26" vm="54">
        <f t="shared" ref="G5:G11" si="3">CUBEVALUE("ThisWorkbookDataModel","[Measures].[Total Sales]",$B5)</f>
        <v>5549896.769999844</v>
      </c>
    </row>
    <row r="6" spans="2:8" x14ac:dyDescent="0.25">
      <c r="B6" s="23" t="str" vm="40">
        <f t="shared" si="1"/>
        <v>Road-250</v>
      </c>
      <c r="C6" s="25" t="str" vm="74">
        <f t="shared" si="2"/>
        <v/>
      </c>
      <c r="D6" s="25" vm="63">
        <f t="shared" si="0"/>
        <v>1571597.6250000033</v>
      </c>
      <c r="E6" s="25" vm="69">
        <f t="shared" si="0"/>
        <v>2144214.1500000223</v>
      </c>
      <c r="F6" s="25" vm="55">
        <f t="shared" si="0"/>
        <v>735448.34999999602</v>
      </c>
      <c r="G6" s="26" vm="75">
        <f t="shared" si="3"/>
        <v>4451260.1250000084</v>
      </c>
    </row>
    <row r="7" spans="2:8" x14ac:dyDescent="0.25">
      <c r="B7" s="23" t="str" vm="42">
        <f t="shared" si="1"/>
        <v>Touring-1000</v>
      </c>
      <c r="C7" s="25" t="str" vm="84">
        <f t="shared" si="2"/>
        <v/>
      </c>
      <c r="D7" s="25" t="str" vm="88">
        <f t="shared" si="0"/>
        <v/>
      </c>
      <c r="E7" s="25" vm="56">
        <f t="shared" si="0"/>
        <v>1058527.0799999903</v>
      </c>
      <c r="F7" s="25" vm="76">
        <f t="shared" si="0"/>
        <v>1933480.7700000142</v>
      </c>
      <c r="G7" s="26" vm="64">
        <f t="shared" si="3"/>
        <v>2992007.8499999559</v>
      </c>
    </row>
    <row r="8" spans="2:8" x14ac:dyDescent="0.25">
      <c r="B8" s="23" t="str" vm="43">
        <f t="shared" si="1"/>
        <v>Road-350-W</v>
      </c>
      <c r="C8" s="25" t="str" vm="70">
        <f t="shared" si="2"/>
        <v/>
      </c>
      <c r="D8" s="25" t="str" vm="57">
        <f t="shared" si="0"/>
        <v/>
      </c>
      <c r="E8" s="25" vm="77">
        <f t="shared" si="0"/>
        <v>540914.81999999797</v>
      </c>
      <c r="F8" s="25" vm="65">
        <f t="shared" si="0"/>
        <v>1039304.8899999952</v>
      </c>
      <c r="G8" s="26" vm="89">
        <f t="shared" si="3"/>
        <v>1580219.7099999923</v>
      </c>
    </row>
    <row r="9" spans="2:8" x14ac:dyDescent="0.25">
      <c r="B9" s="23" t="str" vm="39">
        <f t="shared" si="1"/>
        <v>Road-550-W</v>
      </c>
      <c r="C9" s="25" t="str" vm="58">
        <f t="shared" si="2"/>
        <v/>
      </c>
      <c r="D9" s="25" vm="78">
        <f t="shared" si="0"/>
        <v>146063.875</v>
      </c>
      <c r="E9" s="25" vm="85">
        <f t="shared" si="0"/>
        <v>676095.66249999718</v>
      </c>
      <c r="F9" s="25" vm="90">
        <f t="shared" si="0"/>
        <v>692462.81999999564</v>
      </c>
      <c r="G9" s="26" vm="59">
        <f t="shared" si="3"/>
        <v>1514622.3574999913</v>
      </c>
    </row>
    <row r="10" spans="2:8" x14ac:dyDescent="0.25">
      <c r="B10" s="23" t="str" vm="41">
        <f t="shared" si="1"/>
        <v>Mountain-100</v>
      </c>
      <c r="C10" s="25" vm="79">
        <f t="shared" si="2"/>
        <v>585973.26999999885</v>
      </c>
      <c r="D10" s="25" vm="66">
        <f t="shared" si="0"/>
        <v>755147.76999999839</v>
      </c>
      <c r="E10" s="25" t="str" vm="71">
        <f t="shared" si="0"/>
        <v/>
      </c>
      <c r="F10" s="25" t="str" vm="60">
        <f t="shared" si="0"/>
        <v/>
      </c>
      <c r="G10" s="26" vm="80">
        <f t="shared" si="3"/>
        <v>1341121.0399999968</v>
      </c>
    </row>
    <row r="11" spans="2:8" x14ac:dyDescent="0.25">
      <c r="B11" s="23" t="str" vm="45">
        <f t="shared" si="1"/>
        <v>Road-750</v>
      </c>
      <c r="C11" s="25" t="str" vm="86">
        <f t="shared" si="2"/>
        <v/>
      </c>
      <c r="D11" s="25" t="str" vm="91">
        <f t="shared" si="0"/>
        <v/>
      </c>
      <c r="E11" s="25" vm="61">
        <f t="shared" si="0"/>
        <v>326153.95999999781</v>
      </c>
      <c r="F11" s="25" vm="81">
        <f t="shared" si="0"/>
        <v>453051.60999999649</v>
      </c>
      <c r="G11" s="26" vm="67">
        <f t="shared" si="3"/>
        <v>779205.56999999192</v>
      </c>
    </row>
    <row r="12" spans="2:8" x14ac:dyDescent="0.25">
      <c r="B12" s="23" t="str" vm="44">
        <f t="shared" si="1"/>
        <v>Road-650</v>
      </c>
      <c r="C12" s="25" vm="72">
        <f>CUBEVALUE("ThisWorkbookDataModel","[Measures].[Total Sales]","[Calendar].["&amp;C$3&amp;"]",$B12)</f>
        <v>78998.096599999888</v>
      </c>
      <c r="D12" s="25" vm="62">
        <f t="shared" si="0"/>
        <v>301730.78719999967</v>
      </c>
      <c r="E12" s="25" vm="82">
        <f t="shared" si="0"/>
        <v>264650.61999999883</v>
      </c>
      <c r="F12" s="25" t="str" vm="68">
        <f t="shared" si="0"/>
        <v/>
      </c>
      <c r="G12" s="26" vm="92">
        <f>CUBEVALUE("ThisWorkbookDataModel","[Measures].[Total Sales]",$B12)</f>
        <v>645379.50379999774</v>
      </c>
    </row>
    <row r="13" spans="2:8" ht="13.5" thickBot="1" x14ac:dyDescent="0.3">
      <c r="B13" s="24" t="str" vm="46">
        <f>CUBERANKEDMEMBER("ThisWorkbookDataModel",CUBESET("ThisWorkbookDataModel","[Products].[ModelName].children",,2,"[Measures].[Total Sales]"),ROW(A10))</f>
        <v>Touring-2000</v>
      </c>
      <c r="C13" s="27" t="str" vm="93">
        <f>CUBEVALUE("ThisWorkbookDataModel","[Measures].[Total Sales]","[Calendar].["&amp;C$3&amp;"]",$B13)</f>
        <v/>
      </c>
      <c r="D13" s="27" t="str" vm="94">
        <f t="shared" si="0"/>
        <v/>
      </c>
      <c r="E13" s="27" vm="95">
        <f t="shared" si="0"/>
        <v>195590.85000000056</v>
      </c>
      <c r="F13" s="27" vm="96">
        <f t="shared" si="0"/>
        <v>256333.35000000085</v>
      </c>
      <c r="G13" s="28" vm="97">
        <f>CUBEVALUE("ThisWorkbookDataModel","[Measures].[Total Sales]",$B13)</f>
        <v>451924.19999999722</v>
      </c>
    </row>
    <row r="14" spans="2:8" ht="15.75" thickTop="1" x14ac:dyDescent="0.25">
      <c r="B14" s="15"/>
      <c r="C14" s="15"/>
      <c r="D14" s="15"/>
      <c r="E14" s="15"/>
      <c r="F14" s="15"/>
      <c r="G14" s="15"/>
    </row>
    <row r="15" spans="2:8" ht="15" x14ac:dyDescent="0.25">
      <c r="C15" s="15"/>
      <c r="D15" s="15"/>
      <c r="E15" s="15"/>
      <c r="F15" s="15"/>
      <c r="G15" s="15"/>
    </row>
    <row r="16" spans="2:8" ht="15" x14ac:dyDescent="0.25">
      <c r="C16" s="15"/>
      <c r="D16" s="15"/>
      <c r="E16" s="2"/>
      <c r="F16" s="3"/>
      <c r="G16" s="15"/>
    </row>
    <row r="17" spans="2:7" ht="15" x14ac:dyDescent="0.25">
      <c r="B17" s="15"/>
      <c r="C17" s="15"/>
      <c r="D17" s="15"/>
      <c r="E17" s="2"/>
      <c r="F17" s="3"/>
      <c r="G17" s="15"/>
    </row>
    <row r="18" spans="2:7" ht="15" x14ac:dyDescent="0.25">
      <c r="B18" s="15"/>
      <c r="C18" s="15"/>
      <c r="D18" s="15"/>
      <c r="E18" s="2"/>
      <c r="F18" s="3"/>
      <c r="G18" s="15"/>
    </row>
    <row r="19" spans="2:7" ht="15" x14ac:dyDescent="0.25">
      <c r="B19" s="15"/>
      <c r="C19" s="15"/>
      <c r="D19" s="15"/>
      <c r="E19" s="2"/>
      <c r="F19" s="3"/>
      <c r="G19" s="15"/>
    </row>
    <row r="20" spans="2:7" ht="15" x14ac:dyDescent="0.25">
      <c r="B20" s="15"/>
      <c r="C20" s="15"/>
      <c r="D20" s="15"/>
      <c r="E20" s="2"/>
      <c r="F20" s="3"/>
      <c r="G20" s="15"/>
    </row>
    <row r="21" spans="2:7" ht="15" x14ac:dyDescent="0.25">
      <c r="B21" s="15"/>
      <c r="C21" s="15"/>
      <c r="D21" s="15"/>
      <c r="E21" s="2"/>
      <c r="F21" s="3"/>
      <c r="G21" s="15"/>
    </row>
    <row r="22" spans="2:7" ht="15" x14ac:dyDescent="0.25">
      <c r="B22" s="15"/>
      <c r="C22" s="15"/>
      <c r="D22" s="15"/>
      <c r="E22" s="2"/>
      <c r="F22" s="3"/>
      <c r="G22" s="15"/>
    </row>
    <row r="23" spans="2:7" ht="15" x14ac:dyDescent="0.25">
      <c r="B23" s="15"/>
      <c r="C23" s="15"/>
      <c r="D23" s="15"/>
      <c r="E23" s="2"/>
      <c r="F23" s="3"/>
      <c r="G23" s="15"/>
    </row>
    <row r="24" spans="2:7" ht="15" x14ac:dyDescent="0.25">
      <c r="B24" s="15"/>
      <c r="C24" s="15"/>
      <c r="D24" s="15"/>
      <c r="E24" s="2"/>
      <c r="F24" s="3"/>
      <c r="G24" s="15"/>
    </row>
    <row r="25" spans="2:7" ht="15" x14ac:dyDescent="0.25">
      <c r="B25" s="15"/>
      <c r="C25" s="15"/>
      <c r="D25" s="15"/>
      <c r="E25" s="2"/>
      <c r="F25" s="3"/>
      <c r="G25" s="15"/>
    </row>
    <row r="26" spans="2:7" ht="15" x14ac:dyDescent="0.25">
      <c r="B26" s="15"/>
      <c r="C26" s="15"/>
      <c r="D26" s="15"/>
      <c r="E26" s="2"/>
      <c r="F26" s="3"/>
      <c r="G26" s="15"/>
    </row>
    <row r="27" spans="2:7" ht="15" x14ac:dyDescent="0.25">
      <c r="B27" s="15"/>
      <c r="C27" s="15"/>
      <c r="D27" s="15"/>
      <c r="E27" s="2"/>
      <c r="F27" s="3"/>
      <c r="G27" s="15"/>
    </row>
    <row r="28" spans="2:7" ht="15" x14ac:dyDescent="0.25">
      <c r="B28" s="15"/>
      <c r="C28" s="15"/>
      <c r="D28" s="15"/>
      <c r="E28" s="2"/>
      <c r="F28" s="3"/>
      <c r="G28" s="15"/>
    </row>
    <row r="29" spans="2:7" ht="15" x14ac:dyDescent="0.25">
      <c r="B29" s="15"/>
      <c r="C29" s="15"/>
      <c r="D29" s="15"/>
      <c r="E29" s="15"/>
      <c r="F29" s="15"/>
      <c r="G29" s="15"/>
    </row>
    <row r="30" spans="2:7" ht="15" x14ac:dyDescent="0.25">
      <c r="B30" s="15"/>
      <c r="C30" s="15"/>
      <c r="D30" s="15"/>
      <c r="E30" s="15"/>
      <c r="F30" s="15"/>
      <c r="G30" s="15"/>
    </row>
    <row r="31" spans="2:7" ht="15" x14ac:dyDescent="0.25">
      <c r="B31" s="15"/>
      <c r="C31" s="15"/>
      <c r="D31" s="15"/>
      <c r="E31" s="15"/>
      <c r="F31" s="15"/>
      <c r="G31" s="15"/>
    </row>
    <row r="32" spans="2:7" ht="15" x14ac:dyDescent="0.25">
      <c r="B32" s="15"/>
      <c r="C32" s="15"/>
      <c r="D32" s="15"/>
      <c r="E32" s="15"/>
      <c r="F32" s="15"/>
      <c r="G32" s="15"/>
    </row>
    <row r="33" spans="2:7" ht="15" x14ac:dyDescent="0.25">
      <c r="B33" s="15"/>
      <c r="C33" s="15"/>
      <c r="D33" s="15"/>
      <c r="E33" s="15"/>
      <c r="F33" s="15"/>
      <c r="G33" s="15"/>
    </row>
    <row r="34" spans="2:7" ht="15" x14ac:dyDescent="0.25">
      <c r="B34" s="15"/>
      <c r="C34" s="15"/>
      <c r="D34" s="15"/>
      <c r="E34" s="15"/>
      <c r="F34" s="15"/>
      <c r="G34" s="15"/>
    </row>
    <row r="35" spans="2:7" ht="15" x14ac:dyDescent="0.25">
      <c r="B35" s="15"/>
      <c r="C35" s="15"/>
      <c r="D35" s="15"/>
      <c r="E35" s="15"/>
      <c r="F35" s="15"/>
      <c r="G35" s="15"/>
    </row>
    <row r="36" spans="2:7" ht="15" x14ac:dyDescent="0.25">
      <c r="B36" s="15"/>
      <c r="C36" s="15"/>
      <c r="D36" s="15"/>
      <c r="E36" s="15"/>
      <c r="F36" s="15"/>
      <c r="G36" s="15"/>
    </row>
    <row r="37" spans="2:7" ht="15" x14ac:dyDescent="0.25">
      <c r="B37" s="15"/>
      <c r="C37" s="15"/>
      <c r="D37" s="15"/>
      <c r="E37" s="15"/>
      <c r="F37" s="15"/>
      <c r="G37" s="15"/>
    </row>
    <row r="38" spans="2:7" ht="15" x14ac:dyDescent="0.25">
      <c r="B38" s="15"/>
      <c r="C38" s="15"/>
      <c r="D38" s="15"/>
      <c r="E38" s="15"/>
      <c r="F38" s="15"/>
      <c r="G38" s="15"/>
    </row>
    <row r="39" spans="2:7" ht="15" x14ac:dyDescent="0.25">
      <c r="B39" s="15"/>
      <c r="C39" s="15"/>
      <c r="D39" s="15"/>
      <c r="E39" s="15"/>
      <c r="F39" s="15"/>
      <c r="G39" s="15"/>
    </row>
    <row r="40" spans="2:7" ht="15" x14ac:dyDescent="0.25">
      <c r="B40" s="15"/>
      <c r="C40" s="15"/>
      <c r="D40" s="15"/>
      <c r="E40" s="15"/>
      <c r="F40" s="15"/>
      <c r="G40" s="15"/>
    </row>
    <row r="41" spans="2:7" ht="15" x14ac:dyDescent="0.25">
      <c r="B41" s="15"/>
      <c r="C41" s="15"/>
      <c r="D41" s="15"/>
      <c r="E41" s="15"/>
      <c r="F41" s="15"/>
      <c r="G41" s="15"/>
    </row>
    <row r="42" spans="2:7" ht="15" x14ac:dyDescent="0.25">
      <c r="B42" s="15"/>
      <c r="C42" s="15"/>
      <c r="D42" s="15"/>
      <c r="E42" s="15"/>
      <c r="F42" s="15"/>
      <c r="G42" s="15"/>
    </row>
    <row r="43" spans="2:7" ht="15" x14ac:dyDescent="0.25">
      <c r="B43" s="15"/>
      <c r="C43" s="15"/>
      <c r="D43" s="15"/>
      <c r="E43" s="15"/>
      <c r="F43" s="15"/>
      <c r="G43" s="15"/>
    </row>
    <row r="44" spans="2:7" ht="15" x14ac:dyDescent="0.25">
      <c r="B44" s="15"/>
      <c r="C44" s="15"/>
      <c r="D44" s="15"/>
      <c r="E44" s="15"/>
      <c r="F44" s="15"/>
      <c r="G44" s="15"/>
    </row>
    <row r="45" spans="2:7" ht="15" x14ac:dyDescent="0.25">
      <c r="B45" s="15"/>
      <c r="C45" s="15"/>
      <c r="D45" s="15"/>
      <c r="E45" s="15"/>
      <c r="F45" s="15"/>
      <c r="G45" s="15"/>
    </row>
    <row r="46" spans="2:7" ht="15" x14ac:dyDescent="0.25">
      <c r="B46" s="15"/>
      <c r="C46" s="15"/>
      <c r="D46" s="15"/>
      <c r="E46" s="15"/>
      <c r="F46" s="15"/>
      <c r="G46" s="15"/>
    </row>
    <row r="47" spans="2:7" ht="15" x14ac:dyDescent="0.25">
      <c r="B47" s="15"/>
      <c r="C47" s="15"/>
      <c r="D47" s="15"/>
      <c r="E47" s="15"/>
      <c r="F47" s="15"/>
      <c r="G47" s="15"/>
    </row>
    <row r="48" spans="2:7" ht="15" x14ac:dyDescent="0.25">
      <c r="B48" s="15"/>
      <c r="C48" s="15"/>
      <c r="D48" s="15"/>
      <c r="E48" s="15"/>
      <c r="F48" s="15"/>
      <c r="G48" s="15"/>
    </row>
    <row r="49" spans="2:7" ht="15" x14ac:dyDescent="0.25">
      <c r="B49" s="15"/>
      <c r="C49" s="15"/>
      <c r="D49" s="15"/>
      <c r="E49" s="15"/>
      <c r="F49" s="15"/>
      <c r="G49" s="15"/>
    </row>
    <row r="50" spans="2:7" ht="15" x14ac:dyDescent="0.25">
      <c r="B50" s="15"/>
      <c r="C50" s="15"/>
      <c r="D50" s="15"/>
      <c r="E50" s="15"/>
      <c r="F50" s="15"/>
      <c r="G50" s="15"/>
    </row>
    <row r="51" spans="2:7" ht="15" x14ac:dyDescent="0.25">
      <c r="B51" s="15"/>
      <c r="C51" s="15"/>
      <c r="D51" s="15"/>
      <c r="E51" s="15"/>
      <c r="F51" s="15"/>
      <c r="G51" s="15"/>
    </row>
    <row r="52" spans="2:7" ht="15" x14ac:dyDescent="0.25">
      <c r="B52" s="15"/>
      <c r="C52" s="15"/>
      <c r="D52" s="15"/>
      <c r="E52" s="15"/>
      <c r="F52" s="15"/>
      <c r="G52" s="15"/>
    </row>
    <row r="53" spans="2:7" ht="15" x14ac:dyDescent="0.25">
      <c r="B53" s="15"/>
      <c r="C53" s="15"/>
      <c r="D53" s="15"/>
      <c r="E53" s="15"/>
      <c r="F53" s="15"/>
      <c r="G53" s="15"/>
    </row>
    <row r="54" spans="2:7" ht="15" x14ac:dyDescent="0.25">
      <c r="B54" s="15"/>
      <c r="C54" s="15"/>
      <c r="D54" s="15"/>
      <c r="E54" s="15"/>
      <c r="F54" s="15"/>
      <c r="G54" s="15"/>
    </row>
    <row r="55" spans="2:7" ht="15" x14ac:dyDescent="0.25">
      <c r="B55" s="15"/>
      <c r="C55" s="15"/>
      <c r="D55" s="15"/>
      <c r="E55" s="15"/>
      <c r="F55" s="15"/>
      <c r="G55" s="15"/>
    </row>
    <row r="56" spans="2:7" ht="15" x14ac:dyDescent="0.25">
      <c r="B56" s="15"/>
      <c r="C56" s="15"/>
      <c r="D56" s="15"/>
      <c r="E56" s="15"/>
      <c r="F56" s="15"/>
      <c r="G56" s="15"/>
    </row>
    <row r="57" spans="2:7" ht="15" x14ac:dyDescent="0.25">
      <c r="B57" s="15"/>
      <c r="C57" s="15"/>
      <c r="D57" s="15"/>
      <c r="E57" s="15"/>
      <c r="F57" s="15"/>
      <c r="G57" s="15"/>
    </row>
    <row r="58" spans="2:7" ht="15" x14ac:dyDescent="0.25">
      <c r="B58" s="15"/>
      <c r="C58" s="15"/>
      <c r="D58" s="15"/>
      <c r="E58" s="15"/>
      <c r="F58" s="15"/>
      <c r="G58" s="15"/>
    </row>
    <row r="59" spans="2:7" ht="15" x14ac:dyDescent="0.25">
      <c r="B59" s="15"/>
      <c r="C59" s="15"/>
      <c r="D59" s="15"/>
      <c r="E59" s="15"/>
      <c r="F59" s="15"/>
      <c r="G59" s="15"/>
    </row>
    <row r="60" spans="2:7" ht="15" x14ac:dyDescent="0.25">
      <c r="B60" s="15"/>
      <c r="C60" s="15"/>
      <c r="D60" s="15"/>
      <c r="E60" s="15"/>
      <c r="F60" s="15"/>
      <c r="G60" s="15"/>
    </row>
    <row r="61" spans="2:7" ht="15" x14ac:dyDescent="0.25">
      <c r="B61" s="15"/>
      <c r="C61" s="15"/>
      <c r="D61" s="15"/>
      <c r="E61" s="15"/>
      <c r="F61" s="15"/>
      <c r="G61" s="15"/>
    </row>
    <row r="62" spans="2:7" ht="15" x14ac:dyDescent="0.25">
      <c r="B62" s="15"/>
      <c r="C62" s="15"/>
      <c r="D62" s="15"/>
      <c r="E62" s="15"/>
      <c r="F62" s="15"/>
      <c r="G62" s="15"/>
    </row>
    <row r="63" spans="2:7" ht="15" x14ac:dyDescent="0.25">
      <c r="B63" s="15"/>
      <c r="C63" s="15"/>
      <c r="D63" s="15"/>
      <c r="E63" s="15"/>
      <c r="F63" s="15"/>
      <c r="G63" s="15"/>
    </row>
    <row r="64" spans="2:7" ht="15" x14ac:dyDescent="0.25">
      <c r="B64" s="15"/>
      <c r="C64" s="15"/>
      <c r="D64" s="15"/>
      <c r="E64" s="15"/>
      <c r="F64" s="15"/>
      <c r="G64" s="15"/>
    </row>
    <row r="65" spans="2:7" ht="15" x14ac:dyDescent="0.25">
      <c r="B65" s="15"/>
      <c r="C65" s="15"/>
      <c r="D65" s="15"/>
      <c r="E65" s="15"/>
      <c r="F65" s="15"/>
      <c r="G65" s="15"/>
    </row>
    <row r="66" spans="2:7" ht="15" x14ac:dyDescent="0.25">
      <c r="B66" s="15"/>
      <c r="C66" s="15"/>
      <c r="D66" s="15"/>
      <c r="E66" s="15"/>
      <c r="F66" s="15"/>
      <c r="G66" s="15"/>
    </row>
    <row r="67" spans="2:7" ht="15" x14ac:dyDescent="0.25">
      <c r="B67" s="15"/>
      <c r="C67" s="15"/>
      <c r="D67" s="15"/>
      <c r="E67" s="15"/>
      <c r="F67" s="15"/>
      <c r="G67" s="15"/>
    </row>
    <row r="68" spans="2:7" ht="15" x14ac:dyDescent="0.25">
      <c r="B68" s="15"/>
      <c r="C68" s="15"/>
      <c r="D68" s="15"/>
      <c r="E68" s="15"/>
      <c r="F68" s="15"/>
      <c r="G68" s="15"/>
    </row>
    <row r="69" spans="2:7" ht="15" x14ac:dyDescent="0.25">
      <c r="B69" s="16"/>
      <c r="C69" s="16"/>
      <c r="D69" s="16"/>
      <c r="E69" s="16"/>
      <c r="F69" s="16"/>
      <c r="G69" s="16"/>
    </row>
    <row r="70" spans="2:7" ht="15" x14ac:dyDescent="0.25">
      <c r="B70" s="16"/>
      <c r="C70" s="16"/>
      <c r="D70" s="16"/>
      <c r="E70" s="16"/>
      <c r="F70" s="16"/>
      <c r="G70" s="16"/>
    </row>
    <row r="71" spans="2:7" ht="15" x14ac:dyDescent="0.25">
      <c r="B71" s="16"/>
      <c r="C71" s="16"/>
      <c r="D71" s="16"/>
      <c r="E71" s="16"/>
      <c r="F71" s="16"/>
      <c r="G71" s="16"/>
    </row>
    <row r="72" spans="2:7" ht="15" x14ac:dyDescent="0.25">
      <c r="B72" s="16"/>
      <c r="C72" s="16"/>
      <c r="D72" s="16"/>
      <c r="E72" s="16"/>
      <c r="F72" s="16"/>
      <c r="G72" s="16"/>
    </row>
    <row r="73" spans="2:7" ht="15" x14ac:dyDescent="0.25">
      <c r="B73" s="16"/>
      <c r="C73" s="16"/>
      <c r="D73" s="16"/>
      <c r="E73" s="16"/>
      <c r="F73" s="16"/>
      <c r="G73" s="16"/>
    </row>
    <row r="74" spans="2:7" ht="15" x14ac:dyDescent="0.25">
      <c r="B74" s="16"/>
      <c r="C74" s="16"/>
      <c r="D74" s="16"/>
      <c r="E74" s="16"/>
      <c r="F74" s="16"/>
      <c r="G74" s="16"/>
    </row>
    <row r="75" spans="2:7" ht="15" x14ac:dyDescent="0.25">
      <c r="B75" s="16"/>
      <c r="C75" s="16"/>
      <c r="D75" s="16"/>
      <c r="E75" s="16"/>
      <c r="F75" s="16"/>
      <c r="G75" s="16"/>
    </row>
    <row r="76" spans="2:7" ht="15" x14ac:dyDescent="0.25">
      <c r="B76" s="16"/>
      <c r="C76" s="16"/>
      <c r="D76" s="16"/>
      <c r="E76" s="16"/>
      <c r="F76" s="16"/>
      <c r="G76" s="16"/>
    </row>
    <row r="77" spans="2:7" ht="15" x14ac:dyDescent="0.25">
      <c r="B77" s="16"/>
      <c r="C77" s="16"/>
      <c r="D77" s="16"/>
      <c r="E77" s="16"/>
      <c r="F77" s="16"/>
      <c r="G77" s="16"/>
    </row>
    <row r="78" spans="2:7" ht="15" x14ac:dyDescent="0.25">
      <c r="B78" s="16"/>
      <c r="C78" s="16"/>
      <c r="D78" s="16"/>
      <c r="E78" s="16"/>
      <c r="F78" s="16"/>
      <c r="G78" s="16"/>
    </row>
    <row r="79" spans="2:7" ht="15" x14ac:dyDescent="0.25">
      <c r="B79" s="16"/>
      <c r="C79" s="16"/>
      <c r="D79" s="16"/>
      <c r="E79" s="16"/>
      <c r="F79" s="16"/>
      <c r="G79" s="16"/>
    </row>
    <row r="80" spans="2:7" ht="15" x14ac:dyDescent="0.25">
      <c r="B80" s="16"/>
      <c r="C80" s="16"/>
      <c r="D80" s="16"/>
      <c r="E80" s="16"/>
      <c r="F80" s="16"/>
      <c r="G80" s="16"/>
    </row>
    <row r="81" spans="2:7" ht="15" x14ac:dyDescent="0.25">
      <c r="B81" s="16"/>
      <c r="C81" s="16"/>
      <c r="D81" s="16"/>
      <c r="E81" s="16"/>
      <c r="F81" s="16"/>
      <c r="G81" s="16"/>
    </row>
    <row r="82" spans="2:7" ht="15" x14ac:dyDescent="0.25">
      <c r="B82" s="16"/>
      <c r="C82" s="16"/>
      <c r="D82" s="16"/>
      <c r="E82" s="16"/>
      <c r="F82" s="16"/>
      <c r="G82" s="16"/>
    </row>
    <row r="83" spans="2:7" ht="15" x14ac:dyDescent="0.25">
      <c r="B83" s="16"/>
      <c r="C83" s="16"/>
      <c r="D83" s="16"/>
      <c r="E83" s="16"/>
      <c r="F83" s="16"/>
      <c r="G83" s="16"/>
    </row>
    <row r="84" spans="2:7" ht="15" x14ac:dyDescent="0.25">
      <c r="B84" s="16"/>
      <c r="C84" s="16"/>
      <c r="D84" s="16"/>
      <c r="E84" s="16"/>
      <c r="F84" s="16"/>
      <c r="G84" s="16"/>
    </row>
    <row r="85" spans="2:7" ht="15" x14ac:dyDescent="0.25">
      <c r="B85" s="16"/>
      <c r="C85" s="16"/>
      <c r="D85" s="16"/>
      <c r="E85" s="16"/>
      <c r="F85" s="16"/>
      <c r="G85" s="16"/>
    </row>
    <row r="86" spans="2:7" ht="15" x14ac:dyDescent="0.25">
      <c r="B86" s="16"/>
      <c r="C86" s="16"/>
      <c r="D86" s="16"/>
      <c r="E86" s="16"/>
      <c r="F86" s="16"/>
      <c r="G86" s="16"/>
    </row>
    <row r="87" spans="2:7" ht="15" x14ac:dyDescent="0.25">
      <c r="B87" s="16"/>
      <c r="C87" s="16"/>
      <c r="D87" s="16"/>
      <c r="E87" s="16"/>
      <c r="F87" s="16"/>
      <c r="G87" s="16"/>
    </row>
    <row r="88" spans="2:7" ht="15" x14ac:dyDescent="0.25">
      <c r="B88" s="16"/>
      <c r="C88" s="16"/>
      <c r="D88" s="16"/>
      <c r="E88" s="16"/>
      <c r="F88" s="16"/>
      <c r="G88" s="16"/>
    </row>
    <row r="89" spans="2:7" ht="15" x14ac:dyDescent="0.25">
      <c r="B89" s="16"/>
      <c r="C89" s="16"/>
      <c r="D89" s="16"/>
      <c r="E89" s="16"/>
      <c r="F89" s="16"/>
      <c r="G89" s="16"/>
    </row>
    <row r="90" spans="2:7" ht="15" x14ac:dyDescent="0.25">
      <c r="B90" s="16"/>
      <c r="C90" s="16"/>
      <c r="D90" s="16"/>
      <c r="E90" s="16"/>
      <c r="F90" s="16"/>
      <c r="G90" s="16"/>
    </row>
    <row r="91" spans="2:7" ht="15" x14ac:dyDescent="0.25">
      <c r="B91" s="16"/>
      <c r="C91" s="16"/>
      <c r="D91" s="16"/>
      <c r="E91" s="16"/>
      <c r="F91" s="16"/>
      <c r="G91" s="16"/>
    </row>
    <row r="92" spans="2:7" ht="15" x14ac:dyDescent="0.25">
      <c r="B92" s="16"/>
      <c r="C92" s="16"/>
      <c r="D92" s="16"/>
      <c r="E92" s="16"/>
      <c r="F92" s="16"/>
      <c r="G92" s="16"/>
    </row>
    <row r="93" spans="2:7" ht="15" x14ac:dyDescent="0.25">
      <c r="B93" s="16"/>
      <c r="C93" s="16"/>
      <c r="D93" s="16"/>
      <c r="E93" s="16"/>
      <c r="F93" s="16"/>
      <c r="G93" s="16"/>
    </row>
    <row r="94" spans="2:7" ht="15" x14ac:dyDescent="0.25">
      <c r="B94" s="16"/>
      <c r="C94" s="16"/>
      <c r="D94" s="16"/>
      <c r="E94" s="16"/>
      <c r="F94" s="16"/>
      <c r="G94" s="16"/>
    </row>
    <row r="95" spans="2:7" ht="15" x14ac:dyDescent="0.25">
      <c r="B95" s="16"/>
      <c r="C95" s="16"/>
      <c r="D95" s="16"/>
      <c r="E95" s="16"/>
      <c r="F95" s="16"/>
      <c r="G95" s="16"/>
    </row>
    <row r="96" spans="2:7" ht="15" x14ac:dyDescent="0.25">
      <c r="B96" s="16"/>
      <c r="C96" s="16"/>
      <c r="D96" s="16"/>
      <c r="E96" s="16"/>
      <c r="F96" s="16"/>
      <c r="G96" s="16"/>
    </row>
    <row r="97" spans="2:7" ht="15" x14ac:dyDescent="0.25">
      <c r="B97" s="16"/>
      <c r="C97" s="16"/>
      <c r="D97" s="16"/>
      <c r="E97" s="16"/>
      <c r="F97" s="16"/>
      <c r="G97" s="16"/>
    </row>
    <row r="98" spans="2:7" ht="15" x14ac:dyDescent="0.25">
      <c r="B98" s="16"/>
      <c r="C98" s="16"/>
      <c r="D98" s="16"/>
      <c r="E98" s="16"/>
      <c r="F98" s="16"/>
      <c r="G98" s="16"/>
    </row>
    <row r="99" spans="2:7" ht="15" x14ac:dyDescent="0.25">
      <c r="B99" s="16"/>
      <c r="C99" s="16"/>
      <c r="D99" s="16"/>
      <c r="E99" s="16"/>
      <c r="F99" s="16"/>
      <c r="G99" s="16"/>
    </row>
    <row r="100" spans="2:7" ht="15" x14ac:dyDescent="0.25">
      <c r="B100" s="16"/>
      <c r="C100" s="16"/>
      <c r="D100" s="16"/>
      <c r="E100" s="16"/>
      <c r="F100" s="16"/>
      <c r="G100" s="16"/>
    </row>
    <row r="101" spans="2:7" ht="15" x14ac:dyDescent="0.25">
      <c r="B101" s="16"/>
      <c r="C101" s="16"/>
      <c r="D101" s="16"/>
      <c r="E101" s="16"/>
      <c r="F101" s="16"/>
      <c r="G101" s="16"/>
    </row>
    <row r="102" spans="2:7" ht="15" x14ac:dyDescent="0.25">
      <c r="B102" s="16"/>
      <c r="C102" s="16"/>
      <c r="D102" s="16"/>
      <c r="E102" s="16"/>
      <c r="F102" s="16"/>
      <c r="G102" s="16"/>
    </row>
    <row r="103" spans="2:7" ht="15" x14ac:dyDescent="0.25">
      <c r="B103" s="16"/>
      <c r="C103" s="16"/>
      <c r="D103" s="16"/>
      <c r="E103" s="16"/>
      <c r="F103" s="16"/>
      <c r="G103" s="16"/>
    </row>
    <row r="104" spans="2:7" ht="15" x14ac:dyDescent="0.25">
      <c r="B104" s="16"/>
      <c r="C104" s="16"/>
      <c r="D104" s="16"/>
      <c r="E104" s="16"/>
      <c r="F104" s="16"/>
      <c r="G104" s="16"/>
    </row>
    <row r="105" spans="2:7" ht="15" x14ac:dyDescent="0.25">
      <c r="B105" s="16"/>
      <c r="C105" s="16"/>
      <c r="D105" s="16"/>
      <c r="E105" s="16"/>
      <c r="F105" s="16"/>
      <c r="G105" s="16"/>
    </row>
    <row r="106" spans="2:7" ht="15" x14ac:dyDescent="0.25">
      <c r="B106" s="16"/>
      <c r="C106" s="16"/>
      <c r="D106" s="16"/>
      <c r="E106" s="16"/>
      <c r="F106" s="16"/>
      <c r="G106" s="16"/>
    </row>
    <row r="107" spans="2:7" ht="15" x14ac:dyDescent="0.25">
      <c r="B107" s="16"/>
      <c r="C107" s="16"/>
      <c r="D107" s="16"/>
      <c r="E107" s="16"/>
      <c r="F107" s="16"/>
      <c r="G107" s="16"/>
    </row>
    <row r="108" spans="2:7" ht="15" x14ac:dyDescent="0.25">
      <c r="B108" s="16"/>
      <c r="C108" s="16"/>
      <c r="D108" s="16"/>
      <c r="E108" s="16"/>
      <c r="F108" s="16"/>
      <c r="G108" s="16"/>
    </row>
    <row r="109" spans="2:7" ht="15" x14ac:dyDescent="0.25">
      <c r="B109" s="16"/>
      <c r="C109" s="16"/>
      <c r="D109" s="16"/>
      <c r="E109" s="16"/>
      <c r="F109" s="16"/>
      <c r="G109" s="16"/>
    </row>
    <row r="110" spans="2:7" ht="15" x14ac:dyDescent="0.25">
      <c r="B110" s="16"/>
      <c r="C110" s="16"/>
      <c r="D110" s="16"/>
      <c r="E110" s="16"/>
      <c r="F110" s="16"/>
      <c r="G110" s="16"/>
    </row>
    <row r="111" spans="2:7" ht="15" x14ac:dyDescent="0.25">
      <c r="B111" s="16"/>
      <c r="C111" s="16"/>
      <c r="D111" s="16"/>
      <c r="E111" s="16"/>
      <c r="F111" s="16"/>
      <c r="G111" s="16"/>
    </row>
    <row r="112" spans="2:7" ht="15" x14ac:dyDescent="0.25">
      <c r="B112" s="16"/>
      <c r="C112" s="16"/>
      <c r="D112" s="16"/>
      <c r="E112" s="16"/>
      <c r="F112" s="16"/>
      <c r="G112" s="16"/>
    </row>
    <row r="113" spans="2:7" ht="15" x14ac:dyDescent="0.25">
      <c r="B113" s="16"/>
      <c r="C113" s="16"/>
      <c r="D113" s="16"/>
      <c r="E113" s="16"/>
      <c r="F113" s="16"/>
      <c r="G113" s="16"/>
    </row>
    <row r="114" spans="2:7" ht="15" x14ac:dyDescent="0.25">
      <c r="B114" s="16"/>
      <c r="C114" s="16"/>
      <c r="D114" s="16"/>
      <c r="E114" s="16"/>
      <c r="F114" s="16"/>
      <c r="G114" s="16"/>
    </row>
    <row r="115" spans="2:7" ht="15" x14ac:dyDescent="0.25">
      <c r="B115" s="16"/>
      <c r="C115" s="16"/>
      <c r="D115" s="16"/>
      <c r="E115" s="16"/>
      <c r="F115" s="16"/>
      <c r="G115" s="16"/>
    </row>
    <row r="116" spans="2:7" ht="15" x14ac:dyDescent="0.25">
      <c r="B116" s="16"/>
      <c r="C116" s="16"/>
      <c r="D116" s="16"/>
      <c r="E116" s="16"/>
      <c r="F116" s="16"/>
      <c r="G116" s="16"/>
    </row>
    <row r="117" spans="2:7" ht="15" x14ac:dyDescent="0.25">
      <c r="B117" s="16"/>
      <c r="C117" s="16"/>
      <c r="D117" s="16"/>
      <c r="E117" s="16"/>
      <c r="F117" s="16"/>
      <c r="G117" s="16"/>
    </row>
    <row r="118" spans="2:7" ht="15" x14ac:dyDescent="0.25">
      <c r="B118" s="16"/>
      <c r="C118" s="16"/>
      <c r="D118" s="16"/>
      <c r="E118" s="16"/>
      <c r="F118" s="16"/>
      <c r="G118" s="16"/>
    </row>
    <row r="119" spans="2:7" ht="15" x14ac:dyDescent="0.25">
      <c r="B119" s="16"/>
      <c r="C119" s="16"/>
      <c r="D119" s="16"/>
      <c r="E119" s="16"/>
      <c r="F119" s="16"/>
      <c r="G119" s="16"/>
    </row>
    <row r="120" spans="2:7" ht="15" x14ac:dyDescent="0.25">
      <c r="B120" s="16"/>
      <c r="C120" s="16"/>
      <c r="D120" s="16"/>
      <c r="E120" s="16"/>
      <c r="F120" s="16"/>
      <c r="G120" s="16"/>
    </row>
    <row r="121" spans="2:7" ht="15" x14ac:dyDescent="0.25">
      <c r="B121" s="16"/>
      <c r="C121" s="16"/>
      <c r="D121" s="16"/>
      <c r="E121" s="16"/>
      <c r="F121" s="16"/>
      <c r="G121" s="16"/>
    </row>
    <row r="122" spans="2:7" ht="15" x14ac:dyDescent="0.25">
      <c r="B122" s="16"/>
      <c r="C122" s="16"/>
      <c r="D122" s="16"/>
      <c r="E122" s="16"/>
      <c r="F122" s="16"/>
      <c r="G122" s="16"/>
    </row>
    <row r="123" spans="2:7" ht="15" x14ac:dyDescent="0.25">
      <c r="B123" s="16"/>
      <c r="C123" s="16"/>
      <c r="D123" s="16"/>
      <c r="E123" s="16"/>
      <c r="F123" s="16"/>
      <c r="G123" s="16"/>
    </row>
    <row r="124" spans="2:7" ht="15" x14ac:dyDescent="0.25">
      <c r="B124" s="16"/>
      <c r="C124" s="16"/>
      <c r="D124" s="16"/>
      <c r="E124" s="16"/>
      <c r="F124" s="16"/>
      <c r="G124" s="16"/>
    </row>
    <row r="125" spans="2:7" ht="15" x14ac:dyDescent="0.25">
      <c r="B125" s="16"/>
      <c r="C125" s="16"/>
      <c r="D125" s="16"/>
      <c r="E125" s="16"/>
      <c r="F125" s="16"/>
      <c r="G125" s="16"/>
    </row>
    <row r="126" spans="2:7" ht="15" x14ac:dyDescent="0.25">
      <c r="B126" s="16"/>
      <c r="C126" s="16"/>
      <c r="D126" s="16"/>
      <c r="E126" s="16"/>
      <c r="F126" s="16"/>
      <c r="G126" s="16"/>
    </row>
    <row r="127" spans="2:7" ht="15" x14ac:dyDescent="0.25">
      <c r="B127" s="16"/>
      <c r="C127" s="16"/>
      <c r="D127" s="16"/>
      <c r="E127" s="16"/>
      <c r="F127" s="16"/>
      <c r="G127" s="16"/>
    </row>
    <row r="128" spans="2:7" ht="15" x14ac:dyDescent="0.25">
      <c r="B128" s="16"/>
      <c r="C128" s="16"/>
      <c r="D128" s="16"/>
      <c r="E128" s="16"/>
      <c r="F128" s="16"/>
      <c r="G128" s="16"/>
    </row>
    <row r="129" spans="2:7" ht="15" x14ac:dyDescent="0.25">
      <c r="B129" s="16"/>
      <c r="C129" s="16"/>
      <c r="D129" s="16"/>
      <c r="E129" s="16"/>
      <c r="F129" s="16"/>
      <c r="G129" s="16"/>
    </row>
    <row r="130" spans="2:7" ht="15" x14ac:dyDescent="0.25">
      <c r="B130" s="16"/>
      <c r="C130" s="16"/>
      <c r="D130" s="16"/>
      <c r="E130" s="16"/>
      <c r="F130" s="16"/>
      <c r="G130" s="16"/>
    </row>
    <row r="131" spans="2:7" ht="15" x14ac:dyDescent="0.25">
      <c r="B131" s="16"/>
      <c r="C131" s="16"/>
      <c r="D131" s="16"/>
      <c r="E131" s="16"/>
      <c r="F131" s="16"/>
      <c r="G131" s="16"/>
    </row>
    <row r="132" spans="2:7" ht="15" x14ac:dyDescent="0.25">
      <c r="B132" s="16"/>
      <c r="C132" s="16"/>
      <c r="D132" s="16"/>
      <c r="E132" s="16"/>
      <c r="F132" s="16"/>
      <c r="G132" s="16"/>
    </row>
    <row r="133" spans="2:7" ht="15" x14ac:dyDescent="0.25">
      <c r="B133" s="16"/>
      <c r="C133" s="16"/>
      <c r="D133" s="16"/>
      <c r="E133" s="16"/>
      <c r="F133" s="16"/>
      <c r="G133" s="16"/>
    </row>
    <row r="134" spans="2:7" ht="15" x14ac:dyDescent="0.25">
      <c r="B134" s="16"/>
      <c r="C134" s="16"/>
      <c r="D134" s="16"/>
      <c r="E134" s="16"/>
      <c r="F134" s="16"/>
      <c r="G134" s="16"/>
    </row>
    <row r="135" spans="2:7" ht="15" x14ac:dyDescent="0.25">
      <c r="B135" s="16"/>
      <c r="C135" s="16"/>
      <c r="D135" s="16"/>
      <c r="E135" s="16"/>
      <c r="F135" s="16"/>
      <c r="G135" s="16"/>
    </row>
    <row r="136" spans="2:7" ht="15" x14ac:dyDescent="0.25">
      <c r="B136" s="16"/>
      <c r="C136" s="16"/>
      <c r="D136" s="16"/>
      <c r="E136" s="16"/>
      <c r="F136" s="16"/>
      <c r="G136" s="16"/>
    </row>
    <row r="137" spans="2:7" ht="15" x14ac:dyDescent="0.25">
      <c r="B137" s="16"/>
      <c r="C137" s="16"/>
      <c r="D137" s="16"/>
      <c r="E137" s="16"/>
      <c r="F137" s="16"/>
      <c r="G137" s="16"/>
    </row>
    <row r="138" spans="2:7" ht="15" x14ac:dyDescent="0.25">
      <c r="B138" s="16"/>
      <c r="C138" s="16"/>
      <c r="D138" s="16"/>
      <c r="E138" s="16"/>
      <c r="F138" s="16"/>
      <c r="G138" s="16"/>
    </row>
    <row r="139" spans="2:7" ht="15" x14ac:dyDescent="0.25">
      <c r="B139" s="16"/>
      <c r="C139" s="16"/>
      <c r="D139" s="16"/>
      <c r="E139" s="16"/>
      <c r="F139" s="16"/>
      <c r="G139" s="16"/>
    </row>
    <row r="140" spans="2:7" ht="15" x14ac:dyDescent="0.25">
      <c r="B140" s="16"/>
      <c r="C140" s="16"/>
      <c r="D140" s="16"/>
      <c r="E140" s="16"/>
      <c r="F140" s="16"/>
      <c r="G140" s="16"/>
    </row>
    <row r="141" spans="2:7" ht="15" x14ac:dyDescent="0.25">
      <c r="B141" s="16"/>
      <c r="C141" s="16"/>
      <c r="D141" s="16"/>
      <c r="E141" s="16"/>
      <c r="F141" s="16"/>
      <c r="G141" s="16"/>
    </row>
    <row r="142" spans="2:7" ht="15" x14ac:dyDescent="0.25">
      <c r="B142" s="16"/>
      <c r="C142" s="16"/>
      <c r="D142" s="16"/>
      <c r="E142" s="16"/>
      <c r="F142" s="16"/>
      <c r="G142" s="16"/>
    </row>
    <row r="143" spans="2:7" ht="15" x14ac:dyDescent="0.25">
      <c r="B143" s="16"/>
      <c r="C143" s="16"/>
      <c r="D143" s="16"/>
      <c r="E143" s="16"/>
      <c r="F143" s="16"/>
      <c r="G143" s="16"/>
    </row>
    <row r="144" spans="2:7" ht="15" x14ac:dyDescent="0.25">
      <c r="B144" s="16"/>
      <c r="C144" s="16"/>
      <c r="D144" s="16"/>
      <c r="E144" s="16"/>
      <c r="F144" s="16"/>
      <c r="G144" s="16"/>
    </row>
    <row r="145" spans="2:7" ht="15" x14ac:dyDescent="0.25">
      <c r="B145" s="16"/>
      <c r="C145" s="16"/>
      <c r="D145" s="16"/>
      <c r="E145" s="16"/>
      <c r="F145" s="16"/>
      <c r="G145" s="16"/>
    </row>
    <row r="146" spans="2:7" ht="15" x14ac:dyDescent="0.25">
      <c r="B146" s="16"/>
      <c r="C146" s="16"/>
      <c r="D146" s="16"/>
      <c r="E146" s="16"/>
      <c r="F146" s="16"/>
      <c r="G146" s="16"/>
    </row>
    <row r="147" spans="2:7" ht="15" x14ac:dyDescent="0.25">
      <c r="B147" s="16"/>
      <c r="C147" s="16"/>
      <c r="D147" s="16"/>
      <c r="E147" s="16"/>
      <c r="F147" s="16"/>
      <c r="G147" s="16"/>
    </row>
    <row r="148" spans="2:7" ht="15" x14ac:dyDescent="0.25">
      <c r="B148" s="16"/>
      <c r="C148" s="16"/>
      <c r="D148" s="16"/>
      <c r="E148" s="16"/>
      <c r="F148" s="16"/>
      <c r="G148" s="16"/>
    </row>
    <row r="149" spans="2:7" ht="15" x14ac:dyDescent="0.25">
      <c r="B149" s="16"/>
      <c r="C149" s="16"/>
      <c r="D149" s="16"/>
      <c r="E149" s="16"/>
      <c r="F149" s="16"/>
      <c r="G149" s="16"/>
    </row>
    <row r="150" spans="2:7" ht="15" x14ac:dyDescent="0.25">
      <c r="B150" s="16"/>
      <c r="C150" s="16"/>
      <c r="D150" s="16"/>
      <c r="E150" s="16"/>
      <c r="F150" s="16"/>
      <c r="G150" s="16"/>
    </row>
    <row r="151" spans="2:7" ht="15" x14ac:dyDescent="0.25">
      <c r="B151" s="16"/>
      <c r="C151" s="16"/>
      <c r="D151" s="16"/>
      <c r="E151" s="16"/>
      <c r="F151" s="16"/>
      <c r="G151" s="16"/>
    </row>
    <row r="152" spans="2:7" ht="15" x14ac:dyDescent="0.25">
      <c r="B152" s="16"/>
      <c r="C152" s="16"/>
      <c r="D152" s="16"/>
      <c r="E152" s="16"/>
      <c r="F152" s="16"/>
      <c r="G152" s="16"/>
    </row>
    <row r="153" spans="2:7" ht="15" x14ac:dyDescent="0.25">
      <c r="B153" s="16"/>
      <c r="C153" s="16"/>
      <c r="D153" s="16"/>
      <c r="E153" s="16"/>
      <c r="F153" s="16"/>
      <c r="G153" s="16"/>
    </row>
    <row r="154" spans="2:7" ht="15" x14ac:dyDescent="0.25">
      <c r="B154" s="16"/>
      <c r="C154" s="16"/>
      <c r="D154" s="16"/>
      <c r="E154" s="16"/>
      <c r="F154" s="16"/>
      <c r="G154" s="16"/>
    </row>
    <row r="155" spans="2:7" ht="15" x14ac:dyDescent="0.25">
      <c r="B155" s="16"/>
      <c r="C155" s="16"/>
      <c r="D155" s="16"/>
      <c r="E155" s="16"/>
      <c r="F155" s="16"/>
      <c r="G155" s="16"/>
    </row>
    <row r="156" spans="2:7" ht="15" x14ac:dyDescent="0.25">
      <c r="B156" s="16"/>
      <c r="C156" s="16"/>
      <c r="D156" s="16"/>
      <c r="E156" s="16"/>
      <c r="F156" s="16"/>
      <c r="G156" s="16"/>
    </row>
    <row r="157" spans="2:7" ht="15" x14ac:dyDescent="0.25">
      <c r="B157" s="16"/>
      <c r="C157" s="16"/>
      <c r="D157" s="16"/>
      <c r="E157" s="16"/>
      <c r="F157" s="16"/>
      <c r="G157" s="16"/>
    </row>
    <row r="158" spans="2:7" ht="15" x14ac:dyDescent="0.25">
      <c r="B158" s="16"/>
      <c r="C158" s="16"/>
      <c r="D158" s="16"/>
      <c r="E158" s="16"/>
      <c r="F158" s="16"/>
      <c r="G158" s="16"/>
    </row>
    <row r="159" spans="2:7" ht="15" x14ac:dyDescent="0.25">
      <c r="B159" s="16"/>
      <c r="C159" s="16"/>
      <c r="D159" s="16"/>
      <c r="E159" s="16"/>
      <c r="F159" s="16"/>
      <c r="G159" s="16"/>
    </row>
    <row r="160" spans="2:7" ht="15" x14ac:dyDescent="0.25">
      <c r="B160" s="16"/>
      <c r="C160" s="16"/>
      <c r="D160" s="16"/>
      <c r="E160" s="16"/>
      <c r="F160" s="16"/>
      <c r="G160" s="16"/>
    </row>
    <row r="161" spans="2:7" ht="15" x14ac:dyDescent="0.25">
      <c r="B161" s="16"/>
      <c r="C161" s="16"/>
      <c r="D161" s="16"/>
      <c r="E161" s="16"/>
      <c r="F161" s="16"/>
      <c r="G161" s="16"/>
    </row>
    <row r="162" spans="2:7" ht="15" x14ac:dyDescent="0.25">
      <c r="B162" s="16"/>
      <c r="C162" s="16"/>
      <c r="D162" s="16"/>
      <c r="E162" s="16"/>
      <c r="F162" s="16"/>
      <c r="G162" s="16"/>
    </row>
    <row r="163" spans="2:7" ht="15" x14ac:dyDescent="0.25">
      <c r="B163" s="16"/>
      <c r="C163" s="16"/>
      <c r="D163" s="16"/>
      <c r="E163" s="16"/>
      <c r="F163" s="16"/>
      <c r="G163" s="16"/>
    </row>
    <row r="164" spans="2:7" ht="15" x14ac:dyDescent="0.25">
      <c r="B164" s="16"/>
      <c r="C164" s="16"/>
      <c r="D164" s="16"/>
      <c r="E164" s="16"/>
      <c r="F164" s="16"/>
      <c r="G164" s="16"/>
    </row>
    <row r="165" spans="2:7" ht="15" x14ac:dyDescent="0.25">
      <c r="B165" s="16"/>
      <c r="C165" s="16"/>
      <c r="D165" s="16"/>
      <c r="E165" s="16"/>
      <c r="F165" s="16"/>
      <c r="G165" s="16"/>
    </row>
    <row r="166" spans="2:7" ht="15" x14ac:dyDescent="0.25">
      <c r="B166" s="16"/>
      <c r="C166" s="16"/>
      <c r="D166" s="16"/>
      <c r="E166" s="16"/>
      <c r="F166" s="16"/>
      <c r="G166" s="16"/>
    </row>
    <row r="167" spans="2:7" ht="15" x14ac:dyDescent="0.25">
      <c r="B167" s="16"/>
      <c r="C167" s="16"/>
      <c r="D167" s="16"/>
      <c r="E167" s="16"/>
      <c r="F167" s="16"/>
      <c r="G167" s="16"/>
    </row>
    <row r="168" spans="2:7" ht="15" x14ac:dyDescent="0.25">
      <c r="B168" s="16"/>
      <c r="C168" s="16"/>
      <c r="D168" s="16"/>
      <c r="E168" s="16"/>
      <c r="F168" s="16"/>
      <c r="G168" s="16"/>
    </row>
    <row r="169" spans="2:7" ht="15" x14ac:dyDescent="0.25">
      <c r="B169" s="16"/>
      <c r="C169" s="16"/>
      <c r="D169" s="16"/>
      <c r="E169" s="16"/>
      <c r="F169" s="16"/>
      <c r="G169" s="16"/>
    </row>
    <row r="170" spans="2:7" ht="15" x14ac:dyDescent="0.25">
      <c r="B170" s="16"/>
      <c r="C170" s="16"/>
      <c r="D170" s="16"/>
      <c r="E170" s="16"/>
      <c r="F170" s="16"/>
      <c r="G170" s="16"/>
    </row>
    <row r="171" spans="2:7" ht="15" x14ac:dyDescent="0.25">
      <c r="B171" s="16"/>
      <c r="C171" s="16"/>
      <c r="D171" s="16"/>
      <c r="E171" s="16"/>
      <c r="F171" s="16"/>
      <c r="G171" s="16"/>
    </row>
    <row r="172" spans="2:7" ht="15" x14ac:dyDescent="0.25">
      <c r="B172" s="16"/>
      <c r="C172" s="16"/>
      <c r="D172" s="16"/>
      <c r="E172" s="16"/>
      <c r="F172" s="16"/>
      <c r="G172" s="16"/>
    </row>
    <row r="173" spans="2:7" ht="15" x14ac:dyDescent="0.25">
      <c r="B173" s="16"/>
      <c r="C173" s="16"/>
      <c r="D173" s="16"/>
      <c r="E173" s="16"/>
      <c r="F173" s="16"/>
      <c r="G173" s="16"/>
    </row>
    <row r="174" spans="2:7" ht="15" x14ac:dyDescent="0.25">
      <c r="B174" s="16"/>
      <c r="C174" s="16"/>
      <c r="D174" s="16"/>
      <c r="E174" s="16"/>
      <c r="F174" s="16"/>
      <c r="G174" s="16"/>
    </row>
    <row r="175" spans="2:7" ht="15" x14ac:dyDescent="0.25">
      <c r="B175" s="16"/>
      <c r="C175" s="16"/>
      <c r="D175" s="16"/>
      <c r="E175" s="16"/>
      <c r="F175" s="16"/>
      <c r="G175" s="16"/>
    </row>
    <row r="176" spans="2:7" ht="15" x14ac:dyDescent="0.25">
      <c r="B176" s="16"/>
      <c r="C176" s="16"/>
      <c r="D176" s="16"/>
      <c r="E176" s="16"/>
      <c r="F176" s="16"/>
      <c r="G176" s="16"/>
    </row>
    <row r="177" spans="2:7" ht="15" x14ac:dyDescent="0.25">
      <c r="B177" s="16"/>
      <c r="C177" s="16"/>
      <c r="D177" s="16"/>
      <c r="E177" s="16"/>
      <c r="F177" s="16"/>
      <c r="G177" s="16"/>
    </row>
    <row r="178" spans="2:7" ht="15" x14ac:dyDescent="0.25">
      <c r="B178" s="16"/>
      <c r="C178" s="16"/>
      <c r="D178" s="16"/>
      <c r="E178" s="16"/>
      <c r="F178" s="16"/>
      <c r="G178" s="16"/>
    </row>
    <row r="179" spans="2:7" ht="15" x14ac:dyDescent="0.25">
      <c r="B179" s="16"/>
      <c r="C179" s="16"/>
      <c r="D179" s="16"/>
      <c r="E179" s="16"/>
      <c r="F179" s="16"/>
      <c r="G179" s="16"/>
    </row>
    <row r="180" spans="2:7" ht="15" x14ac:dyDescent="0.25">
      <c r="B180" s="16"/>
      <c r="C180" s="16"/>
      <c r="D180" s="16"/>
      <c r="E180" s="16"/>
      <c r="F180" s="16"/>
      <c r="G180" s="16"/>
    </row>
    <row r="181" spans="2:7" ht="15" x14ac:dyDescent="0.25">
      <c r="B181" s="16"/>
      <c r="C181" s="16"/>
      <c r="D181" s="16"/>
      <c r="E181" s="16"/>
      <c r="F181" s="16"/>
      <c r="G181" s="16"/>
    </row>
    <row r="182" spans="2:7" ht="15" x14ac:dyDescent="0.25">
      <c r="B182" s="16"/>
      <c r="C182" s="16"/>
      <c r="D182" s="16"/>
      <c r="E182" s="16"/>
      <c r="F182" s="16"/>
      <c r="G182" s="16"/>
    </row>
    <row r="183" spans="2:7" ht="15" x14ac:dyDescent="0.25">
      <c r="B183" s="16"/>
      <c r="C183" s="16"/>
      <c r="D183" s="16"/>
      <c r="E183" s="16"/>
      <c r="F183" s="16"/>
      <c r="G183" s="16"/>
    </row>
    <row r="184" spans="2:7" ht="15" x14ac:dyDescent="0.25">
      <c r="B184" s="16"/>
      <c r="C184" s="16"/>
      <c r="D184" s="16"/>
      <c r="E184" s="16"/>
      <c r="F184" s="16"/>
      <c r="G184" s="16"/>
    </row>
    <row r="185" spans="2:7" ht="15" x14ac:dyDescent="0.25">
      <c r="B185" s="16"/>
      <c r="C185" s="16"/>
      <c r="D185" s="16"/>
      <c r="E185" s="16"/>
      <c r="F185" s="16"/>
      <c r="G185" s="16"/>
    </row>
    <row r="186" spans="2:7" ht="15" x14ac:dyDescent="0.25">
      <c r="B186" s="16"/>
      <c r="C186" s="16"/>
      <c r="D186" s="16"/>
      <c r="E186" s="16"/>
      <c r="F186" s="16"/>
      <c r="G186" s="16"/>
    </row>
    <row r="187" spans="2:7" ht="15" x14ac:dyDescent="0.25">
      <c r="B187" s="16"/>
      <c r="C187" s="16"/>
      <c r="D187" s="16"/>
      <c r="E187" s="16"/>
      <c r="F187" s="16"/>
      <c r="G187" s="16"/>
    </row>
    <row r="188" spans="2:7" ht="15" x14ac:dyDescent="0.25">
      <c r="B188" s="16"/>
      <c r="C188" s="16"/>
      <c r="D188" s="16"/>
      <c r="E188" s="16"/>
      <c r="F188" s="16"/>
      <c r="G188" s="16"/>
    </row>
    <row r="189" spans="2:7" ht="15" x14ac:dyDescent="0.25">
      <c r="B189" s="16"/>
      <c r="C189" s="16"/>
      <c r="D189" s="16"/>
      <c r="E189" s="16"/>
      <c r="F189" s="16"/>
      <c r="G189" s="16"/>
    </row>
    <row r="190" spans="2:7" ht="15" x14ac:dyDescent="0.25">
      <c r="B190" s="16"/>
      <c r="C190" s="16"/>
      <c r="D190" s="16"/>
      <c r="E190" s="16"/>
      <c r="F190" s="16"/>
      <c r="G190" s="16"/>
    </row>
    <row r="191" spans="2:7" ht="15" x14ac:dyDescent="0.25">
      <c r="B191" s="16"/>
      <c r="C191" s="16"/>
      <c r="D191" s="16"/>
      <c r="E191" s="16"/>
      <c r="F191" s="16"/>
      <c r="G191" s="16"/>
    </row>
    <row r="192" spans="2:7" ht="15" x14ac:dyDescent="0.25">
      <c r="B192" s="16"/>
      <c r="C192" s="16"/>
      <c r="D192" s="16"/>
      <c r="E192" s="16"/>
      <c r="F192" s="16"/>
      <c r="G192" s="16"/>
    </row>
    <row r="193" spans="2:7" ht="15" x14ac:dyDescent="0.25">
      <c r="B193" s="16"/>
      <c r="C193" s="16"/>
      <c r="D193" s="16"/>
      <c r="E193" s="16"/>
      <c r="F193" s="16"/>
      <c r="G193" s="16"/>
    </row>
    <row r="194" spans="2:7" ht="15" x14ac:dyDescent="0.25">
      <c r="B194" s="16"/>
      <c r="C194" s="16"/>
      <c r="D194" s="16"/>
      <c r="E194" s="16"/>
      <c r="F194" s="16"/>
      <c r="G194" s="16"/>
    </row>
    <row r="195" spans="2:7" ht="15" x14ac:dyDescent="0.25">
      <c r="B195" s="16"/>
      <c r="C195" s="16"/>
      <c r="D195" s="16"/>
      <c r="E195" s="16"/>
      <c r="F195" s="16"/>
      <c r="G195" s="16"/>
    </row>
    <row r="196" spans="2:7" ht="15" x14ac:dyDescent="0.25">
      <c r="B196" s="16"/>
      <c r="C196" s="16"/>
      <c r="D196" s="16"/>
      <c r="E196" s="16"/>
      <c r="F196" s="16"/>
      <c r="G196" s="16"/>
    </row>
    <row r="197" spans="2:7" ht="15" x14ac:dyDescent="0.25">
      <c r="B197" s="16"/>
      <c r="C197" s="16"/>
      <c r="D197" s="16"/>
      <c r="E197" s="16"/>
      <c r="F197" s="16"/>
      <c r="G197" s="16"/>
    </row>
    <row r="198" spans="2:7" ht="15" x14ac:dyDescent="0.25">
      <c r="B198" s="16"/>
      <c r="C198" s="16"/>
      <c r="D198" s="16"/>
      <c r="E198" s="16"/>
      <c r="F198" s="16"/>
      <c r="G198" s="16"/>
    </row>
    <row r="199" spans="2:7" ht="15" x14ac:dyDescent="0.25">
      <c r="B199" s="16"/>
      <c r="C199" s="16"/>
      <c r="D199" s="16"/>
      <c r="E199" s="16"/>
      <c r="F199" s="16"/>
      <c r="G199" s="16"/>
    </row>
    <row r="200" spans="2:7" ht="15" x14ac:dyDescent="0.25">
      <c r="B200" s="16"/>
      <c r="C200" s="16"/>
      <c r="D200" s="16"/>
      <c r="E200" s="16"/>
      <c r="F200" s="16"/>
      <c r="G200" s="16"/>
    </row>
    <row r="201" spans="2:7" ht="15" x14ac:dyDescent="0.25">
      <c r="B201" s="16"/>
      <c r="C201" s="16"/>
      <c r="D201" s="16"/>
      <c r="E201" s="16"/>
      <c r="F201" s="16"/>
      <c r="G201" s="16"/>
    </row>
    <row r="202" spans="2:7" ht="15" x14ac:dyDescent="0.25">
      <c r="B202" s="16"/>
      <c r="C202" s="16"/>
      <c r="D202" s="16"/>
      <c r="E202" s="16"/>
      <c r="F202" s="16"/>
      <c r="G202" s="16"/>
    </row>
    <row r="203" spans="2:7" ht="15" x14ac:dyDescent="0.25">
      <c r="B203" s="16"/>
      <c r="C203" s="16"/>
      <c r="D203" s="16"/>
      <c r="E203" s="16"/>
      <c r="F203" s="16"/>
      <c r="G203" s="16"/>
    </row>
    <row r="204" spans="2:7" ht="15" x14ac:dyDescent="0.25">
      <c r="B204" s="16"/>
      <c r="C204" s="16"/>
      <c r="D204" s="16"/>
      <c r="E204" s="16"/>
      <c r="F204" s="16"/>
      <c r="G204" s="16"/>
    </row>
    <row r="205" spans="2:7" ht="15" x14ac:dyDescent="0.25">
      <c r="B205" s="16"/>
      <c r="C205" s="16"/>
      <c r="D205" s="16"/>
      <c r="E205" s="16"/>
      <c r="F205" s="16"/>
      <c r="G205" s="16"/>
    </row>
    <row r="206" spans="2:7" ht="15" x14ac:dyDescent="0.25">
      <c r="B206" s="16"/>
      <c r="C206" s="16"/>
      <c r="D206" s="16"/>
      <c r="E206" s="16"/>
      <c r="F206" s="16"/>
      <c r="G206" s="16"/>
    </row>
    <row r="207" spans="2:7" ht="15" x14ac:dyDescent="0.25">
      <c r="B207" s="16"/>
      <c r="C207" s="16"/>
      <c r="D207" s="16"/>
      <c r="E207" s="16"/>
      <c r="F207" s="16"/>
      <c r="G207" s="16"/>
    </row>
    <row r="208" spans="2:7" ht="15" x14ac:dyDescent="0.25">
      <c r="B208" s="16"/>
      <c r="C208" s="16"/>
      <c r="D208" s="16"/>
      <c r="E208" s="16"/>
      <c r="F208" s="16"/>
      <c r="G208" s="16"/>
    </row>
    <row r="209" spans="2:7" ht="15" x14ac:dyDescent="0.25">
      <c r="B209" s="16"/>
      <c r="C209" s="16"/>
      <c r="D209" s="16"/>
      <c r="E209" s="16"/>
      <c r="F209" s="16"/>
      <c r="G209" s="16"/>
    </row>
    <row r="210" spans="2:7" ht="15" x14ac:dyDescent="0.25">
      <c r="B210" s="16"/>
      <c r="C210" s="16"/>
      <c r="D210" s="16"/>
      <c r="E210" s="16"/>
      <c r="F210" s="16"/>
      <c r="G210" s="16"/>
    </row>
    <row r="211" spans="2:7" ht="15" x14ac:dyDescent="0.25">
      <c r="B211" s="16"/>
      <c r="C211" s="16"/>
      <c r="D211" s="16"/>
      <c r="E211" s="16"/>
      <c r="F211" s="16"/>
      <c r="G211" s="16"/>
    </row>
    <row r="212" spans="2:7" ht="15" x14ac:dyDescent="0.25">
      <c r="B212" s="16"/>
      <c r="C212" s="16"/>
      <c r="D212" s="16"/>
      <c r="E212" s="16"/>
      <c r="F212" s="16"/>
      <c r="G212" s="16"/>
    </row>
    <row r="213" spans="2:7" ht="15" x14ac:dyDescent="0.25">
      <c r="B213" s="16"/>
      <c r="C213" s="16"/>
      <c r="D213" s="16"/>
      <c r="E213" s="16"/>
      <c r="F213" s="16"/>
      <c r="G213" s="16"/>
    </row>
    <row r="214" spans="2:7" ht="15" x14ac:dyDescent="0.25">
      <c r="B214" s="16"/>
      <c r="C214" s="16"/>
      <c r="D214" s="16"/>
      <c r="E214" s="16"/>
      <c r="F214" s="16"/>
      <c r="G214" s="16"/>
    </row>
    <row r="215" spans="2:7" ht="15" x14ac:dyDescent="0.25">
      <c r="B215" s="16"/>
      <c r="C215" s="16"/>
      <c r="D215" s="16"/>
      <c r="E215" s="16"/>
      <c r="F215" s="16"/>
      <c r="G215" s="16"/>
    </row>
    <row r="216" spans="2:7" ht="15" x14ac:dyDescent="0.25">
      <c r="B216" s="16"/>
      <c r="C216" s="16"/>
      <c r="D216" s="16"/>
      <c r="E216" s="16"/>
      <c r="F216" s="16"/>
      <c r="G216" s="16"/>
    </row>
    <row r="217" spans="2:7" ht="15" x14ac:dyDescent="0.25">
      <c r="B217" s="16"/>
      <c r="C217" s="16"/>
      <c r="D217" s="16"/>
      <c r="E217" s="16"/>
      <c r="F217" s="16"/>
      <c r="G217" s="16"/>
    </row>
    <row r="218" spans="2:7" ht="15" x14ac:dyDescent="0.25">
      <c r="B218" s="16"/>
      <c r="C218" s="16"/>
      <c r="D218" s="16"/>
      <c r="E218" s="16"/>
      <c r="F218" s="16"/>
      <c r="G218" s="16"/>
    </row>
    <row r="219" spans="2:7" ht="15" x14ac:dyDescent="0.25">
      <c r="B219" s="16"/>
      <c r="C219" s="16"/>
      <c r="D219" s="16"/>
      <c r="E219" s="16"/>
      <c r="F219" s="16"/>
      <c r="G219" s="16"/>
    </row>
    <row r="220" spans="2:7" ht="15" x14ac:dyDescent="0.25">
      <c r="B220" s="16"/>
      <c r="C220" s="16"/>
      <c r="D220" s="16"/>
      <c r="E220" s="16"/>
      <c r="F220" s="16"/>
      <c r="G220" s="16"/>
    </row>
    <row r="221" spans="2:7" ht="15" x14ac:dyDescent="0.25">
      <c r="B221" s="16"/>
      <c r="C221" s="16"/>
      <c r="D221" s="16"/>
      <c r="E221" s="16"/>
      <c r="F221" s="16"/>
      <c r="G221" s="16"/>
    </row>
    <row r="222" spans="2:7" ht="15" x14ac:dyDescent="0.25">
      <c r="B222" s="16"/>
      <c r="C222" s="16"/>
      <c r="D222" s="16"/>
      <c r="E222" s="16"/>
      <c r="F222" s="16"/>
      <c r="G222" s="16"/>
    </row>
    <row r="223" spans="2:7" ht="15" x14ac:dyDescent="0.25">
      <c r="B223" s="16"/>
      <c r="C223" s="16"/>
      <c r="D223" s="16"/>
      <c r="E223" s="16"/>
      <c r="F223" s="16"/>
      <c r="G223" s="16"/>
    </row>
    <row r="224" spans="2:7" ht="15" x14ac:dyDescent="0.25">
      <c r="B224" s="16"/>
      <c r="C224" s="16"/>
      <c r="D224" s="16"/>
      <c r="E224" s="16"/>
      <c r="F224" s="16"/>
      <c r="G224" s="16"/>
    </row>
    <row r="225" spans="2:7" ht="15" x14ac:dyDescent="0.25">
      <c r="B225" s="16"/>
      <c r="C225" s="16"/>
      <c r="D225" s="16"/>
      <c r="E225" s="16"/>
      <c r="F225" s="16"/>
      <c r="G225" s="16"/>
    </row>
    <row r="226" spans="2:7" ht="15" x14ac:dyDescent="0.25">
      <c r="B226" s="16"/>
      <c r="C226" s="16"/>
      <c r="D226" s="16"/>
      <c r="E226" s="16"/>
      <c r="F226" s="16"/>
      <c r="G226" s="16"/>
    </row>
    <row r="227" spans="2:7" ht="15" x14ac:dyDescent="0.25">
      <c r="B227" s="16"/>
      <c r="C227" s="16"/>
      <c r="D227" s="16"/>
      <c r="E227" s="16"/>
      <c r="F227" s="16"/>
      <c r="G227" s="16"/>
    </row>
    <row r="228" spans="2:7" ht="15" x14ac:dyDescent="0.25">
      <c r="B228" s="16"/>
      <c r="C228" s="16"/>
      <c r="D228" s="16"/>
      <c r="E228" s="16"/>
      <c r="F228" s="16"/>
      <c r="G228" s="16"/>
    </row>
    <row r="229" spans="2:7" ht="15" x14ac:dyDescent="0.25">
      <c r="B229" s="16"/>
      <c r="C229" s="16"/>
      <c r="D229" s="16"/>
      <c r="E229" s="16"/>
      <c r="F229" s="16"/>
      <c r="G229" s="16"/>
    </row>
    <row r="230" spans="2:7" ht="15" x14ac:dyDescent="0.25">
      <c r="B230" s="16"/>
      <c r="C230" s="16"/>
      <c r="D230" s="16"/>
      <c r="E230" s="16"/>
      <c r="F230" s="16"/>
      <c r="G230" s="16"/>
    </row>
    <row r="231" spans="2:7" ht="15" x14ac:dyDescent="0.25">
      <c r="B231" s="16"/>
      <c r="C231" s="16"/>
      <c r="D231" s="16"/>
      <c r="E231" s="16"/>
      <c r="F231" s="16"/>
      <c r="G231" s="16"/>
    </row>
    <row r="232" spans="2:7" ht="15" x14ac:dyDescent="0.25">
      <c r="B232" s="16"/>
      <c r="C232" s="16"/>
      <c r="D232" s="16"/>
      <c r="E232" s="16"/>
      <c r="F232" s="16"/>
      <c r="G232" s="16"/>
    </row>
    <row r="233" spans="2:7" ht="15" x14ac:dyDescent="0.25">
      <c r="B233" s="16"/>
      <c r="C233" s="16"/>
      <c r="D233" s="16"/>
      <c r="E233" s="16"/>
      <c r="F233" s="16"/>
      <c r="G233" s="16"/>
    </row>
    <row r="234" spans="2:7" ht="15" x14ac:dyDescent="0.25">
      <c r="B234" s="16"/>
      <c r="C234" s="16"/>
      <c r="D234" s="16"/>
      <c r="E234" s="16"/>
      <c r="F234" s="16"/>
      <c r="G234" s="16"/>
    </row>
    <row r="235" spans="2:7" ht="15" x14ac:dyDescent="0.25">
      <c r="B235" s="16"/>
      <c r="C235" s="16"/>
      <c r="D235" s="16"/>
      <c r="E235" s="16"/>
      <c r="F235" s="16"/>
      <c r="G235" s="16"/>
    </row>
    <row r="236" spans="2:7" ht="15" x14ac:dyDescent="0.25">
      <c r="B236" s="16"/>
      <c r="C236" s="16"/>
      <c r="D236" s="16"/>
      <c r="E236" s="16"/>
      <c r="F236" s="16"/>
      <c r="G236" s="16"/>
    </row>
    <row r="237" spans="2:7" ht="15" x14ac:dyDescent="0.25">
      <c r="B237" s="16"/>
      <c r="C237" s="16"/>
      <c r="D237" s="16"/>
      <c r="E237" s="16"/>
      <c r="F237" s="16"/>
      <c r="G237" s="16"/>
    </row>
    <row r="238" spans="2:7" ht="15" x14ac:dyDescent="0.25">
      <c r="B238" s="16"/>
      <c r="C238" s="16"/>
      <c r="D238" s="16"/>
      <c r="E238" s="16"/>
      <c r="F238" s="16"/>
      <c r="G238" s="16"/>
    </row>
    <row r="239" spans="2:7" ht="15" x14ac:dyDescent="0.25">
      <c r="B239" s="16"/>
      <c r="C239" s="16"/>
      <c r="D239" s="16"/>
      <c r="E239" s="16"/>
      <c r="F239" s="16"/>
      <c r="G239" s="16"/>
    </row>
    <row r="240" spans="2:7" ht="15" x14ac:dyDescent="0.25">
      <c r="B240" s="16"/>
      <c r="C240" s="16"/>
      <c r="D240" s="16"/>
      <c r="E240" s="16"/>
      <c r="F240" s="16"/>
      <c r="G240" s="16"/>
    </row>
    <row r="241" spans="2:7" ht="15" x14ac:dyDescent="0.25">
      <c r="B241" s="16"/>
      <c r="C241" s="16"/>
      <c r="D241" s="16"/>
      <c r="E241" s="16"/>
      <c r="F241" s="16"/>
      <c r="G241" s="16"/>
    </row>
    <row r="242" spans="2:7" ht="15" x14ac:dyDescent="0.25">
      <c r="B242" s="16"/>
      <c r="C242" s="16"/>
      <c r="D242" s="16"/>
      <c r="E242" s="16"/>
      <c r="F242" s="16"/>
      <c r="G242" s="16"/>
    </row>
    <row r="243" spans="2:7" ht="15" x14ac:dyDescent="0.25">
      <c r="B243" s="16"/>
      <c r="C243" s="16"/>
      <c r="D243" s="16"/>
      <c r="E243" s="16"/>
      <c r="F243" s="16"/>
      <c r="G243" s="16"/>
    </row>
    <row r="244" spans="2:7" ht="15" x14ac:dyDescent="0.25">
      <c r="B244" s="16"/>
      <c r="C244" s="16"/>
      <c r="D244" s="16"/>
      <c r="E244" s="16"/>
      <c r="F244" s="16"/>
      <c r="G244" s="16"/>
    </row>
    <row r="245" spans="2:7" ht="15" x14ac:dyDescent="0.25">
      <c r="B245" s="16"/>
      <c r="C245" s="16"/>
      <c r="D245" s="16"/>
      <c r="E245" s="16"/>
      <c r="F245" s="16"/>
      <c r="G245" s="16"/>
    </row>
    <row r="246" spans="2:7" ht="15" x14ac:dyDescent="0.25">
      <c r="B246" s="16"/>
      <c r="C246" s="16"/>
      <c r="D246" s="16"/>
      <c r="E246" s="16"/>
      <c r="F246" s="16"/>
      <c r="G246" s="16"/>
    </row>
    <row r="247" spans="2:7" ht="15" x14ac:dyDescent="0.25">
      <c r="B247" s="16"/>
      <c r="C247" s="16"/>
      <c r="D247" s="16"/>
      <c r="E247" s="16"/>
      <c r="F247" s="16"/>
      <c r="G247" s="16"/>
    </row>
    <row r="248" spans="2:7" ht="15" x14ac:dyDescent="0.25">
      <c r="B248" s="16"/>
      <c r="C248" s="16"/>
      <c r="D248" s="16"/>
      <c r="E248" s="16"/>
      <c r="F248" s="16"/>
      <c r="G248" s="16"/>
    </row>
    <row r="249" spans="2:7" ht="15" x14ac:dyDescent="0.25">
      <c r="B249" s="16"/>
      <c r="C249" s="16"/>
      <c r="D249" s="16"/>
      <c r="E249" s="16"/>
      <c r="F249" s="16"/>
      <c r="G249" s="16"/>
    </row>
    <row r="250" spans="2:7" ht="15" x14ac:dyDescent="0.25">
      <c r="B250" s="16"/>
      <c r="C250" s="16"/>
      <c r="D250" s="16"/>
      <c r="E250" s="16"/>
      <c r="F250" s="16"/>
      <c r="G250" s="16"/>
    </row>
    <row r="251" spans="2:7" ht="15" x14ac:dyDescent="0.25">
      <c r="B251" s="16"/>
      <c r="C251" s="16"/>
      <c r="D251" s="16"/>
      <c r="E251" s="16"/>
      <c r="F251" s="16"/>
      <c r="G251" s="16"/>
    </row>
    <row r="252" spans="2:7" ht="15" x14ac:dyDescent="0.25">
      <c r="B252" s="16"/>
      <c r="C252" s="16"/>
      <c r="D252" s="16"/>
      <c r="E252" s="16"/>
      <c r="F252" s="16"/>
      <c r="G252" s="16"/>
    </row>
    <row r="253" spans="2:7" ht="15" x14ac:dyDescent="0.25">
      <c r="B253" s="16"/>
      <c r="C253" s="16"/>
      <c r="D253" s="16"/>
      <c r="E253" s="16"/>
      <c r="F253" s="16"/>
      <c r="G253" s="16"/>
    </row>
    <row r="254" spans="2:7" ht="15" x14ac:dyDescent="0.25">
      <c r="B254" s="16"/>
      <c r="C254" s="16"/>
      <c r="D254" s="16"/>
      <c r="E254" s="16"/>
      <c r="F254" s="16"/>
      <c r="G254" s="16"/>
    </row>
    <row r="255" spans="2:7" ht="15" x14ac:dyDescent="0.25">
      <c r="B255" s="16"/>
      <c r="C255" s="16"/>
      <c r="D255" s="16"/>
      <c r="E255" s="16"/>
      <c r="F255" s="16"/>
      <c r="G255" s="16"/>
    </row>
    <row r="256" spans="2:7" ht="15" x14ac:dyDescent="0.25">
      <c r="B256" s="16"/>
      <c r="C256" s="16"/>
      <c r="D256" s="16"/>
      <c r="E256" s="16"/>
      <c r="F256" s="16"/>
      <c r="G256" s="16"/>
    </row>
    <row r="257" spans="2:7" ht="15" x14ac:dyDescent="0.25">
      <c r="B257" s="16"/>
      <c r="C257" s="16"/>
      <c r="D257" s="16"/>
      <c r="E257" s="16"/>
      <c r="F257" s="16"/>
      <c r="G257" s="16"/>
    </row>
    <row r="258" spans="2:7" ht="15" x14ac:dyDescent="0.25">
      <c r="B258" s="16"/>
      <c r="C258" s="16"/>
      <c r="D258" s="16"/>
      <c r="E258" s="16"/>
      <c r="F258" s="16"/>
      <c r="G258" s="16"/>
    </row>
    <row r="259" spans="2:7" ht="15" x14ac:dyDescent="0.25">
      <c r="B259" s="16"/>
      <c r="C259" s="16"/>
      <c r="D259" s="16"/>
      <c r="E259" s="16"/>
      <c r="F259" s="16"/>
      <c r="G259" s="16"/>
    </row>
    <row r="260" spans="2:7" ht="15" x14ac:dyDescent="0.25">
      <c r="B260" s="16"/>
      <c r="C260" s="16"/>
      <c r="D260" s="16"/>
      <c r="E260" s="16"/>
      <c r="F260" s="16"/>
      <c r="G260" s="16"/>
    </row>
    <row r="261" spans="2:7" ht="15" x14ac:dyDescent="0.25">
      <c r="B261" s="16"/>
      <c r="C261" s="16"/>
      <c r="D261" s="16"/>
      <c r="E261" s="16"/>
      <c r="F261" s="16"/>
      <c r="G261" s="16"/>
    </row>
    <row r="262" spans="2:7" ht="15" x14ac:dyDescent="0.25">
      <c r="B262" s="16"/>
      <c r="C262" s="16"/>
      <c r="D262" s="16"/>
      <c r="E262" s="16"/>
      <c r="F262" s="16"/>
      <c r="G262" s="16"/>
    </row>
    <row r="263" spans="2:7" ht="15" x14ac:dyDescent="0.25">
      <c r="B263" s="16"/>
      <c r="C263" s="16"/>
      <c r="D263" s="16"/>
      <c r="E263" s="16"/>
      <c r="F263" s="16"/>
      <c r="G263" s="16"/>
    </row>
    <row r="264" spans="2:7" ht="15" x14ac:dyDescent="0.25">
      <c r="B264" s="16"/>
      <c r="C264" s="16"/>
      <c r="D264" s="16"/>
      <c r="E264" s="16"/>
      <c r="F264" s="16"/>
      <c r="G264" s="16"/>
    </row>
    <row r="265" spans="2:7" ht="15" x14ac:dyDescent="0.25">
      <c r="B265" s="16"/>
      <c r="C265" s="16"/>
      <c r="D265" s="16"/>
      <c r="E265" s="16"/>
      <c r="F265" s="16"/>
      <c r="G265" s="16"/>
    </row>
    <row r="266" spans="2:7" ht="15" x14ac:dyDescent="0.25">
      <c r="B266" s="16"/>
      <c r="C266" s="16"/>
      <c r="D266" s="16"/>
      <c r="E266" s="16"/>
      <c r="F266" s="16"/>
      <c r="G266" s="16"/>
    </row>
    <row r="267" spans="2:7" ht="15" x14ac:dyDescent="0.25">
      <c r="B267" s="16"/>
      <c r="C267" s="16"/>
      <c r="D267" s="16"/>
      <c r="E267" s="16"/>
      <c r="F267" s="16"/>
      <c r="G267" s="16"/>
    </row>
    <row r="268" spans="2:7" ht="15" x14ac:dyDescent="0.25">
      <c r="B268" s="16"/>
      <c r="C268" s="16"/>
      <c r="D268" s="16"/>
      <c r="E268" s="16"/>
      <c r="F268" s="16"/>
      <c r="G268" s="16"/>
    </row>
    <row r="269" spans="2:7" ht="15" x14ac:dyDescent="0.25">
      <c r="B269" s="16"/>
      <c r="C269" s="16"/>
      <c r="D269" s="16"/>
      <c r="E269" s="16"/>
      <c r="F269" s="16"/>
      <c r="G269" s="16"/>
    </row>
    <row r="270" spans="2:7" ht="15" x14ac:dyDescent="0.25">
      <c r="B270" s="16"/>
      <c r="C270" s="16"/>
      <c r="D270" s="16"/>
      <c r="E270" s="16"/>
      <c r="F270" s="16"/>
      <c r="G270" s="16"/>
    </row>
    <row r="271" spans="2:7" ht="15" x14ac:dyDescent="0.25">
      <c r="B271" s="16"/>
      <c r="C271" s="16"/>
      <c r="D271" s="16"/>
      <c r="E271" s="16"/>
      <c r="F271" s="16"/>
      <c r="G271" s="16"/>
    </row>
    <row r="272" spans="2:7" ht="15" x14ac:dyDescent="0.25">
      <c r="B272" s="16"/>
      <c r="C272" s="16"/>
      <c r="D272" s="16"/>
      <c r="E272" s="16"/>
      <c r="F272" s="16"/>
      <c r="G272" s="16"/>
    </row>
    <row r="273" spans="2:7" ht="15" x14ac:dyDescent="0.25">
      <c r="B273" s="16"/>
      <c r="C273" s="16"/>
      <c r="D273" s="16"/>
      <c r="E273" s="16"/>
      <c r="F273" s="16"/>
      <c r="G273" s="16"/>
    </row>
    <row r="274" spans="2:7" ht="15" x14ac:dyDescent="0.25">
      <c r="B274" s="16"/>
      <c r="C274" s="16"/>
      <c r="D274" s="16"/>
      <c r="E274" s="16"/>
      <c r="F274" s="16"/>
      <c r="G274" s="16"/>
    </row>
    <row r="275" spans="2:7" ht="15" x14ac:dyDescent="0.25">
      <c r="B275" s="16"/>
      <c r="C275" s="16"/>
      <c r="D275" s="16"/>
      <c r="E275" s="16"/>
      <c r="F275" s="16"/>
      <c r="G275" s="16"/>
    </row>
    <row r="276" spans="2:7" ht="15" x14ac:dyDescent="0.25">
      <c r="B276" s="16"/>
      <c r="C276" s="16"/>
      <c r="D276" s="16"/>
      <c r="E276" s="16"/>
      <c r="F276" s="16"/>
      <c r="G276" s="16"/>
    </row>
    <row r="277" spans="2:7" ht="15" x14ac:dyDescent="0.25">
      <c r="B277" s="16"/>
      <c r="C277" s="16"/>
      <c r="D277" s="16"/>
      <c r="E277" s="16"/>
      <c r="F277" s="16"/>
      <c r="G277" s="16"/>
    </row>
    <row r="278" spans="2:7" ht="15" x14ac:dyDescent="0.25">
      <c r="B278" s="16"/>
      <c r="C278" s="16"/>
      <c r="D278" s="16"/>
      <c r="E278" s="16"/>
      <c r="F278" s="16"/>
      <c r="G278" s="16"/>
    </row>
    <row r="279" spans="2:7" ht="15" x14ac:dyDescent="0.25">
      <c r="B279" s="16"/>
      <c r="C279" s="16"/>
      <c r="D279" s="16"/>
      <c r="E279" s="16"/>
      <c r="F279" s="16"/>
      <c r="G279" s="16"/>
    </row>
    <row r="280" spans="2:7" ht="15" x14ac:dyDescent="0.25">
      <c r="B280" s="16"/>
      <c r="C280" s="16"/>
      <c r="D280" s="16"/>
      <c r="E280" s="16"/>
      <c r="F280" s="16"/>
      <c r="G280" s="16"/>
    </row>
    <row r="281" spans="2:7" ht="15" x14ac:dyDescent="0.25">
      <c r="B281" s="16"/>
      <c r="C281" s="16"/>
      <c r="D281" s="16"/>
      <c r="E281" s="16"/>
      <c r="F281" s="16"/>
      <c r="G281" s="16"/>
    </row>
    <row r="282" spans="2:7" ht="15" x14ac:dyDescent="0.25">
      <c r="B282" s="16"/>
      <c r="C282" s="16"/>
      <c r="D282" s="16"/>
      <c r="E282" s="16"/>
      <c r="F282" s="16"/>
      <c r="G282" s="16"/>
    </row>
    <row r="283" spans="2:7" ht="15" x14ac:dyDescent="0.25">
      <c r="B283" s="16"/>
      <c r="C283" s="16"/>
      <c r="D283" s="16"/>
      <c r="E283" s="16"/>
      <c r="F283" s="16"/>
      <c r="G283" s="16"/>
    </row>
    <row r="284" spans="2:7" ht="15" x14ac:dyDescent="0.25">
      <c r="B284" s="16"/>
      <c r="C284" s="16"/>
      <c r="D284" s="16"/>
      <c r="E284" s="16"/>
      <c r="F284" s="16"/>
      <c r="G284" s="16"/>
    </row>
    <row r="285" spans="2:7" ht="15" x14ac:dyDescent="0.25">
      <c r="B285" s="16"/>
      <c r="C285" s="16"/>
      <c r="D285" s="16"/>
      <c r="E285" s="16"/>
      <c r="F285" s="16"/>
      <c r="G285" s="16"/>
    </row>
    <row r="286" spans="2:7" ht="15" x14ac:dyDescent="0.25">
      <c r="B286" s="16"/>
      <c r="C286" s="16"/>
      <c r="D286" s="16"/>
      <c r="E286" s="16"/>
      <c r="F286" s="16"/>
      <c r="G286" s="16"/>
    </row>
    <row r="287" spans="2:7" ht="15" x14ac:dyDescent="0.25">
      <c r="B287" s="16"/>
      <c r="C287" s="16"/>
      <c r="D287" s="16"/>
      <c r="E287" s="16"/>
      <c r="F287" s="16"/>
      <c r="G287" s="16"/>
    </row>
    <row r="288" spans="2:7" ht="15" x14ac:dyDescent="0.25">
      <c r="B288" s="16"/>
      <c r="C288" s="16"/>
      <c r="D288" s="16"/>
      <c r="E288" s="16"/>
      <c r="F288" s="16"/>
      <c r="G288" s="16"/>
    </row>
    <row r="289" spans="2:7" ht="15" x14ac:dyDescent="0.25">
      <c r="B289" s="16"/>
      <c r="C289" s="16"/>
      <c r="D289" s="16"/>
      <c r="E289" s="16"/>
      <c r="F289" s="16"/>
      <c r="G289" s="16"/>
    </row>
    <row r="290" spans="2:7" ht="15" x14ac:dyDescent="0.25">
      <c r="B290" s="16"/>
      <c r="C290" s="16"/>
      <c r="D290" s="16"/>
      <c r="E290" s="16"/>
      <c r="F290" s="16"/>
      <c r="G290" s="16"/>
    </row>
    <row r="291" spans="2:7" ht="15" x14ac:dyDescent="0.25">
      <c r="B291" s="16"/>
      <c r="C291" s="16"/>
      <c r="D291" s="16"/>
      <c r="E291" s="16"/>
      <c r="F291" s="16"/>
      <c r="G291" s="16"/>
    </row>
    <row r="292" spans="2:7" ht="15" x14ac:dyDescent="0.25">
      <c r="B292" s="16"/>
      <c r="C292" s="16"/>
      <c r="D292" s="16"/>
      <c r="E292" s="16"/>
      <c r="F292" s="16"/>
      <c r="G292" s="16"/>
    </row>
    <row r="293" spans="2:7" ht="15" x14ac:dyDescent="0.25">
      <c r="B293" s="16"/>
      <c r="C293" s="16"/>
      <c r="D293" s="16"/>
      <c r="E293" s="16"/>
      <c r="F293" s="16"/>
      <c r="G293" s="16"/>
    </row>
    <row r="294" spans="2:7" ht="15" x14ac:dyDescent="0.25">
      <c r="B294" s="16"/>
      <c r="C294" s="16"/>
      <c r="D294" s="16"/>
      <c r="E294" s="16"/>
      <c r="F294" s="16"/>
      <c r="G294" s="16"/>
    </row>
    <row r="295" spans="2:7" ht="15" x14ac:dyDescent="0.25">
      <c r="B295" s="16"/>
      <c r="C295" s="16"/>
      <c r="D295" s="16"/>
      <c r="E295" s="16"/>
      <c r="F295" s="16"/>
      <c r="G295" s="16"/>
    </row>
    <row r="296" spans="2:7" ht="15" x14ac:dyDescent="0.25">
      <c r="B296" s="16"/>
      <c r="C296" s="16"/>
      <c r="D296" s="16"/>
      <c r="E296" s="16"/>
      <c r="F296" s="16"/>
      <c r="G296" s="16"/>
    </row>
    <row r="297" spans="2:7" ht="15" x14ac:dyDescent="0.25">
      <c r="B297" s="16"/>
      <c r="C297" s="16"/>
      <c r="D297" s="16"/>
      <c r="E297" s="16"/>
      <c r="F297" s="16"/>
      <c r="G297" s="16"/>
    </row>
    <row r="298" spans="2:7" ht="15" x14ac:dyDescent="0.25">
      <c r="B298" s="16"/>
      <c r="C298" s="16"/>
      <c r="D298" s="16"/>
      <c r="E298" s="16"/>
      <c r="F298" s="16"/>
      <c r="G298" s="16"/>
    </row>
    <row r="299" spans="2:7" ht="15" x14ac:dyDescent="0.25">
      <c r="B299" s="16"/>
      <c r="C299" s="16"/>
      <c r="D299" s="16"/>
      <c r="E299" s="16"/>
      <c r="F299" s="16"/>
      <c r="G299" s="16"/>
    </row>
    <row r="300" spans="2:7" ht="15" x14ac:dyDescent="0.25">
      <c r="B300" s="16"/>
      <c r="C300" s="16"/>
      <c r="D300" s="16"/>
      <c r="E300" s="16"/>
      <c r="F300" s="16"/>
      <c r="G300" s="16"/>
    </row>
    <row r="301" spans="2:7" ht="15" x14ac:dyDescent="0.25">
      <c r="B301" s="16"/>
      <c r="C301" s="16"/>
      <c r="D301" s="16"/>
      <c r="E301" s="16"/>
      <c r="F301" s="16"/>
      <c r="G301" s="16"/>
    </row>
    <row r="302" spans="2:7" ht="15" x14ac:dyDescent="0.25">
      <c r="B302" s="16"/>
      <c r="C302" s="16"/>
      <c r="D302" s="16"/>
      <c r="E302" s="16"/>
      <c r="F302" s="16"/>
      <c r="G302" s="16"/>
    </row>
    <row r="303" spans="2:7" ht="15" x14ac:dyDescent="0.25">
      <c r="B303" s="16"/>
      <c r="C303" s="16"/>
      <c r="D303" s="16"/>
      <c r="E303" s="16"/>
      <c r="F303" s="16"/>
      <c r="G303" s="16"/>
    </row>
    <row r="304" spans="2:7" ht="15" x14ac:dyDescent="0.25">
      <c r="B304" s="16"/>
      <c r="C304" s="16"/>
      <c r="D304" s="16"/>
      <c r="E304" s="16"/>
      <c r="F304" s="16"/>
      <c r="G304" s="16"/>
    </row>
    <row r="305" spans="2:7" ht="15" x14ac:dyDescent="0.25">
      <c r="B305" s="16"/>
      <c r="C305" s="16"/>
      <c r="D305" s="16"/>
      <c r="E305" s="16"/>
      <c r="F305" s="16"/>
      <c r="G305" s="16"/>
    </row>
    <row r="306" spans="2:7" ht="15" x14ac:dyDescent="0.25">
      <c r="B306" s="16"/>
      <c r="C306" s="16"/>
      <c r="D306" s="16"/>
      <c r="E306" s="16"/>
      <c r="F306" s="16"/>
      <c r="G306" s="16"/>
    </row>
    <row r="307" spans="2:7" ht="15" x14ac:dyDescent="0.25">
      <c r="B307" s="16"/>
      <c r="C307" s="16"/>
      <c r="D307" s="16"/>
      <c r="E307" s="16"/>
      <c r="F307" s="16"/>
      <c r="G307" s="16"/>
    </row>
    <row r="308" spans="2:7" ht="15" x14ac:dyDescent="0.25">
      <c r="B308" s="16"/>
      <c r="C308" s="16"/>
      <c r="D308" s="16"/>
      <c r="E308" s="16"/>
      <c r="F308" s="16"/>
      <c r="G308" s="16"/>
    </row>
    <row r="309" spans="2:7" ht="15" x14ac:dyDescent="0.25">
      <c r="B309" s="16"/>
      <c r="C309" s="16"/>
      <c r="D309" s="16"/>
      <c r="E309" s="16"/>
      <c r="F309" s="16"/>
      <c r="G309" s="16"/>
    </row>
    <row r="310" spans="2:7" ht="15" x14ac:dyDescent="0.25">
      <c r="B310" s="16"/>
      <c r="C310" s="16"/>
      <c r="D310" s="16"/>
      <c r="E310" s="16"/>
      <c r="F310" s="16"/>
      <c r="G310" s="16"/>
    </row>
    <row r="311" spans="2:7" ht="15" x14ac:dyDescent="0.25">
      <c r="B311" s="16"/>
      <c r="C311" s="16"/>
      <c r="D311" s="16"/>
      <c r="E311" s="16"/>
      <c r="F311" s="16"/>
      <c r="G311" s="16"/>
    </row>
    <row r="312" spans="2:7" ht="15" x14ac:dyDescent="0.25">
      <c r="B312" s="16"/>
      <c r="C312" s="16"/>
      <c r="D312" s="16"/>
      <c r="E312" s="16"/>
      <c r="F312" s="16"/>
      <c r="G312" s="16"/>
    </row>
    <row r="313" spans="2:7" ht="15" x14ac:dyDescent="0.25">
      <c r="B313" s="16"/>
      <c r="C313" s="16"/>
      <c r="D313" s="16"/>
      <c r="E313" s="16"/>
      <c r="F313" s="16"/>
      <c r="G313" s="16"/>
    </row>
    <row r="314" spans="2:7" ht="15" x14ac:dyDescent="0.25">
      <c r="B314" s="16"/>
      <c r="C314" s="16"/>
      <c r="D314" s="16"/>
      <c r="E314" s="16"/>
      <c r="F314" s="16"/>
      <c r="G314" s="16"/>
    </row>
    <row r="315" spans="2:7" ht="15" x14ac:dyDescent="0.25">
      <c r="B315" s="16"/>
      <c r="C315" s="16"/>
      <c r="D315" s="16"/>
      <c r="E315" s="16"/>
      <c r="F315" s="16"/>
      <c r="G315" s="16"/>
    </row>
    <row r="316" spans="2:7" ht="15" x14ac:dyDescent="0.25">
      <c r="B316" s="16"/>
      <c r="C316" s="16"/>
      <c r="D316" s="16"/>
      <c r="E316" s="16"/>
      <c r="F316" s="16"/>
      <c r="G316" s="16"/>
    </row>
    <row r="317" spans="2:7" ht="15" x14ac:dyDescent="0.25">
      <c r="B317" s="16"/>
      <c r="C317" s="16"/>
      <c r="D317" s="16"/>
      <c r="E317" s="16"/>
      <c r="F317" s="16"/>
      <c r="G317" s="16"/>
    </row>
    <row r="318" spans="2:7" ht="15" x14ac:dyDescent="0.25">
      <c r="B318" s="16"/>
      <c r="C318" s="16"/>
      <c r="D318" s="16"/>
      <c r="E318" s="16"/>
      <c r="F318" s="16"/>
      <c r="G318" s="16"/>
    </row>
    <row r="319" spans="2:7" ht="15" x14ac:dyDescent="0.25">
      <c r="B319" s="16"/>
      <c r="C319" s="16"/>
      <c r="D319" s="16"/>
      <c r="E319" s="16"/>
      <c r="F319" s="16"/>
      <c r="G319" s="16"/>
    </row>
    <row r="320" spans="2:7" ht="15" x14ac:dyDescent="0.25">
      <c r="B320" s="16"/>
      <c r="C320" s="16"/>
      <c r="D320" s="16"/>
      <c r="E320" s="16"/>
      <c r="F320" s="16"/>
      <c r="G320" s="16"/>
    </row>
    <row r="321" spans="2:7" ht="15" x14ac:dyDescent="0.25">
      <c r="B321" s="16"/>
      <c r="C321" s="16"/>
      <c r="D321" s="16"/>
      <c r="E321" s="16"/>
      <c r="F321" s="16"/>
      <c r="G321" s="16"/>
    </row>
    <row r="322" spans="2:7" ht="15" x14ac:dyDescent="0.25">
      <c r="B322" s="16"/>
      <c r="C322" s="16"/>
      <c r="D322" s="16"/>
      <c r="E322" s="16"/>
      <c r="F322" s="16"/>
      <c r="G322" s="16"/>
    </row>
    <row r="323" spans="2:7" ht="15" x14ac:dyDescent="0.25">
      <c r="B323" s="16"/>
      <c r="C323" s="16"/>
      <c r="D323" s="16"/>
      <c r="E323" s="16"/>
      <c r="F323" s="16"/>
      <c r="G323" s="16"/>
    </row>
    <row r="324" spans="2:7" ht="15" x14ac:dyDescent="0.25">
      <c r="B324" s="16"/>
      <c r="C324" s="16"/>
      <c r="D324" s="16"/>
      <c r="E324" s="16"/>
      <c r="F324" s="16"/>
      <c r="G324" s="16"/>
    </row>
    <row r="325" spans="2:7" ht="15" x14ac:dyDescent="0.25">
      <c r="B325" s="16"/>
      <c r="C325" s="16"/>
      <c r="D325" s="16"/>
      <c r="E325" s="16"/>
      <c r="F325" s="16"/>
      <c r="G325" s="16"/>
    </row>
    <row r="326" spans="2:7" ht="15" x14ac:dyDescent="0.25">
      <c r="B326" s="16"/>
      <c r="C326" s="16"/>
      <c r="D326" s="16"/>
      <c r="E326" s="16"/>
      <c r="F326" s="16"/>
      <c r="G326" s="16"/>
    </row>
    <row r="327" spans="2:7" ht="15" x14ac:dyDescent="0.25">
      <c r="B327" s="16"/>
      <c r="C327" s="16"/>
      <c r="D327" s="16"/>
      <c r="E327" s="16"/>
      <c r="F327" s="16"/>
      <c r="G327" s="16"/>
    </row>
    <row r="328" spans="2:7" ht="15" x14ac:dyDescent="0.25">
      <c r="B328" s="16"/>
      <c r="C328" s="16"/>
      <c r="D328" s="16"/>
      <c r="E328" s="16"/>
      <c r="F328" s="16"/>
      <c r="G328" s="16"/>
    </row>
    <row r="329" spans="2:7" ht="15" x14ac:dyDescent="0.25">
      <c r="B329" s="16"/>
      <c r="C329" s="16"/>
      <c r="D329" s="16"/>
      <c r="E329" s="16"/>
      <c r="F329" s="16"/>
      <c r="G329" s="16"/>
    </row>
    <row r="330" spans="2:7" ht="15" x14ac:dyDescent="0.25">
      <c r="B330" s="16"/>
      <c r="C330" s="16"/>
      <c r="D330" s="16"/>
      <c r="E330" s="16"/>
      <c r="F330" s="16"/>
      <c r="G330" s="16"/>
    </row>
    <row r="331" spans="2:7" ht="15" x14ac:dyDescent="0.25">
      <c r="B331" s="16"/>
      <c r="C331" s="16"/>
      <c r="D331" s="16"/>
      <c r="E331" s="16"/>
      <c r="F331" s="16"/>
      <c r="G331" s="16"/>
    </row>
    <row r="332" spans="2:7" ht="15" x14ac:dyDescent="0.25">
      <c r="B332" s="16"/>
      <c r="C332" s="16"/>
      <c r="D332" s="16"/>
      <c r="E332" s="16"/>
      <c r="F332" s="16"/>
      <c r="G332" s="16"/>
    </row>
    <row r="333" spans="2:7" ht="15" x14ac:dyDescent="0.25">
      <c r="B333" s="16"/>
      <c r="C333" s="16"/>
      <c r="D333" s="16"/>
      <c r="E333" s="16"/>
      <c r="F333" s="16"/>
      <c r="G333" s="16"/>
    </row>
    <row r="334" spans="2:7" ht="15" x14ac:dyDescent="0.25">
      <c r="B334" s="16"/>
      <c r="C334" s="16"/>
      <c r="D334" s="16"/>
      <c r="E334" s="16"/>
      <c r="F334" s="16"/>
      <c r="G334" s="16"/>
    </row>
    <row r="335" spans="2:7" ht="15" x14ac:dyDescent="0.25">
      <c r="B335" s="16"/>
      <c r="C335" s="16"/>
      <c r="D335" s="16"/>
      <c r="E335" s="16"/>
      <c r="F335" s="16"/>
      <c r="G335" s="16"/>
    </row>
    <row r="336" spans="2:7" ht="15" x14ac:dyDescent="0.25">
      <c r="B336" s="16"/>
      <c r="C336" s="16"/>
      <c r="D336" s="16"/>
      <c r="E336" s="16"/>
      <c r="F336" s="16"/>
      <c r="G336" s="16"/>
    </row>
    <row r="337" spans="2:7" ht="15" x14ac:dyDescent="0.25">
      <c r="B337" s="16"/>
      <c r="C337" s="16"/>
      <c r="D337" s="16"/>
      <c r="E337" s="16"/>
      <c r="F337" s="16"/>
      <c r="G337" s="16"/>
    </row>
    <row r="338" spans="2:7" ht="15" x14ac:dyDescent="0.25">
      <c r="B338" s="16"/>
      <c r="C338" s="16"/>
      <c r="D338" s="16"/>
      <c r="E338" s="16"/>
      <c r="F338" s="16"/>
      <c r="G338" s="16"/>
    </row>
    <row r="339" spans="2:7" ht="15" x14ac:dyDescent="0.25">
      <c r="B339" s="16"/>
      <c r="C339" s="16"/>
      <c r="D339" s="16"/>
      <c r="E339" s="16"/>
      <c r="F339" s="16"/>
      <c r="G339" s="16"/>
    </row>
    <row r="340" spans="2:7" ht="15" x14ac:dyDescent="0.25">
      <c r="B340" s="16"/>
      <c r="C340" s="16"/>
      <c r="D340" s="16"/>
      <c r="E340" s="16"/>
      <c r="F340" s="16"/>
      <c r="G340" s="16"/>
    </row>
    <row r="341" spans="2:7" ht="15" x14ac:dyDescent="0.25">
      <c r="B341" s="16"/>
      <c r="C341" s="16"/>
      <c r="D341" s="16"/>
      <c r="E341" s="16"/>
      <c r="F341" s="16"/>
      <c r="G341" s="16"/>
    </row>
    <row r="342" spans="2:7" ht="15" x14ac:dyDescent="0.25">
      <c r="B342" s="16"/>
      <c r="C342" s="16"/>
      <c r="D342" s="16"/>
      <c r="E342" s="16"/>
      <c r="F342" s="16"/>
      <c r="G342" s="16"/>
    </row>
    <row r="343" spans="2:7" ht="15" x14ac:dyDescent="0.25">
      <c r="B343" s="16"/>
      <c r="C343" s="16"/>
      <c r="D343" s="16"/>
      <c r="E343" s="16"/>
      <c r="F343" s="16"/>
      <c r="G343" s="16"/>
    </row>
    <row r="344" spans="2:7" ht="15" x14ac:dyDescent="0.25">
      <c r="B344" s="16"/>
      <c r="C344" s="16"/>
      <c r="D344" s="16"/>
      <c r="E344" s="16"/>
      <c r="F344" s="16"/>
      <c r="G344" s="16"/>
    </row>
    <row r="345" spans="2:7" ht="15" x14ac:dyDescent="0.25">
      <c r="B345" s="16"/>
      <c r="C345" s="16"/>
      <c r="D345" s="16"/>
      <c r="E345" s="16"/>
      <c r="F345" s="16"/>
      <c r="G345" s="16"/>
    </row>
    <row r="346" spans="2:7" ht="15" x14ac:dyDescent="0.25">
      <c r="B346" s="16"/>
      <c r="C346" s="16"/>
      <c r="D346" s="16"/>
      <c r="E346" s="16"/>
      <c r="F346" s="16"/>
      <c r="G346" s="16"/>
    </row>
  </sheetData>
  <dataValidations count="1">
    <dataValidation allowBlank="1" showInputMessage="1" showErrorMessage="1" promptTitle="10 лучших клиентов" prompt="_x000a_В этом отчете перечислены 10 лучших клиентов по общим продажам. Чтобы обновить отчет, щелкните правой кнопкой мыши сводную таблицу и выберите пункт &quot;Обновить&quot;." sqref="A2" xr:uid="{B7933A39-33C7-497D-B83B-E43A1B6238E6}"/>
  </dataValidations>
  <printOptions horizontalCentered="1"/>
  <pageMargins left="0.25" right="0.25" top="0.75" bottom="0.75" header="0.3" footer="0.3"/>
  <pageSetup paperSize="9" fitToHeight="0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6C6F34-3D05-45D2-B56D-331F71D08FB4}">
  <dimension ref="B1:G40"/>
  <sheetViews>
    <sheetView workbookViewId="0">
      <selection activeCell="E9" sqref="E9"/>
    </sheetView>
  </sheetViews>
  <sheetFormatPr defaultRowHeight="15" x14ac:dyDescent="0.25"/>
  <cols>
    <col min="1" max="1" width="2.85546875" style="7" customWidth="1"/>
    <col min="2" max="2" width="16" style="7" bestFit="1" customWidth="1"/>
    <col min="3" max="3" width="9.85546875" style="7" bestFit="1" customWidth="1"/>
    <col min="4" max="4" width="11.85546875" style="7" bestFit="1" customWidth="1"/>
    <col min="5" max="6" width="9.85546875" style="7" bestFit="1" customWidth="1"/>
    <col min="7" max="7" width="11.85546875" style="7" bestFit="1" customWidth="1"/>
    <col min="8" max="16384" width="9.140625" style="7"/>
  </cols>
  <sheetData>
    <row r="1" spans="2:7" x14ac:dyDescent="0.25">
      <c r="B1"/>
      <c r="C1"/>
      <c r="D1"/>
    </row>
    <row r="2" spans="2:7" x14ac:dyDescent="0.25">
      <c r="B2" s="1" t="s">
        <v>63</v>
      </c>
      <c r="C2"/>
      <c r="D2"/>
      <c r="E2"/>
      <c r="F2"/>
      <c r="G2"/>
    </row>
    <row r="3" spans="2:7" x14ac:dyDescent="0.25">
      <c r="B3"/>
      <c r="C3">
        <v>2003</v>
      </c>
      <c r="D3" t="s">
        <v>11</v>
      </c>
      <c r="E3"/>
      <c r="F3"/>
      <c r="G3"/>
    </row>
    <row r="4" spans="2:7" x14ac:dyDescent="0.25">
      <c r="B4" s="2" t="s">
        <v>59</v>
      </c>
      <c r="C4" s="3">
        <v>3723270.9852000633</v>
      </c>
      <c r="D4" s="3">
        <v>3723270.9852000633</v>
      </c>
      <c r="E4"/>
      <c r="F4"/>
      <c r="G4"/>
    </row>
    <row r="5" spans="2:7" x14ac:dyDescent="0.25">
      <c r="B5" s="2" t="s">
        <v>20</v>
      </c>
      <c r="C5" s="3">
        <v>2144214.1500000134</v>
      </c>
      <c r="D5" s="3">
        <v>2144214.1500000134</v>
      </c>
      <c r="E5"/>
      <c r="F5"/>
      <c r="G5"/>
    </row>
    <row r="6" spans="2:7" x14ac:dyDescent="0.25">
      <c r="B6" s="2" t="s">
        <v>60</v>
      </c>
      <c r="C6" s="3">
        <v>1058527.0799999903</v>
      </c>
      <c r="D6" s="3">
        <v>1058527.0799999903</v>
      </c>
      <c r="E6"/>
      <c r="F6"/>
      <c r="G6"/>
    </row>
    <row r="7" spans="2:7" x14ac:dyDescent="0.25">
      <c r="B7" s="2" t="s">
        <v>23</v>
      </c>
      <c r="C7" s="3">
        <v>676095.66249999718</v>
      </c>
      <c r="D7" s="3">
        <v>676095.66249999718</v>
      </c>
      <c r="E7"/>
      <c r="F7"/>
      <c r="G7"/>
    </row>
    <row r="8" spans="2:7" x14ac:dyDescent="0.25">
      <c r="B8" s="2" t="s">
        <v>21</v>
      </c>
      <c r="C8" s="3">
        <v>540914.81999999797</v>
      </c>
      <c r="D8" s="3">
        <v>540914.81999999797</v>
      </c>
      <c r="E8"/>
      <c r="F8"/>
      <c r="G8"/>
    </row>
    <row r="9" spans="2:7" x14ac:dyDescent="0.25">
      <c r="B9" s="2" t="s">
        <v>25</v>
      </c>
      <c r="C9" s="3">
        <v>326153.95999999781</v>
      </c>
      <c r="D9" s="3">
        <v>326153.95999999781</v>
      </c>
      <c r="E9"/>
      <c r="F9"/>
      <c r="G9"/>
    </row>
    <row r="10" spans="2:7" x14ac:dyDescent="0.25">
      <c r="B10" s="2" t="s">
        <v>24</v>
      </c>
      <c r="C10" s="3">
        <v>264650.61999999883</v>
      </c>
      <c r="D10" s="3">
        <v>264650.61999999883</v>
      </c>
      <c r="E10"/>
      <c r="F10"/>
      <c r="G10"/>
    </row>
    <row r="11" spans="2:7" x14ac:dyDescent="0.25">
      <c r="B11" s="2" t="s">
        <v>61</v>
      </c>
      <c r="C11" s="3">
        <v>195590.85000000056</v>
      </c>
      <c r="D11" s="3">
        <v>195590.85000000056</v>
      </c>
      <c r="E11"/>
      <c r="F11"/>
      <c r="G11"/>
    </row>
    <row r="12" spans="2:7" x14ac:dyDescent="0.25">
      <c r="B12" s="2" t="s">
        <v>130</v>
      </c>
      <c r="C12" s="3">
        <v>163317.00000000067</v>
      </c>
      <c r="D12" s="3">
        <v>163317.00000000067</v>
      </c>
      <c r="E12"/>
      <c r="F12"/>
      <c r="G12"/>
    </row>
    <row r="13" spans="2:7" x14ac:dyDescent="0.25">
      <c r="B13" s="2" t="s">
        <v>79</v>
      </c>
      <c r="C13" s="3">
        <v>159284.43000000005</v>
      </c>
      <c r="D13" s="3">
        <v>159284.43000000005</v>
      </c>
      <c r="E13"/>
      <c r="F13"/>
      <c r="G13"/>
    </row>
    <row r="14" spans="2:7" x14ac:dyDescent="0.25">
      <c r="B14" s="2" t="s">
        <v>11</v>
      </c>
      <c r="C14" s="3">
        <v>9252019.5577000007</v>
      </c>
      <c r="D14" s="3">
        <v>9252019.5577000007</v>
      </c>
      <c r="E14"/>
      <c r="F14"/>
      <c r="G14"/>
    </row>
    <row r="15" spans="2:7" x14ac:dyDescent="0.25">
      <c r="B15"/>
      <c r="C15"/>
      <c r="D15"/>
      <c r="E15"/>
      <c r="F15"/>
      <c r="G15"/>
    </row>
    <row r="16" spans="2:7" x14ac:dyDescent="0.25">
      <c r="B16"/>
      <c r="C16"/>
      <c r="D16"/>
      <c r="E16"/>
      <c r="F16"/>
      <c r="G16"/>
    </row>
    <row r="17" spans="2:7" x14ac:dyDescent="0.25">
      <c r="B17"/>
      <c r="C17"/>
      <c r="D17"/>
      <c r="E17"/>
      <c r="F17"/>
      <c r="G17"/>
    </row>
    <row r="18" spans="2:7" x14ac:dyDescent="0.25">
      <c r="B18"/>
      <c r="C18"/>
      <c r="D18"/>
    </row>
    <row r="19" spans="2:7" x14ac:dyDescent="0.25">
      <c r="B19"/>
    </row>
    <row r="20" spans="2:7" x14ac:dyDescent="0.25">
      <c r="B20"/>
    </row>
    <row r="21" spans="2:7" x14ac:dyDescent="0.25">
      <c r="B21"/>
    </row>
    <row r="22" spans="2:7" x14ac:dyDescent="0.25">
      <c r="B22"/>
    </row>
    <row r="23" spans="2:7" x14ac:dyDescent="0.25">
      <c r="B23"/>
    </row>
    <row r="24" spans="2:7" x14ac:dyDescent="0.25">
      <c r="B24"/>
    </row>
    <row r="25" spans="2:7" x14ac:dyDescent="0.25">
      <c r="B25"/>
    </row>
    <row r="26" spans="2:7" x14ac:dyDescent="0.25">
      <c r="B26"/>
    </row>
    <row r="27" spans="2:7" x14ac:dyDescent="0.25">
      <c r="B27"/>
    </row>
    <row r="28" spans="2:7" x14ac:dyDescent="0.25">
      <c r="B28"/>
    </row>
    <row r="29" spans="2:7" x14ac:dyDescent="0.25">
      <c r="B29"/>
    </row>
    <row r="30" spans="2:7" x14ac:dyDescent="0.25">
      <c r="B30"/>
    </row>
    <row r="31" spans="2:7" x14ac:dyDescent="0.25">
      <c r="B31"/>
    </row>
    <row r="32" spans="2:7" x14ac:dyDescent="0.25">
      <c r="B32"/>
    </row>
    <row r="33" spans="2:2" x14ac:dyDescent="0.25">
      <c r="B33"/>
    </row>
    <row r="34" spans="2:2" x14ac:dyDescent="0.25">
      <c r="B34"/>
    </row>
    <row r="35" spans="2:2" x14ac:dyDescent="0.25">
      <c r="B35"/>
    </row>
    <row r="36" spans="2:2" x14ac:dyDescent="0.25">
      <c r="B36"/>
    </row>
    <row r="37" spans="2:2" x14ac:dyDescent="0.25">
      <c r="B37"/>
    </row>
    <row r="38" spans="2:2" x14ac:dyDescent="0.25">
      <c r="B38"/>
    </row>
    <row r="39" spans="2:2" x14ac:dyDescent="0.25">
      <c r="B39"/>
    </row>
    <row r="40" spans="2:2" x14ac:dyDescent="0.25">
      <c r="B40"/>
    </row>
  </sheetData>
  <pageMargins left="0.7" right="0.7" top="0.75" bottom="0.75" header="0.3" footer="0.3"/>
  <pageSetup orientation="portrait"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15A036-08C9-490E-B57F-0EB08092A8CA}">
  <sheetPr>
    <pageSetUpPr fitToPage="1"/>
  </sheetPr>
  <dimension ref="B1:H346"/>
  <sheetViews>
    <sheetView zoomScaleNormal="100" workbookViewId="0">
      <pane ySplit="2" topLeftCell="A3" activePane="bottomLeft" state="frozen"/>
      <selection pane="bottomLeft"/>
    </sheetView>
  </sheetViews>
  <sheetFormatPr defaultColWidth="8.85546875" defaultRowHeight="12.75" x14ac:dyDescent="0.25"/>
  <cols>
    <col min="1" max="1" width="2.5703125" style="14" customWidth="1"/>
    <col min="2" max="2" width="21.5703125" style="14" bestFit="1" customWidth="1"/>
    <col min="3" max="3" width="20.85546875" style="17" bestFit="1" customWidth="1"/>
    <col min="4" max="5" width="11.85546875" style="17" bestFit="1" customWidth="1"/>
    <col min="6" max="6" width="11.7109375" style="17" customWidth="1"/>
    <col min="7" max="7" width="11.7109375" style="14" customWidth="1"/>
    <col min="8" max="8" width="1.7109375" style="14" customWidth="1"/>
    <col min="9" max="16384" width="8.85546875" style="14"/>
  </cols>
  <sheetData>
    <row r="1" spans="2:8" s="13" customFormat="1" ht="32.25" customHeight="1" x14ac:dyDescent="0.3">
      <c r="B1" s="29" t="s">
        <v>76</v>
      </c>
      <c r="C1" s="12"/>
      <c r="D1" s="12"/>
      <c r="E1" s="12"/>
      <c r="F1" s="12"/>
      <c r="G1" s="12"/>
      <c r="H1" s="13" t="s">
        <v>62</v>
      </c>
    </row>
    <row r="2" spans="2:8" s="13" customFormat="1" ht="9.75" customHeight="1" x14ac:dyDescent="0.35">
      <c r="B2" s="18"/>
      <c r="C2" s="19"/>
      <c r="D2" s="19"/>
      <c r="E2" s="19"/>
      <c r="F2" s="19"/>
      <c r="G2" s="19"/>
    </row>
    <row r="3" spans="2:8" ht="15.75" x14ac:dyDescent="0.25">
      <c r="B3" s="20" t="s">
        <v>63</v>
      </c>
      <c r="C3" s="21">
        <v>2001</v>
      </c>
      <c r="D3" s="21">
        <v>2002</v>
      </c>
      <c r="E3" s="21">
        <v>2003</v>
      </c>
      <c r="F3" s="21">
        <v>2004</v>
      </c>
      <c r="G3" s="22" t="s">
        <v>64</v>
      </c>
    </row>
    <row r="4" spans="2:8" x14ac:dyDescent="0.25">
      <c r="B4" s="23" t="str" vm="47">
        <f>CUBERANKEDMEMBER("ThisWorkbookDataModel",
   CUBESET("ThisWorkbookDataModel",
      "[Products].[ModelName].children",
      ,
      2,
      CUBEMEMBER("ThisWorkbookDataModel",
         "([Measures].[Total Sales],[Products].[Category].[All].[Accessories])")),
   ROW(A1)
)</f>
        <v>Sport-100</v>
      </c>
      <c r="C4" s="25" t="str" vm="108">
        <f>CUBEVALUE("ThisWorkbookDataModel","[Measures].[Total Sales]","[Calendar].["&amp;C$3&amp;"]",$B4)</f>
        <v/>
      </c>
      <c r="D4" s="25" t="str" vm="110">
        <f t="shared" ref="D4:F13" si="0">CUBEVALUE("ThisWorkbookDataModel","[Measures].[Total Sales]","[Calendar].["&amp;D$3&amp;"]",$B4)</f>
        <v/>
      </c>
      <c r="E4" s="25" vm="111">
        <f t="shared" si="0"/>
        <v>92583.540000003137</v>
      </c>
      <c r="F4" s="25" vm="107">
        <f>CUBEVALUE("ThisWorkbookDataModel",
"[Measures].[Total Sales]",
"[Calendar].["&amp;F$3&amp;"]",
$B4)</f>
        <v>132752.06000000396</v>
      </c>
      <c r="G4" s="26" vm="109">
        <f>CUBEVALUE("ThisWorkbookDataModel","[Measures].[Total Sales]",$B4)</f>
        <v>225335.59999998656</v>
      </c>
    </row>
    <row r="5" spans="2:8" x14ac:dyDescent="0.25">
      <c r="B5" s="23" t="str" vm="99">
        <f t="shared" ref="B5:B12" si="1">CUBERANKEDMEMBER("ThisWorkbookDataModel",
   CUBESET("ThisWorkbookDataModel",
      "[Products].[ModelName].children",
      ,
      2,
      CUBEMEMBER("ThisWorkbookDataModel",
         "([Measures].[Total Sales],[Products].[Category].[All].[Accessories])")),
   ROW(A2)
)</f>
        <v>HL Mountain Tire</v>
      </c>
      <c r="C5" s="25" t="str" vm="130">
        <f t="shared" ref="C5:C11" si="2">CUBEVALUE("ThisWorkbookDataModel","[Measures].[Total Sales]","[Calendar].["&amp;C$3&amp;"]",$B5)</f>
        <v/>
      </c>
      <c r="D5" s="25" t="str" vm="119">
        <f t="shared" si="0"/>
        <v/>
      </c>
      <c r="E5" s="25" vm="115">
        <f t="shared" si="0"/>
        <v>20300</v>
      </c>
      <c r="F5" s="25" vm="129">
        <f t="shared" si="0"/>
        <v>28560</v>
      </c>
      <c r="G5" s="26" vm="131">
        <f t="shared" ref="G5:G11" si="3">CUBEVALUE("ThisWorkbookDataModel","[Measures].[Total Sales]",$B5)</f>
        <v>48860</v>
      </c>
    </row>
    <row r="6" spans="2:8" x14ac:dyDescent="0.25">
      <c r="B6" s="23" t="str" vm="98">
        <f t="shared" si="1"/>
        <v>Fender Set - Mountain</v>
      </c>
      <c r="C6" s="25" t="str" vm="148">
        <f t="shared" si="2"/>
        <v/>
      </c>
      <c r="D6" s="25" t="str" vm="150">
        <f t="shared" si="0"/>
        <v/>
      </c>
      <c r="E6" s="25" vm="151">
        <f t="shared" si="0"/>
        <v>19408.339999999935</v>
      </c>
      <c r="F6" s="25" vm="147">
        <f t="shared" si="0"/>
        <v>27211.239999999907</v>
      </c>
      <c r="G6" s="26" vm="149">
        <f t="shared" si="3"/>
        <v>46619.580000001224</v>
      </c>
    </row>
    <row r="7" spans="2:8" x14ac:dyDescent="0.25">
      <c r="B7" s="23" t="str" vm="103">
        <f t="shared" si="1"/>
        <v>Hydration Pack</v>
      </c>
      <c r="C7" s="25" t="str" vm="127">
        <f t="shared" si="2"/>
        <v/>
      </c>
      <c r="D7" s="25" t="str" vm="118">
        <f t="shared" si="0"/>
        <v/>
      </c>
      <c r="E7" s="25" vm="114">
        <f t="shared" si="0"/>
        <v>16771.949999999993</v>
      </c>
      <c r="F7" s="25" vm="126">
        <f t="shared" si="0"/>
        <v>23535.720000000201</v>
      </c>
      <c r="G7" s="26" vm="128">
        <f t="shared" si="3"/>
        <v>40307.669999999853</v>
      </c>
    </row>
    <row r="8" spans="2:8" x14ac:dyDescent="0.25">
      <c r="B8" s="23" t="str" vm="105">
        <f t="shared" si="1"/>
        <v>All-Purpose Bike Stand</v>
      </c>
      <c r="C8" s="25" t="str" vm="143">
        <f t="shared" si="2"/>
        <v/>
      </c>
      <c r="D8" s="25" t="str" vm="145">
        <f t="shared" si="0"/>
        <v/>
      </c>
      <c r="E8" s="25" vm="146">
        <f t="shared" si="0"/>
        <v>18921</v>
      </c>
      <c r="F8" s="25" vm="142">
        <f t="shared" si="0"/>
        <v>20670</v>
      </c>
      <c r="G8" s="26" vm="144">
        <f t="shared" si="3"/>
        <v>39591</v>
      </c>
    </row>
    <row r="9" spans="2:8" x14ac:dyDescent="0.25">
      <c r="B9" s="23" t="str" vm="100">
        <f t="shared" si="1"/>
        <v>Hitch Rack - 4-Bike</v>
      </c>
      <c r="C9" s="25" t="str" vm="124">
        <f t="shared" si="2"/>
        <v/>
      </c>
      <c r="D9" s="25" t="str" vm="117">
        <f t="shared" si="0"/>
        <v/>
      </c>
      <c r="E9" s="25" vm="113">
        <f t="shared" si="0"/>
        <v>16440</v>
      </c>
      <c r="F9" s="25" vm="123">
        <f t="shared" si="0"/>
        <v>22920</v>
      </c>
      <c r="G9" s="26" vm="125">
        <f t="shared" si="3"/>
        <v>39360</v>
      </c>
    </row>
    <row r="10" spans="2:8" x14ac:dyDescent="0.25">
      <c r="B10" s="23" t="str" vm="102">
        <f t="shared" si="1"/>
        <v>ML Mountain Tire</v>
      </c>
      <c r="C10" s="25" t="str" vm="138">
        <f t="shared" si="2"/>
        <v/>
      </c>
      <c r="D10" s="25" t="str" vm="140">
        <f t="shared" si="0"/>
        <v/>
      </c>
      <c r="E10" s="25" vm="141">
        <f t="shared" si="0"/>
        <v>14994.999999999969</v>
      </c>
      <c r="F10" s="25" vm="137">
        <f t="shared" si="0"/>
        <v>19823.390000000159</v>
      </c>
      <c r="G10" s="26" vm="139">
        <f t="shared" si="3"/>
        <v>34818.390000000298</v>
      </c>
    </row>
    <row r="11" spans="2:8" x14ac:dyDescent="0.25">
      <c r="B11" s="23" t="str" vm="104">
        <f t="shared" si="1"/>
        <v>HL Road Tire</v>
      </c>
      <c r="C11" s="25" t="str" vm="121">
        <f t="shared" si="2"/>
        <v/>
      </c>
      <c r="D11" s="25" t="str" vm="116">
        <f t="shared" si="0"/>
        <v/>
      </c>
      <c r="E11" s="25" vm="112">
        <f t="shared" si="0"/>
        <v>12877.000000000042</v>
      </c>
      <c r="F11" s="25" vm="120">
        <f t="shared" si="0"/>
        <v>15093.80000000005</v>
      </c>
      <c r="G11" s="26" vm="122">
        <f t="shared" si="3"/>
        <v>27970.799999999614</v>
      </c>
    </row>
    <row r="12" spans="2:8" x14ac:dyDescent="0.25">
      <c r="B12" s="23" t="str" vm="106">
        <f t="shared" si="1"/>
        <v>Touring Tire</v>
      </c>
      <c r="C12" s="25" t="str" vm="133">
        <f>CUBEVALUE("ThisWorkbookDataModel","[Measures].[Total Sales]","[Calendar].["&amp;C$3&amp;"]",$B12)</f>
        <v/>
      </c>
      <c r="D12" s="25" t="str" vm="135">
        <f t="shared" si="0"/>
        <v/>
      </c>
      <c r="E12" s="25" vm="136">
        <f t="shared" si="0"/>
        <v>10233.469999999972</v>
      </c>
      <c r="F12" s="25" vm="132">
        <f t="shared" si="0"/>
        <v>16872.179999999982</v>
      </c>
      <c r="G12" s="26" vm="134">
        <f>CUBEVALUE("ThisWorkbookDataModel","[Measures].[Total Sales]",$B12)</f>
        <v>27105.650000000438</v>
      </c>
    </row>
    <row r="13" spans="2:8" ht="13.5" thickBot="1" x14ac:dyDescent="0.3">
      <c r="B13" s="24" t="str" vm="101">
        <f>CUBERANKEDMEMBER("ThisWorkbookDataModel",
   CUBESET("ThisWorkbookDataModel",
   "[Products].[ModelName].children",
   ,
   2,
   CUBEMEMBER("ThisWorkbookDataModel",
      "([Measures].[Total Sales],[Products].[Category].[All].[Accessories])")),
   ROW(A10)
)</f>
        <v>ML Road Tire</v>
      </c>
      <c r="C13" s="27" t="str" vm="155">
        <f>CUBEVALUE("ThisWorkbookDataModel","[Measures].[Total Sales]","[Calendar].["&amp;C$3&amp;"]",$B13)</f>
        <v/>
      </c>
      <c r="D13" s="27" t="str" vm="154">
        <f t="shared" si="0"/>
        <v/>
      </c>
      <c r="E13" s="27" vm="153">
        <f t="shared" si="0"/>
        <v>9821.0699999999742</v>
      </c>
      <c r="F13" s="27" vm="152">
        <f t="shared" si="0"/>
        <v>13319.669999999967</v>
      </c>
      <c r="G13" s="28" vm="156">
        <f>CUBEVALUE("ThisWorkbookDataModel","[Measures].[Total Sales]",$B13)</f>
        <v>23140.740000000416</v>
      </c>
    </row>
    <row r="14" spans="2:8" ht="15.75" thickTop="1" x14ac:dyDescent="0.25">
      <c r="B14" s="15"/>
      <c r="C14" s="15"/>
      <c r="D14" s="15"/>
      <c r="E14" s="15"/>
      <c r="F14" s="15"/>
      <c r="G14" s="15"/>
    </row>
    <row r="15" spans="2:8" ht="15" x14ac:dyDescent="0.25">
      <c r="C15" s="15"/>
      <c r="D15" s="15"/>
      <c r="E15" s="15"/>
      <c r="F15" s="15"/>
      <c r="G15" s="15"/>
    </row>
    <row r="16" spans="2:8" ht="15" x14ac:dyDescent="0.25">
      <c r="C16" s="15"/>
      <c r="D16" s="15"/>
      <c r="E16" s="2"/>
      <c r="F16" s="3"/>
      <c r="G16" s="15"/>
    </row>
    <row r="17" spans="2:7" ht="15" x14ac:dyDescent="0.25">
      <c r="B17" s="1" t="s">
        <v>26</v>
      </c>
      <c r="C17" t="s" vm="26">
        <v>13</v>
      </c>
      <c r="D17" s="7"/>
      <c r="E17" s="7"/>
      <c r="F17" s="3"/>
      <c r="G17" s="15"/>
    </row>
    <row r="18" spans="2:7" ht="15" x14ac:dyDescent="0.25">
      <c r="B18"/>
      <c r="C18"/>
      <c r="D18"/>
      <c r="E18" s="7"/>
      <c r="F18" s="3"/>
      <c r="G18" s="15"/>
    </row>
    <row r="19" spans="2:7" ht="15" x14ac:dyDescent="0.25">
      <c r="B19" s="1" t="s">
        <v>0</v>
      </c>
      <c r="C19" s="1" t="s">
        <v>55</v>
      </c>
      <c r="D19"/>
      <c r="E19"/>
      <c r="F19" s="3"/>
      <c r="G19" s="15"/>
    </row>
    <row r="20" spans="2:7" ht="15" x14ac:dyDescent="0.25">
      <c r="B20" s="1" t="s">
        <v>10</v>
      </c>
      <c r="C20">
        <v>2003</v>
      </c>
      <c r="D20" t="s">
        <v>11</v>
      </c>
      <c r="E20"/>
      <c r="F20" s="3"/>
      <c r="G20" s="15"/>
    </row>
    <row r="21" spans="2:7" ht="15" x14ac:dyDescent="0.25">
      <c r="B21" s="2" t="s">
        <v>65</v>
      </c>
      <c r="C21" s="3">
        <v>92583.540000003137</v>
      </c>
      <c r="D21" s="3">
        <v>92583.540000003137</v>
      </c>
      <c r="E21"/>
      <c r="F21" s="3"/>
      <c r="G21" s="15"/>
    </row>
    <row r="22" spans="2:7" ht="15" x14ac:dyDescent="0.25">
      <c r="B22" s="2" t="s">
        <v>66</v>
      </c>
      <c r="C22" s="3">
        <v>20300</v>
      </c>
      <c r="D22" s="3">
        <v>20300</v>
      </c>
      <c r="E22"/>
      <c r="F22" s="3"/>
      <c r="G22" s="15"/>
    </row>
    <row r="23" spans="2:7" ht="15" x14ac:dyDescent="0.25">
      <c r="B23" s="2" t="s">
        <v>67</v>
      </c>
      <c r="C23" s="3">
        <v>19408.339999999935</v>
      </c>
      <c r="D23" s="3">
        <v>19408.339999999935</v>
      </c>
      <c r="E23"/>
      <c r="F23" s="3"/>
      <c r="G23" s="15"/>
    </row>
    <row r="24" spans="2:7" ht="15" x14ac:dyDescent="0.25">
      <c r="B24" s="2" t="s">
        <v>69</v>
      </c>
      <c r="C24" s="3">
        <v>18921</v>
      </c>
      <c r="D24" s="3">
        <v>18921</v>
      </c>
      <c r="E24"/>
      <c r="F24" s="3"/>
      <c r="G24" s="15"/>
    </row>
    <row r="25" spans="2:7" ht="15" x14ac:dyDescent="0.25">
      <c r="B25" s="2" t="s">
        <v>68</v>
      </c>
      <c r="C25" s="3">
        <v>16771.949999999993</v>
      </c>
      <c r="D25" s="3">
        <v>16771.949999999993</v>
      </c>
      <c r="E25"/>
      <c r="F25" s="3"/>
      <c r="G25" s="15"/>
    </row>
    <row r="26" spans="2:7" ht="15" x14ac:dyDescent="0.25">
      <c r="B26" s="2" t="s">
        <v>70</v>
      </c>
      <c r="C26" s="3">
        <v>16440</v>
      </c>
      <c r="D26" s="3">
        <v>16440</v>
      </c>
      <c r="E26"/>
      <c r="F26" s="3"/>
      <c r="G26" s="15"/>
    </row>
    <row r="27" spans="2:7" ht="15" x14ac:dyDescent="0.25">
      <c r="B27" s="2" t="s">
        <v>71</v>
      </c>
      <c r="C27" s="3">
        <v>14994.999999999969</v>
      </c>
      <c r="D27" s="3">
        <v>14994.999999999969</v>
      </c>
      <c r="E27"/>
      <c r="F27" s="3"/>
      <c r="G27" s="15"/>
    </row>
    <row r="28" spans="2:7" ht="15" x14ac:dyDescent="0.25">
      <c r="B28" s="2" t="s">
        <v>72</v>
      </c>
      <c r="C28" s="3">
        <v>12877.000000000042</v>
      </c>
      <c r="D28" s="3">
        <v>12877.000000000042</v>
      </c>
      <c r="E28"/>
      <c r="F28" s="3"/>
      <c r="G28" s="15"/>
    </row>
    <row r="29" spans="2:7" ht="15" x14ac:dyDescent="0.25">
      <c r="B29" s="2" t="s">
        <v>73</v>
      </c>
      <c r="C29" s="3">
        <v>10233.469999999972</v>
      </c>
      <c r="D29" s="3">
        <v>10233.469999999972</v>
      </c>
      <c r="E29"/>
      <c r="F29" s="15"/>
      <c r="G29" s="15"/>
    </row>
    <row r="30" spans="2:7" ht="15" x14ac:dyDescent="0.25">
      <c r="B30" s="2" t="s">
        <v>74</v>
      </c>
      <c r="C30" s="3">
        <v>9821.0699999999742</v>
      </c>
      <c r="D30" s="3">
        <v>9821.0699999999742</v>
      </c>
      <c r="E30"/>
      <c r="F30" s="15"/>
      <c r="G30" s="15"/>
    </row>
    <row r="31" spans="2:7" ht="15" x14ac:dyDescent="0.25">
      <c r="B31" s="2" t="s">
        <v>11</v>
      </c>
      <c r="C31" s="3">
        <v>232351.36999999994</v>
      </c>
      <c r="D31" s="3">
        <v>232351.36999999994</v>
      </c>
      <c r="E31"/>
      <c r="F31" s="15"/>
      <c r="G31" s="15"/>
    </row>
    <row r="32" spans="2:7" ht="15" x14ac:dyDescent="0.25">
      <c r="B32" s="15"/>
      <c r="C32" s="15"/>
      <c r="D32" s="15"/>
      <c r="E32" s="15"/>
      <c r="F32" s="15"/>
      <c r="G32" s="15"/>
    </row>
    <row r="33" spans="2:7" ht="15" x14ac:dyDescent="0.25">
      <c r="B33" s="15"/>
      <c r="C33" s="15"/>
      <c r="D33" s="15"/>
      <c r="E33" s="15"/>
      <c r="F33" s="15"/>
      <c r="G33" s="15"/>
    </row>
    <row r="34" spans="2:7" ht="15" x14ac:dyDescent="0.25">
      <c r="B34" s="15"/>
      <c r="C34" s="15"/>
      <c r="D34" s="15"/>
      <c r="E34" s="15"/>
      <c r="F34" s="15"/>
      <c r="G34" s="15"/>
    </row>
    <row r="35" spans="2:7" ht="15" x14ac:dyDescent="0.25">
      <c r="B35" s="15"/>
      <c r="C35" s="15"/>
      <c r="D35" s="15"/>
      <c r="E35" s="15"/>
      <c r="F35" s="15"/>
      <c r="G35" s="15"/>
    </row>
    <row r="36" spans="2:7" ht="15" x14ac:dyDescent="0.25">
      <c r="B36" s="15"/>
      <c r="C36" s="15"/>
      <c r="D36" s="15"/>
      <c r="E36" s="15"/>
      <c r="F36" s="15"/>
      <c r="G36" s="15"/>
    </row>
    <row r="37" spans="2:7" ht="15" x14ac:dyDescent="0.25">
      <c r="B37" s="15"/>
      <c r="C37" s="15"/>
      <c r="D37" s="15"/>
      <c r="E37" s="15"/>
      <c r="F37" s="15"/>
      <c r="G37" s="15"/>
    </row>
    <row r="38" spans="2:7" ht="15" x14ac:dyDescent="0.25">
      <c r="B38" s="15"/>
      <c r="C38" s="15"/>
      <c r="D38" s="15"/>
      <c r="E38" s="15"/>
      <c r="F38" s="15"/>
      <c r="G38" s="15"/>
    </row>
    <row r="39" spans="2:7" ht="15" x14ac:dyDescent="0.25">
      <c r="B39" s="15"/>
      <c r="C39" s="15"/>
      <c r="D39" s="15"/>
      <c r="E39" s="15"/>
      <c r="F39" s="15"/>
      <c r="G39" s="15"/>
    </row>
    <row r="40" spans="2:7" ht="15" x14ac:dyDescent="0.25">
      <c r="B40" s="15"/>
      <c r="C40" s="15"/>
      <c r="D40" s="15"/>
      <c r="E40" s="15"/>
      <c r="F40" s="15"/>
      <c r="G40" s="15"/>
    </row>
    <row r="41" spans="2:7" ht="15" x14ac:dyDescent="0.25">
      <c r="B41" s="15"/>
      <c r="C41" s="15"/>
      <c r="D41" s="15"/>
      <c r="E41" s="15"/>
      <c r="F41" s="15"/>
      <c r="G41" s="15"/>
    </row>
    <row r="42" spans="2:7" ht="15" x14ac:dyDescent="0.25">
      <c r="B42" s="15"/>
      <c r="C42" s="15"/>
      <c r="D42" s="15"/>
      <c r="E42" s="15"/>
      <c r="F42" s="15"/>
      <c r="G42" s="15"/>
    </row>
    <row r="43" spans="2:7" ht="15" x14ac:dyDescent="0.25">
      <c r="B43" s="15"/>
      <c r="C43" s="15"/>
      <c r="D43" s="15"/>
      <c r="E43" s="15"/>
      <c r="F43" s="15"/>
      <c r="G43" s="15"/>
    </row>
    <row r="44" spans="2:7" ht="15" x14ac:dyDescent="0.25">
      <c r="B44" s="15"/>
      <c r="C44" s="15"/>
      <c r="D44" s="15"/>
      <c r="E44" s="15"/>
      <c r="F44" s="15"/>
      <c r="G44" s="15"/>
    </row>
    <row r="45" spans="2:7" ht="15" x14ac:dyDescent="0.25">
      <c r="B45" s="15"/>
      <c r="C45" s="15"/>
      <c r="D45" s="15"/>
      <c r="E45" s="15"/>
      <c r="F45" s="15"/>
      <c r="G45" s="15"/>
    </row>
    <row r="46" spans="2:7" ht="15" x14ac:dyDescent="0.25">
      <c r="B46" s="15"/>
      <c r="C46" s="15"/>
      <c r="D46" s="15"/>
      <c r="E46" s="15"/>
      <c r="F46" s="15"/>
      <c r="G46" s="15"/>
    </row>
    <row r="47" spans="2:7" ht="15" x14ac:dyDescent="0.25">
      <c r="B47" s="15"/>
      <c r="C47" s="15"/>
      <c r="D47" s="15"/>
      <c r="E47" s="15"/>
      <c r="F47" s="15"/>
      <c r="G47" s="15"/>
    </row>
    <row r="48" spans="2:7" ht="15" x14ac:dyDescent="0.25">
      <c r="B48" s="15"/>
      <c r="C48" s="15"/>
      <c r="D48" s="15"/>
      <c r="E48" s="15"/>
      <c r="F48" s="15"/>
      <c r="G48" s="15"/>
    </row>
    <row r="49" spans="2:7" ht="15" x14ac:dyDescent="0.25">
      <c r="B49" s="15"/>
      <c r="C49" s="15"/>
      <c r="D49" s="15"/>
      <c r="E49" s="15"/>
      <c r="F49" s="15"/>
      <c r="G49" s="15"/>
    </row>
    <row r="50" spans="2:7" ht="15" x14ac:dyDescent="0.25">
      <c r="B50" s="15"/>
      <c r="C50" s="15"/>
      <c r="D50" s="15"/>
      <c r="E50" s="15"/>
      <c r="F50" s="15"/>
      <c r="G50" s="15"/>
    </row>
    <row r="51" spans="2:7" ht="15" x14ac:dyDescent="0.25">
      <c r="B51" s="15"/>
      <c r="C51" s="15"/>
      <c r="D51" s="15"/>
      <c r="E51" s="15"/>
      <c r="F51" s="15"/>
      <c r="G51" s="15"/>
    </row>
    <row r="52" spans="2:7" ht="15" x14ac:dyDescent="0.25">
      <c r="B52" s="15"/>
      <c r="C52" s="15"/>
      <c r="D52" s="15"/>
      <c r="E52" s="15"/>
      <c r="F52" s="15"/>
      <c r="G52" s="15"/>
    </row>
    <row r="53" spans="2:7" ht="15" x14ac:dyDescent="0.25">
      <c r="B53" s="15"/>
      <c r="C53" s="15"/>
      <c r="D53" s="15"/>
      <c r="E53" s="15"/>
      <c r="F53" s="15"/>
      <c r="G53" s="15"/>
    </row>
    <row r="54" spans="2:7" ht="15" x14ac:dyDescent="0.25">
      <c r="B54" s="15"/>
      <c r="C54" s="15"/>
      <c r="D54" s="15"/>
      <c r="E54" s="15"/>
      <c r="F54" s="15"/>
      <c r="G54" s="15"/>
    </row>
    <row r="55" spans="2:7" ht="15" x14ac:dyDescent="0.25">
      <c r="B55" s="15"/>
      <c r="C55" s="15"/>
      <c r="D55" s="15"/>
      <c r="E55" s="15"/>
      <c r="F55" s="15"/>
      <c r="G55" s="15"/>
    </row>
    <row r="56" spans="2:7" ht="15" x14ac:dyDescent="0.25">
      <c r="B56" s="15"/>
      <c r="C56" s="15"/>
      <c r="D56" s="15"/>
      <c r="E56" s="15"/>
      <c r="F56" s="15"/>
      <c r="G56" s="15"/>
    </row>
    <row r="57" spans="2:7" ht="15" x14ac:dyDescent="0.25">
      <c r="B57" s="15"/>
      <c r="C57" s="15"/>
      <c r="D57" s="15"/>
      <c r="E57" s="15"/>
      <c r="F57" s="15"/>
      <c r="G57" s="15"/>
    </row>
    <row r="58" spans="2:7" ht="15" x14ac:dyDescent="0.25">
      <c r="B58" s="15"/>
      <c r="C58" s="15"/>
      <c r="D58" s="15"/>
      <c r="E58" s="15"/>
      <c r="F58" s="15"/>
      <c r="G58" s="15"/>
    </row>
    <row r="59" spans="2:7" ht="15" x14ac:dyDescent="0.25">
      <c r="B59" s="15"/>
      <c r="C59" s="15"/>
      <c r="D59" s="15"/>
      <c r="E59" s="15"/>
      <c r="F59" s="15"/>
      <c r="G59" s="15"/>
    </row>
    <row r="60" spans="2:7" ht="15" x14ac:dyDescent="0.25">
      <c r="B60" s="15"/>
      <c r="C60" s="15"/>
      <c r="D60" s="15"/>
      <c r="E60" s="15"/>
      <c r="F60" s="15"/>
      <c r="G60" s="15"/>
    </row>
    <row r="61" spans="2:7" ht="15" x14ac:dyDescent="0.25">
      <c r="B61" s="15"/>
      <c r="C61" s="15"/>
      <c r="D61" s="15"/>
      <c r="E61" s="15"/>
      <c r="F61" s="15"/>
      <c r="G61" s="15"/>
    </row>
    <row r="62" spans="2:7" ht="15" x14ac:dyDescent="0.25">
      <c r="B62" s="15"/>
      <c r="C62" s="15"/>
      <c r="D62" s="15"/>
      <c r="E62" s="15"/>
      <c r="F62" s="15"/>
      <c r="G62" s="15"/>
    </row>
    <row r="63" spans="2:7" ht="15" x14ac:dyDescent="0.25">
      <c r="B63" s="15"/>
      <c r="C63" s="15"/>
      <c r="D63" s="15"/>
      <c r="E63" s="15"/>
      <c r="F63" s="15"/>
      <c r="G63" s="15"/>
    </row>
    <row r="64" spans="2:7" ht="15" x14ac:dyDescent="0.25">
      <c r="B64" s="15"/>
      <c r="C64" s="15"/>
      <c r="D64" s="15"/>
      <c r="E64" s="15"/>
      <c r="F64" s="15"/>
      <c r="G64" s="15"/>
    </row>
    <row r="65" spans="2:7" ht="15" x14ac:dyDescent="0.25">
      <c r="B65" s="15"/>
      <c r="C65" s="15"/>
      <c r="D65" s="15"/>
      <c r="E65" s="15"/>
      <c r="F65" s="15"/>
      <c r="G65" s="15"/>
    </row>
    <row r="66" spans="2:7" ht="15" x14ac:dyDescent="0.25">
      <c r="B66" s="15"/>
      <c r="C66" s="15"/>
      <c r="D66" s="15"/>
      <c r="E66" s="15"/>
      <c r="F66" s="15"/>
      <c r="G66" s="15"/>
    </row>
    <row r="67" spans="2:7" ht="15" x14ac:dyDescent="0.25">
      <c r="B67" s="15"/>
      <c r="C67" s="15"/>
      <c r="D67" s="15"/>
      <c r="E67" s="15"/>
      <c r="F67" s="15"/>
      <c r="G67" s="15"/>
    </row>
    <row r="68" spans="2:7" ht="15" x14ac:dyDescent="0.25">
      <c r="B68" s="15"/>
      <c r="C68" s="15"/>
      <c r="D68" s="15"/>
      <c r="E68" s="15"/>
      <c r="F68" s="15"/>
      <c r="G68" s="15"/>
    </row>
    <row r="69" spans="2:7" ht="15" x14ac:dyDescent="0.25">
      <c r="B69" s="16"/>
      <c r="C69" s="16"/>
      <c r="D69" s="16"/>
      <c r="E69" s="16"/>
      <c r="F69" s="16"/>
      <c r="G69" s="16"/>
    </row>
    <row r="70" spans="2:7" ht="15" x14ac:dyDescent="0.25">
      <c r="B70" s="16"/>
      <c r="C70" s="16"/>
      <c r="D70" s="16"/>
      <c r="E70" s="16"/>
      <c r="F70" s="16"/>
      <c r="G70" s="16"/>
    </row>
    <row r="71" spans="2:7" ht="15" x14ac:dyDescent="0.25">
      <c r="B71" s="16"/>
      <c r="C71" s="16"/>
      <c r="D71" s="16"/>
      <c r="E71" s="16"/>
      <c r="F71" s="16"/>
      <c r="G71" s="16"/>
    </row>
    <row r="72" spans="2:7" ht="15" x14ac:dyDescent="0.25">
      <c r="B72" s="16"/>
      <c r="C72" s="16"/>
      <c r="D72" s="16"/>
      <c r="E72" s="16"/>
      <c r="F72" s="16"/>
      <c r="G72" s="16"/>
    </row>
    <row r="73" spans="2:7" ht="15" x14ac:dyDescent="0.25">
      <c r="B73" s="16"/>
      <c r="C73" s="16"/>
      <c r="D73" s="16"/>
      <c r="E73" s="16"/>
      <c r="F73" s="16"/>
      <c r="G73" s="16"/>
    </row>
    <row r="74" spans="2:7" ht="15" x14ac:dyDescent="0.25">
      <c r="B74" s="16"/>
      <c r="C74" s="16"/>
      <c r="D74" s="16"/>
      <c r="E74" s="16"/>
      <c r="F74" s="16"/>
      <c r="G74" s="16"/>
    </row>
    <row r="75" spans="2:7" ht="15" x14ac:dyDescent="0.25">
      <c r="B75" s="16"/>
      <c r="C75" s="16"/>
      <c r="D75" s="16"/>
      <c r="E75" s="16"/>
      <c r="F75" s="16"/>
      <c r="G75" s="16"/>
    </row>
    <row r="76" spans="2:7" ht="15" x14ac:dyDescent="0.25">
      <c r="B76" s="16"/>
      <c r="C76" s="16"/>
      <c r="D76" s="16"/>
      <c r="E76" s="16"/>
      <c r="F76" s="16"/>
      <c r="G76" s="16"/>
    </row>
    <row r="77" spans="2:7" ht="15" x14ac:dyDescent="0.25">
      <c r="B77" s="16"/>
      <c r="C77" s="16"/>
      <c r="D77" s="16"/>
      <c r="E77" s="16"/>
      <c r="F77" s="16"/>
      <c r="G77" s="16"/>
    </row>
    <row r="78" spans="2:7" ht="15" x14ac:dyDescent="0.25">
      <c r="B78" s="16"/>
      <c r="C78" s="16"/>
      <c r="D78" s="16"/>
      <c r="E78" s="16"/>
      <c r="F78" s="16"/>
      <c r="G78" s="16"/>
    </row>
    <row r="79" spans="2:7" ht="15" x14ac:dyDescent="0.25">
      <c r="B79" s="16"/>
      <c r="C79" s="16"/>
      <c r="D79" s="16"/>
      <c r="E79" s="16"/>
      <c r="F79" s="16"/>
      <c r="G79" s="16"/>
    </row>
    <row r="80" spans="2:7" ht="15" x14ac:dyDescent="0.25">
      <c r="B80" s="16"/>
      <c r="C80" s="16"/>
      <c r="D80" s="16"/>
      <c r="E80" s="16"/>
      <c r="F80" s="16"/>
      <c r="G80" s="16"/>
    </row>
    <row r="81" spans="2:7" ht="15" x14ac:dyDescent="0.25">
      <c r="B81" s="16"/>
      <c r="C81" s="16"/>
      <c r="D81" s="16"/>
      <c r="E81" s="16"/>
      <c r="F81" s="16"/>
      <c r="G81" s="16"/>
    </row>
    <row r="82" spans="2:7" ht="15" x14ac:dyDescent="0.25">
      <c r="B82" s="16"/>
      <c r="C82" s="16"/>
      <c r="D82" s="16"/>
      <c r="E82" s="16"/>
      <c r="F82" s="16"/>
      <c r="G82" s="16"/>
    </row>
    <row r="83" spans="2:7" ht="15" x14ac:dyDescent="0.25">
      <c r="B83" s="16"/>
      <c r="C83" s="16"/>
      <c r="D83" s="16"/>
      <c r="E83" s="16"/>
      <c r="F83" s="16"/>
      <c r="G83" s="16"/>
    </row>
    <row r="84" spans="2:7" ht="15" x14ac:dyDescent="0.25">
      <c r="B84" s="16"/>
      <c r="C84" s="16"/>
      <c r="D84" s="16"/>
      <c r="E84" s="16"/>
      <c r="F84" s="16"/>
      <c r="G84" s="16"/>
    </row>
    <row r="85" spans="2:7" ht="15" x14ac:dyDescent="0.25">
      <c r="B85" s="16"/>
      <c r="C85" s="16"/>
      <c r="D85" s="16"/>
      <c r="E85" s="16"/>
      <c r="F85" s="16"/>
      <c r="G85" s="16"/>
    </row>
    <row r="86" spans="2:7" ht="15" x14ac:dyDescent="0.25">
      <c r="B86" s="16"/>
      <c r="C86" s="16"/>
      <c r="D86" s="16"/>
      <c r="E86" s="16"/>
      <c r="F86" s="16"/>
      <c r="G86" s="16"/>
    </row>
    <row r="87" spans="2:7" ht="15" x14ac:dyDescent="0.25">
      <c r="B87" s="16"/>
      <c r="C87" s="16"/>
      <c r="D87" s="16"/>
      <c r="E87" s="16"/>
      <c r="F87" s="16"/>
      <c r="G87" s="16"/>
    </row>
    <row r="88" spans="2:7" ht="15" x14ac:dyDescent="0.25">
      <c r="B88" s="16"/>
      <c r="C88" s="16"/>
      <c r="D88" s="16"/>
      <c r="E88" s="16"/>
      <c r="F88" s="16"/>
      <c r="G88" s="16"/>
    </row>
    <row r="89" spans="2:7" ht="15" x14ac:dyDescent="0.25">
      <c r="B89" s="16"/>
      <c r="C89" s="16"/>
      <c r="D89" s="16"/>
      <c r="E89" s="16"/>
      <c r="F89" s="16"/>
      <c r="G89" s="16"/>
    </row>
    <row r="90" spans="2:7" ht="15" x14ac:dyDescent="0.25">
      <c r="B90" s="16"/>
      <c r="C90" s="16"/>
      <c r="D90" s="16"/>
      <c r="E90" s="16"/>
      <c r="F90" s="16"/>
      <c r="G90" s="16"/>
    </row>
    <row r="91" spans="2:7" ht="15" x14ac:dyDescent="0.25">
      <c r="B91" s="16"/>
      <c r="C91" s="16"/>
      <c r="D91" s="16"/>
      <c r="E91" s="16"/>
      <c r="F91" s="16"/>
      <c r="G91" s="16"/>
    </row>
    <row r="92" spans="2:7" ht="15" x14ac:dyDescent="0.25">
      <c r="B92" s="16"/>
      <c r="C92" s="16"/>
      <c r="D92" s="16"/>
      <c r="E92" s="16"/>
      <c r="F92" s="16"/>
      <c r="G92" s="16"/>
    </row>
    <row r="93" spans="2:7" ht="15" x14ac:dyDescent="0.25">
      <c r="B93" s="16"/>
      <c r="C93" s="16"/>
      <c r="D93" s="16"/>
      <c r="E93" s="16"/>
      <c r="F93" s="16"/>
      <c r="G93" s="16"/>
    </row>
    <row r="94" spans="2:7" ht="15" x14ac:dyDescent="0.25">
      <c r="B94" s="16"/>
      <c r="C94" s="16"/>
      <c r="D94" s="16"/>
      <c r="E94" s="16"/>
      <c r="F94" s="16"/>
      <c r="G94" s="16"/>
    </row>
    <row r="95" spans="2:7" ht="15" x14ac:dyDescent="0.25">
      <c r="B95" s="16"/>
      <c r="C95" s="16"/>
      <c r="D95" s="16"/>
      <c r="E95" s="16"/>
      <c r="F95" s="16"/>
      <c r="G95" s="16"/>
    </row>
    <row r="96" spans="2:7" ht="15" x14ac:dyDescent="0.25">
      <c r="B96" s="16"/>
      <c r="C96" s="16"/>
      <c r="D96" s="16"/>
      <c r="E96" s="16"/>
      <c r="F96" s="16"/>
      <c r="G96" s="16"/>
    </row>
    <row r="97" spans="2:7" ht="15" x14ac:dyDescent="0.25">
      <c r="B97" s="16"/>
      <c r="C97" s="16"/>
      <c r="D97" s="16"/>
      <c r="E97" s="16"/>
      <c r="F97" s="16"/>
      <c r="G97" s="16"/>
    </row>
    <row r="98" spans="2:7" ht="15" x14ac:dyDescent="0.25">
      <c r="B98" s="16"/>
      <c r="C98" s="16"/>
      <c r="D98" s="16"/>
      <c r="E98" s="16"/>
      <c r="F98" s="16"/>
      <c r="G98" s="16"/>
    </row>
    <row r="99" spans="2:7" ht="15" x14ac:dyDescent="0.25">
      <c r="B99" s="16"/>
      <c r="C99" s="16"/>
      <c r="D99" s="16"/>
      <c r="E99" s="16"/>
      <c r="F99" s="16"/>
      <c r="G99" s="16"/>
    </row>
    <row r="100" spans="2:7" ht="15" x14ac:dyDescent="0.25">
      <c r="B100" s="16"/>
      <c r="C100" s="16"/>
      <c r="D100" s="16"/>
      <c r="E100" s="16"/>
      <c r="F100" s="16"/>
      <c r="G100" s="16"/>
    </row>
    <row r="101" spans="2:7" ht="15" x14ac:dyDescent="0.25">
      <c r="B101" s="16"/>
      <c r="C101" s="16"/>
      <c r="D101" s="16"/>
      <c r="E101" s="16"/>
      <c r="F101" s="16"/>
      <c r="G101" s="16"/>
    </row>
    <row r="102" spans="2:7" ht="15" x14ac:dyDescent="0.25">
      <c r="B102" s="16"/>
      <c r="C102" s="16"/>
      <c r="D102" s="16"/>
      <c r="E102" s="16"/>
      <c r="F102" s="16"/>
      <c r="G102" s="16"/>
    </row>
    <row r="103" spans="2:7" ht="15" x14ac:dyDescent="0.25">
      <c r="B103" s="16"/>
      <c r="C103" s="16"/>
      <c r="D103" s="16"/>
      <c r="E103" s="16"/>
      <c r="F103" s="16"/>
      <c r="G103" s="16"/>
    </row>
    <row r="104" spans="2:7" ht="15" x14ac:dyDescent="0.25">
      <c r="B104" s="16"/>
      <c r="C104" s="16"/>
      <c r="D104" s="16"/>
      <c r="E104" s="16"/>
      <c r="F104" s="16"/>
      <c r="G104" s="16"/>
    </row>
    <row r="105" spans="2:7" ht="15" x14ac:dyDescent="0.25">
      <c r="B105" s="16"/>
      <c r="C105" s="16"/>
      <c r="D105" s="16"/>
      <c r="E105" s="16"/>
      <c r="F105" s="16"/>
      <c r="G105" s="16"/>
    </row>
    <row r="106" spans="2:7" ht="15" x14ac:dyDescent="0.25">
      <c r="B106" s="16"/>
      <c r="C106" s="16"/>
      <c r="D106" s="16"/>
      <c r="E106" s="16"/>
      <c r="F106" s="16"/>
      <c r="G106" s="16"/>
    </row>
    <row r="107" spans="2:7" ht="15" x14ac:dyDescent="0.25">
      <c r="B107" s="16"/>
      <c r="C107" s="16"/>
      <c r="D107" s="16"/>
      <c r="E107" s="16"/>
      <c r="F107" s="16"/>
      <c r="G107" s="16"/>
    </row>
    <row r="108" spans="2:7" ht="15" x14ac:dyDescent="0.25">
      <c r="B108" s="16"/>
      <c r="C108" s="16"/>
      <c r="D108" s="16"/>
      <c r="E108" s="16"/>
      <c r="F108" s="16"/>
      <c r="G108" s="16"/>
    </row>
    <row r="109" spans="2:7" ht="15" x14ac:dyDescent="0.25">
      <c r="B109" s="16"/>
      <c r="C109" s="16"/>
      <c r="D109" s="16"/>
      <c r="E109" s="16"/>
      <c r="F109" s="16"/>
      <c r="G109" s="16"/>
    </row>
    <row r="110" spans="2:7" ht="15" x14ac:dyDescent="0.25">
      <c r="B110" s="16"/>
      <c r="C110" s="16"/>
      <c r="D110" s="16"/>
      <c r="E110" s="16"/>
      <c r="F110" s="16"/>
      <c r="G110" s="16"/>
    </row>
    <row r="111" spans="2:7" ht="15" x14ac:dyDescent="0.25">
      <c r="B111" s="16"/>
      <c r="C111" s="16"/>
      <c r="D111" s="16"/>
      <c r="E111" s="16"/>
      <c r="F111" s="16"/>
      <c r="G111" s="16"/>
    </row>
    <row r="112" spans="2:7" ht="15" x14ac:dyDescent="0.25">
      <c r="B112" s="16"/>
      <c r="C112" s="16"/>
      <c r="D112" s="16"/>
      <c r="E112" s="16"/>
      <c r="F112" s="16"/>
      <c r="G112" s="16"/>
    </row>
    <row r="113" spans="2:7" ht="15" x14ac:dyDescent="0.25">
      <c r="B113" s="16"/>
      <c r="C113" s="16"/>
      <c r="D113" s="16"/>
      <c r="E113" s="16"/>
      <c r="F113" s="16"/>
      <c r="G113" s="16"/>
    </row>
    <row r="114" spans="2:7" ht="15" x14ac:dyDescent="0.25">
      <c r="B114" s="16"/>
      <c r="C114" s="16"/>
      <c r="D114" s="16"/>
      <c r="E114" s="16"/>
      <c r="F114" s="16"/>
      <c r="G114" s="16"/>
    </row>
    <row r="115" spans="2:7" ht="15" x14ac:dyDescent="0.25">
      <c r="B115" s="16"/>
      <c r="C115" s="16"/>
      <c r="D115" s="16"/>
      <c r="E115" s="16"/>
      <c r="F115" s="16"/>
      <c r="G115" s="16"/>
    </row>
    <row r="116" spans="2:7" ht="15" x14ac:dyDescent="0.25">
      <c r="B116" s="16"/>
      <c r="C116" s="16"/>
      <c r="D116" s="16"/>
      <c r="E116" s="16"/>
      <c r="F116" s="16"/>
      <c r="G116" s="16"/>
    </row>
    <row r="117" spans="2:7" ht="15" x14ac:dyDescent="0.25">
      <c r="B117" s="16"/>
      <c r="C117" s="16"/>
      <c r="D117" s="16"/>
      <c r="E117" s="16"/>
      <c r="F117" s="16"/>
      <c r="G117" s="16"/>
    </row>
    <row r="118" spans="2:7" ht="15" x14ac:dyDescent="0.25">
      <c r="B118" s="16"/>
      <c r="C118" s="16"/>
      <c r="D118" s="16"/>
      <c r="E118" s="16"/>
      <c r="F118" s="16"/>
      <c r="G118" s="16"/>
    </row>
    <row r="119" spans="2:7" ht="15" x14ac:dyDescent="0.25">
      <c r="B119" s="16"/>
      <c r="C119" s="16"/>
      <c r="D119" s="16"/>
      <c r="E119" s="16"/>
      <c r="F119" s="16"/>
      <c r="G119" s="16"/>
    </row>
    <row r="120" spans="2:7" ht="15" x14ac:dyDescent="0.25">
      <c r="B120" s="16"/>
      <c r="C120" s="16"/>
      <c r="D120" s="16"/>
      <c r="E120" s="16"/>
      <c r="F120" s="16"/>
      <c r="G120" s="16"/>
    </row>
    <row r="121" spans="2:7" ht="15" x14ac:dyDescent="0.25">
      <c r="B121" s="16"/>
      <c r="C121" s="16"/>
      <c r="D121" s="16"/>
      <c r="E121" s="16"/>
      <c r="F121" s="16"/>
      <c r="G121" s="16"/>
    </row>
    <row r="122" spans="2:7" ht="15" x14ac:dyDescent="0.25">
      <c r="B122" s="16"/>
      <c r="C122" s="16"/>
      <c r="D122" s="16"/>
      <c r="E122" s="16"/>
      <c r="F122" s="16"/>
      <c r="G122" s="16"/>
    </row>
    <row r="123" spans="2:7" ht="15" x14ac:dyDescent="0.25">
      <c r="B123" s="16"/>
      <c r="C123" s="16"/>
      <c r="D123" s="16"/>
      <c r="E123" s="16"/>
      <c r="F123" s="16"/>
      <c r="G123" s="16"/>
    </row>
    <row r="124" spans="2:7" ht="15" x14ac:dyDescent="0.25">
      <c r="B124" s="16"/>
      <c r="C124" s="16"/>
      <c r="D124" s="16"/>
      <c r="E124" s="16"/>
      <c r="F124" s="16"/>
      <c r="G124" s="16"/>
    </row>
    <row r="125" spans="2:7" ht="15" x14ac:dyDescent="0.25">
      <c r="B125" s="16"/>
      <c r="C125" s="16"/>
      <c r="D125" s="16"/>
      <c r="E125" s="16"/>
      <c r="F125" s="16"/>
      <c r="G125" s="16"/>
    </row>
    <row r="126" spans="2:7" ht="15" x14ac:dyDescent="0.25">
      <c r="B126" s="16"/>
      <c r="C126" s="16"/>
      <c r="D126" s="16"/>
      <c r="E126" s="16"/>
      <c r="F126" s="16"/>
      <c r="G126" s="16"/>
    </row>
    <row r="127" spans="2:7" ht="15" x14ac:dyDescent="0.25">
      <c r="B127" s="16"/>
      <c r="C127" s="16"/>
      <c r="D127" s="16"/>
      <c r="E127" s="16"/>
      <c r="F127" s="16"/>
      <c r="G127" s="16"/>
    </row>
    <row r="128" spans="2:7" ht="15" x14ac:dyDescent="0.25">
      <c r="B128" s="16"/>
      <c r="C128" s="16"/>
      <c r="D128" s="16"/>
      <c r="E128" s="16"/>
      <c r="F128" s="16"/>
      <c r="G128" s="16"/>
    </row>
    <row r="129" spans="2:7" ht="15" x14ac:dyDescent="0.25">
      <c r="B129" s="16"/>
      <c r="C129" s="16"/>
      <c r="D129" s="16"/>
      <c r="E129" s="16"/>
      <c r="F129" s="16"/>
      <c r="G129" s="16"/>
    </row>
    <row r="130" spans="2:7" ht="15" x14ac:dyDescent="0.25">
      <c r="B130" s="16"/>
      <c r="C130" s="16"/>
      <c r="D130" s="16"/>
      <c r="E130" s="16"/>
      <c r="F130" s="16"/>
      <c r="G130" s="16"/>
    </row>
    <row r="131" spans="2:7" ht="15" x14ac:dyDescent="0.25">
      <c r="B131" s="16"/>
      <c r="C131" s="16"/>
      <c r="D131" s="16"/>
      <c r="E131" s="16"/>
      <c r="F131" s="16"/>
      <c r="G131" s="16"/>
    </row>
    <row r="132" spans="2:7" ht="15" x14ac:dyDescent="0.25">
      <c r="B132" s="16"/>
      <c r="C132" s="16"/>
      <c r="D132" s="16"/>
      <c r="E132" s="16"/>
      <c r="F132" s="16"/>
      <c r="G132" s="16"/>
    </row>
    <row r="133" spans="2:7" ht="15" x14ac:dyDescent="0.25">
      <c r="B133" s="16"/>
      <c r="C133" s="16"/>
      <c r="D133" s="16"/>
      <c r="E133" s="16"/>
      <c r="F133" s="16"/>
      <c r="G133" s="16"/>
    </row>
    <row r="134" spans="2:7" ht="15" x14ac:dyDescent="0.25">
      <c r="B134" s="16"/>
      <c r="C134" s="16"/>
      <c r="D134" s="16"/>
      <c r="E134" s="16"/>
      <c r="F134" s="16"/>
      <c r="G134" s="16"/>
    </row>
    <row r="135" spans="2:7" ht="15" x14ac:dyDescent="0.25">
      <c r="B135" s="16"/>
      <c r="C135" s="16"/>
      <c r="D135" s="16"/>
      <c r="E135" s="16"/>
      <c r="F135" s="16"/>
      <c r="G135" s="16"/>
    </row>
    <row r="136" spans="2:7" ht="15" x14ac:dyDescent="0.25">
      <c r="B136" s="16"/>
      <c r="C136" s="16"/>
      <c r="D136" s="16"/>
      <c r="E136" s="16"/>
      <c r="F136" s="16"/>
      <c r="G136" s="16"/>
    </row>
    <row r="137" spans="2:7" ht="15" x14ac:dyDescent="0.25">
      <c r="B137" s="16"/>
      <c r="C137" s="16"/>
      <c r="D137" s="16"/>
      <c r="E137" s="16"/>
      <c r="F137" s="16"/>
      <c r="G137" s="16"/>
    </row>
    <row r="138" spans="2:7" ht="15" x14ac:dyDescent="0.25">
      <c r="B138" s="16"/>
      <c r="C138" s="16"/>
      <c r="D138" s="16"/>
      <c r="E138" s="16"/>
      <c r="F138" s="16"/>
      <c r="G138" s="16"/>
    </row>
    <row r="139" spans="2:7" ht="15" x14ac:dyDescent="0.25">
      <c r="B139" s="16"/>
      <c r="C139" s="16"/>
      <c r="D139" s="16"/>
      <c r="E139" s="16"/>
      <c r="F139" s="16"/>
      <c r="G139" s="16"/>
    </row>
    <row r="140" spans="2:7" ht="15" x14ac:dyDescent="0.25">
      <c r="B140" s="16"/>
      <c r="C140" s="16"/>
      <c r="D140" s="16"/>
      <c r="E140" s="16"/>
      <c r="F140" s="16"/>
      <c r="G140" s="16"/>
    </row>
    <row r="141" spans="2:7" ht="15" x14ac:dyDescent="0.25">
      <c r="B141" s="16"/>
      <c r="C141" s="16"/>
      <c r="D141" s="16"/>
      <c r="E141" s="16"/>
      <c r="F141" s="16"/>
      <c r="G141" s="16"/>
    </row>
    <row r="142" spans="2:7" ht="15" x14ac:dyDescent="0.25">
      <c r="B142" s="16"/>
      <c r="C142" s="16"/>
      <c r="D142" s="16"/>
      <c r="E142" s="16"/>
      <c r="F142" s="16"/>
      <c r="G142" s="16"/>
    </row>
    <row r="143" spans="2:7" ht="15" x14ac:dyDescent="0.25">
      <c r="B143" s="16"/>
      <c r="C143" s="16"/>
      <c r="D143" s="16"/>
      <c r="E143" s="16"/>
      <c r="F143" s="16"/>
      <c r="G143" s="16"/>
    </row>
    <row r="144" spans="2:7" ht="15" x14ac:dyDescent="0.25">
      <c r="B144" s="16"/>
      <c r="C144" s="16"/>
      <c r="D144" s="16"/>
      <c r="E144" s="16"/>
      <c r="F144" s="16"/>
      <c r="G144" s="16"/>
    </row>
    <row r="145" spans="2:7" ht="15" x14ac:dyDescent="0.25">
      <c r="B145" s="16"/>
      <c r="C145" s="16"/>
      <c r="D145" s="16"/>
      <c r="E145" s="16"/>
      <c r="F145" s="16"/>
      <c r="G145" s="16"/>
    </row>
    <row r="146" spans="2:7" ht="15" x14ac:dyDescent="0.25">
      <c r="B146" s="16"/>
      <c r="C146" s="16"/>
      <c r="D146" s="16"/>
      <c r="E146" s="16"/>
      <c r="F146" s="16"/>
      <c r="G146" s="16"/>
    </row>
    <row r="147" spans="2:7" ht="15" x14ac:dyDescent="0.25">
      <c r="B147" s="16"/>
      <c r="C147" s="16"/>
      <c r="D147" s="16"/>
      <c r="E147" s="16"/>
      <c r="F147" s="16"/>
      <c r="G147" s="16"/>
    </row>
    <row r="148" spans="2:7" ht="15" x14ac:dyDescent="0.25">
      <c r="B148" s="16"/>
      <c r="C148" s="16"/>
      <c r="D148" s="16"/>
      <c r="E148" s="16"/>
      <c r="F148" s="16"/>
      <c r="G148" s="16"/>
    </row>
    <row r="149" spans="2:7" ht="15" x14ac:dyDescent="0.25">
      <c r="B149" s="16"/>
      <c r="C149" s="16"/>
      <c r="D149" s="16"/>
      <c r="E149" s="16"/>
      <c r="F149" s="16"/>
      <c r="G149" s="16"/>
    </row>
    <row r="150" spans="2:7" ht="15" x14ac:dyDescent="0.25">
      <c r="B150" s="16"/>
      <c r="C150" s="16"/>
      <c r="D150" s="16"/>
      <c r="E150" s="16"/>
      <c r="F150" s="16"/>
      <c r="G150" s="16"/>
    </row>
    <row r="151" spans="2:7" ht="15" x14ac:dyDescent="0.25">
      <c r="B151" s="16"/>
      <c r="C151" s="16"/>
      <c r="D151" s="16"/>
      <c r="E151" s="16"/>
      <c r="F151" s="16"/>
      <c r="G151" s="16"/>
    </row>
    <row r="152" spans="2:7" ht="15" x14ac:dyDescent="0.25">
      <c r="B152" s="16"/>
      <c r="C152" s="16"/>
      <c r="D152" s="16"/>
      <c r="E152" s="16"/>
      <c r="F152" s="16"/>
      <c r="G152" s="16"/>
    </row>
    <row r="153" spans="2:7" ht="15" x14ac:dyDescent="0.25">
      <c r="B153" s="16"/>
      <c r="C153" s="16"/>
      <c r="D153" s="16"/>
      <c r="E153" s="16"/>
      <c r="F153" s="16"/>
      <c r="G153" s="16"/>
    </row>
    <row r="154" spans="2:7" ht="15" x14ac:dyDescent="0.25">
      <c r="B154" s="16"/>
      <c r="C154" s="16"/>
      <c r="D154" s="16"/>
      <c r="E154" s="16"/>
      <c r="F154" s="16"/>
      <c r="G154" s="16"/>
    </row>
    <row r="155" spans="2:7" ht="15" x14ac:dyDescent="0.25">
      <c r="B155" s="16"/>
      <c r="C155" s="16"/>
      <c r="D155" s="16"/>
      <c r="E155" s="16"/>
      <c r="F155" s="16"/>
      <c r="G155" s="16"/>
    </row>
    <row r="156" spans="2:7" ht="15" x14ac:dyDescent="0.25">
      <c r="B156" s="16"/>
      <c r="C156" s="16"/>
      <c r="D156" s="16"/>
      <c r="E156" s="16"/>
      <c r="F156" s="16"/>
      <c r="G156" s="16"/>
    </row>
    <row r="157" spans="2:7" ht="15" x14ac:dyDescent="0.25">
      <c r="B157" s="16"/>
      <c r="C157" s="16"/>
      <c r="D157" s="16"/>
      <c r="E157" s="16"/>
      <c r="F157" s="16"/>
      <c r="G157" s="16"/>
    </row>
    <row r="158" spans="2:7" ht="15" x14ac:dyDescent="0.25">
      <c r="B158" s="16"/>
      <c r="C158" s="16"/>
      <c r="D158" s="16"/>
      <c r="E158" s="16"/>
      <c r="F158" s="16"/>
      <c r="G158" s="16"/>
    </row>
    <row r="159" spans="2:7" ht="15" x14ac:dyDescent="0.25">
      <c r="B159" s="16"/>
      <c r="C159" s="16"/>
      <c r="D159" s="16"/>
      <c r="E159" s="16"/>
      <c r="F159" s="16"/>
      <c r="G159" s="16"/>
    </row>
    <row r="160" spans="2:7" ht="15" x14ac:dyDescent="0.25">
      <c r="B160" s="16"/>
      <c r="C160" s="16"/>
      <c r="D160" s="16"/>
      <c r="E160" s="16"/>
      <c r="F160" s="16"/>
      <c r="G160" s="16"/>
    </row>
    <row r="161" spans="2:7" ht="15" x14ac:dyDescent="0.25">
      <c r="B161" s="16"/>
      <c r="C161" s="16"/>
      <c r="D161" s="16"/>
      <c r="E161" s="16"/>
      <c r="F161" s="16"/>
      <c r="G161" s="16"/>
    </row>
    <row r="162" spans="2:7" ht="15" x14ac:dyDescent="0.25">
      <c r="B162" s="16"/>
      <c r="C162" s="16"/>
      <c r="D162" s="16"/>
      <c r="E162" s="16"/>
      <c r="F162" s="16"/>
      <c r="G162" s="16"/>
    </row>
    <row r="163" spans="2:7" ht="15" x14ac:dyDescent="0.25">
      <c r="B163" s="16"/>
      <c r="C163" s="16"/>
      <c r="D163" s="16"/>
      <c r="E163" s="16"/>
      <c r="F163" s="16"/>
      <c r="G163" s="16"/>
    </row>
    <row r="164" spans="2:7" ht="15" x14ac:dyDescent="0.25">
      <c r="B164" s="16"/>
      <c r="C164" s="16"/>
      <c r="D164" s="16"/>
      <c r="E164" s="16"/>
      <c r="F164" s="16"/>
      <c r="G164" s="16"/>
    </row>
    <row r="165" spans="2:7" ht="15" x14ac:dyDescent="0.25">
      <c r="B165" s="16"/>
      <c r="C165" s="16"/>
      <c r="D165" s="16"/>
      <c r="E165" s="16"/>
      <c r="F165" s="16"/>
      <c r="G165" s="16"/>
    </row>
    <row r="166" spans="2:7" ht="15" x14ac:dyDescent="0.25">
      <c r="B166" s="16"/>
      <c r="C166" s="16"/>
      <c r="D166" s="16"/>
      <c r="E166" s="16"/>
      <c r="F166" s="16"/>
      <c r="G166" s="16"/>
    </row>
    <row r="167" spans="2:7" ht="15" x14ac:dyDescent="0.25">
      <c r="B167" s="16"/>
      <c r="C167" s="16"/>
      <c r="D167" s="16"/>
      <c r="E167" s="16"/>
      <c r="F167" s="16"/>
      <c r="G167" s="16"/>
    </row>
    <row r="168" spans="2:7" ht="15" x14ac:dyDescent="0.25">
      <c r="B168" s="16"/>
      <c r="C168" s="16"/>
      <c r="D168" s="16"/>
      <c r="E168" s="16"/>
      <c r="F168" s="16"/>
      <c r="G168" s="16"/>
    </row>
    <row r="169" spans="2:7" ht="15" x14ac:dyDescent="0.25">
      <c r="B169" s="16"/>
      <c r="C169" s="16"/>
      <c r="D169" s="16"/>
      <c r="E169" s="16"/>
      <c r="F169" s="16"/>
      <c r="G169" s="16"/>
    </row>
    <row r="170" spans="2:7" ht="15" x14ac:dyDescent="0.25">
      <c r="B170" s="16"/>
      <c r="C170" s="16"/>
      <c r="D170" s="16"/>
      <c r="E170" s="16"/>
      <c r="F170" s="16"/>
      <c r="G170" s="16"/>
    </row>
    <row r="171" spans="2:7" ht="15" x14ac:dyDescent="0.25">
      <c r="B171" s="16"/>
      <c r="C171" s="16"/>
      <c r="D171" s="16"/>
      <c r="E171" s="16"/>
      <c r="F171" s="16"/>
      <c r="G171" s="16"/>
    </row>
    <row r="172" spans="2:7" ht="15" x14ac:dyDescent="0.25">
      <c r="B172" s="16"/>
      <c r="C172" s="16"/>
      <c r="D172" s="16"/>
      <c r="E172" s="16"/>
      <c r="F172" s="16"/>
      <c r="G172" s="16"/>
    </row>
    <row r="173" spans="2:7" ht="15" x14ac:dyDescent="0.25">
      <c r="B173" s="16"/>
      <c r="C173" s="16"/>
      <c r="D173" s="16"/>
      <c r="E173" s="16"/>
      <c r="F173" s="16"/>
      <c r="G173" s="16"/>
    </row>
    <row r="174" spans="2:7" ht="15" x14ac:dyDescent="0.25">
      <c r="B174" s="16"/>
      <c r="C174" s="16"/>
      <c r="D174" s="16"/>
      <c r="E174" s="16"/>
      <c r="F174" s="16"/>
      <c r="G174" s="16"/>
    </row>
    <row r="175" spans="2:7" ht="15" x14ac:dyDescent="0.25">
      <c r="B175" s="16"/>
      <c r="C175" s="16"/>
      <c r="D175" s="16"/>
      <c r="E175" s="16"/>
      <c r="F175" s="16"/>
      <c r="G175" s="16"/>
    </row>
    <row r="176" spans="2:7" ht="15" x14ac:dyDescent="0.25">
      <c r="B176" s="16"/>
      <c r="C176" s="16"/>
      <c r="D176" s="16"/>
      <c r="E176" s="16"/>
      <c r="F176" s="16"/>
      <c r="G176" s="16"/>
    </row>
    <row r="177" spans="2:7" ht="15" x14ac:dyDescent="0.25">
      <c r="B177" s="16"/>
      <c r="C177" s="16"/>
      <c r="D177" s="16"/>
      <c r="E177" s="16"/>
      <c r="F177" s="16"/>
      <c r="G177" s="16"/>
    </row>
    <row r="178" spans="2:7" ht="15" x14ac:dyDescent="0.25">
      <c r="B178" s="16"/>
      <c r="C178" s="16"/>
      <c r="D178" s="16"/>
      <c r="E178" s="16"/>
      <c r="F178" s="16"/>
      <c r="G178" s="16"/>
    </row>
    <row r="179" spans="2:7" ht="15" x14ac:dyDescent="0.25">
      <c r="B179" s="16"/>
      <c r="C179" s="16"/>
      <c r="D179" s="16"/>
      <c r="E179" s="16"/>
      <c r="F179" s="16"/>
      <c r="G179" s="16"/>
    </row>
    <row r="180" spans="2:7" ht="15" x14ac:dyDescent="0.25">
      <c r="B180" s="16"/>
      <c r="C180" s="16"/>
      <c r="D180" s="16"/>
      <c r="E180" s="16"/>
      <c r="F180" s="16"/>
      <c r="G180" s="16"/>
    </row>
    <row r="181" spans="2:7" ht="15" x14ac:dyDescent="0.25">
      <c r="B181" s="16"/>
      <c r="C181" s="16"/>
      <c r="D181" s="16"/>
      <c r="E181" s="16"/>
      <c r="F181" s="16"/>
      <c r="G181" s="16"/>
    </row>
    <row r="182" spans="2:7" ht="15" x14ac:dyDescent="0.25">
      <c r="B182" s="16"/>
      <c r="C182" s="16"/>
      <c r="D182" s="16"/>
      <c r="E182" s="16"/>
      <c r="F182" s="16"/>
      <c r="G182" s="16"/>
    </row>
    <row r="183" spans="2:7" ht="15" x14ac:dyDescent="0.25">
      <c r="B183" s="16"/>
      <c r="C183" s="16"/>
      <c r="D183" s="16"/>
      <c r="E183" s="16"/>
      <c r="F183" s="16"/>
      <c r="G183" s="16"/>
    </row>
    <row r="184" spans="2:7" ht="15" x14ac:dyDescent="0.25">
      <c r="B184" s="16"/>
      <c r="C184" s="16"/>
      <c r="D184" s="16"/>
      <c r="E184" s="16"/>
      <c r="F184" s="16"/>
      <c r="G184" s="16"/>
    </row>
    <row r="185" spans="2:7" ht="15" x14ac:dyDescent="0.25">
      <c r="B185" s="16"/>
      <c r="C185" s="16"/>
      <c r="D185" s="16"/>
      <c r="E185" s="16"/>
      <c r="F185" s="16"/>
      <c r="G185" s="16"/>
    </row>
    <row r="186" spans="2:7" ht="15" x14ac:dyDescent="0.25">
      <c r="B186" s="16"/>
      <c r="C186" s="16"/>
      <c r="D186" s="16"/>
      <c r="E186" s="16"/>
      <c r="F186" s="16"/>
      <c r="G186" s="16"/>
    </row>
    <row r="187" spans="2:7" ht="15" x14ac:dyDescent="0.25">
      <c r="B187" s="16"/>
      <c r="C187" s="16"/>
      <c r="D187" s="16"/>
      <c r="E187" s="16"/>
      <c r="F187" s="16"/>
      <c r="G187" s="16"/>
    </row>
    <row r="188" spans="2:7" ht="15" x14ac:dyDescent="0.25">
      <c r="B188" s="16"/>
      <c r="C188" s="16"/>
      <c r="D188" s="16"/>
      <c r="E188" s="16"/>
      <c r="F188" s="16"/>
      <c r="G188" s="16"/>
    </row>
    <row r="189" spans="2:7" ht="15" x14ac:dyDescent="0.25">
      <c r="B189" s="16"/>
      <c r="C189" s="16"/>
      <c r="D189" s="16"/>
      <c r="E189" s="16"/>
      <c r="F189" s="16"/>
      <c r="G189" s="16"/>
    </row>
    <row r="190" spans="2:7" ht="15" x14ac:dyDescent="0.25">
      <c r="B190" s="16"/>
      <c r="C190" s="16"/>
      <c r="D190" s="16"/>
      <c r="E190" s="16"/>
      <c r="F190" s="16"/>
      <c r="G190" s="16"/>
    </row>
    <row r="191" spans="2:7" ht="15" x14ac:dyDescent="0.25">
      <c r="B191" s="16"/>
      <c r="C191" s="16"/>
      <c r="D191" s="16"/>
      <c r="E191" s="16"/>
      <c r="F191" s="16"/>
      <c r="G191" s="16"/>
    </row>
    <row r="192" spans="2:7" ht="15" x14ac:dyDescent="0.25">
      <c r="B192" s="16"/>
      <c r="C192" s="16"/>
      <c r="D192" s="16"/>
      <c r="E192" s="16"/>
      <c r="F192" s="16"/>
      <c r="G192" s="16"/>
    </row>
    <row r="193" spans="2:7" ht="15" x14ac:dyDescent="0.25">
      <c r="B193" s="16"/>
      <c r="C193" s="16"/>
      <c r="D193" s="16"/>
      <c r="E193" s="16"/>
      <c r="F193" s="16"/>
      <c r="G193" s="16"/>
    </row>
    <row r="194" spans="2:7" ht="15" x14ac:dyDescent="0.25">
      <c r="B194" s="16"/>
      <c r="C194" s="16"/>
      <c r="D194" s="16"/>
      <c r="E194" s="16"/>
      <c r="F194" s="16"/>
      <c r="G194" s="16"/>
    </row>
    <row r="195" spans="2:7" ht="15" x14ac:dyDescent="0.25">
      <c r="B195" s="16"/>
      <c r="C195" s="16"/>
      <c r="D195" s="16"/>
      <c r="E195" s="16"/>
      <c r="F195" s="16"/>
      <c r="G195" s="16"/>
    </row>
    <row r="196" spans="2:7" ht="15" x14ac:dyDescent="0.25">
      <c r="B196" s="16"/>
      <c r="C196" s="16"/>
      <c r="D196" s="16"/>
      <c r="E196" s="16"/>
      <c r="F196" s="16"/>
      <c r="G196" s="16"/>
    </row>
    <row r="197" spans="2:7" ht="15" x14ac:dyDescent="0.25">
      <c r="B197" s="16"/>
      <c r="C197" s="16"/>
      <c r="D197" s="16"/>
      <c r="E197" s="16"/>
      <c r="F197" s="16"/>
      <c r="G197" s="16"/>
    </row>
    <row r="198" spans="2:7" ht="15" x14ac:dyDescent="0.25">
      <c r="B198" s="16"/>
      <c r="C198" s="16"/>
      <c r="D198" s="16"/>
      <c r="E198" s="16"/>
      <c r="F198" s="16"/>
      <c r="G198" s="16"/>
    </row>
    <row r="199" spans="2:7" ht="15" x14ac:dyDescent="0.25">
      <c r="B199" s="16"/>
      <c r="C199" s="16"/>
      <c r="D199" s="16"/>
      <c r="E199" s="16"/>
      <c r="F199" s="16"/>
      <c r="G199" s="16"/>
    </row>
    <row r="200" spans="2:7" ht="15" x14ac:dyDescent="0.25">
      <c r="B200" s="16"/>
      <c r="C200" s="16"/>
      <c r="D200" s="16"/>
      <c r="E200" s="16"/>
      <c r="F200" s="16"/>
      <c r="G200" s="16"/>
    </row>
    <row r="201" spans="2:7" ht="15" x14ac:dyDescent="0.25">
      <c r="B201" s="16"/>
      <c r="C201" s="16"/>
      <c r="D201" s="16"/>
      <c r="E201" s="16"/>
      <c r="F201" s="16"/>
      <c r="G201" s="16"/>
    </row>
    <row r="202" spans="2:7" ht="15" x14ac:dyDescent="0.25">
      <c r="B202" s="16"/>
      <c r="C202" s="16"/>
      <c r="D202" s="16"/>
      <c r="E202" s="16"/>
      <c r="F202" s="16"/>
      <c r="G202" s="16"/>
    </row>
    <row r="203" spans="2:7" ht="15" x14ac:dyDescent="0.25">
      <c r="B203" s="16"/>
      <c r="C203" s="16"/>
      <c r="D203" s="16"/>
      <c r="E203" s="16"/>
      <c r="F203" s="16"/>
      <c r="G203" s="16"/>
    </row>
    <row r="204" spans="2:7" ht="15" x14ac:dyDescent="0.25">
      <c r="B204" s="16"/>
      <c r="C204" s="16"/>
      <c r="D204" s="16"/>
      <c r="E204" s="16"/>
      <c r="F204" s="16"/>
      <c r="G204" s="16"/>
    </row>
    <row r="205" spans="2:7" ht="15" x14ac:dyDescent="0.25">
      <c r="B205" s="16"/>
      <c r="C205" s="16"/>
      <c r="D205" s="16"/>
      <c r="E205" s="16"/>
      <c r="F205" s="16"/>
      <c r="G205" s="16"/>
    </row>
    <row r="206" spans="2:7" ht="15" x14ac:dyDescent="0.25">
      <c r="B206" s="16"/>
      <c r="C206" s="16"/>
      <c r="D206" s="16"/>
      <c r="E206" s="16"/>
      <c r="F206" s="16"/>
      <c r="G206" s="16"/>
    </row>
    <row r="207" spans="2:7" ht="15" x14ac:dyDescent="0.25">
      <c r="B207" s="16"/>
      <c r="C207" s="16"/>
      <c r="D207" s="16"/>
      <c r="E207" s="16"/>
      <c r="F207" s="16"/>
      <c r="G207" s="16"/>
    </row>
    <row r="208" spans="2:7" ht="15" x14ac:dyDescent="0.25">
      <c r="B208" s="16"/>
      <c r="C208" s="16"/>
      <c r="D208" s="16"/>
      <c r="E208" s="16"/>
      <c r="F208" s="16"/>
      <c r="G208" s="16"/>
    </row>
    <row r="209" spans="2:7" ht="15" x14ac:dyDescent="0.25">
      <c r="B209" s="16"/>
      <c r="C209" s="16"/>
      <c r="D209" s="16"/>
      <c r="E209" s="16"/>
      <c r="F209" s="16"/>
      <c r="G209" s="16"/>
    </row>
    <row r="210" spans="2:7" ht="15" x14ac:dyDescent="0.25">
      <c r="B210" s="16"/>
      <c r="C210" s="16"/>
      <c r="D210" s="16"/>
      <c r="E210" s="16"/>
      <c r="F210" s="16"/>
      <c r="G210" s="16"/>
    </row>
    <row r="211" spans="2:7" ht="15" x14ac:dyDescent="0.25">
      <c r="B211" s="16"/>
      <c r="C211" s="16"/>
      <c r="D211" s="16"/>
      <c r="E211" s="16"/>
      <c r="F211" s="16"/>
      <c r="G211" s="16"/>
    </row>
    <row r="212" spans="2:7" ht="15" x14ac:dyDescent="0.25">
      <c r="B212" s="16"/>
      <c r="C212" s="16"/>
      <c r="D212" s="16"/>
      <c r="E212" s="16"/>
      <c r="F212" s="16"/>
      <c r="G212" s="16"/>
    </row>
    <row r="213" spans="2:7" ht="15" x14ac:dyDescent="0.25">
      <c r="B213" s="16"/>
      <c r="C213" s="16"/>
      <c r="D213" s="16"/>
      <c r="E213" s="16"/>
      <c r="F213" s="16"/>
      <c r="G213" s="16"/>
    </row>
    <row r="214" spans="2:7" ht="15" x14ac:dyDescent="0.25">
      <c r="B214" s="16"/>
      <c r="C214" s="16"/>
      <c r="D214" s="16"/>
      <c r="E214" s="16"/>
      <c r="F214" s="16"/>
      <c r="G214" s="16"/>
    </row>
    <row r="215" spans="2:7" ht="15" x14ac:dyDescent="0.25">
      <c r="B215" s="16"/>
      <c r="C215" s="16"/>
      <c r="D215" s="16"/>
      <c r="E215" s="16"/>
      <c r="F215" s="16"/>
      <c r="G215" s="16"/>
    </row>
    <row r="216" spans="2:7" ht="15" x14ac:dyDescent="0.25">
      <c r="B216" s="16"/>
      <c r="C216" s="16"/>
      <c r="D216" s="16"/>
      <c r="E216" s="16"/>
      <c r="F216" s="16"/>
      <c r="G216" s="16"/>
    </row>
    <row r="217" spans="2:7" ht="15" x14ac:dyDescent="0.25">
      <c r="B217" s="16"/>
      <c r="C217" s="16"/>
      <c r="D217" s="16"/>
      <c r="E217" s="16"/>
      <c r="F217" s="16"/>
      <c r="G217" s="16"/>
    </row>
    <row r="218" spans="2:7" ht="15" x14ac:dyDescent="0.25">
      <c r="B218" s="16"/>
      <c r="C218" s="16"/>
      <c r="D218" s="16"/>
      <c r="E218" s="16"/>
      <c r="F218" s="16"/>
      <c r="G218" s="16"/>
    </row>
    <row r="219" spans="2:7" ht="15" x14ac:dyDescent="0.25">
      <c r="B219" s="16"/>
      <c r="C219" s="16"/>
      <c r="D219" s="16"/>
      <c r="E219" s="16"/>
      <c r="F219" s="16"/>
      <c r="G219" s="16"/>
    </row>
    <row r="220" spans="2:7" ht="15" x14ac:dyDescent="0.25">
      <c r="B220" s="16"/>
      <c r="C220" s="16"/>
      <c r="D220" s="16"/>
      <c r="E220" s="16"/>
      <c r="F220" s="16"/>
      <c r="G220" s="16"/>
    </row>
    <row r="221" spans="2:7" ht="15" x14ac:dyDescent="0.25">
      <c r="B221" s="16"/>
      <c r="C221" s="16"/>
      <c r="D221" s="16"/>
      <c r="E221" s="16"/>
      <c r="F221" s="16"/>
      <c r="G221" s="16"/>
    </row>
    <row r="222" spans="2:7" ht="15" x14ac:dyDescent="0.25">
      <c r="B222" s="16"/>
      <c r="C222" s="16"/>
      <c r="D222" s="16"/>
      <c r="E222" s="16"/>
      <c r="F222" s="16"/>
      <c r="G222" s="16"/>
    </row>
    <row r="223" spans="2:7" ht="15" x14ac:dyDescent="0.25">
      <c r="B223" s="16"/>
      <c r="C223" s="16"/>
      <c r="D223" s="16"/>
      <c r="E223" s="16"/>
      <c r="F223" s="16"/>
      <c r="G223" s="16"/>
    </row>
    <row r="224" spans="2:7" ht="15" x14ac:dyDescent="0.25">
      <c r="B224" s="16"/>
      <c r="C224" s="16"/>
      <c r="D224" s="16"/>
      <c r="E224" s="16"/>
      <c r="F224" s="16"/>
      <c r="G224" s="16"/>
    </row>
    <row r="225" spans="2:7" ht="15" x14ac:dyDescent="0.25">
      <c r="B225" s="16"/>
      <c r="C225" s="16"/>
      <c r="D225" s="16"/>
      <c r="E225" s="16"/>
      <c r="F225" s="16"/>
      <c r="G225" s="16"/>
    </row>
    <row r="226" spans="2:7" ht="15" x14ac:dyDescent="0.25">
      <c r="B226" s="16"/>
      <c r="C226" s="16"/>
      <c r="D226" s="16"/>
      <c r="E226" s="16"/>
      <c r="F226" s="16"/>
      <c r="G226" s="16"/>
    </row>
    <row r="227" spans="2:7" ht="15" x14ac:dyDescent="0.25">
      <c r="B227" s="16"/>
      <c r="C227" s="16"/>
      <c r="D227" s="16"/>
      <c r="E227" s="16"/>
      <c r="F227" s="16"/>
      <c r="G227" s="16"/>
    </row>
    <row r="228" spans="2:7" ht="15" x14ac:dyDescent="0.25">
      <c r="B228" s="16"/>
      <c r="C228" s="16"/>
      <c r="D228" s="16"/>
      <c r="E228" s="16"/>
      <c r="F228" s="16"/>
      <c r="G228" s="16"/>
    </row>
    <row r="229" spans="2:7" ht="15" x14ac:dyDescent="0.25">
      <c r="B229" s="16"/>
      <c r="C229" s="16"/>
      <c r="D229" s="16"/>
      <c r="E229" s="16"/>
      <c r="F229" s="16"/>
      <c r="G229" s="16"/>
    </row>
    <row r="230" spans="2:7" ht="15" x14ac:dyDescent="0.25">
      <c r="B230" s="16"/>
      <c r="C230" s="16"/>
      <c r="D230" s="16"/>
      <c r="E230" s="16"/>
      <c r="F230" s="16"/>
      <c r="G230" s="16"/>
    </row>
    <row r="231" spans="2:7" ht="15" x14ac:dyDescent="0.25">
      <c r="B231" s="16"/>
      <c r="C231" s="16"/>
      <c r="D231" s="16"/>
      <c r="E231" s="16"/>
      <c r="F231" s="16"/>
      <c r="G231" s="16"/>
    </row>
    <row r="232" spans="2:7" ht="15" x14ac:dyDescent="0.25">
      <c r="B232" s="16"/>
      <c r="C232" s="16"/>
      <c r="D232" s="16"/>
      <c r="E232" s="16"/>
      <c r="F232" s="16"/>
      <c r="G232" s="16"/>
    </row>
    <row r="233" spans="2:7" ht="15" x14ac:dyDescent="0.25">
      <c r="B233" s="16"/>
      <c r="C233" s="16"/>
      <c r="D233" s="16"/>
      <c r="E233" s="16"/>
      <c r="F233" s="16"/>
      <c r="G233" s="16"/>
    </row>
    <row r="234" spans="2:7" ht="15" x14ac:dyDescent="0.25">
      <c r="B234" s="16"/>
      <c r="C234" s="16"/>
      <c r="D234" s="16"/>
      <c r="E234" s="16"/>
      <c r="F234" s="16"/>
      <c r="G234" s="16"/>
    </row>
    <row r="235" spans="2:7" ht="15" x14ac:dyDescent="0.25">
      <c r="B235" s="16"/>
      <c r="C235" s="16"/>
      <c r="D235" s="16"/>
      <c r="E235" s="16"/>
      <c r="F235" s="16"/>
      <c r="G235" s="16"/>
    </row>
    <row r="236" spans="2:7" ht="15" x14ac:dyDescent="0.25">
      <c r="B236" s="16"/>
      <c r="C236" s="16"/>
      <c r="D236" s="16"/>
      <c r="E236" s="16"/>
      <c r="F236" s="16"/>
      <c r="G236" s="16"/>
    </row>
    <row r="237" spans="2:7" ht="15" x14ac:dyDescent="0.25">
      <c r="B237" s="16"/>
      <c r="C237" s="16"/>
      <c r="D237" s="16"/>
      <c r="E237" s="16"/>
      <c r="F237" s="16"/>
      <c r="G237" s="16"/>
    </row>
    <row r="238" spans="2:7" ht="15" x14ac:dyDescent="0.25">
      <c r="B238" s="16"/>
      <c r="C238" s="16"/>
      <c r="D238" s="16"/>
      <c r="E238" s="16"/>
      <c r="F238" s="16"/>
      <c r="G238" s="16"/>
    </row>
    <row r="239" spans="2:7" ht="15" x14ac:dyDescent="0.25">
      <c r="B239" s="16"/>
      <c r="C239" s="16"/>
      <c r="D239" s="16"/>
      <c r="E239" s="16"/>
      <c r="F239" s="16"/>
      <c r="G239" s="16"/>
    </row>
    <row r="240" spans="2:7" ht="15" x14ac:dyDescent="0.25">
      <c r="B240" s="16"/>
      <c r="C240" s="16"/>
      <c r="D240" s="16"/>
      <c r="E240" s="16"/>
      <c r="F240" s="16"/>
      <c r="G240" s="16"/>
    </row>
    <row r="241" spans="2:7" ht="15" x14ac:dyDescent="0.25">
      <c r="B241" s="16"/>
      <c r="C241" s="16"/>
      <c r="D241" s="16"/>
      <c r="E241" s="16"/>
      <c r="F241" s="16"/>
      <c r="G241" s="16"/>
    </row>
    <row r="242" spans="2:7" ht="15" x14ac:dyDescent="0.25">
      <c r="B242" s="16"/>
      <c r="C242" s="16"/>
      <c r="D242" s="16"/>
      <c r="E242" s="16"/>
      <c r="F242" s="16"/>
      <c r="G242" s="16"/>
    </row>
    <row r="243" spans="2:7" ht="15" x14ac:dyDescent="0.25">
      <c r="B243" s="16"/>
      <c r="C243" s="16"/>
      <c r="D243" s="16"/>
      <c r="E243" s="16"/>
      <c r="F243" s="16"/>
      <c r="G243" s="16"/>
    </row>
    <row r="244" spans="2:7" ht="15" x14ac:dyDescent="0.25">
      <c r="B244" s="16"/>
      <c r="C244" s="16"/>
      <c r="D244" s="16"/>
      <c r="E244" s="16"/>
      <c r="F244" s="16"/>
      <c r="G244" s="16"/>
    </row>
    <row r="245" spans="2:7" ht="15" x14ac:dyDescent="0.25">
      <c r="B245" s="16"/>
      <c r="C245" s="16"/>
      <c r="D245" s="16"/>
      <c r="E245" s="16"/>
      <c r="F245" s="16"/>
      <c r="G245" s="16"/>
    </row>
    <row r="246" spans="2:7" ht="15" x14ac:dyDescent="0.25">
      <c r="B246" s="16"/>
      <c r="C246" s="16"/>
      <c r="D246" s="16"/>
      <c r="E246" s="16"/>
      <c r="F246" s="16"/>
      <c r="G246" s="16"/>
    </row>
    <row r="247" spans="2:7" ht="15" x14ac:dyDescent="0.25">
      <c r="B247" s="16"/>
      <c r="C247" s="16"/>
      <c r="D247" s="16"/>
      <c r="E247" s="16"/>
      <c r="F247" s="16"/>
      <c r="G247" s="16"/>
    </row>
    <row r="248" spans="2:7" ht="15" x14ac:dyDescent="0.25">
      <c r="B248" s="16"/>
      <c r="C248" s="16"/>
      <c r="D248" s="16"/>
      <c r="E248" s="16"/>
      <c r="F248" s="16"/>
      <c r="G248" s="16"/>
    </row>
    <row r="249" spans="2:7" ht="15" x14ac:dyDescent="0.25">
      <c r="B249" s="16"/>
      <c r="C249" s="16"/>
      <c r="D249" s="16"/>
      <c r="E249" s="16"/>
      <c r="F249" s="16"/>
      <c r="G249" s="16"/>
    </row>
    <row r="250" spans="2:7" ht="15" x14ac:dyDescent="0.25">
      <c r="B250" s="16"/>
      <c r="C250" s="16"/>
      <c r="D250" s="16"/>
      <c r="E250" s="16"/>
      <c r="F250" s="16"/>
      <c r="G250" s="16"/>
    </row>
    <row r="251" spans="2:7" ht="15" x14ac:dyDescent="0.25">
      <c r="B251" s="16"/>
      <c r="C251" s="16"/>
      <c r="D251" s="16"/>
      <c r="E251" s="16"/>
      <c r="F251" s="16"/>
      <c r="G251" s="16"/>
    </row>
    <row r="252" spans="2:7" ht="15" x14ac:dyDescent="0.25">
      <c r="B252" s="16"/>
      <c r="C252" s="16"/>
      <c r="D252" s="16"/>
      <c r="E252" s="16"/>
      <c r="F252" s="16"/>
      <c r="G252" s="16"/>
    </row>
    <row r="253" spans="2:7" ht="15" x14ac:dyDescent="0.25">
      <c r="B253" s="16"/>
      <c r="C253" s="16"/>
      <c r="D253" s="16"/>
      <c r="E253" s="16"/>
      <c r="F253" s="16"/>
      <c r="G253" s="16"/>
    </row>
    <row r="254" spans="2:7" ht="15" x14ac:dyDescent="0.25">
      <c r="B254" s="16"/>
      <c r="C254" s="16"/>
      <c r="D254" s="16"/>
      <c r="E254" s="16"/>
      <c r="F254" s="16"/>
      <c r="G254" s="16"/>
    </row>
    <row r="255" spans="2:7" ht="15" x14ac:dyDescent="0.25">
      <c r="B255" s="16"/>
      <c r="C255" s="16"/>
      <c r="D255" s="16"/>
      <c r="E255" s="16"/>
      <c r="F255" s="16"/>
      <c r="G255" s="16"/>
    </row>
    <row r="256" spans="2:7" ht="15" x14ac:dyDescent="0.25">
      <c r="B256" s="16"/>
      <c r="C256" s="16"/>
      <c r="D256" s="16"/>
      <c r="E256" s="16"/>
      <c r="F256" s="16"/>
      <c r="G256" s="16"/>
    </row>
    <row r="257" spans="2:7" ht="15" x14ac:dyDescent="0.25">
      <c r="B257" s="16"/>
      <c r="C257" s="16"/>
      <c r="D257" s="16"/>
      <c r="E257" s="16"/>
      <c r="F257" s="16"/>
      <c r="G257" s="16"/>
    </row>
    <row r="258" spans="2:7" ht="15" x14ac:dyDescent="0.25">
      <c r="B258" s="16"/>
      <c r="C258" s="16"/>
      <c r="D258" s="16"/>
      <c r="E258" s="16"/>
      <c r="F258" s="16"/>
      <c r="G258" s="16"/>
    </row>
    <row r="259" spans="2:7" ht="15" x14ac:dyDescent="0.25">
      <c r="B259" s="16"/>
      <c r="C259" s="16"/>
      <c r="D259" s="16"/>
      <c r="E259" s="16"/>
      <c r="F259" s="16"/>
      <c r="G259" s="16"/>
    </row>
    <row r="260" spans="2:7" ht="15" x14ac:dyDescent="0.25">
      <c r="B260" s="16"/>
      <c r="C260" s="16"/>
      <c r="D260" s="16"/>
      <c r="E260" s="16"/>
      <c r="F260" s="16"/>
      <c r="G260" s="16"/>
    </row>
    <row r="261" spans="2:7" ht="15" x14ac:dyDescent="0.25">
      <c r="B261" s="16"/>
      <c r="C261" s="16"/>
      <c r="D261" s="16"/>
      <c r="E261" s="16"/>
      <c r="F261" s="16"/>
      <c r="G261" s="16"/>
    </row>
    <row r="262" spans="2:7" ht="15" x14ac:dyDescent="0.25">
      <c r="B262" s="16"/>
      <c r="C262" s="16"/>
      <c r="D262" s="16"/>
      <c r="E262" s="16"/>
      <c r="F262" s="16"/>
      <c r="G262" s="16"/>
    </row>
    <row r="263" spans="2:7" ht="15" x14ac:dyDescent="0.25">
      <c r="B263" s="16"/>
      <c r="C263" s="16"/>
      <c r="D263" s="16"/>
      <c r="E263" s="16"/>
      <c r="F263" s="16"/>
      <c r="G263" s="16"/>
    </row>
    <row r="264" spans="2:7" ht="15" x14ac:dyDescent="0.25">
      <c r="B264" s="16"/>
      <c r="C264" s="16"/>
      <c r="D264" s="16"/>
      <c r="E264" s="16"/>
      <c r="F264" s="16"/>
      <c r="G264" s="16"/>
    </row>
    <row r="265" spans="2:7" ht="15" x14ac:dyDescent="0.25">
      <c r="B265" s="16"/>
      <c r="C265" s="16"/>
      <c r="D265" s="16"/>
      <c r="E265" s="16"/>
      <c r="F265" s="16"/>
      <c r="G265" s="16"/>
    </row>
    <row r="266" spans="2:7" ht="15" x14ac:dyDescent="0.25">
      <c r="B266" s="16"/>
      <c r="C266" s="16"/>
      <c r="D266" s="16"/>
      <c r="E266" s="16"/>
      <c r="F266" s="16"/>
      <c r="G266" s="16"/>
    </row>
    <row r="267" spans="2:7" ht="15" x14ac:dyDescent="0.25">
      <c r="B267" s="16"/>
      <c r="C267" s="16"/>
      <c r="D267" s="16"/>
      <c r="E267" s="16"/>
      <c r="F267" s="16"/>
      <c r="G267" s="16"/>
    </row>
    <row r="268" spans="2:7" ht="15" x14ac:dyDescent="0.25">
      <c r="B268" s="16"/>
      <c r="C268" s="16"/>
      <c r="D268" s="16"/>
      <c r="E268" s="16"/>
      <c r="F268" s="16"/>
      <c r="G268" s="16"/>
    </row>
    <row r="269" spans="2:7" ht="15" x14ac:dyDescent="0.25">
      <c r="B269" s="16"/>
      <c r="C269" s="16"/>
      <c r="D269" s="16"/>
      <c r="E269" s="16"/>
      <c r="F269" s="16"/>
      <c r="G269" s="16"/>
    </row>
    <row r="270" spans="2:7" ht="15" x14ac:dyDescent="0.25">
      <c r="B270" s="16"/>
      <c r="C270" s="16"/>
      <c r="D270" s="16"/>
      <c r="E270" s="16"/>
      <c r="F270" s="16"/>
      <c r="G270" s="16"/>
    </row>
    <row r="271" spans="2:7" ht="15" x14ac:dyDescent="0.25">
      <c r="B271" s="16"/>
      <c r="C271" s="16"/>
      <c r="D271" s="16"/>
      <c r="E271" s="16"/>
      <c r="F271" s="16"/>
      <c r="G271" s="16"/>
    </row>
    <row r="272" spans="2:7" ht="15" x14ac:dyDescent="0.25">
      <c r="B272" s="16"/>
      <c r="C272" s="16"/>
      <c r="D272" s="16"/>
      <c r="E272" s="16"/>
      <c r="F272" s="16"/>
      <c r="G272" s="16"/>
    </row>
    <row r="273" spans="2:7" ht="15" x14ac:dyDescent="0.25">
      <c r="B273" s="16"/>
      <c r="C273" s="16"/>
      <c r="D273" s="16"/>
      <c r="E273" s="16"/>
      <c r="F273" s="16"/>
      <c r="G273" s="16"/>
    </row>
    <row r="274" spans="2:7" ht="15" x14ac:dyDescent="0.25">
      <c r="B274" s="16"/>
      <c r="C274" s="16"/>
      <c r="D274" s="16"/>
      <c r="E274" s="16"/>
      <c r="F274" s="16"/>
      <c r="G274" s="16"/>
    </row>
    <row r="275" spans="2:7" ht="15" x14ac:dyDescent="0.25">
      <c r="B275" s="16"/>
      <c r="C275" s="16"/>
      <c r="D275" s="16"/>
      <c r="E275" s="16"/>
      <c r="F275" s="16"/>
      <c r="G275" s="16"/>
    </row>
    <row r="276" spans="2:7" ht="15" x14ac:dyDescent="0.25">
      <c r="B276" s="16"/>
      <c r="C276" s="16"/>
      <c r="D276" s="16"/>
      <c r="E276" s="16"/>
      <c r="F276" s="16"/>
      <c r="G276" s="16"/>
    </row>
    <row r="277" spans="2:7" ht="15" x14ac:dyDescent="0.25">
      <c r="B277" s="16"/>
      <c r="C277" s="16"/>
      <c r="D277" s="16"/>
      <c r="E277" s="16"/>
      <c r="F277" s="16"/>
      <c r="G277" s="16"/>
    </row>
    <row r="278" spans="2:7" ht="15" x14ac:dyDescent="0.25">
      <c r="B278" s="16"/>
      <c r="C278" s="16"/>
      <c r="D278" s="16"/>
      <c r="E278" s="16"/>
      <c r="F278" s="16"/>
      <c r="G278" s="16"/>
    </row>
    <row r="279" spans="2:7" ht="15" x14ac:dyDescent="0.25">
      <c r="B279" s="16"/>
      <c r="C279" s="16"/>
      <c r="D279" s="16"/>
      <c r="E279" s="16"/>
      <c r="F279" s="16"/>
      <c r="G279" s="16"/>
    </row>
    <row r="280" spans="2:7" ht="15" x14ac:dyDescent="0.25">
      <c r="B280" s="16"/>
      <c r="C280" s="16"/>
      <c r="D280" s="16"/>
      <c r="E280" s="16"/>
      <c r="F280" s="16"/>
      <c r="G280" s="16"/>
    </row>
    <row r="281" spans="2:7" ht="15" x14ac:dyDescent="0.25">
      <c r="B281" s="16"/>
      <c r="C281" s="16"/>
      <c r="D281" s="16"/>
      <c r="E281" s="16"/>
      <c r="F281" s="16"/>
      <c r="G281" s="16"/>
    </row>
    <row r="282" spans="2:7" ht="15" x14ac:dyDescent="0.25">
      <c r="B282" s="16"/>
      <c r="C282" s="16"/>
      <c r="D282" s="16"/>
      <c r="E282" s="16"/>
      <c r="F282" s="16"/>
      <c r="G282" s="16"/>
    </row>
    <row r="283" spans="2:7" ht="15" x14ac:dyDescent="0.25">
      <c r="B283" s="16"/>
      <c r="C283" s="16"/>
      <c r="D283" s="16"/>
      <c r="E283" s="16"/>
      <c r="F283" s="16"/>
      <c r="G283" s="16"/>
    </row>
    <row r="284" spans="2:7" ht="15" x14ac:dyDescent="0.25">
      <c r="B284" s="16"/>
      <c r="C284" s="16"/>
      <c r="D284" s="16"/>
      <c r="E284" s="16"/>
      <c r="F284" s="16"/>
      <c r="G284" s="16"/>
    </row>
    <row r="285" spans="2:7" ht="15" x14ac:dyDescent="0.25">
      <c r="B285" s="16"/>
      <c r="C285" s="16"/>
      <c r="D285" s="16"/>
      <c r="E285" s="16"/>
      <c r="F285" s="16"/>
      <c r="G285" s="16"/>
    </row>
    <row r="286" spans="2:7" ht="15" x14ac:dyDescent="0.25">
      <c r="B286" s="16"/>
      <c r="C286" s="16"/>
      <c r="D286" s="16"/>
      <c r="E286" s="16"/>
      <c r="F286" s="16"/>
      <c r="G286" s="16"/>
    </row>
    <row r="287" spans="2:7" ht="15" x14ac:dyDescent="0.25">
      <c r="B287" s="16"/>
      <c r="C287" s="16"/>
      <c r="D287" s="16"/>
      <c r="E287" s="16"/>
      <c r="F287" s="16"/>
      <c r="G287" s="16"/>
    </row>
    <row r="288" spans="2:7" ht="15" x14ac:dyDescent="0.25">
      <c r="B288" s="16"/>
      <c r="C288" s="16"/>
      <c r="D288" s="16"/>
      <c r="E288" s="16"/>
      <c r="F288" s="16"/>
      <c r="G288" s="16"/>
    </row>
    <row r="289" spans="2:7" ht="15" x14ac:dyDescent="0.25">
      <c r="B289" s="16"/>
      <c r="C289" s="16"/>
      <c r="D289" s="16"/>
      <c r="E289" s="16"/>
      <c r="F289" s="16"/>
      <c r="G289" s="16"/>
    </row>
    <row r="290" spans="2:7" ht="15" x14ac:dyDescent="0.25">
      <c r="B290" s="16"/>
      <c r="C290" s="16"/>
      <c r="D290" s="16"/>
      <c r="E290" s="16"/>
      <c r="F290" s="16"/>
      <c r="G290" s="16"/>
    </row>
    <row r="291" spans="2:7" ht="15" x14ac:dyDescent="0.25">
      <c r="B291" s="16"/>
      <c r="C291" s="16"/>
      <c r="D291" s="16"/>
      <c r="E291" s="16"/>
      <c r="F291" s="16"/>
      <c r="G291" s="16"/>
    </row>
    <row r="292" spans="2:7" ht="15" x14ac:dyDescent="0.25">
      <c r="B292" s="16"/>
      <c r="C292" s="16"/>
      <c r="D292" s="16"/>
      <c r="E292" s="16"/>
      <c r="F292" s="16"/>
      <c r="G292" s="16"/>
    </row>
    <row r="293" spans="2:7" ht="15" x14ac:dyDescent="0.25">
      <c r="B293" s="16"/>
      <c r="C293" s="16"/>
      <c r="D293" s="16"/>
      <c r="E293" s="16"/>
      <c r="F293" s="16"/>
      <c r="G293" s="16"/>
    </row>
    <row r="294" spans="2:7" ht="15" x14ac:dyDescent="0.25">
      <c r="B294" s="16"/>
      <c r="C294" s="16"/>
      <c r="D294" s="16"/>
      <c r="E294" s="16"/>
      <c r="F294" s="16"/>
      <c r="G294" s="16"/>
    </row>
    <row r="295" spans="2:7" ht="15" x14ac:dyDescent="0.25">
      <c r="B295" s="16"/>
      <c r="C295" s="16"/>
      <c r="D295" s="16"/>
      <c r="E295" s="16"/>
      <c r="F295" s="16"/>
      <c r="G295" s="16"/>
    </row>
    <row r="296" spans="2:7" ht="15" x14ac:dyDescent="0.25">
      <c r="B296" s="16"/>
      <c r="C296" s="16"/>
      <c r="D296" s="16"/>
      <c r="E296" s="16"/>
      <c r="F296" s="16"/>
      <c r="G296" s="16"/>
    </row>
    <row r="297" spans="2:7" ht="15" x14ac:dyDescent="0.25">
      <c r="B297" s="16"/>
      <c r="C297" s="16"/>
      <c r="D297" s="16"/>
      <c r="E297" s="16"/>
      <c r="F297" s="16"/>
      <c r="G297" s="16"/>
    </row>
    <row r="298" spans="2:7" ht="15" x14ac:dyDescent="0.25">
      <c r="B298" s="16"/>
      <c r="C298" s="16"/>
      <c r="D298" s="16"/>
      <c r="E298" s="16"/>
      <c r="F298" s="16"/>
      <c r="G298" s="16"/>
    </row>
    <row r="299" spans="2:7" ht="15" x14ac:dyDescent="0.25">
      <c r="B299" s="16"/>
      <c r="C299" s="16"/>
      <c r="D299" s="16"/>
      <c r="E299" s="16"/>
      <c r="F299" s="16"/>
      <c r="G299" s="16"/>
    </row>
    <row r="300" spans="2:7" ht="15" x14ac:dyDescent="0.25">
      <c r="B300" s="16"/>
      <c r="C300" s="16"/>
      <c r="D300" s="16"/>
      <c r="E300" s="16"/>
      <c r="F300" s="16"/>
      <c r="G300" s="16"/>
    </row>
    <row r="301" spans="2:7" ht="15" x14ac:dyDescent="0.25">
      <c r="B301" s="16"/>
      <c r="C301" s="16"/>
      <c r="D301" s="16"/>
      <c r="E301" s="16"/>
      <c r="F301" s="16"/>
      <c r="G301" s="16"/>
    </row>
    <row r="302" spans="2:7" ht="15" x14ac:dyDescent="0.25">
      <c r="B302" s="16"/>
      <c r="C302" s="16"/>
      <c r="D302" s="16"/>
      <c r="E302" s="16"/>
      <c r="F302" s="16"/>
      <c r="G302" s="16"/>
    </row>
    <row r="303" spans="2:7" ht="15" x14ac:dyDescent="0.25">
      <c r="B303" s="16"/>
      <c r="C303" s="16"/>
      <c r="D303" s="16"/>
      <c r="E303" s="16"/>
      <c r="F303" s="16"/>
      <c r="G303" s="16"/>
    </row>
    <row r="304" spans="2:7" ht="15" x14ac:dyDescent="0.25">
      <c r="B304" s="16"/>
      <c r="C304" s="16"/>
      <c r="D304" s="16"/>
      <c r="E304" s="16"/>
      <c r="F304" s="16"/>
      <c r="G304" s="16"/>
    </row>
    <row r="305" spans="2:7" ht="15" x14ac:dyDescent="0.25">
      <c r="B305" s="16"/>
      <c r="C305" s="16"/>
      <c r="D305" s="16"/>
      <c r="E305" s="16"/>
      <c r="F305" s="16"/>
      <c r="G305" s="16"/>
    </row>
    <row r="306" spans="2:7" ht="15" x14ac:dyDescent="0.25">
      <c r="B306" s="16"/>
      <c r="C306" s="16"/>
      <c r="D306" s="16"/>
      <c r="E306" s="16"/>
      <c r="F306" s="16"/>
      <c r="G306" s="16"/>
    </row>
    <row r="307" spans="2:7" ht="15" x14ac:dyDescent="0.25">
      <c r="B307" s="16"/>
      <c r="C307" s="16"/>
      <c r="D307" s="16"/>
      <c r="E307" s="16"/>
      <c r="F307" s="16"/>
      <c r="G307" s="16"/>
    </row>
    <row r="308" spans="2:7" ht="15" x14ac:dyDescent="0.25">
      <c r="B308" s="16"/>
      <c r="C308" s="16"/>
      <c r="D308" s="16"/>
      <c r="E308" s="16"/>
      <c r="F308" s="16"/>
      <c r="G308" s="16"/>
    </row>
    <row r="309" spans="2:7" ht="15" x14ac:dyDescent="0.25">
      <c r="B309" s="16"/>
      <c r="C309" s="16"/>
      <c r="D309" s="16"/>
      <c r="E309" s="16"/>
      <c r="F309" s="16"/>
      <c r="G309" s="16"/>
    </row>
    <row r="310" spans="2:7" ht="15" x14ac:dyDescent="0.25">
      <c r="B310" s="16"/>
      <c r="C310" s="16"/>
      <c r="D310" s="16"/>
      <c r="E310" s="16"/>
      <c r="F310" s="16"/>
      <c r="G310" s="16"/>
    </row>
    <row r="311" spans="2:7" ht="15" x14ac:dyDescent="0.25">
      <c r="B311" s="16"/>
      <c r="C311" s="16"/>
      <c r="D311" s="16"/>
      <c r="E311" s="16"/>
      <c r="F311" s="16"/>
      <c r="G311" s="16"/>
    </row>
    <row r="312" spans="2:7" ht="15" x14ac:dyDescent="0.25">
      <c r="B312" s="16"/>
      <c r="C312" s="16"/>
      <c r="D312" s="16"/>
      <c r="E312" s="16"/>
      <c r="F312" s="16"/>
      <c r="G312" s="16"/>
    </row>
    <row r="313" spans="2:7" ht="15" x14ac:dyDescent="0.25">
      <c r="B313" s="16"/>
      <c r="C313" s="16"/>
      <c r="D313" s="16"/>
      <c r="E313" s="16"/>
      <c r="F313" s="16"/>
      <c r="G313" s="16"/>
    </row>
    <row r="314" spans="2:7" ht="15" x14ac:dyDescent="0.25">
      <c r="B314" s="16"/>
      <c r="C314" s="16"/>
      <c r="D314" s="16"/>
      <c r="E314" s="16"/>
      <c r="F314" s="16"/>
      <c r="G314" s="16"/>
    </row>
    <row r="315" spans="2:7" ht="15" x14ac:dyDescent="0.25">
      <c r="B315" s="16"/>
      <c r="C315" s="16"/>
      <c r="D315" s="16"/>
      <c r="E315" s="16"/>
      <c r="F315" s="16"/>
      <c r="G315" s="16"/>
    </row>
    <row r="316" spans="2:7" ht="15" x14ac:dyDescent="0.25">
      <c r="B316" s="16"/>
      <c r="C316" s="16"/>
      <c r="D316" s="16"/>
      <c r="E316" s="16"/>
      <c r="F316" s="16"/>
      <c r="G316" s="16"/>
    </row>
    <row r="317" spans="2:7" ht="15" x14ac:dyDescent="0.25">
      <c r="B317" s="16"/>
      <c r="C317" s="16"/>
      <c r="D317" s="16"/>
      <c r="E317" s="16"/>
      <c r="F317" s="16"/>
      <c r="G317" s="16"/>
    </row>
    <row r="318" spans="2:7" ht="15" x14ac:dyDescent="0.25">
      <c r="B318" s="16"/>
      <c r="C318" s="16"/>
      <c r="D318" s="16"/>
      <c r="E318" s="16"/>
      <c r="F318" s="16"/>
      <c r="G318" s="16"/>
    </row>
    <row r="319" spans="2:7" ht="15" x14ac:dyDescent="0.25">
      <c r="B319" s="16"/>
      <c r="C319" s="16"/>
      <c r="D319" s="16"/>
      <c r="E319" s="16"/>
      <c r="F319" s="16"/>
      <c r="G319" s="16"/>
    </row>
    <row r="320" spans="2:7" ht="15" x14ac:dyDescent="0.25">
      <c r="B320" s="16"/>
      <c r="C320" s="16"/>
      <c r="D320" s="16"/>
      <c r="E320" s="16"/>
      <c r="F320" s="16"/>
      <c r="G320" s="16"/>
    </row>
    <row r="321" spans="2:7" ht="15" x14ac:dyDescent="0.25">
      <c r="B321" s="16"/>
      <c r="C321" s="16"/>
      <c r="D321" s="16"/>
      <c r="E321" s="16"/>
      <c r="F321" s="16"/>
      <c r="G321" s="16"/>
    </row>
    <row r="322" spans="2:7" ht="15" x14ac:dyDescent="0.25">
      <c r="B322" s="16"/>
      <c r="C322" s="16"/>
      <c r="D322" s="16"/>
      <c r="E322" s="16"/>
      <c r="F322" s="16"/>
      <c r="G322" s="16"/>
    </row>
    <row r="323" spans="2:7" ht="15" x14ac:dyDescent="0.25">
      <c r="B323" s="16"/>
      <c r="C323" s="16"/>
      <c r="D323" s="16"/>
      <c r="E323" s="16"/>
      <c r="F323" s="16"/>
      <c r="G323" s="16"/>
    </row>
    <row r="324" spans="2:7" ht="15" x14ac:dyDescent="0.25">
      <c r="B324" s="16"/>
      <c r="C324" s="16"/>
      <c r="D324" s="16"/>
      <c r="E324" s="16"/>
      <c r="F324" s="16"/>
      <c r="G324" s="16"/>
    </row>
    <row r="325" spans="2:7" ht="15" x14ac:dyDescent="0.25">
      <c r="B325" s="16"/>
      <c r="C325" s="16"/>
      <c r="D325" s="16"/>
      <c r="E325" s="16"/>
      <c r="F325" s="16"/>
      <c r="G325" s="16"/>
    </row>
    <row r="326" spans="2:7" ht="15" x14ac:dyDescent="0.25">
      <c r="B326" s="16"/>
      <c r="C326" s="16"/>
      <c r="D326" s="16"/>
      <c r="E326" s="16"/>
      <c r="F326" s="16"/>
      <c r="G326" s="16"/>
    </row>
    <row r="327" spans="2:7" ht="15" x14ac:dyDescent="0.25">
      <c r="B327" s="16"/>
      <c r="C327" s="16"/>
      <c r="D327" s="16"/>
      <c r="E327" s="16"/>
      <c r="F327" s="16"/>
      <c r="G327" s="16"/>
    </row>
    <row r="328" spans="2:7" ht="15" x14ac:dyDescent="0.25">
      <c r="B328" s="16"/>
      <c r="C328" s="16"/>
      <c r="D328" s="16"/>
      <c r="E328" s="16"/>
      <c r="F328" s="16"/>
      <c r="G328" s="16"/>
    </row>
    <row r="329" spans="2:7" ht="15" x14ac:dyDescent="0.25">
      <c r="B329" s="16"/>
      <c r="C329" s="16"/>
      <c r="D329" s="16"/>
      <c r="E329" s="16"/>
      <c r="F329" s="16"/>
      <c r="G329" s="16"/>
    </row>
    <row r="330" spans="2:7" ht="15" x14ac:dyDescent="0.25">
      <c r="B330" s="16"/>
      <c r="C330" s="16"/>
      <c r="D330" s="16"/>
      <c r="E330" s="16"/>
      <c r="F330" s="16"/>
      <c r="G330" s="16"/>
    </row>
    <row r="331" spans="2:7" ht="15" x14ac:dyDescent="0.25">
      <c r="B331" s="16"/>
      <c r="C331" s="16"/>
      <c r="D331" s="16"/>
      <c r="E331" s="16"/>
      <c r="F331" s="16"/>
      <c r="G331" s="16"/>
    </row>
    <row r="332" spans="2:7" ht="15" x14ac:dyDescent="0.25">
      <c r="B332" s="16"/>
      <c r="C332" s="16"/>
      <c r="D332" s="16"/>
      <c r="E332" s="16"/>
      <c r="F332" s="16"/>
      <c r="G332" s="16"/>
    </row>
    <row r="333" spans="2:7" ht="15" x14ac:dyDescent="0.25">
      <c r="B333" s="16"/>
      <c r="C333" s="16"/>
      <c r="D333" s="16"/>
      <c r="E333" s="16"/>
      <c r="F333" s="16"/>
      <c r="G333" s="16"/>
    </row>
    <row r="334" spans="2:7" ht="15" x14ac:dyDescent="0.25">
      <c r="B334" s="16"/>
      <c r="C334" s="16"/>
      <c r="D334" s="16"/>
      <c r="E334" s="16"/>
      <c r="F334" s="16"/>
      <c r="G334" s="16"/>
    </row>
    <row r="335" spans="2:7" ht="15" x14ac:dyDescent="0.25">
      <c r="B335" s="16"/>
      <c r="C335" s="16"/>
      <c r="D335" s="16"/>
      <c r="E335" s="16"/>
      <c r="F335" s="16"/>
      <c r="G335" s="16"/>
    </row>
    <row r="336" spans="2:7" ht="15" x14ac:dyDescent="0.25">
      <c r="B336" s="16"/>
      <c r="C336" s="16"/>
      <c r="D336" s="16"/>
      <c r="E336" s="16"/>
      <c r="F336" s="16"/>
      <c r="G336" s="16"/>
    </row>
    <row r="337" spans="2:7" ht="15" x14ac:dyDescent="0.25">
      <c r="B337" s="16"/>
      <c r="C337" s="16"/>
      <c r="D337" s="16"/>
      <c r="E337" s="16"/>
      <c r="F337" s="16"/>
      <c r="G337" s="16"/>
    </row>
    <row r="338" spans="2:7" ht="15" x14ac:dyDescent="0.25">
      <c r="B338" s="16"/>
      <c r="C338" s="16"/>
      <c r="D338" s="16"/>
      <c r="E338" s="16"/>
      <c r="F338" s="16"/>
      <c r="G338" s="16"/>
    </row>
    <row r="339" spans="2:7" ht="15" x14ac:dyDescent="0.25">
      <c r="B339" s="16"/>
      <c r="C339" s="16"/>
      <c r="D339" s="16"/>
      <c r="E339" s="16"/>
      <c r="F339" s="16"/>
      <c r="G339" s="16"/>
    </row>
    <row r="340" spans="2:7" ht="15" x14ac:dyDescent="0.25">
      <c r="B340" s="16"/>
      <c r="C340" s="16"/>
      <c r="D340" s="16"/>
      <c r="E340" s="16"/>
      <c r="F340" s="16"/>
      <c r="G340" s="16"/>
    </row>
    <row r="341" spans="2:7" ht="15" x14ac:dyDescent="0.25">
      <c r="B341" s="16"/>
      <c r="C341" s="16"/>
      <c r="D341" s="16"/>
      <c r="E341" s="16"/>
      <c r="F341" s="16"/>
      <c r="G341" s="16"/>
    </row>
    <row r="342" spans="2:7" ht="15" x14ac:dyDescent="0.25">
      <c r="B342" s="16"/>
      <c r="C342" s="16"/>
      <c r="D342" s="16"/>
      <c r="E342" s="16"/>
      <c r="F342" s="16"/>
      <c r="G342" s="16"/>
    </row>
    <row r="343" spans="2:7" ht="15" x14ac:dyDescent="0.25">
      <c r="B343" s="16"/>
      <c r="C343" s="16"/>
      <c r="D343" s="16"/>
      <c r="E343" s="16"/>
      <c r="F343" s="16"/>
      <c r="G343" s="16"/>
    </row>
    <row r="344" spans="2:7" ht="15" x14ac:dyDescent="0.25">
      <c r="B344" s="16"/>
      <c r="C344" s="16"/>
      <c r="D344" s="16"/>
      <c r="E344" s="16"/>
      <c r="F344" s="16"/>
      <c r="G344" s="16"/>
    </row>
    <row r="345" spans="2:7" ht="15" x14ac:dyDescent="0.25">
      <c r="B345" s="16"/>
      <c r="C345" s="16"/>
      <c r="D345" s="16"/>
      <c r="E345" s="16"/>
      <c r="F345" s="16"/>
      <c r="G345" s="16"/>
    </row>
    <row r="346" spans="2:7" ht="15" x14ac:dyDescent="0.25">
      <c r="B346" s="16"/>
      <c r="C346" s="16"/>
      <c r="D346" s="16"/>
      <c r="E346" s="16"/>
      <c r="F346" s="16"/>
      <c r="G346" s="16"/>
    </row>
  </sheetData>
  <printOptions horizontalCentered="1"/>
  <pageMargins left="0.25" right="0.25" top="0.75" bottom="0.75" header="0.3" footer="0.3"/>
  <pageSetup paperSize="9" fitToHeight="0" orientation="portrait"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D85368-F3B6-49C9-9B07-4DADEB1AE5B0}">
  <dimension ref="B1:T64"/>
  <sheetViews>
    <sheetView workbookViewId="0">
      <selection activeCell="J1" sqref="J1"/>
    </sheetView>
  </sheetViews>
  <sheetFormatPr defaultRowHeight="15" x14ac:dyDescent="0.25"/>
  <cols>
    <col min="1" max="1" width="2.7109375" style="7" customWidth="1"/>
    <col min="2" max="8" width="9.28515625" style="7" customWidth="1"/>
    <col min="9" max="9" width="4.7109375" style="7" customWidth="1"/>
    <col min="10" max="10" width="2.7109375" style="7" customWidth="1"/>
    <col min="11" max="11" width="17.140625" style="7" customWidth="1"/>
    <col min="12" max="12" width="11.140625" style="7" customWidth="1"/>
    <col min="13" max="13" width="10.7109375" style="7" customWidth="1"/>
    <col min="14" max="14" width="12.28515625" style="7" bestFit="1" customWidth="1"/>
    <col min="15" max="15" width="3.42578125" style="7" customWidth="1"/>
    <col min="16" max="16" width="17.28515625" style="7" bestFit="1" customWidth="1"/>
    <col min="17" max="17" width="25.140625" style="7" bestFit="1" customWidth="1"/>
    <col min="18" max="20" width="11.85546875" style="7" bestFit="1" customWidth="1"/>
    <col min="21" max="21" width="8.7109375" style="7" customWidth="1"/>
    <col min="22" max="16384" width="9.140625" style="7"/>
  </cols>
  <sheetData>
    <row r="1" spans="2:20" ht="18" x14ac:dyDescent="0.25">
      <c r="F1"/>
      <c r="G1"/>
      <c r="K1" s="52" t="s">
        <v>77</v>
      </c>
      <c r="L1" s="12"/>
      <c r="M1" s="12"/>
      <c r="N1" s="12"/>
    </row>
    <row r="2" spans="2:20" ht="9" customHeight="1" x14ac:dyDescent="0.35">
      <c r="F2"/>
      <c r="G2"/>
      <c r="K2" s="18"/>
      <c r="L2" s="19"/>
      <c r="M2" s="19"/>
      <c r="N2" s="19"/>
    </row>
    <row r="3" spans="2:20" ht="15.75" x14ac:dyDescent="0.25">
      <c r="F3"/>
      <c r="G3"/>
      <c r="K3" s="20" t="s">
        <v>63</v>
      </c>
      <c r="L3" s="34" t="str" vm="158">
        <f>CUBERANKEDMEMBER("ThisWorkbookDataModel",Срез_MonthName,1)</f>
        <v>March</v>
      </c>
      <c r="M3" s="21" t="str" vm="159">
        <f>CUBEMEMBER("ThisWorkbookDataModel","[Calendar].[MonthName].[All].["&amp;L3&amp;"].lag(1)")</f>
        <v>February</v>
      </c>
      <c r="N3" s="22" t="s">
        <v>78</v>
      </c>
      <c r="P3" s="1" t="s">
        <v>81</v>
      </c>
      <c r="Q3" t="s" vm="160">
        <v>88</v>
      </c>
      <c r="S3"/>
      <c r="T3"/>
    </row>
    <row r="4" spans="2:20" x14ac:dyDescent="0.25">
      <c r="F4"/>
      <c r="G4"/>
      <c r="K4" s="49" t="str" vm="40">
        <f>CUBERANKEDMEMBER("ThisWorkbookDataModel",
   CUBESET("ThisWorkbookDataModel",
   "[Products].[ModelName].children",
   ,
   2,
   CUBEMEMBER("ThisWorkbookDataModel",
      ($G$17:$G$20))),
      ROW(A1)
)</f>
        <v>Road-250</v>
      </c>
      <c r="L4" s="25" vm="245">
        <f>CUBEVALUE("ThisWorkbookDataModel",
   "[Measures].[Total Sales]",
   "[Products].[ModelName].[All].&amp;["&amp;$K4&amp;"]",
   Срез_Country,
   Срез_CalendarYear,
   "[Calendar].[MonthName].[All].&amp;["&amp;L$3&amp;"]"
)</f>
        <v>45987.337499999994</v>
      </c>
      <c r="M4" s="25" vm="238">
        <f>CUBEVALUE("ThisWorkbookDataModel","[Measures].[Total Sales]","[Products].[ModelName].[All].["&amp;$K4&amp;"]",Срез_Country,Срез_CalendarYear,"[Calendar].[MonthName].[All].["&amp;M$3&amp;"]")</f>
        <v>62305.424999999996</v>
      </c>
      <c r="N4" s="50">
        <f>IFERROR(L4/M4-1,"")</f>
        <v>-0.26190476190476197</v>
      </c>
      <c r="P4" s="1" t="s">
        <v>41</v>
      </c>
      <c r="Q4" t="s" vm="227">
        <v>131</v>
      </c>
      <c r="S4"/>
      <c r="T4"/>
    </row>
    <row r="5" spans="2:20" x14ac:dyDescent="0.25">
      <c r="F5"/>
      <c r="G5"/>
      <c r="J5"/>
      <c r="K5" s="49" t="str" vm="37">
        <f t="shared" ref="K5:K12" si="0">CUBERANKEDMEMBER("ThisWorkbookDataModel",
   CUBESET("ThisWorkbookDataModel",
   "[Products].[ModelName].children",
   ,
   2,
   CUBEMEMBER("ThisWorkbookDataModel",
      ($G$17:$G$20))),
      ROW(A2)
)</f>
        <v>Mountain-200</v>
      </c>
      <c r="L5" s="25" vm="237">
        <f>CUBEVALUE("ThisWorkbookDataModel","[Measures].[Total Sales]","[Products].[ModelName].[All].["&amp;$K5&amp;"]",Срез_CalendarYear,Срез_MonthName,Срез_Country)</f>
        <v>63879.186600000015</v>
      </c>
      <c r="M5" s="25" vm="240">
        <f>CUBEVALUE("ThisWorkbookDataModel","[Measures].[Total Sales]","[Products].[ModelName].[All].["&amp;$K5&amp;"]",Срез_Country,Срез_CalendarYear,"[Calendar].[MonthName].[All].["&amp;M$3&amp;"]")</f>
        <v>63812.222400000013</v>
      </c>
      <c r="N5" s="50">
        <f t="shared" ref="N5:N11" si="1">IFERROR(L5/M5-1,"")</f>
        <v>1.0493945749177058E-3</v>
      </c>
      <c r="P5" s="1" t="s">
        <v>56</v>
      </c>
      <c r="Q5" t="s" vm="157">
        <v>82</v>
      </c>
      <c r="S5"/>
      <c r="T5"/>
    </row>
    <row r="6" spans="2:20" x14ac:dyDescent="0.25">
      <c r="F6"/>
      <c r="G6"/>
      <c r="K6" s="49" t="str" vm="44">
        <f t="shared" si="0"/>
        <v>Road-650</v>
      </c>
      <c r="L6" s="25" vm="235">
        <f>CUBEVALUE("ThisWorkbookDataModel","[Measures].[Total Sales]","[Products].[ModelName].[All].["&amp;$K6&amp;"]",Срез_CalendarYear,Срез_MonthName,Срез_Country)</f>
        <v>18791.760000000002</v>
      </c>
      <c r="M6" s="25" vm="241">
        <f>CUBEVALUE("ThisWorkbookDataModel","[Measures].[Total Sales]","[Products].[ModelName].[All].["&amp;$K6&amp;"]",Срез_Country,Срез_CalendarYear,"[Calendar].[MonthName].[All].["&amp;M$3&amp;"]")</f>
        <v>19574.750000000004</v>
      </c>
      <c r="N6" s="50">
        <f t="shared" si="1"/>
        <v>-4.0000000000000036E-2</v>
      </c>
    </row>
    <row r="7" spans="2:20" x14ac:dyDescent="0.25">
      <c r="F7"/>
      <c r="G7"/>
      <c r="K7" s="49" t="str" vm="39">
        <f t="shared" si="0"/>
        <v>Road-550-W</v>
      </c>
      <c r="L7" s="25" vm="236">
        <f>CUBEVALUE("ThisWorkbookDataModel","[Measures].[Total Sales]","[Products].[ModelName].[All].["&amp;$K7&amp;"]",Срез_CalendarYear,Срез_MonthName,Срез_Country)</f>
        <v>12005.25</v>
      </c>
      <c r="M7" s="25" vm="239">
        <f>CUBEVALUE("ThisWorkbookDataModel","[Measures].[Total Sales]","[Products].[ModelName].[All].["&amp;$K7&amp;"]",Срез_Country,Срез_CalendarYear,"[Calendar].[MonthName].[All].["&amp;M$3&amp;"]")</f>
        <v>13005.6875</v>
      </c>
      <c r="N7" s="50">
        <f t="shared" si="1"/>
        <v>-7.6923076923076872E-2</v>
      </c>
      <c r="P7" s="1" t="s">
        <v>10</v>
      </c>
      <c r="Q7" t="s">
        <v>0</v>
      </c>
      <c r="R7"/>
      <c r="S7"/>
      <c r="T7"/>
    </row>
    <row r="8" spans="2:20" ht="25.5" x14ac:dyDescent="0.25">
      <c r="B8"/>
      <c r="C8"/>
      <c r="D8"/>
      <c r="E8"/>
      <c r="F8"/>
      <c r="G8"/>
      <c r="K8" s="49" t="str" vm="105">
        <f t="shared" si="0"/>
        <v>All-Purpose Bike Stand</v>
      </c>
      <c r="L8" s="25" t="str" vm="242">
        <f>CUBEVALUE("ThisWorkbookDataModel","[Measures].[Total Sales]","[Products].[ModelName].[All].["&amp;$K8&amp;"]",Срез_CalendarYear,Срез_MonthName,Срез_Country)</f>
        <v/>
      </c>
      <c r="M8" s="25" t="str" vm="254">
        <f>CUBEVALUE("ThisWorkbookDataModel","[Measures].[Total Sales]","[Products].[ModelName].[All].["&amp;$K8&amp;"]",Срез_Country,Срез_CalendarYear,"[Calendar].[MonthName].[All].["&amp;M$3&amp;"]")</f>
        <v/>
      </c>
      <c r="N8" s="50" t="str">
        <f t="shared" si="1"/>
        <v/>
      </c>
      <c r="P8" s="2" t="s">
        <v>59</v>
      </c>
      <c r="Q8" s="3">
        <v>63879.186600000015</v>
      </c>
      <c r="R8"/>
      <c r="S8"/>
      <c r="T8"/>
    </row>
    <row r="9" spans="2:20" x14ac:dyDescent="0.25">
      <c r="B9"/>
      <c r="C9"/>
      <c r="D9"/>
      <c r="E9"/>
      <c r="F9"/>
      <c r="G9"/>
      <c r="K9" s="49" t="str" vm="232">
        <f t="shared" si="0"/>
        <v>Bike Wash</v>
      </c>
      <c r="L9" s="25" t="str" vm="243">
        <f>CUBEVALUE("ThisWorkbookDataModel","[Measures].[Total Sales]","[Products].[ModelName].[All].["&amp;$K9&amp;"]",Срез_CalendarYear,Срез_MonthName,Срез_Country)</f>
        <v/>
      </c>
      <c r="M9" s="25" t="str" vm="251">
        <f>CUBEVALUE("ThisWorkbookDataModel","[Measures].[Total Sales]","[Products].[ModelName].[All].["&amp;$K9&amp;"]",Срез_Country,Срез_CalendarYear,"[Calendar].[MonthName].[All].["&amp;M$3&amp;"]")</f>
        <v/>
      </c>
      <c r="N9" s="50" t="str">
        <f t="shared" si="1"/>
        <v/>
      </c>
      <c r="P9" s="2" t="s">
        <v>20</v>
      </c>
      <c r="Q9" s="3">
        <v>45987.337499999994</v>
      </c>
      <c r="R9"/>
      <c r="S9"/>
      <c r="T9"/>
    </row>
    <row r="10" spans="2:20" x14ac:dyDescent="0.25">
      <c r="B10"/>
      <c r="C10"/>
      <c r="D10"/>
      <c r="E10"/>
      <c r="F10"/>
      <c r="G10"/>
      <c r="K10" s="49" t="str" vm="231">
        <f t="shared" si="0"/>
        <v>Cable Lock</v>
      </c>
      <c r="L10" s="25" t="str" vm="244">
        <f>CUBEVALUE("ThisWorkbookDataModel","[Measures].[Total Sales]","[Products].[ModelName].[All].["&amp;$K10&amp;"]",Срез_CalendarYear,Срез_MonthName,Срез_Country)</f>
        <v/>
      </c>
      <c r="M10" s="25" t="str" vm="252">
        <f>CUBEVALUE("ThisWorkbookDataModel","[Measures].[Total Sales]","[Products].[ModelName].[All].["&amp;$K10&amp;"]",Срез_Country,Срез_CalendarYear,"[Calendar].[MonthName].[All].["&amp;M$3&amp;"]")</f>
        <v/>
      </c>
      <c r="N10" s="50" t="str">
        <f t="shared" si="1"/>
        <v/>
      </c>
      <c r="P10" s="2" t="s">
        <v>24</v>
      </c>
      <c r="Q10" s="3">
        <v>18791.760000000002</v>
      </c>
      <c r="R10"/>
      <c r="S10"/>
      <c r="T10"/>
    </row>
    <row r="11" spans="2:20" x14ac:dyDescent="0.25">
      <c r="B11"/>
      <c r="C11"/>
      <c r="D11"/>
      <c r="K11" s="49" t="str" vm="234">
        <f t="shared" si="0"/>
        <v>Chain</v>
      </c>
      <c r="L11" s="25" t="str" vm="246">
        <f>CUBEVALUE("ThisWorkbookDataModel","[Measures].[Total Sales]","[Products].[ModelName].[All].["&amp;$K11&amp;"]",Срез_CalendarYear,Срез_MonthName,Срез_Country)</f>
        <v/>
      </c>
      <c r="M11" s="25" t="str" vm="250">
        <f>CUBEVALUE("ThisWorkbookDataModel","[Measures].[Total Sales]","[Products].[ModelName].[All].["&amp;$K11&amp;"]",Срез_Country,Срез_CalendarYear,"[Calendar].[MonthName].[All].["&amp;M$3&amp;"]")</f>
        <v/>
      </c>
      <c r="N11" s="50" t="str">
        <f t="shared" si="1"/>
        <v/>
      </c>
      <c r="P11" s="2" t="s">
        <v>23</v>
      </c>
      <c r="Q11" s="3">
        <v>12005.25</v>
      </c>
      <c r="R11"/>
      <c r="S11"/>
      <c r="T11"/>
    </row>
    <row r="12" spans="2:20" x14ac:dyDescent="0.25">
      <c r="B12"/>
      <c r="K12" s="49" t="str" vm="230">
        <f t="shared" si="0"/>
        <v>Classic Vest</v>
      </c>
      <c r="L12" s="25" t="str" vm="247">
        <f>CUBEVALUE("ThisWorkbookDataModel","[Measures].[Total Sales]","[Products].[ModelName].[All].["&amp;$K12&amp;"]",Срез_CalendarYear,Срез_MonthName,Срез_Country)</f>
        <v/>
      </c>
      <c r="M12" s="25" t="str" vm="253">
        <f>CUBEVALUE("ThisWorkbookDataModel","[Measures].[Total Sales]","[Products].[ModelName].[All].["&amp;$K12&amp;"]",Срез_Country,Срез_CalendarYear,"[Calendar].[MonthName].[All].["&amp;M$3&amp;"]")</f>
        <v/>
      </c>
      <c r="N12" s="50" t="str">
        <f>IFERROR(L12/M12-1,"")</f>
        <v/>
      </c>
      <c r="P12"/>
      <c r="Q12"/>
      <c r="R12"/>
      <c r="S12"/>
      <c r="T12"/>
    </row>
    <row r="13" spans="2:20" ht="15.75" thickBot="1" x14ac:dyDescent="0.3">
      <c r="B13"/>
      <c r="K13" s="24" t="str" vm="233">
        <f>CUBERANKEDMEMBER("ThisWorkbookDataModel",
   CUBESET("ThisWorkbookDataModel",
   "[Products].[ModelName].children",
   ,
   2,
   CUBEMEMBER("ThisWorkbookDataModel",
      ($G$17:$G$20))),
      ROW(A10)
)</f>
        <v>Cycling Cap</v>
      </c>
      <c r="L13" s="27" t="str" vm="248">
        <f>CUBEVALUE("ThisWorkbookDataModel","[Measures].[Total Sales]","[Products].[ModelName].[All].["&amp;$K13&amp;"]",Срез_CalendarYear,Срез_MonthName,Срез_Country)</f>
        <v/>
      </c>
      <c r="M13" s="27" t="str" vm="249">
        <f>CUBEVALUE("ThisWorkbookDataModel","[Measures].[Total Sales]","[Products].[ModelName].[All].["&amp;$K13&amp;"]",Срез_Country,Срез_CalendarYear,"[Calendar].[MonthName].[All].["&amp;M$3&amp;"]")</f>
        <v/>
      </c>
      <c r="N13" s="51" t="str">
        <f>IFERROR(L13/M13-1,"")</f>
        <v/>
      </c>
      <c r="P13"/>
      <c r="Q13"/>
      <c r="R13"/>
      <c r="S13"/>
      <c r="T13"/>
    </row>
    <row r="14" spans="2:20" ht="15.75" thickTop="1" x14ac:dyDescent="0.25">
      <c r="B14"/>
      <c r="P14"/>
      <c r="Q14"/>
      <c r="R14"/>
      <c r="S14"/>
      <c r="T14"/>
    </row>
    <row r="15" spans="2:20" x14ac:dyDescent="0.25">
      <c r="B15"/>
      <c r="P15"/>
      <c r="Q15"/>
      <c r="R15"/>
      <c r="S15"/>
      <c r="T15"/>
    </row>
    <row r="16" spans="2:20" x14ac:dyDescent="0.25">
      <c r="B16"/>
      <c r="G16" s="78" t="s">
        <v>83</v>
      </c>
      <c r="H16" s="78"/>
      <c r="I16" s="54"/>
      <c r="J16" s="78" t="s">
        <v>84</v>
      </c>
      <c r="K16" s="79"/>
      <c r="L16" s="79"/>
      <c r="M16" s="79"/>
      <c r="N16" s="79"/>
      <c r="P16"/>
      <c r="Q16"/>
      <c r="R16"/>
      <c r="S16"/>
      <c r="T16"/>
    </row>
    <row r="17" spans="2:20" x14ac:dyDescent="0.25">
      <c r="B17"/>
      <c r="G17" s="53" t="s">
        <v>80</v>
      </c>
      <c r="J17" s="7" t="s">
        <v>80</v>
      </c>
      <c r="P17"/>
      <c r="Q17"/>
      <c r="R17"/>
      <c r="S17"/>
      <c r="T17"/>
    </row>
    <row r="18" spans="2:20" x14ac:dyDescent="0.25">
      <c r="B18"/>
      <c r="G18" s="7" t="str" vm="161">
        <f>CUBERANKEDMEMBER("ThisWorkbookDataModel",Срез_Country,1)</f>
        <v>United Kingdom</v>
      </c>
      <c r="I18" s="35" t="s">
        <v>85</v>
      </c>
      <c r="P18"/>
      <c r="Q18"/>
      <c r="R18"/>
      <c r="S18"/>
      <c r="T18"/>
    </row>
    <row r="19" spans="2:20" x14ac:dyDescent="0.25">
      <c r="B19"/>
      <c r="G19" s="7" t="str" vm="228">
        <f>CUBERANKEDMEMBER("ThisWorkbookDataModel",Срез_CalendarYear,1)</f>
        <v>2003</v>
      </c>
      <c r="I19" s="35" t="s">
        <v>86</v>
      </c>
      <c r="P19"/>
      <c r="Q19"/>
      <c r="R19"/>
      <c r="S19"/>
    </row>
    <row r="20" spans="2:20" x14ac:dyDescent="0.25">
      <c r="B20"/>
      <c r="G20" s="7" t="str" vm="158">
        <f>CUBERANKEDMEMBER("ThisWorkbookDataModel",Срез_MonthName,1)</f>
        <v>March</v>
      </c>
      <c r="I20" s="35" t="s">
        <v>87</v>
      </c>
    </row>
    <row r="21" spans="2:20" x14ac:dyDescent="0.25">
      <c r="B21"/>
    </row>
    <row r="22" spans="2:20" x14ac:dyDescent="0.25">
      <c r="B22" s="55" t="str">
        <f>IF(CUBESETCOUNT(Срез_CalendarYear)*CUBESETCOUNT(Срез_Country)*CUBESETCOUNT(Срез_MonthName)&gt;1,"Отчет отражает корректные данные только если выбран один элемент в каждом срезе","")</f>
        <v>Отчет отражает корректные данные только если выбран один элемент в каждом срезе</v>
      </c>
      <c r="G22" s="35"/>
    </row>
    <row r="23" spans="2:20" x14ac:dyDescent="0.25">
      <c r="B23"/>
      <c r="K23" s="35"/>
    </row>
    <row r="24" spans="2:20" x14ac:dyDescent="0.25">
      <c r="B24"/>
    </row>
    <row r="25" spans="2:20" x14ac:dyDescent="0.25">
      <c r="B25"/>
      <c r="R25"/>
      <c r="S25"/>
      <c r="T25"/>
    </row>
    <row r="26" spans="2:20" x14ac:dyDescent="0.25">
      <c r="B26"/>
      <c r="R26"/>
      <c r="S26"/>
      <c r="T26"/>
    </row>
    <row r="27" spans="2:20" x14ac:dyDescent="0.25">
      <c r="B27"/>
      <c r="R27"/>
      <c r="S27"/>
      <c r="T27"/>
    </row>
    <row r="28" spans="2:20" x14ac:dyDescent="0.25">
      <c r="B28"/>
      <c r="R28"/>
      <c r="S28"/>
      <c r="T28"/>
    </row>
    <row r="29" spans="2:20" x14ac:dyDescent="0.25">
      <c r="B29"/>
      <c r="R29"/>
      <c r="S29"/>
      <c r="T29"/>
    </row>
    <row r="30" spans="2:20" x14ac:dyDescent="0.25">
      <c r="B30"/>
      <c r="R30"/>
      <c r="S30"/>
      <c r="T30"/>
    </row>
    <row r="31" spans="2:20" x14ac:dyDescent="0.25">
      <c r="B31"/>
      <c r="R31"/>
      <c r="S31"/>
      <c r="T31"/>
    </row>
    <row r="32" spans="2:20" x14ac:dyDescent="0.25">
      <c r="B32"/>
      <c r="R32"/>
      <c r="S32"/>
      <c r="T32"/>
    </row>
    <row r="33" spans="2:20" x14ac:dyDescent="0.25">
      <c r="B33"/>
      <c r="R33"/>
      <c r="S33"/>
      <c r="T33"/>
    </row>
    <row r="34" spans="2:20" x14ac:dyDescent="0.25">
      <c r="R34"/>
      <c r="S34"/>
      <c r="T34"/>
    </row>
    <row r="35" spans="2:20" x14ac:dyDescent="0.25">
      <c r="R35"/>
      <c r="S35"/>
      <c r="T35"/>
    </row>
    <row r="36" spans="2:20" x14ac:dyDescent="0.25">
      <c r="R36"/>
      <c r="S36"/>
      <c r="T36"/>
    </row>
    <row r="37" spans="2:20" x14ac:dyDescent="0.25">
      <c r="P37"/>
      <c r="Q37"/>
      <c r="R37"/>
      <c r="S37"/>
      <c r="T37"/>
    </row>
    <row r="38" spans="2:20" x14ac:dyDescent="0.25">
      <c r="P38"/>
      <c r="Q38"/>
      <c r="R38"/>
      <c r="S38"/>
      <c r="T38"/>
    </row>
    <row r="39" spans="2:20" x14ac:dyDescent="0.25">
      <c r="P39"/>
      <c r="Q39"/>
      <c r="R39"/>
      <c r="S39"/>
      <c r="T39"/>
    </row>
    <row r="40" spans="2:20" x14ac:dyDescent="0.25">
      <c r="P40"/>
      <c r="Q40"/>
      <c r="R40"/>
      <c r="S40"/>
      <c r="T40"/>
    </row>
    <row r="41" spans="2:20" x14ac:dyDescent="0.25">
      <c r="P41"/>
      <c r="Q41"/>
      <c r="R41"/>
      <c r="S41"/>
      <c r="T41"/>
    </row>
    <row r="42" spans="2:20" x14ac:dyDescent="0.25">
      <c r="P42"/>
      <c r="Q42"/>
      <c r="R42"/>
      <c r="S42"/>
      <c r="T42"/>
    </row>
    <row r="43" spans="2:20" x14ac:dyDescent="0.25">
      <c r="P43"/>
      <c r="Q43"/>
      <c r="R43"/>
      <c r="S43"/>
      <c r="T43"/>
    </row>
    <row r="44" spans="2:20" x14ac:dyDescent="0.25">
      <c r="P44"/>
      <c r="Q44"/>
      <c r="R44"/>
      <c r="S44"/>
      <c r="T44"/>
    </row>
    <row r="45" spans="2:20" x14ac:dyDescent="0.25">
      <c r="P45"/>
      <c r="Q45"/>
      <c r="R45"/>
      <c r="S45"/>
      <c r="T45"/>
    </row>
    <row r="46" spans="2:20" x14ac:dyDescent="0.25">
      <c r="P46"/>
      <c r="Q46"/>
      <c r="R46"/>
      <c r="S46"/>
      <c r="T46"/>
    </row>
    <row r="47" spans="2:20" x14ac:dyDescent="0.25">
      <c r="P47"/>
      <c r="Q47"/>
      <c r="R47"/>
      <c r="S47"/>
      <c r="T47"/>
    </row>
    <row r="48" spans="2:20" x14ac:dyDescent="0.25">
      <c r="P48"/>
      <c r="Q48"/>
      <c r="R48"/>
      <c r="S48"/>
      <c r="T48"/>
    </row>
    <row r="49" spans="16:20" x14ac:dyDescent="0.25">
      <c r="P49"/>
      <c r="Q49"/>
      <c r="R49"/>
      <c r="S49"/>
      <c r="T49"/>
    </row>
    <row r="50" spans="16:20" x14ac:dyDescent="0.25">
      <c r="P50"/>
      <c r="Q50"/>
      <c r="R50"/>
      <c r="S50"/>
      <c r="T50"/>
    </row>
    <row r="51" spans="16:20" x14ac:dyDescent="0.25">
      <c r="P51"/>
      <c r="Q51"/>
      <c r="R51"/>
      <c r="S51"/>
      <c r="T51"/>
    </row>
    <row r="52" spans="16:20" x14ac:dyDescent="0.25">
      <c r="P52"/>
      <c r="Q52"/>
      <c r="R52"/>
      <c r="S52"/>
      <c r="T52"/>
    </row>
    <row r="53" spans="16:20" x14ac:dyDescent="0.25">
      <c r="P53"/>
      <c r="Q53"/>
      <c r="R53"/>
      <c r="S53"/>
      <c r="T53"/>
    </row>
    <row r="54" spans="16:20" x14ac:dyDescent="0.25">
      <c r="P54"/>
      <c r="Q54"/>
      <c r="R54"/>
      <c r="S54"/>
      <c r="T54"/>
    </row>
    <row r="55" spans="16:20" x14ac:dyDescent="0.25">
      <c r="P55"/>
      <c r="Q55"/>
      <c r="R55"/>
      <c r="S55"/>
      <c r="T55"/>
    </row>
    <row r="56" spans="16:20" x14ac:dyDescent="0.25">
      <c r="P56"/>
      <c r="Q56"/>
      <c r="R56"/>
      <c r="S56"/>
      <c r="T56"/>
    </row>
    <row r="57" spans="16:20" x14ac:dyDescent="0.25">
      <c r="P57"/>
      <c r="Q57"/>
      <c r="R57"/>
      <c r="S57"/>
      <c r="T57"/>
    </row>
    <row r="58" spans="16:20" x14ac:dyDescent="0.25">
      <c r="P58"/>
      <c r="Q58"/>
      <c r="R58"/>
      <c r="S58"/>
      <c r="T58"/>
    </row>
    <row r="59" spans="16:20" x14ac:dyDescent="0.25">
      <c r="P59"/>
      <c r="Q59"/>
      <c r="R59"/>
      <c r="S59"/>
      <c r="T59"/>
    </row>
    <row r="60" spans="16:20" x14ac:dyDescent="0.25">
      <c r="P60"/>
      <c r="Q60"/>
      <c r="R60"/>
      <c r="S60"/>
      <c r="T60"/>
    </row>
    <row r="61" spans="16:20" x14ac:dyDescent="0.25">
      <c r="P61"/>
      <c r="Q61"/>
      <c r="R61"/>
      <c r="S61"/>
      <c r="T61"/>
    </row>
    <row r="62" spans="16:20" x14ac:dyDescent="0.25">
      <c r="P62"/>
      <c r="Q62"/>
      <c r="R62"/>
      <c r="S62"/>
      <c r="T62"/>
    </row>
    <row r="63" spans="16:20" x14ac:dyDescent="0.25">
      <c r="P63"/>
      <c r="Q63"/>
      <c r="R63"/>
      <c r="S63"/>
      <c r="T63"/>
    </row>
    <row r="64" spans="16:20" x14ac:dyDescent="0.25">
      <c r="P64"/>
      <c r="Q64"/>
      <c r="R64"/>
      <c r="S64"/>
      <c r="T64"/>
    </row>
  </sheetData>
  <mergeCells count="2">
    <mergeCell ref="J16:N16"/>
    <mergeCell ref="G16:H16"/>
  </mergeCells>
  <conditionalFormatting sqref="N4:N13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orientation="portrait" r:id="rId2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0C1423-F707-4737-812D-A5001CBDFBC6}">
  <dimension ref="F3:F5"/>
  <sheetViews>
    <sheetView workbookViewId="0">
      <selection activeCell="F5" sqref="F5"/>
    </sheetView>
  </sheetViews>
  <sheetFormatPr defaultRowHeight="15" x14ac:dyDescent="0.25"/>
  <sheetData>
    <row r="3" spans="6:6" x14ac:dyDescent="0.25">
      <c r="F3" vm="178">
        <f>CUBESETCOUNT(Срез_Color)</f>
        <v>9</v>
      </c>
    </row>
    <row r="5" spans="6:6" x14ac:dyDescent="0.25">
      <c r="F5" vm="179">
        <f>CUBESETCOUNT(
CUBESET("ThisWorkbookDataModel",
"[Products].[Color].children")
)</f>
        <v>10</v>
      </c>
    </row>
  </sheetData>
  <pageMargins left="0.7" right="0.7" top="0.75" bottom="0.75" header="0.3" footer="0.3"/>
  <drawing r:id="rId1"/>
  <extLst>
    <ext xmlns:x14="http://schemas.microsoft.com/office/spreadsheetml/2009/9/main" uri="{A8765BA9-456A-4dab-B4F3-ACF838C121DE}">
      <x14:slicerList>
        <x14:slicer r:id="rId2"/>
      </x14:slicerList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BAFBFC-E7E0-4F2A-8BA5-BAF611ADD402}">
  <dimension ref="B2:I10"/>
  <sheetViews>
    <sheetView workbookViewId="0">
      <selection activeCell="C8" sqref="C8"/>
    </sheetView>
  </sheetViews>
  <sheetFormatPr defaultRowHeight="15" x14ac:dyDescent="0.25"/>
  <cols>
    <col min="1" max="1" width="2.5703125" customWidth="1"/>
    <col min="2" max="2" width="11.85546875" bestFit="1" customWidth="1"/>
    <col min="3" max="4" width="9.85546875" bestFit="1" customWidth="1"/>
    <col min="5" max="5" width="8.42578125" bestFit="1" customWidth="1"/>
    <col min="6" max="7" width="9.85546875" bestFit="1" customWidth="1"/>
    <col min="8" max="8" width="6.5703125" bestFit="1" customWidth="1"/>
    <col min="9" max="9" width="9.85546875" bestFit="1" customWidth="1"/>
    <col min="10" max="10" width="11.85546875" bestFit="1" customWidth="1"/>
  </cols>
  <sheetData>
    <row r="2" spans="2:9" x14ac:dyDescent="0.25">
      <c r="B2" s="1" t="s">
        <v>0</v>
      </c>
    </row>
    <row r="3" spans="2:9" x14ac:dyDescent="0.25">
      <c r="C3" t="s">
        <v>122</v>
      </c>
      <c r="D3" t="s">
        <v>123</v>
      </c>
      <c r="E3" t="s">
        <v>124</v>
      </c>
      <c r="F3" t="s">
        <v>40</v>
      </c>
      <c r="G3" t="s">
        <v>125</v>
      </c>
      <c r="H3" t="s">
        <v>126</v>
      </c>
      <c r="I3" t="s">
        <v>127</v>
      </c>
    </row>
    <row r="4" spans="2:9" x14ac:dyDescent="0.25">
      <c r="B4" s="2" t="s">
        <v>12</v>
      </c>
      <c r="C4" s="3">
        <v>8659117.2976003066</v>
      </c>
      <c r="D4" s="3">
        <v>2169055.5300000343</v>
      </c>
      <c r="E4" s="3"/>
      <c r="F4" s="3">
        <v>7646302.8239997961</v>
      </c>
      <c r="G4" s="3">
        <v>5073081.4116002275</v>
      </c>
      <c r="H4" s="3"/>
      <c r="I4" s="3">
        <v>4770587.5875002528</v>
      </c>
    </row>
    <row r="5" spans="2:9" x14ac:dyDescent="0.25">
      <c r="B5" s="2" t="s">
        <v>14</v>
      </c>
      <c r="C5" s="3">
        <v>106340.51000000385</v>
      </c>
      <c r="D5" s="3">
        <v>35687</v>
      </c>
      <c r="E5" s="3">
        <v>106470.7400000057</v>
      </c>
      <c r="F5" s="3"/>
      <c r="G5" s="3"/>
      <c r="H5" s="3">
        <v>5106.3199999999279</v>
      </c>
      <c r="I5" s="3">
        <v>86168.040000001987</v>
      </c>
    </row>
    <row r="6" spans="2:9" x14ac:dyDescent="0.25">
      <c r="B6" s="2" t="s">
        <v>11</v>
      </c>
      <c r="C6" s="3">
        <v>8765457.8076003641</v>
      </c>
      <c r="D6" s="3">
        <v>2204742.5300000287</v>
      </c>
      <c r="E6" s="3">
        <v>106470.74000000324</v>
      </c>
      <c r="F6" s="3">
        <v>7646302.8239998538</v>
      </c>
      <c r="G6" s="3">
        <v>5073081.4116001381</v>
      </c>
      <c r="H6" s="3">
        <v>5106.3199999999879</v>
      </c>
      <c r="I6" s="3">
        <v>4856755.6275001895</v>
      </c>
    </row>
    <row r="8" spans="2:9" ht="30" x14ac:dyDescent="0.25">
      <c r="C8" s="65" t="str" vm="180">
        <f>CUBESET("ThisWorkbookDataModel",
"{([Products].[Color].[All].["&amp;C$3&amp;"],[Products].[Category].[All].["&amp;$B$4&amp;"]),
([Products].[Color].[All].["&amp;C$3&amp;"],[Products].[Category].[All].["&amp;$B$5&amp;"])}",
"Набор")</f>
        <v>Набор</v>
      </c>
      <c r="D8" s="65" t="str" vm="181">
        <f t="shared" ref="D8:I8" si="0">CUBESET("ThisWorkbookDataModel",
"{([Products].[Color].[All].["&amp;D$3&amp;"],[Products].[Category].[All].["&amp;$B$4&amp;"]),
([Products].[Color].[All].["&amp;D$3&amp;"],[Products].[Category].[All].["&amp;$B$5&amp;"])}",
"Набор")</f>
        <v>Набор</v>
      </c>
      <c r="E8" s="65" t="str" vm="183">
        <f t="shared" si="0"/>
        <v>Набор</v>
      </c>
      <c r="F8" s="65" t="str" vm="185">
        <f t="shared" si="0"/>
        <v>Набор</v>
      </c>
      <c r="G8" s="65" t="str" vm="186">
        <f t="shared" si="0"/>
        <v>Набор</v>
      </c>
      <c r="H8" s="65" t="str" vm="182">
        <f t="shared" si="0"/>
        <v>Набор</v>
      </c>
      <c r="I8" s="65" t="str" vm="184">
        <f t="shared" si="0"/>
        <v>Набор</v>
      </c>
    </row>
    <row r="9" spans="2:9" x14ac:dyDescent="0.25">
      <c r="C9" vm="187">
        <f>CUBESETCOUNT(C8)</f>
        <v>2</v>
      </c>
      <c r="D9" vm="189">
        <f t="shared" ref="D9:I9" si="1">CUBESETCOUNT(D8)</f>
        <v>2</v>
      </c>
      <c r="E9" vm="194">
        <f t="shared" si="1"/>
        <v>1</v>
      </c>
      <c r="F9" vm="192">
        <f t="shared" si="1"/>
        <v>1</v>
      </c>
      <c r="G9" vm="193">
        <f t="shared" si="1"/>
        <v>1</v>
      </c>
      <c r="H9" vm="190">
        <f t="shared" si="1"/>
        <v>1</v>
      </c>
      <c r="I9" vm="191">
        <f t="shared" si="1"/>
        <v>2</v>
      </c>
    </row>
    <row r="10" spans="2:9" x14ac:dyDescent="0.25">
      <c r="C10" vm="188">
        <f>CUBEVALUE("ThisWorkbookDataModel",
"[Measures].[Total Sales]",
C8)</f>
        <v>8765457.8075999953</v>
      </c>
      <c r="D10" vm="197">
        <f t="shared" ref="D10:I10" si="2">CUBEVALUE("ThisWorkbookDataModel","[Measures].[Total Sales]",D8)</f>
        <v>2204742.5300000007</v>
      </c>
      <c r="E10" vm="199">
        <f t="shared" si="2"/>
        <v>106470.74000000003</v>
      </c>
      <c r="F10" vm="195">
        <f t="shared" si="2"/>
        <v>7646302.8239999991</v>
      </c>
      <c r="G10" vm="196">
        <f t="shared" si="2"/>
        <v>5073081.4115999984</v>
      </c>
      <c r="H10" vm="198">
        <f t="shared" si="2"/>
        <v>5106.3200000000006</v>
      </c>
      <c r="I10" vm="200">
        <f t="shared" si="2"/>
        <v>4856755.6275000004</v>
      </c>
    </row>
  </sheetData>
  <pageMargins left="0.7" right="0.7" top="0.75" bottom="0.75" header="0.3" footer="0.3"/>
  <pageSetup paperSize="9" orientation="portrait"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A88E10-6327-4F3D-A92E-49640987BCFF}">
  <dimension ref="B2:I14"/>
  <sheetViews>
    <sheetView workbookViewId="0">
      <selection activeCell="I2" sqref="I2"/>
    </sheetView>
  </sheetViews>
  <sheetFormatPr defaultRowHeight="15" x14ac:dyDescent="0.25"/>
  <cols>
    <col min="1" max="1" width="3.7109375" customWidth="1"/>
    <col min="2" max="2" width="11.85546875" bestFit="1" customWidth="1"/>
    <col min="3" max="3" width="16.5703125" bestFit="1" customWidth="1"/>
    <col min="4" max="4" width="11.85546875" bestFit="1" customWidth="1"/>
    <col min="5" max="5" width="16.5703125" bestFit="1" customWidth="1"/>
    <col min="8" max="8" width="8.42578125" customWidth="1"/>
    <col min="9" max="9" width="11.85546875" customWidth="1"/>
  </cols>
  <sheetData>
    <row r="2" spans="2:9" x14ac:dyDescent="0.25">
      <c r="B2" t="str" vm="208">
        <f>CUBESET("ThisWorkbookDataModel",
"[SalesTerritory].[Territory].Members","Территория")</f>
        <v>Территория</v>
      </c>
      <c r="C2" s="68" t="str" vm="209">
        <f>CUBERANKEDMEMBER("ThisWorkbookDataModel",
$B$2,ROW(A1))</f>
        <v>All</v>
      </c>
      <c r="D2" t="str" vm="204">
        <f>CUBESET("ThisWorkbookDataModel",
"[SalesTerritory].[Territory].children","Территория")</f>
        <v>Территория</v>
      </c>
      <c r="E2" s="67" t="str" vm="205">
        <f>CUBERANKEDMEMBER("ThisWorkbookDataModel",
$D$2,ROW(A1))</f>
        <v>Europe</v>
      </c>
      <c r="H2" t="str" vm="217">
        <f>CUBEMEMBER("ThisWorkbookDataModel","[Calendar].[MonthName].[All].[May]")</f>
        <v>May</v>
      </c>
      <c r="I2" t="str" vm="218">
        <f>CUBEMEMBER("ThisWorkbookDataModel","[Calendar].[MonthName].[All].["&amp;H2&amp;"].lastsibling")</f>
        <v>December</v>
      </c>
    </row>
    <row r="3" spans="2:9" x14ac:dyDescent="0.25">
      <c r="C3" s="67" t="str" vm="205">
        <f t="shared" ref="C3:C14" si="0">CUBERANKEDMEMBER("ThisWorkbookDataModel",$B$2,ROW(A2))</f>
        <v>Europe</v>
      </c>
      <c r="E3" s="67" t="str" vm="206">
        <f t="shared" ref="E3:E14" si="1">CUBERANKEDMEMBER("ThisWorkbookDataModel",$D$2,ROW(A2))</f>
        <v>North America</v>
      </c>
    </row>
    <row r="4" spans="2:9" x14ac:dyDescent="0.25">
      <c r="C4" t="str" vm="210">
        <f t="shared" si="0"/>
        <v>France</v>
      </c>
      <c r="E4" s="67" t="str" vm="207">
        <f t="shared" si="1"/>
        <v>Rest of the World</v>
      </c>
    </row>
    <row r="5" spans="2:9" x14ac:dyDescent="0.25">
      <c r="C5" t="str" vm="212">
        <f t="shared" si="0"/>
        <v>Germany</v>
      </c>
      <c r="E5" t="e">
        <f t="shared" si="1"/>
        <v>#N/A</v>
      </c>
    </row>
    <row r="6" spans="2:9" x14ac:dyDescent="0.25">
      <c r="C6" t="str" vm="211">
        <f t="shared" si="0"/>
        <v>United Kingdom</v>
      </c>
      <c r="E6" t="e">
        <f t="shared" si="1"/>
        <v>#N/A</v>
      </c>
    </row>
    <row r="7" spans="2:9" x14ac:dyDescent="0.25">
      <c r="C7" s="67" t="str" vm="206">
        <f t="shared" si="0"/>
        <v>North America</v>
      </c>
      <c r="E7" t="e">
        <f t="shared" si="1"/>
        <v>#N/A</v>
      </c>
    </row>
    <row r="8" spans="2:9" x14ac:dyDescent="0.25">
      <c r="C8" t="str" vm="213">
        <f t="shared" si="0"/>
        <v>Canada</v>
      </c>
      <c r="E8" t="e">
        <f t="shared" si="1"/>
        <v>#N/A</v>
      </c>
    </row>
    <row r="9" spans="2:9" x14ac:dyDescent="0.25">
      <c r="C9" t="str" vm="214">
        <f t="shared" si="0"/>
        <v>United States</v>
      </c>
      <c r="E9" t="e">
        <f t="shared" si="1"/>
        <v>#N/A</v>
      </c>
    </row>
    <row r="10" spans="2:9" x14ac:dyDescent="0.25">
      <c r="C10" s="67" t="str" vm="207">
        <f t="shared" si="0"/>
        <v>Rest of the World</v>
      </c>
      <c r="E10" t="e">
        <f t="shared" si="1"/>
        <v>#N/A</v>
      </c>
    </row>
    <row r="11" spans="2:9" x14ac:dyDescent="0.25">
      <c r="C11" t="str" vm="216">
        <f t="shared" si="0"/>
        <v>Australia</v>
      </c>
      <c r="E11" t="e">
        <f t="shared" si="1"/>
        <v>#N/A</v>
      </c>
    </row>
    <row r="12" spans="2:9" x14ac:dyDescent="0.25">
      <c r="C12" t="str" vm="215">
        <f t="shared" si="0"/>
        <v>NA</v>
      </c>
      <c r="E12" t="e">
        <f t="shared" si="1"/>
        <v>#N/A</v>
      </c>
    </row>
    <row r="13" spans="2:9" x14ac:dyDescent="0.25">
      <c r="C13" t="e">
        <f t="shared" si="0"/>
        <v>#N/A</v>
      </c>
      <c r="E13" t="e">
        <f t="shared" si="1"/>
        <v>#N/A</v>
      </c>
    </row>
    <row r="14" spans="2:9" x14ac:dyDescent="0.25">
      <c r="C14" t="e">
        <f t="shared" si="0"/>
        <v>#N/A</v>
      </c>
      <c r="E14" t="e">
        <f t="shared" si="1"/>
        <v>#N/A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ABDD30-B1AB-4CF8-BF93-1EB80FA2D911}">
  <dimension ref="B2:C10"/>
  <sheetViews>
    <sheetView workbookViewId="0">
      <selection activeCell="E13" sqref="E13"/>
    </sheetView>
  </sheetViews>
  <sheetFormatPr defaultRowHeight="15" x14ac:dyDescent="0.25"/>
  <cols>
    <col min="1" max="1" width="3.7109375" customWidth="1"/>
    <col min="2" max="2" width="17.28515625" bestFit="1" customWidth="1"/>
    <col min="3" max="3" width="10.42578125" bestFit="1" customWidth="1"/>
    <col min="4" max="4" width="9.85546875" bestFit="1" customWidth="1"/>
    <col min="5" max="5" width="22.42578125" bestFit="1" customWidth="1"/>
    <col min="6" max="6" width="9.85546875" bestFit="1" customWidth="1"/>
    <col min="7" max="7" width="11.85546875" bestFit="1" customWidth="1"/>
  </cols>
  <sheetData>
    <row r="2" spans="2:3" x14ac:dyDescent="0.25">
      <c r="B2" s="1" t="s">
        <v>10</v>
      </c>
      <c r="C2" t="s">
        <v>0</v>
      </c>
    </row>
    <row r="3" spans="2:3" x14ac:dyDescent="0.25">
      <c r="B3" s="2">
        <v>2003</v>
      </c>
      <c r="C3" s="3">
        <v>9791060.2976999953</v>
      </c>
    </row>
    <row r="4" spans="2:3" x14ac:dyDescent="0.25">
      <c r="B4" s="2" t="s">
        <v>11</v>
      </c>
      <c r="C4" s="3">
        <v>9791060.2976999953</v>
      </c>
    </row>
    <row r="10" spans="2:3" x14ac:dyDescent="0.25">
      <c r="C10" vm="7">
        <f>CUBEVALUE("ThisWorkbookDataModel",
"[Total Sales]",
"[Products].[Category].[All].[Bikes]")</f>
        <v>28318144.650699966</v>
      </c>
    </row>
  </sheetData>
  <pageMargins left="0.7" right="0.7" top="0.75" bottom="0.75" header="0.3" footer="0.3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F97D95-7140-47DC-BB75-37F4A5651ED7}">
  <sheetPr>
    <pageSetUpPr fitToPage="1"/>
  </sheetPr>
  <dimension ref="B1:E339"/>
  <sheetViews>
    <sheetView zoomScaleNormal="100" workbookViewId="0">
      <pane ySplit="2" topLeftCell="A3" activePane="bottomLeft" state="frozen"/>
      <selection pane="bottomLeft" activeCell="L13" sqref="L13"/>
    </sheetView>
  </sheetViews>
  <sheetFormatPr defaultColWidth="8.85546875" defaultRowHeight="12.75" x14ac:dyDescent="0.25"/>
  <cols>
    <col min="1" max="1" width="1.7109375" style="14" customWidth="1"/>
    <col min="2" max="2" width="17.28515625" style="14" bestFit="1" customWidth="1"/>
    <col min="3" max="3" width="20.85546875" style="17" bestFit="1" customWidth="1"/>
    <col min="4" max="4" width="11.85546875" style="17" bestFit="1" customWidth="1"/>
    <col min="5" max="5" width="9.85546875" style="17" bestFit="1" customWidth="1"/>
    <col min="6" max="16384" width="8.85546875" style="14"/>
  </cols>
  <sheetData>
    <row r="1" spans="2:5" s="13" customFormat="1" ht="32.25" customHeight="1" x14ac:dyDescent="0.3">
      <c r="B1" s="29" t="s">
        <v>132</v>
      </c>
      <c r="C1" s="12"/>
      <c r="D1" s="12"/>
      <c r="E1" s="12"/>
    </row>
    <row r="2" spans="2:5" s="13" customFormat="1" ht="9.75" customHeight="1" x14ac:dyDescent="0.35">
      <c r="B2" s="18"/>
      <c r="C2" s="19"/>
      <c r="D2" s="19"/>
      <c r="E2" s="19"/>
    </row>
    <row r="3" spans="2:5" ht="15.75" x14ac:dyDescent="0.25">
      <c r="B3" s="20" t="s">
        <v>26</v>
      </c>
      <c r="C3" s="21">
        <v>2003</v>
      </c>
      <c r="D3" s="22" t="s">
        <v>129</v>
      </c>
      <c r="E3" s="14"/>
    </row>
    <row r="4" spans="2:5" x14ac:dyDescent="0.25">
      <c r="B4" s="23" t="str" vm="219">
        <f>CUBERANKEDMEMBER("ThisWorkbookDataModel",
   CUBESET("ThisWorkbookDataModel",
      "[Products].["&amp;$B$3&amp;"].children",
      ,
      2,
      CUBEMEMBER("ThisWorkbookDataModel",
         "([Measures].[Total Sales],[Calendar].["&amp;C$3&amp;"])")),
   ROW(A1)
)</f>
        <v>Bikes</v>
      </c>
      <c r="C4" s="25" vm="220">
        <f>CUBEVALUE("ThisWorkbookDataModel",
"[Measures].[Total Sales]",
"[Calendar].["&amp;C$3&amp;"]",
$B4)</f>
        <v>9359102.6177002378</v>
      </c>
      <c r="D4" s="69">
        <f>C4/CUBEVALUE("ThisWorkbookDataModel",
"[Measures].[Total Sales]",
"[Products].["&amp;$B4&amp;"].Parent",
"[Calendar].["&amp;$C$3&amp;"]"
)</f>
        <v>0.95588244103641884</v>
      </c>
      <c r="E4" s="14"/>
    </row>
    <row r="5" spans="2:5" x14ac:dyDescent="0.25">
      <c r="B5" s="23" t="str" vm="221">
        <f t="shared" ref="B5:B7" si="0">CUBERANKEDMEMBER("ThisWorkbookDataModel",
   CUBESET("ThisWorkbookDataModel",
      "[Products].["&amp;$B$3&amp;"].children",
      ,
      2,
      CUBEMEMBER("ThisWorkbookDataModel",
         "([Measures].[Total Sales],[Calendar].["&amp;C$3&amp;"])")),
   ROW(A2)
)</f>
        <v>Accessories</v>
      </c>
      <c r="C5" s="25" vm="226">
        <f t="shared" ref="C5:C7" si="1">CUBEVALUE("ThisWorkbookDataModel",
"[Measures].[Total Sales]",
"[Calendar].["&amp;C$3&amp;"]",
$B5)</f>
        <v>293709.70999999135</v>
      </c>
      <c r="D5" s="69">
        <f t="shared" ref="D5:D6" si="2">IFERROR(C5/CUBEVALUE("ThisWorkbookDataModel",
"[Measures].[Total Sales]",
"[Products].["&amp;$B5&amp;"].Parent",
"[Calendar].["&amp;$C$3&amp;"]"
),
"")</f>
        <v>2.9997742948124455E-2</v>
      </c>
      <c r="E5" s="14"/>
    </row>
    <row r="6" spans="2:5" x14ac:dyDescent="0.25">
      <c r="B6" s="23" t="str" vm="222">
        <f t="shared" si="0"/>
        <v>Clothing</v>
      </c>
      <c r="C6" s="25" vm="224">
        <f t="shared" si="1"/>
        <v>138247.97000000221</v>
      </c>
      <c r="D6" s="69">
        <f t="shared" si="2"/>
        <v>1.4119816015480759E-2</v>
      </c>
      <c r="E6" s="70"/>
    </row>
    <row r="7" spans="2:5" ht="13.5" thickBot="1" x14ac:dyDescent="0.3">
      <c r="B7" s="24" t="str" vm="223">
        <f t="shared" si="0"/>
        <v>Components</v>
      </c>
      <c r="C7" s="27" t="str" vm="225">
        <f t="shared" si="1"/>
        <v/>
      </c>
      <c r="D7" s="28" t="str">
        <f>IFERROR(C7/CUBEVALUE("ThisWorkbookDataModel",
"[Measures].[Total Sales]",
"[Products].["&amp;$B7&amp;"].Parent",
"[Calendar].["&amp;$C$3&amp;"]"
),
"")</f>
        <v/>
      </c>
      <c r="E7" s="14"/>
    </row>
    <row r="8" spans="2:5" ht="15.75" thickTop="1" x14ac:dyDescent="0.25">
      <c r="C8" s="15"/>
      <c r="D8" s="15"/>
      <c r="E8" s="15"/>
    </row>
    <row r="9" spans="2:5" ht="15" x14ac:dyDescent="0.25">
      <c r="C9" s="15"/>
      <c r="D9" s="15"/>
      <c r="E9" s="2"/>
    </row>
    <row r="10" spans="2:5" ht="15" x14ac:dyDescent="0.25">
      <c r="B10"/>
      <c r="C10"/>
      <c r="D10" s="7"/>
      <c r="E10" s="7"/>
    </row>
    <row r="11" spans="2:5" ht="15" x14ac:dyDescent="0.25">
      <c r="B11"/>
      <c r="C11"/>
      <c r="D11"/>
      <c r="E11" s="7"/>
    </row>
    <row r="12" spans="2:5" ht="15" x14ac:dyDescent="0.25">
      <c r="B12" s="1" t="s">
        <v>0</v>
      </c>
      <c r="C12" s="1" t="s">
        <v>55</v>
      </c>
      <c r="D12"/>
      <c r="E12"/>
    </row>
    <row r="13" spans="2:5" ht="15" x14ac:dyDescent="0.25">
      <c r="B13" s="1" t="s">
        <v>10</v>
      </c>
      <c r="C13">
        <v>2003</v>
      </c>
      <c r="D13" t="s">
        <v>11</v>
      </c>
      <c r="E13"/>
    </row>
    <row r="14" spans="2:5" ht="15" x14ac:dyDescent="0.25">
      <c r="B14" s="2" t="s">
        <v>12</v>
      </c>
      <c r="C14" s="3">
        <v>9359102.6177002378</v>
      </c>
      <c r="D14" s="3">
        <v>9359102.6177002378</v>
      </c>
      <c r="E14"/>
    </row>
    <row r="15" spans="2:5" ht="15" x14ac:dyDescent="0.25">
      <c r="B15" s="2" t="s">
        <v>13</v>
      </c>
      <c r="C15" s="3">
        <v>293709.70999999135</v>
      </c>
      <c r="D15" s="3">
        <v>293709.70999999135</v>
      </c>
      <c r="E15"/>
    </row>
    <row r="16" spans="2:5" ht="15" x14ac:dyDescent="0.25">
      <c r="B16" s="2" t="s">
        <v>14</v>
      </c>
      <c r="C16" s="3">
        <v>138247.97000000221</v>
      </c>
      <c r="D16" s="3">
        <v>138247.97000000221</v>
      </c>
      <c r="E16"/>
    </row>
    <row r="17" spans="2:5" ht="15" x14ac:dyDescent="0.25">
      <c r="B17" s="2" t="s">
        <v>11</v>
      </c>
      <c r="C17" s="3">
        <v>9791060.2976999953</v>
      </c>
      <c r="D17" s="3">
        <v>9791060.2976999953</v>
      </c>
      <c r="E17"/>
    </row>
    <row r="18" spans="2:5" ht="15" x14ac:dyDescent="0.25">
      <c r="B18"/>
      <c r="C18"/>
      <c r="D18"/>
      <c r="E18"/>
    </row>
    <row r="19" spans="2:5" ht="15" x14ac:dyDescent="0.25">
      <c r="B19"/>
      <c r="C19"/>
      <c r="D19"/>
      <c r="E19"/>
    </row>
    <row r="20" spans="2:5" ht="15" x14ac:dyDescent="0.25">
      <c r="B20"/>
      <c r="C20"/>
      <c r="D20"/>
      <c r="E20"/>
    </row>
    <row r="21" spans="2:5" ht="15" x14ac:dyDescent="0.25">
      <c r="B21"/>
      <c r="C21"/>
      <c r="D21"/>
      <c r="E21"/>
    </row>
    <row r="22" spans="2:5" ht="15" x14ac:dyDescent="0.25">
      <c r="B22"/>
      <c r="C22"/>
      <c r="D22"/>
      <c r="E22"/>
    </row>
    <row r="23" spans="2:5" ht="15" x14ac:dyDescent="0.25">
      <c r="B23"/>
      <c r="C23"/>
      <c r="D23"/>
      <c r="E23"/>
    </row>
    <row r="24" spans="2:5" ht="15" x14ac:dyDescent="0.25">
      <c r="B24"/>
      <c r="C24"/>
      <c r="D24"/>
      <c r="E24"/>
    </row>
    <row r="25" spans="2:5" ht="15" x14ac:dyDescent="0.25">
      <c r="B25" s="15"/>
      <c r="C25" s="15"/>
      <c r="D25" s="15"/>
      <c r="E25" s="15"/>
    </row>
    <row r="26" spans="2:5" ht="15" x14ac:dyDescent="0.25">
      <c r="B26" s="15"/>
      <c r="C26" s="15"/>
      <c r="D26" s="15"/>
      <c r="E26" s="15"/>
    </row>
    <row r="27" spans="2:5" ht="15" x14ac:dyDescent="0.25">
      <c r="B27" s="15"/>
      <c r="C27" s="15"/>
      <c r="D27" s="15"/>
      <c r="E27" s="15"/>
    </row>
    <row r="28" spans="2:5" ht="15" x14ac:dyDescent="0.25">
      <c r="B28" s="15"/>
      <c r="C28" s="15"/>
      <c r="D28" s="15"/>
      <c r="E28" s="15"/>
    </row>
    <row r="29" spans="2:5" ht="15" x14ac:dyDescent="0.25">
      <c r="B29" s="15"/>
      <c r="C29" s="15"/>
      <c r="D29" s="15"/>
      <c r="E29" s="15"/>
    </row>
    <row r="30" spans="2:5" ht="15" x14ac:dyDescent="0.25">
      <c r="B30" s="15"/>
      <c r="C30" s="15"/>
      <c r="D30" s="15"/>
      <c r="E30" s="15"/>
    </row>
    <row r="31" spans="2:5" ht="15" x14ac:dyDescent="0.25">
      <c r="B31" s="15"/>
      <c r="C31" s="15"/>
      <c r="D31" s="15"/>
      <c r="E31" s="15"/>
    </row>
    <row r="32" spans="2:5" ht="15" x14ac:dyDescent="0.25">
      <c r="B32" s="15"/>
      <c r="C32" s="15"/>
      <c r="D32" s="15"/>
      <c r="E32" s="15"/>
    </row>
    <row r="33" spans="2:5" ht="15" x14ac:dyDescent="0.25">
      <c r="B33" s="15"/>
      <c r="C33" s="15"/>
      <c r="D33" s="15"/>
      <c r="E33" s="15"/>
    </row>
    <row r="34" spans="2:5" ht="15" x14ac:dyDescent="0.25">
      <c r="B34" s="15"/>
      <c r="C34" s="15"/>
      <c r="D34" s="15"/>
      <c r="E34" s="15"/>
    </row>
    <row r="35" spans="2:5" ht="15" x14ac:dyDescent="0.25">
      <c r="B35" s="15"/>
      <c r="C35" s="15"/>
      <c r="D35" s="15"/>
      <c r="E35" s="15"/>
    </row>
    <row r="36" spans="2:5" ht="15" x14ac:dyDescent="0.25">
      <c r="B36" s="15"/>
      <c r="C36" s="15"/>
      <c r="D36" s="15"/>
      <c r="E36" s="15"/>
    </row>
    <row r="37" spans="2:5" ht="15" x14ac:dyDescent="0.25">
      <c r="B37" s="15"/>
      <c r="C37" s="15"/>
      <c r="D37" s="15"/>
      <c r="E37" s="15"/>
    </row>
    <row r="38" spans="2:5" ht="15" x14ac:dyDescent="0.25">
      <c r="B38" s="15"/>
      <c r="C38" s="15"/>
      <c r="D38" s="15"/>
      <c r="E38" s="15"/>
    </row>
    <row r="39" spans="2:5" ht="15" x14ac:dyDescent="0.25">
      <c r="B39" s="15"/>
      <c r="C39" s="15"/>
      <c r="D39" s="15"/>
      <c r="E39" s="15"/>
    </row>
    <row r="40" spans="2:5" ht="15" x14ac:dyDescent="0.25">
      <c r="B40" s="15"/>
      <c r="C40" s="15"/>
      <c r="D40" s="15"/>
      <c r="E40" s="15"/>
    </row>
    <row r="41" spans="2:5" ht="15" x14ac:dyDescent="0.25">
      <c r="B41" s="15"/>
      <c r="C41" s="15"/>
      <c r="D41" s="15"/>
      <c r="E41" s="15"/>
    </row>
    <row r="42" spans="2:5" ht="15" x14ac:dyDescent="0.25">
      <c r="B42" s="15"/>
      <c r="C42" s="15"/>
      <c r="D42" s="15"/>
      <c r="E42" s="15"/>
    </row>
    <row r="43" spans="2:5" ht="15" x14ac:dyDescent="0.25">
      <c r="B43" s="15"/>
      <c r="C43" s="15"/>
      <c r="D43" s="15"/>
      <c r="E43" s="15"/>
    </row>
    <row r="44" spans="2:5" ht="15" x14ac:dyDescent="0.25">
      <c r="B44" s="15"/>
      <c r="C44" s="15"/>
      <c r="D44" s="15"/>
      <c r="E44" s="15"/>
    </row>
    <row r="45" spans="2:5" ht="15" x14ac:dyDescent="0.25">
      <c r="B45" s="15"/>
      <c r="C45" s="15"/>
      <c r="D45" s="15"/>
      <c r="E45" s="15"/>
    </row>
    <row r="46" spans="2:5" ht="15" x14ac:dyDescent="0.25">
      <c r="B46" s="15"/>
      <c r="C46" s="15"/>
      <c r="D46" s="15"/>
      <c r="E46" s="15"/>
    </row>
    <row r="47" spans="2:5" ht="15" x14ac:dyDescent="0.25">
      <c r="B47" s="15"/>
      <c r="C47" s="15"/>
      <c r="D47" s="15"/>
      <c r="E47" s="15"/>
    </row>
    <row r="48" spans="2:5" ht="15" x14ac:dyDescent="0.25">
      <c r="B48" s="15"/>
      <c r="C48" s="15"/>
      <c r="D48" s="15"/>
      <c r="E48" s="15"/>
    </row>
    <row r="49" spans="2:5" ht="15" x14ac:dyDescent="0.25">
      <c r="B49" s="15"/>
      <c r="C49" s="15"/>
      <c r="D49" s="15"/>
      <c r="E49" s="15"/>
    </row>
    <row r="50" spans="2:5" ht="15" x14ac:dyDescent="0.25">
      <c r="B50" s="15"/>
      <c r="C50" s="15"/>
      <c r="D50" s="15"/>
      <c r="E50" s="15"/>
    </row>
    <row r="51" spans="2:5" ht="15" x14ac:dyDescent="0.25">
      <c r="B51" s="15"/>
      <c r="C51" s="15"/>
      <c r="D51" s="15"/>
      <c r="E51" s="15"/>
    </row>
    <row r="52" spans="2:5" ht="15" x14ac:dyDescent="0.25">
      <c r="B52" s="15"/>
      <c r="C52" s="15"/>
      <c r="D52" s="15"/>
      <c r="E52" s="15"/>
    </row>
    <row r="53" spans="2:5" ht="15" x14ac:dyDescent="0.25">
      <c r="B53" s="15"/>
      <c r="C53" s="15"/>
      <c r="D53" s="15"/>
      <c r="E53" s="15"/>
    </row>
    <row r="54" spans="2:5" ht="15" x14ac:dyDescent="0.25">
      <c r="B54" s="15"/>
      <c r="C54" s="15"/>
      <c r="D54" s="15"/>
      <c r="E54" s="15"/>
    </row>
    <row r="55" spans="2:5" ht="15" x14ac:dyDescent="0.25">
      <c r="B55" s="15"/>
      <c r="C55" s="15"/>
      <c r="D55" s="15"/>
      <c r="E55" s="15"/>
    </row>
    <row r="56" spans="2:5" ht="15" x14ac:dyDescent="0.25">
      <c r="B56" s="15"/>
      <c r="C56" s="15"/>
      <c r="D56" s="15"/>
      <c r="E56" s="15"/>
    </row>
    <row r="57" spans="2:5" ht="15" x14ac:dyDescent="0.25">
      <c r="B57" s="15"/>
      <c r="C57" s="15"/>
      <c r="D57" s="15"/>
      <c r="E57" s="15"/>
    </row>
    <row r="58" spans="2:5" ht="15" x14ac:dyDescent="0.25">
      <c r="B58" s="15"/>
      <c r="C58" s="15"/>
      <c r="D58" s="15"/>
      <c r="E58" s="15"/>
    </row>
    <row r="59" spans="2:5" ht="15" x14ac:dyDescent="0.25">
      <c r="B59" s="15"/>
      <c r="C59" s="15"/>
      <c r="D59" s="15"/>
      <c r="E59" s="15"/>
    </row>
    <row r="60" spans="2:5" ht="15" x14ac:dyDescent="0.25">
      <c r="B60" s="15"/>
      <c r="C60" s="15"/>
      <c r="D60" s="15"/>
      <c r="E60" s="15"/>
    </row>
    <row r="61" spans="2:5" ht="15" x14ac:dyDescent="0.25">
      <c r="B61" s="15"/>
      <c r="C61" s="15"/>
      <c r="D61" s="15"/>
      <c r="E61" s="15"/>
    </row>
    <row r="62" spans="2:5" ht="15" x14ac:dyDescent="0.25">
      <c r="B62" s="16"/>
      <c r="C62" s="16"/>
      <c r="D62" s="16"/>
      <c r="E62" s="16"/>
    </row>
    <row r="63" spans="2:5" ht="15" x14ac:dyDescent="0.25">
      <c r="B63" s="16"/>
      <c r="C63" s="16"/>
      <c r="D63" s="16"/>
      <c r="E63" s="16"/>
    </row>
    <row r="64" spans="2:5" ht="15" x14ac:dyDescent="0.25">
      <c r="B64" s="16"/>
      <c r="C64" s="16"/>
      <c r="D64" s="16"/>
      <c r="E64" s="16"/>
    </row>
    <row r="65" spans="2:5" ht="15" x14ac:dyDescent="0.25">
      <c r="B65" s="16"/>
      <c r="C65" s="16"/>
      <c r="D65" s="16"/>
      <c r="E65" s="16"/>
    </row>
    <row r="66" spans="2:5" ht="15" x14ac:dyDescent="0.25">
      <c r="B66" s="16"/>
      <c r="C66" s="16"/>
      <c r="D66" s="16"/>
      <c r="E66" s="16"/>
    </row>
    <row r="67" spans="2:5" ht="15" x14ac:dyDescent="0.25">
      <c r="B67" s="16"/>
      <c r="C67" s="16"/>
      <c r="D67" s="16"/>
      <c r="E67" s="16"/>
    </row>
    <row r="68" spans="2:5" ht="15" x14ac:dyDescent="0.25">
      <c r="B68" s="16"/>
      <c r="C68" s="16"/>
      <c r="D68" s="16"/>
      <c r="E68" s="16"/>
    </row>
    <row r="69" spans="2:5" ht="15" x14ac:dyDescent="0.25">
      <c r="B69" s="16"/>
      <c r="C69" s="16"/>
      <c r="D69" s="16"/>
      <c r="E69" s="16"/>
    </row>
    <row r="70" spans="2:5" ht="15" x14ac:dyDescent="0.25">
      <c r="B70" s="16"/>
      <c r="C70" s="16"/>
      <c r="D70" s="16"/>
      <c r="E70" s="16"/>
    </row>
    <row r="71" spans="2:5" ht="15" x14ac:dyDescent="0.25">
      <c r="B71" s="16"/>
      <c r="C71" s="16"/>
      <c r="D71" s="16"/>
      <c r="E71" s="16"/>
    </row>
    <row r="72" spans="2:5" ht="15" x14ac:dyDescent="0.25">
      <c r="B72" s="16"/>
      <c r="C72" s="16"/>
      <c r="D72" s="16"/>
      <c r="E72" s="16"/>
    </row>
    <row r="73" spans="2:5" ht="15" x14ac:dyDescent="0.25">
      <c r="B73" s="16"/>
      <c r="C73" s="16"/>
      <c r="D73" s="16"/>
      <c r="E73" s="16"/>
    </row>
    <row r="74" spans="2:5" ht="15" x14ac:dyDescent="0.25">
      <c r="B74" s="16"/>
      <c r="C74" s="16"/>
      <c r="D74" s="16"/>
      <c r="E74" s="16"/>
    </row>
    <row r="75" spans="2:5" ht="15" x14ac:dyDescent="0.25">
      <c r="B75" s="16"/>
      <c r="C75" s="16"/>
      <c r="D75" s="16"/>
      <c r="E75" s="16"/>
    </row>
    <row r="76" spans="2:5" ht="15" x14ac:dyDescent="0.25">
      <c r="B76" s="16"/>
      <c r="C76" s="16"/>
      <c r="D76" s="16"/>
      <c r="E76" s="16"/>
    </row>
    <row r="77" spans="2:5" ht="15" x14ac:dyDescent="0.25">
      <c r="B77" s="16"/>
      <c r="C77" s="16"/>
      <c r="D77" s="16"/>
      <c r="E77" s="16"/>
    </row>
    <row r="78" spans="2:5" ht="15" x14ac:dyDescent="0.25">
      <c r="B78" s="16"/>
      <c r="C78" s="16"/>
      <c r="D78" s="16"/>
      <c r="E78" s="16"/>
    </row>
    <row r="79" spans="2:5" ht="15" x14ac:dyDescent="0.25">
      <c r="B79" s="16"/>
      <c r="C79" s="16"/>
      <c r="D79" s="16"/>
      <c r="E79" s="16"/>
    </row>
    <row r="80" spans="2:5" ht="15" x14ac:dyDescent="0.25">
      <c r="B80" s="16"/>
      <c r="C80" s="16"/>
      <c r="D80" s="16"/>
      <c r="E80" s="16"/>
    </row>
    <row r="81" spans="2:5" ht="15" x14ac:dyDescent="0.25">
      <c r="B81" s="16"/>
      <c r="C81" s="16"/>
      <c r="D81" s="16"/>
      <c r="E81" s="16"/>
    </row>
    <row r="82" spans="2:5" ht="15" x14ac:dyDescent="0.25">
      <c r="B82" s="16"/>
      <c r="C82" s="16"/>
      <c r="D82" s="16"/>
      <c r="E82" s="16"/>
    </row>
    <row r="83" spans="2:5" ht="15" x14ac:dyDescent="0.25">
      <c r="B83" s="16"/>
      <c r="C83" s="16"/>
      <c r="D83" s="16"/>
      <c r="E83" s="16"/>
    </row>
    <row r="84" spans="2:5" ht="15" x14ac:dyDescent="0.25">
      <c r="B84" s="16"/>
      <c r="C84" s="16"/>
      <c r="D84" s="16"/>
      <c r="E84" s="16"/>
    </row>
    <row r="85" spans="2:5" ht="15" x14ac:dyDescent="0.25">
      <c r="B85" s="16"/>
      <c r="C85" s="16"/>
      <c r="D85" s="16"/>
      <c r="E85" s="16"/>
    </row>
    <row r="86" spans="2:5" ht="15" x14ac:dyDescent="0.25">
      <c r="B86" s="16"/>
      <c r="C86" s="16"/>
      <c r="D86" s="16"/>
      <c r="E86" s="16"/>
    </row>
    <row r="87" spans="2:5" ht="15" x14ac:dyDescent="0.25">
      <c r="B87" s="16"/>
      <c r="C87" s="16"/>
      <c r="D87" s="16"/>
      <c r="E87" s="16"/>
    </row>
    <row r="88" spans="2:5" ht="15" x14ac:dyDescent="0.25">
      <c r="B88" s="16"/>
      <c r="C88" s="16"/>
      <c r="D88" s="16"/>
      <c r="E88" s="16"/>
    </row>
    <row r="89" spans="2:5" ht="15" x14ac:dyDescent="0.25">
      <c r="B89" s="16"/>
      <c r="C89" s="16"/>
      <c r="D89" s="16"/>
      <c r="E89" s="16"/>
    </row>
    <row r="90" spans="2:5" ht="15" x14ac:dyDescent="0.25">
      <c r="B90" s="16"/>
      <c r="C90" s="16"/>
      <c r="D90" s="16"/>
      <c r="E90" s="16"/>
    </row>
    <row r="91" spans="2:5" ht="15" x14ac:dyDescent="0.25">
      <c r="B91" s="16"/>
      <c r="C91" s="16"/>
      <c r="D91" s="16"/>
      <c r="E91" s="16"/>
    </row>
    <row r="92" spans="2:5" ht="15" x14ac:dyDescent="0.25">
      <c r="B92" s="16"/>
      <c r="C92" s="16"/>
      <c r="D92" s="16"/>
      <c r="E92" s="16"/>
    </row>
    <row r="93" spans="2:5" ht="15" x14ac:dyDescent="0.25">
      <c r="B93" s="16"/>
      <c r="C93" s="16"/>
      <c r="D93" s="16"/>
      <c r="E93" s="16"/>
    </row>
    <row r="94" spans="2:5" ht="15" x14ac:dyDescent="0.25">
      <c r="B94" s="16"/>
      <c r="C94" s="16"/>
      <c r="D94" s="16"/>
      <c r="E94" s="16"/>
    </row>
    <row r="95" spans="2:5" ht="15" x14ac:dyDescent="0.25">
      <c r="B95" s="16"/>
      <c r="C95" s="16"/>
      <c r="D95" s="16"/>
      <c r="E95" s="16"/>
    </row>
    <row r="96" spans="2:5" ht="15" x14ac:dyDescent="0.25">
      <c r="B96" s="16"/>
      <c r="C96" s="16"/>
      <c r="D96" s="16"/>
      <c r="E96" s="16"/>
    </row>
    <row r="97" spans="2:5" ht="15" x14ac:dyDescent="0.25">
      <c r="B97" s="16"/>
      <c r="C97" s="16"/>
      <c r="D97" s="16"/>
      <c r="E97" s="16"/>
    </row>
    <row r="98" spans="2:5" ht="15" x14ac:dyDescent="0.25">
      <c r="B98" s="16"/>
      <c r="C98" s="16"/>
      <c r="D98" s="16"/>
      <c r="E98" s="16"/>
    </row>
    <row r="99" spans="2:5" ht="15" x14ac:dyDescent="0.25">
      <c r="B99" s="16"/>
      <c r="C99" s="16"/>
      <c r="D99" s="16"/>
      <c r="E99" s="16"/>
    </row>
    <row r="100" spans="2:5" ht="15" x14ac:dyDescent="0.25">
      <c r="B100" s="16"/>
      <c r="C100" s="16"/>
      <c r="D100" s="16"/>
      <c r="E100" s="16"/>
    </row>
    <row r="101" spans="2:5" ht="15" x14ac:dyDescent="0.25">
      <c r="B101" s="16"/>
      <c r="C101" s="16"/>
      <c r="D101" s="16"/>
      <c r="E101" s="16"/>
    </row>
    <row r="102" spans="2:5" ht="15" x14ac:dyDescent="0.25">
      <c r="B102" s="16"/>
      <c r="C102" s="16"/>
      <c r="D102" s="16"/>
      <c r="E102" s="16"/>
    </row>
    <row r="103" spans="2:5" ht="15" x14ac:dyDescent="0.25">
      <c r="B103" s="16"/>
      <c r="C103" s="16"/>
      <c r="D103" s="16"/>
      <c r="E103" s="16"/>
    </row>
    <row r="104" spans="2:5" ht="15" x14ac:dyDescent="0.25">
      <c r="B104" s="16"/>
      <c r="C104" s="16"/>
      <c r="D104" s="16"/>
      <c r="E104" s="16"/>
    </row>
    <row r="105" spans="2:5" ht="15" x14ac:dyDescent="0.25">
      <c r="B105" s="16"/>
      <c r="C105" s="16"/>
      <c r="D105" s="16"/>
      <c r="E105" s="16"/>
    </row>
    <row r="106" spans="2:5" ht="15" x14ac:dyDescent="0.25">
      <c r="B106" s="16"/>
      <c r="C106" s="16"/>
      <c r="D106" s="16"/>
      <c r="E106" s="16"/>
    </row>
    <row r="107" spans="2:5" ht="15" x14ac:dyDescent="0.25">
      <c r="B107" s="16"/>
      <c r="C107" s="16"/>
      <c r="D107" s="16"/>
      <c r="E107" s="16"/>
    </row>
    <row r="108" spans="2:5" ht="15" x14ac:dyDescent="0.25">
      <c r="B108" s="16"/>
      <c r="C108" s="16"/>
      <c r="D108" s="16"/>
      <c r="E108" s="16"/>
    </row>
    <row r="109" spans="2:5" ht="15" x14ac:dyDescent="0.25">
      <c r="B109" s="16"/>
      <c r="C109" s="16"/>
      <c r="D109" s="16"/>
      <c r="E109" s="16"/>
    </row>
    <row r="110" spans="2:5" ht="15" x14ac:dyDescent="0.25">
      <c r="B110" s="16"/>
      <c r="C110" s="16"/>
      <c r="D110" s="16"/>
      <c r="E110" s="16"/>
    </row>
    <row r="111" spans="2:5" ht="15" x14ac:dyDescent="0.25">
      <c r="B111" s="16"/>
      <c r="C111" s="16"/>
      <c r="D111" s="16"/>
      <c r="E111" s="16"/>
    </row>
    <row r="112" spans="2:5" ht="15" x14ac:dyDescent="0.25">
      <c r="B112" s="16"/>
      <c r="C112" s="16"/>
      <c r="D112" s="16"/>
      <c r="E112" s="16"/>
    </row>
    <row r="113" spans="2:5" ht="15" x14ac:dyDescent="0.25">
      <c r="B113" s="16"/>
      <c r="C113" s="16"/>
      <c r="D113" s="16"/>
      <c r="E113" s="16"/>
    </row>
    <row r="114" spans="2:5" ht="15" x14ac:dyDescent="0.25">
      <c r="B114" s="16"/>
      <c r="C114" s="16"/>
      <c r="D114" s="16"/>
      <c r="E114" s="16"/>
    </row>
    <row r="115" spans="2:5" ht="15" x14ac:dyDescent="0.25">
      <c r="B115" s="16"/>
      <c r="C115" s="16"/>
      <c r="D115" s="16"/>
      <c r="E115" s="16"/>
    </row>
    <row r="116" spans="2:5" ht="15" x14ac:dyDescent="0.25">
      <c r="B116" s="16"/>
      <c r="C116" s="16"/>
      <c r="D116" s="16"/>
      <c r="E116" s="16"/>
    </row>
    <row r="117" spans="2:5" ht="15" x14ac:dyDescent="0.25">
      <c r="B117" s="16"/>
      <c r="C117" s="16"/>
      <c r="D117" s="16"/>
      <c r="E117" s="16"/>
    </row>
    <row r="118" spans="2:5" ht="15" x14ac:dyDescent="0.25">
      <c r="B118" s="16"/>
      <c r="C118" s="16"/>
      <c r="D118" s="16"/>
      <c r="E118" s="16"/>
    </row>
    <row r="119" spans="2:5" ht="15" x14ac:dyDescent="0.25">
      <c r="B119" s="16"/>
      <c r="C119" s="16"/>
      <c r="D119" s="16"/>
      <c r="E119" s="16"/>
    </row>
    <row r="120" spans="2:5" ht="15" x14ac:dyDescent="0.25">
      <c r="B120" s="16"/>
      <c r="C120" s="16"/>
      <c r="D120" s="16"/>
      <c r="E120" s="16"/>
    </row>
    <row r="121" spans="2:5" ht="15" x14ac:dyDescent="0.25">
      <c r="B121" s="16"/>
      <c r="C121" s="16"/>
      <c r="D121" s="16"/>
      <c r="E121" s="16"/>
    </row>
    <row r="122" spans="2:5" ht="15" x14ac:dyDescent="0.25">
      <c r="B122" s="16"/>
      <c r="C122" s="16"/>
      <c r="D122" s="16"/>
      <c r="E122" s="16"/>
    </row>
    <row r="123" spans="2:5" ht="15" x14ac:dyDescent="0.25">
      <c r="B123" s="16"/>
      <c r="C123" s="16"/>
      <c r="D123" s="16"/>
      <c r="E123" s="16"/>
    </row>
    <row r="124" spans="2:5" ht="15" x14ac:dyDescent="0.25">
      <c r="B124" s="16"/>
      <c r="C124" s="16"/>
      <c r="D124" s="16"/>
      <c r="E124" s="16"/>
    </row>
    <row r="125" spans="2:5" ht="15" x14ac:dyDescent="0.25">
      <c r="B125" s="16"/>
      <c r="C125" s="16"/>
      <c r="D125" s="16"/>
      <c r="E125" s="16"/>
    </row>
    <row r="126" spans="2:5" ht="15" x14ac:dyDescent="0.25">
      <c r="B126" s="16"/>
      <c r="C126" s="16"/>
      <c r="D126" s="16"/>
      <c r="E126" s="16"/>
    </row>
    <row r="127" spans="2:5" ht="15" x14ac:dyDescent="0.25">
      <c r="B127" s="16"/>
      <c r="C127" s="16"/>
      <c r="D127" s="16"/>
      <c r="E127" s="16"/>
    </row>
    <row r="128" spans="2:5" ht="15" x14ac:dyDescent="0.25">
      <c r="B128" s="16"/>
      <c r="C128" s="16"/>
      <c r="D128" s="16"/>
      <c r="E128" s="16"/>
    </row>
    <row r="129" spans="2:5" ht="15" x14ac:dyDescent="0.25">
      <c r="B129" s="16"/>
      <c r="C129" s="16"/>
      <c r="D129" s="16"/>
      <c r="E129" s="16"/>
    </row>
    <row r="130" spans="2:5" ht="15" x14ac:dyDescent="0.25">
      <c r="B130" s="16"/>
      <c r="C130" s="16"/>
      <c r="D130" s="16"/>
      <c r="E130" s="16"/>
    </row>
    <row r="131" spans="2:5" ht="15" x14ac:dyDescent="0.25">
      <c r="B131" s="16"/>
      <c r="C131" s="16"/>
      <c r="D131" s="16"/>
      <c r="E131" s="16"/>
    </row>
    <row r="132" spans="2:5" ht="15" x14ac:dyDescent="0.25">
      <c r="B132" s="16"/>
      <c r="C132" s="16"/>
      <c r="D132" s="16"/>
      <c r="E132" s="16"/>
    </row>
    <row r="133" spans="2:5" ht="15" x14ac:dyDescent="0.25">
      <c r="B133" s="16"/>
      <c r="C133" s="16"/>
      <c r="D133" s="16"/>
      <c r="E133" s="16"/>
    </row>
    <row r="134" spans="2:5" ht="15" x14ac:dyDescent="0.25">
      <c r="B134" s="16"/>
      <c r="C134" s="16"/>
      <c r="D134" s="16"/>
      <c r="E134" s="16"/>
    </row>
    <row r="135" spans="2:5" ht="15" x14ac:dyDescent="0.25">
      <c r="B135" s="16"/>
      <c r="C135" s="16"/>
      <c r="D135" s="16"/>
      <c r="E135" s="16"/>
    </row>
    <row r="136" spans="2:5" ht="15" x14ac:dyDescent="0.25">
      <c r="B136" s="16"/>
      <c r="C136" s="16"/>
      <c r="D136" s="16"/>
      <c r="E136" s="16"/>
    </row>
    <row r="137" spans="2:5" ht="15" x14ac:dyDescent="0.25">
      <c r="B137" s="16"/>
      <c r="C137" s="16"/>
      <c r="D137" s="16"/>
      <c r="E137" s="16"/>
    </row>
    <row r="138" spans="2:5" ht="15" x14ac:dyDescent="0.25">
      <c r="B138" s="16"/>
      <c r="C138" s="16"/>
      <c r="D138" s="16"/>
      <c r="E138" s="16"/>
    </row>
    <row r="139" spans="2:5" ht="15" x14ac:dyDescent="0.25">
      <c r="B139" s="16"/>
      <c r="C139" s="16"/>
      <c r="D139" s="16"/>
      <c r="E139" s="16"/>
    </row>
    <row r="140" spans="2:5" ht="15" x14ac:dyDescent="0.25">
      <c r="B140" s="16"/>
      <c r="C140" s="16"/>
      <c r="D140" s="16"/>
      <c r="E140" s="16"/>
    </row>
    <row r="141" spans="2:5" ht="15" x14ac:dyDescent="0.25">
      <c r="B141" s="16"/>
      <c r="C141" s="16"/>
      <c r="D141" s="16"/>
      <c r="E141" s="16"/>
    </row>
    <row r="142" spans="2:5" ht="15" x14ac:dyDescent="0.25">
      <c r="B142" s="16"/>
      <c r="C142" s="16"/>
      <c r="D142" s="16"/>
      <c r="E142" s="16"/>
    </row>
    <row r="143" spans="2:5" ht="15" x14ac:dyDescent="0.25">
      <c r="B143" s="16"/>
      <c r="C143" s="16"/>
      <c r="D143" s="16"/>
      <c r="E143" s="16"/>
    </row>
    <row r="144" spans="2:5" ht="15" x14ac:dyDescent="0.25">
      <c r="B144" s="16"/>
      <c r="C144" s="16"/>
      <c r="D144" s="16"/>
      <c r="E144" s="16"/>
    </row>
    <row r="145" spans="2:5" ht="15" x14ac:dyDescent="0.25">
      <c r="B145" s="16"/>
      <c r="C145" s="16"/>
      <c r="D145" s="16"/>
      <c r="E145" s="16"/>
    </row>
    <row r="146" spans="2:5" ht="15" x14ac:dyDescent="0.25">
      <c r="B146" s="16"/>
      <c r="C146" s="16"/>
      <c r="D146" s="16"/>
      <c r="E146" s="16"/>
    </row>
    <row r="147" spans="2:5" ht="15" x14ac:dyDescent="0.25">
      <c r="B147" s="16"/>
      <c r="C147" s="16"/>
      <c r="D147" s="16"/>
      <c r="E147" s="16"/>
    </row>
    <row r="148" spans="2:5" ht="15" x14ac:dyDescent="0.25">
      <c r="B148" s="16"/>
      <c r="C148" s="16"/>
      <c r="D148" s="16"/>
      <c r="E148" s="16"/>
    </row>
    <row r="149" spans="2:5" ht="15" x14ac:dyDescent="0.25">
      <c r="B149" s="16"/>
      <c r="C149" s="16"/>
      <c r="D149" s="16"/>
      <c r="E149" s="16"/>
    </row>
    <row r="150" spans="2:5" ht="15" x14ac:dyDescent="0.25">
      <c r="B150" s="16"/>
      <c r="C150" s="16"/>
      <c r="D150" s="16"/>
      <c r="E150" s="16"/>
    </row>
    <row r="151" spans="2:5" ht="15" x14ac:dyDescent="0.25">
      <c r="B151" s="16"/>
      <c r="C151" s="16"/>
      <c r="D151" s="16"/>
      <c r="E151" s="16"/>
    </row>
    <row r="152" spans="2:5" ht="15" x14ac:dyDescent="0.25">
      <c r="B152" s="16"/>
      <c r="C152" s="16"/>
      <c r="D152" s="16"/>
      <c r="E152" s="16"/>
    </row>
    <row r="153" spans="2:5" ht="15" x14ac:dyDescent="0.25">
      <c r="B153" s="16"/>
      <c r="C153" s="16"/>
      <c r="D153" s="16"/>
      <c r="E153" s="16"/>
    </row>
    <row r="154" spans="2:5" ht="15" x14ac:dyDescent="0.25">
      <c r="B154" s="16"/>
      <c r="C154" s="16"/>
      <c r="D154" s="16"/>
      <c r="E154" s="16"/>
    </row>
    <row r="155" spans="2:5" ht="15" x14ac:dyDescent="0.25">
      <c r="B155" s="16"/>
      <c r="C155" s="16"/>
      <c r="D155" s="16"/>
      <c r="E155" s="16"/>
    </row>
    <row r="156" spans="2:5" ht="15" x14ac:dyDescent="0.25">
      <c r="B156" s="16"/>
      <c r="C156" s="16"/>
      <c r="D156" s="16"/>
      <c r="E156" s="16"/>
    </row>
    <row r="157" spans="2:5" ht="15" x14ac:dyDescent="0.25">
      <c r="B157" s="16"/>
      <c r="C157" s="16"/>
      <c r="D157" s="16"/>
      <c r="E157" s="16"/>
    </row>
    <row r="158" spans="2:5" ht="15" x14ac:dyDescent="0.25">
      <c r="B158" s="16"/>
      <c r="C158" s="16"/>
      <c r="D158" s="16"/>
      <c r="E158" s="16"/>
    </row>
    <row r="159" spans="2:5" ht="15" x14ac:dyDescent="0.25">
      <c r="B159" s="16"/>
      <c r="C159" s="16"/>
      <c r="D159" s="16"/>
      <c r="E159" s="16"/>
    </row>
    <row r="160" spans="2:5" ht="15" x14ac:dyDescent="0.25">
      <c r="B160" s="16"/>
      <c r="C160" s="16"/>
      <c r="D160" s="16"/>
      <c r="E160" s="16"/>
    </row>
    <row r="161" spans="2:5" ht="15" x14ac:dyDescent="0.25">
      <c r="B161" s="16"/>
      <c r="C161" s="16"/>
      <c r="D161" s="16"/>
      <c r="E161" s="16"/>
    </row>
    <row r="162" spans="2:5" ht="15" x14ac:dyDescent="0.25">
      <c r="B162" s="16"/>
      <c r="C162" s="16"/>
      <c r="D162" s="16"/>
      <c r="E162" s="16"/>
    </row>
    <row r="163" spans="2:5" ht="15" x14ac:dyDescent="0.25">
      <c r="B163" s="16"/>
      <c r="C163" s="16"/>
      <c r="D163" s="16"/>
      <c r="E163" s="16"/>
    </row>
    <row r="164" spans="2:5" ht="15" x14ac:dyDescent="0.25">
      <c r="B164" s="16"/>
      <c r="C164" s="16"/>
      <c r="D164" s="16"/>
      <c r="E164" s="16"/>
    </row>
    <row r="165" spans="2:5" ht="15" x14ac:dyDescent="0.25">
      <c r="B165" s="16"/>
      <c r="C165" s="16"/>
      <c r="D165" s="16"/>
      <c r="E165" s="16"/>
    </row>
    <row r="166" spans="2:5" ht="15" x14ac:dyDescent="0.25">
      <c r="B166" s="16"/>
      <c r="C166" s="16"/>
      <c r="D166" s="16"/>
      <c r="E166" s="16"/>
    </row>
    <row r="167" spans="2:5" ht="15" x14ac:dyDescent="0.25">
      <c r="B167" s="16"/>
      <c r="C167" s="16"/>
      <c r="D167" s="16"/>
      <c r="E167" s="16"/>
    </row>
    <row r="168" spans="2:5" ht="15" x14ac:dyDescent="0.25">
      <c r="B168" s="16"/>
      <c r="C168" s="16"/>
      <c r="D168" s="16"/>
      <c r="E168" s="16"/>
    </row>
    <row r="169" spans="2:5" ht="15" x14ac:dyDescent="0.25">
      <c r="B169" s="16"/>
      <c r="C169" s="16"/>
      <c r="D169" s="16"/>
      <c r="E169" s="16"/>
    </row>
    <row r="170" spans="2:5" ht="15" x14ac:dyDescent="0.25">
      <c r="B170" s="16"/>
      <c r="C170" s="16"/>
      <c r="D170" s="16"/>
      <c r="E170" s="16"/>
    </row>
    <row r="171" spans="2:5" ht="15" x14ac:dyDescent="0.25">
      <c r="B171" s="16"/>
      <c r="C171" s="16"/>
      <c r="D171" s="16"/>
      <c r="E171" s="16"/>
    </row>
    <row r="172" spans="2:5" ht="15" x14ac:dyDescent="0.25">
      <c r="B172" s="16"/>
      <c r="C172" s="16"/>
      <c r="D172" s="16"/>
      <c r="E172" s="16"/>
    </row>
    <row r="173" spans="2:5" ht="15" x14ac:dyDescent="0.25">
      <c r="B173" s="16"/>
      <c r="C173" s="16"/>
      <c r="D173" s="16"/>
      <c r="E173" s="16"/>
    </row>
    <row r="174" spans="2:5" ht="15" x14ac:dyDescent="0.25">
      <c r="B174" s="16"/>
      <c r="C174" s="16"/>
      <c r="D174" s="16"/>
      <c r="E174" s="16"/>
    </row>
    <row r="175" spans="2:5" ht="15" x14ac:dyDescent="0.25">
      <c r="B175" s="16"/>
      <c r="C175" s="16"/>
      <c r="D175" s="16"/>
      <c r="E175" s="16"/>
    </row>
    <row r="176" spans="2:5" ht="15" x14ac:dyDescent="0.25">
      <c r="B176" s="16"/>
      <c r="C176" s="16"/>
      <c r="D176" s="16"/>
      <c r="E176" s="16"/>
    </row>
    <row r="177" spans="2:5" ht="15" x14ac:dyDescent="0.25">
      <c r="B177" s="16"/>
      <c r="C177" s="16"/>
      <c r="D177" s="16"/>
      <c r="E177" s="16"/>
    </row>
    <row r="178" spans="2:5" ht="15" x14ac:dyDescent="0.25">
      <c r="B178" s="16"/>
      <c r="C178" s="16"/>
      <c r="D178" s="16"/>
      <c r="E178" s="16"/>
    </row>
    <row r="179" spans="2:5" ht="15" x14ac:dyDescent="0.25">
      <c r="B179" s="16"/>
      <c r="C179" s="16"/>
      <c r="D179" s="16"/>
      <c r="E179" s="16"/>
    </row>
    <row r="180" spans="2:5" ht="15" x14ac:dyDescent="0.25">
      <c r="B180" s="16"/>
      <c r="C180" s="16"/>
      <c r="D180" s="16"/>
      <c r="E180" s="16"/>
    </row>
    <row r="181" spans="2:5" ht="15" x14ac:dyDescent="0.25">
      <c r="B181" s="16"/>
      <c r="C181" s="16"/>
      <c r="D181" s="16"/>
      <c r="E181" s="16"/>
    </row>
    <row r="182" spans="2:5" ht="15" x14ac:dyDescent="0.25">
      <c r="B182" s="16"/>
      <c r="C182" s="16"/>
      <c r="D182" s="16"/>
      <c r="E182" s="16"/>
    </row>
    <row r="183" spans="2:5" ht="15" x14ac:dyDescent="0.25">
      <c r="B183" s="16"/>
      <c r="C183" s="16"/>
      <c r="D183" s="16"/>
      <c r="E183" s="16"/>
    </row>
    <row r="184" spans="2:5" ht="15" x14ac:dyDescent="0.25">
      <c r="B184" s="16"/>
      <c r="C184" s="16"/>
      <c r="D184" s="16"/>
      <c r="E184" s="16"/>
    </row>
    <row r="185" spans="2:5" ht="15" x14ac:dyDescent="0.25">
      <c r="B185" s="16"/>
      <c r="C185" s="16"/>
      <c r="D185" s="16"/>
      <c r="E185" s="16"/>
    </row>
    <row r="186" spans="2:5" ht="15" x14ac:dyDescent="0.25">
      <c r="B186" s="16"/>
      <c r="C186" s="16"/>
      <c r="D186" s="16"/>
      <c r="E186" s="16"/>
    </row>
    <row r="187" spans="2:5" ht="15" x14ac:dyDescent="0.25">
      <c r="B187" s="16"/>
      <c r="C187" s="16"/>
      <c r="D187" s="16"/>
      <c r="E187" s="16"/>
    </row>
    <row r="188" spans="2:5" ht="15" x14ac:dyDescent="0.25">
      <c r="B188" s="16"/>
      <c r="C188" s="16"/>
      <c r="D188" s="16"/>
      <c r="E188" s="16"/>
    </row>
    <row r="189" spans="2:5" ht="15" x14ac:dyDescent="0.25">
      <c r="B189" s="16"/>
      <c r="C189" s="16"/>
      <c r="D189" s="16"/>
      <c r="E189" s="16"/>
    </row>
    <row r="190" spans="2:5" ht="15" x14ac:dyDescent="0.25">
      <c r="B190" s="16"/>
      <c r="C190" s="16"/>
      <c r="D190" s="16"/>
      <c r="E190" s="16"/>
    </row>
    <row r="191" spans="2:5" ht="15" x14ac:dyDescent="0.25">
      <c r="B191" s="16"/>
      <c r="C191" s="16"/>
      <c r="D191" s="16"/>
      <c r="E191" s="16"/>
    </row>
    <row r="192" spans="2:5" ht="15" x14ac:dyDescent="0.25">
      <c r="B192" s="16"/>
      <c r="C192" s="16"/>
      <c r="D192" s="16"/>
      <c r="E192" s="16"/>
    </row>
    <row r="193" spans="2:5" ht="15" x14ac:dyDescent="0.25">
      <c r="B193" s="16"/>
      <c r="C193" s="16"/>
      <c r="D193" s="16"/>
      <c r="E193" s="16"/>
    </row>
    <row r="194" spans="2:5" ht="15" x14ac:dyDescent="0.25">
      <c r="B194" s="16"/>
      <c r="C194" s="16"/>
      <c r="D194" s="16"/>
      <c r="E194" s="16"/>
    </row>
    <row r="195" spans="2:5" ht="15" x14ac:dyDescent="0.25">
      <c r="B195" s="16"/>
      <c r="C195" s="16"/>
      <c r="D195" s="16"/>
      <c r="E195" s="16"/>
    </row>
    <row r="196" spans="2:5" ht="15" x14ac:dyDescent="0.25">
      <c r="B196" s="16"/>
      <c r="C196" s="16"/>
      <c r="D196" s="16"/>
      <c r="E196" s="16"/>
    </row>
    <row r="197" spans="2:5" ht="15" x14ac:dyDescent="0.25">
      <c r="B197" s="16"/>
      <c r="C197" s="16"/>
      <c r="D197" s="16"/>
      <c r="E197" s="16"/>
    </row>
    <row r="198" spans="2:5" ht="15" x14ac:dyDescent="0.25">
      <c r="B198" s="16"/>
      <c r="C198" s="16"/>
      <c r="D198" s="16"/>
      <c r="E198" s="16"/>
    </row>
    <row r="199" spans="2:5" ht="15" x14ac:dyDescent="0.25">
      <c r="B199" s="16"/>
      <c r="C199" s="16"/>
      <c r="D199" s="16"/>
      <c r="E199" s="16"/>
    </row>
    <row r="200" spans="2:5" ht="15" x14ac:dyDescent="0.25">
      <c r="B200" s="16"/>
      <c r="C200" s="16"/>
      <c r="D200" s="16"/>
      <c r="E200" s="16"/>
    </row>
    <row r="201" spans="2:5" ht="15" x14ac:dyDescent="0.25">
      <c r="B201" s="16"/>
      <c r="C201" s="16"/>
      <c r="D201" s="16"/>
      <c r="E201" s="16"/>
    </row>
    <row r="202" spans="2:5" ht="15" x14ac:dyDescent="0.25">
      <c r="B202" s="16"/>
      <c r="C202" s="16"/>
      <c r="D202" s="16"/>
      <c r="E202" s="16"/>
    </row>
    <row r="203" spans="2:5" ht="15" x14ac:dyDescent="0.25">
      <c r="B203" s="16"/>
      <c r="C203" s="16"/>
      <c r="D203" s="16"/>
      <c r="E203" s="16"/>
    </row>
    <row r="204" spans="2:5" ht="15" x14ac:dyDescent="0.25">
      <c r="B204" s="16"/>
      <c r="C204" s="16"/>
      <c r="D204" s="16"/>
      <c r="E204" s="16"/>
    </row>
    <row r="205" spans="2:5" ht="15" x14ac:dyDescent="0.25">
      <c r="B205" s="16"/>
      <c r="C205" s="16"/>
      <c r="D205" s="16"/>
      <c r="E205" s="16"/>
    </row>
    <row r="206" spans="2:5" ht="15" x14ac:dyDescent="0.25">
      <c r="B206" s="16"/>
      <c r="C206" s="16"/>
      <c r="D206" s="16"/>
      <c r="E206" s="16"/>
    </row>
    <row r="207" spans="2:5" ht="15" x14ac:dyDescent="0.25">
      <c r="B207" s="16"/>
      <c r="C207" s="16"/>
      <c r="D207" s="16"/>
      <c r="E207" s="16"/>
    </row>
    <row r="208" spans="2:5" ht="15" x14ac:dyDescent="0.25">
      <c r="B208" s="16"/>
      <c r="C208" s="16"/>
      <c r="D208" s="16"/>
      <c r="E208" s="16"/>
    </row>
    <row r="209" spans="2:5" ht="15" x14ac:dyDescent="0.25">
      <c r="B209" s="16"/>
      <c r="C209" s="16"/>
      <c r="D209" s="16"/>
      <c r="E209" s="16"/>
    </row>
    <row r="210" spans="2:5" ht="15" x14ac:dyDescent="0.25">
      <c r="B210" s="16"/>
      <c r="C210" s="16"/>
      <c r="D210" s="16"/>
      <c r="E210" s="16"/>
    </row>
    <row r="211" spans="2:5" ht="15" x14ac:dyDescent="0.25">
      <c r="B211" s="16"/>
      <c r="C211" s="16"/>
      <c r="D211" s="16"/>
      <c r="E211" s="16"/>
    </row>
    <row r="212" spans="2:5" ht="15" x14ac:dyDescent="0.25">
      <c r="B212" s="16"/>
      <c r="C212" s="16"/>
      <c r="D212" s="16"/>
      <c r="E212" s="16"/>
    </row>
    <row r="213" spans="2:5" ht="15" x14ac:dyDescent="0.25">
      <c r="B213" s="16"/>
      <c r="C213" s="16"/>
      <c r="D213" s="16"/>
      <c r="E213" s="16"/>
    </row>
    <row r="214" spans="2:5" ht="15" x14ac:dyDescent="0.25">
      <c r="B214" s="16"/>
      <c r="C214" s="16"/>
      <c r="D214" s="16"/>
      <c r="E214" s="16"/>
    </row>
    <row r="215" spans="2:5" ht="15" x14ac:dyDescent="0.25">
      <c r="B215" s="16"/>
      <c r="C215" s="16"/>
      <c r="D215" s="16"/>
      <c r="E215" s="16"/>
    </row>
    <row r="216" spans="2:5" ht="15" x14ac:dyDescent="0.25">
      <c r="B216" s="16"/>
      <c r="C216" s="16"/>
      <c r="D216" s="16"/>
      <c r="E216" s="16"/>
    </row>
    <row r="217" spans="2:5" ht="15" x14ac:dyDescent="0.25">
      <c r="B217" s="16"/>
      <c r="C217" s="16"/>
      <c r="D217" s="16"/>
      <c r="E217" s="16"/>
    </row>
    <row r="218" spans="2:5" ht="15" x14ac:dyDescent="0.25">
      <c r="B218" s="16"/>
      <c r="C218" s="16"/>
      <c r="D218" s="16"/>
      <c r="E218" s="16"/>
    </row>
    <row r="219" spans="2:5" ht="15" x14ac:dyDescent="0.25">
      <c r="B219" s="16"/>
      <c r="C219" s="16"/>
      <c r="D219" s="16"/>
      <c r="E219" s="16"/>
    </row>
    <row r="220" spans="2:5" ht="15" x14ac:dyDescent="0.25">
      <c r="B220" s="16"/>
      <c r="C220" s="16"/>
      <c r="D220" s="16"/>
      <c r="E220" s="16"/>
    </row>
    <row r="221" spans="2:5" ht="15" x14ac:dyDescent="0.25">
      <c r="B221" s="16"/>
      <c r="C221" s="16"/>
      <c r="D221" s="16"/>
      <c r="E221" s="16"/>
    </row>
    <row r="222" spans="2:5" ht="15" x14ac:dyDescent="0.25">
      <c r="B222" s="16"/>
      <c r="C222" s="16"/>
      <c r="D222" s="16"/>
      <c r="E222" s="16"/>
    </row>
    <row r="223" spans="2:5" ht="15" x14ac:dyDescent="0.25">
      <c r="B223" s="16"/>
      <c r="C223" s="16"/>
      <c r="D223" s="16"/>
      <c r="E223" s="16"/>
    </row>
    <row r="224" spans="2:5" ht="15" x14ac:dyDescent="0.25">
      <c r="B224" s="16"/>
      <c r="C224" s="16"/>
      <c r="D224" s="16"/>
      <c r="E224" s="16"/>
    </row>
    <row r="225" spans="2:5" ht="15" x14ac:dyDescent="0.25">
      <c r="B225" s="16"/>
      <c r="C225" s="16"/>
      <c r="D225" s="16"/>
      <c r="E225" s="16"/>
    </row>
    <row r="226" spans="2:5" ht="15" x14ac:dyDescent="0.25">
      <c r="B226" s="16"/>
      <c r="C226" s="16"/>
      <c r="D226" s="16"/>
      <c r="E226" s="16"/>
    </row>
    <row r="227" spans="2:5" ht="15" x14ac:dyDescent="0.25">
      <c r="B227" s="16"/>
      <c r="C227" s="16"/>
      <c r="D227" s="16"/>
      <c r="E227" s="16"/>
    </row>
    <row r="228" spans="2:5" ht="15" x14ac:dyDescent="0.25">
      <c r="B228" s="16"/>
      <c r="C228" s="16"/>
      <c r="D228" s="16"/>
      <c r="E228" s="16"/>
    </row>
    <row r="229" spans="2:5" ht="15" x14ac:dyDescent="0.25">
      <c r="B229" s="16"/>
      <c r="C229" s="16"/>
      <c r="D229" s="16"/>
      <c r="E229" s="16"/>
    </row>
    <row r="230" spans="2:5" ht="15" x14ac:dyDescent="0.25">
      <c r="B230" s="16"/>
      <c r="C230" s="16"/>
      <c r="D230" s="16"/>
      <c r="E230" s="16"/>
    </row>
    <row r="231" spans="2:5" ht="15" x14ac:dyDescent="0.25">
      <c r="B231" s="16"/>
      <c r="C231" s="16"/>
      <c r="D231" s="16"/>
      <c r="E231" s="16"/>
    </row>
    <row r="232" spans="2:5" ht="15" x14ac:dyDescent="0.25">
      <c r="B232" s="16"/>
      <c r="C232" s="16"/>
      <c r="D232" s="16"/>
      <c r="E232" s="16"/>
    </row>
    <row r="233" spans="2:5" ht="15" x14ac:dyDescent="0.25">
      <c r="B233" s="16"/>
      <c r="C233" s="16"/>
      <c r="D233" s="16"/>
      <c r="E233" s="16"/>
    </row>
    <row r="234" spans="2:5" ht="15" x14ac:dyDescent="0.25">
      <c r="B234" s="16"/>
      <c r="C234" s="16"/>
      <c r="D234" s="16"/>
      <c r="E234" s="16"/>
    </row>
    <row r="235" spans="2:5" ht="15" x14ac:dyDescent="0.25">
      <c r="B235" s="16"/>
      <c r="C235" s="16"/>
      <c r="D235" s="16"/>
      <c r="E235" s="16"/>
    </row>
    <row r="236" spans="2:5" ht="15" x14ac:dyDescent="0.25">
      <c r="B236" s="16"/>
      <c r="C236" s="16"/>
      <c r="D236" s="16"/>
      <c r="E236" s="16"/>
    </row>
    <row r="237" spans="2:5" ht="15" x14ac:dyDescent="0.25">
      <c r="B237" s="16"/>
      <c r="C237" s="16"/>
      <c r="D237" s="16"/>
      <c r="E237" s="16"/>
    </row>
    <row r="238" spans="2:5" ht="15" x14ac:dyDescent="0.25">
      <c r="B238" s="16"/>
      <c r="C238" s="16"/>
      <c r="D238" s="16"/>
      <c r="E238" s="16"/>
    </row>
    <row r="239" spans="2:5" ht="15" x14ac:dyDescent="0.25">
      <c r="B239" s="16"/>
      <c r="C239" s="16"/>
      <c r="D239" s="16"/>
      <c r="E239" s="16"/>
    </row>
    <row r="240" spans="2:5" ht="15" x14ac:dyDescent="0.25">
      <c r="B240" s="16"/>
      <c r="C240" s="16"/>
      <c r="D240" s="16"/>
      <c r="E240" s="16"/>
    </row>
    <row r="241" spans="2:5" ht="15" x14ac:dyDescent="0.25">
      <c r="B241" s="16"/>
      <c r="C241" s="16"/>
      <c r="D241" s="16"/>
      <c r="E241" s="16"/>
    </row>
    <row r="242" spans="2:5" ht="15" x14ac:dyDescent="0.25">
      <c r="B242" s="16"/>
      <c r="C242" s="16"/>
      <c r="D242" s="16"/>
      <c r="E242" s="16"/>
    </row>
    <row r="243" spans="2:5" ht="15" x14ac:dyDescent="0.25">
      <c r="B243" s="16"/>
      <c r="C243" s="16"/>
      <c r="D243" s="16"/>
      <c r="E243" s="16"/>
    </row>
    <row r="244" spans="2:5" ht="15" x14ac:dyDescent="0.25">
      <c r="B244" s="16"/>
      <c r="C244" s="16"/>
      <c r="D244" s="16"/>
      <c r="E244" s="16"/>
    </row>
    <row r="245" spans="2:5" ht="15" x14ac:dyDescent="0.25">
      <c r="B245" s="16"/>
      <c r="C245" s="16"/>
      <c r="D245" s="16"/>
      <c r="E245" s="16"/>
    </row>
    <row r="246" spans="2:5" ht="15" x14ac:dyDescent="0.25">
      <c r="B246" s="16"/>
      <c r="C246" s="16"/>
      <c r="D246" s="16"/>
      <c r="E246" s="16"/>
    </row>
    <row r="247" spans="2:5" ht="15" x14ac:dyDescent="0.25">
      <c r="B247" s="16"/>
      <c r="C247" s="16"/>
      <c r="D247" s="16"/>
      <c r="E247" s="16"/>
    </row>
    <row r="248" spans="2:5" ht="15" x14ac:dyDescent="0.25">
      <c r="B248" s="16"/>
      <c r="C248" s="16"/>
      <c r="D248" s="16"/>
      <c r="E248" s="16"/>
    </row>
    <row r="249" spans="2:5" ht="15" x14ac:dyDescent="0.25">
      <c r="B249" s="16"/>
      <c r="C249" s="16"/>
      <c r="D249" s="16"/>
      <c r="E249" s="16"/>
    </row>
    <row r="250" spans="2:5" ht="15" x14ac:dyDescent="0.25">
      <c r="B250" s="16"/>
      <c r="C250" s="16"/>
      <c r="D250" s="16"/>
      <c r="E250" s="16"/>
    </row>
    <row r="251" spans="2:5" ht="15" x14ac:dyDescent="0.25">
      <c r="B251" s="16"/>
      <c r="C251" s="16"/>
      <c r="D251" s="16"/>
      <c r="E251" s="16"/>
    </row>
    <row r="252" spans="2:5" ht="15" x14ac:dyDescent="0.25">
      <c r="B252" s="16"/>
      <c r="C252" s="16"/>
      <c r="D252" s="16"/>
      <c r="E252" s="16"/>
    </row>
    <row r="253" spans="2:5" ht="15" x14ac:dyDescent="0.25">
      <c r="B253" s="16"/>
      <c r="C253" s="16"/>
      <c r="D253" s="16"/>
      <c r="E253" s="16"/>
    </row>
    <row r="254" spans="2:5" ht="15" x14ac:dyDescent="0.25">
      <c r="B254" s="16"/>
      <c r="C254" s="16"/>
      <c r="D254" s="16"/>
      <c r="E254" s="16"/>
    </row>
    <row r="255" spans="2:5" ht="15" x14ac:dyDescent="0.25">
      <c r="B255" s="16"/>
      <c r="C255" s="16"/>
      <c r="D255" s="16"/>
      <c r="E255" s="16"/>
    </row>
    <row r="256" spans="2:5" ht="15" x14ac:dyDescent="0.25">
      <c r="B256" s="16"/>
      <c r="C256" s="16"/>
      <c r="D256" s="16"/>
      <c r="E256" s="16"/>
    </row>
    <row r="257" spans="2:5" ht="15" x14ac:dyDescent="0.25">
      <c r="B257" s="16"/>
      <c r="C257" s="16"/>
      <c r="D257" s="16"/>
      <c r="E257" s="16"/>
    </row>
    <row r="258" spans="2:5" ht="15" x14ac:dyDescent="0.25">
      <c r="B258" s="16"/>
      <c r="C258" s="16"/>
      <c r="D258" s="16"/>
      <c r="E258" s="16"/>
    </row>
    <row r="259" spans="2:5" ht="15" x14ac:dyDescent="0.25">
      <c r="B259" s="16"/>
      <c r="C259" s="16"/>
      <c r="D259" s="16"/>
      <c r="E259" s="16"/>
    </row>
    <row r="260" spans="2:5" ht="15" x14ac:dyDescent="0.25">
      <c r="B260" s="16"/>
      <c r="C260" s="16"/>
      <c r="D260" s="16"/>
      <c r="E260" s="16"/>
    </row>
    <row r="261" spans="2:5" ht="15" x14ac:dyDescent="0.25">
      <c r="B261" s="16"/>
      <c r="C261" s="16"/>
      <c r="D261" s="16"/>
      <c r="E261" s="16"/>
    </row>
    <row r="262" spans="2:5" ht="15" x14ac:dyDescent="0.25">
      <c r="B262" s="16"/>
      <c r="C262" s="16"/>
      <c r="D262" s="16"/>
      <c r="E262" s="16"/>
    </row>
    <row r="263" spans="2:5" ht="15" x14ac:dyDescent="0.25">
      <c r="B263" s="16"/>
      <c r="C263" s="16"/>
      <c r="D263" s="16"/>
      <c r="E263" s="16"/>
    </row>
    <row r="264" spans="2:5" ht="15" x14ac:dyDescent="0.25">
      <c r="B264" s="16"/>
      <c r="C264" s="16"/>
      <c r="D264" s="16"/>
      <c r="E264" s="16"/>
    </row>
    <row r="265" spans="2:5" ht="15" x14ac:dyDescent="0.25">
      <c r="B265" s="16"/>
      <c r="C265" s="16"/>
      <c r="D265" s="16"/>
      <c r="E265" s="16"/>
    </row>
    <row r="266" spans="2:5" ht="15" x14ac:dyDescent="0.25">
      <c r="B266" s="16"/>
      <c r="C266" s="16"/>
      <c r="D266" s="16"/>
      <c r="E266" s="16"/>
    </row>
    <row r="267" spans="2:5" ht="15" x14ac:dyDescent="0.25">
      <c r="B267" s="16"/>
      <c r="C267" s="16"/>
      <c r="D267" s="16"/>
      <c r="E267" s="16"/>
    </row>
    <row r="268" spans="2:5" ht="15" x14ac:dyDescent="0.25">
      <c r="B268" s="16"/>
      <c r="C268" s="16"/>
      <c r="D268" s="16"/>
      <c r="E268" s="16"/>
    </row>
    <row r="269" spans="2:5" ht="15" x14ac:dyDescent="0.25">
      <c r="B269" s="16"/>
      <c r="C269" s="16"/>
      <c r="D269" s="16"/>
      <c r="E269" s="16"/>
    </row>
    <row r="270" spans="2:5" ht="15" x14ac:dyDescent="0.25">
      <c r="B270" s="16"/>
      <c r="C270" s="16"/>
      <c r="D270" s="16"/>
      <c r="E270" s="16"/>
    </row>
    <row r="271" spans="2:5" ht="15" x14ac:dyDescent="0.25">
      <c r="B271" s="16"/>
      <c r="C271" s="16"/>
      <c r="D271" s="16"/>
      <c r="E271" s="16"/>
    </row>
    <row r="272" spans="2:5" ht="15" x14ac:dyDescent="0.25">
      <c r="B272" s="16"/>
      <c r="C272" s="16"/>
      <c r="D272" s="16"/>
      <c r="E272" s="16"/>
    </row>
    <row r="273" spans="2:5" ht="15" x14ac:dyDescent="0.25">
      <c r="B273" s="16"/>
      <c r="C273" s="16"/>
      <c r="D273" s="16"/>
      <c r="E273" s="16"/>
    </row>
    <row r="274" spans="2:5" ht="15" x14ac:dyDescent="0.25">
      <c r="B274" s="16"/>
      <c r="C274" s="16"/>
      <c r="D274" s="16"/>
      <c r="E274" s="16"/>
    </row>
    <row r="275" spans="2:5" ht="15" x14ac:dyDescent="0.25">
      <c r="B275" s="16"/>
      <c r="C275" s="16"/>
      <c r="D275" s="16"/>
      <c r="E275" s="16"/>
    </row>
    <row r="276" spans="2:5" ht="15" x14ac:dyDescent="0.25">
      <c r="B276" s="16"/>
      <c r="C276" s="16"/>
      <c r="D276" s="16"/>
      <c r="E276" s="16"/>
    </row>
    <row r="277" spans="2:5" ht="15" x14ac:dyDescent="0.25">
      <c r="B277" s="16"/>
      <c r="C277" s="16"/>
      <c r="D277" s="16"/>
      <c r="E277" s="16"/>
    </row>
    <row r="278" spans="2:5" ht="15" x14ac:dyDescent="0.25">
      <c r="B278" s="16"/>
      <c r="C278" s="16"/>
      <c r="D278" s="16"/>
      <c r="E278" s="16"/>
    </row>
    <row r="279" spans="2:5" ht="15" x14ac:dyDescent="0.25">
      <c r="B279" s="16"/>
      <c r="C279" s="16"/>
      <c r="D279" s="16"/>
      <c r="E279" s="16"/>
    </row>
    <row r="280" spans="2:5" ht="15" x14ac:dyDescent="0.25">
      <c r="B280" s="16"/>
      <c r="C280" s="16"/>
      <c r="D280" s="16"/>
      <c r="E280" s="16"/>
    </row>
    <row r="281" spans="2:5" ht="15" x14ac:dyDescent="0.25">
      <c r="B281" s="16"/>
      <c r="C281" s="16"/>
      <c r="D281" s="16"/>
      <c r="E281" s="16"/>
    </row>
    <row r="282" spans="2:5" ht="15" x14ac:dyDescent="0.25">
      <c r="B282" s="16"/>
      <c r="C282" s="16"/>
      <c r="D282" s="16"/>
      <c r="E282" s="16"/>
    </row>
    <row r="283" spans="2:5" ht="15" x14ac:dyDescent="0.25">
      <c r="B283" s="16"/>
      <c r="C283" s="16"/>
      <c r="D283" s="16"/>
      <c r="E283" s="16"/>
    </row>
    <row r="284" spans="2:5" ht="15" x14ac:dyDescent="0.25">
      <c r="B284" s="16"/>
      <c r="C284" s="16"/>
      <c r="D284" s="16"/>
      <c r="E284" s="16"/>
    </row>
    <row r="285" spans="2:5" ht="15" x14ac:dyDescent="0.25">
      <c r="B285" s="16"/>
      <c r="C285" s="16"/>
      <c r="D285" s="16"/>
      <c r="E285" s="16"/>
    </row>
    <row r="286" spans="2:5" ht="15" x14ac:dyDescent="0.25">
      <c r="B286" s="16"/>
      <c r="C286" s="16"/>
      <c r="D286" s="16"/>
      <c r="E286" s="16"/>
    </row>
    <row r="287" spans="2:5" ht="15" x14ac:dyDescent="0.25">
      <c r="B287" s="16"/>
      <c r="C287" s="16"/>
      <c r="D287" s="16"/>
      <c r="E287" s="16"/>
    </row>
    <row r="288" spans="2:5" ht="15" x14ac:dyDescent="0.25">
      <c r="B288" s="16"/>
      <c r="C288" s="16"/>
      <c r="D288" s="16"/>
      <c r="E288" s="16"/>
    </row>
    <row r="289" spans="2:5" ht="15" x14ac:dyDescent="0.25">
      <c r="B289" s="16"/>
      <c r="C289" s="16"/>
      <c r="D289" s="16"/>
      <c r="E289" s="16"/>
    </row>
    <row r="290" spans="2:5" ht="15" x14ac:dyDescent="0.25">
      <c r="B290" s="16"/>
      <c r="C290" s="16"/>
      <c r="D290" s="16"/>
      <c r="E290" s="16"/>
    </row>
    <row r="291" spans="2:5" ht="15" x14ac:dyDescent="0.25">
      <c r="B291" s="16"/>
      <c r="C291" s="16"/>
      <c r="D291" s="16"/>
      <c r="E291" s="16"/>
    </row>
    <row r="292" spans="2:5" ht="15" x14ac:dyDescent="0.25">
      <c r="B292" s="16"/>
      <c r="C292" s="16"/>
      <c r="D292" s="16"/>
      <c r="E292" s="16"/>
    </row>
    <row r="293" spans="2:5" ht="15" x14ac:dyDescent="0.25">
      <c r="B293" s="16"/>
      <c r="C293" s="16"/>
      <c r="D293" s="16"/>
      <c r="E293" s="16"/>
    </row>
    <row r="294" spans="2:5" ht="15" x14ac:dyDescent="0.25">
      <c r="B294" s="16"/>
      <c r="C294" s="16"/>
      <c r="D294" s="16"/>
      <c r="E294" s="16"/>
    </row>
    <row r="295" spans="2:5" ht="15" x14ac:dyDescent="0.25">
      <c r="B295" s="16"/>
      <c r="C295" s="16"/>
      <c r="D295" s="16"/>
      <c r="E295" s="16"/>
    </row>
    <row r="296" spans="2:5" ht="15" x14ac:dyDescent="0.25">
      <c r="B296" s="16"/>
      <c r="C296" s="16"/>
      <c r="D296" s="16"/>
      <c r="E296" s="16"/>
    </row>
    <row r="297" spans="2:5" ht="15" x14ac:dyDescent="0.25">
      <c r="B297" s="16"/>
      <c r="C297" s="16"/>
      <c r="D297" s="16"/>
      <c r="E297" s="16"/>
    </row>
    <row r="298" spans="2:5" ht="15" x14ac:dyDescent="0.25">
      <c r="B298" s="16"/>
      <c r="C298" s="16"/>
      <c r="D298" s="16"/>
      <c r="E298" s="16"/>
    </row>
    <row r="299" spans="2:5" ht="15" x14ac:dyDescent="0.25">
      <c r="B299" s="16"/>
      <c r="C299" s="16"/>
      <c r="D299" s="16"/>
      <c r="E299" s="16"/>
    </row>
    <row r="300" spans="2:5" ht="15" x14ac:dyDescent="0.25">
      <c r="B300" s="16"/>
      <c r="C300" s="16"/>
      <c r="D300" s="16"/>
      <c r="E300" s="16"/>
    </row>
    <row r="301" spans="2:5" ht="15" x14ac:dyDescent="0.25">
      <c r="B301" s="16"/>
      <c r="C301" s="16"/>
      <c r="D301" s="16"/>
      <c r="E301" s="16"/>
    </row>
    <row r="302" spans="2:5" ht="15" x14ac:dyDescent="0.25">
      <c r="B302" s="16"/>
      <c r="C302" s="16"/>
      <c r="D302" s="16"/>
      <c r="E302" s="16"/>
    </row>
    <row r="303" spans="2:5" ht="15" x14ac:dyDescent="0.25">
      <c r="B303" s="16"/>
      <c r="C303" s="16"/>
      <c r="D303" s="16"/>
      <c r="E303" s="16"/>
    </row>
    <row r="304" spans="2:5" ht="15" x14ac:dyDescent="0.25">
      <c r="B304" s="16"/>
      <c r="C304" s="16"/>
      <c r="D304" s="16"/>
      <c r="E304" s="16"/>
    </row>
    <row r="305" spans="2:5" ht="15" x14ac:dyDescent="0.25">
      <c r="B305" s="16"/>
      <c r="C305" s="16"/>
      <c r="D305" s="16"/>
      <c r="E305" s="16"/>
    </row>
    <row r="306" spans="2:5" ht="15" x14ac:dyDescent="0.25">
      <c r="B306" s="16"/>
      <c r="C306" s="16"/>
      <c r="D306" s="16"/>
      <c r="E306" s="16"/>
    </row>
    <row r="307" spans="2:5" ht="15" x14ac:dyDescent="0.25">
      <c r="B307" s="16"/>
      <c r="C307" s="16"/>
      <c r="D307" s="16"/>
      <c r="E307" s="16"/>
    </row>
    <row r="308" spans="2:5" ht="15" x14ac:dyDescent="0.25">
      <c r="B308" s="16"/>
      <c r="C308" s="16"/>
      <c r="D308" s="16"/>
      <c r="E308" s="16"/>
    </row>
    <row r="309" spans="2:5" ht="15" x14ac:dyDescent="0.25">
      <c r="B309" s="16"/>
      <c r="C309" s="16"/>
      <c r="D309" s="16"/>
      <c r="E309" s="16"/>
    </row>
    <row r="310" spans="2:5" ht="15" x14ac:dyDescent="0.25">
      <c r="B310" s="16"/>
      <c r="C310" s="16"/>
      <c r="D310" s="16"/>
      <c r="E310" s="16"/>
    </row>
    <row r="311" spans="2:5" ht="15" x14ac:dyDescent="0.25">
      <c r="B311" s="16"/>
      <c r="C311" s="16"/>
      <c r="D311" s="16"/>
      <c r="E311" s="16"/>
    </row>
    <row r="312" spans="2:5" ht="15" x14ac:dyDescent="0.25">
      <c r="B312" s="16"/>
      <c r="C312" s="16"/>
      <c r="D312" s="16"/>
      <c r="E312" s="16"/>
    </row>
    <row r="313" spans="2:5" ht="15" x14ac:dyDescent="0.25">
      <c r="B313" s="16"/>
      <c r="C313" s="16"/>
      <c r="D313" s="16"/>
      <c r="E313" s="16"/>
    </row>
    <row r="314" spans="2:5" ht="15" x14ac:dyDescent="0.25">
      <c r="B314" s="16"/>
      <c r="C314" s="16"/>
      <c r="D314" s="16"/>
      <c r="E314" s="16"/>
    </row>
    <row r="315" spans="2:5" ht="15" x14ac:dyDescent="0.25">
      <c r="B315" s="16"/>
      <c r="C315" s="16"/>
      <c r="D315" s="16"/>
      <c r="E315" s="16"/>
    </row>
    <row r="316" spans="2:5" ht="15" x14ac:dyDescent="0.25">
      <c r="B316" s="16"/>
      <c r="C316" s="16"/>
      <c r="D316" s="16"/>
      <c r="E316" s="16"/>
    </row>
    <row r="317" spans="2:5" ht="15" x14ac:dyDescent="0.25">
      <c r="B317" s="16"/>
      <c r="C317" s="16"/>
      <c r="D317" s="16"/>
      <c r="E317" s="16"/>
    </row>
    <row r="318" spans="2:5" ht="15" x14ac:dyDescent="0.25">
      <c r="B318" s="16"/>
      <c r="C318" s="16"/>
      <c r="D318" s="16"/>
      <c r="E318" s="16"/>
    </row>
    <row r="319" spans="2:5" ht="15" x14ac:dyDescent="0.25">
      <c r="B319" s="16"/>
      <c r="C319" s="16"/>
      <c r="D319" s="16"/>
      <c r="E319" s="16"/>
    </row>
    <row r="320" spans="2:5" ht="15" x14ac:dyDescent="0.25">
      <c r="B320" s="16"/>
      <c r="C320" s="16"/>
      <c r="D320" s="16"/>
      <c r="E320" s="16"/>
    </row>
    <row r="321" spans="2:5" ht="15" x14ac:dyDescent="0.25">
      <c r="B321" s="16"/>
      <c r="C321" s="16"/>
      <c r="D321" s="16"/>
      <c r="E321" s="16"/>
    </row>
    <row r="322" spans="2:5" ht="15" x14ac:dyDescent="0.25">
      <c r="B322" s="16"/>
      <c r="C322" s="16"/>
      <c r="D322" s="16"/>
      <c r="E322" s="16"/>
    </row>
    <row r="323" spans="2:5" ht="15" x14ac:dyDescent="0.25">
      <c r="B323" s="16"/>
      <c r="C323" s="16"/>
      <c r="D323" s="16"/>
      <c r="E323" s="16"/>
    </row>
    <row r="324" spans="2:5" ht="15" x14ac:dyDescent="0.25">
      <c r="B324" s="16"/>
      <c r="C324" s="16"/>
      <c r="D324" s="16"/>
      <c r="E324" s="16"/>
    </row>
    <row r="325" spans="2:5" ht="15" x14ac:dyDescent="0.25">
      <c r="B325" s="16"/>
      <c r="C325" s="16"/>
      <c r="D325" s="16"/>
      <c r="E325" s="16"/>
    </row>
    <row r="326" spans="2:5" ht="15" x14ac:dyDescent="0.25">
      <c r="B326" s="16"/>
      <c r="C326" s="16"/>
      <c r="D326" s="16"/>
      <c r="E326" s="16"/>
    </row>
    <row r="327" spans="2:5" ht="15" x14ac:dyDescent="0.25">
      <c r="B327" s="16"/>
      <c r="C327" s="16"/>
      <c r="D327" s="16"/>
      <c r="E327" s="16"/>
    </row>
    <row r="328" spans="2:5" ht="15" x14ac:dyDescent="0.25">
      <c r="B328" s="16"/>
      <c r="C328" s="16"/>
      <c r="D328" s="16"/>
      <c r="E328" s="16"/>
    </row>
    <row r="329" spans="2:5" ht="15" x14ac:dyDescent="0.25">
      <c r="B329" s="16"/>
      <c r="C329" s="16"/>
      <c r="D329" s="16"/>
      <c r="E329" s="16"/>
    </row>
    <row r="330" spans="2:5" ht="15" x14ac:dyDescent="0.25">
      <c r="B330" s="16"/>
      <c r="C330" s="16"/>
      <c r="D330" s="16"/>
      <c r="E330" s="16"/>
    </row>
    <row r="331" spans="2:5" ht="15" x14ac:dyDescent="0.25">
      <c r="B331" s="16"/>
      <c r="C331" s="16"/>
      <c r="D331" s="16"/>
      <c r="E331" s="16"/>
    </row>
    <row r="332" spans="2:5" ht="15" x14ac:dyDescent="0.25">
      <c r="B332" s="16"/>
      <c r="C332" s="16"/>
      <c r="D332" s="16"/>
      <c r="E332" s="16"/>
    </row>
    <row r="333" spans="2:5" ht="15" x14ac:dyDescent="0.25">
      <c r="B333" s="16"/>
      <c r="C333" s="16"/>
      <c r="D333" s="16"/>
      <c r="E333" s="16"/>
    </row>
    <row r="334" spans="2:5" ht="15" x14ac:dyDescent="0.25">
      <c r="B334" s="16"/>
      <c r="C334" s="16"/>
      <c r="D334" s="16"/>
      <c r="E334" s="16"/>
    </row>
    <row r="335" spans="2:5" ht="15" x14ac:dyDescent="0.25">
      <c r="B335" s="16"/>
      <c r="C335" s="16"/>
      <c r="D335" s="16"/>
      <c r="E335" s="16"/>
    </row>
    <row r="336" spans="2:5" ht="15" x14ac:dyDescent="0.25">
      <c r="B336" s="16"/>
      <c r="C336" s="16"/>
      <c r="D336" s="16"/>
      <c r="E336" s="16"/>
    </row>
    <row r="337" spans="2:5" ht="15" x14ac:dyDescent="0.25">
      <c r="B337" s="16"/>
      <c r="C337" s="16"/>
      <c r="D337" s="16"/>
      <c r="E337" s="16"/>
    </row>
    <row r="338" spans="2:5" ht="15" x14ac:dyDescent="0.25">
      <c r="B338" s="16"/>
      <c r="C338" s="16"/>
      <c r="D338" s="16"/>
      <c r="E338" s="16"/>
    </row>
    <row r="339" spans="2:5" ht="15" x14ac:dyDescent="0.25">
      <c r="B339" s="16"/>
      <c r="C339" s="16"/>
      <c r="D339" s="16"/>
      <c r="E339" s="16"/>
    </row>
  </sheetData>
  <dataValidations count="1">
    <dataValidation allowBlank="1" showInputMessage="1" showErrorMessage="1" promptTitle="10 лучших клиентов" prompt="_x000a_В этом отчете перечислены 10 лучших клиентов по общим продажам. Чтобы обновить отчет, щелкните правой кнопкой мыши сводную таблицу и выберите пункт &quot;Обновить&quot;." sqref="A2" xr:uid="{D1C4D66C-2FD7-459C-94EF-B79D86ABFCC0}"/>
  </dataValidations>
  <printOptions horizontalCentered="1"/>
  <pageMargins left="0.25" right="0.25" top="0.75" bottom="0.75" header="0.3" footer="0.3"/>
  <pageSetup paperSize="9" fitToHeight="0" orientation="portrait"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126ACF-A599-427B-B4BE-C6C234443C78}">
  <sheetPr>
    <pageSetUpPr fitToPage="1"/>
  </sheetPr>
  <dimension ref="A1:F323"/>
  <sheetViews>
    <sheetView zoomScaleNormal="100" workbookViewId="0">
      <selection activeCell="C3" sqref="C3"/>
    </sheetView>
  </sheetViews>
  <sheetFormatPr defaultColWidth="8.85546875" defaultRowHeight="12.75" x14ac:dyDescent="0.25"/>
  <cols>
    <col min="1" max="1" width="17.28515625" style="14" bestFit="1" customWidth="1"/>
    <col min="2" max="2" width="12.5703125" style="17" bestFit="1" customWidth="1"/>
    <col min="3" max="3" width="14.85546875" style="17" customWidth="1"/>
    <col min="4" max="4" width="17.28515625" style="17" customWidth="1"/>
    <col min="5" max="5" width="21.7109375" style="17" bestFit="1" customWidth="1"/>
    <col min="6" max="6" width="22.42578125" style="14" bestFit="1" customWidth="1"/>
    <col min="7" max="7" width="1.7109375" style="14" customWidth="1"/>
    <col min="8" max="8" width="19" style="14" bestFit="1" customWidth="1"/>
    <col min="9" max="16384" width="8.85546875" style="14"/>
  </cols>
  <sheetData>
    <row r="1" spans="1:6" ht="7.5" customHeight="1" x14ac:dyDescent="0.25">
      <c r="A1"/>
      <c r="B1"/>
      <c r="C1"/>
      <c r="D1"/>
      <c r="E1"/>
      <c r="F1"/>
    </row>
    <row r="2" spans="1:6" ht="15" x14ac:dyDescent="0.25">
      <c r="A2"/>
      <c r="B2"/>
      <c r="C2" s="80" t="s">
        <v>144</v>
      </c>
      <c r="D2" s="80"/>
      <c r="E2" s="80"/>
      <c r="F2"/>
    </row>
    <row r="3" spans="1:6" ht="15.75" x14ac:dyDescent="0.25">
      <c r="A3" t="s">
        <v>137</v>
      </c>
      <c r="B3"/>
      <c r="C3" s="22" t="str" vm="255">
        <f>CUBEKPIMEMBER("ThisWorkbookDataModel","Profit Pct",C4)</f>
        <v>Profit Pct</v>
      </c>
      <c r="D3" s="22" t="str" vm="256">
        <f>CUBEKPIMEMBER("ThisWorkbookDataModel","Profit Pct",D4)</f>
        <v>Profit Pct Цель</v>
      </c>
      <c r="E3" s="22" t="str" vm="257">
        <f>CUBEKPIMEMBER("ThisWorkbookDataModel","Profit Pct",E4)</f>
        <v>Profit Pct Состояние</v>
      </c>
      <c r="F3"/>
    </row>
    <row r="4" spans="1:6" ht="15" x14ac:dyDescent="0.25">
      <c r="A4" t="s">
        <v>138</v>
      </c>
      <c r="B4" t="s">
        <v>139</v>
      </c>
      <c r="C4">
        <v>1</v>
      </c>
      <c r="D4">
        <v>2</v>
      </c>
      <c r="E4">
        <v>3</v>
      </c>
      <c r="F4"/>
    </row>
    <row r="5" spans="1:6" ht="15" x14ac:dyDescent="0.25">
      <c r="A5"/>
      <c r="B5" t="s">
        <v>140</v>
      </c>
      <c r="C5" s="77" t="s">
        <v>141</v>
      </c>
      <c r="D5" s="77" t="s">
        <v>142</v>
      </c>
      <c r="E5" s="77" t="s">
        <v>143</v>
      </c>
      <c r="F5"/>
    </row>
    <row r="6" spans="1:6" ht="15" x14ac:dyDescent="0.25">
      <c r="A6"/>
      <c r="B6"/>
      <c r="C6"/>
      <c r="D6"/>
      <c r="E6"/>
      <c r="F6"/>
    </row>
    <row r="7" spans="1:6" ht="15" x14ac:dyDescent="0.25">
      <c r="A7"/>
      <c r="B7"/>
      <c r="C7"/>
      <c r="D7"/>
      <c r="E7"/>
      <c r="F7"/>
    </row>
    <row r="8" spans="1:6" ht="15" x14ac:dyDescent="0.25">
      <c r="A8"/>
      <c r="B8"/>
      <c r="C8"/>
      <c r="D8"/>
      <c r="E8"/>
      <c r="F8"/>
    </row>
    <row r="9" spans="1:6" ht="15" x14ac:dyDescent="0.25">
      <c r="A9"/>
      <c r="B9"/>
      <c r="C9"/>
      <c r="D9"/>
      <c r="E9" s="15"/>
      <c r="F9" s="15"/>
    </row>
    <row r="10" spans="1:6" ht="15" x14ac:dyDescent="0.25">
      <c r="A10"/>
      <c r="B10"/>
      <c r="C10"/>
      <c r="D10"/>
      <c r="E10" s="15"/>
      <c r="F10" s="15"/>
    </row>
    <row r="11" spans="1:6" ht="15" x14ac:dyDescent="0.25">
      <c r="A11"/>
      <c r="B11"/>
      <c r="C11"/>
      <c r="D11"/>
      <c r="E11" s="15"/>
      <c r="F11" s="15"/>
    </row>
    <row r="12" spans="1:6" ht="15" x14ac:dyDescent="0.25">
      <c r="A12"/>
      <c r="B12"/>
      <c r="C12"/>
      <c r="D12"/>
      <c r="E12" s="15"/>
      <c r="F12" s="15"/>
    </row>
    <row r="13" spans="1:6" ht="15" x14ac:dyDescent="0.25">
      <c r="A13"/>
      <c r="B13"/>
      <c r="C13"/>
      <c r="D13"/>
      <c r="E13" s="15"/>
      <c r="F13" s="15"/>
    </row>
    <row r="14" spans="1:6" ht="15" x14ac:dyDescent="0.25">
      <c r="A14"/>
      <c r="B14"/>
      <c r="C14"/>
      <c r="D14"/>
      <c r="E14" s="15"/>
      <c r="F14" s="15"/>
    </row>
    <row r="15" spans="1:6" ht="15" x14ac:dyDescent="0.25">
      <c r="A15"/>
      <c r="B15"/>
      <c r="C15"/>
      <c r="D15"/>
      <c r="E15" s="15"/>
      <c r="F15" s="15"/>
    </row>
    <row r="16" spans="1:6" ht="15" x14ac:dyDescent="0.25">
      <c r="A16"/>
      <c r="B16"/>
      <c r="C16"/>
      <c r="D16"/>
      <c r="E16" s="15"/>
      <c r="F16" s="15"/>
    </row>
    <row r="17" spans="1:6" ht="15" x14ac:dyDescent="0.25">
      <c r="A17"/>
      <c r="B17"/>
      <c r="C17"/>
      <c r="D17"/>
      <c r="E17" s="15"/>
      <c r="F17" s="15"/>
    </row>
    <row r="18" spans="1:6" ht="15" x14ac:dyDescent="0.25">
      <c r="A18"/>
      <c r="B18"/>
      <c r="C18"/>
      <c r="D18"/>
      <c r="E18" s="15"/>
      <c r="F18" s="15"/>
    </row>
    <row r="19" spans="1:6" ht="15" x14ac:dyDescent="0.25">
      <c r="A19"/>
      <c r="B19"/>
      <c r="C19"/>
      <c r="D19"/>
      <c r="E19" s="15"/>
      <c r="F19" s="15"/>
    </row>
    <row r="20" spans="1:6" ht="15" x14ac:dyDescent="0.25">
      <c r="A20"/>
      <c r="B20"/>
      <c r="C20"/>
      <c r="D20"/>
      <c r="E20" s="15"/>
      <c r="F20" s="15"/>
    </row>
    <row r="21" spans="1:6" ht="15" x14ac:dyDescent="0.25">
      <c r="A21"/>
      <c r="B21"/>
      <c r="C21"/>
      <c r="D21"/>
      <c r="E21" s="15"/>
      <c r="F21" s="15"/>
    </row>
    <row r="22" spans="1:6" ht="15" x14ac:dyDescent="0.25">
      <c r="A22"/>
      <c r="B22"/>
      <c r="C22"/>
      <c r="D22"/>
      <c r="E22" s="15"/>
      <c r="F22" s="15"/>
    </row>
    <row r="23" spans="1:6" ht="15" x14ac:dyDescent="0.25">
      <c r="A23"/>
      <c r="B23"/>
      <c r="C23"/>
      <c r="D23"/>
      <c r="E23" s="15"/>
      <c r="F23" s="15"/>
    </row>
    <row r="24" spans="1:6" ht="15" x14ac:dyDescent="0.25">
      <c r="A24"/>
      <c r="B24"/>
      <c r="C24"/>
      <c r="D24"/>
      <c r="E24" s="15"/>
      <c r="F24" s="15"/>
    </row>
    <row r="25" spans="1:6" ht="15" x14ac:dyDescent="0.25">
      <c r="A25"/>
      <c r="B25"/>
      <c r="C25"/>
      <c r="D25"/>
      <c r="E25" s="15"/>
      <c r="F25" s="15"/>
    </row>
    <row r="26" spans="1:6" ht="15" x14ac:dyDescent="0.25">
      <c r="A26"/>
      <c r="B26"/>
      <c r="C26"/>
      <c r="D26"/>
      <c r="E26" s="15"/>
      <c r="F26" s="15"/>
    </row>
    <row r="27" spans="1:6" ht="15" x14ac:dyDescent="0.25">
      <c r="A27"/>
      <c r="B27"/>
      <c r="C27"/>
      <c r="D27"/>
      <c r="E27" s="15"/>
      <c r="F27" s="15"/>
    </row>
    <row r="28" spans="1:6" ht="15" x14ac:dyDescent="0.25">
      <c r="A28"/>
      <c r="B28"/>
      <c r="C28"/>
      <c r="D28"/>
      <c r="E28" s="15"/>
      <c r="F28" s="15"/>
    </row>
    <row r="29" spans="1:6" ht="15" x14ac:dyDescent="0.25">
      <c r="A29"/>
      <c r="B29"/>
      <c r="C29"/>
      <c r="D29"/>
      <c r="E29" s="15"/>
      <c r="F29" s="15"/>
    </row>
    <row r="30" spans="1:6" ht="15" x14ac:dyDescent="0.25">
      <c r="A30"/>
      <c r="B30"/>
      <c r="C30"/>
      <c r="D30"/>
      <c r="E30" s="15"/>
      <c r="F30" s="15"/>
    </row>
    <row r="31" spans="1:6" ht="15" x14ac:dyDescent="0.25">
      <c r="A31"/>
      <c r="B31"/>
      <c r="C31"/>
      <c r="D31"/>
      <c r="E31" s="15"/>
      <c r="F31" s="15"/>
    </row>
    <row r="32" spans="1:6" ht="15" x14ac:dyDescent="0.25">
      <c r="A32"/>
      <c r="B32"/>
      <c r="C32"/>
      <c r="D32"/>
      <c r="E32" s="15"/>
      <c r="F32" s="15"/>
    </row>
    <row r="33" spans="1:6" ht="15" x14ac:dyDescent="0.25">
      <c r="A33"/>
      <c r="B33"/>
      <c r="C33"/>
      <c r="D33"/>
      <c r="E33" s="15"/>
      <c r="F33" s="15"/>
    </row>
    <row r="34" spans="1:6" ht="15" x14ac:dyDescent="0.25">
      <c r="A34"/>
      <c r="B34"/>
      <c r="C34"/>
      <c r="D34"/>
      <c r="E34" s="15"/>
      <c r="F34" s="15"/>
    </row>
    <row r="35" spans="1:6" ht="15" x14ac:dyDescent="0.25">
      <c r="A35"/>
      <c r="B35"/>
      <c r="C35"/>
      <c r="D35"/>
      <c r="E35" s="15"/>
      <c r="F35" s="15"/>
    </row>
    <row r="36" spans="1:6" ht="15" x14ac:dyDescent="0.25">
      <c r="A36"/>
      <c r="B36"/>
      <c r="C36"/>
      <c r="D36"/>
      <c r="E36" s="15"/>
      <c r="F36" s="15"/>
    </row>
    <row r="37" spans="1:6" ht="15" x14ac:dyDescent="0.25">
      <c r="A37" s="15"/>
      <c r="B37" s="15"/>
      <c r="C37" s="15"/>
      <c r="D37" s="15"/>
      <c r="E37" s="15"/>
      <c r="F37" s="15"/>
    </row>
    <row r="38" spans="1:6" ht="15" x14ac:dyDescent="0.25">
      <c r="A38" s="15"/>
      <c r="B38" s="15"/>
      <c r="C38" s="15"/>
      <c r="D38" s="15"/>
      <c r="E38" s="15"/>
      <c r="F38" s="15"/>
    </row>
    <row r="39" spans="1:6" ht="15" x14ac:dyDescent="0.25">
      <c r="A39" s="15"/>
      <c r="B39" s="15"/>
      <c r="C39" s="15"/>
      <c r="D39" s="15"/>
      <c r="E39" s="15"/>
      <c r="F39" s="15"/>
    </row>
    <row r="40" spans="1:6" ht="15" x14ac:dyDescent="0.25">
      <c r="A40" s="15"/>
      <c r="B40" s="15"/>
      <c r="C40" s="15"/>
      <c r="D40" s="15"/>
      <c r="E40" s="15"/>
      <c r="F40" s="15"/>
    </row>
    <row r="41" spans="1:6" ht="15" x14ac:dyDescent="0.25">
      <c r="A41" s="15"/>
      <c r="B41" s="15"/>
      <c r="C41" s="15"/>
      <c r="D41" s="15"/>
      <c r="E41" s="15"/>
      <c r="F41" s="15"/>
    </row>
    <row r="42" spans="1:6" ht="15" x14ac:dyDescent="0.25">
      <c r="A42" s="15"/>
      <c r="B42" s="15"/>
      <c r="C42" s="15"/>
      <c r="D42" s="15"/>
      <c r="E42" s="15"/>
      <c r="F42" s="15"/>
    </row>
    <row r="43" spans="1:6" ht="15" x14ac:dyDescent="0.25">
      <c r="A43" s="15"/>
      <c r="B43" s="15"/>
      <c r="C43" s="15"/>
      <c r="D43" s="15"/>
      <c r="E43" s="15"/>
      <c r="F43" s="15"/>
    </row>
    <row r="44" spans="1:6" ht="15" x14ac:dyDescent="0.25">
      <c r="A44" s="15"/>
      <c r="B44" s="15"/>
      <c r="C44" s="15"/>
      <c r="D44" s="15"/>
      <c r="E44" s="15"/>
      <c r="F44" s="15"/>
    </row>
    <row r="45" spans="1:6" ht="15" x14ac:dyDescent="0.25">
      <c r="A45" s="15"/>
      <c r="B45" s="15"/>
      <c r="C45" s="15"/>
      <c r="D45" s="15"/>
      <c r="E45" s="15"/>
      <c r="F45" s="15"/>
    </row>
    <row r="46" spans="1:6" ht="15" x14ac:dyDescent="0.25">
      <c r="A46" s="16"/>
      <c r="B46" s="16"/>
      <c r="C46" s="16"/>
      <c r="D46" s="16"/>
      <c r="E46" s="16"/>
      <c r="F46" s="16"/>
    </row>
    <row r="47" spans="1:6" ht="15" x14ac:dyDescent="0.25">
      <c r="A47" s="16"/>
      <c r="B47" s="16"/>
      <c r="C47" s="16"/>
      <c r="D47" s="16"/>
      <c r="E47" s="16"/>
      <c r="F47" s="16"/>
    </row>
    <row r="48" spans="1:6" ht="15" x14ac:dyDescent="0.25">
      <c r="A48" s="16"/>
      <c r="B48" s="16"/>
      <c r="C48" s="16"/>
      <c r="D48" s="16"/>
      <c r="E48" s="16"/>
      <c r="F48" s="16"/>
    </row>
    <row r="49" spans="1:6" ht="15" x14ac:dyDescent="0.25">
      <c r="A49" s="16"/>
      <c r="B49" s="16"/>
      <c r="C49" s="16"/>
      <c r="D49" s="16"/>
      <c r="E49" s="16"/>
      <c r="F49" s="16"/>
    </row>
    <row r="50" spans="1:6" ht="15" x14ac:dyDescent="0.25">
      <c r="A50" s="16"/>
      <c r="B50" s="16"/>
      <c r="C50" s="16"/>
      <c r="D50" s="16"/>
      <c r="E50" s="16"/>
      <c r="F50" s="16"/>
    </row>
    <row r="51" spans="1:6" ht="15" x14ac:dyDescent="0.25">
      <c r="A51" s="16"/>
      <c r="B51" s="16"/>
      <c r="C51" s="16"/>
      <c r="D51" s="16"/>
      <c r="E51" s="16"/>
      <c r="F51" s="16"/>
    </row>
    <row r="52" spans="1:6" ht="15" x14ac:dyDescent="0.25">
      <c r="A52" s="16"/>
      <c r="B52" s="16"/>
      <c r="C52" s="16"/>
      <c r="D52" s="16"/>
      <c r="E52" s="16"/>
      <c r="F52" s="16"/>
    </row>
    <row r="53" spans="1:6" ht="15" x14ac:dyDescent="0.25">
      <c r="A53" s="16"/>
      <c r="B53" s="16"/>
      <c r="C53" s="16"/>
      <c r="D53" s="16"/>
      <c r="E53" s="16"/>
      <c r="F53" s="16"/>
    </row>
    <row r="54" spans="1:6" ht="15" x14ac:dyDescent="0.25">
      <c r="A54" s="16"/>
      <c r="B54" s="16"/>
      <c r="C54" s="16"/>
      <c r="D54" s="16"/>
      <c r="E54" s="16"/>
      <c r="F54" s="16"/>
    </row>
    <row r="55" spans="1:6" ht="15" x14ac:dyDescent="0.25">
      <c r="A55" s="16"/>
      <c r="B55" s="16"/>
      <c r="C55" s="16"/>
      <c r="D55" s="16"/>
      <c r="E55" s="16"/>
      <c r="F55" s="16"/>
    </row>
    <row r="56" spans="1:6" ht="15" x14ac:dyDescent="0.25">
      <c r="A56" s="16"/>
      <c r="B56" s="16"/>
      <c r="C56" s="16"/>
      <c r="D56" s="16"/>
      <c r="E56" s="16"/>
      <c r="F56" s="16"/>
    </row>
    <row r="57" spans="1:6" ht="15" x14ac:dyDescent="0.25">
      <c r="A57" s="16"/>
      <c r="B57" s="16"/>
      <c r="C57" s="16"/>
      <c r="D57" s="16"/>
      <c r="E57" s="16"/>
      <c r="F57" s="16"/>
    </row>
    <row r="58" spans="1:6" ht="15" x14ac:dyDescent="0.25">
      <c r="A58" s="16"/>
      <c r="B58" s="16"/>
      <c r="C58" s="16"/>
      <c r="D58" s="16"/>
      <c r="E58" s="16"/>
      <c r="F58" s="16"/>
    </row>
    <row r="59" spans="1:6" ht="15" x14ac:dyDescent="0.25">
      <c r="A59" s="16"/>
      <c r="B59" s="16"/>
      <c r="C59" s="16"/>
      <c r="D59" s="16"/>
      <c r="E59" s="16"/>
      <c r="F59" s="16"/>
    </row>
    <row r="60" spans="1:6" ht="15" x14ac:dyDescent="0.25">
      <c r="A60" s="16"/>
      <c r="B60" s="16"/>
      <c r="C60" s="16"/>
      <c r="D60" s="16"/>
      <c r="E60" s="16"/>
      <c r="F60" s="16"/>
    </row>
    <row r="61" spans="1:6" ht="15" x14ac:dyDescent="0.25">
      <c r="A61" s="16"/>
      <c r="B61" s="16"/>
      <c r="C61" s="16"/>
      <c r="D61" s="16"/>
      <c r="E61" s="16"/>
      <c r="F61" s="16"/>
    </row>
    <row r="62" spans="1:6" ht="15" x14ac:dyDescent="0.25">
      <c r="A62" s="16"/>
      <c r="B62" s="16"/>
      <c r="C62" s="16"/>
      <c r="D62" s="16"/>
      <c r="E62" s="16"/>
      <c r="F62" s="16"/>
    </row>
    <row r="63" spans="1:6" ht="15" x14ac:dyDescent="0.25">
      <c r="A63" s="16"/>
      <c r="B63" s="16"/>
      <c r="C63" s="16"/>
      <c r="D63" s="16"/>
      <c r="E63" s="16"/>
      <c r="F63" s="16"/>
    </row>
    <row r="64" spans="1:6" ht="15" x14ac:dyDescent="0.25">
      <c r="A64" s="16"/>
      <c r="B64" s="16"/>
      <c r="C64" s="16"/>
      <c r="D64" s="16"/>
      <c r="E64" s="16"/>
      <c r="F64" s="16"/>
    </row>
    <row r="65" spans="1:6" ht="15" x14ac:dyDescent="0.25">
      <c r="A65" s="16"/>
      <c r="B65" s="16"/>
      <c r="C65" s="16"/>
      <c r="D65" s="16"/>
      <c r="E65" s="16"/>
      <c r="F65" s="16"/>
    </row>
    <row r="66" spans="1:6" ht="15" x14ac:dyDescent="0.25">
      <c r="A66" s="16"/>
      <c r="B66" s="16"/>
      <c r="C66" s="16"/>
      <c r="D66" s="16"/>
      <c r="E66" s="16"/>
      <c r="F66" s="16"/>
    </row>
    <row r="67" spans="1:6" ht="15" x14ac:dyDescent="0.25">
      <c r="A67" s="16"/>
      <c r="B67" s="16"/>
      <c r="C67" s="16"/>
      <c r="D67" s="16"/>
      <c r="E67" s="16"/>
      <c r="F67" s="16"/>
    </row>
    <row r="68" spans="1:6" ht="15" x14ac:dyDescent="0.25">
      <c r="A68" s="16"/>
      <c r="B68" s="16"/>
      <c r="C68" s="16"/>
      <c r="D68" s="16"/>
      <c r="E68" s="16"/>
      <c r="F68" s="16"/>
    </row>
    <row r="69" spans="1:6" ht="15" x14ac:dyDescent="0.25">
      <c r="A69" s="16"/>
      <c r="B69" s="16"/>
      <c r="C69" s="16"/>
      <c r="D69" s="16"/>
      <c r="E69" s="16"/>
      <c r="F69" s="16"/>
    </row>
    <row r="70" spans="1:6" ht="15" x14ac:dyDescent="0.25">
      <c r="A70" s="16"/>
      <c r="B70" s="16"/>
      <c r="C70" s="16"/>
      <c r="D70" s="16"/>
      <c r="E70" s="16"/>
      <c r="F70" s="16"/>
    </row>
    <row r="71" spans="1:6" ht="15" x14ac:dyDescent="0.25">
      <c r="A71" s="16"/>
      <c r="B71" s="16"/>
      <c r="C71" s="16"/>
      <c r="D71" s="16"/>
      <c r="E71" s="16"/>
      <c r="F71" s="16"/>
    </row>
    <row r="72" spans="1:6" ht="15" x14ac:dyDescent="0.25">
      <c r="A72" s="16"/>
      <c r="B72" s="16"/>
      <c r="C72" s="16"/>
      <c r="D72" s="16"/>
      <c r="E72" s="16"/>
      <c r="F72" s="16"/>
    </row>
    <row r="73" spans="1:6" ht="15" x14ac:dyDescent="0.25">
      <c r="A73" s="16"/>
      <c r="B73" s="16"/>
      <c r="C73" s="16"/>
      <c r="D73" s="16"/>
      <c r="E73" s="16"/>
      <c r="F73" s="16"/>
    </row>
    <row r="74" spans="1:6" ht="15" x14ac:dyDescent="0.25">
      <c r="A74" s="16"/>
      <c r="B74" s="16"/>
      <c r="C74" s="16"/>
      <c r="D74" s="16"/>
      <c r="E74" s="16"/>
      <c r="F74" s="16"/>
    </row>
    <row r="75" spans="1:6" ht="15" x14ac:dyDescent="0.25">
      <c r="A75" s="16"/>
      <c r="B75" s="16"/>
      <c r="C75" s="16"/>
      <c r="D75" s="16"/>
      <c r="E75" s="16"/>
      <c r="F75" s="16"/>
    </row>
    <row r="76" spans="1:6" ht="15" x14ac:dyDescent="0.25">
      <c r="A76" s="16"/>
      <c r="B76" s="16"/>
      <c r="C76" s="16"/>
      <c r="D76" s="16"/>
      <c r="E76" s="16"/>
      <c r="F76" s="16"/>
    </row>
    <row r="77" spans="1:6" ht="15" x14ac:dyDescent="0.25">
      <c r="A77" s="16"/>
      <c r="B77" s="16"/>
      <c r="C77" s="16"/>
      <c r="D77" s="16"/>
      <c r="E77" s="16"/>
      <c r="F77" s="16"/>
    </row>
    <row r="78" spans="1:6" ht="15" x14ac:dyDescent="0.25">
      <c r="A78" s="16"/>
      <c r="B78" s="16"/>
      <c r="C78" s="16"/>
      <c r="D78" s="16"/>
      <c r="E78" s="16"/>
      <c r="F78" s="16"/>
    </row>
    <row r="79" spans="1:6" ht="15" x14ac:dyDescent="0.25">
      <c r="A79" s="16"/>
      <c r="B79" s="16"/>
      <c r="C79" s="16"/>
      <c r="D79" s="16"/>
      <c r="E79" s="16"/>
      <c r="F79" s="16"/>
    </row>
    <row r="80" spans="1:6" ht="15" x14ac:dyDescent="0.25">
      <c r="A80" s="16"/>
      <c r="B80" s="16"/>
      <c r="C80" s="16"/>
      <c r="D80" s="16"/>
      <c r="E80" s="16"/>
      <c r="F80" s="16"/>
    </row>
    <row r="81" spans="1:6" ht="15" x14ac:dyDescent="0.25">
      <c r="A81" s="16"/>
      <c r="B81" s="16"/>
      <c r="C81" s="16"/>
      <c r="D81" s="16"/>
      <c r="E81" s="16"/>
      <c r="F81" s="16"/>
    </row>
    <row r="82" spans="1:6" ht="15" x14ac:dyDescent="0.25">
      <c r="A82" s="16"/>
      <c r="B82" s="16"/>
      <c r="C82" s="16"/>
      <c r="D82" s="16"/>
      <c r="E82" s="16"/>
      <c r="F82" s="16"/>
    </row>
    <row r="83" spans="1:6" ht="15" x14ac:dyDescent="0.25">
      <c r="A83" s="16"/>
      <c r="B83" s="16"/>
      <c r="C83" s="16"/>
      <c r="D83" s="16"/>
      <c r="E83" s="16"/>
      <c r="F83" s="16"/>
    </row>
    <row r="84" spans="1:6" ht="15" x14ac:dyDescent="0.25">
      <c r="A84" s="16"/>
      <c r="B84" s="16"/>
      <c r="C84" s="16"/>
      <c r="D84" s="16"/>
      <c r="E84" s="16"/>
      <c r="F84" s="16"/>
    </row>
    <row r="85" spans="1:6" ht="15" x14ac:dyDescent="0.25">
      <c r="A85" s="16"/>
      <c r="B85" s="16"/>
      <c r="C85" s="16"/>
      <c r="D85" s="16"/>
      <c r="E85" s="16"/>
      <c r="F85" s="16"/>
    </row>
    <row r="86" spans="1:6" ht="15" x14ac:dyDescent="0.25">
      <c r="A86" s="16"/>
      <c r="B86" s="16"/>
      <c r="C86" s="16"/>
      <c r="D86" s="16"/>
      <c r="E86" s="16"/>
      <c r="F86" s="16"/>
    </row>
    <row r="87" spans="1:6" ht="15" x14ac:dyDescent="0.25">
      <c r="A87" s="16"/>
      <c r="B87" s="16"/>
      <c r="C87" s="16"/>
      <c r="D87" s="16"/>
      <c r="E87" s="16"/>
      <c r="F87" s="16"/>
    </row>
    <row r="88" spans="1:6" ht="15" x14ac:dyDescent="0.25">
      <c r="A88" s="16"/>
      <c r="B88" s="16"/>
      <c r="C88" s="16"/>
      <c r="D88" s="16"/>
      <c r="E88" s="16"/>
      <c r="F88" s="16"/>
    </row>
    <row r="89" spans="1:6" ht="15" x14ac:dyDescent="0.25">
      <c r="A89" s="16"/>
      <c r="B89" s="16"/>
      <c r="C89" s="16"/>
      <c r="D89" s="16"/>
      <c r="E89" s="16"/>
      <c r="F89" s="16"/>
    </row>
    <row r="90" spans="1:6" ht="15" x14ac:dyDescent="0.25">
      <c r="A90" s="16"/>
      <c r="B90" s="16"/>
      <c r="C90" s="16"/>
      <c r="D90" s="16"/>
      <c r="E90" s="16"/>
      <c r="F90" s="16"/>
    </row>
    <row r="91" spans="1:6" ht="15" x14ac:dyDescent="0.25">
      <c r="A91" s="16"/>
      <c r="B91" s="16"/>
      <c r="C91" s="16"/>
      <c r="D91" s="16"/>
      <c r="E91" s="16"/>
      <c r="F91" s="16"/>
    </row>
    <row r="92" spans="1:6" ht="15" x14ac:dyDescent="0.25">
      <c r="A92" s="16"/>
      <c r="B92" s="16"/>
      <c r="C92" s="16"/>
      <c r="D92" s="16"/>
      <c r="E92" s="16"/>
      <c r="F92" s="16"/>
    </row>
    <row r="93" spans="1:6" ht="15" x14ac:dyDescent="0.25">
      <c r="A93" s="16"/>
      <c r="B93" s="16"/>
      <c r="C93" s="16"/>
      <c r="D93" s="16"/>
      <c r="E93" s="16"/>
      <c r="F93" s="16"/>
    </row>
    <row r="94" spans="1:6" ht="15" x14ac:dyDescent="0.25">
      <c r="A94" s="16"/>
      <c r="B94" s="16"/>
      <c r="C94" s="16"/>
      <c r="D94" s="16"/>
      <c r="E94" s="16"/>
      <c r="F94" s="16"/>
    </row>
    <row r="95" spans="1:6" ht="15" x14ac:dyDescent="0.25">
      <c r="A95" s="16"/>
      <c r="B95" s="16"/>
      <c r="C95" s="16"/>
      <c r="D95" s="16"/>
      <c r="E95" s="16"/>
      <c r="F95" s="16"/>
    </row>
    <row r="96" spans="1:6" ht="15" x14ac:dyDescent="0.25">
      <c r="A96" s="16"/>
      <c r="B96" s="16"/>
      <c r="C96" s="16"/>
      <c r="D96" s="16"/>
      <c r="E96" s="16"/>
      <c r="F96" s="16"/>
    </row>
    <row r="97" spans="1:6" ht="15" x14ac:dyDescent="0.25">
      <c r="A97" s="16"/>
      <c r="B97" s="16"/>
      <c r="C97" s="16"/>
      <c r="D97" s="16"/>
      <c r="E97" s="16"/>
      <c r="F97" s="16"/>
    </row>
    <row r="98" spans="1:6" ht="15" x14ac:dyDescent="0.25">
      <c r="A98" s="16"/>
      <c r="B98" s="16"/>
      <c r="C98" s="16"/>
      <c r="D98" s="16"/>
      <c r="E98" s="16"/>
      <c r="F98" s="16"/>
    </row>
    <row r="99" spans="1:6" ht="15" x14ac:dyDescent="0.25">
      <c r="A99" s="16"/>
      <c r="B99" s="16"/>
      <c r="C99" s="16"/>
      <c r="D99" s="16"/>
      <c r="E99" s="16"/>
      <c r="F99" s="16"/>
    </row>
    <row r="100" spans="1:6" ht="15" x14ac:dyDescent="0.25">
      <c r="A100" s="16"/>
      <c r="B100" s="16"/>
      <c r="C100" s="16"/>
      <c r="D100" s="16"/>
      <c r="E100" s="16"/>
      <c r="F100" s="16"/>
    </row>
    <row r="101" spans="1:6" ht="15" x14ac:dyDescent="0.25">
      <c r="A101" s="16"/>
      <c r="B101" s="16"/>
      <c r="C101" s="16"/>
      <c r="D101" s="16"/>
      <c r="E101" s="16"/>
      <c r="F101" s="16"/>
    </row>
    <row r="102" spans="1:6" ht="15" x14ac:dyDescent="0.25">
      <c r="A102" s="16"/>
      <c r="B102" s="16"/>
      <c r="C102" s="16"/>
      <c r="D102" s="16"/>
      <c r="E102" s="16"/>
      <c r="F102" s="16"/>
    </row>
    <row r="103" spans="1:6" ht="15" x14ac:dyDescent="0.25">
      <c r="A103" s="16"/>
      <c r="B103" s="16"/>
      <c r="C103" s="16"/>
      <c r="D103" s="16"/>
      <c r="E103" s="16"/>
      <c r="F103" s="16"/>
    </row>
    <row r="104" spans="1:6" ht="15" x14ac:dyDescent="0.25">
      <c r="A104" s="16"/>
      <c r="B104" s="16"/>
      <c r="C104" s="16"/>
      <c r="D104" s="16"/>
      <c r="E104" s="16"/>
      <c r="F104" s="16"/>
    </row>
    <row r="105" spans="1:6" ht="15" x14ac:dyDescent="0.25">
      <c r="A105" s="16"/>
      <c r="B105" s="16"/>
      <c r="C105" s="16"/>
      <c r="D105" s="16"/>
      <c r="E105" s="16"/>
      <c r="F105" s="16"/>
    </row>
    <row r="106" spans="1:6" ht="15" x14ac:dyDescent="0.25">
      <c r="A106" s="16"/>
      <c r="B106" s="16"/>
      <c r="C106" s="16"/>
      <c r="D106" s="16"/>
      <c r="E106" s="16"/>
      <c r="F106" s="16"/>
    </row>
    <row r="107" spans="1:6" ht="15" x14ac:dyDescent="0.25">
      <c r="A107" s="16"/>
      <c r="B107" s="16"/>
      <c r="C107" s="16"/>
      <c r="D107" s="16"/>
      <c r="E107" s="16"/>
      <c r="F107" s="16"/>
    </row>
    <row r="108" spans="1:6" ht="15" x14ac:dyDescent="0.25">
      <c r="A108" s="16"/>
      <c r="B108" s="16"/>
      <c r="C108" s="16"/>
      <c r="D108" s="16"/>
      <c r="E108" s="16"/>
      <c r="F108" s="16"/>
    </row>
    <row r="109" spans="1:6" ht="15" x14ac:dyDescent="0.25">
      <c r="A109" s="16"/>
      <c r="B109" s="16"/>
      <c r="C109" s="16"/>
      <c r="D109" s="16"/>
      <c r="E109" s="16"/>
      <c r="F109" s="16"/>
    </row>
    <row r="110" spans="1:6" ht="15" x14ac:dyDescent="0.25">
      <c r="A110" s="16"/>
      <c r="B110" s="16"/>
      <c r="C110" s="16"/>
      <c r="D110" s="16"/>
      <c r="E110" s="16"/>
      <c r="F110" s="16"/>
    </row>
    <row r="111" spans="1:6" ht="15" x14ac:dyDescent="0.25">
      <c r="A111" s="16"/>
      <c r="B111" s="16"/>
      <c r="C111" s="16"/>
      <c r="D111" s="16"/>
      <c r="E111" s="16"/>
      <c r="F111" s="16"/>
    </row>
    <row r="112" spans="1:6" ht="15" x14ac:dyDescent="0.25">
      <c r="A112" s="16"/>
      <c r="B112" s="16"/>
      <c r="C112" s="16"/>
      <c r="D112" s="16"/>
      <c r="E112" s="16"/>
      <c r="F112" s="16"/>
    </row>
    <row r="113" spans="1:6" ht="15" x14ac:dyDescent="0.25">
      <c r="A113" s="16"/>
      <c r="B113" s="16"/>
      <c r="C113" s="16"/>
      <c r="D113" s="16"/>
      <c r="E113" s="16"/>
      <c r="F113" s="16"/>
    </row>
    <row r="114" spans="1:6" ht="15" x14ac:dyDescent="0.25">
      <c r="A114" s="16"/>
      <c r="B114" s="16"/>
      <c r="C114" s="16"/>
      <c r="D114" s="16"/>
      <c r="E114" s="16"/>
      <c r="F114" s="16"/>
    </row>
    <row r="115" spans="1:6" ht="15" x14ac:dyDescent="0.25">
      <c r="A115" s="16"/>
      <c r="B115" s="16"/>
      <c r="C115" s="16"/>
      <c r="D115" s="16"/>
      <c r="E115" s="16"/>
      <c r="F115" s="16"/>
    </row>
    <row r="116" spans="1:6" ht="15" x14ac:dyDescent="0.25">
      <c r="A116" s="16"/>
      <c r="B116" s="16"/>
      <c r="C116" s="16"/>
      <c r="D116" s="16"/>
      <c r="E116" s="16"/>
      <c r="F116" s="16"/>
    </row>
    <row r="117" spans="1:6" ht="15" x14ac:dyDescent="0.25">
      <c r="A117" s="16"/>
      <c r="B117" s="16"/>
      <c r="C117" s="16"/>
      <c r="D117" s="16"/>
      <c r="E117" s="16"/>
      <c r="F117" s="16"/>
    </row>
    <row r="118" spans="1:6" ht="15" x14ac:dyDescent="0.25">
      <c r="A118" s="16"/>
      <c r="B118" s="16"/>
      <c r="C118" s="16"/>
      <c r="D118" s="16"/>
      <c r="E118" s="16"/>
      <c r="F118" s="16"/>
    </row>
    <row r="119" spans="1:6" ht="15" x14ac:dyDescent="0.25">
      <c r="A119" s="16"/>
      <c r="B119" s="16"/>
      <c r="C119" s="16"/>
      <c r="D119" s="16"/>
      <c r="E119" s="16"/>
      <c r="F119" s="16"/>
    </row>
    <row r="120" spans="1:6" ht="15" x14ac:dyDescent="0.25">
      <c r="A120" s="16"/>
      <c r="B120" s="16"/>
      <c r="C120" s="16"/>
      <c r="D120" s="16"/>
      <c r="E120" s="16"/>
      <c r="F120" s="16"/>
    </row>
    <row r="121" spans="1:6" ht="15" x14ac:dyDescent="0.25">
      <c r="A121" s="16"/>
      <c r="B121" s="16"/>
      <c r="C121" s="16"/>
      <c r="D121" s="16"/>
      <c r="E121" s="16"/>
      <c r="F121" s="16"/>
    </row>
    <row r="122" spans="1:6" ht="15" x14ac:dyDescent="0.25">
      <c r="A122" s="16"/>
      <c r="B122" s="16"/>
      <c r="C122" s="16"/>
      <c r="D122" s="16"/>
      <c r="E122" s="16"/>
      <c r="F122" s="16"/>
    </row>
    <row r="123" spans="1:6" ht="15" x14ac:dyDescent="0.25">
      <c r="A123" s="16"/>
      <c r="B123" s="16"/>
      <c r="C123" s="16"/>
      <c r="D123" s="16"/>
      <c r="E123" s="16"/>
      <c r="F123" s="16"/>
    </row>
    <row r="124" spans="1:6" ht="15" x14ac:dyDescent="0.25">
      <c r="A124" s="16"/>
      <c r="B124" s="16"/>
      <c r="C124" s="16"/>
      <c r="D124" s="16"/>
      <c r="E124" s="16"/>
      <c r="F124" s="16"/>
    </row>
    <row r="125" spans="1:6" ht="15" x14ac:dyDescent="0.25">
      <c r="A125" s="16"/>
      <c r="B125" s="16"/>
      <c r="C125" s="16"/>
      <c r="D125" s="16"/>
      <c r="E125" s="16"/>
      <c r="F125" s="16"/>
    </row>
    <row r="126" spans="1:6" ht="15" x14ac:dyDescent="0.25">
      <c r="A126" s="16"/>
      <c r="B126" s="16"/>
      <c r="C126" s="16"/>
      <c r="D126" s="16"/>
      <c r="E126" s="16"/>
      <c r="F126" s="16"/>
    </row>
    <row r="127" spans="1:6" ht="15" x14ac:dyDescent="0.25">
      <c r="A127" s="16"/>
      <c r="B127" s="16"/>
      <c r="C127" s="16"/>
      <c r="D127" s="16"/>
      <c r="E127" s="16"/>
      <c r="F127" s="16"/>
    </row>
    <row r="128" spans="1:6" ht="15" x14ac:dyDescent="0.25">
      <c r="A128" s="16"/>
      <c r="B128" s="16"/>
      <c r="C128" s="16"/>
      <c r="D128" s="16"/>
      <c r="E128" s="16"/>
      <c r="F128" s="16"/>
    </row>
    <row r="129" spans="1:6" ht="15" x14ac:dyDescent="0.25">
      <c r="A129" s="16"/>
      <c r="B129" s="16"/>
      <c r="C129" s="16"/>
      <c r="D129" s="16"/>
      <c r="E129" s="16"/>
      <c r="F129" s="16"/>
    </row>
    <row r="130" spans="1:6" ht="15" x14ac:dyDescent="0.25">
      <c r="A130" s="16"/>
      <c r="B130" s="16"/>
      <c r="C130" s="16"/>
      <c r="D130" s="16"/>
      <c r="E130" s="16"/>
      <c r="F130" s="16"/>
    </row>
    <row r="131" spans="1:6" ht="15" x14ac:dyDescent="0.25">
      <c r="A131" s="16"/>
      <c r="B131" s="16"/>
      <c r="C131" s="16"/>
      <c r="D131" s="16"/>
      <c r="E131" s="16"/>
      <c r="F131" s="16"/>
    </row>
    <row r="132" spans="1:6" ht="15" x14ac:dyDescent="0.25">
      <c r="A132" s="16"/>
      <c r="B132" s="16"/>
      <c r="C132" s="16"/>
      <c r="D132" s="16"/>
      <c r="E132" s="16"/>
      <c r="F132" s="16"/>
    </row>
    <row r="133" spans="1:6" ht="15" x14ac:dyDescent="0.25">
      <c r="A133" s="16"/>
      <c r="B133" s="16"/>
      <c r="C133" s="16"/>
      <c r="D133" s="16"/>
      <c r="E133" s="16"/>
      <c r="F133" s="16"/>
    </row>
    <row r="134" spans="1:6" ht="15" x14ac:dyDescent="0.25">
      <c r="A134" s="16"/>
      <c r="B134" s="16"/>
      <c r="C134" s="16"/>
      <c r="D134" s="16"/>
      <c r="E134" s="16"/>
      <c r="F134" s="16"/>
    </row>
    <row r="135" spans="1:6" ht="15" x14ac:dyDescent="0.25">
      <c r="A135" s="16"/>
      <c r="B135" s="16"/>
      <c r="C135" s="16"/>
      <c r="D135" s="16"/>
      <c r="E135" s="16"/>
      <c r="F135" s="16"/>
    </row>
    <row r="136" spans="1:6" ht="15" x14ac:dyDescent="0.25">
      <c r="A136" s="16"/>
      <c r="B136" s="16"/>
      <c r="C136" s="16"/>
      <c r="D136" s="16"/>
      <c r="E136" s="16"/>
      <c r="F136" s="16"/>
    </row>
    <row r="137" spans="1:6" ht="15" x14ac:dyDescent="0.25">
      <c r="A137" s="16"/>
      <c r="B137" s="16"/>
      <c r="C137" s="16"/>
      <c r="D137" s="16"/>
      <c r="E137" s="16"/>
      <c r="F137" s="16"/>
    </row>
    <row r="138" spans="1:6" ht="15" x14ac:dyDescent="0.25">
      <c r="A138" s="16"/>
      <c r="B138" s="16"/>
      <c r="C138" s="16"/>
      <c r="D138" s="16"/>
      <c r="E138" s="16"/>
      <c r="F138" s="16"/>
    </row>
    <row r="139" spans="1:6" ht="15" x14ac:dyDescent="0.25">
      <c r="A139" s="16"/>
      <c r="B139" s="16"/>
      <c r="C139" s="16"/>
      <c r="D139" s="16"/>
      <c r="E139" s="16"/>
      <c r="F139" s="16"/>
    </row>
    <row r="140" spans="1:6" ht="15" x14ac:dyDescent="0.25">
      <c r="A140" s="16"/>
      <c r="B140" s="16"/>
      <c r="C140" s="16"/>
      <c r="D140" s="16"/>
      <c r="E140" s="16"/>
      <c r="F140" s="16"/>
    </row>
    <row r="141" spans="1:6" ht="15" x14ac:dyDescent="0.25">
      <c r="A141" s="16"/>
      <c r="B141" s="16"/>
      <c r="C141" s="16"/>
      <c r="D141" s="16"/>
      <c r="E141" s="16"/>
      <c r="F141" s="16"/>
    </row>
    <row r="142" spans="1:6" ht="15" x14ac:dyDescent="0.25">
      <c r="A142" s="16"/>
      <c r="B142" s="16"/>
      <c r="C142" s="16"/>
      <c r="D142" s="16"/>
      <c r="E142" s="16"/>
      <c r="F142" s="16"/>
    </row>
    <row r="143" spans="1:6" ht="15" x14ac:dyDescent="0.25">
      <c r="A143" s="16"/>
      <c r="B143" s="16"/>
      <c r="C143" s="16"/>
      <c r="D143" s="16"/>
      <c r="E143" s="16"/>
      <c r="F143" s="16"/>
    </row>
    <row r="144" spans="1:6" ht="15" x14ac:dyDescent="0.25">
      <c r="A144" s="16"/>
      <c r="B144" s="16"/>
      <c r="C144" s="16"/>
      <c r="D144" s="16"/>
      <c r="E144" s="16"/>
      <c r="F144" s="16"/>
    </row>
    <row r="145" spans="1:6" ht="15" x14ac:dyDescent="0.25">
      <c r="A145" s="16"/>
      <c r="B145" s="16"/>
      <c r="C145" s="16"/>
      <c r="D145" s="16"/>
      <c r="E145" s="16"/>
      <c r="F145" s="16"/>
    </row>
    <row r="146" spans="1:6" ht="15" x14ac:dyDescent="0.25">
      <c r="A146" s="16"/>
      <c r="B146" s="16"/>
      <c r="C146" s="16"/>
      <c r="D146" s="16"/>
      <c r="E146" s="16"/>
      <c r="F146" s="16"/>
    </row>
    <row r="147" spans="1:6" ht="15" x14ac:dyDescent="0.25">
      <c r="A147" s="16"/>
      <c r="B147" s="16"/>
      <c r="C147" s="16"/>
      <c r="D147" s="16"/>
      <c r="E147" s="16"/>
      <c r="F147" s="16"/>
    </row>
    <row r="148" spans="1:6" ht="15" x14ac:dyDescent="0.25">
      <c r="A148" s="16"/>
      <c r="B148" s="16"/>
      <c r="C148" s="16"/>
      <c r="D148" s="16"/>
      <c r="E148" s="16"/>
      <c r="F148" s="16"/>
    </row>
    <row r="149" spans="1:6" ht="15" x14ac:dyDescent="0.25">
      <c r="A149" s="16"/>
      <c r="B149" s="16"/>
      <c r="C149" s="16"/>
      <c r="D149" s="16"/>
      <c r="E149" s="16"/>
      <c r="F149" s="16"/>
    </row>
    <row r="150" spans="1:6" ht="15" x14ac:dyDescent="0.25">
      <c r="A150" s="16"/>
      <c r="B150" s="16"/>
      <c r="C150" s="16"/>
      <c r="D150" s="16"/>
      <c r="E150" s="16"/>
      <c r="F150" s="16"/>
    </row>
    <row r="151" spans="1:6" ht="15" x14ac:dyDescent="0.25">
      <c r="A151" s="16"/>
      <c r="B151" s="16"/>
      <c r="C151" s="16"/>
      <c r="D151" s="16"/>
      <c r="E151" s="16"/>
      <c r="F151" s="16"/>
    </row>
    <row r="152" spans="1:6" ht="15" x14ac:dyDescent="0.25">
      <c r="A152" s="16"/>
      <c r="B152" s="16"/>
      <c r="C152" s="16"/>
      <c r="D152" s="16"/>
      <c r="E152" s="16"/>
      <c r="F152" s="16"/>
    </row>
    <row r="153" spans="1:6" ht="15" x14ac:dyDescent="0.25">
      <c r="A153" s="16"/>
      <c r="B153" s="16"/>
      <c r="C153" s="16"/>
      <c r="D153" s="16"/>
      <c r="E153" s="16"/>
      <c r="F153" s="16"/>
    </row>
    <row r="154" spans="1:6" ht="15" x14ac:dyDescent="0.25">
      <c r="A154" s="16"/>
      <c r="B154" s="16"/>
      <c r="C154" s="16"/>
      <c r="D154" s="16"/>
      <c r="E154" s="16"/>
      <c r="F154" s="16"/>
    </row>
    <row r="155" spans="1:6" ht="15" x14ac:dyDescent="0.25">
      <c r="A155" s="16"/>
      <c r="B155" s="16"/>
      <c r="C155" s="16"/>
      <c r="D155" s="16"/>
      <c r="E155" s="16"/>
      <c r="F155" s="16"/>
    </row>
    <row r="156" spans="1:6" ht="15" x14ac:dyDescent="0.25">
      <c r="A156" s="16"/>
      <c r="B156" s="16"/>
      <c r="C156" s="16"/>
      <c r="D156" s="16"/>
      <c r="E156" s="16"/>
      <c r="F156" s="16"/>
    </row>
    <row r="157" spans="1:6" ht="15" x14ac:dyDescent="0.25">
      <c r="A157" s="16"/>
      <c r="B157" s="16"/>
      <c r="C157" s="16"/>
      <c r="D157" s="16"/>
      <c r="E157" s="16"/>
      <c r="F157" s="16"/>
    </row>
    <row r="158" spans="1:6" ht="15" x14ac:dyDescent="0.25">
      <c r="A158" s="16"/>
      <c r="B158" s="16"/>
      <c r="C158" s="16"/>
      <c r="D158" s="16"/>
      <c r="E158" s="16"/>
      <c r="F158" s="16"/>
    </row>
    <row r="159" spans="1:6" ht="15" x14ac:dyDescent="0.25">
      <c r="A159" s="16"/>
      <c r="B159" s="16"/>
      <c r="C159" s="16"/>
      <c r="D159" s="16"/>
      <c r="E159" s="16"/>
      <c r="F159" s="16"/>
    </row>
    <row r="160" spans="1:6" ht="15" x14ac:dyDescent="0.25">
      <c r="A160" s="16"/>
      <c r="B160" s="16"/>
      <c r="C160" s="16"/>
      <c r="D160" s="16"/>
      <c r="E160" s="16"/>
      <c r="F160" s="16"/>
    </row>
    <row r="161" spans="1:6" ht="15" x14ac:dyDescent="0.25">
      <c r="A161" s="16"/>
      <c r="B161" s="16"/>
      <c r="C161" s="16"/>
      <c r="D161" s="16"/>
      <c r="E161" s="16"/>
      <c r="F161" s="16"/>
    </row>
    <row r="162" spans="1:6" ht="15" x14ac:dyDescent="0.25">
      <c r="A162" s="16"/>
      <c r="B162" s="16"/>
      <c r="C162" s="16"/>
      <c r="D162" s="16"/>
      <c r="E162" s="16"/>
      <c r="F162" s="16"/>
    </row>
    <row r="163" spans="1:6" ht="15" x14ac:dyDescent="0.25">
      <c r="A163" s="16"/>
      <c r="B163" s="16"/>
      <c r="C163" s="16"/>
      <c r="D163" s="16"/>
      <c r="E163" s="16"/>
      <c r="F163" s="16"/>
    </row>
    <row r="164" spans="1:6" ht="15" x14ac:dyDescent="0.25">
      <c r="A164" s="16"/>
      <c r="B164" s="16"/>
      <c r="C164" s="16"/>
      <c r="D164" s="16"/>
      <c r="E164" s="16"/>
      <c r="F164" s="16"/>
    </row>
    <row r="165" spans="1:6" ht="15" x14ac:dyDescent="0.25">
      <c r="A165" s="16"/>
      <c r="B165" s="16"/>
      <c r="C165" s="16"/>
      <c r="D165" s="16"/>
      <c r="E165" s="16"/>
      <c r="F165" s="16"/>
    </row>
    <row r="166" spans="1:6" ht="15" x14ac:dyDescent="0.25">
      <c r="A166" s="16"/>
      <c r="B166" s="16"/>
      <c r="C166" s="16"/>
      <c r="D166" s="16"/>
      <c r="E166" s="16"/>
      <c r="F166" s="16"/>
    </row>
    <row r="167" spans="1:6" ht="15" x14ac:dyDescent="0.25">
      <c r="A167" s="16"/>
      <c r="B167" s="16"/>
      <c r="C167" s="16"/>
      <c r="D167" s="16"/>
      <c r="E167" s="16"/>
      <c r="F167" s="16"/>
    </row>
    <row r="168" spans="1:6" ht="15" x14ac:dyDescent="0.25">
      <c r="A168" s="16"/>
      <c r="B168" s="16"/>
      <c r="C168" s="16"/>
      <c r="D168" s="16"/>
      <c r="E168" s="16"/>
      <c r="F168" s="16"/>
    </row>
    <row r="169" spans="1:6" ht="15" x14ac:dyDescent="0.25">
      <c r="A169" s="16"/>
      <c r="B169" s="16"/>
      <c r="C169" s="16"/>
      <c r="D169" s="16"/>
      <c r="E169" s="16"/>
      <c r="F169" s="16"/>
    </row>
    <row r="170" spans="1:6" ht="15" x14ac:dyDescent="0.25">
      <c r="A170" s="16"/>
      <c r="B170" s="16"/>
      <c r="C170" s="16"/>
      <c r="D170" s="16"/>
      <c r="E170" s="16"/>
      <c r="F170" s="16"/>
    </row>
    <row r="171" spans="1:6" ht="15" x14ac:dyDescent="0.25">
      <c r="A171" s="16"/>
      <c r="B171" s="16"/>
      <c r="C171" s="16"/>
      <c r="D171" s="16"/>
      <c r="E171" s="16"/>
      <c r="F171" s="16"/>
    </row>
    <row r="172" spans="1:6" ht="15" x14ac:dyDescent="0.25">
      <c r="A172" s="16"/>
      <c r="B172" s="16"/>
      <c r="C172" s="16"/>
      <c r="D172" s="16"/>
      <c r="E172" s="16"/>
      <c r="F172" s="16"/>
    </row>
    <row r="173" spans="1:6" ht="15" x14ac:dyDescent="0.25">
      <c r="A173" s="16"/>
      <c r="B173" s="16"/>
      <c r="C173" s="16"/>
      <c r="D173" s="16"/>
      <c r="E173" s="16"/>
      <c r="F173" s="16"/>
    </row>
    <row r="174" spans="1:6" ht="15" x14ac:dyDescent="0.25">
      <c r="A174" s="16"/>
      <c r="B174" s="16"/>
      <c r="C174" s="16"/>
      <c r="D174" s="16"/>
      <c r="E174" s="16"/>
      <c r="F174" s="16"/>
    </row>
    <row r="175" spans="1:6" ht="15" x14ac:dyDescent="0.25">
      <c r="A175" s="16"/>
      <c r="B175" s="16"/>
      <c r="C175" s="16"/>
      <c r="D175" s="16"/>
      <c r="E175" s="16"/>
      <c r="F175" s="16"/>
    </row>
    <row r="176" spans="1:6" ht="15" x14ac:dyDescent="0.25">
      <c r="A176" s="16"/>
      <c r="B176" s="16"/>
      <c r="C176" s="16"/>
      <c r="D176" s="16"/>
      <c r="E176" s="16"/>
      <c r="F176" s="16"/>
    </row>
    <row r="177" spans="1:6" ht="15" x14ac:dyDescent="0.25">
      <c r="A177" s="16"/>
      <c r="B177" s="16"/>
      <c r="C177" s="16"/>
      <c r="D177" s="16"/>
      <c r="E177" s="16"/>
      <c r="F177" s="16"/>
    </row>
    <row r="178" spans="1:6" ht="15" x14ac:dyDescent="0.25">
      <c r="A178" s="16"/>
      <c r="B178" s="16"/>
      <c r="C178" s="16"/>
      <c r="D178" s="16"/>
      <c r="E178" s="16"/>
      <c r="F178" s="16"/>
    </row>
    <row r="179" spans="1:6" ht="15" x14ac:dyDescent="0.25">
      <c r="A179" s="16"/>
      <c r="B179" s="16"/>
      <c r="C179" s="16"/>
      <c r="D179" s="16"/>
      <c r="E179" s="16"/>
      <c r="F179" s="16"/>
    </row>
    <row r="180" spans="1:6" ht="15" x14ac:dyDescent="0.25">
      <c r="A180" s="16"/>
      <c r="B180" s="16"/>
      <c r="C180" s="16"/>
      <c r="D180" s="16"/>
      <c r="E180" s="16"/>
      <c r="F180" s="16"/>
    </row>
    <row r="181" spans="1:6" ht="15" x14ac:dyDescent="0.25">
      <c r="A181" s="16"/>
      <c r="B181" s="16"/>
      <c r="C181" s="16"/>
      <c r="D181" s="16"/>
      <c r="E181" s="16"/>
      <c r="F181" s="16"/>
    </row>
    <row r="182" spans="1:6" ht="15" x14ac:dyDescent="0.25">
      <c r="A182" s="16"/>
      <c r="B182" s="16"/>
      <c r="C182" s="16"/>
      <c r="D182" s="16"/>
      <c r="E182" s="16"/>
      <c r="F182" s="16"/>
    </row>
    <row r="183" spans="1:6" ht="15" x14ac:dyDescent="0.25">
      <c r="A183" s="16"/>
      <c r="B183" s="16"/>
      <c r="C183" s="16"/>
      <c r="D183" s="16"/>
      <c r="E183" s="16"/>
      <c r="F183" s="16"/>
    </row>
    <row r="184" spans="1:6" ht="15" x14ac:dyDescent="0.25">
      <c r="A184" s="16"/>
      <c r="B184" s="16"/>
      <c r="C184" s="16"/>
      <c r="D184" s="16"/>
      <c r="E184" s="16"/>
      <c r="F184" s="16"/>
    </row>
    <row r="185" spans="1:6" ht="15" x14ac:dyDescent="0.25">
      <c r="A185" s="16"/>
      <c r="B185" s="16"/>
      <c r="C185" s="16"/>
      <c r="D185" s="16"/>
      <c r="E185" s="16"/>
      <c r="F185" s="16"/>
    </row>
    <row r="186" spans="1:6" ht="15" x14ac:dyDescent="0.25">
      <c r="A186" s="16"/>
      <c r="B186" s="16"/>
      <c r="C186" s="16"/>
      <c r="D186" s="16"/>
      <c r="E186" s="16"/>
      <c r="F186" s="16"/>
    </row>
    <row r="187" spans="1:6" ht="15" x14ac:dyDescent="0.25">
      <c r="A187" s="16"/>
      <c r="B187" s="16"/>
      <c r="C187" s="16"/>
      <c r="D187" s="16"/>
      <c r="E187" s="16"/>
      <c r="F187" s="16"/>
    </row>
    <row r="188" spans="1:6" ht="15" x14ac:dyDescent="0.25">
      <c r="A188" s="16"/>
      <c r="B188" s="16"/>
      <c r="C188" s="16"/>
      <c r="D188" s="16"/>
      <c r="E188" s="16"/>
      <c r="F188" s="16"/>
    </row>
    <row r="189" spans="1:6" ht="15" x14ac:dyDescent="0.25">
      <c r="A189" s="16"/>
      <c r="B189" s="16"/>
      <c r="C189" s="16"/>
      <c r="D189" s="16"/>
      <c r="E189" s="16"/>
      <c r="F189" s="16"/>
    </row>
    <row r="190" spans="1:6" ht="15" x14ac:dyDescent="0.25">
      <c r="A190" s="16"/>
      <c r="B190" s="16"/>
      <c r="C190" s="16"/>
      <c r="D190" s="16"/>
      <c r="E190" s="16"/>
      <c r="F190" s="16"/>
    </row>
    <row r="191" spans="1:6" ht="15" x14ac:dyDescent="0.25">
      <c r="A191" s="16"/>
      <c r="B191" s="16"/>
      <c r="C191" s="16"/>
      <c r="D191" s="16"/>
      <c r="E191" s="16"/>
      <c r="F191" s="16"/>
    </row>
    <row r="192" spans="1:6" ht="15" x14ac:dyDescent="0.25">
      <c r="A192" s="16"/>
      <c r="B192" s="16"/>
      <c r="C192" s="16"/>
      <c r="D192" s="16"/>
      <c r="E192" s="16"/>
      <c r="F192" s="16"/>
    </row>
    <row r="193" spans="1:6" ht="15" x14ac:dyDescent="0.25">
      <c r="A193" s="16"/>
      <c r="B193" s="16"/>
      <c r="C193" s="16"/>
      <c r="D193" s="16"/>
      <c r="E193" s="16"/>
      <c r="F193" s="16"/>
    </row>
    <row r="194" spans="1:6" ht="15" x14ac:dyDescent="0.25">
      <c r="A194" s="16"/>
      <c r="B194" s="16"/>
      <c r="C194" s="16"/>
      <c r="D194" s="16"/>
      <c r="E194" s="16"/>
      <c r="F194" s="16"/>
    </row>
    <row r="195" spans="1:6" ht="15" x14ac:dyDescent="0.25">
      <c r="A195" s="16"/>
      <c r="B195" s="16"/>
      <c r="C195" s="16"/>
      <c r="D195" s="16"/>
      <c r="E195" s="16"/>
      <c r="F195" s="16"/>
    </row>
    <row r="196" spans="1:6" ht="15" x14ac:dyDescent="0.25">
      <c r="A196" s="16"/>
      <c r="B196" s="16"/>
      <c r="C196" s="16"/>
      <c r="D196" s="16"/>
      <c r="E196" s="16"/>
      <c r="F196" s="16"/>
    </row>
    <row r="197" spans="1:6" ht="15" x14ac:dyDescent="0.25">
      <c r="A197" s="16"/>
      <c r="B197" s="16"/>
      <c r="C197" s="16"/>
      <c r="D197" s="16"/>
      <c r="E197" s="16"/>
      <c r="F197" s="16"/>
    </row>
    <row r="198" spans="1:6" ht="15" x14ac:dyDescent="0.25">
      <c r="A198" s="16"/>
      <c r="B198" s="16"/>
      <c r="C198" s="16"/>
      <c r="D198" s="16"/>
      <c r="E198" s="16"/>
      <c r="F198" s="16"/>
    </row>
    <row r="199" spans="1:6" ht="15" x14ac:dyDescent="0.25">
      <c r="A199" s="16"/>
      <c r="B199" s="16"/>
      <c r="C199" s="16"/>
      <c r="D199" s="16"/>
      <c r="E199" s="16"/>
      <c r="F199" s="16"/>
    </row>
    <row r="200" spans="1:6" ht="15" x14ac:dyDescent="0.25">
      <c r="A200" s="16"/>
      <c r="B200" s="16"/>
      <c r="C200" s="16"/>
      <c r="D200" s="16"/>
      <c r="E200" s="16"/>
      <c r="F200" s="16"/>
    </row>
    <row r="201" spans="1:6" ht="15" x14ac:dyDescent="0.25">
      <c r="A201" s="16"/>
      <c r="B201" s="16"/>
      <c r="C201" s="16"/>
      <c r="D201" s="16"/>
      <c r="E201" s="16"/>
      <c r="F201" s="16"/>
    </row>
    <row r="202" spans="1:6" ht="15" x14ac:dyDescent="0.25">
      <c r="A202" s="16"/>
      <c r="B202" s="16"/>
      <c r="C202" s="16"/>
      <c r="D202" s="16"/>
      <c r="E202" s="16"/>
      <c r="F202" s="16"/>
    </row>
    <row r="203" spans="1:6" ht="15" x14ac:dyDescent="0.25">
      <c r="A203" s="16"/>
      <c r="B203" s="16"/>
      <c r="C203" s="16"/>
      <c r="D203" s="16"/>
      <c r="E203" s="16"/>
      <c r="F203" s="16"/>
    </row>
    <row r="204" spans="1:6" ht="15" x14ac:dyDescent="0.25">
      <c r="A204" s="16"/>
      <c r="B204" s="16"/>
      <c r="C204" s="16"/>
      <c r="D204" s="16"/>
      <c r="E204" s="16"/>
      <c r="F204" s="16"/>
    </row>
    <row r="205" spans="1:6" ht="15" x14ac:dyDescent="0.25">
      <c r="A205" s="16"/>
      <c r="B205" s="16"/>
      <c r="C205" s="16"/>
      <c r="D205" s="16"/>
      <c r="E205" s="16"/>
      <c r="F205" s="16"/>
    </row>
    <row r="206" spans="1:6" ht="15" x14ac:dyDescent="0.25">
      <c r="A206" s="16"/>
      <c r="B206" s="16"/>
      <c r="C206" s="16"/>
      <c r="D206" s="16"/>
      <c r="E206" s="16"/>
      <c r="F206" s="16"/>
    </row>
    <row r="207" spans="1:6" ht="15" x14ac:dyDescent="0.25">
      <c r="A207" s="16"/>
      <c r="B207" s="16"/>
      <c r="C207" s="16"/>
      <c r="D207" s="16"/>
      <c r="E207" s="16"/>
      <c r="F207" s="16"/>
    </row>
    <row r="208" spans="1:6" ht="15" x14ac:dyDescent="0.25">
      <c r="A208" s="16"/>
      <c r="B208" s="16"/>
      <c r="C208" s="16"/>
      <c r="D208" s="16"/>
      <c r="E208" s="16"/>
      <c r="F208" s="16"/>
    </row>
    <row r="209" spans="1:6" ht="15" x14ac:dyDescent="0.25">
      <c r="A209" s="16"/>
      <c r="B209" s="16"/>
      <c r="C209" s="16"/>
      <c r="D209" s="16"/>
      <c r="E209" s="16"/>
      <c r="F209" s="16"/>
    </row>
    <row r="210" spans="1:6" ht="15" x14ac:dyDescent="0.25">
      <c r="A210" s="16"/>
      <c r="B210" s="16"/>
      <c r="C210" s="16"/>
      <c r="D210" s="16"/>
      <c r="E210" s="16"/>
      <c r="F210" s="16"/>
    </row>
    <row r="211" spans="1:6" ht="15" x14ac:dyDescent="0.25">
      <c r="A211" s="16"/>
      <c r="B211" s="16"/>
      <c r="C211" s="16"/>
      <c r="D211" s="16"/>
      <c r="E211" s="16"/>
      <c r="F211" s="16"/>
    </row>
    <row r="212" spans="1:6" ht="15" x14ac:dyDescent="0.25">
      <c r="A212" s="16"/>
      <c r="B212" s="16"/>
      <c r="C212" s="16"/>
      <c r="D212" s="16"/>
      <c r="E212" s="16"/>
      <c r="F212" s="16"/>
    </row>
    <row r="213" spans="1:6" ht="15" x14ac:dyDescent="0.25">
      <c r="A213" s="16"/>
      <c r="B213" s="16"/>
      <c r="C213" s="16"/>
      <c r="D213" s="16"/>
      <c r="E213" s="16"/>
      <c r="F213" s="16"/>
    </row>
    <row r="214" spans="1:6" ht="15" x14ac:dyDescent="0.25">
      <c r="A214" s="16"/>
      <c r="B214" s="16"/>
      <c r="C214" s="16"/>
      <c r="D214" s="16"/>
      <c r="E214" s="16"/>
      <c r="F214" s="16"/>
    </row>
    <row r="215" spans="1:6" ht="15" x14ac:dyDescent="0.25">
      <c r="A215" s="16"/>
      <c r="B215" s="16"/>
      <c r="C215" s="16"/>
      <c r="D215" s="16"/>
      <c r="E215" s="16"/>
      <c r="F215" s="16"/>
    </row>
    <row r="216" spans="1:6" ht="15" x14ac:dyDescent="0.25">
      <c r="A216" s="16"/>
      <c r="B216" s="16"/>
      <c r="C216" s="16"/>
      <c r="D216" s="16"/>
      <c r="E216" s="16"/>
      <c r="F216" s="16"/>
    </row>
    <row r="217" spans="1:6" ht="15" x14ac:dyDescent="0.25">
      <c r="A217" s="16"/>
      <c r="B217" s="16"/>
      <c r="C217" s="16"/>
      <c r="D217" s="16"/>
      <c r="E217" s="16"/>
      <c r="F217" s="16"/>
    </row>
    <row r="218" spans="1:6" ht="15" x14ac:dyDescent="0.25">
      <c r="A218" s="16"/>
      <c r="B218" s="16"/>
      <c r="C218" s="16"/>
      <c r="D218" s="16"/>
      <c r="E218" s="16"/>
      <c r="F218" s="16"/>
    </row>
    <row r="219" spans="1:6" ht="15" x14ac:dyDescent="0.25">
      <c r="A219" s="16"/>
      <c r="B219" s="16"/>
      <c r="C219" s="16"/>
      <c r="D219" s="16"/>
      <c r="E219" s="16"/>
      <c r="F219" s="16"/>
    </row>
    <row r="220" spans="1:6" ht="15" x14ac:dyDescent="0.25">
      <c r="A220" s="16"/>
      <c r="B220" s="16"/>
      <c r="C220" s="16"/>
      <c r="D220" s="16"/>
      <c r="E220" s="16"/>
      <c r="F220" s="16"/>
    </row>
    <row r="221" spans="1:6" ht="15" x14ac:dyDescent="0.25">
      <c r="A221" s="16"/>
      <c r="B221" s="16"/>
      <c r="C221" s="16"/>
      <c r="D221" s="16"/>
      <c r="E221" s="16"/>
      <c r="F221" s="16"/>
    </row>
    <row r="222" spans="1:6" ht="15" x14ac:dyDescent="0.25">
      <c r="A222" s="16"/>
      <c r="B222" s="16"/>
      <c r="C222" s="16"/>
      <c r="D222" s="16"/>
      <c r="E222" s="16"/>
      <c r="F222" s="16"/>
    </row>
    <row r="223" spans="1:6" ht="15" x14ac:dyDescent="0.25">
      <c r="A223" s="16"/>
      <c r="B223" s="16"/>
      <c r="C223" s="16"/>
      <c r="D223" s="16"/>
      <c r="E223" s="16"/>
      <c r="F223" s="16"/>
    </row>
    <row r="224" spans="1:6" ht="15" x14ac:dyDescent="0.25">
      <c r="A224" s="16"/>
      <c r="B224" s="16"/>
      <c r="C224" s="16"/>
      <c r="D224" s="16"/>
      <c r="E224" s="16"/>
      <c r="F224" s="16"/>
    </row>
    <row r="225" spans="1:6" ht="15" x14ac:dyDescent="0.25">
      <c r="A225" s="16"/>
      <c r="B225" s="16"/>
      <c r="C225" s="16"/>
      <c r="D225" s="16"/>
      <c r="E225" s="16"/>
      <c r="F225" s="16"/>
    </row>
    <row r="226" spans="1:6" ht="15" x14ac:dyDescent="0.25">
      <c r="A226" s="16"/>
      <c r="B226" s="16"/>
      <c r="C226" s="16"/>
      <c r="D226" s="16"/>
      <c r="E226" s="16"/>
      <c r="F226" s="16"/>
    </row>
    <row r="227" spans="1:6" ht="15" x14ac:dyDescent="0.25">
      <c r="A227" s="16"/>
      <c r="B227" s="16"/>
      <c r="C227" s="16"/>
      <c r="D227" s="16"/>
      <c r="E227" s="16"/>
      <c r="F227" s="16"/>
    </row>
    <row r="228" spans="1:6" ht="15" x14ac:dyDescent="0.25">
      <c r="A228" s="16"/>
      <c r="B228" s="16"/>
      <c r="C228" s="16"/>
      <c r="D228" s="16"/>
      <c r="E228" s="16"/>
      <c r="F228" s="16"/>
    </row>
    <row r="229" spans="1:6" ht="15" x14ac:dyDescent="0.25">
      <c r="A229" s="16"/>
      <c r="B229" s="16"/>
      <c r="C229" s="16"/>
      <c r="D229" s="16"/>
      <c r="E229" s="16"/>
      <c r="F229" s="16"/>
    </row>
    <row r="230" spans="1:6" ht="15" x14ac:dyDescent="0.25">
      <c r="A230" s="16"/>
      <c r="B230" s="16"/>
      <c r="C230" s="16"/>
      <c r="D230" s="16"/>
      <c r="E230" s="16"/>
      <c r="F230" s="16"/>
    </row>
    <row r="231" spans="1:6" ht="15" x14ac:dyDescent="0.25">
      <c r="A231" s="16"/>
      <c r="B231" s="16"/>
      <c r="C231" s="16"/>
      <c r="D231" s="16"/>
      <c r="E231" s="16"/>
      <c r="F231" s="16"/>
    </row>
    <row r="232" spans="1:6" ht="15" x14ac:dyDescent="0.25">
      <c r="A232" s="16"/>
      <c r="B232" s="16"/>
      <c r="C232" s="16"/>
      <c r="D232" s="16"/>
      <c r="E232" s="16"/>
      <c r="F232" s="16"/>
    </row>
    <row r="233" spans="1:6" ht="15" x14ac:dyDescent="0.25">
      <c r="A233" s="16"/>
      <c r="B233" s="16"/>
      <c r="C233" s="16"/>
      <c r="D233" s="16"/>
      <c r="E233" s="16"/>
      <c r="F233" s="16"/>
    </row>
    <row r="234" spans="1:6" ht="15" x14ac:dyDescent="0.25">
      <c r="A234" s="16"/>
      <c r="B234" s="16"/>
      <c r="C234" s="16"/>
      <c r="D234" s="16"/>
      <c r="E234" s="16"/>
      <c r="F234" s="16"/>
    </row>
    <row r="235" spans="1:6" ht="15" x14ac:dyDescent="0.25">
      <c r="A235" s="16"/>
      <c r="B235" s="16"/>
      <c r="C235" s="16"/>
      <c r="D235" s="16"/>
      <c r="E235" s="16"/>
      <c r="F235" s="16"/>
    </row>
    <row r="236" spans="1:6" ht="15" x14ac:dyDescent="0.25">
      <c r="A236" s="16"/>
      <c r="B236" s="16"/>
      <c r="C236" s="16"/>
      <c r="D236" s="16"/>
      <c r="E236" s="16"/>
      <c r="F236" s="16"/>
    </row>
    <row r="237" spans="1:6" ht="15" x14ac:dyDescent="0.25">
      <c r="A237" s="16"/>
      <c r="B237" s="16"/>
      <c r="C237" s="16"/>
      <c r="D237" s="16"/>
      <c r="E237" s="16"/>
      <c r="F237" s="16"/>
    </row>
    <row r="238" spans="1:6" ht="15" x14ac:dyDescent="0.25">
      <c r="A238" s="16"/>
      <c r="B238" s="16"/>
      <c r="C238" s="16"/>
      <c r="D238" s="16"/>
      <c r="E238" s="16"/>
      <c r="F238" s="16"/>
    </row>
    <row r="239" spans="1:6" ht="15" x14ac:dyDescent="0.25">
      <c r="A239" s="16"/>
      <c r="B239" s="16"/>
      <c r="C239" s="16"/>
      <c r="D239" s="16"/>
      <c r="E239" s="16"/>
      <c r="F239" s="16"/>
    </row>
    <row r="240" spans="1:6" ht="15" x14ac:dyDescent="0.25">
      <c r="A240" s="16"/>
      <c r="B240" s="16"/>
      <c r="C240" s="16"/>
      <c r="D240" s="16"/>
      <c r="E240" s="16"/>
      <c r="F240" s="16"/>
    </row>
    <row r="241" spans="1:6" ht="15" x14ac:dyDescent="0.25">
      <c r="A241" s="16"/>
      <c r="B241" s="16"/>
      <c r="C241" s="16"/>
      <c r="D241" s="16"/>
      <c r="E241" s="16"/>
      <c r="F241" s="16"/>
    </row>
    <row r="242" spans="1:6" ht="15" x14ac:dyDescent="0.25">
      <c r="A242" s="16"/>
      <c r="B242" s="16"/>
      <c r="C242" s="16"/>
      <c r="D242" s="16"/>
      <c r="E242" s="16"/>
      <c r="F242" s="16"/>
    </row>
    <row r="243" spans="1:6" ht="15" x14ac:dyDescent="0.25">
      <c r="A243" s="16"/>
      <c r="B243" s="16"/>
      <c r="C243" s="16"/>
      <c r="D243" s="16"/>
      <c r="E243" s="16"/>
      <c r="F243" s="16"/>
    </row>
    <row r="244" spans="1:6" ht="15" x14ac:dyDescent="0.25">
      <c r="A244" s="16"/>
      <c r="B244" s="16"/>
      <c r="C244" s="16"/>
      <c r="D244" s="16"/>
      <c r="E244" s="16"/>
      <c r="F244" s="16"/>
    </row>
    <row r="245" spans="1:6" ht="15" x14ac:dyDescent="0.25">
      <c r="A245" s="16"/>
      <c r="B245" s="16"/>
      <c r="C245" s="16"/>
      <c r="D245" s="16"/>
      <c r="E245" s="16"/>
      <c r="F245" s="16"/>
    </row>
    <row r="246" spans="1:6" ht="15" x14ac:dyDescent="0.25">
      <c r="A246" s="16"/>
      <c r="B246" s="16"/>
      <c r="C246" s="16"/>
      <c r="D246" s="16"/>
      <c r="E246" s="16"/>
      <c r="F246" s="16"/>
    </row>
    <row r="247" spans="1:6" ht="15" x14ac:dyDescent="0.25">
      <c r="A247" s="16"/>
      <c r="B247" s="16"/>
      <c r="C247" s="16"/>
      <c r="D247" s="16"/>
      <c r="E247" s="16"/>
      <c r="F247" s="16"/>
    </row>
    <row r="248" spans="1:6" ht="15" x14ac:dyDescent="0.25">
      <c r="A248" s="16"/>
      <c r="B248" s="16"/>
      <c r="C248" s="16"/>
      <c r="D248" s="16"/>
      <c r="E248" s="16"/>
      <c r="F248" s="16"/>
    </row>
    <row r="249" spans="1:6" ht="15" x14ac:dyDescent="0.25">
      <c r="A249" s="16"/>
      <c r="B249" s="16"/>
      <c r="C249" s="16"/>
      <c r="D249" s="16"/>
      <c r="E249" s="16"/>
      <c r="F249" s="16"/>
    </row>
    <row r="250" spans="1:6" ht="15" x14ac:dyDescent="0.25">
      <c r="A250" s="16"/>
      <c r="B250" s="16"/>
      <c r="C250" s="16"/>
      <c r="D250" s="16"/>
      <c r="E250" s="16"/>
      <c r="F250" s="16"/>
    </row>
    <row r="251" spans="1:6" ht="15" x14ac:dyDescent="0.25">
      <c r="A251" s="16"/>
      <c r="B251" s="16"/>
      <c r="C251" s="16"/>
      <c r="D251" s="16"/>
      <c r="E251" s="16"/>
      <c r="F251" s="16"/>
    </row>
    <row r="252" spans="1:6" ht="15" x14ac:dyDescent="0.25">
      <c r="A252" s="16"/>
      <c r="B252" s="16"/>
      <c r="C252" s="16"/>
      <c r="D252" s="16"/>
      <c r="E252" s="16"/>
      <c r="F252" s="16"/>
    </row>
    <row r="253" spans="1:6" ht="15" x14ac:dyDescent="0.25">
      <c r="A253" s="16"/>
      <c r="B253" s="16"/>
      <c r="C253" s="16"/>
      <c r="D253" s="16"/>
      <c r="E253" s="16"/>
      <c r="F253" s="16"/>
    </row>
    <row r="254" spans="1:6" ht="15" x14ac:dyDescent="0.25">
      <c r="A254" s="16"/>
      <c r="B254" s="16"/>
      <c r="C254" s="16"/>
      <c r="D254" s="16"/>
      <c r="E254" s="16"/>
      <c r="F254" s="16"/>
    </row>
    <row r="255" spans="1:6" ht="15" x14ac:dyDescent="0.25">
      <c r="A255" s="16"/>
      <c r="B255" s="16"/>
      <c r="C255" s="16"/>
      <c r="D255" s="16"/>
      <c r="E255" s="16"/>
      <c r="F255" s="16"/>
    </row>
    <row r="256" spans="1:6" ht="15" x14ac:dyDescent="0.25">
      <c r="A256" s="16"/>
      <c r="B256" s="16"/>
      <c r="C256" s="16"/>
      <c r="D256" s="16"/>
      <c r="E256" s="16"/>
      <c r="F256" s="16"/>
    </row>
    <row r="257" spans="1:6" ht="15" x14ac:dyDescent="0.25">
      <c r="A257" s="16"/>
      <c r="B257" s="16"/>
      <c r="C257" s="16"/>
      <c r="D257" s="16"/>
      <c r="E257" s="16"/>
      <c r="F257" s="16"/>
    </row>
    <row r="258" spans="1:6" ht="15" x14ac:dyDescent="0.25">
      <c r="A258" s="16"/>
      <c r="B258" s="16"/>
      <c r="C258" s="16"/>
      <c r="D258" s="16"/>
      <c r="E258" s="16"/>
      <c r="F258" s="16"/>
    </row>
    <row r="259" spans="1:6" ht="15" x14ac:dyDescent="0.25">
      <c r="A259" s="16"/>
      <c r="B259" s="16"/>
      <c r="C259" s="16"/>
      <c r="D259" s="16"/>
      <c r="E259" s="16"/>
      <c r="F259" s="16"/>
    </row>
    <row r="260" spans="1:6" ht="15" x14ac:dyDescent="0.25">
      <c r="A260" s="16"/>
      <c r="B260" s="16"/>
      <c r="C260" s="16"/>
      <c r="D260" s="16"/>
      <c r="E260" s="16"/>
      <c r="F260" s="16"/>
    </row>
    <row r="261" spans="1:6" ht="15" x14ac:dyDescent="0.25">
      <c r="A261" s="16"/>
      <c r="B261" s="16"/>
      <c r="C261" s="16"/>
      <c r="D261" s="16"/>
      <c r="E261" s="16"/>
      <c r="F261" s="16"/>
    </row>
    <row r="262" spans="1:6" ht="15" x14ac:dyDescent="0.25">
      <c r="A262" s="16"/>
      <c r="B262" s="16"/>
      <c r="C262" s="16"/>
      <c r="D262" s="16"/>
      <c r="E262" s="16"/>
      <c r="F262" s="16"/>
    </row>
    <row r="263" spans="1:6" ht="15" x14ac:dyDescent="0.25">
      <c r="A263" s="16"/>
      <c r="B263" s="16"/>
      <c r="C263" s="16"/>
      <c r="D263" s="16"/>
      <c r="E263" s="16"/>
      <c r="F263" s="16"/>
    </row>
    <row r="264" spans="1:6" ht="15" x14ac:dyDescent="0.25">
      <c r="A264" s="16"/>
      <c r="B264" s="16"/>
      <c r="C264" s="16"/>
      <c r="D264" s="16"/>
      <c r="E264" s="16"/>
      <c r="F264" s="16"/>
    </row>
    <row r="265" spans="1:6" ht="15" x14ac:dyDescent="0.25">
      <c r="A265" s="16"/>
      <c r="B265" s="16"/>
      <c r="C265" s="16"/>
      <c r="D265" s="16"/>
      <c r="E265" s="16"/>
      <c r="F265" s="16"/>
    </row>
    <row r="266" spans="1:6" ht="15" x14ac:dyDescent="0.25">
      <c r="A266" s="16"/>
      <c r="B266" s="16"/>
      <c r="C266" s="16"/>
      <c r="D266" s="16"/>
      <c r="E266" s="16"/>
      <c r="F266" s="16"/>
    </row>
    <row r="267" spans="1:6" ht="15" x14ac:dyDescent="0.25">
      <c r="A267" s="16"/>
      <c r="B267" s="16"/>
      <c r="C267" s="16"/>
      <c r="D267" s="16"/>
      <c r="E267" s="16"/>
      <c r="F267" s="16"/>
    </row>
    <row r="268" spans="1:6" ht="15" x14ac:dyDescent="0.25">
      <c r="A268" s="16"/>
      <c r="B268" s="16"/>
      <c r="C268" s="16"/>
      <c r="D268" s="16"/>
      <c r="E268" s="16"/>
      <c r="F268" s="16"/>
    </row>
    <row r="269" spans="1:6" ht="15" x14ac:dyDescent="0.25">
      <c r="A269" s="16"/>
      <c r="B269" s="16"/>
      <c r="C269" s="16"/>
      <c r="D269" s="16"/>
      <c r="E269" s="16"/>
      <c r="F269" s="16"/>
    </row>
    <row r="270" spans="1:6" ht="15" x14ac:dyDescent="0.25">
      <c r="A270" s="16"/>
      <c r="B270" s="16"/>
      <c r="C270" s="16"/>
      <c r="D270" s="16"/>
      <c r="E270" s="16"/>
      <c r="F270" s="16"/>
    </row>
    <row r="271" spans="1:6" ht="15" x14ac:dyDescent="0.25">
      <c r="A271" s="16"/>
      <c r="B271" s="16"/>
      <c r="C271" s="16"/>
      <c r="D271" s="16"/>
      <c r="E271" s="16"/>
      <c r="F271" s="16"/>
    </row>
    <row r="272" spans="1:6" ht="15" x14ac:dyDescent="0.25">
      <c r="A272" s="16"/>
      <c r="B272" s="16"/>
      <c r="C272" s="16"/>
      <c r="D272" s="16"/>
      <c r="E272" s="16"/>
      <c r="F272" s="16"/>
    </row>
    <row r="273" spans="1:6" ht="15" x14ac:dyDescent="0.25">
      <c r="A273" s="16"/>
      <c r="B273" s="16"/>
      <c r="C273" s="16"/>
      <c r="D273" s="16"/>
      <c r="E273" s="16"/>
      <c r="F273" s="16"/>
    </row>
    <row r="274" spans="1:6" ht="15" x14ac:dyDescent="0.25">
      <c r="A274" s="16"/>
      <c r="B274" s="16"/>
      <c r="C274" s="16"/>
      <c r="D274" s="16"/>
      <c r="E274" s="16"/>
      <c r="F274" s="16"/>
    </row>
    <row r="275" spans="1:6" ht="15" x14ac:dyDescent="0.25">
      <c r="A275" s="16"/>
      <c r="B275" s="16"/>
      <c r="C275" s="16"/>
      <c r="D275" s="16"/>
      <c r="E275" s="16"/>
      <c r="F275" s="16"/>
    </row>
    <row r="276" spans="1:6" ht="15" x14ac:dyDescent="0.25">
      <c r="A276" s="16"/>
      <c r="B276" s="16"/>
      <c r="C276" s="16"/>
      <c r="D276" s="16"/>
      <c r="E276" s="16"/>
      <c r="F276" s="16"/>
    </row>
    <row r="277" spans="1:6" ht="15" x14ac:dyDescent="0.25">
      <c r="A277" s="16"/>
      <c r="B277" s="16"/>
      <c r="C277" s="16"/>
      <c r="D277" s="16"/>
      <c r="E277" s="16"/>
      <c r="F277" s="16"/>
    </row>
    <row r="278" spans="1:6" ht="15" x14ac:dyDescent="0.25">
      <c r="A278" s="16"/>
      <c r="B278" s="16"/>
      <c r="C278" s="16"/>
      <c r="D278" s="16"/>
      <c r="E278" s="16"/>
      <c r="F278" s="16"/>
    </row>
    <row r="279" spans="1:6" ht="15" x14ac:dyDescent="0.25">
      <c r="A279" s="16"/>
      <c r="B279" s="16"/>
      <c r="C279" s="16"/>
      <c r="D279" s="16"/>
      <c r="E279" s="16"/>
      <c r="F279" s="16"/>
    </row>
    <row r="280" spans="1:6" ht="15" x14ac:dyDescent="0.25">
      <c r="A280" s="16"/>
      <c r="B280" s="16"/>
      <c r="C280" s="16"/>
      <c r="D280" s="16"/>
      <c r="E280" s="16"/>
      <c r="F280" s="16"/>
    </row>
    <row r="281" spans="1:6" ht="15" x14ac:dyDescent="0.25">
      <c r="A281" s="16"/>
      <c r="B281" s="16"/>
      <c r="C281" s="16"/>
      <c r="D281" s="16"/>
      <c r="E281" s="16"/>
      <c r="F281" s="16"/>
    </row>
    <row r="282" spans="1:6" ht="15" x14ac:dyDescent="0.25">
      <c r="A282" s="16"/>
      <c r="B282" s="16"/>
      <c r="C282" s="16"/>
      <c r="D282" s="16"/>
      <c r="E282" s="16"/>
      <c r="F282" s="16"/>
    </row>
    <row r="283" spans="1:6" ht="15" x14ac:dyDescent="0.25">
      <c r="A283" s="16"/>
      <c r="B283" s="16"/>
      <c r="C283" s="16"/>
      <c r="D283" s="16"/>
      <c r="E283" s="16"/>
      <c r="F283" s="16"/>
    </row>
    <row r="284" spans="1:6" ht="15" x14ac:dyDescent="0.25">
      <c r="A284" s="16"/>
      <c r="B284" s="16"/>
      <c r="C284" s="16"/>
      <c r="D284" s="16"/>
      <c r="E284" s="16"/>
      <c r="F284" s="16"/>
    </row>
    <row r="285" spans="1:6" ht="15" x14ac:dyDescent="0.25">
      <c r="A285" s="16"/>
      <c r="B285" s="16"/>
      <c r="C285" s="16"/>
      <c r="D285" s="16"/>
      <c r="E285" s="16"/>
      <c r="F285" s="16"/>
    </row>
    <row r="286" spans="1:6" ht="15" x14ac:dyDescent="0.25">
      <c r="A286" s="16"/>
      <c r="B286" s="16"/>
      <c r="C286" s="16"/>
      <c r="D286" s="16"/>
      <c r="E286" s="16"/>
      <c r="F286" s="16"/>
    </row>
    <row r="287" spans="1:6" ht="15" x14ac:dyDescent="0.25">
      <c r="A287" s="16"/>
      <c r="B287" s="16"/>
      <c r="C287" s="16"/>
      <c r="D287" s="16"/>
      <c r="E287" s="16"/>
      <c r="F287" s="16"/>
    </row>
    <row r="288" spans="1:6" ht="15" x14ac:dyDescent="0.25">
      <c r="A288" s="16"/>
      <c r="B288" s="16"/>
      <c r="C288" s="16"/>
      <c r="D288" s="16"/>
      <c r="E288" s="16"/>
      <c r="F288" s="16"/>
    </row>
    <row r="289" spans="1:6" ht="15" x14ac:dyDescent="0.25">
      <c r="A289" s="16"/>
      <c r="B289" s="16"/>
      <c r="C289" s="16"/>
      <c r="D289" s="16"/>
      <c r="E289" s="16"/>
      <c r="F289" s="16"/>
    </row>
    <row r="290" spans="1:6" ht="15" x14ac:dyDescent="0.25">
      <c r="A290" s="16"/>
      <c r="B290" s="16"/>
      <c r="C290" s="16"/>
      <c r="D290" s="16"/>
      <c r="E290" s="16"/>
      <c r="F290" s="16"/>
    </row>
    <row r="291" spans="1:6" ht="15" x14ac:dyDescent="0.25">
      <c r="A291" s="16"/>
      <c r="B291" s="16"/>
      <c r="C291" s="16"/>
      <c r="D291" s="16"/>
      <c r="E291" s="16"/>
      <c r="F291" s="16"/>
    </row>
    <row r="292" spans="1:6" ht="15" x14ac:dyDescent="0.25">
      <c r="A292" s="16"/>
      <c r="B292" s="16"/>
      <c r="C292" s="16"/>
      <c r="D292" s="16"/>
      <c r="E292" s="16"/>
      <c r="F292" s="16"/>
    </row>
    <row r="293" spans="1:6" ht="15" x14ac:dyDescent="0.25">
      <c r="A293" s="16"/>
      <c r="B293" s="16"/>
      <c r="C293" s="16"/>
      <c r="D293" s="16"/>
      <c r="E293" s="16"/>
      <c r="F293" s="16"/>
    </row>
    <row r="294" spans="1:6" ht="15" x14ac:dyDescent="0.25">
      <c r="A294" s="16"/>
      <c r="B294" s="16"/>
      <c r="C294" s="16"/>
      <c r="D294" s="16"/>
      <c r="E294" s="16"/>
      <c r="F294" s="16"/>
    </row>
    <row r="295" spans="1:6" ht="15" x14ac:dyDescent="0.25">
      <c r="A295" s="16"/>
      <c r="B295" s="16"/>
      <c r="C295" s="16"/>
      <c r="D295" s="16"/>
      <c r="E295" s="16"/>
      <c r="F295" s="16"/>
    </row>
    <row r="296" spans="1:6" ht="15" x14ac:dyDescent="0.25">
      <c r="A296" s="16"/>
      <c r="B296" s="16"/>
      <c r="C296" s="16"/>
      <c r="D296" s="16"/>
      <c r="E296" s="16"/>
      <c r="F296" s="16"/>
    </row>
    <row r="297" spans="1:6" ht="15" x14ac:dyDescent="0.25">
      <c r="A297" s="16"/>
      <c r="B297" s="16"/>
      <c r="C297" s="16"/>
      <c r="D297" s="16"/>
      <c r="E297" s="16"/>
      <c r="F297" s="16"/>
    </row>
    <row r="298" spans="1:6" ht="15" x14ac:dyDescent="0.25">
      <c r="A298" s="16"/>
      <c r="B298" s="16"/>
      <c r="C298" s="16"/>
      <c r="D298" s="16"/>
      <c r="E298" s="16"/>
      <c r="F298" s="16"/>
    </row>
    <row r="299" spans="1:6" ht="15" x14ac:dyDescent="0.25">
      <c r="A299" s="16"/>
      <c r="B299" s="16"/>
      <c r="C299" s="16"/>
      <c r="D299" s="16"/>
      <c r="E299" s="16"/>
      <c r="F299" s="16"/>
    </row>
    <row r="300" spans="1:6" ht="15" x14ac:dyDescent="0.25">
      <c r="A300" s="16"/>
      <c r="B300" s="16"/>
      <c r="C300" s="16"/>
      <c r="D300" s="16"/>
      <c r="E300" s="16"/>
      <c r="F300" s="16"/>
    </row>
    <row r="301" spans="1:6" ht="15" x14ac:dyDescent="0.25">
      <c r="A301" s="16"/>
      <c r="B301" s="16"/>
      <c r="C301" s="16"/>
      <c r="D301" s="16"/>
      <c r="E301" s="16"/>
      <c r="F301" s="16"/>
    </row>
    <row r="302" spans="1:6" ht="15" x14ac:dyDescent="0.25">
      <c r="A302" s="16"/>
      <c r="B302" s="16"/>
      <c r="C302" s="16"/>
      <c r="D302" s="16"/>
      <c r="E302" s="16"/>
      <c r="F302" s="16"/>
    </row>
    <row r="303" spans="1:6" ht="15" x14ac:dyDescent="0.25">
      <c r="A303" s="16"/>
      <c r="B303" s="16"/>
      <c r="C303" s="16"/>
      <c r="D303" s="16"/>
      <c r="E303" s="16"/>
      <c r="F303" s="16"/>
    </row>
    <row r="304" spans="1:6" ht="15" x14ac:dyDescent="0.25">
      <c r="A304" s="16"/>
      <c r="B304" s="16"/>
      <c r="C304" s="16"/>
      <c r="D304" s="16"/>
      <c r="E304" s="16"/>
      <c r="F304" s="16"/>
    </row>
    <row r="305" spans="1:6" ht="15" x14ac:dyDescent="0.25">
      <c r="A305" s="16"/>
      <c r="B305" s="16"/>
      <c r="C305" s="16"/>
      <c r="D305" s="16"/>
      <c r="E305" s="16"/>
      <c r="F305" s="16"/>
    </row>
    <row r="306" spans="1:6" ht="15" x14ac:dyDescent="0.25">
      <c r="A306" s="16"/>
      <c r="B306" s="16"/>
      <c r="C306" s="16"/>
      <c r="D306" s="16"/>
      <c r="E306" s="16"/>
      <c r="F306" s="16"/>
    </row>
    <row r="307" spans="1:6" ht="15" x14ac:dyDescent="0.25">
      <c r="A307" s="16"/>
      <c r="B307" s="16"/>
      <c r="C307" s="16"/>
      <c r="D307" s="16"/>
      <c r="E307" s="16"/>
      <c r="F307" s="16"/>
    </row>
    <row r="308" spans="1:6" ht="15" x14ac:dyDescent="0.25">
      <c r="A308" s="16"/>
      <c r="B308" s="16"/>
      <c r="C308" s="16"/>
      <c r="D308" s="16"/>
      <c r="E308" s="16"/>
      <c r="F308" s="16"/>
    </row>
    <row r="309" spans="1:6" ht="15" x14ac:dyDescent="0.25">
      <c r="A309" s="16"/>
      <c r="B309" s="16"/>
      <c r="C309" s="16"/>
      <c r="D309" s="16"/>
      <c r="E309" s="16"/>
      <c r="F309" s="16"/>
    </row>
    <row r="310" spans="1:6" ht="15" x14ac:dyDescent="0.25">
      <c r="A310" s="16"/>
      <c r="B310" s="16"/>
      <c r="C310" s="16"/>
      <c r="D310" s="16"/>
      <c r="E310" s="16"/>
      <c r="F310" s="16"/>
    </row>
    <row r="311" spans="1:6" ht="15" x14ac:dyDescent="0.25">
      <c r="A311" s="16"/>
      <c r="B311" s="16"/>
      <c r="C311" s="16"/>
      <c r="D311" s="16"/>
      <c r="E311" s="16"/>
      <c r="F311" s="16"/>
    </row>
    <row r="312" spans="1:6" ht="15" x14ac:dyDescent="0.25">
      <c r="A312" s="16"/>
      <c r="B312" s="16"/>
      <c r="C312" s="16"/>
      <c r="D312" s="16"/>
      <c r="E312" s="16"/>
      <c r="F312" s="16"/>
    </row>
    <row r="313" spans="1:6" ht="15" x14ac:dyDescent="0.25">
      <c r="A313" s="16"/>
      <c r="B313" s="16"/>
      <c r="C313" s="16"/>
      <c r="D313" s="16"/>
      <c r="E313" s="16"/>
      <c r="F313" s="16"/>
    </row>
    <row r="314" spans="1:6" ht="15" x14ac:dyDescent="0.25">
      <c r="A314" s="16"/>
      <c r="B314" s="16"/>
      <c r="C314" s="16"/>
      <c r="D314" s="16"/>
      <c r="E314" s="16"/>
      <c r="F314" s="16"/>
    </row>
    <row r="315" spans="1:6" ht="15" x14ac:dyDescent="0.25">
      <c r="A315" s="16"/>
      <c r="B315" s="16"/>
      <c r="C315" s="16"/>
      <c r="D315" s="16"/>
      <c r="E315" s="16"/>
      <c r="F315" s="16"/>
    </row>
    <row r="316" spans="1:6" ht="15" x14ac:dyDescent="0.25">
      <c r="A316" s="16"/>
      <c r="B316" s="16"/>
      <c r="C316" s="16"/>
      <c r="D316" s="16"/>
      <c r="E316" s="16"/>
      <c r="F316" s="16"/>
    </row>
    <row r="317" spans="1:6" ht="15" x14ac:dyDescent="0.25">
      <c r="A317" s="16"/>
      <c r="B317" s="16"/>
      <c r="C317" s="16"/>
      <c r="D317" s="16"/>
      <c r="E317" s="16"/>
      <c r="F317" s="16"/>
    </row>
    <row r="318" spans="1:6" ht="15" x14ac:dyDescent="0.25">
      <c r="A318" s="16"/>
      <c r="B318" s="16"/>
      <c r="C318" s="16"/>
      <c r="D318" s="16"/>
      <c r="E318" s="16"/>
      <c r="F318" s="16"/>
    </row>
    <row r="319" spans="1:6" ht="15" x14ac:dyDescent="0.25">
      <c r="A319" s="16"/>
      <c r="B319" s="16"/>
      <c r="C319" s="16"/>
      <c r="D319" s="16"/>
      <c r="E319" s="16"/>
      <c r="F319" s="16"/>
    </row>
    <row r="320" spans="1:6" ht="15" x14ac:dyDescent="0.25">
      <c r="A320" s="16"/>
      <c r="B320" s="16"/>
      <c r="C320" s="16"/>
      <c r="D320" s="16"/>
      <c r="E320" s="16"/>
      <c r="F320" s="16"/>
    </row>
    <row r="321" spans="1:6" ht="15" x14ac:dyDescent="0.25">
      <c r="A321" s="16"/>
      <c r="B321" s="16"/>
      <c r="C321" s="16"/>
      <c r="D321" s="16"/>
      <c r="E321" s="16"/>
      <c r="F321" s="16"/>
    </row>
    <row r="322" spans="1:6" ht="15" x14ac:dyDescent="0.25">
      <c r="A322" s="16"/>
      <c r="B322" s="16"/>
      <c r="C322" s="16"/>
      <c r="D322" s="16"/>
      <c r="E322" s="16"/>
      <c r="F322" s="16"/>
    </row>
    <row r="323" spans="1:6" ht="15" x14ac:dyDescent="0.25">
      <c r="A323" s="16"/>
      <c r="B323" s="16"/>
      <c r="C323" s="16"/>
      <c r="D323" s="16"/>
      <c r="E323" s="16"/>
      <c r="F323" s="16"/>
    </row>
  </sheetData>
  <mergeCells count="1">
    <mergeCell ref="C2:E2"/>
  </mergeCells>
  <printOptions horizontalCentered="1"/>
  <pageMargins left="0.25" right="0.25" top="0.75" bottom="0.75" header="0.3" footer="0.3"/>
  <pageSetup paperSize="9" fitToHeight="0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6E0CFB-EB37-496F-B5FC-B3156AD4F707}">
  <sheetPr>
    <pageSetUpPr fitToPage="1"/>
  </sheetPr>
  <dimension ref="B1:F337"/>
  <sheetViews>
    <sheetView zoomScaleNormal="100" workbookViewId="0">
      <pane ySplit="2" topLeftCell="A3" activePane="bottomLeft" state="frozen"/>
      <selection pane="bottomLeft" activeCell="I13" sqref="I13"/>
    </sheetView>
  </sheetViews>
  <sheetFormatPr defaultColWidth="8.85546875" defaultRowHeight="12.75" x14ac:dyDescent="0.25"/>
  <cols>
    <col min="1" max="1" width="1.7109375" style="14" customWidth="1"/>
    <col min="2" max="2" width="17.28515625" style="14" bestFit="1" customWidth="1"/>
    <col min="3" max="3" width="10.42578125" style="17" bestFit="1" customWidth="1"/>
    <col min="4" max="4" width="17.7109375" style="17" customWidth="1"/>
    <col min="5" max="5" width="16" style="17" bestFit="1" customWidth="1"/>
    <col min="6" max="6" width="21.7109375" style="17" bestFit="1" customWidth="1"/>
    <col min="7" max="16384" width="8.85546875" style="14"/>
  </cols>
  <sheetData>
    <row r="1" spans="2:6" s="13" customFormat="1" ht="32.25" customHeight="1" x14ac:dyDescent="0.3">
      <c r="B1" s="29" t="s">
        <v>136</v>
      </c>
      <c r="C1" s="12"/>
      <c r="D1" s="12"/>
      <c r="E1" s="12"/>
      <c r="F1" s="12"/>
    </row>
    <row r="2" spans="2:6" s="13" customFormat="1" ht="9.75" customHeight="1" x14ac:dyDescent="0.35">
      <c r="B2" s="18"/>
      <c r="C2" s="19"/>
      <c r="D2" s="19"/>
      <c r="E2" s="19"/>
      <c r="F2" s="19"/>
    </row>
    <row r="3" spans="2:6" ht="15.75" x14ac:dyDescent="0.25">
      <c r="B3" s="20" t="s">
        <v>26</v>
      </c>
      <c r="C3" s="21">
        <v>2003</v>
      </c>
      <c r="D3" s="22" t="str" vm="255">
        <f>CUBEKPIMEMBER("ThisWorkbookDataModel",
"Profit Pct",
COLUMN(A1),
"Рентабельность")</f>
        <v>Рентабельность</v>
      </c>
      <c r="E3" s="22" t="str" vm="261">
        <f>CUBEKPIMEMBER("ThisWorkbookDataModel","Profit Pct",COLUMN(B1),"Норматив")</f>
        <v>Норматив</v>
      </c>
      <c r="F3" s="22" t="str" vm="262">
        <f>CUBEKPIMEMBER("ThisWorkbookDataModel","Profit Pct",COLUMN(C1),"Оценка")</f>
        <v>Оценка</v>
      </c>
    </row>
    <row r="4" spans="2:6" x14ac:dyDescent="0.25">
      <c r="B4" s="23" t="str" vm="219">
        <f>CUBERANKEDMEMBER("ThisWorkbookDataModel",
   CUBESET("ThisWorkbookDataModel",
      "[Products].["&amp;$B$3&amp;"].children",
      ,
      2,
      CUBEMEMBER("ThisWorkbookDataModel",
         "([Measures].[Total Sales],[Calendar].["&amp;C$3&amp;"])")),
   ROW(A1)
)</f>
        <v>Bikes</v>
      </c>
      <c r="C4" s="25" vm="220">
        <f>CUBEVALUE("ThisWorkbookDataModel",
"[Measures].[Total Sales]",
"[Calendar].["&amp;C$3&amp;"]",
$B4)</f>
        <v>9359102.6177002378</v>
      </c>
      <c r="D4" s="73" vm="258">
        <f>CUBEVALUE("ThisWorkbookDataModel",
D$3,
$B4,
"[Calendar].["&amp;$C$3&amp;"]")</f>
        <v>0.45054319923742769</v>
      </c>
      <c r="E4" s="73" vm="263">
        <f>CUBEVALUE("ThisWorkbookDataModel",
E$3,$B4,"[Calendar].["&amp;$C$3&amp;"]")</f>
        <v>0.8</v>
      </c>
      <c r="F4" s="76" vm="266">
        <f>CUBEVALUE("ThisWorkbookDataModel",
F$3,$B4,"[Calendar].["&amp;$C$3&amp;"]")</f>
        <v>0</v>
      </c>
    </row>
    <row r="5" spans="2:6" x14ac:dyDescent="0.25">
      <c r="B5" s="23" t="str" vm="221">
        <f t="shared" ref="B5:B7" si="0">CUBERANKEDMEMBER("ThisWorkbookDataModel",
   CUBESET("ThisWorkbookDataModel",
      "[Products].["&amp;$B$3&amp;"].children",
      ,
      2,
      CUBEMEMBER("ThisWorkbookDataModel",
         "([Measures].[Total Sales],[Calendar].["&amp;C$3&amp;"])")),
   ROW(A2)
)</f>
        <v>Accessories</v>
      </c>
      <c r="C5" s="25" vm="226">
        <f t="shared" ref="C5:C7" si="1">CUBEVALUE("ThisWorkbookDataModel",
"[Measures].[Total Sales]",
"[Calendar].["&amp;C$3&amp;"]",
$B5)</f>
        <v>293709.70999999135</v>
      </c>
      <c r="D5" s="73" vm="259">
        <f t="shared" ref="D5:F6" si="2">CUBEVALUE("ThisWorkbookDataModel",
D$3,$B5,"[Calendar].["&amp;$C$3&amp;"]")</f>
        <v>0.68859818934827322</v>
      </c>
      <c r="E5" s="73" vm="264">
        <f t="shared" si="2"/>
        <v>0.8</v>
      </c>
      <c r="F5" s="76" vm="267">
        <f t="shared" si="2"/>
        <v>1</v>
      </c>
    </row>
    <row r="6" spans="2:6" x14ac:dyDescent="0.25">
      <c r="B6" s="23" t="str" vm="222">
        <f t="shared" si="0"/>
        <v>Clothing</v>
      </c>
      <c r="C6" s="25" vm="224">
        <f t="shared" si="1"/>
        <v>138247.97000000221</v>
      </c>
      <c r="D6" s="73" vm="260">
        <f t="shared" si="2"/>
        <v>0.44180341461793482</v>
      </c>
      <c r="E6" s="73" vm="265">
        <f t="shared" si="2"/>
        <v>0.8</v>
      </c>
      <c r="F6" s="76" vm="268">
        <f t="shared" si="2"/>
        <v>0</v>
      </c>
    </row>
    <row r="7" spans="2:6" ht="13.5" thickBot="1" x14ac:dyDescent="0.3">
      <c r="B7" s="24" t="str" vm="223">
        <f t="shared" si="0"/>
        <v>Components</v>
      </c>
      <c r="C7" s="27" t="str" vm="225">
        <f t="shared" si="1"/>
        <v/>
      </c>
      <c r="D7" s="74" t="str">
        <f>IFERROR(C7/CUBEVALUE("ThisWorkbookDataModel",
"[Measures].[Total Sales]",
"[Products].["&amp;$B7&amp;"].Parent",
"[Calendar].["&amp;$C$3&amp;"]"
),
"")</f>
        <v/>
      </c>
      <c r="E7" s="74"/>
      <c r="F7" s="28"/>
    </row>
    <row r="8" spans="2:6" ht="15.75" thickTop="1" x14ac:dyDescent="0.25">
      <c r="C8" s="15"/>
      <c r="D8" s="15"/>
      <c r="E8" s="15"/>
      <c r="F8" s="14"/>
    </row>
    <row r="9" spans="2:6" ht="15" x14ac:dyDescent="0.25">
      <c r="B9" s="1" t="s">
        <v>41</v>
      </c>
      <c r="C9" t="s" vm="227">
        <v>131</v>
      </c>
      <c r="D9" s="7"/>
      <c r="E9" s="7"/>
      <c r="F9" s="14"/>
    </row>
    <row r="10" spans="2:6" ht="15" x14ac:dyDescent="0.25">
      <c r="B10"/>
      <c r="C10"/>
      <c r="D10"/>
      <c r="E10" s="7"/>
      <c r="F10" s="3"/>
    </row>
    <row r="11" spans="2:6" ht="15" x14ac:dyDescent="0.25">
      <c r="B11" s="1" t="s">
        <v>10</v>
      </c>
      <c r="C11" t="s">
        <v>0</v>
      </c>
      <c r="D11" t="s">
        <v>133</v>
      </c>
      <c r="E11" t="s">
        <v>135</v>
      </c>
      <c r="F11" t="s">
        <v>134</v>
      </c>
    </row>
    <row r="12" spans="2:6" ht="15" x14ac:dyDescent="0.25">
      <c r="B12" s="2" t="s">
        <v>12</v>
      </c>
      <c r="C12" s="3">
        <v>9359102.6176999975</v>
      </c>
      <c r="D12" s="71">
        <v>0.45054319923743397</v>
      </c>
      <c r="E12" s="72">
        <v>0.8</v>
      </c>
      <c r="F12" s="75">
        <v>0</v>
      </c>
    </row>
    <row r="13" spans="2:6" ht="15" x14ac:dyDescent="0.25">
      <c r="B13" s="2" t="s">
        <v>13</v>
      </c>
      <c r="C13" s="3">
        <v>293709.70999999979</v>
      </c>
      <c r="D13" s="71">
        <v>0.68859818934825168</v>
      </c>
      <c r="E13" s="72">
        <v>0.8</v>
      </c>
      <c r="F13" s="75">
        <v>1</v>
      </c>
    </row>
    <row r="14" spans="2:6" ht="15" x14ac:dyDescent="0.25">
      <c r="B14" s="2" t="s">
        <v>14</v>
      </c>
      <c r="C14" s="3">
        <v>138247.97</v>
      </c>
      <c r="D14" s="71">
        <v>0.44180341461795053</v>
      </c>
      <c r="E14" s="72">
        <v>0.8</v>
      </c>
      <c r="F14" s="75">
        <v>0</v>
      </c>
    </row>
    <row r="15" spans="2:6" ht="15" x14ac:dyDescent="0.25">
      <c r="B15" s="2" t="s">
        <v>15</v>
      </c>
      <c r="C15" s="3"/>
      <c r="D15" s="71"/>
      <c r="E15" s="72">
        <v>0.8</v>
      </c>
      <c r="F15" s="75"/>
    </row>
    <row r="16" spans="2:6" ht="15" x14ac:dyDescent="0.25">
      <c r="B16"/>
      <c r="C16"/>
      <c r="D16"/>
      <c r="E16"/>
      <c r="F16"/>
    </row>
    <row r="17" spans="2:6" ht="15" x14ac:dyDescent="0.25">
      <c r="B17"/>
      <c r="C17"/>
      <c r="D17"/>
      <c r="E17"/>
      <c r="F17"/>
    </row>
    <row r="18" spans="2:6" ht="15" x14ac:dyDescent="0.25">
      <c r="B18"/>
      <c r="C18"/>
      <c r="D18"/>
      <c r="E18"/>
      <c r="F18"/>
    </row>
    <row r="19" spans="2:6" ht="15" x14ac:dyDescent="0.25">
      <c r="B19"/>
      <c r="C19"/>
      <c r="D19"/>
      <c r="E19"/>
      <c r="F19"/>
    </row>
    <row r="20" spans="2:6" ht="15" x14ac:dyDescent="0.25">
      <c r="B20"/>
      <c r="C20"/>
      <c r="D20"/>
      <c r="E20"/>
      <c r="F20"/>
    </row>
    <row r="21" spans="2:6" ht="15" x14ac:dyDescent="0.25">
      <c r="B21"/>
      <c r="C21"/>
      <c r="D21"/>
      <c r="E21"/>
      <c r="F21"/>
    </row>
    <row r="22" spans="2:6" ht="15" x14ac:dyDescent="0.25">
      <c r="B22"/>
      <c r="C22"/>
      <c r="D22"/>
      <c r="E22"/>
      <c r="F22"/>
    </row>
    <row r="23" spans="2:6" ht="15" x14ac:dyDescent="0.25">
      <c r="B23"/>
      <c r="C23"/>
      <c r="D23"/>
      <c r="E23"/>
      <c r="F23" s="15"/>
    </row>
    <row r="24" spans="2:6" ht="15" x14ac:dyDescent="0.25">
      <c r="B24"/>
      <c r="C24"/>
      <c r="D24"/>
      <c r="E24"/>
      <c r="F24" s="15"/>
    </row>
    <row r="25" spans="2:6" ht="15" x14ac:dyDescent="0.25">
      <c r="B25"/>
      <c r="C25"/>
      <c r="D25"/>
      <c r="E25"/>
      <c r="F25" s="15"/>
    </row>
    <row r="26" spans="2:6" ht="15" x14ac:dyDescent="0.25">
      <c r="B26"/>
      <c r="C26"/>
      <c r="D26"/>
      <c r="E26"/>
      <c r="F26" s="15"/>
    </row>
    <row r="27" spans="2:6" ht="15" x14ac:dyDescent="0.25">
      <c r="B27"/>
      <c r="C27"/>
      <c r="D27"/>
      <c r="E27"/>
      <c r="F27" s="15"/>
    </row>
    <row r="28" spans="2:6" ht="15" x14ac:dyDescent="0.25">
      <c r="B28"/>
      <c r="C28"/>
      <c r="D28"/>
      <c r="E28"/>
      <c r="F28" s="15"/>
    </row>
    <row r="29" spans="2:6" ht="15" x14ac:dyDescent="0.25">
      <c r="B29"/>
      <c r="C29"/>
      <c r="D29"/>
      <c r="E29"/>
      <c r="F29" s="15"/>
    </row>
    <row r="30" spans="2:6" ht="15" x14ac:dyDescent="0.25">
      <c r="B30"/>
      <c r="C30"/>
      <c r="D30"/>
      <c r="E30"/>
      <c r="F30" s="15"/>
    </row>
    <row r="31" spans="2:6" ht="15" x14ac:dyDescent="0.25">
      <c r="B31"/>
      <c r="C31"/>
      <c r="D31"/>
      <c r="E31"/>
      <c r="F31" s="15"/>
    </row>
    <row r="32" spans="2:6" ht="15" x14ac:dyDescent="0.25">
      <c r="B32"/>
      <c r="C32"/>
      <c r="D32"/>
      <c r="E32"/>
      <c r="F32" s="15"/>
    </row>
    <row r="33" spans="2:6" ht="15" x14ac:dyDescent="0.25">
      <c r="B33"/>
      <c r="C33"/>
      <c r="D33"/>
      <c r="E33"/>
      <c r="F33" s="15"/>
    </row>
    <row r="34" spans="2:6" ht="15" x14ac:dyDescent="0.25">
      <c r="B34"/>
      <c r="C34"/>
      <c r="D34"/>
      <c r="E34"/>
      <c r="F34" s="15"/>
    </row>
    <row r="35" spans="2:6" ht="15" x14ac:dyDescent="0.25">
      <c r="B35"/>
      <c r="C35"/>
      <c r="D35"/>
      <c r="E35"/>
      <c r="F35" s="15"/>
    </row>
    <row r="36" spans="2:6" ht="15" x14ac:dyDescent="0.25">
      <c r="B36"/>
      <c r="C36"/>
      <c r="D36"/>
      <c r="E36"/>
      <c r="F36" s="15"/>
    </row>
    <row r="37" spans="2:6" ht="15" x14ac:dyDescent="0.25">
      <c r="B37"/>
      <c r="C37"/>
      <c r="D37"/>
      <c r="E37"/>
      <c r="F37" s="15"/>
    </row>
    <row r="38" spans="2:6" ht="15" x14ac:dyDescent="0.25">
      <c r="B38"/>
      <c r="C38"/>
      <c r="D38"/>
      <c r="E38"/>
      <c r="F38" s="15"/>
    </row>
    <row r="39" spans="2:6" ht="15" x14ac:dyDescent="0.25">
      <c r="B39"/>
      <c r="C39"/>
      <c r="D39"/>
      <c r="E39"/>
      <c r="F39" s="15"/>
    </row>
    <row r="40" spans="2:6" ht="15" x14ac:dyDescent="0.25">
      <c r="B40"/>
      <c r="C40"/>
      <c r="D40"/>
      <c r="E40"/>
      <c r="F40" s="15"/>
    </row>
    <row r="41" spans="2:6" ht="15" x14ac:dyDescent="0.25">
      <c r="B41"/>
      <c r="C41"/>
      <c r="D41"/>
      <c r="E41"/>
      <c r="F41" s="15"/>
    </row>
    <row r="42" spans="2:6" ht="15" x14ac:dyDescent="0.25">
      <c r="B42"/>
      <c r="C42"/>
      <c r="D42"/>
      <c r="E42"/>
      <c r="F42" s="15"/>
    </row>
    <row r="43" spans="2:6" ht="15" x14ac:dyDescent="0.25">
      <c r="B43"/>
      <c r="C43"/>
      <c r="D43"/>
      <c r="E43"/>
      <c r="F43" s="15"/>
    </row>
    <row r="44" spans="2:6" ht="15" x14ac:dyDescent="0.25">
      <c r="B44"/>
      <c r="C44"/>
      <c r="D44"/>
      <c r="E44"/>
      <c r="F44" s="15"/>
    </row>
    <row r="45" spans="2:6" ht="15" x14ac:dyDescent="0.25">
      <c r="B45"/>
      <c r="C45"/>
      <c r="D45"/>
      <c r="E45"/>
      <c r="F45" s="15"/>
    </row>
    <row r="46" spans="2:6" ht="15" x14ac:dyDescent="0.25">
      <c r="B46"/>
      <c r="C46"/>
      <c r="D46"/>
      <c r="E46"/>
      <c r="F46" s="15"/>
    </row>
    <row r="47" spans="2:6" ht="15" x14ac:dyDescent="0.25">
      <c r="B47"/>
      <c r="C47"/>
      <c r="D47"/>
      <c r="E47"/>
      <c r="F47" s="15"/>
    </row>
    <row r="48" spans="2:6" ht="15" x14ac:dyDescent="0.25">
      <c r="B48"/>
      <c r="C48"/>
      <c r="D48"/>
      <c r="E48"/>
      <c r="F48" s="15"/>
    </row>
    <row r="49" spans="2:6" ht="15" x14ac:dyDescent="0.25">
      <c r="B49"/>
      <c r="C49"/>
      <c r="D49"/>
      <c r="E49"/>
      <c r="F49" s="15"/>
    </row>
    <row r="50" spans="2:6" ht="15" x14ac:dyDescent="0.25">
      <c r="B50"/>
      <c r="C50"/>
      <c r="D50"/>
      <c r="E50"/>
      <c r="F50" s="15"/>
    </row>
    <row r="51" spans="2:6" ht="15" x14ac:dyDescent="0.25">
      <c r="B51" s="15"/>
      <c r="C51" s="15"/>
      <c r="D51" s="15"/>
      <c r="E51" s="15"/>
      <c r="F51" s="15"/>
    </row>
    <row r="52" spans="2:6" ht="15" x14ac:dyDescent="0.25">
      <c r="B52" s="15"/>
      <c r="C52" s="15"/>
      <c r="D52" s="15"/>
      <c r="E52" s="15"/>
      <c r="F52" s="15"/>
    </row>
    <row r="53" spans="2:6" ht="15" x14ac:dyDescent="0.25">
      <c r="B53" s="15"/>
      <c r="C53" s="15"/>
      <c r="D53" s="15"/>
      <c r="E53" s="15"/>
      <c r="F53" s="15"/>
    </row>
    <row r="54" spans="2:6" ht="15" x14ac:dyDescent="0.25">
      <c r="B54" s="15"/>
      <c r="C54" s="15"/>
      <c r="D54" s="15"/>
      <c r="E54" s="15"/>
      <c r="F54" s="15"/>
    </row>
    <row r="55" spans="2:6" ht="15" x14ac:dyDescent="0.25">
      <c r="B55" s="15"/>
      <c r="C55" s="15"/>
      <c r="D55" s="15"/>
      <c r="E55" s="15"/>
      <c r="F55" s="15"/>
    </row>
    <row r="56" spans="2:6" ht="15" x14ac:dyDescent="0.25">
      <c r="B56" s="15"/>
      <c r="C56" s="15"/>
      <c r="D56" s="15"/>
      <c r="E56" s="15"/>
      <c r="F56" s="15"/>
    </row>
    <row r="57" spans="2:6" ht="15" x14ac:dyDescent="0.25">
      <c r="B57" s="15"/>
      <c r="C57" s="15"/>
      <c r="D57" s="15"/>
      <c r="E57" s="15"/>
      <c r="F57" s="15"/>
    </row>
    <row r="58" spans="2:6" ht="15" x14ac:dyDescent="0.25">
      <c r="B58" s="15"/>
      <c r="C58" s="15"/>
      <c r="D58" s="15"/>
      <c r="E58" s="15"/>
      <c r="F58" s="15"/>
    </row>
    <row r="59" spans="2:6" ht="15" x14ac:dyDescent="0.25">
      <c r="B59" s="15"/>
      <c r="C59" s="15"/>
      <c r="D59" s="15"/>
      <c r="E59" s="15"/>
      <c r="F59" s="15"/>
    </row>
    <row r="60" spans="2:6" ht="15" x14ac:dyDescent="0.25">
      <c r="B60" s="16"/>
      <c r="C60" s="16"/>
      <c r="D60" s="16"/>
      <c r="E60" s="16"/>
      <c r="F60" s="16"/>
    </row>
    <row r="61" spans="2:6" ht="15" x14ac:dyDescent="0.25">
      <c r="B61" s="16"/>
      <c r="C61" s="16"/>
      <c r="D61" s="16"/>
      <c r="E61" s="16"/>
      <c r="F61" s="16"/>
    </row>
    <row r="62" spans="2:6" ht="15" x14ac:dyDescent="0.25">
      <c r="B62" s="16"/>
      <c r="C62" s="16"/>
      <c r="D62" s="16"/>
      <c r="E62" s="16"/>
      <c r="F62" s="16"/>
    </row>
    <row r="63" spans="2:6" ht="15" x14ac:dyDescent="0.25">
      <c r="B63" s="16"/>
      <c r="C63" s="16"/>
      <c r="D63" s="16"/>
      <c r="E63" s="16"/>
      <c r="F63" s="16"/>
    </row>
    <row r="64" spans="2:6" ht="15" x14ac:dyDescent="0.25">
      <c r="B64" s="16"/>
      <c r="C64" s="16"/>
      <c r="D64" s="16"/>
      <c r="E64" s="16"/>
      <c r="F64" s="16"/>
    </row>
    <row r="65" spans="2:6" ht="15" x14ac:dyDescent="0.25">
      <c r="B65" s="16"/>
      <c r="C65" s="16"/>
      <c r="D65" s="16"/>
      <c r="E65" s="16"/>
      <c r="F65" s="16"/>
    </row>
    <row r="66" spans="2:6" ht="15" x14ac:dyDescent="0.25">
      <c r="B66" s="16"/>
      <c r="C66" s="16"/>
      <c r="D66" s="16"/>
      <c r="E66" s="16"/>
      <c r="F66" s="16"/>
    </row>
    <row r="67" spans="2:6" ht="15" x14ac:dyDescent="0.25">
      <c r="B67" s="16"/>
      <c r="C67" s="16"/>
      <c r="D67" s="16"/>
      <c r="E67" s="16"/>
      <c r="F67" s="16"/>
    </row>
    <row r="68" spans="2:6" ht="15" x14ac:dyDescent="0.25">
      <c r="B68" s="16"/>
      <c r="C68" s="16"/>
      <c r="D68" s="16"/>
      <c r="E68" s="16"/>
      <c r="F68" s="16"/>
    </row>
    <row r="69" spans="2:6" ht="15" x14ac:dyDescent="0.25">
      <c r="B69" s="16"/>
      <c r="C69" s="16"/>
      <c r="D69" s="16"/>
      <c r="E69" s="16"/>
      <c r="F69" s="16"/>
    </row>
    <row r="70" spans="2:6" ht="15" x14ac:dyDescent="0.25">
      <c r="B70" s="16"/>
      <c r="C70" s="16"/>
      <c r="D70" s="16"/>
      <c r="E70" s="16"/>
      <c r="F70" s="16"/>
    </row>
    <row r="71" spans="2:6" ht="15" x14ac:dyDescent="0.25">
      <c r="B71" s="16"/>
      <c r="C71" s="16"/>
      <c r="D71" s="16"/>
      <c r="E71" s="16"/>
      <c r="F71" s="16"/>
    </row>
    <row r="72" spans="2:6" ht="15" x14ac:dyDescent="0.25">
      <c r="B72" s="16"/>
      <c r="C72" s="16"/>
      <c r="D72" s="16"/>
      <c r="E72" s="16"/>
      <c r="F72" s="16"/>
    </row>
    <row r="73" spans="2:6" ht="15" x14ac:dyDescent="0.25">
      <c r="B73" s="16"/>
      <c r="C73" s="16"/>
      <c r="D73" s="16"/>
      <c r="E73" s="16"/>
      <c r="F73" s="16"/>
    </row>
    <row r="74" spans="2:6" ht="15" x14ac:dyDescent="0.25">
      <c r="B74" s="16"/>
      <c r="C74" s="16"/>
      <c r="D74" s="16"/>
      <c r="E74" s="16"/>
      <c r="F74" s="16"/>
    </row>
    <row r="75" spans="2:6" ht="15" x14ac:dyDescent="0.25">
      <c r="B75" s="16"/>
      <c r="C75" s="16"/>
      <c r="D75" s="16"/>
      <c r="E75" s="16"/>
      <c r="F75" s="16"/>
    </row>
    <row r="76" spans="2:6" ht="15" x14ac:dyDescent="0.25">
      <c r="B76" s="16"/>
      <c r="C76" s="16"/>
      <c r="D76" s="16"/>
      <c r="E76" s="16"/>
      <c r="F76" s="16"/>
    </row>
    <row r="77" spans="2:6" ht="15" x14ac:dyDescent="0.25">
      <c r="B77" s="16"/>
      <c r="C77" s="16"/>
      <c r="D77" s="16"/>
      <c r="E77" s="16"/>
      <c r="F77" s="16"/>
    </row>
    <row r="78" spans="2:6" ht="15" x14ac:dyDescent="0.25">
      <c r="B78" s="16"/>
      <c r="C78" s="16"/>
      <c r="D78" s="16"/>
      <c r="E78" s="16"/>
      <c r="F78" s="16"/>
    </row>
    <row r="79" spans="2:6" ht="15" x14ac:dyDescent="0.25">
      <c r="B79" s="16"/>
      <c r="C79" s="16"/>
      <c r="D79" s="16"/>
      <c r="E79" s="16"/>
      <c r="F79" s="16"/>
    </row>
    <row r="80" spans="2:6" ht="15" x14ac:dyDescent="0.25">
      <c r="B80" s="16"/>
      <c r="C80" s="16"/>
      <c r="D80" s="16"/>
      <c r="E80" s="16"/>
      <c r="F80" s="16"/>
    </row>
    <row r="81" spans="2:6" ht="15" x14ac:dyDescent="0.25">
      <c r="B81" s="16"/>
      <c r="C81" s="16"/>
      <c r="D81" s="16"/>
      <c r="E81" s="16"/>
      <c r="F81" s="16"/>
    </row>
    <row r="82" spans="2:6" ht="15" x14ac:dyDescent="0.25">
      <c r="B82" s="16"/>
      <c r="C82" s="16"/>
      <c r="D82" s="16"/>
      <c r="E82" s="16"/>
      <c r="F82" s="16"/>
    </row>
    <row r="83" spans="2:6" ht="15" x14ac:dyDescent="0.25">
      <c r="B83" s="16"/>
      <c r="C83" s="16"/>
      <c r="D83" s="16"/>
      <c r="E83" s="16"/>
      <c r="F83" s="16"/>
    </row>
    <row r="84" spans="2:6" ht="15" x14ac:dyDescent="0.25">
      <c r="B84" s="16"/>
      <c r="C84" s="16"/>
      <c r="D84" s="16"/>
      <c r="E84" s="16"/>
      <c r="F84" s="16"/>
    </row>
    <row r="85" spans="2:6" ht="15" x14ac:dyDescent="0.25">
      <c r="B85" s="16"/>
      <c r="C85" s="16"/>
      <c r="D85" s="16"/>
      <c r="E85" s="16"/>
      <c r="F85" s="16"/>
    </row>
    <row r="86" spans="2:6" ht="15" x14ac:dyDescent="0.25">
      <c r="B86" s="16"/>
      <c r="C86" s="16"/>
      <c r="D86" s="16"/>
      <c r="E86" s="16"/>
      <c r="F86" s="16"/>
    </row>
    <row r="87" spans="2:6" ht="15" x14ac:dyDescent="0.25">
      <c r="B87" s="16"/>
      <c r="C87" s="16"/>
      <c r="D87" s="16"/>
      <c r="E87" s="16"/>
      <c r="F87" s="16"/>
    </row>
    <row r="88" spans="2:6" ht="15" x14ac:dyDescent="0.25">
      <c r="B88" s="16"/>
      <c r="C88" s="16"/>
      <c r="D88" s="16"/>
      <c r="E88" s="16"/>
      <c r="F88" s="16"/>
    </row>
    <row r="89" spans="2:6" ht="15" x14ac:dyDescent="0.25">
      <c r="B89" s="16"/>
      <c r="C89" s="16"/>
      <c r="D89" s="16"/>
      <c r="E89" s="16"/>
      <c r="F89" s="16"/>
    </row>
    <row r="90" spans="2:6" ht="15" x14ac:dyDescent="0.25">
      <c r="B90" s="16"/>
      <c r="C90" s="16"/>
      <c r="D90" s="16"/>
      <c r="E90" s="16"/>
      <c r="F90" s="16"/>
    </row>
    <row r="91" spans="2:6" ht="15" x14ac:dyDescent="0.25">
      <c r="B91" s="16"/>
      <c r="C91" s="16"/>
      <c r="D91" s="16"/>
      <c r="E91" s="16"/>
      <c r="F91" s="16"/>
    </row>
    <row r="92" spans="2:6" ht="15" x14ac:dyDescent="0.25">
      <c r="B92" s="16"/>
      <c r="C92" s="16"/>
      <c r="D92" s="16"/>
      <c r="E92" s="16"/>
      <c r="F92" s="16"/>
    </row>
    <row r="93" spans="2:6" ht="15" x14ac:dyDescent="0.25">
      <c r="B93" s="16"/>
      <c r="C93" s="16"/>
      <c r="D93" s="16"/>
      <c r="E93" s="16"/>
      <c r="F93" s="16"/>
    </row>
    <row r="94" spans="2:6" ht="15" x14ac:dyDescent="0.25">
      <c r="B94" s="16"/>
      <c r="C94" s="16"/>
      <c r="D94" s="16"/>
      <c r="E94" s="16"/>
      <c r="F94" s="16"/>
    </row>
    <row r="95" spans="2:6" ht="15" x14ac:dyDescent="0.25">
      <c r="B95" s="16"/>
      <c r="C95" s="16"/>
      <c r="D95" s="16"/>
      <c r="E95" s="16"/>
      <c r="F95" s="16"/>
    </row>
    <row r="96" spans="2:6" ht="15" x14ac:dyDescent="0.25">
      <c r="B96" s="16"/>
      <c r="C96" s="16"/>
      <c r="D96" s="16"/>
      <c r="E96" s="16"/>
      <c r="F96" s="16"/>
    </row>
    <row r="97" spans="2:6" ht="15" x14ac:dyDescent="0.25">
      <c r="B97" s="16"/>
      <c r="C97" s="16"/>
      <c r="D97" s="16"/>
      <c r="E97" s="16"/>
      <c r="F97" s="16"/>
    </row>
    <row r="98" spans="2:6" ht="15" x14ac:dyDescent="0.25">
      <c r="B98" s="16"/>
      <c r="C98" s="16"/>
      <c r="D98" s="16"/>
      <c r="E98" s="16"/>
      <c r="F98" s="16"/>
    </row>
    <row r="99" spans="2:6" ht="15" x14ac:dyDescent="0.25">
      <c r="B99" s="16"/>
      <c r="C99" s="16"/>
      <c r="D99" s="16"/>
      <c r="E99" s="16"/>
      <c r="F99" s="16"/>
    </row>
    <row r="100" spans="2:6" ht="15" x14ac:dyDescent="0.25">
      <c r="B100" s="16"/>
      <c r="C100" s="16"/>
      <c r="D100" s="16"/>
      <c r="E100" s="16"/>
      <c r="F100" s="16"/>
    </row>
    <row r="101" spans="2:6" ht="15" x14ac:dyDescent="0.25">
      <c r="B101" s="16"/>
      <c r="C101" s="16"/>
      <c r="D101" s="16"/>
      <c r="E101" s="16"/>
      <c r="F101" s="16"/>
    </row>
    <row r="102" spans="2:6" ht="15" x14ac:dyDescent="0.25">
      <c r="B102" s="16"/>
      <c r="C102" s="16"/>
      <c r="D102" s="16"/>
      <c r="E102" s="16"/>
      <c r="F102" s="16"/>
    </row>
    <row r="103" spans="2:6" ht="15" x14ac:dyDescent="0.25">
      <c r="B103" s="16"/>
      <c r="C103" s="16"/>
      <c r="D103" s="16"/>
      <c r="E103" s="16"/>
      <c r="F103" s="16"/>
    </row>
    <row r="104" spans="2:6" ht="15" x14ac:dyDescent="0.25">
      <c r="B104" s="16"/>
      <c r="C104" s="16"/>
      <c r="D104" s="16"/>
      <c r="E104" s="16"/>
      <c r="F104" s="16"/>
    </row>
    <row r="105" spans="2:6" ht="15" x14ac:dyDescent="0.25">
      <c r="B105" s="16"/>
      <c r="C105" s="16"/>
      <c r="D105" s="16"/>
      <c r="E105" s="16"/>
      <c r="F105" s="16"/>
    </row>
    <row r="106" spans="2:6" ht="15" x14ac:dyDescent="0.25">
      <c r="B106" s="16"/>
      <c r="C106" s="16"/>
      <c r="D106" s="16"/>
      <c r="E106" s="16"/>
      <c r="F106" s="16"/>
    </row>
    <row r="107" spans="2:6" ht="15" x14ac:dyDescent="0.25">
      <c r="B107" s="16"/>
      <c r="C107" s="16"/>
      <c r="D107" s="16"/>
      <c r="E107" s="16"/>
      <c r="F107" s="16"/>
    </row>
    <row r="108" spans="2:6" ht="15" x14ac:dyDescent="0.25">
      <c r="B108" s="16"/>
      <c r="C108" s="16"/>
      <c r="D108" s="16"/>
      <c r="E108" s="16"/>
      <c r="F108" s="16"/>
    </row>
    <row r="109" spans="2:6" ht="15" x14ac:dyDescent="0.25">
      <c r="B109" s="16"/>
      <c r="C109" s="16"/>
      <c r="D109" s="16"/>
      <c r="E109" s="16"/>
      <c r="F109" s="16"/>
    </row>
    <row r="110" spans="2:6" ht="15" x14ac:dyDescent="0.25">
      <c r="B110" s="16"/>
      <c r="C110" s="16"/>
      <c r="D110" s="16"/>
      <c r="E110" s="16"/>
      <c r="F110" s="16"/>
    </row>
    <row r="111" spans="2:6" ht="15" x14ac:dyDescent="0.25">
      <c r="B111" s="16"/>
      <c r="C111" s="16"/>
      <c r="D111" s="16"/>
      <c r="E111" s="16"/>
      <c r="F111" s="16"/>
    </row>
    <row r="112" spans="2:6" ht="15" x14ac:dyDescent="0.25">
      <c r="B112" s="16"/>
      <c r="C112" s="16"/>
      <c r="D112" s="16"/>
      <c r="E112" s="16"/>
      <c r="F112" s="16"/>
    </row>
    <row r="113" spans="2:6" ht="15" x14ac:dyDescent="0.25">
      <c r="B113" s="16"/>
      <c r="C113" s="16"/>
      <c r="D113" s="16"/>
      <c r="E113" s="16"/>
      <c r="F113" s="16"/>
    </row>
    <row r="114" spans="2:6" ht="15" x14ac:dyDescent="0.25">
      <c r="B114" s="16"/>
      <c r="C114" s="16"/>
      <c r="D114" s="16"/>
      <c r="E114" s="16"/>
      <c r="F114" s="16"/>
    </row>
    <row r="115" spans="2:6" ht="15" x14ac:dyDescent="0.25">
      <c r="B115" s="16"/>
      <c r="C115" s="16"/>
      <c r="D115" s="16"/>
      <c r="E115" s="16"/>
      <c r="F115" s="16"/>
    </row>
    <row r="116" spans="2:6" ht="15" x14ac:dyDescent="0.25">
      <c r="B116" s="16"/>
      <c r="C116" s="16"/>
      <c r="D116" s="16"/>
      <c r="E116" s="16"/>
      <c r="F116" s="16"/>
    </row>
    <row r="117" spans="2:6" ht="15" x14ac:dyDescent="0.25">
      <c r="B117" s="16"/>
      <c r="C117" s="16"/>
      <c r="D117" s="16"/>
      <c r="E117" s="16"/>
      <c r="F117" s="16"/>
    </row>
    <row r="118" spans="2:6" ht="15" x14ac:dyDescent="0.25">
      <c r="B118" s="16"/>
      <c r="C118" s="16"/>
      <c r="D118" s="16"/>
      <c r="E118" s="16"/>
      <c r="F118" s="16"/>
    </row>
    <row r="119" spans="2:6" ht="15" x14ac:dyDescent="0.25">
      <c r="B119" s="16"/>
      <c r="C119" s="16"/>
      <c r="D119" s="16"/>
      <c r="E119" s="16"/>
      <c r="F119" s="16"/>
    </row>
    <row r="120" spans="2:6" ht="15" x14ac:dyDescent="0.25">
      <c r="B120" s="16"/>
      <c r="C120" s="16"/>
      <c r="D120" s="16"/>
      <c r="E120" s="16"/>
      <c r="F120" s="16"/>
    </row>
    <row r="121" spans="2:6" ht="15" x14ac:dyDescent="0.25">
      <c r="B121" s="16"/>
      <c r="C121" s="16"/>
      <c r="D121" s="16"/>
      <c r="E121" s="16"/>
      <c r="F121" s="16"/>
    </row>
    <row r="122" spans="2:6" ht="15" x14ac:dyDescent="0.25">
      <c r="B122" s="16"/>
      <c r="C122" s="16"/>
      <c r="D122" s="16"/>
      <c r="E122" s="16"/>
      <c r="F122" s="16"/>
    </row>
    <row r="123" spans="2:6" ht="15" x14ac:dyDescent="0.25">
      <c r="B123" s="16"/>
      <c r="C123" s="16"/>
      <c r="D123" s="16"/>
      <c r="E123" s="16"/>
      <c r="F123" s="16"/>
    </row>
    <row r="124" spans="2:6" ht="15" x14ac:dyDescent="0.25">
      <c r="B124" s="16"/>
      <c r="C124" s="16"/>
      <c r="D124" s="16"/>
      <c r="E124" s="16"/>
      <c r="F124" s="16"/>
    </row>
    <row r="125" spans="2:6" ht="15" x14ac:dyDescent="0.25">
      <c r="B125" s="16"/>
      <c r="C125" s="16"/>
      <c r="D125" s="16"/>
      <c r="E125" s="16"/>
      <c r="F125" s="16"/>
    </row>
    <row r="126" spans="2:6" ht="15" x14ac:dyDescent="0.25">
      <c r="B126" s="16"/>
      <c r="C126" s="16"/>
      <c r="D126" s="16"/>
      <c r="E126" s="16"/>
      <c r="F126" s="16"/>
    </row>
    <row r="127" spans="2:6" ht="15" x14ac:dyDescent="0.25">
      <c r="B127" s="16"/>
      <c r="C127" s="16"/>
      <c r="D127" s="16"/>
      <c r="E127" s="16"/>
      <c r="F127" s="16"/>
    </row>
    <row r="128" spans="2:6" ht="15" x14ac:dyDescent="0.25">
      <c r="B128" s="16"/>
      <c r="C128" s="16"/>
      <c r="D128" s="16"/>
      <c r="E128" s="16"/>
      <c r="F128" s="16"/>
    </row>
    <row r="129" spans="2:6" ht="15" x14ac:dyDescent="0.25">
      <c r="B129" s="16"/>
      <c r="C129" s="16"/>
      <c r="D129" s="16"/>
      <c r="E129" s="16"/>
      <c r="F129" s="16"/>
    </row>
    <row r="130" spans="2:6" ht="15" x14ac:dyDescent="0.25">
      <c r="B130" s="16"/>
      <c r="C130" s="16"/>
      <c r="D130" s="16"/>
      <c r="E130" s="16"/>
      <c r="F130" s="16"/>
    </row>
    <row r="131" spans="2:6" ht="15" x14ac:dyDescent="0.25">
      <c r="B131" s="16"/>
      <c r="C131" s="16"/>
      <c r="D131" s="16"/>
      <c r="E131" s="16"/>
      <c r="F131" s="16"/>
    </row>
    <row r="132" spans="2:6" ht="15" x14ac:dyDescent="0.25">
      <c r="B132" s="16"/>
      <c r="C132" s="16"/>
      <c r="D132" s="16"/>
      <c r="E132" s="16"/>
      <c r="F132" s="16"/>
    </row>
    <row r="133" spans="2:6" ht="15" x14ac:dyDescent="0.25">
      <c r="B133" s="16"/>
      <c r="C133" s="16"/>
      <c r="D133" s="16"/>
      <c r="E133" s="16"/>
      <c r="F133" s="16"/>
    </row>
    <row r="134" spans="2:6" ht="15" x14ac:dyDescent="0.25">
      <c r="B134" s="16"/>
      <c r="C134" s="16"/>
      <c r="D134" s="16"/>
      <c r="E134" s="16"/>
      <c r="F134" s="16"/>
    </row>
    <row r="135" spans="2:6" ht="15" x14ac:dyDescent="0.25">
      <c r="B135" s="16"/>
      <c r="C135" s="16"/>
      <c r="D135" s="16"/>
      <c r="E135" s="16"/>
      <c r="F135" s="16"/>
    </row>
    <row r="136" spans="2:6" ht="15" x14ac:dyDescent="0.25">
      <c r="B136" s="16"/>
      <c r="C136" s="16"/>
      <c r="D136" s="16"/>
      <c r="E136" s="16"/>
      <c r="F136" s="16"/>
    </row>
    <row r="137" spans="2:6" ht="15" x14ac:dyDescent="0.25">
      <c r="B137" s="16"/>
      <c r="C137" s="16"/>
      <c r="D137" s="16"/>
      <c r="E137" s="16"/>
      <c r="F137" s="16"/>
    </row>
    <row r="138" spans="2:6" ht="15" x14ac:dyDescent="0.25">
      <c r="B138" s="16"/>
      <c r="C138" s="16"/>
      <c r="D138" s="16"/>
      <c r="E138" s="16"/>
      <c r="F138" s="16"/>
    </row>
    <row r="139" spans="2:6" ht="15" x14ac:dyDescent="0.25">
      <c r="B139" s="16"/>
      <c r="C139" s="16"/>
      <c r="D139" s="16"/>
      <c r="E139" s="16"/>
      <c r="F139" s="16"/>
    </row>
    <row r="140" spans="2:6" ht="15" x14ac:dyDescent="0.25">
      <c r="B140" s="16"/>
      <c r="C140" s="16"/>
      <c r="D140" s="16"/>
      <c r="E140" s="16"/>
      <c r="F140" s="16"/>
    </row>
    <row r="141" spans="2:6" ht="15" x14ac:dyDescent="0.25">
      <c r="B141" s="16"/>
      <c r="C141" s="16"/>
      <c r="D141" s="16"/>
      <c r="E141" s="16"/>
      <c r="F141" s="16"/>
    </row>
    <row r="142" spans="2:6" ht="15" x14ac:dyDescent="0.25">
      <c r="B142" s="16"/>
      <c r="C142" s="16"/>
      <c r="D142" s="16"/>
      <c r="E142" s="16"/>
      <c r="F142" s="16"/>
    </row>
    <row r="143" spans="2:6" ht="15" x14ac:dyDescent="0.25">
      <c r="B143" s="16"/>
      <c r="C143" s="16"/>
      <c r="D143" s="16"/>
      <c r="E143" s="16"/>
      <c r="F143" s="16"/>
    </row>
    <row r="144" spans="2:6" ht="15" x14ac:dyDescent="0.25">
      <c r="B144" s="16"/>
      <c r="C144" s="16"/>
      <c r="D144" s="16"/>
      <c r="E144" s="16"/>
      <c r="F144" s="16"/>
    </row>
    <row r="145" spans="2:6" ht="15" x14ac:dyDescent="0.25">
      <c r="B145" s="16"/>
      <c r="C145" s="16"/>
      <c r="D145" s="16"/>
      <c r="E145" s="16"/>
      <c r="F145" s="16"/>
    </row>
    <row r="146" spans="2:6" ht="15" x14ac:dyDescent="0.25">
      <c r="B146" s="16"/>
      <c r="C146" s="16"/>
      <c r="D146" s="16"/>
      <c r="E146" s="16"/>
      <c r="F146" s="16"/>
    </row>
    <row r="147" spans="2:6" ht="15" x14ac:dyDescent="0.25">
      <c r="B147" s="16"/>
      <c r="C147" s="16"/>
      <c r="D147" s="16"/>
      <c r="E147" s="16"/>
      <c r="F147" s="16"/>
    </row>
    <row r="148" spans="2:6" ht="15" x14ac:dyDescent="0.25">
      <c r="B148" s="16"/>
      <c r="C148" s="16"/>
      <c r="D148" s="16"/>
      <c r="E148" s="16"/>
      <c r="F148" s="16"/>
    </row>
    <row r="149" spans="2:6" ht="15" x14ac:dyDescent="0.25">
      <c r="B149" s="16"/>
      <c r="C149" s="16"/>
      <c r="D149" s="16"/>
      <c r="E149" s="16"/>
      <c r="F149" s="16"/>
    </row>
    <row r="150" spans="2:6" ht="15" x14ac:dyDescent="0.25">
      <c r="B150" s="16"/>
      <c r="C150" s="16"/>
      <c r="D150" s="16"/>
      <c r="E150" s="16"/>
      <c r="F150" s="16"/>
    </row>
    <row r="151" spans="2:6" ht="15" x14ac:dyDescent="0.25">
      <c r="B151" s="16"/>
      <c r="C151" s="16"/>
      <c r="D151" s="16"/>
      <c r="E151" s="16"/>
      <c r="F151" s="16"/>
    </row>
    <row r="152" spans="2:6" ht="15" x14ac:dyDescent="0.25">
      <c r="B152" s="16"/>
      <c r="C152" s="16"/>
      <c r="D152" s="16"/>
      <c r="E152" s="16"/>
      <c r="F152" s="16"/>
    </row>
    <row r="153" spans="2:6" ht="15" x14ac:dyDescent="0.25">
      <c r="B153" s="16"/>
      <c r="C153" s="16"/>
      <c r="D153" s="16"/>
      <c r="E153" s="16"/>
      <c r="F153" s="16"/>
    </row>
    <row r="154" spans="2:6" ht="15" x14ac:dyDescent="0.25">
      <c r="B154" s="16"/>
      <c r="C154" s="16"/>
      <c r="D154" s="16"/>
      <c r="E154" s="16"/>
      <c r="F154" s="16"/>
    </row>
    <row r="155" spans="2:6" ht="15" x14ac:dyDescent="0.25">
      <c r="B155" s="16"/>
      <c r="C155" s="16"/>
      <c r="D155" s="16"/>
      <c r="E155" s="16"/>
      <c r="F155" s="16"/>
    </row>
    <row r="156" spans="2:6" ht="15" x14ac:dyDescent="0.25">
      <c r="B156" s="16"/>
      <c r="C156" s="16"/>
      <c r="D156" s="16"/>
      <c r="E156" s="16"/>
      <c r="F156" s="16"/>
    </row>
    <row r="157" spans="2:6" ht="15" x14ac:dyDescent="0.25">
      <c r="B157" s="16"/>
      <c r="C157" s="16"/>
      <c r="D157" s="16"/>
      <c r="E157" s="16"/>
      <c r="F157" s="16"/>
    </row>
    <row r="158" spans="2:6" ht="15" x14ac:dyDescent="0.25">
      <c r="B158" s="16"/>
      <c r="C158" s="16"/>
      <c r="D158" s="16"/>
      <c r="E158" s="16"/>
      <c r="F158" s="16"/>
    </row>
    <row r="159" spans="2:6" ht="15" x14ac:dyDescent="0.25">
      <c r="B159" s="16"/>
      <c r="C159" s="16"/>
      <c r="D159" s="16"/>
      <c r="E159" s="16"/>
      <c r="F159" s="16"/>
    </row>
    <row r="160" spans="2:6" ht="15" x14ac:dyDescent="0.25">
      <c r="B160" s="16"/>
      <c r="C160" s="16"/>
      <c r="D160" s="16"/>
      <c r="E160" s="16"/>
      <c r="F160" s="16"/>
    </row>
    <row r="161" spans="2:6" ht="15" x14ac:dyDescent="0.25">
      <c r="B161" s="16"/>
      <c r="C161" s="16"/>
      <c r="D161" s="16"/>
      <c r="E161" s="16"/>
      <c r="F161" s="16"/>
    </row>
    <row r="162" spans="2:6" ht="15" x14ac:dyDescent="0.25">
      <c r="B162" s="16"/>
      <c r="C162" s="16"/>
      <c r="D162" s="16"/>
      <c r="E162" s="16"/>
      <c r="F162" s="16"/>
    </row>
    <row r="163" spans="2:6" ht="15" x14ac:dyDescent="0.25">
      <c r="B163" s="16"/>
      <c r="C163" s="16"/>
      <c r="D163" s="16"/>
      <c r="E163" s="16"/>
      <c r="F163" s="16"/>
    </row>
    <row r="164" spans="2:6" ht="15" x14ac:dyDescent="0.25">
      <c r="B164" s="16"/>
      <c r="C164" s="16"/>
      <c r="D164" s="16"/>
      <c r="E164" s="16"/>
      <c r="F164" s="16"/>
    </row>
    <row r="165" spans="2:6" ht="15" x14ac:dyDescent="0.25">
      <c r="B165" s="16"/>
      <c r="C165" s="16"/>
      <c r="D165" s="16"/>
      <c r="E165" s="16"/>
      <c r="F165" s="16"/>
    </row>
    <row r="166" spans="2:6" ht="15" x14ac:dyDescent="0.25">
      <c r="B166" s="16"/>
      <c r="C166" s="16"/>
      <c r="D166" s="16"/>
      <c r="E166" s="16"/>
      <c r="F166" s="16"/>
    </row>
    <row r="167" spans="2:6" ht="15" x14ac:dyDescent="0.25">
      <c r="B167" s="16"/>
      <c r="C167" s="16"/>
      <c r="D167" s="16"/>
      <c r="E167" s="16"/>
      <c r="F167" s="16"/>
    </row>
    <row r="168" spans="2:6" ht="15" x14ac:dyDescent="0.25">
      <c r="B168" s="16"/>
      <c r="C168" s="16"/>
      <c r="D168" s="16"/>
      <c r="E168" s="16"/>
      <c r="F168" s="16"/>
    </row>
    <row r="169" spans="2:6" ht="15" x14ac:dyDescent="0.25">
      <c r="B169" s="16"/>
      <c r="C169" s="16"/>
      <c r="D169" s="16"/>
      <c r="E169" s="16"/>
      <c r="F169" s="16"/>
    </row>
    <row r="170" spans="2:6" ht="15" x14ac:dyDescent="0.25">
      <c r="B170" s="16"/>
      <c r="C170" s="16"/>
      <c r="D170" s="16"/>
      <c r="E170" s="16"/>
      <c r="F170" s="16"/>
    </row>
    <row r="171" spans="2:6" ht="15" x14ac:dyDescent="0.25">
      <c r="B171" s="16"/>
      <c r="C171" s="16"/>
      <c r="D171" s="16"/>
      <c r="E171" s="16"/>
      <c r="F171" s="16"/>
    </row>
    <row r="172" spans="2:6" ht="15" x14ac:dyDescent="0.25">
      <c r="B172" s="16"/>
      <c r="C172" s="16"/>
      <c r="D172" s="16"/>
      <c r="E172" s="16"/>
      <c r="F172" s="16"/>
    </row>
    <row r="173" spans="2:6" ht="15" x14ac:dyDescent="0.25">
      <c r="B173" s="16"/>
      <c r="C173" s="16"/>
      <c r="D173" s="16"/>
      <c r="E173" s="16"/>
      <c r="F173" s="16"/>
    </row>
    <row r="174" spans="2:6" ht="15" x14ac:dyDescent="0.25">
      <c r="B174" s="16"/>
      <c r="C174" s="16"/>
      <c r="D174" s="16"/>
      <c r="E174" s="16"/>
      <c r="F174" s="16"/>
    </row>
    <row r="175" spans="2:6" ht="15" x14ac:dyDescent="0.25">
      <c r="B175" s="16"/>
      <c r="C175" s="16"/>
      <c r="D175" s="16"/>
      <c r="E175" s="16"/>
      <c r="F175" s="16"/>
    </row>
    <row r="176" spans="2:6" ht="15" x14ac:dyDescent="0.25">
      <c r="B176" s="16"/>
      <c r="C176" s="16"/>
      <c r="D176" s="16"/>
      <c r="E176" s="16"/>
      <c r="F176" s="16"/>
    </row>
    <row r="177" spans="2:6" ht="15" x14ac:dyDescent="0.25">
      <c r="B177" s="16"/>
      <c r="C177" s="16"/>
      <c r="D177" s="16"/>
      <c r="E177" s="16"/>
      <c r="F177" s="16"/>
    </row>
    <row r="178" spans="2:6" ht="15" x14ac:dyDescent="0.25">
      <c r="B178" s="16"/>
      <c r="C178" s="16"/>
      <c r="D178" s="16"/>
      <c r="E178" s="16"/>
      <c r="F178" s="16"/>
    </row>
    <row r="179" spans="2:6" ht="15" x14ac:dyDescent="0.25">
      <c r="B179" s="16"/>
      <c r="C179" s="16"/>
      <c r="D179" s="16"/>
      <c r="E179" s="16"/>
      <c r="F179" s="16"/>
    </row>
    <row r="180" spans="2:6" ht="15" x14ac:dyDescent="0.25">
      <c r="B180" s="16"/>
      <c r="C180" s="16"/>
      <c r="D180" s="16"/>
      <c r="E180" s="16"/>
      <c r="F180" s="16"/>
    </row>
    <row r="181" spans="2:6" ht="15" x14ac:dyDescent="0.25">
      <c r="B181" s="16"/>
      <c r="C181" s="16"/>
      <c r="D181" s="16"/>
      <c r="E181" s="16"/>
      <c r="F181" s="16"/>
    </row>
    <row r="182" spans="2:6" ht="15" x14ac:dyDescent="0.25">
      <c r="B182" s="16"/>
      <c r="C182" s="16"/>
      <c r="D182" s="16"/>
      <c r="E182" s="16"/>
      <c r="F182" s="16"/>
    </row>
    <row r="183" spans="2:6" ht="15" x14ac:dyDescent="0.25">
      <c r="B183" s="16"/>
      <c r="C183" s="16"/>
      <c r="D183" s="16"/>
      <c r="E183" s="16"/>
      <c r="F183" s="16"/>
    </row>
    <row r="184" spans="2:6" ht="15" x14ac:dyDescent="0.25">
      <c r="B184" s="16"/>
      <c r="C184" s="16"/>
      <c r="D184" s="16"/>
      <c r="E184" s="16"/>
      <c r="F184" s="16"/>
    </row>
    <row r="185" spans="2:6" ht="15" x14ac:dyDescent="0.25">
      <c r="B185" s="16"/>
      <c r="C185" s="16"/>
      <c r="D185" s="16"/>
      <c r="E185" s="16"/>
      <c r="F185" s="16"/>
    </row>
    <row r="186" spans="2:6" ht="15" x14ac:dyDescent="0.25">
      <c r="B186" s="16"/>
      <c r="C186" s="16"/>
      <c r="D186" s="16"/>
      <c r="E186" s="16"/>
      <c r="F186" s="16"/>
    </row>
    <row r="187" spans="2:6" ht="15" x14ac:dyDescent="0.25">
      <c r="B187" s="16"/>
      <c r="C187" s="16"/>
      <c r="D187" s="16"/>
      <c r="E187" s="16"/>
      <c r="F187" s="16"/>
    </row>
    <row r="188" spans="2:6" ht="15" x14ac:dyDescent="0.25">
      <c r="B188" s="16"/>
      <c r="C188" s="16"/>
      <c r="D188" s="16"/>
      <c r="E188" s="16"/>
      <c r="F188" s="16"/>
    </row>
    <row r="189" spans="2:6" ht="15" x14ac:dyDescent="0.25">
      <c r="B189" s="16"/>
      <c r="C189" s="16"/>
      <c r="D189" s="16"/>
      <c r="E189" s="16"/>
      <c r="F189" s="16"/>
    </row>
    <row r="190" spans="2:6" ht="15" x14ac:dyDescent="0.25">
      <c r="B190" s="16"/>
      <c r="C190" s="16"/>
      <c r="D190" s="16"/>
      <c r="E190" s="16"/>
      <c r="F190" s="16"/>
    </row>
    <row r="191" spans="2:6" ht="15" x14ac:dyDescent="0.25">
      <c r="B191" s="16"/>
      <c r="C191" s="16"/>
      <c r="D191" s="16"/>
      <c r="E191" s="16"/>
      <c r="F191" s="16"/>
    </row>
    <row r="192" spans="2:6" ht="15" x14ac:dyDescent="0.25">
      <c r="B192" s="16"/>
      <c r="C192" s="16"/>
      <c r="D192" s="16"/>
      <c r="E192" s="16"/>
      <c r="F192" s="16"/>
    </row>
    <row r="193" spans="2:6" ht="15" x14ac:dyDescent="0.25">
      <c r="B193" s="16"/>
      <c r="C193" s="16"/>
      <c r="D193" s="16"/>
      <c r="E193" s="16"/>
      <c r="F193" s="16"/>
    </row>
    <row r="194" spans="2:6" ht="15" x14ac:dyDescent="0.25">
      <c r="B194" s="16"/>
      <c r="C194" s="16"/>
      <c r="D194" s="16"/>
      <c r="E194" s="16"/>
      <c r="F194" s="16"/>
    </row>
    <row r="195" spans="2:6" ht="15" x14ac:dyDescent="0.25">
      <c r="B195" s="16"/>
      <c r="C195" s="16"/>
      <c r="D195" s="16"/>
      <c r="E195" s="16"/>
      <c r="F195" s="16"/>
    </row>
    <row r="196" spans="2:6" ht="15" x14ac:dyDescent="0.25">
      <c r="B196" s="16"/>
      <c r="C196" s="16"/>
      <c r="D196" s="16"/>
      <c r="E196" s="16"/>
      <c r="F196" s="16"/>
    </row>
    <row r="197" spans="2:6" ht="15" x14ac:dyDescent="0.25">
      <c r="B197" s="16"/>
      <c r="C197" s="16"/>
      <c r="D197" s="16"/>
      <c r="E197" s="16"/>
      <c r="F197" s="16"/>
    </row>
    <row r="198" spans="2:6" ht="15" x14ac:dyDescent="0.25">
      <c r="B198" s="16"/>
      <c r="C198" s="16"/>
      <c r="D198" s="16"/>
      <c r="E198" s="16"/>
      <c r="F198" s="16"/>
    </row>
    <row r="199" spans="2:6" ht="15" x14ac:dyDescent="0.25">
      <c r="B199" s="16"/>
      <c r="C199" s="16"/>
      <c r="D199" s="16"/>
      <c r="E199" s="16"/>
      <c r="F199" s="16"/>
    </row>
    <row r="200" spans="2:6" ht="15" x14ac:dyDescent="0.25">
      <c r="B200" s="16"/>
      <c r="C200" s="16"/>
      <c r="D200" s="16"/>
      <c r="E200" s="16"/>
      <c r="F200" s="16"/>
    </row>
    <row r="201" spans="2:6" ht="15" x14ac:dyDescent="0.25">
      <c r="B201" s="16"/>
      <c r="C201" s="16"/>
      <c r="D201" s="16"/>
      <c r="E201" s="16"/>
      <c r="F201" s="16"/>
    </row>
    <row r="202" spans="2:6" ht="15" x14ac:dyDescent="0.25">
      <c r="B202" s="16"/>
      <c r="C202" s="16"/>
      <c r="D202" s="16"/>
      <c r="E202" s="16"/>
      <c r="F202" s="16"/>
    </row>
    <row r="203" spans="2:6" ht="15" x14ac:dyDescent="0.25">
      <c r="B203" s="16"/>
      <c r="C203" s="16"/>
      <c r="D203" s="16"/>
      <c r="E203" s="16"/>
      <c r="F203" s="16"/>
    </row>
    <row r="204" spans="2:6" ht="15" x14ac:dyDescent="0.25">
      <c r="B204" s="16"/>
      <c r="C204" s="16"/>
      <c r="D204" s="16"/>
      <c r="E204" s="16"/>
      <c r="F204" s="16"/>
    </row>
    <row r="205" spans="2:6" ht="15" x14ac:dyDescent="0.25">
      <c r="B205" s="16"/>
      <c r="C205" s="16"/>
      <c r="D205" s="16"/>
      <c r="E205" s="16"/>
      <c r="F205" s="16"/>
    </row>
    <row r="206" spans="2:6" ht="15" x14ac:dyDescent="0.25">
      <c r="B206" s="16"/>
      <c r="C206" s="16"/>
      <c r="D206" s="16"/>
      <c r="E206" s="16"/>
      <c r="F206" s="16"/>
    </row>
    <row r="207" spans="2:6" ht="15" x14ac:dyDescent="0.25">
      <c r="B207" s="16"/>
      <c r="C207" s="16"/>
      <c r="D207" s="16"/>
      <c r="E207" s="16"/>
      <c r="F207" s="16"/>
    </row>
    <row r="208" spans="2:6" ht="15" x14ac:dyDescent="0.25">
      <c r="B208" s="16"/>
      <c r="C208" s="16"/>
      <c r="D208" s="16"/>
      <c r="E208" s="16"/>
      <c r="F208" s="16"/>
    </row>
    <row r="209" spans="2:6" ht="15" x14ac:dyDescent="0.25">
      <c r="B209" s="16"/>
      <c r="C209" s="16"/>
      <c r="D209" s="16"/>
      <c r="E209" s="16"/>
      <c r="F209" s="16"/>
    </row>
    <row r="210" spans="2:6" ht="15" x14ac:dyDescent="0.25">
      <c r="B210" s="16"/>
      <c r="C210" s="16"/>
      <c r="D210" s="16"/>
      <c r="E210" s="16"/>
      <c r="F210" s="16"/>
    </row>
    <row r="211" spans="2:6" ht="15" x14ac:dyDescent="0.25">
      <c r="B211" s="16"/>
      <c r="C211" s="16"/>
      <c r="D211" s="16"/>
      <c r="E211" s="16"/>
      <c r="F211" s="16"/>
    </row>
    <row r="212" spans="2:6" ht="15" x14ac:dyDescent="0.25">
      <c r="B212" s="16"/>
      <c r="C212" s="16"/>
      <c r="D212" s="16"/>
      <c r="E212" s="16"/>
      <c r="F212" s="16"/>
    </row>
    <row r="213" spans="2:6" ht="15" x14ac:dyDescent="0.25">
      <c r="B213" s="16"/>
      <c r="C213" s="16"/>
      <c r="D213" s="16"/>
      <c r="E213" s="16"/>
      <c r="F213" s="16"/>
    </row>
    <row r="214" spans="2:6" ht="15" x14ac:dyDescent="0.25">
      <c r="B214" s="16"/>
      <c r="C214" s="16"/>
      <c r="D214" s="16"/>
      <c r="E214" s="16"/>
      <c r="F214" s="16"/>
    </row>
    <row r="215" spans="2:6" ht="15" x14ac:dyDescent="0.25">
      <c r="B215" s="16"/>
      <c r="C215" s="16"/>
      <c r="D215" s="16"/>
      <c r="E215" s="16"/>
      <c r="F215" s="16"/>
    </row>
    <row r="216" spans="2:6" ht="15" x14ac:dyDescent="0.25">
      <c r="B216" s="16"/>
      <c r="C216" s="16"/>
      <c r="D216" s="16"/>
      <c r="E216" s="16"/>
      <c r="F216" s="16"/>
    </row>
    <row r="217" spans="2:6" ht="15" x14ac:dyDescent="0.25">
      <c r="B217" s="16"/>
      <c r="C217" s="16"/>
      <c r="D217" s="16"/>
      <c r="E217" s="16"/>
      <c r="F217" s="16"/>
    </row>
    <row r="218" spans="2:6" ht="15" x14ac:dyDescent="0.25">
      <c r="B218" s="16"/>
      <c r="C218" s="16"/>
      <c r="D218" s="16"/>
      <c r="E218" s="16"/>
      <c r="F218" s="16"/>
    </row>
    <row r="219" spans="2:6" ht="15" x14ac:dyDescent="0.25">
      <c r="B219" s="16"/>
      <c r="C219" s="16"/>
      <c r="D219" s="16"/>
      <c r="E219" s="16"/>
      <c r="F219" s="16"/>
    </row>
    <row r="220" spans="2:6" ht="15" x14ac:dyDescent="0.25">
      <c r="B220" s="16"/>
      <c r="C220" s="16"/>
      <c r="D220" s="16"/>
      <c r="E220" s="16"/>
      <c r="F220" s="16"/>
    </row>
    <row r="221" spans="2:6" ht="15" x14ac:dyDescent="0.25">
      <c r="B221" s="16"/>
      <c r="C221" s="16"/>
      <c r="D221" s="16"/>
      <c r="E221" s="16"/>
      <c r="F221" s="16"/>
    </row>
    <row r="222" spans="2:6" ht="15" x14ac:dyDescent="0.25">
      <c r="B222" s="16"/>
      <c r="C222" s="16"/>
      <c r="D222" s="16"/>
      <c r="E222" s="16"/>
      <c r="F222" s="16"/>
    </row>
    <row r="223" spans="2:6" ht="15" x14ac:dyDescent="0.25">
      <c r="B223" s="16"/>
      <c r="C223" s="16"/>
      <c r="D223" s="16"/>
      <c r="E223" s="16"/>
      <c r="F223" s="16"/>
    </row>
    <row r="224" spans="2:6" ht="15" x14ac:dyDescent="0.25">
      <c r="B224" s="16"/>
      <c r="C224" s="16"/>
      <c r="D224" s="16"/>
      <c r="E224" s="16"/>
      <c r="F224" s="16"/>
    </row>
    <row r="225" spans="2:6" ht="15" x14ac:dyDescent="0.25">
      <c r="B225" s="16"/>
      <c r="C225" s="16"/>
      <c r="D225" s="16"/>
      <c r="E225" s="16"/>
      <c r="F225" s="16"/>
    </row>
    <row r="226" spans="2:6" ht="15" x14ac:dyDescent="0.25">
      <c r="B226" s="16"/>
      <c r="C226" s="16"/>
      <c r="D226" s="16"/>
      <c r="E226" s="16"/>
      <c r="F226" s="16"/>
    </row>
    <row r="227" spans="2:6" ht="15" x14ac:dyDescent="0.25">
      <c r="B227" s="16"/>
      <c r="C227" s="16"/>
      <c r="D227" s="16"/>
      <c r="E227" s="16"/>
      <c r="F227" s="16"/>
    </row>
    <row r="228" spans="2:6" ht="15" x14ac:dyDescent="0.25">
      <c r="B228" s="16"/>
      <c r="C228" s="16"/>
      <c r="D228" s="16"/>
      <c r="E228" s="16"/>
      <c r="F228" s="16"/>
    </row>
    <row r="229" spans="2:6" ht="15" x14ac:dyDescent="0.25">
      <c r="B229" s="16"/>
      <c r="C229" s="16"/>
      <c r="D229" s="16"/>
      <c r="E229" s="16"/>
      <c r="F229" s="16"/>
    </row>
    <row r="230" spans="2:6" ht="15" x14ac:dyDescent="0.25">
      <c r="B230" s="16"/>
      <c r="C230" s="16"/>
      <c r="D230" s="16"/>
      <c r="E230" s="16"/>
      <c r="F230" s="16"/>
    </row>
    <row r="231" spans="2:6" ht="15" x14ac:dyDescent="0.25">
      <c r="B231" s="16"/>
      <c r="C231" s="16"/>
      <c r="D231" s="16"/>
      <c r="E231" s="16"/>
      <c r="F231" s="16"/>
    </row>
    <row r="232" spans="2:6" ht="15" x14ac:dyDescent="0.25">
      <c r="B232" s="16"/>
      <c r="C232" s="16"/>
      <c r="D232" s="16"/>
      <c r="E232" s="16"/>
      <c r="F232" s="16"/>
    </row>
    <row r="233" spans="2:6" ht="15" x14ac:dyDescent="0.25">
      <c r="B233" s="16"/>
      <c r="C233" s="16"/>
      <c r="D233" s="16"/>
      <c r="E233" s="16"/>
      <c r="F233" s="16"/>
    </row>
    <row r="234" spans="2:6" ht="15" x14ac:dyDescent="0.25">
      <c r="B234" s="16"/>
      <c r="C234" s="16"/>
      <c r="D234" s="16"/>
      <c r="E234" s="16"/>
      <c r="F234" s="16"/>
    </row>
    <row r="235" spans="2:6" ht="15" x14ac:dyDescent="0.25">
      <c r="B235" s="16"/>
      <c r="C235" s="16"/>
      <c r="D235" s="16"/>
      <c r="E235" s="16"/>
      <c r="F235" s="16"/>
    </row>
    <row r="236" spans="2:6" ht="15" x14ac:dyDescent="0.25">
      <c r="B236" s="16"/>
      <c r="C236" s="16"/>
      <c r="D236" s="16"/>
      <c r="E236" s="16"/>
      <c r="F236" s="16"/>
    </row>
    <row r="237" spans="2:6" ht="15" x14ac:dyDescent="0.25">
      <c r="B237" s="16"/>
      <c r="C237" s="16"/>
      <c r="D237" s="16"/>
      <c r="E237" s="16"/>
      <c r="F237" s="16"/>
    </row>
    <row r="238" spans="2:6" ht="15" x14ac:dyDescent="0.25">
      <c r="B238" s="16"/>
      <c r="C238" s="16"/>
      <c r="D238" s="16"/>
      <c r="E238" s="16"/>
      <c r="F238" s="16"/>
    </row>
    <row r="239" spans="2:6" ht="15" x14ac:dyDescent="0.25">
      <c r="B239" s="16"/>
      <c r="C239" s="16"/>
      <c r="D239" s="16"/>
      <c r="E239" s="16"/>
      <c r="F239" s="16"/>
    </row>
    <row r="240" spans="2:6" ht="15" x14ac:dyDescent="0.25">
      <c r="B240" s="16"/>
      <c r="C240" s="16"/>
      <c r="D240" s="16"/>
      <c r="E240" s="16"/>
      <c r="F240" s="16"/>
    </row>
    <row r="241" spans="2:6" ht="15" x14ac:dyDescent="0.25">
      <c r="B241" s="16"/>
      <c r="C241" s="16"/>
      <c r="D241" s="16"/>
      <c r="E241" s="16"/>
      <c r="F241" s="16"/>
    </row>
    <row r="242" spans="2:6" ht="15" x14ac:dyDescent="0.25">
      <c r="B242" s="16"/>
      <c r="C242" s="16"/>
      <c r="D242" s="16"/>
      <c r="E242" s="16"/>
      <c r="F242" s="16"/>
    </row>
    <row r="243" spans="2:6" ht="15" x14ac:dyDescent="0.25">
      <c r="B243" s="16"/>
      <c r="C243" s="16"/>
      <c r="D243" s="16"/>
      <c r="E243" s="16"/>
      <c r="F243" s="16"/>
    </row>
    <row r="244" spans="2:6" ht="15" x14ac:dyDescent="0.25">
      <c r="B244" s="16"/>
      <c r="C244" s="16"/>
      <c r="D244" s="16"/>
      <c r="E244" s="16"/>
      <c r="F244" s="16"/>
    </row>
    <row r="245" spans="2:6" ht="15" x14ac:dyDescent="0.25">
      <c r="B245" s="16"/>
      <c r="C245" s="16"/>
      <c r="D245" s="16"/>
      <c r="E245" s="16"/>
      <c r="F245" s="16"/>
    </row>
    <row r="246" spans="2:6" ht="15" x14ac:dyDescent="0.25">
      <c r="B246" s="16"/>
      <c r="C246" s="16"/>
      <c r="D246" s="16"/>
      <c r="E246" s="16"/>
      <c r="F246" s="16"/>
    </row>
    <row r="247" spans="2:6" ht="15" x14ac:dyDescent="0.25">
      <c r="B247" s="16"/>
      <c r="C247" s="16"/>
      <c r="D247" s="16"/>
      <c r="E247" s="16"/>
      <c r="F247" s="16"/>
    </row>
    <row r="248" spans="2:6" ht="15" x14ac:dyDescent="0.25">
      <c r="B248" s="16"/>
      <c r="C248" s="16"/>
      <c r="D248" s="16"/>
      <c r="E248" s="16"/>
      <c r="F248" s="16"/>
    </row>
    <row r="249" spans="2:6" ht="15" x14ac:dyDescent="0.25">
      <c r="B249" s="16"/>
      <c r="C249" s="16"/>
      <c r="D249" s="16"/>
      <c r="E249" s="16"/>
      <c r="F249" s="16"/>
    </row>
    <row r="250" spans="2:6" ht="15" x14ac:dyDescent="0.25">
      <c r="B250" s="16"/>
      <c r="C250" s="16"/>
      <c r="D250" s="16"/>
      <c r="E250" s="16"/>
      <c r="F250" s="16"/>
    </row>
    <row r="251" spans="2:6" ht="15" x14ac:dyDescent="0.25">
      <c r="B251" s="16"/>
      <c r="C251" s="16"/>
      <c r="D251" s="16"/>
      <c r="E251" s="16"/>
      <c r="F251" s="16"/>
    </row>
    <row r="252" spans="2:6" ht="15" x14ac:dyDescent="0.25">
      <c r="B252" s="16"/>
      <c r="C252" s="16"/>
      <c r="D252" s="16"/>
      <c r="E252" s="16"/>
      <c r="F252" s="16"/>
    </row>
    <row r="253" spans="2:6" ht="15" x14ac:dyDescent="0.25">
      <c r="B253" s="16"/>
      <c r="C253" s="16"/>
      <c r="D253" s="16"/>
      <c r="E253" s="16"/>
      <c r="F253" s="16"/>
    </row>
    <row r="254" spans="2:6" ht="15" x14ac:dyDescent="0.25">
      <c r="B254" s="16"/>
      <c r="C254" s="16"/>
      <c r="D254" s="16"/>
      <c r="E254" s="16"/>
      <c r="F254" s="16"/>
    </row>
    <row r="255" spans="2:6" ht="15" x14ac:dyDescent="0.25">
      <c r="B255" s="16"/>
      <c r="C255" s="16"/>
      <c r="D255" s="16"/>
      <c r="E255" s="16"/>
      <c r="F255" s="16"/>
    </row>
    <row r="256" spans="2:6" ht="15" x14ac:dyDescent="0.25">
      <c r="B256" s="16"/>
      <c r="C256" s="16"/>
      <c r="D256" s="16"/>
      <c r="E256" s="16"/>
      <c r="F256" s="16"/>
    </row>
    <row r="257" spans="2:6" ht="15" x14ac:dyDescent="0.25">
      <c r="B257" s="16"/>
      <c r="C257" s="16"/>
      <c r="D257" s="16"/>
      <c r="E257" s="16"/>
      <c r="F257" s="16"/>
    </row>
    <row r="258" spans="2:6" ht="15" x14ac:dyDescent="0.25">
      <c r="B258" s="16"/>
      <c r="C258" s="16"/>
      <c r="D258" s="16"/>
      <c r="E258" s="16"/>
      <c r="F258" s="16"/>
    </row>
    <row r="259" spans="2:6" ht="15" x14ac:dyDescent="0.25">
      <c r="B259" s="16"/>
      <c r="C259" s="16"/>
      <c r="D259" s="16"/>
      <c r="E259" s="16"/>
      <c r="F259" s="16"/>
    </row>
    <row r="260" spans="2:6" ht="15" x14ac:dyDescent="0.25">
      <c r="B260" s="16"/>
      <c r="C260" s="16"/>
      <c r="D260" s="16"/>
      <c r="E260" s="16"/>
      <c r="F260" s="16"/>
    </row>
    <row r="261" spans="2:6" ht="15" x14ac:dyDescent="0.25">
      <c r="B261" s="16"/>
      <c r="C261" s="16"/>
      <c r="D261" s="16"/>
      <c r="E261" s="16"/>
      <c r="F261" s="16"/>
    </row>
    <row r="262" spans="2:6" ht="15" x14ac:dyDescent="0.25">
      <c r="B262" s="16"/>
      <c r="C262" s="16"/>
      <c r="D262" s="16"/>
      <c r="E262" s="16"/>
      <c r="F262" s="16"/>
    </row>
    <row r="263" spans="2:6" ht="15" x14ac:dyDescent="0.25">
      <c r="B263" s="16"/>
      <c r="C263" s="16"/>
      <c r="D263" s="16"/>
      <c r="E263" s="16"/>
      <c r="F263" s="16"/>
    </row>
    <row r="264" spans="2:6" ht="15" x14ac:dyDescent="0.25">
      <c r="B264" s="16"/>
      <c r="C264" s="16"/>
      <c r="D264" s="16"/>
      <c r="E264" s="16"/>
      <c r="F264" s="16"/>
    </row>
    <row r="265" spans="2:6" ht="15" x14ac:dyDescent="0.25">
      <c r="B265" s="16"/>
      <c r="C265" s="16"/>
      <c r="D265" s="16"/>
      <c r="E265" s="16"/>
      <c r="F265" s="16"/>
    </row>
    <row r="266" spans="2:6" ht="15" x14ac:dyDescent="0.25">
      <c r="B266" s="16"/>
      <c r="C266" s="16"/>
      <c r="D266" s="16"/>
      <c r="E266" s="16"/>
      <c r="F266" s="16"/>
    </row>
    <row r="267" spans="2:6" ht="15" x14ac:dyDescent="0.25">
      <c r="B267" s="16"/>
      <c r="C267" s="16"/>
      <c r="D267" s="16"/>
      <c r="E267" s="16"/>
      <c r="F267" s="16"/>
    </row>
    <row r="268" spans="2:6" ht="15" x14ac:dyDescent="0.25">
      <c r="B268" s="16"/>
      <c r="C268" s="16"/>
      <c r="D268" s="16"/>
      <c r="E268" s="16"/>
      <c r="F268" s="16"/>
    </row>
    <row r="269" spans="2:6" ht="15" x14ac:dyDescent="0.25">
      <c r="B269" s="16"/>
      <c r="C269" s="16"/>
      <c r="D269" s="16"/>
      <c r="E269" s="16"/>
      <c r="F269" s="16"/>
    </row>
    <row r="270" spans="2:6" ht="15" x14ac:dyDescent="0.25">
      <c r="B270" s="16"/>
      <c r="C270" s="16"/>
      <c r="D270" s="16"/>
      <c r="E270" s="16"/>
      <c r="F270" s="16"/>
    </row>
    <row r="271" spans="2:6" ht="15" x14ac:dyDescent="0.25">
      <c r="B271" s="16"/>
      <c r="C271" s="16"/>
      <c r="D271" s="16"/>
      <c r="E271" s="16"/>
      <c r="F271" s="16"/>
    </row>
    <row r="272" spans="2:6" ht="15" x14ac:dyDescent="0.25">
      <c r="B272" s="16"/>
      <c r="C272" s="16"/>
      <c r="D272" s="16"/>
      <c r="E272" s="16"/>
      <c r="F272" s="16"/>
    </row>
    <row r="273" spans="2:6" ht="15" x14ac:dyDescent="0.25">
      <c r="B273" s="16"/>
      <c r="C273" s="16"/>
      <c r="D273" s="16"/>
      <c r="E273" s="16"/>
      <c r="F273" s="16"/>
    </row>
    <row r="274" spans="2:6" ht="15" x14ac:dyDescent="0.25">
      <c r="B274" s="16"/>
      <c r="C274" s="16"/>
      <c r="D274" s="16"/>
      <c r="E274" s="16"/>
      <c r="F274" s="16"/>
    </row>
    <row r="275" spans="2:6" ht="15" x14ac:dyDescent="0.25">
      <c r="B275" s="16"/>
      <c r="C275" s="16"/>
      <c r="D275" s="16"/>
      <c r="E275" s="16"/>
      <c r="F275" s="16"/>
    </row>
    <row r="276" spans="2:6" ht="15" x14ac:dyDescent="0.25">
      <c r="B276" s="16"/>
      <c r="C276" s="16"/>
      <c r="D276" s="16"/>
      <c r="E276" s="16"/>
      <c r="F276" s="16"/>
    </row>
    <row r="277" spans="2:6" ht="15" x14ac:dyDescent="0.25">
      <c r="B277" s="16"/>
      <c r="C277" s="16"/>
      <c r="D277" s="16"/>
      <c r="E277" s="16"/>
      <c r="F277" s="16"/>
    </row>
    <row r="278" spans="2:6" ht="15" x14ac:dyDescent="0.25">
      <c r="B278" s="16"/>
      <c r="C278" s="16"/>
      <c r="D278" s="16"/>
      <c r="E278" s="16"/>
      <c r="F278" s="16"/>
    </row>
    <row r="279" spans="2:6" ht="15" x14ac:dyDescent="0.25">
      <c r="B279" s="16"/>
      <c r="C279" s="16"/>
      <c r="D279" s="16"/>
      <c r="E279" s="16"/>
      <c r="F279" s="16"/>
    </row>
    <row r="280" spans="2:6" ht="15" x14ac:dyDescent="0.25">
      <c r="B280" s="16"/>
      <c r="C280" s="16"/>
      <c r="D280" s="16"/>
      <c r="E280" s="16"/>
      <c r="F280" s="16"/>
    </row>
    <row r="281" spans="2:6" ht="15" x14ac:dyDescent="0.25">
      <c r="B281" s="16"/>
      <c r="C281" s="16"/>
      <c r="D281" s="16"/>
      <c r="E281" s="16"/>
      <c r="F281" s="16"/>
    </row>
    <row r="282" spans="2:6" ht="15" x14ac:dyDescent="0.25">
      <c r="B282" s="16"/>
      <c r="C282" s="16"/>
      <c r="D282" s="16"/>
      <c r="E282" s="16"/>
      <c r="F282" s="16"/>
    </row>
    <row r="283" spans="2:6" ht="15" x14ac:dyDescent="0.25">
      <c r="B283" s="16"/>
      <c r="C283" s="16"/>
      <c r="D283" s="16"/>
      <c r="E283" s="16"/>
      <c r="F283" s="16"/>
    </row>
    <row r="284" spans="2:6" ht="15" x14ac:dyDescent="0.25">
      <c r="B284" s="16"/>
      <c r="C284" s="16"/>
      <c r="D284" s="16"/>
      <c r="E284" s="16"/>
      <c r="F284" s="16"/>
    </row>
    <row r="285" spans="2:6" ht="15" x14ac:dyDescent="0.25">
      <c r="B285" s="16"/>
      <c r="C285" s="16"/>
      <c r="D285" s="16"/>
      <c r="E285" s="16"/>
      <c r="F285" s="16"/>
    </row>
    <row r="286" spans="2:6" ht="15" x14ac:dyDescent="0.25">
      <c r="B286" s="16"/>
      <c r="C286" s="16"/>
      <c r="D286" s="16"/>
      <c r="E286" s="16"/>
      <c r="F286" s="16"/>
    </row>
    <row r="287" spans="2:6" ht="15" x14ac:dyDescent="0.25">
      <c r="B287" s="16"/>
      <c r="C287" s="16"/>
      <c r="D287" s="16"/>
      <c r="E287" s="16"/>
      <c r="F287" s="16"/>
    </row>
    <row r="288" spans="2:6" ht="15" x14ac:dyDescent="0.25">
      <c r="B288" s="16"/>
      <c r="C288" s="16"/>
      <c r="D288" s="16"/>
      <c r="E288" s="16"/>
      <c r="F288" s="16"/>
    </row>
    <row r="289" spans="2:6" ht="15" x14ac:dyDescent="0.25">
      <c r="B289" s="16"/>
      <c r="C289" s="16"/>
      <c r="D289" s="16"/>
      <c r="E289" s="16"/>
      <c r="F289" s="16"/>
    </row>
    <row r="290" spans="2:6" ht="15" x14ac:dyDescent="0.25">
      <c r="B290" s="16"/>
      <c r="C290" s="16"/>
      <c r="D290" s="16"/>
      <c r="E290" s="16"/>
      <c r="F290" s="16"/>
    </row>
    <row r="291" spans="2:6" ht="15" x14ac:dyDescent="0.25">
      <c r="B291" s="16"/>
      <c r="C291" s="16"/>
      <c r="D291" s="16"/>
      <c r="E291" s="16"/>
      <c r="F291" s="16"/>
    </row>
    <row r="292" spans="2:6" ht="15" x14ac:dyDescent="0.25">
      <c r="B292" s="16"/>
      <c r="C292" s="16"/>
      <c r="D292" s="16"/>
      <c r="E292" s="16"/>
      <c r="F292" s="16"/>
    </row>
    <row r="293" spans="2:6" ht="15" x14ac:dyDescent="0.25">
      <c r="B293" s="16"/>
      <c r="C293" s="16"/>
      <c r="D293" s="16"/>
      <c r="E293" s="16"/>
      <c r="F293" s="16"/>
    </row>
    <row r="294" spans="2:6" ht="15" x14ac:dyDescent="0.25">
      <c r="B294" s="16"/>
      <c r="C294" s="16"/>
      <c r="D294" s="16"/>
      <c r="E294" s="16"/>
      <c r="F294" s="16"/>
    </row>
    <row r="295" spans="2:6" ht="15" x14ac:dyDescent="0.25">
      <c r="B295" s="16"/>
      <c r="C295" s="16"/>
      <c r="D295" s="16"/>
      <c r="E295" s="16"/>
      <c r="F295" s="16"/>
    </row>
    <row r="296" spans="2:6" ht="15" x14ac:dyDescent="0.25">
      <c r="B296" s="16"/>
      <c r="C296" s="16"/>
      <c r="D296" s="16"/>
      <c r="E296" s="16"/>
      <c r="F296" s="16"/>
    </row>
    <row r="297" spans="2:6" ht="15" x14ac:dyDescent="0.25">
      <c r="B297" s="16"/>
      <c r="C297" s="16"/>
      <c r="D297" s="16"/>
      <c r="E297" s="16"/>
      <c r="F297" s="16"/>
    </row>
    <row r="298" spans="2:6" ht="15" x14ac:dyDescent="0.25">
      <c r="B298" s="16"/>
      <c r="C298" s="16"/>
      <c r="D298" s="16"/>
      <c r="E298" s="16"/>
      <c r="F298" s="16"/>
    </row>
    <row r="299" spans="2:6" ht="15" x14ac:dyDescent="0.25">
      <c r="B299" s="16"/>
      <c r="C299" s="16"/>
      <c r="D299" s="16"/>
      <c r="E299" s="16"/>
      <c r="F299" s="16"/>
    </row>
    <row r="300" spans="2:6" ht="15" x14ac:dyDescent="0.25">
      <c r="B300" s="16"/>
      <c r="C300" s="16"/>
      <c r="D300" s="16"/>
      <c r="E300" s="16"/>
      <c r="F300" s="16"/>
    </row>
    <row r="301" spans="2:6" ht="15" x14ac:dyDescent="0.25">
      <c r="B301" s="16"/>
      <c r="C301" s="16"/>
      <c r="D301" s="16"/>
      <c r="E301" s="16"/>
      <c r="F301" s="16"/>
    </row>
    <row r="302" spans="2:6" ht="15" x14ac:dyDescent="0.25">
      <c r="B302" s="16"/>
      <c r="C302" s="16"/>
      <c r="D302" s="16"/>
      <c r="E302" s="16"/>
      <c r="F302" s="16"/>
    </row>
    <row r="303" spans="2:6" ht="15" x14ac:dyDescent="0.25">
      <c r="B303" s="16"/>
      <c r="C303" s="16"/>
      <c r="D303" s="16"/>
      <c r="E303" s="16"/>
      <c r="F303" s="16"/>
    </row>
    <row r="304" spans="2:6" ht="15" x14ac:dyDescent="0.25">
      <c r="B304" s="16"/>
      <c r="C304" s="16"/>
      <c r="D304" s="16"/>
      <c r="E304" s="16"/>
      <c r="F304" s="16"/>
    </row>
    <row r="305" spans="2:6" ht="15" x14ac:dyDescent="0.25">
      <c r="B305" s="16"/>
      <c r="C305" s="16"/>
      <c r="D305" s="16"/>
      <c r="E305" s="16"/>
      <c r="F305" s="16"/>
    </row>
    <row r="306" spans="2:6" ht="15" x14ac:dyDescent="0.25">
      <c r="B306" s="16"/>
      <c r="C306" s="16"/>
      <c r="D306" s="16"/>
      <c r="E306" s="16"/>
      <c r="F306" s="16"/>
    </row>
    <row r="307" spans="2:6" ht="15" x14ac:dyDescent="0.25">
      <c r="B307" s="16"/>
      <c r="C307" s="16"/>
      <c r="D307" s="16"/>
      <c r="E307" s="16"/>
      <c r="F307" s="16"/>
    </row>
    <row r="308" spans="2:6" ht="15" x14ac:dyDescent="0.25">
      <c r="B308" s="16"/>
      <c r="C308" s="16"/>
      <c r="D308" s="16"/>
      <c r="E308" s="16"/>
      <c r="F308" s="16"/>
    </row>
    <row r="309" spans="2:6" ht="15" x14ac:dyDescent="0.25">
      <c r="B309" s="16"/>
      <c r="C309" s="16"/>
      <c r="D309" s="16"/>
      <c r="E309" s="16"/>
      <c r="F309" s="16"/>
    </row>
    <row r="310" spans="2:6" ht="15" x14ac:dyDescent="0.25">
      <c r="B310" s="16"/>
      <c r="C310" s="16"/>
      <c r="D310" s="16"/>
      <c r="E310" s="16"/>
      <c r="F310" s="16"/>
    </row>
    <row r="311" spans="2:6" ht="15" x14ac:dyDescent="0.25">
      <c r="B311" s="16"/>
      <c r="C311" s="16"/>
      <c r="D311" s="16"/>
      <c r="E311" s="16"/>
      <c r="F311" s="16"/>
    </row>
    <row r="312" spans="2:6" ht="15" x14ac:dyDescent="0.25">
      <c r="B312" s="16"/>
      <c r="C312" s="16"/>
      <c r="D312" s="16"/>
      <c r="E312" s="16"/>
      <c r="F312" s="16"/>
    </row>
    <row r="313" spans="2:6" ht="15" x14ac:dyDescent="0.25">
      <c r="B313" s="16"/>
      <c r="C313" s="16"/>
      <c r="D313" s="16"/>
      <c r="E313" s="16"/>
      <c r="F313" s="16"/>
    </row>
    <row r="314" spans="2:6" ht="15" x14ac:dyDescent="0.25">
      <c r="B314" s="16"/>
      <c r="C314" s="16"/>
      <c r="D314" s="16"/>
      <c r="E314" s="16"/>
      <c r="F314" s="16"/>
    </row>
    <row r="315" spans="2:6" ht="15" x14ac:dyDescent="0.25">
      <c r="B315" s="16"/>
      <c r="C315" s="16"/>
      <c r="D315" s="16"/>
      <c r="E315" s="16"/>
      <c r="F315" s="16"/>
    </row>
    <row r="316" spans="2:6" ht="15" x14ac:dyDescent="0.25">
      <c r="B316" s="16"/>
      <c r="C316" s="16"/>
      <c r="D316" s="16"/>
      <c r="E316" s="16"/>
      <c r="F316" s="16"/>
    </row>
    <row r="317" spans="2:6" ht="15" x14ac:dyDescent="0.25">
      <c r="B317" s="16"/>
      <c r="C317" s="16"/>
      <c r="D317" s="16"/>
      <c r="E317" s="16"/>
      <c r="F317" s="16"/>
    </row>
    <row r="318" spans="2:6" ht="15" x14ac:dyDescent="0.25">
      <c r="B318" s="16"/>
      <c r="C318" s="16"/>
      <c r="D318" s="16"/>
      <c r="E318" s="16"/>
      <c r="F318" s="16"/>
    </row>
    <row r="319" spans="2:6" ht="15" x14ac:dyDescent="0.25">
      <c r="B319" s="16"/>
      <c r="C319" s="16"/>
      <c r="D319" s="16"/>
      <c r="E319" s="16"/>
      <c r="F319" s="16"/>
    </row>
    <row r="320" spans="2:6" ht="15" x14ac:dyDescent="0.25">
      <c r="B320" s="16"/>
      <c r="C320" s="16"/>
      <c r="D320" s="16"/>
      <c r="E320" s="16"/>
      <c r="F320" s="16"/>
    </row>
    <row r="321" spans="2:6" ht="15" x14ac:dyDescent="0.25">
      <c r="B321" s="16"/>
      <c r="C321" s="16"/>
      <c r="D321" s="16"/>
      <c r="E321" s="16"/>
      <c r="F321" s="16"/>
    </row>
    <row r="322" spans="2:6" ht="15" x14ac:dyDescent="0.25">
      <c r="B322" s="16"/>
      <c r="C322" s="16"/>
      <c r="D322" s="16"/>
      <c r="E322" s="16"/>
      <c r="F322" s="16"/>
    </row>
    <row r="323" spans="2:6" ht="15" x14ac:dyDescent="0.25">
      <c r="B323" s="16"/>
      <c r="C323" s="16"/>
      <c r="D323" s="16"/>
      <c r="E323" s="16"/>
      <c r="F323" s="16"/>
    </row>
    <row r="324" spans="2:6" ht="15" x14ac:dyDescent="0.25">
      <c r="B324" s="16"/>
      <c r="C324" s="16"/>
      <c r="D324" s="16"/>
      <c r="E324" s="16"/>
      <c r="F324" s="16"/>
    </row>
    <row r="325" spans="2:6" ht="15" x14ac:dyDescent="0.25">
      <c r="B325" s="16"/>
      <c r="C325" s="16"/>
      <c r="D325" s="16"/>
      <c r="E325" s="16"/>
      <c r="F325" s="16"/>
    </row>
    <row r="326" spans="2:6" ht="15" x14ac:dyDescent="0.25">
      <c r="B326" s="16"/>
      <c r="C326" s="16"/>
      <c r="D326" s="16"/>
      <c r="E326" s="16"/>
      <c r="F326" s="16"/>
    </row>
    <row r="327" spans="2:6" ht="15" x14ac:dyDescent="0.25">
      <c r="B327" s="16"/>
      <c r="C327" s="16"/>
      <c r="D327" s="16"/>
      <c r="E327" s="16"/>
      <c r="F327" s="16"/>
    </row>
    <row r="328" spans="2:6" ht="15" x14ac:dyDescent="0.25">
      <c r="B328" s="16"/>
      <c r="C328" s="16"/>
      <c r="D328" s="16"/>
      <c r="E328" s="16"/>
      <c r="F328" s="16"/>
    </row>
    <row r="329" spans="2:6" ht="15" x14ac:dyDescent="0.25">
      <c r="B329" s="16"/>
      <c r="C329" s="16"/>
      <c r="D329" s="16"/>
      <c r="E329" s="16"/>
      <c r="F329" s="16"/>
    </row>
    <row r="330" spans="2:6" ht="15" x14ac:dyDescent="0.25">
      <c r="B330" s="16"/>
      <c r="C330" s="16"/>
      <c r="D330" s="16"/>
      <c r="E330" s="16"/>
      <c r="F330" s="16"/>
    </row>
    <row r="331" spans="2:6" ht="15" x14ac:dyDescent="0.25">
      <c r="B331" s="16"/>
      <c r="C331" s="16"/>
      <c r="D331" s="16"/>
      <c r="E331" s="16"/>
      <c r="F331" s="16"/>
    </row>
    <row r="332" spans="2:6" ht="15" x14ac:dyDescent="0.25">
      <c r="B332" s="16"/>
      <c r="C332" s="16"/>
      <c r="D332" s="16"/>
      <c r="E332" s="16"/>
      <c r="F332" s="16"/>
    </row>
    <row r="333" spans="2:6" ht="15" x14ac:dyDescent="0.25">
      <c r="B333" s="16"/>
      <c r="C333" s="16"/>
      <c r="D333" s="16"/>
      <c r="E333" s="16"/>
      <c r="F333" s="16"/>
    </row>
    <row r="334" spans="2:6" ht="15" x14ac:dyDescent="0.25">
      <c r="B334" s="16"/>
      <c r="C334" s="16"/>
      <c r="D334" s="16"/>
      <c r="E334" s="16"/>
      <c r="F334" s="16"/>
    </row>
    <row r="335" spans="2:6" ht="15" x14ac:dyDescent="0.25">
      <c r="B335" s="16"/>
      <c r="C335" s="16"/>
      <c r="D335" s="16"/>
      <c r="E335" s="16"/>
      <c r="F335" s="16"/>
    </row>
    <row r="336" spans="2:6" ht="15" x14ac:dyDescent="0.25">
      <c r="B336" s="16"/>
      <c r="C336" s="16"/>
      <c r="D336" s="16"/>
      <c r="E336" s="16"/>
      <c r="F336" s="16"/>
    </row>
    <row r="337" spans="2:6" ht="15" x14ac:dyDescent="0.25">
      <c r="B337" s="16"/>
      <c r="C337" s="16"/>
      <c r="D337" s="16"/>
      <c r="E337" s="16"/>
      <c r="F337" s="16"/>
    </row>
  </sheetData>
  <conditionalFormatting pivot="1" sqref="F12:F15">
    <cfRule type="iconSet" priority="3">
      <iconSet showValue="0">
        <cfvo type="num" val="-1"/>
        <cfvo type="num" val="-0.5"/>
        <cfvo type="num" val="0.5"/>
      </iconSet>
    </cfRule>
  </conditionalFormatting>
  <conditionalFormatting pivot="1" sqref="F12:F15">
    <cfRule type="iconSet" priority="2">
      <iconSet showValue="0">
        <cfvo type="num" val="-1"/>
        <cfvo type="num" val="-0.5"/>
        <cfvo type="num" val="0.5"/>
      </iconSet>
    </cfRule>
  </conditionalFormatting>
  <conditionalFormatting sqref="F4:F7">
    <cfRule type="iconSet" priority="1">
      <iconSet showValue="0">
        <cfvo type="percent" val="0"/>
        <cfvo type="num" val="0"/>
        <cfvo type="num" val="0.6"/>
      </iconSet>
    </cfRule>
  </conditionalFormatting>
  <dataValidations count="1">
    <dataValidation allowBlank="1" showInputMessage="1" showErrorMessage="1" promptTitle="10 лучших клиентов" prompt="_x000a_В этом отчете перечислены 10 лучших клиентов по общим продажам. Чтобы обновить отчет, щелкните правой кнопкой мыши сводную таблицу и выберите пункт &quot;Обновить&quot;." sqref="A2" xr:uid="{605E6F1F-4ED2-4454-8C2D-A6DC6C377E4A}"/>
  </dataValidations>
  <printOptions horizontalCentered="1"/>
  <pageMargins left="0.25" right="0.25" top="0.75" bottom="0.75" header="0.3" footer="0.3"/>
  <pageSetup paperSize="9" fitToHeight="0" orientation="portrait"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34F885-B07E-42F9-B372-D785E79EBC96}">
  <dimension ref="A1:M18491"/>
  <sheetViews>
    <sheetView workbookViewId="0">
      <selection activeCell="H15" sqref="H15"/>
    </sheetView>
  </sheetViews>
  <sheetFormatPr defaultRowHeight="15" x14ac:dyDescent="0.25"/>
  <cols>
    <col min="1" max="1" width="15" customWidth="1"/>
    <col min="2" max="2" width="12.28515625" customWidth="1"/>
    <col min="3" max="3" width="11.85546875" customWidth="1"/>
    <col min="4" max="4" width="11.5703125" customWidth="1"/>
    <col min="5" max="5" width="40.85546875" bestFit="1" customWidth="1"/>
    <col min="9" max="9" width="17.5703125" bestFit="1" customWidth="1"/>
    <col min="10" max="10" width="13.85546875" bestFit="1" customWidth="1"/>
    <col min="11" max="11" width="16.7109375" bestFit="1" customWidth="1"/>
    <col min="12" max="12" width="12" bestFit="1" customWidth="1"/>
    <col min="13" max="15" width="36.5703125" bestFit="1" customWidth="1"/>
    <col min="16" max="16" width="22" bestFit="1" customWidth="1"/>
  </cols>
  <sheetData>
    <row r="1" spans="1:13" x14ac:dyDescent="0.25">
      <c r="A1" s="36" t="s">
        <v>818</v>
      </c>
      <c r="B1" s="85" t="s">
        <v>819</v>
      </c>
      <c r="C1" s="85" t="s">
        <v>820</v>
      </c>
      <c r="D1" s="85" t="s">
        <v>19646</v>
      </c>
      <c r="E1" s="37" t="s">
        <v>1161</v>
      </c>
    </row>
    <row r="2" spans="1:13" x14ac:dyDescent="0.25">
      <c r="A2" s="86">
        <v>11000</v>
      </c>
      <c r="B2" s="87" t="str" vm="270">
        <f>CUBEMEMBER("ThisWorkbookDataModel",
"Exists([Customers].["&amp;B$1&amp;"].children,[Customers].[CustomerKey].[All].["&amp;$A2&amp;"])"
)</f>
        <v>Jon</v>
      </c>
      <c r="C2" s="87" t="str" vm="271">
        <f>CUBEMEMBER("ThisWorkbookDataModel",
"Exists([Customers].["&amp;C$1&amp;"].children,[Customers].[CustomerKey].[All].["&amp;$A2&amp;"])"
)</f>
        <v>Yang</v>
      </c>
      <c r="D2" s="87" t="str" vm="365">
        <f>CUBEMEMBER("ThisWorkbookDataModel",
"Exists([Customers].["&amp;D$1&amp;"].children,[Customers].[CustomerKey].[All].["&amp;$A2&amp;"])"
)</f>
        <v>08.04.1966</v>
      </c>
      <c r="E2" s="62" t="str" vm="269">
        <f>CUBEMEMBER("ThisWorkbookDataModel",
"Exists([Customers].["&amp;E$1&amp;"].children,[Customers].[CustomerKey].[All].["&amp;$A2&amp;"])"
)</f>
        <v>jon24@adventure-works.com</v>
      </c>
    </row>
    <row r="3" spans="1:13" x14ac:dyDescent="0.25">
      <c r="A3" s="88">
        <f>A2+1</f>
        <v>11001</v>
      </c>
      <c r="B3" s="89" t="str" vm="272">
        <f t="shared" ref="B3:B12" si="0">CUBEMEMBER("ThisWorkbookDataModel",
"Exists([Customers].["&amp;B$1&amp;"].children,[Customers].[CustomerKey].[All].["&amp;$A3&amp;"])"
)</f>
        <v>Eugene</v>
      </c>
      <c r="C3" s="89" t="str" vm="291">
        <f>CUBEMEMBER("ThisWorkbookDataModel",
"Exists([Customers].["&amp;C$1&amp;"].children,[Customers].[CustomerKey].[All].["&amp;$A3&amp;"])"
)</f>
        <v>Huang</v>
      </c>
      <c r="D3" s="89" t="str" vm="366">
        <f>CUBEMEMBER("ThisWorkbookDataModel",
"Exists([Customers].["&amp;D$1&amp;"].children,[Customers].[CustomerKey].[All].["&amp;$A3&amp;"])"
)</f>
        <v>14.05.1965</v>
      </c>
      <c r="E3" s="64" t="str" vm="281">
        <f>CUBEMEMBER("ThisWorkbookDataModel",
"Exists([Customers].["&amp;E$1&amp;"].children,[Customers].[CustomerKey].[All].["&amp;$A3&amp;"])"
)</f>
        <v>eugene10@adventure-works.com</v>
      </c>
    </row>
    <row r="4" spans="1:13" x14ac:dyDescent="0.25">
      <c r="A4" s="86">
        <f t="shared" ref="A4:A12" si="1">A3+1</f>
        <v>11002</v>
      </c>
      <c r="B4" s="87" t="str" vm="286">
        <f t="shared" si="0"/>
        <v>Ruben</v>
      </c>
      <c r="C4" s="87" t="str" vm="273">
        <f>CUBEMEMBER("ThisWorkbookDataModel",
"Exists([Customers].["&amp;C$1&amp;"].children,[Customers].[CustomerKey].[All].["&amp;$A4&amp;"])"
)</f>
        <v>Torres</v>
      </c>
      <c r="D4" s="87" t="str" vm="370">
        <f>CUBEMEMBER("ThisWorkbookDataModel",
"Exists([Customers].["&amp;D$1&amp;"].children,[Customers].[CustomerKey].[All].["&amp;$A4&amp;"])"
)</f>
        <v>12.08.1965</v>
      </c>
      <c r="E4" s="62" t="str" vm="292">
        <f>CUBEMEMBER("ThisWorkbookDataModel",
"Exists([Customers].["&amp;E$1&amp;"].children,[Customers].[CustomerKey].[All].["&amp;$A4&amp;"])"
)</f>
        <v>ruben35@adventure-works.com</v>
      </c>
    </row>
    <row r="5" spans="1:13" x14ac:dyDescent="0.25">
      <c r="A5" s="88">
        <f t="shared" si="1"/>
        <v>11003</v>
      </c>
      <c r="B5" s="89" t="str" vm="298">
        <f t="shared" si="0"/>
        <v>Christy</v>
      </c>
      <c r="C5" s="89" t="str" vm="287">
        <f>CUBEMEMBER("ThisWorkbookDataModel",
"Exists([Customers].["&amp;C$1&amp;"].children,[Customers].[CustomerKey].[All].["&amp;$A5&amp;"])"
)</f>
        <v>Zhu</v>
      </c>
      <c r="D5" s="89" t="str" vm="373">
        <f>CUBEMEMBER("ThisWorkbookDataModel",
"Exists([Customers].["&amp;D$1&amp;"].children,[Customers].[CustomerKey].[All].["&amp;$A5&amp;"])"
)</f>
        <v>15.02.1968</v>
      </c>
      <c r="E5" s="64" t="str" vm="274">
        <f>CUBEMEMBER("ThisWorkbookDataModel",
"Exists([Customers].["&amp;E$1&amp;"].children,[Customers].[CustomerKey].[All].["&amp;$A5&amp;"])"
)</f>
        <v>christy12@adventure-works.com</v>
      </c>
    </row>
    <row r="6" spans="1:13" x14ac:dyDescent="0.25">
      <c r="A6" s="86">
        <f t="shared" si="1"/>
        <v>11004</v>
      </c>
      <c r="B6" s="87" t="str" vm="293">
        <f t="shared" si="0"/>
        <v>Elizabeth</v>
      </c>
      <c r="C6" s="87" t="str" vm="282">
        <f>CUBEMEMBER("ThisWorkbookDataModel",
"Exists([Customers].["&amp;C$1&amp;"].children,[Customers].[CustomerKey].[All].["&amp;$A6&amp;"])"
)</f>
        <v>Johnson</v>
      </c>
      <c r="D6" s="87" t="str" vm="369">
        <f>CUBEMEMBER("ThisWorkbookDataModel",
"Exists([Customers].["&amp;D$1&amp;"].children,[Customers].[CustomerKey].[All].["&amp;$A6&amp;"])"
)</f>
        <v>08.08.1968</v>
      </c>
      <c r="E6" s="62" t="str" vm="300">
        <f>CUBEMEMBER("ThisWorkbookDataModel",
"Exists([Customers].["&amp;E$1&amp;"].children,[Customers].[CustomerKey].[All].["&amp;$A6&amp;"])"
)</f>
        <v>elizabeth5@adventure-works.com</v>
      </c>
      <c r="I6" s="1" t="s">
        <v>818</v>
      </c>
      <c r="J6" s="1" t="s">
        <v>819</v>
      </c>
      <c r="K6" s="1" t="s">
        <v>820</v>
      </c>
      <c r="L6" s="1" t="s">
        <v>19646</v>
      </c>
      <c r="M6" s="1" t="s">
        <v>1161</v>
      </c>
    </row>
    <row r="7" spans="1:13" x14ac:dyDescent="0.25">
      <c r="A7" s="88">
        <f t="shared" si="1"/>
        <v>11005</v>
      </c>
      <c r="B7" s="89" t="str" vm="275">
        <f t="shared" si="0"/>
        <v>Julio</v>
      </c>
      <c r="C7" s="89" t="str" vm="294">
        <f>CUBEMEMBER("ThisWorkbookDataModel",
"Exists([Customers].["&amp;C$1&amp;"].children,[Customers].[CustomerKey].[All].["&amp;$A7&amp;"])"
)</f>
        <v>Ruiz</v>
      </c>
      <c r="D7" s="89" t="str" vm="367">
        <f>CUBEMEMBER("ThisWorkbookDataModel",
"Exists([Customers].["&amp;D$1&amp;"].children,[Customers].[CustomerKey].[All].["&amp;$A7&amp;"])"
)</f>
        <v>05.08.1965</v>
      </c>
      <c r="E7" s="64" t="str" vm="283">
        <f>CUBEMEMBER("ThisWorkbookDataModel",
"Exists([Customers].["&amp;E$1&amp;"].children,[Customers].[CustomerKey].[All].["&amp;$A7&amp;"])"
)</f>
        <v>julio1@adventure-works.com</v>
      </c>
      <c r="I7">
        <v>11000</v>
      </c>
      <c r="J7" t="s">
        <v>148</v>
      </c>
      <c r="K7" t="s">
        <v>821</v>
      </c>
      <c r="L7" s="82">
        <v>24205</v>
      </c>
      <c r="M7" t="s">
        <v>1162</v>
      </c>
    </row>
    <row r="8" spans="1:13" x14ac:dyDescent="0.25">
      <c r="A8" s="86">
        <f t="shared" si="1"/>
        <v>11006</v>
      </c>
      <c r="B8" s="87" t="str" vm="288">
        <f t="shared" si="0"/>
        <v>Janet</v>
      </c>
      <c r="C8" s="87" t="str" vm="276">
        <f>CUBEMEMBER("ThisWorkbookDataModel",
"Exists([Customers].["&amp;C$1&amp;"].children,[Customers].[CustomerKey].[All].["&amp;$A8&amp;"])"
)</f>
        <v>Alvarez</v>
      </c>
      <c r="D8" s="87" t="str" vm="371">
        <f>CUBEMEMBER("ThisWorkbookDataModel",
"Exists([Customers].["&amp;D$1&amp;"].children,[Customers].[CustomerKey].[All].["&amp;$A8&amp;"])"
)</f>
        <v>06.12.1965</v>
      </c>
      <c r="E8" s="62" t="str" vm="295">
        <f>CUBEMEMBER("ThisWorkbookDataModel",
"Exists([Customers].["&amp;E$1&amp;"].children,[Customers].[CustomerKey].[All].["&amp;$A8&amp;"])"
)</f>
        <v>janet9@adventure-works.com</v>
      </c>
      <c r="I8">
        <v>11001</v>
      </c>
      <c r="J8" t="s">
        <v>149</v>
      </c>
      <c r="K8" t="s">
        <v>822</v>
      </c>
      <c r="L8" s="82">
        <v>23876</v>
      </c>
      <c r="M8" t="s">
        <v>1163</v>
      </c>
    </row>
    <row r="9" spans="1:13" x14ac:dyDescent="0.25">
      <c r="A9" s="88">
        <f t="shared" si="1"/>
        <v>11007</v>
      </c>
      <c r="B9" s="89" t="str" vm="284">
        <f t="shared" si="0"/>
        <v>Marco</v>
      </c>
      <c r="C9" s="89" t="str" vm="289">
        <f>CUBEMEMBER("ThisWorkbookDataModel",
"Exists([Customers].["&amp;C$1&amp;"].children,[Customers].[CustomerKey].[All].["&amp;$A9&amp;"])"
)</f>
        <v>Mehta</v>
      </c>
      <c r="D9" s="89" t="str" vm="374">
        <f>CUBEMEMBER("ThisWorkbookDataModel",
"Exists([Customers].["&amp;D$1&amp;"].children,[Customers].[CustomerKey].[All].["&amp;$A9&amp;"])"
)</f>
        <v>09.05.1964</v>
      </c>
      <c r="E9" s="64" t="str" vm="277">
        <f>CUBEMEMBER("ThisWorkbookDataModel",
"Exists([Customers].["&amp;E$1&amp;"].children,[Customers].[CustomerKey].[All].["&amp;$A9&amp;"])"
)</f>
        <v>marco14@adventure-works.com</v>
      </c>
      <c r="I9">
        <v>11002</v>
      </c>
      <c r="J9" t="s">
        <v>150</v>
      </c>
      <c r="K9" t="s">
        <v>823</v>
      </c>
      <c r="L9" s="82">
        <v>23966</v>
      </c>
      <c r="M9" t="s">
        <v>1164</v>
      </c>
    </row>
    <row r="10" spans="1:13" x14ac:dyDescent="0.25">
      <c r="A10" s="86">
        <f t="shared" si="1"/>
        <v>11008</v>
      </c>
      <c r="B10" s="87" t="str" vm="296">
        <f t="shared" si="0"/>
        <v>Rob</v>
      </c>
      <c r="C10" s="87" t="str" vm="285">
        <f>CUBEMEMBER("ThisWorkbookDataModel",
"Exists([Customers].["&amp;C$1&amp;"].children,[Customers].[CustomerKey].[All].["&amp;$A10&amp;"])"
)</f>
        <v>Verhoff</v>
      </c>
      <c r="D10" s="87" t="str" vm="375">
        <f>CUBEMEMBER("ThisWorkbookDataModel",
"Exists([Customers].["&amp;D$1&amp;"].children,[Customers].[CustomerKey].[All].["&amp;$A10&amp;"])"
)</f>
        <v>07.07.1964</v>
      </c>
      <c r="E10" s="62" t="str" vm="301">
        <f>CUBEMEMBER("ThisWorkbookDataModel",
"Exists([Customers].["&amp;E$1&amp;"].children,[Customers].[CustomerKey].[All].["&amp;$A10&amp;"])"
)</f>
        <v>rob4@adventure-works.com</v>
      </c>
      <c r="I10">
        <v>11003</v>
      </c>
      <c r="J10" t="s">
        <v>151</v>
      </c>
      <c r="K10" t="s">
        <v>824</v>
      </c>
      <c r="L10" s="82">
        <v>24883</v>
      </c>
      <c r="M10" t="s">
        <v>1165</v>
      </c>
    </row>
    <row r="11" spans="1:13" x14ac:dyDescent="0.25">
      <c r="A11" s="88">
        <f t="shared" si="1"/>
        <v>11009</v>
      </c>
      <c r="B11" s="89" t="str" vm="278">
        <f t="shared" si="0"/>
        <v>Shannon</v>
      </c>
      <c r="C11" s="89" t="str" vm="280">
        <f>CUBEMEMBER("ThisWorkbookDataModel",
"Exists([Customers].["&amp;C$1&amp;"].children,[Customers].[CustomerKey].[All].["&amp;$A11&amp;"])"
)</f>
        <v>Carlson</v>
      </c>
      <c r="D11" s="89" t="str" vm="368">
        <f>CUBEMEMBER("ThisWorkbookDataModel",
"Exists([Customers].["&amp;D$1&amp;"].children,[Customers].[CustomerKey].[All].["&amp;$A11&amp;"])"
)</f>
        <v>01.04.1964</v>
      </c>
      <c r="E11" s="64" t="str" vm="299">
        <f>CUBEMEMBER("ThisWorkbookDataModel",
"Exists([Customers].["&amp;E$1&amp;"].children,[Customers].[CustomerKey].[All].["&amp;$A11&amp;"])"
)</f>
        <v>shannon38@adventure-works.com</v>
      </c>
      <c r="I11">
        <v>11004</v>
      </c>
      <c r="J11" t="s">
        <v>152</v>
      </c>
      <c r="K11" t="s">
        <v>825</v>
      </c>
      <c r="L11" s="82">
        <v>25058</v>
      </c>
      <c r="M11" t="s">
        <v>1166</v>
      </c>
    </row>
    <row r="12" spans="1:13" x14ac:dyDescent="0.25">
      <c r="A12" s="83">
        <f t="shared" si="1"/>
        <v>11010</v>
      </c>
      <c r="B12" s="84" t="str" vm="290">
        <f t="shared" si="0"/>
        <v>Jacquelyn</v>
      </c>
      <c r="C12" s="84" t="str" vm="279">
        <f>CUBEMEMBER("ThisWorkbookDataModel",
"Exists([Customers].["&amp;C$1&amp;"].children,[Customers].[CustomerKey].[All].["&amp;$A12&amp;"])"
)</f>
        <v>Suarez</v>
      </c>
      <c r="D12" s="84" t="str" vm="372">
        <f>CUBEMEMBER("ThisWorkbookDataModel",
"Exists([Customers].["&amp;D$1&amp;"].children,[Customers].[CustomerKey].[All].["&amp;$A12&amp;"])"
)</f>
        <v>06.02.1964</v>
      </c>
      <c r="E12" s="58" t="str" vm="297">
        <f>CUBEMEMBER("ThisWorkbookDataModel",
"Exists([Customers].["&amp;E$1&amp;"].children,[Customers].[CustomerKey].[All].["&amp;$A12&amp;"])"
)</f>
        <v>jacquelyn20@adventure-works.com</v>
      </c>
      <c r="I12">
        <v>11005</v>
      </c>
      <c r="J12" t="s">
        <v>153</v>
      </c>
      <c r="K12" t="s">
        <v>826</v>
      </c>
      <c r="L12" s="82">
        <v>23959</v>
      </c>
      <c r="M12" t="s">
        <v>1167</v>
      </c>
    </row>
    <row r="13" spans="1:13" x14ac:dyDescent="0.25">
      <c r="I13">
        <v>11006</v>
      </c>
      <c r="J13" t="s">
        <v>154</v>
      </c>
      <c r="K13" t="s">
        <v>827</v>
      </c>
      <c r="L13" s="82">
        <v>24082</v>
      </c>
      <c r="M13" t="s">
        <v>1168</v>
      </c>
    </row>
    <row r="14" spans="1:13" x14ac:dyDescent="0.25">
      <c r="I14">
        <v>11007</v>
      </c>
      <c r="J14" t="s">
        <v>155</v>
      </c>
      <c r="K14" t="s">
        <v>828</v>
      </c>
      <c r="L14" s="82">
        <v>23506</v>
      </c>
      <c r="M14" t="s">
        <v>1169</v>
      </c>
    </row>
    <row r="15" spans="1:13" x14ac:dyDescent="0.25">
      <c r="I15">
        <v>11008</v>
      </c>
      <c r="J15" t="s">
        <v>156</v>
      </c>
      <c r="K15" t="s">
        <v>829</v>
      </c>
      <c r="L15" s="82">
        <v>23565</v>
      </c>
      <c r="M15" t="s">
        <v>1170</v>
      </c>
    </row>
    <row r="16" spans="1:13" x14ac:dyDescent="0.25">
      <c r="I16">
        <v>11009</v>
      </c>
      <c r="J16" t="s">
        <v>157</v>
      </c>
      <c r="K16" t="s">
        <v>830</v>
      </c>
      <c r="L16" s="82">
        <v>23468</v>
      </c>
      <c r="M16" t="s">
        <v>1171</v>
      </c>
    </row>
    <row r="17" spans="5:13" x14ac:dyDescent="0.25">
      <c r="E17" s="81"/>
      <c r="I17">
        <v>11010</v>
      </c>
      <c r="J17" t="s">
        <v>158</v>
      </c>
      <c r="K17" t="s">
        <v>831</v>
      </c>
      <c r="L17" s="82">
        <v>23413</v>
      </c>
      <c r="M17" t="s">
        <v>1172</v>
      </c>
    </row>
    <row r="18" spans="5:13" x14ac:dyDescent="0.25">
      <c r="E18" s="81"/>
      <c r="I18">
        <v>11011</v>
      </c>
      <c r="J18" t="s">
        <v>159</v>
      </c>
      <c r="K18" t="s">
        <v>832</v>
      </c>
      <c r="L18" s="82">
        <v>23319</v>
      </c>
      <c r="M18" t="s">
        <v>1173</v>
      </c>
    </row>
    <row r="19" spans="5:13" x14ac:dyDescent="0.25">
      <c r="E19" s="81"/>
      <c r="I19">
        <v>11012</v>
      </c>
      <c r="J19" t="s">
        <v>160</v>
      </c>
      <c r="K19" t="s">
        <v>833</v>
      </c>
      <c r="L19" s="82">
        <v>24855</v>
      </c>
      <c r="M19" t="s">
        <v>1174</v>
      </c>
    </row>
    <row r="20" spans="5:13" x14ac:dyDescent="0.25">
      <c r="E20" s="81"/>
      <c r="I20">
        <v>11013</v>
      </c>
      <c r="J20" t="s">
        <v>161</v>
      </c>
      <c r="K20" t="s">
        <v>834</v>
      </c>
      <c r="L20" s="82">
        <v>25056</v>
      </c>
      <c r="M20" t="s">
        <v>1175</v>
      </c>
    </row>
    <row r="21" spans="5:13" x14ac:dyDescent="0.25">
      <c r="E21" s="81"/>
      <c r="I21">
        <v>11014</v>
      </c>
      <c r="J21" t="s">
        <v>162</v>
      </c>
      <c r="K21" t="s">
        <v>835</v>
      </c>
      <c r="L21" s="82">
        <v>24967</v>
      </c>
      <c r="M21" t="s">
        <v>1176</v>
      </c>
    </row>
    <row r="22" spans="5:13" x14ac:dyDescent="0.25">
      <c r="F22" t="str" vm="302">
        <f>CUBESET("ThisWorkbookDataModel","Exists([Customers].[CustomerKey].[All].children,{[Customers].[BirthDate (Год)].[All].[1940]:[Customers].[BirthDate (Год)].[All].[1949]})","1940-49")</f>
        <v>1940-49</v>
      </c>
      <c r="I22">
        <v>11015</v>
      </c>
      <c r="J22" t="s">
        <v>163</v>
      </c>
      <c r="K22" t="s">
        <v>836</v>
      </c>
      <c r="L22" s="82">
        <v>28913</v>
      </c>
      <c r="M22" t="s">
        <v>1177</v>
      </c>
    </row>
    <row r="23" spans="5:13" x14ac:dyDescent="0.25">
      <c r="F23" t="str" vm="303">
        <f>CUBERANKEDMEMBER("ThisWorkbookDataModel",$F$22,ROW(A1))</f>
        <v>11017</v>
      </c>
      <c r="G23" t="str" vm="334">
        <f>CUBEMEMBER("ThisWorkbookDataModel",
"Exists([Customers].[BirthDate].children,[Customers].[CustomerKey].[All].["&amp;$F23&amp;"])"
)</f>
        <v>26.06.1944</v>
      </c>
      <c r="I23">
        <v>11016</v>
      </c>
      <c r="J23" t="s">
        <v>164</v>
      </c>
      <c r="K23" t="s">
        <v>837</v>
      </c>
      <c r="L23" s="82">
        <v>28973</v>
      </c>
      <c r="M23" t="s">
        <v>1178</v>
      </c>
    </row>
    <row r="24" spans="5:13" x14ac:dyDescent="0.25">
      <c r="E24" s="81"/>
      <c r="F24" t="str" vm="315">
        <f>CUBERANKEDMEMBER("ThisWorkbookDataModel",$F$22,ROW(A2))</f>
        <v>11018</v>
      </c>
      <c r="G24" t="str" vm="335">
        <f>CUBEMEMBER("ThisWorkbookDataModel",
"Exists([Customers].[BirthDate].children,[Customers].[CustomerKey].[All].["&amp;$F24&amp;"])"
)</f>
        <v>09.10.1944</v>
      </c>
      <c r="I24">
        <v>11017</v>
      </c>
      <c r="J24" t="s">
        <v>157</v>
      </c>
      <c r="K24" t="s">
        <v>838</v>
      </c>
      <c r="L24" s="82">
        <v>16249</v>
      </c>
      <c r="M24" t="s">
        <v>1179</v>
      </c>
    </row>
    <row r="25" spans="5:13" x14ac:dyDescent="0.25">
      <c r="F25" t="str" vm="320">
        <f>CUBERANKEDMEMBER("ThisWorkbookDataModel",$F$22,ROW(A3))</f>
        <v>11025</v>
      </c>
      <c r="G25" t="str" vm="343">
        <f>CUBEMEMBER("ThisWorkbookDataModel",
"Exists([Customers].[BirthDate].children,[Customers].[CustomerKey].[All].["&amp;$F25&amp;"])"
)</f>
        <v>23.12.1945</v>
      </c>
      <c r="I25">
        <v>11018</v>
      </c>
      <c r="J25" t="s">
        <v>165</v>
      </c>
      <c r="K25" t="s">
        <v>839</v>
      </c>
      <c r="L25" s="82">
        <v>16354</v>
      </c>
      <c r="M25" t="s">
        <v>1180</v>
      </c>
    </row>
    <row r="26" spans="5:13" x14ac:dyDescent="0.25">
      <c r="F26" t="str" vm="325">
        <f>CUBERANKEDMEMBER("ThisWorkbookDataModel",$F$22,ROW(A4))</f>
        <v>11026</v>
      </c>
      <c r="G26" t="str" vm="348">
        <f>CUBEMEMBER("ThisWorkbookDataModel",
"Exists([Customers].[BirthDate].children,[Customers].[CustomerKey].[All].["&amp;$F26&amp;"])"
)</f>
        <v>03.04.1946</v>
      </c>
      <c r="I26">
        <v>11019</v>
      </c>
      <c r="J26" t="s">
        <v>166</v>
      </c>
      <c r="K26" t="s">
        <v>840</v>
      </c>
      <c r="L26" s="82">
        <v>28556</v>
      </c>
      <c r="M26" t="s">
        <v>1181</v>
      </c>
    </row>
    <row r="27" spans="5:13" x14ac:dyDescent="0.25">
      <c r="F27" t="str" vm="330">
        <f>CUBERANKEDMEMBER("ThisWorkbookDataModel",$F$22,ROW(A5))</f>
        <v>11027</v>
      </c>
      <c r="G27" t="str" vm="359">
        <f>CUBEMEMBER("ThisWorkbookDataModel",
"Exists([Customers].[BirthDate].children,[Customers].[CustomerKey].[All].["&amp;$F27&amp;"])"
)</f>
        <v>07.12.1946</v>
      </c>
      <c r="I27">
        <v>11020</v>
      </c>
      <c r="J27" t="s">
        <v>167</v>
      </c>
      <c r="K27" t="s">
        <v>841</v>
      </c>
      <c r="L27" s="82">
        <v>28753</v>
      </c>
      <c r="M27" t="s">
        <v>1182</v>
      </c>
    </row>
    <row r="28" spans="5:13" x14ac:dyDescent="0.25">
      <c r="F28" t="str" vm="316">
        <f>CUBERANKEDMEMBER("ThisWorkbookDataModel",$F$22,ROW(A6))</f>
        <v>11028</v>
      </c>
      <c r="G28" t="str" vm="336">
        <f>CUBEMEMBER("ThisWorkbookDataModel",
"Exists([Customers].[BirthDate].children,[Customers].[CustomerKey].[All].["&amp;$F28&amp;"])"
)</f>
        <v>11.04.1946</v>
      </c>
      <c r="I28">
        <v>11021</v>
      </c>
      <c r="J28" t="s">
        <v>168</v>
      </c>
      <c r="K28" t="s">
        <v>692</v>
      </c>
      <c r="L28" s="82">
        <v>28736</v>
      </c>
      <c r="M28" t="s">
        <v>1183</v>
      </c>
    </row>
    <row r="29" spans="5:13" x14ac:dyDescent="0.25">
      <c r="F29" t="str" vm="321">
        <f>CUBERANKEDMEMBER("ThisWorkbookDataModel",$F$22,ROW(A7))</f>
        <v>11029</v>
      </c>
      <c r="G29" t="str" vm="344">
        <f>CUBEMEMBER("ThisWorkbookDataModel",
"Exists([Customers].[BirthDate].children,[Customers].[CustomerKey].[All].["&amp;$F29&amp;"])"
)</f>
        <v>21.12.1946</v>
      </c>
      <c r="I29">
        <v>11022</v>
      </c>
      <c r="J29" t="s">
        <v>169</v>
      </c>
      <c r="K29" t="s">
        <v>842</v>
      </c>
      <c r="L29" s="82">
        <v>28775</v>
      </c>
      <c r="M29" t="s">
        <v>1184</v>
      </c>
    </row>
    <row r="30" spans="5:13" x14ac:dyDescent="0.25">
      <c r="F30" t="str" vm="326">
        <f>CUBERANKEDMEMBER("ThisWorkbookDataModel",$F$22,ROW(A8))</f>
        <v>11030</v>
      </c>
      <c r="G30" t="str" vm="349">
        <f>CUBEMEMBER("ThisWorkbookDataModel",
"Exists([Customers].[BirthDate].children,[Customers].[CustomerKey].[All].["&amp;$F30&amp;"])"
)</f>
        <v>22.02.1947</v>
      </c>
      <c r="I30">
        <v>11023</v>
      </c>
      <c r="J30" t="s">
        <v>170</v>
      </c>
      <c r="K30" t="s">
        <v>843</v>
      </c>
      <c r="L30" s="82">
        <v>28774</v>
      </c>
      <c r="M30" t="s">
        <v>1185</v>
      </c>
    </row>
    <row r="31" spans="5:13" x14ac:dyDescent="0.25">
      <c r="F31" t="str" vm="331">
        <f>CUBERANKEDMEMBER("ThisWorkbookDataModel",$F$22,ROW(A9))</f>
        <v>11031</v>
      </c>
      <c r="G31" t="str" vm="360">
        <f>CUBEMEMBER("ThisWorkbookDataModel",
"Exists([Customers].[BirthDate].children,[Customers].[CustomerKey].[All].["&amp;$F31&amp;"])"
)</f>
        <v>22.08.1947</v>
      </c>
      <c r="I31">
        <v>11024</v>
      </c>
      <c r="J31" t="s">
        <v>171</v>
      </c>
      <c r="K31" t="s">
        <v>844</v>
      </c>
      <c r="L31" s="82">
        <v>28750</v>
      </c>
      <c r="M31" t="s">
        <v>1186</v>
      </c>
    </row>
    <row r="32" spans="5:13" x14ac:dyDescent="0.25">
      <c r="F32" t="str" vm="317">
        <f>CUBERANKEDMEMBER("ThisWorkbookDataModel",$F$22,ROW(A10))</f>
        <v>11032</v>
      </c>
      <c r="G32" t="str" vm="337">
        <f>CUBEMEMBER("ThisWorkbookDataModel",
"Exists([Customers].[BirthDate].children,[Customers].[CustomerKey].[All].["&amp;$F32&amp;"])"
)</f>
        <v>11.06.1947</v>
      </c>
      <c r="I32">
        <v>11025</v>
      </c>
      <c r="J32" t="s">
        <v>172</v>
      </c>
      <c r="K32" t="s">
        <v>845</v>
      </c>
      <c r="L32" s="82">
        <v>16794</v>
      </c>
      <c r="M32" t="s">
        <v>1187</v>
      </c>
    </row>
    <row r="33" spans="6:13" x14ac:dyDescent="0.25">
      <c r="F33" t="str" vm="322">
        <f>CUBERANKEDMEMBER("ThisWorkbookDataModel",$F$22,ROW(A11))</f>
        <v>11033</v>
      </c>
      <c r="G33" t="str" vm="345">
        <f>CUBEMEMBER("ThisWorkbookDataModel",
"Exists([Customers].[BirthDate].children,[Customers].[CustomerKey].[All].["&amp;$F33&amp;"])"
)</f>
        <v>23.09.1947</v>
      </c>
      <c r="I33">
        <v>11026</v>
      </c>
      <c r="J33" t="s">
        <v>173</v>
      </c>
      <c r="K33" t="s">
        <v>846</v>
      </c>
      <c r="L33" s="82">
        <v>16895</v>
      </c>
      <c r="M33" t="s">
        <v>1188</v>
      </c>
    </row>
    <row r="34" spans="6:13" x14ac:dyDescent="0.25">
      <c r="F34" t="str" vm="327">
        <f>CUBERANKEDMEMBER("ThisWorkbookDataModel",$F$22,ROW(A12))</f>
        <v>11034</v>
      </c>
      <c r="G34" t="str" vm="350">
        <f>CUBEMEMBER("ThisWorkbookDataModel",
"Exists([Customers].[BirthDate].children,[Customers].[CustomerKey].[All].["&amp;$F34&amp;"])"
)</f>
        <v>19.06.1947</v>
      </c>
      <c r="I34">
        <v>11027</v>
      </c>
      <c r="J34" t="s">
        <v>174</v>
      </c>
      <c r="K34" t="s">
        <v>847</v>
      </c>
      <c r="L34" s="82">
        <v>17143</v>
      </c>
      <c r="M34" t="s">
        <v>1189</v>
      </c>
    </row>
    <row r="35" spans="6:13" x14ac:dyDescent="0.25">
      <c r="F35" t="str" vm="332">
        <f>CUBERANKEDMEMBER("ThisWorkbookDataModel",$F$22,ROW(A13))</f>
        <v>11035</v>
      </c>
      <c r="G35" t="str" vm="361">
        <f>CUBEMEMBER("ThisWorkbookDataModel",
"Exists([Customers].[BirthDate].children,[Customers].[CustomerKey].[All].["&amp;$F35&amp;"])"
)</f>
        <v>24.02.1948</v>
      </c>
      <c r="I35">
        <v>11028</v>
      </c>
      <c r="J35" t="s">
        <v>175</v>
      </c>
      <c r="K35" t="s">
        <v>848</v>
      </c>
      <c r="L35" s="82">
        <v>16903</v>
      </c>
      <c r="M35" t="s">
        <v>1190</v>
      </c>
    </row>
    <row r="36" spans="6:13" x14ac:dyDescent="0.25">
      <c r="F36" t="str" vm="318">
        <f>CUBERANKEDMEMBER("ThisWorkbookDataModel",$F$22,ROW(A14))</f>
        <v>11038</v>
      </c>
      <c r="G36" t="str" vm="338">
        <f>CUBEMEMBER("ThisWorkbookDataModel",
"Exists([Customers].[BirthDate].children,[Customers].[CustomerKey].[All].["&amp;$F36&amp;"])"
)</f>
        <v>23.03.1948</v>
      </c>
      <c r="I36">
        <v>11029</v>
      </c>
      <c r="J36" t="s">
        <v>176</v>
      </c>
      <c r="K36" t="s">
        <v>849</v>
      </c>
      <c r="L36" s="82">
        <v>17157</v>
      </c>
      <c r="M36" t="s">
        <v>1191</v>
      </c>
    </row>
    <row r="37" spans="6:13" x14ac:dyDescent="0.25">
      <c r="F37" t="str" vm="323">
        <f>CUBERANKEDMEMBER("ThisWorkbookDataModel",$F$22,ROW(A15))</f>
        <v>11039</v>
      </c>
      <c r="G37" t="str" vm="357">
        <f>CUBEMEMBER("ThisWorkbookDataModel",
"Exists([Customers].[BirthDate].children,[Customers].[CustomerKey].[All].["&amp;$F37&amp;"])"
)</f>
        <v>17.12.1948</v>
      </c>
      <c r="I37">
        <v>11030</v>
      </c>
      <c r="J37" t="s">
        <v>177</v>
      </c>
      <c r="K37" t="s">
        <v>850</v>
      </c>
      <c r="L37" s="82">
        <v>17220</v>
      </c>
      <c r="M37" t="s">
        <v>1192</v>
      </c>
    </row>
    <row r="38" spans="6:13" x14ac:dyDescent="0.25">
      <c r="F38" t="str" vm="328">
        <f>CUBERANKEDMEMBER("ThisWorkbookDataModel",$F$22,ROW(A16))</f>
        <v>11044</v>
      </c>
      <c r="G38" t="str" vm="351">
        <f>CUBEMEMBER("ThisWorkbookDataModel",
"Exists([Customers].[BirthDate].children,[Customers].[CustomerKey].[All].["&amp;$F38&amp;"])"
)</f>
        <v>24.05.1949</v>
      </c>
      <c r="I38">
        <v>11031</v>
      </c>
      <c r="J38" t="s">
        <v>178</v>
      </c>
      <c r="K38" t="s">
        <v>851</v>
      </c>
      <c r="L38" s="82">
        <v>17401</v>
      </c>
      <c r="M38" t="s">
        <v>1193</v>
      </c>
    </row>
    <row r="39" spans="6:13" x14ac:dyDescent="0.25">
      <c r="F39" t="str" vm="333">
        <f>CUBERANKEDMEMBER("ThisWorkbookDataModel",$F$22,ROW(A17))</f>
        <v>11126</v>
      </c>
      <c r="G39" t="str" vm="362">
        <f>CUBEMEMBER("ThisWorkbookDataModel",
"Exists([Customers].[BirthDate].children,[Customers].[CustomerKey].[All].["&amp;$F39&amp;"])"
)</f>
        <v>07.04.1949</v>
      </c>
      <c r="I39">
        <v>11032</v>
      </c>
      <c r="J39" t="s">
        <v>179</v>
      </c>
      <c r="K39" t="s">
        <v>852</v>
      </c>
      <c r="L39" s="82">
        <v>17329</v>
      </c>
      <c r="M39" t="s">
        <v>1194</v>
      </c>
    </row>
    <row r="40" spans="6:13" x14ac:dyDescent="0.25">
      <c r="F40" t="str" vm="319">
        <f>CUBERANKEDMEMBER("ThisWorkbookDataModel",$F$22,ROW(A18))</f>
        <v>11134</v>
      </c>
      <c r="G40" t="str" vm="339">
        <f>CUBEMEMBER("ThisWorkbookDataModel",
"Exists([Customers].[BirthDate].children,[Customers].[CustomerKey].[All].["&amp;$F40&amp;"])"
)</f>
        <v>26.02.1946</v>
      </c>
      <c r="I40">
        <v>11033</v>
      </c>
      <c r="J40" t="s">
        <v>180</v>
      </c>
      <c r="K40" t="s">
        <v>853</v>
      </c>
      <c r="L40" s="82">
        <v>17433</v>
      </c>
      <c r="M40" t="s">
        <v>1195</v>
      </c>
    </row>
    <row r="41" spans="6:13" x14ac:dyDescent="0.25">
      <c r="F41" t="str" vm="324">
        <f>CUBERANKEDMEMBER("ThisWorkbookDataModel",$F$22,ROW(A19))</f>
        <v>11148</v>
      </c>
      <c r="G41" t="str" vm="346">
        <f>CUBEMEMBER("ThisWorkbookDataModel",
"Exists([Customers].[BirthDate].children,[Customers].[CustomerKey].[All].["&amp;$F41&amp;"])"
)</f>
        <v>16.08.1941</v>
      </c>
      <c r="I41">
        <v>11034</v>
      </c>
      <c r="J41" t="s">
        <v>181</v>
      </c>
      <c r="K41" t="s">
        <v>854</v>
      </c>
      <c r="L41" s="82">
        <v>17337</v>
      </c>
      <c r="M41" t="s">
        <v>1196</v>
      </c>
    </row>
    <row r="42" spans="6:13" x14ac:dyDescent="0.25">
      <c r="F42" t="str" vm="329">
        <f>CUBERANKEDMEMBER("ThisWorkbookDataModel",$F$22,ROW(A20))</f>
        <v>11149</v>
      </c>
      <c r="G42" t="str" vm="352">
        <f>CUBEMEMBER("ThisWorkbookDataModel",
"Exists([Customers].[BirthDate].children,[Customers].[CustomerKey].[All].["&amp;$F42&amp;"])"
)</f>
        <v>20.04.1941</v>
      </c>
      <c r="I42">
        <v>11035</v>
      </c>
      <c r="J42" t="s">
        <v>182</v>
      </c>
      <c r="K42" t="s">
        <v>855</v>
      </c>
      <c r="L42" s="82">
        <v>17587</v>
      </c>
      <c r="M42" t="s">
        <v>1197</v>
      </c>
    </row>
    <row r="43" spans="6:13" x14ac:dyDescent="0.25">
      <c r="F43" t="str" vm="304">
        <f>CUBERANKEDMEMBER("ThisWorkbookDataModel",$F$22,ROW(A21))</f>
        <v>11150</v>
      </c>
      <c r="G43" t="str" vm="355">
        <f>CUBEMEMBER("ThisWorkbookDataModel",
"Exists([Customers].[BirthDate].children,[Customers].[CustomerKey].[All].["&amp;$F43&amp;"])"
)</f>
        <v>15.03.1941</v>
      </c>
      <c r="I43">
        <v>11036</v>
      </c>
      <c r="J43" t="s">
        <v>183</v>
      </c>
      <c r="K43" t="s">
        <v>171</v>
      </c>
      <c r="L43" s="82">
        <v>28842</v>
      </c>
      <c r="M43" t="s">
        <v>1198</v>
      </c>
    </row>
    <row r="44" spans="6:13" x14ac:dyDescent="0.25">
      <c r="F44" t="str" vm="309">
        <f>CUBERANKEDMEMBER("ThisWorkbookDataModel",$F$22,ROW(A22))</f>
        <v>11151</v>
      </c>
      <c r="G44" t="str" vm="340">
        <f>CUBEMEMBER("ThisWorkbookDataModel",
"Exists([Customers].[BirthDate].children,[Customers].[CustomerKey].[All].["&amp;$F44&amp;"])"
)</f>
        <v>25.02.1942</v>
      </c>
      <c r="I44">
        <v>11037</v>
      </c>
      <c r="J44" t="s">
        <v>163</v>
      </c>
      <c r="K44" t="s">
        <v>856</v>
      </c>
      <c r="L44" s="82">
        <v>28456</v>
      </c>
      <c r="M44" t="s">
        <v>1199</v>
      </c>
    </row>
    <row r="45" spans="6:13" x14ac:dyDescent="0.25">
      <c r="F45" t="str" vm="312">
        <f>CUBERANKEDMEMBER("ThisWorkbookDataModel",$F$22,ROW(A23))</f>
        <v>11177</v>
      </c>
      <c r="G45" t="str" vm="364">
        <f>CUBEMEMBER("ThisWorkbookDataModel",
"Exists([Customers].[BirthDate].children,[Customers].[CustomerKey].[All].["&amp;$F45&amp;"])"
)</f>
        <v>04.07.1942</v>
      </c>
      <c r="I45">
        <v>11038</v>
      </c>
      <c r="J45" t="s">
        <v>184</v>
      </c>
      <c r="K45" t="s">
        <v>857</v>
      </c>
      <c r="L45" s="82">
        <v>17615</v>
      </c>
      <c r="M45" t="s">
        <v>1200</v>
      </c>
    </row>
    <row r="46" spans="6:13" x14ac:dyDescent="0.25">
      <c r="F46" t="str" vm="308">
        <f>CUBERANKEDMEMBER("ThisWorkbookDataModel",$F$22,ROW(A24))</f>
        <v>11178</v>
      </c>
      <c r="G46" t="str" vm="353">
        <f>CUBEMEMBER("ThisWorkbookDataModel",
"Exists([Customers].[BirthDate].children,[Customers].[CustomerKey].[All].["&amp;$F46&amp;"])"
)</f>
        <v>24.08.1943</v>
      </c>
      <c r="I46">
        <v>11039</v>
      </c>
      <c r="J46" t="s">
        <v>185</v>
      </c>
      <c r="K46" t="s">
        <v>664</v>
      </c>
      <c r="L46" s="82">
        <v>17884</v>
      </c>
      <c r="M46" t="s">
        <v>1201</v>
      </c>
    </row>
    <row r="47" spans="6:13" x14ac:dyDescent="0.25">
      <c r="F47" t="str" vm="305">
        <f>CUBERANKEDMEMBER("ThisWorkbookDataModel",$F$22,ROW(A25))</f>
        <v>11179</v>
      </c>
      <c r="G47" t="str" vm="363">
        <f>CUBEMEMBER("ThisWorkbookDataModel",
"Exists([Customers].[BirthDate].children,[Customers].[CustomerKey].[All].["&amp;$F47&amp;"])"
)</f>
        <v>14.06.1943</v>
      </c>
      <c r="I47">
        <v>11040</v>
      </c>
      <c r="J47" t="s">
        <v>186</v>
      </c>
      <c r="K47" t="s">
        <v>858</v>
      </c>
      <c r="L47" s="82">
        <v>28338</v>
      </c>
      <c r="M47" t="s">
        <v>1202</v>
      </c>
    </row>
    <row r="48" spans="6:13" x14ac:dyDescent="0.25">
      <c r="F48" t="str" vm="310">
        <f>CUBERANKEDMEMBER("ThisWorkbookDataModel",$F$22,ROW(A26))</f>
        <v>11180</v>
      </c>
      <c r="G48" t="str" vm="341">
        <f>CUBEMEMBER("ThisWorkbookDataModel",
"Exists([Customers].[BirthDate].children,[Customers].[CustomerKey].[All].["&amp;$F48&amp;"])"
)</f>
        <v>02.01.1943</v>
      </c>
      <c r="I48">
        <v>11041</v>
      </c>
      <c r="J48" t="s">
        <v>187</v>
      </c>
      <c r="K48" t="s">
        <v>859</v>
      </c>
      <c r="L48" s="82">
        <v>28414</v>
      </c>
      <c r="M48" t="s">
        <v>1203</v>
      </c>
    </row>
    <row r="49" spans="6:13" x14ac:dyDescent="0.25">
      <c r="F49" t="str" vm="307">
        <f>CUBERANKEDMEMBER("ThisWorkbookDataModel",$F$22,ROW(A27))</f>
        <v>11181</v>
      </c>
      <c r="G49" t="str" vm="358">
        <f>CUBEMEMBER("ThisWorkbookDataModel",
"Exists([Customers].[BirthDate].children,[Customers].[CustomerKey].[All].["&amp;$F49&amp;"])"
)</f>
        <v>08.08.1943</v>
      </c>
      <c r="I49">
        <v>11042</v>
      </c>
      <c r="J49" t="s">
        <v>188</v>
      </c>
      <c r="K49" t="s">
        <v>860</v>
      </c>
      <c r="L49" s="82">
        <v>28289</v>
      </c>
      <c r="M49" t="s">
        <v>1204</v>
      </c>
    </row>
    <row r="50" spans="6:13" x14ac:dyDescent="0.25">
      <c r="F50" t="str" vm="314">
        <f>CUBERANKEDMEMBER("ThisWorkbookDataModel",$F$22,ROW(A28))</f>
        <v>11182</v>
      </c>
      <c r="G50" t="str" vm="354">
        <f>CUBEMEMBER("ThisWorkbookDataModel",
"Exists([Customers].[BirthDate].children,[Customers].[CustomerKey].[All].["&amp;$F50&amp;"])"
)</f>
        <v>25.08.1944</v>
      </c>
      <c r="I50">
        <v>11043</v>
      </c>
      <c r="J50" t="s">
        <v>189</v>
      </c>
      <c r="K50" t="s">
        <v>861</v>
      </c>
      <c r="L50" s="82">
        <v>27814</v>
      </c>
      <c r="M50" t="s">
        <v>1205</v>
      </c>
    </row>
    <row r="51" spans="6:13" x14ac:dyDescent="0.25">
      <c r="F51" t="str" vm="306">
        <f>CUBERANKEDMEMBER("ThisWorkbookDataModel",$F$22,ROW(A29))</f>
        <v>11183</v>
      </c>
      <c r="G51" t="str" vm="356">
        <f>CUBEMEMBER("ThisWorkbookDataModel",
"Exists([Customers].[BirthDate].children,[Customers].[CustomerKey].[All].["&amp;$F51&amp;"])"
)</f>
        <v>15.07.1944</v>
      </c>
      <c r="I51">
        <v>11044</v>
      </c>
      <c r="J51" t="s">
        <v>190</v>
      </c>
      <c r="K51" t="s">
        <v>862</v>
      </c>
      <c r="L51" s="82">
        <v>18042</v>
      </c>
      <c r="M51" t="s">
        <v>1206</v>
      </c>
    </row>
    <row r="52" spans="6:13" x14ac:dyDescent="0.25">
      <c r="F52" t="str" vm="311">
        <f>CUBERANKEDMEMBER("ThisWorkbookDataModel",$F$22,ROW(A30))</f>
        <v>11184</v>
      </c>
      <c r="G52" t="str" vm="342">
        <f>CUBEMEMBER("ThisWorkbookDataModel",
"Exists([Customers].[BirthDate].children,[Customers].[CustomerKey].[All].["&amp;$F52&amp;"])"
)</f>
        <v>16.11.1944</v>
      </c>
      <c r="I52">
        <v>11045</v>
      </c>
      <c r="J52" t="s">
        <v>191</v>
      </c>
      <c r="K52" t="s">
        <v>863</v>
      </c>
      <c r="L52" s="82">
        <v>18402</v>
      </c>
      <c r="M52" t="s">
        <v>1207</v>
      </c>
    </row>
    <row r="53" spans="6:13" x14ac:dyDescent="0.25">
      <c r="F53" t="str" vm="313">
        <f>CUBERANKEDMEMBER("ThisWorkbookDataModel",$F$22,ROW(A31))</f>
        <v>11185</v>
      </c>
      <c r="G53" t="str" vm="347">
        <f>CUBEMEMBER("ThisWorkbookDataModel",
"Exists([Customers].[BirthDate].children,[Customers].[CustomerKey].[All].["&amp;$F53&amp;"])"
)</f>
        <v>08.10.1944</v>
      </c>
      <c r="I53">
        <v>11046</v>
      </c>
      <c r="J53" t="s">
        <v>192</v>
      </c>
      <c r="K53" t="s">
        <v>850</v>
      </c>
      <c r="L53" s="82">
        <v>18344</v>
      </c>
      <c r="M53" t="s">
        <v>1208</v>
      </c>
    </row>
    <row r="54" spans="6:13" x14ac:dyDescent="0.25">
      <c r="I54">
        <v>11047</v>
      </c>
      <c r="J54" t="s">
        <v>193</v>
      </c>
      <c r="K54" t="s">
        <v>832</v>
      </c>
      <c r="L54" s="82">
        <v>18321</v>
      </c>
      <c r="M54" t="s">
        <v>1209</v>
      </c>
    </row>
    <row r="55" spans="6:13" x14ac:dyDescent="0.25">
      <c r="I55">
        <v>11048</v>
      </c>
      <c r="J55" t="s">
        <v>194</v>
      </c>
      <c r="K55" t="s">
        <v>864</v>
      </c>
      <c r="L55" s="82">
        <v>18589</v>
      </c>
      <c r="M55" t="s">
        <v>1210</v>
      </c>
    </row>
    <row r="56" spans="6:13" x14ac:dyDescent="0.25">
      <c r="I56">
        <v>11049</v>
      </c>
      <c r="J56" t="s">
        <v>195</v>
      </c>
      <c r="K56" t="s">
        <v>839</v>
      </c>
      <c r="L56" s="82">
        <v>29420</v>
      </c>
      <c r="M56" t="s">
        <v>1211</v>
      </c>
    </row>
    <row r="57" spans="6:13" x14ac:dyDescent="0.25">
      <c r="I57">
        <v>11050</v>
      </c>
      <c r="J57" t="s">
        <v>196</v>
      </c>
      <c r="K57" t="s">
        <v>865</v>
      </c>
      <c r="L57" s="82">
        <v>18878</v>
      </c>
      <c r="M57" t="s">
        <v>1212</v>
      </c>
    </row>
    <row r="58" spans="6:13" x14ac:dyDescent="0.25">
      <c r="I58">
        <v>11051</v>
      </c>
      <c r="J58" t="s">
        <v>197</v>
      </c>
      <c r="K58" t="s">
        <v>825</v>
      </c>
      <c r="L58" s="82">
        <v>18844</v>
      </c>
      <c r="M58" t="s">
        <v>1213</v>
      </c>
    </row>
    <row r="59" spans="6:13" x14ac:dyDescent="0.25">
      <c r="I59">
        <v>11052</v>
      </c>
      <c r="J59" t="s">
        <v>198</v>
      </c>
      <c r="K59" t="s">
        <v>866</v>
      </c>
      <c r="L59" s="82">
        <v>18847</v>
      </c>
      <c r="M59" t="s">
        <v>1214</v>
      </c>
    </row>
    <row r="60" spans="6:13" x14ac:dyDescent="0.25">
      <c r="I60">
        <v>11053</v>
      </c>
      <c r="J60" t="s">
        <v>199</v>
      </c>
      <c r="K60" t="s">
        <v>867</v>
      </c>
      <c r="L60" s="82">
        <v>29453</v>
      </c>
      <c r="M60" t="s">
        <v>1215</v>
      </c>
    </row>
    <row r="61" spans="6:13" x14ac:dyDescent="0.25">
      <c r="I61">
        <v>11054</v>
      </c>
      <c r="J61" t="s">
        <v>200</v>
      </c>
      <c r="K61" t="s">
        <v>868</v>
      </c>
      <c r="L61" s="82">
        <v>19063</v>
      </c>
      <c r="M61" t="s">
        <v>1216</v>
      </c>
    </row>
    <row r="62" spans="6:13" x14ac:dyDescent="0.25">
      <c r="I62">
        <v>11055</v>
      </c>
      <c r="J62" t="s">
        <v>201</v>
      </c>
      <c r="K62" t="s">
        <v>869</v>
      </c>
      <c r="L62" s="82">
        <v>19058</v>
      </c>
      <c r="M62" t="s">
        <v>1217</v>
      </c>
    </row>
    <row r="63" spans="6:13" x14ac:dyDescent="0.25">
      <c r="I63">
        <v>11056</v>
      </c>
      <c r="J63" t="s">
        <v>202</v>
      </c>
      <c r="K63" t="s">
        <v>853</v>
      </c>
      <c r="L63" s="82">
        <v>19452</v>
      </c>
      <c r="M63" t="s">
        <v>1218</v>
      </c>
    </row>
    <row r="64" spans="6:13" x14ac:dyDescent="0.25">
      <c r="I64">
        <v>11057</v>
      </c>
      <c r="J64" t="s">
        <v>203</v>
      </c>
      <c r="K64" t="s">
        <v>870</v>
      </c>
      <c r="L64" s="82">
        <v>19644</v>
      </c>
      <c r="M64" t="s">
        <v>1219</v>
      </c>
    </row>
    <row r="65" spans="9:13" x14ac:dyDescent="0.25">
      <c r="I65">
        <v>11058</v>
      </c>
      <c r="J65" t="s">
        <v>185</v>
      </c>
      <c r="K65" t="s">
        <v>871</v>
      </c>
      <c r="L65" s="82">
        <v>19841</v>
      </c>
      <c r="M65" t="s">
        <v>1220</v>
      </c>
    </row>
    <row r="66" spans="9:13" x14ac:dyDescent="0.25">
      <c r="I66">
        <v>11059</v>
      </c>
      <c r="J66" t="s">
        <v>204</v>
      </c>
      <c r="K66" t="s">
        <v>870</v>
      </c>
      <c r="L66" s="82">
        <v>19815</v>
      </c>
      <c r="M66" t="s">
        <v>1221</v>
      </c>
    </row>
    <row r="67" spans="9:13" x14ac:dyDescent="0.25">
      <c r="I67">
        <v>11060</v>
      </c>
      <c r="J67" t="s">
        <v>148</v>
      </c>
      <c r="K67" t="s">
        <v>872</v>
      </c>
      <c r="L67" s="82">
        <v>19800</v>
      </c>
      <c r="M67" t="s">
        <v>1222</v>
      </c>
    </row>
    <row r="68" spans="9:13" x14ac:dyDescent="0.25">
      <c r="I68">
        <v>11061</v>
      </c>
      <c r="J68" t="s">
        <v>205</v>
      </c>
      <c r="K68" t="s">
        <v>873</v>
      </c>
      <c r="L68" s="82">
        <v>19782</v>
      </c>
      <c r="M68" t="s">
        <v>1223</v>
      </c>
    </row>
    <row r="69" spans="9:13" x14ac:dyDescent="0.25">
      <c r="I69">
        <v>11062</v>
      </c>
      <c r="J69" t="s">
        <v>206</v>
      </c>
      <c r="K69" t="s">
        <v>864</v>
      </c>
      <c r="L69" s="82">
        <v>27639</v>
      </c>
      <c r="M69" t="s">
        <v>1224</v>
      </c>
    </row>
    <row r="70" spans="9:13" x14ac:dyDescent="0.25">
      <c r="I70">
        <v>11063</v>
      </c>
      <c r="J70" t="s">
        <v>207</v>
      </c>
      <c r="K70" t="s">
        <v>858</v>
      </c>
      <c r="L70" s="82">
        <v>27491</v>
      </c>
      <c r="M70" t="s">
        <v>1225</v>
      </c>
    </row>
    <row r="71" spans="9:13" x14ac:dyDescent="0.25">
      <c r="I71">
        <v>11064</v>
      </c>
      <c r="J71" t="s">
        <v>208</v>
      </c>
      <c r="K71" t="s">
        <v>874</v>
      </c>
      <c r="L71" s="82">
        <v>27735</v>
      </c>
      <c r="M71" t="s">
        <v>1226</v>
      </c>
    </row>
    <row r="72" spans="9:13" x14ac:dyDescent="0.25">
      <c r="I72">
        <v>11065</v>
      </c>
      <c r="J72" t="s">
        <v>209</v>
      </c>
      <c r="K72" t="s">
        <v>875</v>
      </c>
      <c r="L72" s="82">
        <v>26946</v>
      </c>
      <c r="M72" t="s">
        <v>1227</v>
      </c>
    </row>
    <row r="73" spans="9:13" x14ac:dyDescent="0.25">
      <c r="I73">
        <v>11066</v>
      </c>
      <c r="J73" t="s">
        <v>210</v>
      </c>
      <c r="K73" t="s">
        <v>876</v>
      </c>
      <c r="L73" s="82">
        <v>26995</v>
      </c>
      <c r="M73" t="s">
        <v>1228</v>
      </c>
    </row>
    <row r="74" spans="9:13" x14ac:dyDescent="0.25">
      <c r="I74">
        <v>11067</v>
      </c>
      <c r="J74" t="s">
        <v>211</v>
      </c>
      <c r="K74" t="s">
        <v>859</v>
      </c>
      <c r="L74" s="82">
        <v>28028</v>
      </c>
      <c r="M74" t="s">
        <v>1229</v>
      </c>
    </row>
    <row r="75" spans="9:13" x14ac:dyDescent="0.25">
      <c r="I75">
        <v>11068</v>
      </c>
      <c r="J75" t="s">
        <v>212</v>
      </c>
      <c r="K75" t="s">
        <v>877</v>
      </c>
      <c r="L75" s="82">
        <v>20355</v>
      </c>
      <c r="M75" t="s">
        <v>1230</v>
      </c>
    </row>
    <row r="76" spans="9:13" x14ac:dyDescent="0.25">
      <c r="I76">
        <v>11069</v>
      </c>
      <c r="J76" t="s">
        <v>213</v>
      </c>
      <c r="K76" t="s">
        <v>878</v>
      </c>
      <c r="L76" s="82">
        <v>20353</v>
      </c>
      <c r="M76" t="s">
        <v>1231</v>
      </c>
    </row>
    <row r="77" spans="9:13" x14ac:dyDescent="0.25">
      <c r="I77">
        <v>11070</v>
      </c>
      <c r="J77" t="s">
        <v>214</v>
      </c>
      <c r="K77" t="s">
        <v>879</v>
      </c>
      <c r="L77" s="82">
        <v>20184</v>
      </c>
      <c r="M77" t="s">
        <v>1232</v>
      </c>
    </row>
    <row r="78" spans="9:13" x14ac:dyDescent="0.25">
      <c r="I78">
        <v>11071</v>
      </c>
      <c r="J78" t="s">
        <v>215</v>
      </c>
      <c r="K78" t="s">
        <v>880</v>
      </c>
      <c r="L78" s="82">
        <v>20266</v>
      </c>
      <c r="M78" t="s">
        <v>1233</v>
      </c>
    </row>
    <row r="79" spans="9:13" x14ac:dyDescent="0.25">
      <c r="I79">
        <v>11072</v>
      </c>
      <c r="J79" t="s">
        <v>216</v>
      </c>
      <c r="K79" t="s">
        <v>881</v>
      </c>
      <c r="L79" s="82">
        <v>20126</v>
      </c>
      <c r="M79" t="s">
        <v>1234</v>
      </c>
    </row>
    <row r="80" spans="9:13" x14ac:dyDescent="0.25">
      <c r="I80">
        <v>11073</v>
      </c>
      <c r="J80" t="s">
        <v>217</v>
      </c>
      <c r="K80" t="s">
        <v>882</v>
      </c>
      <c r="L80" s="82">
        <v>20681</v>
      </c>
      <c r="M80" t="s">
        <v>1235</v>
      </c>
    </row>
    <row r="81" spans="9:13" x14ac:dyDescent="0.25">
      <c r="I81">
        <v>11074</v>
      </c>
      <c r="J81" t="s">
        <v>218</v>
      </c>
      <c r="K81" t="s">
        <v>883</v>
      </c>
      <c r="L81" s="82">
        <v>20695</v>
      </c>
      <c r="M81" t="s">
        <v>1236</v>
      </c>
    </row>
    <row r="82" spans="9:13" x14ac:dyDescent="0.25">
      <c r="I82">
        <v>11075</v>
      </c>
      <c r="J82" t="s">
        <v>219</v>
      </c>
      <c r="K82" t="s">
        <v>848</v>
      </c>
      <c r="L82" s="82">
        <v>21140</v>
      </c>
      <c r="M82" t="s">
        <v>1237</v>
      </c>
    </row>
    <row r="83" spans="9:13" x14ac:dyDescent="0.25">
      <c r="I83">
        <v>11076</v>
      </c>
      <c r="J83" t="s">
        <v>220</v>
      </c>
      <c r="K83" t="s">
        <v>884</v>
      </c>
      <c r="L83" s="82">
        <v>21014</v>
      </c>
      <c r="M83" t="s">
        <v>1238</v>
      </c>
    </row>
    <row r="84" spans="9:13" x14ac:dyDescent="0.25">
      <c r="I84">
        <v>11077</v>
      </c>
      <c r="J84" t="s">
        <v>221</v>
      </c>
      <c r="K84" t="s">
        <v>882</v>
      </c>
      <c r="L84" s="82">
        <v>21082</v>
      </c>
      <c r="M84" t="s">
        <v>1239</v>
      </c>
    </row>
    <row r="85" spans="9:13" x14ac:dyDescent="0.25">
      <c r="I85">
        <v>11078</v>
      </c>
      <c r="J85" t="s">
        <v>222</v>
      </c>
      <c r="K85" t="s">
        <v>664</v>
      </c>
      <c r="L85" s="82">
        <v>27039</v>
      </c>
      <c r="M85" t="s">
        <v>1240</v>
      </c>
    </row>
    <row r="86" spans="9:13" x14ac:dyDescent="0.25">
      <c r="I86">
        <v>11079</v>
      </c>
      <c r="J86" t="s">
        <v>223</v>
      </c>
      <c r="K86" t="s">
        <v>854</v>
      </c>
      <c r="L86" s="82">
        <v>21620</v>
      </c>
      <c r="M86" t="s">
        <v>1241</v>
      </c>
    </row>
    <row r="87" spans="9:13" x14ac:dyDescent="0.25">
      <c r="I87">
        <v>11080</v>
      </c>
      <c r="J87" t="s">
        <v>224</v>
      </c>
      <c r="K87" t="s">
        <v>885</v>
      </c>
      <c r="L87" s="82">
        <v>21748</v>
      </c>
      <c r="M87" t="s">
        <v>1242</v>
      </c>
    </row>
    <row r="88" spans="9:13" x14ac:dyDescent="0.25">
      <c r="I88">
        <v>11081</v>
      </c>
      <c r="J88" t="s">
        <v>225</v>
      </c>
      <c r="K88" t="s">
        <v>886</v>
      </c>
      <c r="L88" s="82">
        <v>24312</v>
      </c>
      <c r="M88" t="s">
        <v>1243</v>
      </c>
    </row>
    <row r="89" spans="9:13" x14ac:dyDescent="0.25">
      <c r="I89">
        <v>11082</v>
      </c>
      <c r="J89" t="s">
        <v>207</v>
      </c>
      <c r="K89" t="s">
        <v>876</v>
      </c>
      <c r="L89" s="82">
        <v>24323</v>
      </c>
      <c r="M89" t="s">
        <v>1244</v>
      </c>
    </row>
    <row r="90" spans="9:13" x14ac:dyDescent="0.25">
      <c r="I90">
        <v>11083</v>
      </c>
      <c r="J90" t="s">
        <v>226</v>
      </c>
      <c r="K90" t="s">
        <v>887</v>
      </c>
      <c r="L90" s="82">
        <v>24181</v>
      </c>
      <c r="M90" t="s">
        <v>1245</v>
      </c>
    </row>
    <row r="91" spans="9:13" x14ac:dyDescent="0.25">
      <c r="I91">
        <v>11084</v>
      </c>
      <c r="J91" t="s">
        <v>227</v>
      </c>
      <c r="K91" t="s">
        <v>888</v>
      </c>
      <c r="L91" s="82">
        <v>21075</v>
      </c>
      <c r="M91" t="s">
        <v>1246</v>
      </c>
    </row>
    <row r="92" spans="9:13" x14ac:dyDescent="0.25">
      <c r="I92">
        <v>11085</v>
      </c>
      <c r="J92" t="s">
        <v>228</v>
      </c>
      <c r="K92" t="s">
        <v>825</v>
      </c>
      <c r="L92" s="82">
        <v>21020</v>
      </c>
      <c r="M92" t="s">
        <v>1247</v>
      </c>
    </row>
    <row r="93" spans="9:13" x14ac:dyDescent="0.25">
      <c r="I93">
        <v>11086</v>
      </c>
      <c r="J93" t="s">
        <v>229</v>
      </c>
      <c r="K93" t="s">
        <v>889</v>
      </c>
      <c r="L93" s="82">
        <v>21177</v>
      </c>
      <c r="M93" t="s">
        <v>1248</v>
      </c>
    </row>
    <row r="94" spans="9:13" x14ac:dyDescent="0.25">
      <c r="I94">
        <v>11087</v>
      </c>
      <c r="J94" t="s">
        <v>230</v>
      </c>
      <c r="K94" t="s">
        <v>877</v>
      </c>
      <c r="L94" s="82">
        <v>21096</v>
      </c>
      <c r="M94" t="s">
        <v>1249</v>
      </c>
    </row>
    <row r="95" spans="9:13" x14ac:dyDescent="0.25">
      <c r="I95">
        <v>11088</v>
      </c>
      <c r="J95" t="s">
        <v>231</v>
      </c>
      <c r="K95" t="s">
        <v>890</v>
      </c>
      <c r="L95" s="82">
        <v>21149</v>
      </c>
      <c r="M95" t="s">
        <v>1250</v>
      </c>
    </row>
    <row r="96" spans="9:13" x14ac:dyDescent="0.25">
      <c r="I96">
        <v>11089</v>
      </c>
      <c r="J96" t="s">
        <v>232</v>
      </c>
      <c r="K96" t="s">
        <v>867</v>
      </c>
      <c r="L96" s="82">
        <v>20856</v>
      </c>
      <c r="M96" t="s">
        <v>1251</v>
      </c>
    </row>
    <row r="97" spans="9:13" x14ac:dyDescent="0.25">
      <c r="I97">
        <v>11090</v>
      </c>
      <c r="J97" t="s">
        <v>233</v>
      </c>
      <c r="K97" t="s">
        <v>417</v>
      </c>
      <c r="L97" s="82">
        <v>21171</v>
      </c>
      <c r="M97" t="s">
        <v>1252</v>
      </c>
    </row>
    <row r="98" spans="9:13" x14ac:dyDescent="0.25">
      <c r="I98">
        <v>11091</v>
      </c>
      <c r="J98" t="s">
        <v>234</v>
      </c>
      <c r="K98" t="s">
        <v>891</v>
      </c>
      <c r="L98" s="82">
        <v>20914</v>
      </c>
      <c r="M98" t="s">
        <v>1253</v>
      </c>
    </row>
    <row r="99" spans="9:13" x14ac:dyDescent="0.25">
      <c r="I99">
        <v>11092</v>
      </c>
      <c r="J99" t="s">
        <v>235</v>
      </c>
      <c r="K99" t="s">
        <v>871</v>
      </c>
      <c r="L99" s="82">
        <v>24598</v>
      </c>
      <c r="M99" t="s">
        <v>1254</v>
      </c>
    </row>
    <row r="100" spans="9:13" x14ac:dyDescent="0.25">
      <c r="I100">
        <v>11093</v>
      </c>
      <c r="J100" t="s">
        <v>236</v>
      </c>
      <c r="K100" t="s">
        <v>892</v>
      </c>
      <c r="L100" s="82">
        <v>24725</v>
      </c>
      <c r="M100" t="s">
        <v>1255</v>
      </c>
    </row>
    <row r="101" spans="9:13" x14ac:dyDescent="0.25">
      <c r="I101">
        <v>11094</v>
      </c>
      <c r="J101" t="s">
        <v>237</v>
      </c>
      <c r="K101" t="s">
        <v>893</v>
      </c>
      <c r="L101" s="82">
        <v>22737</v>
      </c>
      <c r="M101" t="s">
        <v>1256</v>
      </c>
    </row>
    <row r="102" spans="9:13" x14ac:dyDescent="0.25">
      <c r="I102">
        <v>11095</v>
      </c>
      <c r="J102" t="s">
        <v>238</v>
      </c>
      <c r="K102" t="s">
        <v>894</v>
      </c>
      <c r="L102" s="82">
        <v>22890</v>
      </c>
      <c r="M102" t="s">
        <v>1257</v>
      </c>
    </row>
    <row r="103" spans="9:13" x14ac:dyDescent="0.25">
      <c r="I103">
        <v>11096</v>
      </c>
      <c r="J103" t="s">
        <v>239</v>
      </c>
      <c r="K103" t="s">
        <v>895</v>
      </c>
      <c r="L103" s="82">
        <v>22868</v>
      </c>
      <c r="M103" t="s">
        <v>1258</v>
      </c>
    </row>
    <row r="104" spans="9:13" x14ac:dyDescent="0.25">
      <c r="I104">
        <v>11097</v>
      </c>
      <c r="J104" t="s">
        <v>240</v>
      </c>
      <c r="K104" t="s">
        <v>863</v>
      </c>
      <c r="L104" s="82">
        <v>22581</v>
      </c>
      <c r="M104" t="s">
        <v>1259</v>
      </c>
    </row>
    <row r="105" spans="9:13" x14ac:dyDescent="0.25">
      <c r="I105">
        <v>11098</v>
      </c>
      <c r="J105" t="s">
        <v>241</v>
      </c>
      <c r="K105" t="s">
        <v>896</v>
      </c>
      <c r="L105" s="82">
        <v>22402</v>
      </c>
      <c r="M105" t="s">
        <v>1260</v>
      </c>
    </row>
    <row r="106" spans="9:13" x14ac:dyDescent="0.25">
      <c r="I106">
        <v>11099</v>
      </c>
      <c r="J106" t="s">
        <v>190</v>
      </c>
      <c r="K106" t="s">
        <v>262</v>
      </c>
      <c r="L106" s="82">
        <v>22348</v>
      </c>
      <c r="M106" t="s">
        <v>1261</v>
      </c>
    </row>
    <row r="107" spans="9:13" x14ac:dyDescent="0.25">
      <c r="I107">
        <v>11100</v>
      </c>
      <c r="J107" t="s">
        <v>242</v>
      </c>
      <c r="K107" t="s">
        <v>878</v>
      </c>
      <c r="L107" s="82">
        <v>22174</v>
      </c>
      <c r="M107" t="s">
        <v>1262</v>
      </c>
    </row>
    <row r="108" spans="9:13" x14ac:dyDescent="0.25">
      <c r="I108">
        <v>11101</v>
      </c>
      <c r="J108" t="s">
        <v>243</v>
      </c>
      <c r="K108" t="s">
        <v>846</v>
      </c>
      <c r="L108" s="82">
        <v>23870</v>
      </c>
      <c r="M108" t="s">
        <v>1263</v>
      </c>
    </row>
    <row r="109" spans="9:13" x14ac:dyDescent="0.25">
      <c r="I109">
        <v>11102</v>
      </c>
      <c r="J109" t="s">
        <v>244</v>
      </c>
      <c r="K109" t="s">
        <v>615</v>
      </c>
      <c r="L109" s="82">
        <v>23853</v>
      </c>
      <c r="M109" t="s">
        <v>1264</v>
      </c>
    </row>
    <row r="110" spans="9:13" x14ac:dyDescent="0.25">
      <c r="I110">
        <v>11103</v>
      </c>
      <c r="J110" t="s">
        <v>245</v>
      </c>
      <c r="K110" t="s">
        <v>897</v>
      </c>
      <c r="L110" s="82">
        <v>23667</v>
      </c>
      <c r="M110" t="s">
        <v>1265</v>
      </c>
    </row>
    <row r="111" spans="9:13" x14ac:dyDescent="0.25">
      <c r="I111">
        <v>11104</v>
      </c>
      <c r="J111" t="s">
        <v>246</v>
      </c>
      <c r="K111" t="s">
        <v>360</v>
      </c>
      <c r="L111" s="82">
        <v>23447</v>
      </c>
      <c r="M111" t="s">
        <v>1266</v>
      </c>
    </row>
    <row r="112" spans="9:13" x14ac:dyDescent="0.25">
      <c r="I112">
        <v>11105</v>
      </c>
      <c r="J112" t="s">
        <v>247</v>
      </c>
      <c r="K112" t="s">
        <v>898</v>
      </c>
      <c r="L112" s="82">
        <v>23739</v>
      </c>
      <c r="M112" t="s">
        <v>1267</v>
      </c>
    </row>
    <row r="113" spans="9:13" x14ac:dyDescent="0.25">
      <c r="I113">
        <v>11106</v>
      </c>
      <c r="J113" t="s">
        <v>174</v>
      </c>
      <c r="K113" t="s">
        <v>899</v>
      </c>
      <c r="L113" s="82">
        <v>23631</v>
      </c>
      <c r="M113" t="s">
        <v>1268</v>
      </c>
    </row>
    <row r="114" spans="9:13" x14ac:dyDescent="0.25">
      <c r="I114">
        <v>11107</v>
      </c>
      <c r="J114" t="s">
        <v>248</v>
      </c>
      <c r="K114" t="s">
        <v>900</v>
      </c>
      <c r="L114" s="82">
        <v>21802</v>
      </c>
      <c r="M114" t="s">
        <v>1269</v>
      </c>
    </row>
    <row r="115" spans="9:13" x14ac:dyDescent="0.25">
      <c r="I115">
        <v>11108</v>
      </c>
      <c r="J115" t="s">
        <v>249</v>
      </c>
      <c r="K115" t="s">
        <v>827</v>
      </c>
      <c r="L115" s="82">
        <v>23206</v>
      </c>
      <c r="M115" t="s">
        <v>1270</v>
      </c>
    </row>
    <row r="116" spans="9:13" x14ac:dyDescent="0.25">
      <c r="I116">
        <v>11109</v>
      </c>
      <c r="J116" t="s">
        <v>150</v>
      </c>
      <c r="K116" t="s">
        <v>901</v>
      </c>
      <c r="L116" s="82">
        <v>23320</v>
      </c>
      <c r="M116" t="s">
        <v>1271</v>
      </c>
    </row>
    <row r="117" spans="9:13" x14ac:dyDescent="0.25">
      <c r="I117">
        <v>11110</v>
      </c>
      <c r="J117" t="s">
        <v>159</v>
      </c>
      <c r="K117" t="s">
        <v>821</v>
      </c>
      <c r="L117" s="82">
        <v>22803</v>
      </c>
      <c r="M117" t="s">
        <v>1272</v>
      </c>
    </row>
    <row r="118" spans="9:13" x14ac:dyDescent="0.25">
      <c r="I118">
        <v>11111</v>
      </c>
      <c r="J118" t="s">
        <v>250</v>
      </c>
      <c r="K118" t="s">
        <v>902</v>
      </c>
      <c r="L118" s="82">
        <v>22700</v>
      </c>
      <c r="M118" t="s">
        <v>1273</v>
      </c>
    </row>
    <row r="119" spans="9:13" x14ac:dyDescent="0.25">
      <c r="I119">
        <v>11112</v>
      </c>
      <c r="J119" t="s">
        <v>251</v>
      </c>
      <c r="K119" t="s">
        <v>838</v>
      </c>
      <c r="L119" s="82">
        <v>22898</v>
      </c>
      <c r="M119" t="s">
        <v>1274</v>
      </c>
    </row>
    <row r="120" spans="9:13" x14ac:dyDescent="0.25">
      <c r="I120">
        <v>11113</v>
      </c>
      <c r="J120" t="s">
        <v>252</v>
      </c>
      <c r="K120" t="s">
        <v>903</v>
      </c>
      <c r="L120" s="82">
        <v>22698</v>
      </c>
      <c r="M120" t="s">
        <v>1275</v>
      </c>
    </row>
    <row r="121" spans="9:13" x14ac:dyDescent="0.25">
      <c r="I121">
        <v>11114</v>
      </c>
      <c r="J121" t="s">
        <v>253</v>
      </c>
      <c r="K121" t="s">
        <v>849</v>
      </c>
      <c r="L121" s="82">
        <v>22794</v>
      </c>
      <c r="M121" t="s">
        <v>1276</v>
      </c>
    </row>
    <row r="122" spans="9:13" x14ac:dyDescent="0.25">
      <c r="I122">
        <v>11115</v>
      </c>
      <c r="J122" t="s">
        <v>254</v>
      </c>
      <c r="K122" t="s">
        <v>904</v>
      </c>
      <c r="L122" s="82">
        <v>22689</v>
      </c>
      <c r="M122" t="s">
        <v>1277</v>
      </c>
    </row>
    <row r="123" spans="9:13" x14ac:dyDescent="0.25">
      <c r="I123">
        <v>11116</v>
      </c>
      <c r="J123" t="s">
        <v>255</v>
      </c>
      <c r="K123" t="s">
        <v>830</v>
      </c>
      <c r="L123" s="82">
        <v>22926</v>
      </c>
      <c r="M123" t="s">
        <v>1278</v>
      </c>
    </row>
    <row r="124" spans="9:13" x14ac:dyDescent="0.25">
      <c r="I124">
        <v>11117</v>
      </c>
      <c r="J124" t="s">
        <v>256</v>
      </c>
      <c r="K124" t="s">
        <v>905</v>
      </c>
      <c r="L124" s="82">
        <v>22333</v>
      </c>
      <c r="M124" t="s">
        <v>1279</v>
      </c>
    </row>
    <row r="125" spans="9:13" x14ac:dyDescent="0.25">
      <c r="I125">
        <v>11118</v>
      </c>
      <c r="J125" t="s">
        <v>254</v>
      </c>
      <c r="K125" t="s">
        <v>906</v>
      </c>
      <c r="L125" s="82">
        <v>21004</v>
      </c>
      <c r="M125" t="s">
        <v>1280</v>
      </c>
    </row>
    <row r="126" spans="9:13" x14ac:dyDescent="0.25">
      <c r="I126">
        <v>11119</v>
      </c>
      <c r="J126" t="s">
        <v>257</v>
      </c>
      <c r="K126" t="s">
        <v>283</v>
      </c>
      <c r="L126" s="82">
        <v>12884</v>
      </c>
      <c r="M126" t="s">
        <v>1281</v>
      </c>
    </row>
    <row r="127" spans="9:13" x14ac:dyDescent="0.25">
      <c r="I127">
        <v>11120</v>
      </c>
      <c r="J127" t="s">
        <v>258</v>
      </c>
      <c r="K127" t="s">
        <v>907</v>
      </c>
      <c r="L127" s="82">
        <v>13371</v>
      </c>
      <c r="M127" t="s">
        <v>1282</v>
      </c>
    </row>
    <row r="128" spans="9:13" x14ac:dyDescent="0.25">
      <c r="I128">
        <v>11121</v>
      </c>
      <c r="J128" t="s">
        <v>259</v>
      </c>
      <c r="K128" t="s">
        <v>831</v>
      </c>
      <c r="L128" s="82">
        <v>22238</v>
      </c>
      <c r="M128" t="s">
        <v>1283</v>
      </c>
    </row>
    <row r="129" spans="9:13" x14ac:dyDescent="0.25">
      <c r="I129">
        <v>11122</v>
      </c>
      <c r="J129" t="s">
        <v>260</v>
      </c>
      <c r="K129" t="s">
        <v>908</v>
      </c>
      <c r="L129" s="82">
        <v>22008</v>
      </c>
      <c r="M129" t="s">
        <v>1284</v>
      </c>
    </row>
    <row r="130" spans="9:13" x14ac:dyDescent="0.25">
      <c r="I130">
        <v>11123</v>
      </c>
      <c r="J130" t="s">
        <v>261</v>
      </c>
      <c r="K130" t="s">
        <v>827</v>
      </c>
      <c r="L130" s="82">
        <v>22087</v>
      </c>
      <c r="M130" t="s">
        <v>1285</v>
      </c>
    </row>
    <row r="131" spans="9:13" x14ac:dyDescent="0.25">
      <c r="I131">
        <v>11124</v>
      </c>
      <c r="J131" t="s">
        <v>262</v>
      </c>
      <c r="K131" t="s">
        <v>167</v>
      </c>
      <c r="L131" s="82">
        <v>21028</v>
      </c>
      <c r="M131" t="s">
        <v>1286</v>
      </c>
    </row>
    <row r="132" spans="9:13" x14ac:dyDescent="0.25">
      <c r="I132">
        <v>11125</v>
      </c>
      <c r="J132" t="s">
        <v>263</v>
      </c>
      <c r="K132" t="s">
        <v>878</v>
      </c>
      <c r="L132" s="82">
        <v>20553</v>
      </c>
      <c r="M132" t="s">
        <v>1287</v>
      </c>
    </row>
    <row r="133" spans="9:13" x14ac:dyDescent="0.25">
      <c r="I133">
        <v>11126</v>
      </c>
      <c r="J133" t="s">
        <v>264</v>
      </c>
      <c r="K133" t="s">
        <v>305</v>
      </c>
      <c r="L133" s="82">
        <v>17995</v>
      </c>
      <c r="M133" t="s">
        <v>1288</v>
      </c>
    </row>
    <row r="134" spans="9:13" x14ac:dyDescent="0.25">
      <c r="I134">
        <v>11127</v>
      </c>
      <c r="J134" t="s">
        <v>265</v>
      </c>
      <c r="K134" t="s">
        <v>843</v>
      </c>
      <c r="L134" s="82">
        <v>27688</v>
      </c>
      <c r="M134" t="s">
        <v>1289</v>
      </c>
    </row>
    <row r="135" spans="9:13" x14ac:dyDescent="0.25">
      <c r="I135">
        <v>11128</v>
      </c>
      <c r="J135" t="s">
        <v>266</v>
      </c>
      <c r="K135" t="s">
        <v>909</v>
      </c>
      <c r="L135" s="82">
        <v>27733</v>
      </c>
      <c r="M135" t="s">
        <v>1290</v>
      </c>
    </row>
    <row r="136" spans="9:13" x14ac:dyDescent="0.25">
      <c r="I136">
        <v>11129</v>
      </c>
      <c r="J136" t="s">
        <v>244</v>
      </c>
      <c r="K136" t="s">
        <v>910</v>
      </c>
      <c r="L136" s="82">
        <v>27611</v>
      </c>
      <c r="M136" t="s">
        <v>1291</v>
      </c>
    </row>
    <row r="137" spans="9:13" x14ac:dyDescent="0.25">
      <c r="I137">
        <v>11130</v>
      </c>
      <c r="J137" t="s">
        <v>267</v>
      </c>
      <c r="K137" t="s">
        <v>171</v>
      </c>
      <c r="L137" s="82">
        <v>29226</v>
      </c>
      <c r="M137" t="s">
        <v>1292</v>
      </c>
    </row>
    <row r="138" spans="9:13" x14ac:dyDescent="0.25">
      <c r="I138">
        <v>11131</v>
      </c>
      <c r="J138" t="s">
        <v>187</v>
      </c>
      <c r="K138" t="s">
        <v>911</v>
      </c>
      <c r="L138" s="82">
        <v>29292</v>
      </c>
      <c r="M138" t="s">
        <v>1293</v>
      </c>
    </row>
    <row r="139" spans="9:13" x14ac:dyDescent="0.25">
      <c r="I139">
        <v>11132</v>
      </c>
      <c r="J139" t="s">
        <v>268</v>
      </c>
      <c r="K139" t="s">
        <v>912</v>
      </c>
      <c r="L139" s="82">
        <v>29520</v>
      </c>
      <c r="M139" t="s">
        <v>1294</v>
      </c>
    </row>
    <row r="140" spans="9:13" x14ac:dyDescent="0.25">
      <c r="I140">
        <v>11133</v>
      </c>
      <c r="J140" t="s">
        <v>207</v>
      </c>
      <c r="K140" t="s">
        <v>913</v>
      </c>
      <c r="L140" s="82">
        <v>29472</v>
      </c>
      <c r="M140" t="s">
        <v>1295</v>
      </c>
    </row>
    <row r="141" spans="9:13" x14ac:dyDescent="0.25">
      <c r="I141">
        <v>11134</v>
      </c>
      <c r="J141" t="s">
        <v>269</v>
      </c>
      <c r="K141" t="s">
        <v>914</v>
      </c>
      <c r="L141" s="82">
        <v>16859</v>
      </c>
      <c r="M141" t="s">
        <v>1296</v>
      </c>
    </row>
    <row r="142" spans="9:13" x14ac:dyDescent="0.25">
      <c r="I142">
        <v>11135</v>
      </c>
      <c r="J142" t="s">
        <v>270</v>
      </c>
      <c r="K142" t="s">
        <v>915</v>
      </c>
      <c r="L142" s="82">
        <v>29162</v>
      </c>
      <c r="M142" t="s">
        <v>1297</v>
      </c>
    </row>
    <row r="143" spans="9:13" x14ac:dyDescent="0.25">
      <c r="I143">
        <v>11136</v>
      </c>
      <c r="J143" t="s">
        <v>271</v>
      </c>
      <c r="K143" t="s">
        <v>363</v>
      </c>
      <c r="L143" s="82">
        <v>28789</v>
      </c>
      <c r="M143" t="s">
        <v>1298</v>
      </c>
    </row>
    <row r="144" spans="9:13" x14ac:dyDescent="0.25">
      <c r="I144">
        <v>11137</v>
      </c>
      <c r="J144" t="s">
        <v>272</v>
      </c>
      <c r="K144" t="s">
        <v>344</v>
      </c>
      <c r="L144" s="82">
        <v>28691</v>
      </c>
      <c r="M144" t="s">
        <v>1299</v>
      </c>
    </row>
    <row r="145" spans="9:13" x14ac:dyDescent="0.25">
      <c r="I145">
        <v>11138</v>
      </c>
      <c r="J145" t="s">
        <v>160</v>
      </c>
      <c r="K145" t="s">
        <v>890</v>
      </c>
      <c r="L145" s="82">
        <v>28748</v>
      </c>
      <c r="M145" t="s">
        <v>1300</v>
      </c>
    </row>
    <row r="146" spans="9:13" x14ac:dyDescent="0.25">
      <c r="I146">
        <v>11139</v>
      </c>
      <c r="J146" t="s">
        <v>273</v>
      </c>
      <c r="K146" t="s">
        <v>849</v>
      </c>
      <c r="L146" s="82">
        <v>14193</v>
      </c>
      <c r="M146" t="s">
        <v>1301</v>
      </c>
    </row>
    <row r="147" spans="9:13" x14ac:dyDescent="0.25">
      <c r="I147">
        <v>11140</v>
      </c>
      <c r="J147" t="s">
        <v>274</v>
      </c>
      <c r="K147" t="s">
        <v>827</v>
      </c>
      <c r="L147" s="82">
        <v>28167</v>
      </c>
      <c r="M147" t="s">
        <v>1302</v>
      </c>
    </row>
    <row r="148" spans="9:13" x14ac:dyDescent="0.25">
      <c r="I148">
        <v>11141</v>
      </c>
      <c r="J148" t="s">
        <v>275</v>
      </c>
      <c r="K148" t="s">
        <v>916</v>
      </c>
      <c r="L148" s="82">
        <v>28297</v>
      </c>
      <c r="M148" t="s">
        <v>1303</v>
      </c>
    </row>
    <row r="149" spans="9:13" x14ac:dyDescent="0.25">
      <c r="I149">
        <v>11142</v>
      </c>
      <c r="J149" t="s">
        <v>276</v>
      </c>
      <c r="K149" t="s">
        <v>917</v>
      </c>
      <c r="L149" s="82">
        <v>28351</v>
      </c>
      <c r="M149" t="s">
        <v>1304</v>
      </c>
    </row>
    <row r="150" spans="9:13" x14ac:dyDescent="0.25">
      <c r="I150">
        <v>11143</v>
      </c>
      <c r="J150" t="s">
        <v>277</v>
      </c>
      <c r="K150" t="s">
        <v>875</v>
      </c>
      <c r="L150" s="82">
        <v>28160</v>
      </c>
      <c r="M150" t="s">
        <v>1305</v>
      </c>
    </row>
    <row r="151" spans="9:13" x14ac:dyDescent="0.25">
      <c r="I151">
        <v>11144</v>
      </c>
      <c r="J151" t="s">
        <v>278</v>
      </c>
      <c r="K151" t="s">
        <v>857</v>
      </c>
      <c r="L151" s="82">
        <v>29107</v>
      </c>
      <c r="M151" t="s">
        <v>1306</v>
      </c>
    </row>
    <row r="152" spans="9:13" x14ac:dyDescent="0.25">
      <c r="I152">
        <v>11145</v>
      </c>
      <c r="J152" t="s">
        <v>272</v>
      </c>
      <c r="K152" t="s">
        <v>918</v>
      </c>
      <c r="L152" s="82">
        <v>29197</v>
      </c>
      <c r="M152" t="s">
        <v>1307</v>
      </c>
    </row>
    <row r="153" spans="9:13" x14ac:dyDescent="0.25">
      <c r="I153">
        <v>11146</v>
      </c>
      <c r="J153" t="s">
        <v>279</v>
      </c>
      <c r="K153" t="s">
        <v>919</v>
      </c>
      <c r="L153" s="82">
        <v>14483</v>
      </c>
      <c r="M153" t="s">
        <v>1308</v>
      </c>
    </row>
    <row r="154" spans="9:13" x14ac:dyDescent="0.25">
      <c r="I154">
        <v>11147</v>
      </c>
      <c r="J154" t="s">
        <v>280</v>
      </c>
      <c r="K154" t="s">
        <v>920</v>
      </c>
      <c r="L154" s="82">
        <v>14281</v>
      </c>
      <c r="M154" t="s">
        <v>1309</v>
      </c>
    </row>
    <row r="155" spans="9:13" x14ac:dyDescent="0.25">
      <c r="I155">
        <v>11148</v>
      </c>
      <c r="J155" t="s">
        <v>262</v>
      </c>
      <c r="K155" t="s">
        <v>908</v>
      </c>
      <c r="L155" s="82">
        <v>15204</v>
      </c>
      <c r="M155" t="s">
        <v>1310</v>
      </c>
    </row>
    <row r="156" spans="9:13" x14ac:dyDescent="0.25">
      <c r="I156">
        <v>11149</v>
      </c>
      <c r="J156" t="s">
        <v>281</v>
      </c>
      <c r="K156" t="s">
        <v>921</v>
      </c>
      <c r="L156" s="82">
        <v>15086</v>
      </c>
      <c r="M156" t="s">
        <v>1311</v>
      </c>
    </row>
    <row r="157" spans="9:13" x14ac:dyDescent="0.25">
      <c r="I157">
        <v>11150</v>
      </c>
      <c r="J157" t="s">
        <v>171</v>
      </c>
      <c r="K157" t="s">
        <v>922</v>
      </c>
      <c r="L157" s="82">
        <v>15050</v>
      </c>
      <c r="M157" t="s">
        <v>1312</v>
      </c>
    </row>
    <row r="158" spans="9:13" x14ac:dyDescent="0.25">
      <c r="I158">
        <v>11151</v>
      </c>
      <c r="J158" t="s">
        <v>282</v>
      </c>
      <c r="K158" t="s">
        <v>921</v>
      </c>
      <c r="L158" s="82">
        <v>15397</v>
      </c>
      <c r="M158" t="s">
        <v>1313</v>
      </c>
    </row>
    <row r="159" spans="9:13" x14ac:dyDescent="0.25">
      <c r="I159">
        <v>11152</v>
      </c>
      <c r="J159" t="s">
        <v>283</v>
      </c>
      <c r="K159" t="s">
        <v>923</v>
      </c>
      <c r="L159" s="82">
        <v>27769</v>
      </c>
      <c r="M159" t="s">
        <v>1314</v>
      </c>
    </row>
    <row r="160" spans="9:13" x14ac:dyDescent="0.25">
      <c r="I160">
        <v>11153</v>
      </c>
      <c r="J160" t="s">
        <v>207</v>
      </c>
      <c r="K160" t="s">
        <v>283</v>
      </c>
      <c r="L160" s="82">
        <v>27934</v>
      </c>
      <c r="M160" t="s">
        <v>1315</v>
      </c>
    </row>
    <row r="161" spans="9:13" x14ac:dyDescent="0.25">
      <c r="I161">
        <v>11154</v>
      </c>
      <c r="J161" t="s">
        <v>188</v>
      </c>
      <c r="K161" t="s">
        <v>833</v>
      </c>
      <c r="L161" s="82">
        <v>27993</v>
      </c>
      <c r="M161" t="s">
        <v>1316</v>
      </c>
    </row>
    <row r="162" spans="9:13" x14ac:dyDescent="0.25">
      <c r="I162">
        <v>11155</v>
      </c>
      <c r="J162" t="s">
        <v>231</v>
      </c>
      <c r="K162" t="s">
        <v>924</v>
      </c>
      <c r="L162" s="82">
        <v>27785</v>
      </c>
      <c r="M162" t="s">
        <v>1317</v>
      </c>
    </row>
    <row r="163" spans="9:13" x14ac:dyDescent="0.25">
      <c r="I163">
        <v>11156</v>
      </c>
      <c r="J163" t="s">
        <v>284</v>
      </c>
      <c r="K163" t="s">
        <v>925</v>
      </c>
      <c r="L163" s="82">
        <v>27797</v>
      </c>
      <c r="M163" t="s">
        <v>1318</v>
      </c>
    </row>
    <row r="164" spans="9:13" x14ac:dyDescent="0.25">
      <c r="I164">
        <v>11157</v>
      </c>
      <c r="J164" t="s">
        <v>285</v>
      </c>
      <c r="K164" t="s">
        <v>909</v>
      </c>
      <c r="L164" s="82">
        <v>27556</v>
      </c>
      <c r="M164" t="s">
        <v>1319</v>
      </c>
    </row>
    <row r="165" spans="9:13" x14ac:dyDescent="0.25">
      <c r="I165">
        <v>11158</v>
      </c>
      <c r="J165" t="s">
        <v>286</v>
      </c>
      <c r="K165" t="s">
        <v>910</v>
      </c>
      <c r="L165" s="82">
        <v>27675</v>
      </c>
      <c r="M165" t="s">
        <v>1320</v>
      </c>
    </row>
    <row r="166" spans="9:13" x14ac:dyDescent="0.25">
      <c r="I166">
        <v>11159</v>
      </c>
      <c r="J166" t="s">
        <v>271</v>
      </c>
      <c r="K166" t="s">
        <v>926</v>
      </c>
      <c r="L166" s="82">
        <v>27654</v>
      </c>
      <c r="M166" t="s">
        <v>1321</v>
      </c>
    </row>
    <row r="167" spans="9:13" x14ac:dyDescent="0.25">
      <c r="I167">
        <v>11160</v>
      </c>
      <c r="J167" t="s">
        <v>287</v>
      </c>
      <c r="K167" t="s">
        <v>927</v>
      </c>
      <c r="L167" s="82">
        <v>27037</v>
      </c>
      <c r="M167" t="s">
        <v>1322</v>
      </c>
    </row>
    <row r="168" spans="9:13" x14ac:dyDescent="0.25">
      <c r="I168">
        <v>11161</v>
      </c>
      <c r="J168" t="s">
        <v>228</v>
      </c>
      <c r="K168" t="s">
        <v>928</v>
      </c>
      <c r="L168" s="82">
        <v>27141</v>
      </c>
      <c r="M168" t="s">
        <v>1323</v>
      </c>
    </row>
    <row r="169" spans="9:13" x14ac:dyDescent="0.25">
      <c r="I169">
        <v>11162</v>
      </c>
      <c r="J169" t="s">
        <v>208</v>
      </c>
      <c r="K169" t="s">
        <v>887</v>
      </c>
      <c r="L169" s="82">
        <v>27093</v>
      </c>
      <c r="M169" t="s">
        <v>1324</v>
      </c>
    </row>
    <row r="170" spans="9:13" x14ac:dyDescent="0.25">
      <c r="I170">
        <v>11163</v>
      </c>
      <c r="J170" t="s">
        <v>288</v>
      </c>
      <c r="K170" t="s">
        <v>838</v>
      </c>
      <c r="L170" s="82">
        <v>27383</v>
      </c>
      <c r="M170" t="s">
        <v>1325</v>
      </c>
    </row>
    <row r="171" spans="9:13" x14ac:dyDescent="0.25">
      <c r="I171">
        <v>11164</v>
      </c>
      <c r="J171" t="s">
        <v>289</v>
      </c>
      <c r="K171" t="s">
        <v>929</v>
      </c>
      <c r="L171" s="82">
        <v>27154</v>
      </c>
      <c r="M171" t="s">
        <v>1326</v>
      </c>
    </row>
    <row r="172" spans="9:13" x14ac:dyDescent="0.25">
      <c r="I172">
        <v>11165</v>
      </c>
      <c r="J172" t="s">
        <v>290</v>
      </c>
      <c r="K172" t="s">
        <v>686</v>
      </c>
      <c r="L172" s="82">
        <v>26863</v>
      </c>
      <c r="M172" t="s">
        <v>1327</v>
      </c>
    </row>
    <row r="173" spans="9:13" x14ac:dyDescent="0.25">
      <c r="I173">
        <v>11166</v>
      </c>
      <c r="J173" t="s">
        <v>291</v>
      </c>
      <c r="K173" t="s">
        <v>930</v>
      </c>
      <c r="L173" s="82">
        <v>26413</v>
      </c>
      <c r="M173" t="s">
        <v>1328</v>
      </c>
    </row>
    <row r="174" spans="9:13" x14ac:dyDescent="0.25">
      <c r="I174">
        <v>11167</v>
      </c>
      <c r="J174" t="s">
        <v>272</v>
      </c>
      <c r="K174" t="s">
        <v>931</v>
      </c>
      <c r="L174" s="82">
        <v>26512</v>
      </c>
      <c r="M174" t="s">
        <v>1329</v>
      </c>
    </row>
    <row r="175" spans="9:13" x14ac:dyDescent="0.25">
      <c r="I175">
        <v>11168</v>
      </c>
      <c r="J175" t="s">
        <v>292</v>
      </c>
      <c r="K175" t="s">
        <v>932</v>
      </c>
      <c r="L175" s="82">
        <v>24973</v>
      </c>
      <c r="M175" t="s">
        <v>1330</v>
      </c>
    </row>
    <row r="176" spans="9:13" x14ac:dyDescent="0.25">
      <c r="I176">
        <v>11169</v>
      </c>
      <c r="J176" t="s">
        <v>293</v>
      </c>
      <c r="K176" t="s">
        <v>912</v>
      </c>
      <c r="L176" s="82">
        <v>25011</v>
      </c>
      <c r="M176" t="s">
        <v>1331</v>
      </c>
    </row>
    <row r="177" spans="9:13" x14ac:dyDescent="0.25">
      <c r="I177">
        <v>11170</v>
      </c>
      <c r="J177" t="s">
        <v>195</v>
      </c>
      <c r="K177" t="s">
        <v>933</v>
      </c>
      <c r="L177" s="82">
        <v>24873</v>
      </c>
      <c r="M177" t="s">
        <v>1332</v>
      </c>
    </row>
    <row r="178" spans="9:13" x14ac:dyDescent="0.25">
      <c r="I178">
        <v>11171</v>
      </c>
      <c r="J178" t="s">
        <v>277</v>
      </c>
      <c r="K178" t="s">
        <v>837</v>
      </c>
      <c r="L178" s="82">
        <v>24754</v>
      </c>
      <c r="M178" t="s">
        <v>1333</v>
      </c>
    </row>
    <row r="179" spans="9:13" x14ac:dyDescent="0.25">
      <c r="I179">
        <v>11172</v>
      </c>
      <c r="J179" t="s">
        <v>294</v>
      </c>
      <c r="K179" t="s">
        <v>934</v>
      </c>
      <c r="L179" s="82">
        <v>24797</v>
      </c>
      <c r="M179" t="s">
        <v>1334</v>
      </c>
    </row>
    <row r="180" spans="9:13" x14ac:dyDescent="0.25">
      <c r="I180">
        <v>11173</v>
      </c>
      <c r="J180" t="s">
        <v>295</v>
      </c>
      <c r="K180" t="s">
        <v>495</v>
      </c>
      <c r="L180" s="82">
        <v>24716</v>
      </c>
      <c r="M180" t="s">
        <v>1335</v>
      </c>
    </row>
    <row r="181" spans="9:13" x14ac:dyDescent="0.25">
      <c r="I181">
        <v>11174</v>
      </c>
      <c r="J181" t="s">
        <v>296</v>
      </c>
      <c r="K181" t="s">
        <v>924</v>
      </c>
      <c r="L181" s="82">
        <v>24666</v>
      </c>
      <c r="M181" t="s">
        <v>1336</v>
      </c>
    </row>
    <row r="182" spans="9:13" x14ac:dyDescent="0.25">
      <c r="I182">
        <v>11175</v>
      </c>
      <c r="J182" t="s">
        <v>297</v>
      </c>
      <c r="K182" t="s">
        <v>838</v>
      </c>
      <c r="L182" s="82">
        <v>23075</v>
      </c>
      <c r="M182" t="s">
        <v>1337</v>
      </c>
    </row>
    <row r="183" spans="9:13" x14ac:dyDescent="0.25">
      <c r="I183">
        <v>11176</v>
      </c>
      <c r="J183" t="s">
        <v>298</v>
      </c>
      <c r="K183" t="s">
        <v>925</v>
      </c>
      <c r="L183" s="82">
        <v>24862</v>
      </c>
      <c r="M183" t="s">
        <v>1338</v>
      </c>
    </row>
    <row r="184" spans="9:13" x14ac:dyDescent="0.25">
      <c r="I184">
        <v>11177</v>
      </c>
      <c r="J184" t="s">
        <v>299</v>
      </c>
      <c r="K184" t="s">
        <v>862</v>
      </c>
      <c r="L184" s="82">
        <v>15526</v>
      </c>
      <c r="M184" t="s">
        <v>1339</v>
      </c>
    </row>
    <row r="185" spans="9:13" x14ac:dyDescent="0.25">
      <c r="I185">
        <v>11178</v>
      </c>
      <c r="J185" t="s">
        <v>189</v>
      </c>
      <c r="K185" t="s">
        <v>825</v>
      </c>
      <c r="L185" s="82">
        <v>15942</v>
      </c>
      <c r="M185" t="s">
        <v>1340</v>
      </c>
    </row>
    <row r="186" spans="9:13" x14ac:dyDescent="0.25">
      <c r="I186">
        <v>11179</v>
      </c>
      <c r="J186" t="s">
        <v>300</v>
      </c>
      <c r="K186" t="s">
        <v>932</v>
      </c>
      <c r="L186" s="82">
        <v>15871</v>
      </c>
      <c r="M186" t="s">
        <v>1341</v>
      </c>
    </row>
    <row r="187" spans="9:13" x14ac:dyDescent="0.25">
      <c r="I187">
        <v>11180</v>
      </c>
      <c r="J187" t="s">
        <v>256</v>
      </c>
      <c r="K187" t="s">
        <v>895</v>
      </c>
      <c r="L187" s="82">
        <v>15708</v>
      </c>
      <c r="M187" t="s">
        <v>1342</v>
      </c>
    </row>
    <row r="188" spans="9:13" x14ac:dyDescent="0.25">
      <c r="I188">
        <v>11181</v>
      </c>
      <c r="J188" t="s">
        <v>289</v>
      </c>
      <c r="K188" t="s">
        <v>664</v>
      </c>
      <c r="L188" s="82">
        <v>15926</v>
      </c>
      <c r="M188" t="s">
        <v>1343</v>
      </c>
    </row>
    <row r="189" spans="9:13" x14ac:dyDescent="0.25">
      <c r="I189">
        <v>11182</v>
      </c>
      <c r="J189" t="s">
        <v>301</v>
      </c>
      <c r="K189" t="s">
        <v>823</v>
      </c>
      <c r="L189" s="82">
        <v>16309</v>
      </c>
      <c r="M189" t="s">
        <v>1344</v>
      </c>
    </row>
    <row r="190" spans="9:13" x14ac:dyDescent="0.25">
      <c r="I190">
        <v>11183</v>
      </c>
      <c r="J190" t="s">
        <v>272</v>
      </c>
      <c r="K190" t="s">
        <v>726</v>
      </c>
      <c r="L190" s="82">
        <v>16268</v>
      </c>
      <c r="M190" t="s">
        <v>1345</v>
      </c>
    </row>
    <row r="191" spans="9:13" x14ac:dyDescent="0.25">
      <c r="I191">
        <v>11184</v>
      </c>
      <c r="J191" t="s">
        <v>302</v>
      </c>
      <c r="K191" t="s">
        <v>857</v>
      </c>
      <c r="L191" s="82">
        <v>16392</v>
      </c>
      <c r="M191" t="s">
        <v>1346</v>
      </c>
    </row>
    <row r="192" spans="9:13" x14ac:dyDescent="0.25">
      <c r="I192">
        <v>11185</v>
      </c>
      <c r="J192" t="s">
        <v>291</v>
      </c>
      <c r="K192" t="s">
        <v>875</v>
      </c>
      <c r="L192" s="82">
        <v>16353</v>
      </c>
      <c r="M192" t="s">
        <v>1347</v>
      </c>
    </row>
    <row r="193" spans="9:13" x14ac:dyDescent="0.25">
      <c r="I193">
        <v>11186</v>
      </c>
      <c r="J193" t="s">
        <v>295</v>
      </c>
      <c r="K193" t="s">
        <v>867</v>
      </c>
      <c r="L193" s="82">
        <v>16213</v>
      </c>
      <c r="M193" t="s">
        <v>1348</v>
      </c>
    </row>
    <row r="194" spans="9:13" x14ac:dyDescent="0.25">
      <c r="I194">
        <v>11187</v>
      </c>
      <c r="J194" t="s">
        <v>183</v>
      </c>
      <c r="K194" t="s">
        <v>935</v>
      </c>
      <c r="L194" s="82">
        <v>16124</v>
      </c>
      <c r="M194" t="s">
        <v>1349</v>
      </c>
    </row>
    <row r="195" spans="9:13" x14ac:dyDescent="0.25">
      <c r="I195">
        <v>11188</v>
      </c>
      <c r="J195" t="s">
        <v>303</v>
      </c>
      <c r="K195" t="s">
        <v>936</v>
      </c>
      <c r="L195" s="82">
        <v>16321</v>
      </c>
      <c r="M195" t="s">
        <v>1350</v>
      </c>
    </row>
    <row r="196" spans="9:13" x14ac:dyDescent="0.25">
      <c r="I196">
        <v>11189</v>
      </c>
      <c r="J196" t="s">
        <v>304</v>
      </c>
      <c r="K196" t="s">
        <v>903</v>
      </c>
      <c r="L196" s="82">
        <v>16268</v>
      </c>
      <c r="M196" t="s">
        <v>1351</v>
      </c>
    </row>
    <row r="197" spans="9:13" x14ac:dyDescent="0.25">
      <c r="I197">
        <v>11190</v>
      </c>
      <c r="J197" t="s">
        <v>305</v>
      </c>
      <c r="K197" t="s">
        <v>417</v>
      </c>
      <c r="L197" s="82">
        <v>16245</v>
      </c>
      <c r="M197" t="s">
        <v>1352</v>
      </c>
    </row>
    <row r="198" spans="9:13" x14ac:dyDescent="0.25">
      <c r="I198">
        <v>11191</v>
      </c>
      <c r="J198" t="s">
        <v>306</v>
      </c>
      <c r="K198" t="s">
        <v>891</v>
      </c>
      <c r="L198" s="82">
        <v>16789</v>
      </c>
      <c r="M198" t="s">
        <v>1353</v>
      </c>
    </row>
    <row r="199" spans="9:13" x14ac:dyDescent="0.25">
      <c r="I199">
        <v>11192</v>
      </c>
      <c r="J199" t="s">
        <v>283</v>
      </c>
      <c r="K199" t="s">
        <v>889</v>
      </c>
      <c r="L199" s="82">
        <v>16693</v>
      </c>
      <c r="M199" t="s">
        <v>1354</v>
      </c>
    </row>
    <row r="200" spans="9:13" x14ac:dyDescent="0.25">
      <c r="I200">
        <v>11193</v>
      </c>
      <c r="J200" t="s">
        <v>161</v>
      </c>
      <c r="K200" t="s">
        <v>937</v>
      </c>
      <c r="L200" s="82">
        <v>16481</v>
      </c>
      <c r="M200" t="s">
        <v>1355</v>
      </c>
    </row>
    <row r="201" spans="9:13" x14ac:dyDescent="0.25">
      <c r="I201">
        <v>11194</v>
      </c>
      <c r="J201" t="s">
        <v>307</v>
      </c>
      <c r="K201" t="s">
        <v>867</v>
      </c>
      <c r="L201" s="82">
        <v>16598</v>
      </c>
      <c r="M201" t="s">
        <v>1356</v>
      </c>
    </row>
    <row r="202" spans="9:13" x14ac:dyDescent="0.25">
      <c r="I202">
        <v>11195</v>
      </c>
      <c r="J202" t="s">
        <v>188</v>
      </c>
      <c r="K202" t="s">
        <v>875</v>
      </c>
      <c r="L202" s="82">
        <v>16843</v>
      </c>
      <c r="M202" t="s">
        <v>1357</v>
      </c>
    </row>
    <row r="203" spans="9:13" x14ac:dyDescent="0.25">
      <c r="I203">
        <v>11196</v>
      </c>
      <c r="J203" t="s">
        <v>308</v>
      </c>
      <c r="K203" t="s">
        <v>938</v>
      </c>
      <c r="L203" s="82">
        <v>16960</v>
      </c>
      <c r="M203" t="s">
        <v>1358</v>
      </c>
    </row>
    <row r="204" spans="9:13" x14ac:dyDescent="0.25">
      <c r="I204">
        <v>11197</v>
      </c>
      <c r="J204" t="s">
        <v>309</v>
      </c>
      <c r="K204" t="s">
        <v>936</v>
      </c>
      <c r="L204" s="82">
        <v>16971</v>
      </c>
      <c r="M204" t="s">
        <v>1359</v>
      </c>
    </row>
    <row r="205" spans="9:13" x14ac:dyDescent="0.25">
      <c r="I205">
        <v>11198</v>
      </c>
      <c r="J205" t="s">
        <v>310</v>
      </c>
      <c r="K205" t="s">
        <v>939</v>
      </c>
      <c r="L205" s="82">
        <v>17132</v>
      </c>
      <c r="M205" t="s">
        <v>1360</v>
      </c>
    </row>
    <row r="206" spans="9:13" x14ac:dyDescent="0.25">
      <c r="I206">
        <v>11199</v>
      </c>
      <c r="J206" t="s">
        <v>307</v>
      </c>
      <c r="K206" t="s">
        <v>835</v>
      </c>
      <c r="L206" s="82">
        <v>17112</v>
      </c>
      <c r="M206" t="s">
        <v>1361</v>
      </c>
    </row>
    <row r="207" spans="9:13" x14ac:dyDescent="0.25">
      <c r="I207">
        <v>11200</v>
      </c>
      <c r="J207" t="s">
        <v>286</v>
      </c>
      <c r="K207" t="s">
        <v>913</v>
      </c>
      <c r="L207" s="82">
        <v>17493</v>
      </c>
      <c r="M207" t="s">
        <v>1362</v>
      </c>
    </row>
    <row r="208" spans="9:13" x14ac:dyDescent="0.25">
      <c r="I208">
        <v>11201</v>
      </c>
      <c r="J208" t="s">
        <v>187</v>
      </c>
      <c r="K208" t="s">
        <v>940</v>
      </c>
      <c r="L208" s="82">
        <v>17397</v>
      </c>
      <c r="M208" t="s">
        <v>1363</v>
      </c>
    </row>
    <row r="209" spans="9:13" x14ac:dyDescent="0.25">
      <c r="I209">
        <v>11202</v>
      </c>
      <c r="J209" t="s">
        <v>311</v>
      </c>
      <c r="K209" t="s">
        <v>867</v>
      </c>
      <c r="L209" s="82">
        <v>17405</v>
      </c>
      <c r="M209" t="s">
        <v>1364</v>
      </c>
    </row>
    <row r="210" spans="9:13" x14ac:dyDescent="0.25">
      <c r="I210">
        <v>11203</v>
      </c>
      <c r="J210" t="s">
        <v>297</v>
      </c>
      <c r="K210" t="s">
        <v>871</v>
      </c>
      <c r="L210" s="82">
        <v>17766</v>
      </c>
      <c r="M210" t="s">
        <v>1365</v>
      </c>
    </row>
    <row r="211" spans="9:13" x14ac:dyDescent="0.25">
      <c r="I211">
        <v>11204</v>
      </c>
      <c r="J211" t="s">
        <v>168</v>
      </c>
      <c r="K211" t="s">
        <v>911</v>
      </c>
      <c r="L211" s="82">
        <v>17685</v>
      </c>
      <c r="M211" t="s">
        <v>1366</v>
      </c>
    </row>
    <row r="212" spans="9:13" x14ac:dyDescent="0.25">
      <c r="I212">
        <v>11205</v>
      </c>
      <c r="J212" t="s">
        <v>243</v>
      </c>
      <c r="K212" t="s">
        <v>898</v>
      </c>
      <c r="L212" s="82">
        <v>17738</v>
      </c>
      <c r="M212" t="s">
        <v>1367</v>
      </c>
    </row>
    <row r="213" spans="9:13" x14ac:dyDescent="0.25">
      <c r="I213">
        <v>11206</v>
      </c>
      <c r="J213" t="s">
        <v>220</v>
      </c>
      <c r="K213" t="s">
        <v>862</v>
      </c>
      <c r="L213" s="82">
        <v>17800</v>
      </c>
      <c r="M213" t="s">
        <v>1368</v>
      </c>
    </row>
    <row r="214" spans="9:13" x14ac:dyDescent="0.25">
      <c r="I214">
        <v>11207</v>
      </c>
      <c r="J214" t="s">
        <v>312</v>
      </c>
      <c r="K214" t="s">
        <v>887</v>
      </c>
      <c r="L214" s="82">
        <v>17733</v>
      </c>
      <c r="M214" t="s">
        <v>1369</v>
      </c>
    </row>
    <row r="215" spans="9:13" x14ac:dyDescent="0.25">
      <c r="I215">
        <v>11208</v>
      </c>
      <c r="J215" t="s">
        <v>284</v>
      </c>
      <c r="K215" t="s">
        <v>874</v>
      </c>
      <c r="L215" s="82">
        <v>17567</v>
      </c>
      <c r="M215" t="s">
        <v>1370</v>
      </c>
    </row>
    <row r="216" spans="9:13" x14ac:dyDescent="0.25">
      <c r="I216">
        <v>11209</v>
      </c>
      <c r="J216" t="s">
        <v>313</v>
      </c>
      <c r="K216" t="s">
        <v>941</v>
      </c>
      <c r="L216" s="82">
        <v>17545</v>
      </c>
      <c r="M216" t="s">
        <v>1371</v>
      </c>
    </row>
    <row r="217" spans="9:13" x14ac:dyDescent="0.25">
      <c r="I217">
        <v>11210</v>
      </c>
      <c r="J217" t="s">
        <v>278</v>
      </c>
      <c r="K217" t="s">
        <v>928</v>
      </c>
      <c r="L217" s="82">
        <v>17692</v>
      </c>
      <c r="M217" t="s">
        <v>1372</v>
      </c>
    </row>
    <row r="218" spans="9:13" x14ac:dyDescent="0.25">
      <c r="I218">
        <v>11211</v>
      </c>
      <c r="J218" t="s">
        <v>266</v>
      </c>
      <c r="K218" t="s">
        <v>171</v>
      </c>
      <c r="L218" s="82">
        <v>18183</v>
      </c>
      <c r="M218" t="s">
        <v>1373</v>
      </c>
    </row>
    <row r="219" spans="9:13" x14ac:dyDescent="0.25">
      <c r="I219">
        <v>11212</v>
      </c>
      <c r="J219" t="s">
        <v>163</v>
      </c>
      <c r="K219" t="s">
        <v>942</v>
      </c>
      <c r="L219" s="82">
        <v>18207</v>
      </c>
      <c r="M219" t="s">
        <v>1374</v>
      </c>
    </row>
    <row r="220" spans="9:13" x14ac:dyDescent="0.25">
      <c r="I220">
        <v>11213</v>
      </c>
      <c r="J220" t="s">
        <v>301</v>
      </c>
      <c r="K220" t="s">
        <v>858</v>
      </c>
      <c r="L220" s="82">
        <v>18032</v>
      </c>
      <c r="M220" t="s">
        <v>1375</v>
      </c>
    </row>
    <row r="221" spans="9:13" x14ac:dyDescent="0.25">
      <c r="I221">
        <v>11214</v>
      </c>
      <c r="J221" t="s">
        <v>314</v>
      </c>
      <c r="K221" t="s">
        <v>943</v>
      </c>
      <c r="L221" s="82">
        <v>18209</v>
      </c>
      <c r="M221" t="s">
        <v>1376</v>
      </c>
    </row>
    <row r="222" spans="9:13" x14ac:dyDescent="0.25">
      <c r="I222">
        <v>11215</v>
      </c>
      <c r="J222" t="s">
        <v>199</v>
      </c>
      <c r="K222" t="s">
        <v>944</v>
      </c>
      <c r="L222" s="82">
        <v>18435</v>
      </c>
      <c r="M222" t="s">
        <v>1377</v>
      </c>
    </row>
    <row r="223" spans="9:13" x14ac:dyDescent="0.25">
      <c r="I223">
        <v>11216</v>
      </c>
      <c r="J223" t="s">
        <v>272</v>
      </c>
      <c r="K223" t="s">
        <v>823</v>
      </c>
      <c r="L223" s="82">
        <v>18403</v>
      </c>
      <c r="M223" t="s">
        <v>1378</v>
      </c>
    </row>
    <row r="224" spans="9:13" x14ac:dyDescent="0.25">
      <c r="I224">
        <v>11217</v>
      </c>
      <c r="J224" t="s">
        <v>315</v>
      </c>
      <c r="K224" t="s">
        <v>934</v>
      </c>
      <c r="L224" s="82">
        <v>18305</v>
      </c>
      <c r="M224" t="s">
        <v>1379</v>
      </c>
    </row>
    <row r="225" spans="9:13" x14ac:dyDescent="0.25">
      <c r="I225">
        <v>11218</v>
      </c>
      <c r="J225" t="s">
        <v>316</v>
      </c>
      <c r="K225" t="s">
        <v>889</v>
      </c>
      <c r="L225" s="82">
        <v>18517</v>
      </c>
      <c r="M225" t="s">
        <v>1380</v>
      </c>
    </row>
    <row r="226" spans="9:13" x14ac:dyDescent="0.25">
      <c r="I226">
        <v>11219</v>
      </c>
      <c r="J226" t="s">
        <v>314</v>
      </c>
      <c r="K226" t="s">
        <v>945</v>
      </c>
      <c r="L226" s="82">
        <v>18599</v>
      </c>
      <c r="M226" t="s">
        <v>1381</v>
      </c>
    </row>
    <row r="227" spans="9:13" x14ac:dyDescent="0.25">
      <c r="I227">
        <v>11220</v>
      </c>
      <c r="J227" t="s">
        <v>317</v>
      </c>
      <c r="K227" t="s">
        <v>822</v>
      </c>
      <c r="L227" s="82">
        <v>18317</v>
      </c>
      <c r="M227" t="s">
        <v>1382</v>
      </c>
    </row>
    <row r="228" spans="9:13" x14ac:dyDescent="0.25">
      <c r="I228">
        <v>11221</v>
      </c>
      <c r="J228" t="s">
        <v>189</v>
      </c>
      <c r="K228" t="s">
        <v>944</v>
      </c>
      <c r="L228" s="82">
        <v>18424</v>
      </c>
      <c r="M228" t="s">
        <v>1383</v>
      </c>
    </row>
    <row r="229" spans="9:13" x14ac:dyDescent="0.25">
      <c r="I229">
        <v>11222</v>
      </c>
      <c r="J229" t="s">
        <v>318</v>
      </c>
      <c r="K229" t="s">
        <v>911</v>
      </c>
      <c r="L229" s="82">
        <v>18492</v>
      </c>
      <c r="M229" t="s">
        <v>1384</v>
      </c>
    </row>
    <row r="230" spans="9:13" x14ac:dyDescent="0.25">
      <c r="I230">
        <v>11223</v>
      </c>
      <c r="J230" t="s">
        <v>319</v>
      </c>
      <c r="K230" t="s">
        <v>917</v>
      </c>
      <c r="L230" s="82">
        <v>18887</v>
      </c>
      <c r="M230" t="s">
        <v>1385</v>
      </c>
    </row>
    <row r="231" spans="9:13" x14ac:dyDescent="0.25">
      <c r="I231">
        <v>11224</v>
      </c>
      <c r="J231" t="s">
        <v>212</v>
      </c>
      <c r="K231" t="s">
        <v>946</v>
      </c>
      <c r="L231" s="82">
        <v>18877</v>
      </c>
      <c r="M231" t="s">
        <v>1386</v>
      </c>
    </row>
    <row r="232" spans="9:13" x14ac:dyDescent="0.25">
      <c r="I232">
        <v>11225</v>
      </c>
      <c r="J232" t="s">
        <v>320</v>
      </c>
      <c r="K232" t="s">
        <v>726</v>
      </c>
      <c r="L232" s="82">
        <v>18675</v>
      </c>
      <c r="M232" t="s">
        <v>1387</v>
      </c>
    </row>
    <row r="233" spans="9:13" x14ac:dyDescent="0.25">
      <c r="I233">
        <v>11226</v>
      </c>
      <c r="J233" t="s">
        <v>162</v>
      </c>
      <c r="K233" t="s">
        <v>262</v>
      </c>
      <c r="L233" s="82">
        <v>18898</v>
      </c>
      <c r="M233" t="s">
        <v>1388</v>
      </c>
    </row>
    <row r="234" spans="9:13" x14ac:dyDescent="0.25">
      <c r="I234">
        <v>11227</v>
      </c>
      <c r="J234" t="s">
        <v>321</v>
      </c>
      <c r="K234" t="s">
        <v>947</v>
      </c>
      <c r="L234" s="82">
        <v>18852</v>
      </c>
      <c r="M234" t="s">
        <v>1389</v>
      </c>
    </row>
    <row r="235" spans="9:13" x14ac:dyDescent="0.25">
      <c r="I235">
        <v>11228</v>
      </c>
      <c r="J235" t="s">
        <v>291</v>
      </c>
      <c r="K235" t="s">
        <v>948</v>
      </c>
      <c r="L235" s="82">
        <v>18737</v>
      </c>
      <c r="M235" t="s">
        <v>1390</v>
      </c>
    </row>
    <row r="236" spans="9:13" x14ac:dyDescent="0.25">
      <c r="I236">
        <v>11229</v>
      </c>
      <c r="J236" t="s">
        <v>322</v>
      </c>
      <c r="K236" t="s">
        <v>949</v>
      </c>
      <c r="L236" s="82">
        <v>18965</v>
      </c>
      <c r="M236" t="s">
        <v>1391</v>
      </c>
    </row>
    <row r="237" spans="9:13" x14ac:dyDescent="0.25">
      <c r="I237">
        <v>11230</v>
      </c>
      <c r="J237" t="s">
        <v>323</v>
      </c>
      <c r="K237" t="s">
        <v>950</v>
      </c>
      <c r="L237" s="82">
        <v>18721</v>
      </c>
      <c r="M237" t="s">
        <v>1392</v>
      </c>
    </row>
    <row r="238" spans="9:13" x14ac:dyDescent="0.25">
      <c r="I238">
        <v>11231</v>
      </c>
      <c r="J238" t="s">
        <v>324</v>
      </c>
      <c r="K238" t="s">
        <v>842</v>
      </c>
      <c r="L238" s="82">
        <v>19312</v>
      </c>
      <c r="M238" t="s">
        <v>1393</v>
      </c>
    </row>
    <row r="239" spans="9:13" x14ac:dyDescent="0.25">
      <c r="I239">
        <v>11232</v>
      </c>
      <c r="J239" t="s">
        <v>319</v>
      </c>
      <c r="K239" t="s">
        <v>417</v>
      </c>
      <c r="L239" s="82">
        <v>19264</v>
      </c>
      <c r="M239" t="s">
        <v>1394</v>
      </c>
    </row>
    <row r="240" spans="9:13" x14ac:dyDescent="0.25">
      <c r="I240">
        <v>11233</v>
      </c>
      <c r="J240" t="s">
        <v>205</v>
      </c>
      <c r="K240" t="s">
        <v>946</v>
      </c>
      <c r="L240" s="82">
        <v>19246</v>
      </c>
      <c r="M240" t="s">
        <v>1395</v>
      </c>
    </row>
    <row r="241" spans="9:13" x14ac:dyDescent="0.25">
      <c r="I241">
        <v>11234</v>
      </c>
      <c r="J241" t="s">
        <v>325</v>
      </c>
      <c r="K241" t="s">
        <v>913</v>
      </c>
      <c r="L241" s="82">
        <v>19317</v>
      </c>
      <c r="M241" t="s">
        <v>1396</v>
      </c>
    </row>
    <row r="242" spans="9:13" x14ac:dyDescent="0.25">
      <c r="I242">
        <v>11235</v>
      </c>
      <c r="J242" t="s">
        <v>326</v>
      </c>
      <c r="K242" t="s">
        <v>949</v>
      </c>
      <c r="L242" s="82">
        <v>19032</v>
      </c>
      <c r="M242" t="s">
        <v>1397</v>
      </c>
    </row>
    <row r="243" spans="9:13" x14ac:dyDescent="0.25">
      <c r="I243">
        <v>11236</v>
      </c>
      <c r="J243" t="s">
        <v>194</v>
      </c>
      <c r="K243" t="s">
        <v>876</v>
      </c>
      <c r="L243" s="82">
        <v>19058</v>
      </c>
      <c r="M243" t="s">
        <v>1398</v>
      </c>
    </row>
    <row r="244" spans="9:13" x14ac:dyDescent="0.25">
      <c r="I244">
        <v>11237</v>
      </c>
      <c r="J244" t="s">
        <v>165</v>
      </c>
      <c r="K244" t="s">
        <v>895</v>
      </c>
      <c r="L244" s="82">
        <v>21451</v>
      </c>
      <c r="M244" t="s">
        <v>1399</v>
      </c>
    </row>
    <row r="245" spans="9:13" x14ac:dyDescent="0.25">
      <c r="I245">
        <v>11238</v>
      </c>
      <c r="J245" t="s">
        <v>327</v>
      </c>
      <c r="K245" t="s">
        <v>951</v>
      </c>
      <c r="L245" s="82">
        <v>21407</v>
      </c>
      <c r="M245" t="s">
        <v>1400</v>
      </c>
    </row>
    <row r="246" spans="9:13" x14ac:dyDescent="0.25">
      <c r="I246">
        <v>11239</v>
      </c>
      <c r="J246" t="s">
        <v>328</v>
      </c>
      <c r="K246" t="s">
        <v>919</v>
      </c>
      <c r="L246" s="82">
        <v>21464</v>
      </c>
      <c r="M246" t="s">
        <v>1401</v>
      </c>
    </row>
    <row r="247" spans="9:13" x14ac:dyDescent="0.25">
      <c r="I247">
        <v>11240</v>
      </c>
      <c r="J247" t="s">
        <v>329</v>
      </c>
      <c r="K247" t="s">
        <v>857</v>
      </c>
      <c r="L247" s="82">
        <v>21530</v>
      </c>
      <c r="M247" t="s">
        <v>1402</v>
      </c>
    </row>
    <row r="248" spans="9:13" x14ac:dyDescent="0.25">
      <c r="I248">
        <v>11241</v>
      </c>
      <c r="J248" t="s">
        <v>330</v>
      </c>
      <c r="K248" t="s">
        <v>904</v>
      </c>
      <c r="L248" s="82">
        <v>21104</v>
      </c>
      <c r="M248" t="s">
        <v>1403</v>
      </c>
    </row>
    <row r="249" spans="9:13" x14ac:dyDescent="0.25">
      <c r="I249">
        <v>11242</v>
      </c>
      <c r="J249" t="s">
        <v>269</v>
      </c>
      <c r="K249" t="s">
        <v>868</v>
      </c>
      <c r="L249" s="82">
        <v>21135</v>
      </c>
      <c r="M249" t="s">
        <v>1404</v>
      </c>
    </row>
    <row r="250" spans="9:13" x14ac:dyDescent="0.25">
      <c r="I250">
        <v>11243</v>
      </c>
      <c r="J250" t="s">
        <v>331</v>
      </c>
      <c r="K250" t="s">
        <v>827</v>
      </c>
      <c r="L250" s="82">
        <v>21102</v>
      </c>
      <c r="M250" t="s">
        <v>1405</v>
      </c>
    </row>
    <row r="251" spans="9:13" x14ac:dyDescent="0.25">
      <c r="I251">
        <v>11244</v>
      </c>
      <c r="J251" t="s">
        <v>332</v>
      </c>
      <c r="K251" t="s">
        <v>918</v>
      </c>
      <c r="L251" s="82">
        <v>21150</v>
      </c>
      <c r="M251" t="s">
        <v>1406</v>
      </c>
    </row>
    <row r="252" spans="9:13" x14ac:dyDescent="0.25">
      <c r="I252">
        <v>11245</v>
      </c>
      <c r="J252" t="s">
        <v>333</v>
      </c>
      <c r="K252" t="s">
        <v>908</v>
      </c>
      <c r="L252" s="82">
        <v>20755</v>
      </c>
      <c r="M252" t="s">
        <v>1407</v>
      </c>
    </row>
    <row r="253" spans="9:13" x14ac:dyDescent="0.25">
      <c r="I253">
        <v>11246</v>
      </c>
      <c r="J253" t="s">
        <v>242</v>
      </c>
      <c r="K253" t="s">
        <v>896</v>
      </c>
      <c r="L253" s="82">
        <v>20737</v>
      </c>
      <c r="M253" t="s">
        <v>1408</v>
      </c>
    </row>
    <row r="254" spans="9:13" x14ac:dyDescent="0.25">
      <c r="I254">
        <v>11247</v>
      </c>
      <c r="J254" t="s">
        <v>334</v>
      </c>
      <c r="K254" t="s">
        <v>872</v>
      </c>
      <c r="L254" s="82">
        <v>20612</v>
      </c>
      <c r="M254" t="s">
        <v>1409</v>
      </c>
    </row>
    <row r="255" spans="9:13" x14ac:dyDescent="0.25">
      <c r="I255">
        <v>11248</v>
      </c>
      <c r="J255" t="s">
        <v>335</v>
      </c>
      <c r="K255" t="s">
        <v>686</v>
      </c>
      <c r="L255" s="82">
        <v>20174</v>
      </c>
      <c r="M255" t="s">
        <v>1410</v>
      </c>
    </row>
    <row r="256" spans="9:13" x14ac:dyDescent="0.25">
      <c r="I256">
        <v>11249</v>
      </c>
      <c r="J256" t="s">
        <v>336</v>
      </c>
      <c r="K256" t="s">
        <v>952</v>
      </c>
      <c r="L256" s="82">
        <v>20283</v>
      </c>
      <c r="M256" t="s">
        <v>1411</v>
      </c>
    </row>
    <row r="257" spans="9:13" x14ac:dyDescent="0.25">
      <c r="I257">
        <v>11250</v>
      </c>
      <c r="J257" t="s">
        <v>157</v>
      </c>
      <c r="K257" t="s">
        <v>899</v>
      </c>
      <c r="L257" s="82">
        <v>20160</v>
      </c>
      <c r="M257" t="s">
        <v>1412</v>
      </c>
    </row>
    <row r="258" spans="9:13" x14ac:dyDescent="0.25">
      <c r="I258">
        <v>11251</v>
      </c>
      <c r="J258" t="s">
        <v>337</v>
      </c>
      <c r="K258" t="s">
        <v>909</v>
      </c>
      <c r="L258" s="82">
        <v>11874</v>
      </c>
      <c r="M258" t="s">
        <v>1413</v>
      </c>
    </row>
    <row r="259" spans="9:13" x14ac:dyDescent="0.25">
      <c r="I259">
        <v>11252</v>
      </c>
      <c r="J259" t="s">
        <v>296</v>
      </c>
      <c r="K259" t="s">
        <v>953</v>
      </c>
      <c r="L259" s="82">
        <v>11847</v>
      </c>
      <c r="M259" t="s">
        <v>1414</v>
      </c>
    </row>
    <row r="260" spans="9:13" x14ac:dyDescent="0.25">
      <c r="I260">
        <v>11253</v>
      </c>
      <c r="J260" t="s">
        <v>338</v>
      </c>
      <c r="K260" t="s">
        <v>857</v>
      </c>
      <c r="L260" s="82">
        <v>12113</v>
      </c>
      <c r="M260" t="s">
        <v>1415</v>
      </c>
    </row>
    <row r="261" spans="9:13" x14ac:dyDescent="0.25">
      <c r="I261">
        <v>11254</v>
      </c>
      <c r="J261" t="s">
        <v>339</v>
      </c>
      <c r="K261" t="s">
        <v>954</v>
      </c>
      <c r="L261" s="82">
        <v>12116</v>
      </c>
      <c r="M261" t="s">
        <v>1416</v>
      </c>
    </row>
    <row r="262" spans="9:13" x14ac:dyDescent="0.25">
      <c r="I262">
        <v>11255</v>
      </c>
      <c r="J262" t="s">
        <v>340</v>
      </c>
      <c r="K262" t="s">
        <v>900</v>
      </c>
      <c r="L262" s="82">
        <v>12148</v>
      </c>
      <c r="M262" t="s">
        <v>1417</v>
      </c>
    </row>
    <row r="263" spans="9:13" x14ac:dyDescent="0.25">
      <c r="I263">
        <v>11256</v>
      </c>
      <c r="J263" t="s">
        <v>341</v>
      </c>
      <c r="K263" t="s">
        <v>857</v>
      </c>
      <c r="L263" s="82">
        <v>12317</v>
      </c>
      <c r="M263" t="s">
        <v>1418</v>
      </c>
    </row>
    <row r="264" spans="9:13" x14ac:dyDescent="0.25">
      <c r="I264">
        <v>11257</v>
      </c>
      <c r="J264" t="s">
        <v>307</v>
      </c>
      <c r="K264" t="s">
        <v>864</v>
      </c>
      <c r="L264" s="82">
        <v>12060</v>
      </c>
      <c r="M264" t="s">
        <v>1419</v>
      </c>
    </row>
    <row r="265" spans="9:13" x14ac:dyDescent="0.25">
      <c r="I265">
        <v>11258</v>
      </c>
      <c r="J265" t="s">
        <v>337</v>
      </c>
      <c r="K265" t="s">
        <v>837</v>
      </c>
      <c r="L265" s="82">
        <v>12233</v>
      </c>
      <c r="M265" t="s">
        <v>1420</v>
      </c>
    </row>
    <row r="266" spans="9:13" x14ac:dyDescent="0.25">
      <c r="I266">
        <v>11259</v>
      </c>
      <c r="J266" t="s">
        <v>342</v>
      </c>
      <c r="K266" t="s">
        <v>949</v>
      </c>
      <c r="L266" s="82">
        <v>23828</v>
      </c>
      <c r="M266" t="s">
        <v>1421</v>
      </c>
    </row>
    <row r="267" spans="9:13" x14ac:dyDescent="0.25">
      <c r="I267">
        <v>11260</v>
      </c>
      <c r="J267" t="s">
        <v>341</v>
      </c>
      <c r="K267" t="s">
        <v>596</v>
      </c>
      <c r="L267" s="82">
        <v>23844</v>
      </c>
      <c r="M267" t="s">
        <v>1422</v>
      </c>
    </row>
    <row r="268" spans="9:13" x14ac:dyDescent="0.25">
      <c r="I268">
        <v>11261</v>
      </c>
      <c r="J268" t="s">
        <v>301</v>
      </c>
      <c r="K268" t="s">
        <v>955</v>
      </c>
      <c r="L268" s="82">
        <v>23856</v>
      </c>
      <c r="M268" t="s">
        <v>1423</v>
      </c>
    </row>
    <row r="269" spans="9:13" x14ac:dyDescent="0.25">
      <c r="I269">
        <v>11262</v>
      </c>
      <c r="J269" t="s">
        <v>183</v>
      </c>
      <c r="K269" t="s">
        <v>861</v>
      </c>
      <c r="L269" s="82">
        <v>23501</v>
      </c>
      <c r="M269" t="s">
        <v>1424</v>
      </c>
    </row>
    <row r="270" spans="9:13" x14ac:dyDescent="0.25">
      <c r="I270">
        <v>11263</v>
      </c>
      <c r="J270" t="s">
        <v>343</v>
      </c>
      <c r="K270" t="s">
        <v>912</v>
      </c>
      <c r="L270" s="82">
        <v>23631</v>
      </c>
      <c r="M270" t="s">
        <v>1425</v>
      </c>
    </row>
    <row r="271" spans="9:13" x14ac:dyDescent="0.25">
      <c r="I271">
        <v>11264</v>
      </c>
      <c r="J271" t="s">
        <v>276</v>
      </c>
      <c r="K271" t="s">
        <v>664</v>
      </c>
      <c r="L271" s="82">
        <v>23545</v>
      </c>
      <c r="M271" t="s">
        <v>1426</v>
      </c>
    </row>
    <row r="272" spans="9:13" x14ac:dyDescent="0.25">
      <c r="I272">
        <v>11265</v>
      </c>
      <c r="J272" t="s">
        <v>152</v>
      </c>
      <c r="K272" t="s">
        <v>948</v>
      </c>
      <c r="L272" s="82">
        <v>23571</v>
      </c>
      <c r="M272" t="s">
        <v>1427</v>
      </c>
    </row>
    <row r="273" spans="9:13" x14ac:dyDescent="0.25">
      <c r="I273">
        <v>11266</v>
      </c>
      <c r="J273" t="s">
        <v>344</v>
      </c>
      <c r="K273" t="s">
        <v>933</v>
      </c>
      <c r="L273" s="82">
        <v>23502</v>
      </c>
      <c r="M273" t="s">
        <v>1428</v>
      </c>
    </row>
    <row r="274" spans="9:13" x14ac:dyDescent="0.25">
      <c r="I274">
        <v>11267</v>
      </c>
      <c r="J274" t="s">
        <v>292</v>
      </c>
      <c r="K274" t="s">
        <v>871</v>
      </c>
      <c r="L274" s="82">
        <v>23652</v>
      </c>
      <c r="M274" t="s">
        <v>1429</v>
      </c>
    </row>
    <row r="275" spans="9:13" x14ac:dyDescent="0.25">
      <c r="I275">
        <v>11268</v>
      </c>
      <c r="J275" t="s">
        <v>341</v>
      </c>
      <c r="K275" t="s">
        <v>859</v>
      </c>
      <c r="L275" s="82">
        <v>23500</v>
      </c>
      <c r="M275" t="s">
        <v>1430</v>
      </c>
    </row>
    <row r="276" spans="9:13" x14ac:dyDescent="0.25">
      <c r="I276">
        <v>11269</v>
      </c>
      <c r="J276" t="s">
        <v>229</v>
      </c>
      <c r="K276" t="s">
        <v>940</v>
      </c>
      <c r="L276" s="82">
        <v>23663</v>
      </c>
      <c r="M276" t="s">
        <v>1431</v>
      </c>
    </row>
    <row r="277" spans="9:13" x14ac:dyDescent="0.25">
      <c r="I277">
        <v>11270</v>
      </c>
      <c r="J277" t="s">
        <v>345</v>
      </c>
      <c r="K277" t="s">
        <v>726</v>
      </c>
      <c r="L277" s="82">
        <v>23501</v>
      </c>
      <c r="M277" t="s">
        <v>1432</v>
      </c>
    </row>
    <row r="278" spans="9:13" x14ac:dyDescent="0.25">
      <c r="I278">
        <v>11271</v>
      </c>
      <c r="J278" t="s">
        <v>312</v>
      </c>
      <c r="K278" t="s">
        <v>874</v>
      </c>
      <c r="L278" s="82">
        <v>23533</v>
      </c>
      <c r="M278" t="s">
        <v>1433</v>
      </c>
    </row>
    <row r="279" spans="9:13" x14ac:dyDescent="0.25">
      <c r="I279">
        <v>11272</v>
      </c>
      <c r="J279" t="s">
        <v>160</v>
      </c>
      <c r="K279" t="s">
        <v>930</v>
      </c>
      <c r="L279" s="82">
        <v>20769</v>
      </c>
      <c r="M279" t="s">
        <v>1434</v>
      </c>
    </row>
    <row r="280" spans="9:13" x14ac:dyDescent="0.25">
      <c r="I280">
        <v>11273</v>
      </c>
      <c r="J280" t="s">
        <v>189</v>
      </c>
      <c r="K280" t="s">
        <v>840</v>
      </c>
      <c r="L280" s="82">
        <v>20729</v>
      </c>
      <c r="M280" t="s">
        <v>1435</v>
      </c>
    </row>
    <row r="281" spans="9:13" x14ac:dyDescent="0.25">
      <c r="I281">
        <v>11274</v>
      </c>
      <c r="J281" t="s">
        <v>346</v>
      </c>
      <c r="K281" t="s">
        <v>940</v>
      </c>
      <c r="L281" s="82">
        <v>12521</v>
      </c>
      <c r="M281" t="s">
        <v>1436</v>
      </c>
    </row>
    <row r="282" spans="9:13" x14ac:dyDescent="0.25">
      <c r="I282">
        <v>11275</v>
      </c>
      <c r="J282" t="s">
        <v>347</v>
      </c>
      <c r="K282" t="s">
        <v>839</v>
      </c>
      <c r="L282" s="82">
        <v>12437</v>
      </c>
      <c r="M282" t="s">
        <v>1437</v>
      </c>
    </row>
    <row r="283" spans="9:13" x14ac:dyDescent="0.25">
      <c r="I283">
        <v>11276</v>
      </c>
      <c r="J283" t="s">
        <v>348</v>
      </c>
      <c r="K283" t="s">
        <v>956</v>
      </c>
      <c r="L283" s="82">
        <v>23273</v>
      </c>
      <c r="M283" t="s">
        <v>1438</v>
      </c>
    </row>
    <row r="284" spans="9:13" x14ac:dyDescent="0.25">
      <c r="I284">
        <v>11277</v>
      </c>
      <c r="J284" t="s">
        <v>314</v>
      </c>
      <c r="K284" t="s">
        <v>477</v>
      </c>
      <c r="L284" s="82">
        <v>23172</v>
      </c>
      <c r="M284" t="s">
        <v>1439</v>
      </c>
    </row>
    <row r="285" spans="9:13" x14ac:dyDescent="0.25">
      <c r="I285">
        <v>11278</v>
      </c>
      <c r="J285" t="s">
        <v>277</v>
      </c>
      <c r="K285" t="s">
        <v>888</v>
      </c>
      <c r="L285" s="82">
        <v>23243</v>
      </c>
      <c r="M285" t="s">
        <v>1440</v>
      </c>
    </row>
    <row r="286" spans="9:13" x14ac:dyDescent="0.25">
      <c r="I286">
        <v>11279</v>
      </c>
      <c r="J286" t="s">
        <v>187</v>
      </c>
      <c r="K286" t="s">
        <v>945</v>
      </c>
      <c r="L286" s="82">
        <v>23266</v>
      </c>
      <c r="M286" t="s">
        <v>1441</v>
      </c>
    </row>
    <row r="287" spans="9:13" x14ac:dyDescent="0.25">
      <c r="I287">
        <v>11280</v>
      </c>
      <c r="J287" t="s">
        <v>345</v>
      </c>
      <c r="K287" t="s">
        <v>955</v>
      </c>
      <c r="L287" s="82">
        <v>23244</v>
      </c>
      <c r="M287" t="s">
        <v>1442</v>
      </c>
    </row>
    <row r="288" spans="9:13" x14ac:dyDescent="0.25">
      <c r="I288">
        <v>11281</v>
      </c>
      <c r="J288" t="s">
        <v>188</v>
      </c>
      <c r="K288" t="s">
        <v>931</v>
      </c>
      <c r="L288" s="82">
        <v>23294</v>
      </c>
      <c r="M288" t="s">
        <v>1443</v>
      </c>
    </row>
    <row r="289" spans="9:13" x14ac:dyDescent="0.25">
      <c r="I289">
        <v>11282</v>
      </c>
      <c r="J289" t="s">
        <v>349</v>
      </c>
      <c r="K289" t="s">
        <v>495</v>
      </c>
      <c r="L289" s="82">
        <v>22662</v>
      </c>
      <c r="M289" t="s">
        <v>1444</v>
      </c>
    </row>
    <row r="290" spans="9:13" x14ac:dyDescent="0.25">
      <c r="I290">
        <v>11283</v>
      </c>
      <c r="J290" t="s">
        <v>350</v>
      </c>
      <c r="K290" t="s">
        <v>840</v>
      </c>
      <c r="L290" s="82">
        <v>22945</v>
      </c>
      <c r="M290" t="s">
        <v>1445</v>
      </c>
    </row>
    <row r="291" spans="9:13" x14ac:dyDescent="0.25">
      <c r="I291">
        <v>11284</v>
      </c>
      <c r="J291" t="s">
        <v>178</v>
      </c>
      <c r="K291" t="s">
        <v>880</v>
      </c>
      <c r="L291" s="82">
        <v>22732</v>
      </c>
      <c r="M291" t="s">
        <v>1446</v>
      </c>
    </row>
    <row r="292" spans="9:13" x14ac:dyDescent="0.25">
      <c r="I292">
        <v>11285</v>
      </c>
      <c r="J292" t="s">
        <v>194</v>
      </c>
      <c r="K292" t="s">
        <v>884</v>
      </c>
      <c r="L292" s="82">
        <v>22724</v>
      </c>
      <c r="M292" t="s">
        <v>1447</v>
      </c>
    </row>
    <row r="293" spans="9:13" x14ac:dyDescent="0.25">
      <c r="I293">
        <v>11286</v>
      </c>
      <c r="J293" t="s">
        <v>231</v>
      </c>
      <c r="K293" t="s">
        <v>913</v>
      </c>
      <c r="L293" s="82">
        <v>22708</v>
      </c>
      <c r="M293" t="s">
        <v>1448</v>
      </c>
    </row>
    <row r="294" spans="9:13" x14ac:dyDescent="0.25">
      <c r="I294">
        <v>11287</v>
      </c>
      <c r="J294" t="s">
        <v>351</v>
      </c>
      <c r="K294" t="s">
        <v>856</v>
      </c>
      <c r="L294" s="82">
        <v>22297</v>
      </c>
      <c r="M294" t="s">
        <v>1449</v>
      </c>
    </row>
    <row r="295" spans="9:13" x14ac:dyDescent="0.25">
      <c r="I295">
        <v>11288</v>
      </c>
      <c r="J295" t="s">
        <v>336</v>
      </c>
      <c r="K295" t="s">
        <v>860</v>
      </c>
      <c r="L295" s="82">
        <v>22540</v>
      </c>
      <c r="M295" t="s">
        <v>1450</v>
      </c>
    </row>
    <row r="296" spans="9:13" x14ac:dyDescent="0.25">
      <c r="I296">
        <v>11289</v>
      </c>
      <c r="J296" t="s">
        <v>284</v>
      </c>
      <c r="K296" t="s">
        <v>859</v>
      </c>
      <c r="L296" s="82">
        <v>22347</v>
      </c>
      <c r="M296" t="s">
        <v>1451</v>
      </c>
    </row>
    <row r="297" spans="9:13" x14ac:dyDescent="0.25">
      <c r="I297">
        <v>11290</v>
      </c>
      <c r="J297" t="s">
        <v>341</v>
      </c>
      <c r="K297" t="s">
        <v>860</v>
      </c>
      <c r="L297" s="82">
        <v>22511</v>
      </c>
      <c r="M297" t="s">
        <v>1452</v>
      </c>
    </row>
    <row r="298" spans="9:13" x14ac:dyDescent="0.25">
      <c r="I298">
        <v>11291</v>
      </c>
      <c r="J298" t="s">
        <v>352</v>
      </c>
      <c r="K298" t="s">
        <v>910</v>
      </c>
      <c r="L298" s="82">
        <v>22406</v>
      </c>
      <c r="M298" t="s">
        <v>1453</v>
      </c>
    </row>
    <row r="299" spans="9:13" x14ac:dyDescent="0.25">
      <c r="I299">
        <v>11292</v>
      </c>
      <c r="J299" t="s">
        <v>170</v>
      </c>
      <c r="K299" t="s">
        <v>888</v>
      </c>
      <c r="L299" s="82">
        <v>22590</v>
      </c>
      <c r="M299" t="s">
        <v>1454</v>
      </c>
    </row>
    <row r="300" spans="9:13" x14ac:dyDescent="0.25">
      <c r="I300">
        <v>11293</v>
      </c>
      <c r="J300" t="s">
        <v>166</v>
      </c>
      <c r="K300" t="s">
        <v>909</v>
      </c>
      <c r="L300" s="82">
        <v>20236</v>
      </c>
      <c r="M300" t="s">
        <v>1455</v>
      </c>
    </row>
    <row r="301" spans="9:13" x14ac:dyDescent="0.25">
      <c r="I301">
        <v>11294</v>
      </c>
      <c r="J301" t="s">
        <v>234</v>
      </c>
      <c r="K301" t="s">
        <v>957</v>
      </c>
      <c r="L301" s="82">
        <v>20335</v>
      </c>
      <c r="M301" t="s">
        <v>1456</v>
      </c>
    </row>
    <row r="302" spans="9:13" x14ac:dyDescent="0.25">
      <c r="I302">
        <v>11295</v>
      </c>
      <c r="J302" t="s">
        <v>344</v>
      </c>
      <c r="K302" t="s">
        <v>958</v>
      </c>
      <c r="L302" s="82">
        <v>19860</v>
      </c>
      <c r="M302" t="s">
        <v>1457</v>
      </c>
    </row>
    <row r="303" spans="9:13" x14ac:dyDescent="0.25">
      <c r="I303">
        <v>11296</v>
      </c>
      <c r="J303" t="s">
        <v>353</v>
      </c>
      <c r="K303" t="s">
        <v>912</v>
      </c>
      <c r="L303" s="82">
        <v>13064</v>
      </c>
      <c r="M303" t="s">
        <v>1458</v>
      </c>
    </row>
    <row r="304" spans="9:13" x14ac:dyDescent="0.25">
      <c r="I304">
        <v>11297</v>
      </c>
      <c r="J304" t="s">
        <v>206</v>
      </c>
      <c r="K304" t="s">
        <v>918</v>
      </c>
      <c r="L304" s="82">
        <v>12817</v>
      </c>
      <c r="M304" t="s">
        <v>1459</v>
      </c>
    </row>
    <row r="305" spans="9:13" x14ac:dyDescent="0.25">
      <c r="I305">
        <v>11298</v>
      </c>
      <c r="J305" t="s">
        <v>148</v>
      </c>
      <c r="K305" t="s">
        <v>881</v>
      </c>
      <c r="L305" s="82">
        <v>12846</v>
      </c>
      <c r="M305" t="s">
        <v>1460</v>
      </c>
    </row>
    <row r="306" spans="9:13" x14ac:dyDescent="0.25">
      <c r="I306">
        <v>11299</v>
      </c>
      <c r="J306" t="s">
        <v>259</v>
      </c>
      <c r="K306" t="s">
        <v>908</v>
      </c>
      <c r="L306" s="82">
        <v>13241</v>
      </c>
      <c r="M306" t="s">
        <v>1461</v>
      </c>
    </row>
    <row r="307" spans="9:13" x14ac:dyDescent="0.25">
      <c r="I307">
        <v>11300</v>
      </c>
      <c r="J307" t="s">
        <v>354</v>
      </c>
      <c r="K307" t="s">
        <v>931</v>
      </c>
      <c r="L307" s="82">
        <v>21978</v>
      </c>
      <c r="M307" t="s">
        <v>1462</v>
      </c>
    </row>
    <row r="308" spans="9:13" x14ac:dyDescent="0.25">
      <c r="I308">
        <v>11301</v>
      </c>
      <c r="J308" t="s">
        <v>355</v>
      </c>
      <c r="K308" t="s">
        <v>932</v>
      </c>
      <c r="L308" s="82">
        <v>22076</v>
      </c>
      <c r="M308" t="s">
        <v>1463</v>
      </c>
    </row>
    <row r="309" spans="9:13" x14ac:dyDescent="0.25">
      <c r="I309">
        <v>11302</v>
      </c>
      <c r="J309" t="s">
        <v>356</v>
      </c>
      <c r="K309" t="s">
        <v>171</v>
      </c>
      <c r="L309" s="82">
        <v>22262</v>
      </c>
      <c r="M309" t="s">
        <v>1464</v>
      </c>
    </row>
    <row r="310" spans="9:13" x14ac:dyDescent="0.25">
      <c r="I310">
        <v>11303</v>
      </c>
      <c r="J310" t="s">
        <v>244</v>
      </c>
      <c r="K310" t="s">
        <v>918</v>
      </c>
      <c r="L310" s="82">
        <v>22200</v>
      </c>
      <c r="M310" t="s">
        <v>1465</v>
      </c>
    </row>
    <row r="311" spans="9:13" x14ac:dyDescent="0.25">
      <c r="I311">
        <v>11304</v>
      </c>
      <c r="J311" t="s">
        <v>244</v>
      </c>
      <c r="K311" t="s">
        <v>856</v>
      </c>
      <c r="L311" s="82">
        <v>21992</v>
      </c>
      <c r="M311" t="s">
        <v>1466</v>
      </c>
    </row>
    <row r="312" spans="9:13" x14ac:dyDescent="0.25">
      <c r="I312">
        <v>11305</v>
      </c>
      <c r="J312" t="s">
        <v>357</v>
      </c>
      <c r="K312" t="s">
        <v>941</v>
      </c>
      <c r="L312" s="82">
        <v>22086</v>
      </c>
      <c r="M312" t="s">
        <v>1467</v>
      </c>
    </row>
    <row r="313" spans="9:13" x14ac:dyDescent="0.25">
      <c r="I313">
        <v>11306</v>
      </c>
      <c r="J313" t="s">
        <v>358</v>
      </c>
      <c r="K313" t="s">
        <v>872</v>
      </c>
      <c r="L313" s="82">
        <v>22089</v>
      </c>
      <c r="M313" t="s">
        <v>1468</v>
      </c>
    </row>
    <row r="314" spans="9:13" x14ac:dyDescent="0.25">
      <c r="I314">
        <v>11307</v>
      </c>
      <c r="J314" t="s">
        <v>231</v>
      </c>
      <c r="K314" t="s">
        <v>932</v>
      </c>
      <c r="L314" s="82">
        <v>20032</v>
      </c>
      <c r="M314" t="s">
        <v>1469</v>
      </c>
    </row>
    <row r="315" spans="9:13" x14ac:dyDescent="0.25">
      <c r="I315">
        <v>11308</v>
      </c>
      <c r="J315" t="s">
        <v>161</v>
      </c>
      <c r="K315" t="s">
        <v>959</v>
      </c>
      <c r="L315" s="82">
        <v>19788</v>
      </c>
      <c r="M315" t="s">
        <v>1470</v>
      </c>
    </row>
    <row r="316" spans="9:13" x14ac:dyDescent="0.25">
      <c r="I316">
        <v>11309</v>
      </c>
      <c r="J316" t="s">
        <v>342</v>
      </c>
      <c r="K316" t="s">
        <v>958</v>
      </c>
      <c r="L316" s="82">
        <v>19887</v>
      </c>
      <c r="M316" t="s">
        <v>1471</v>
      </c>
    </row>
    <row r="317" spans="9:13" x14ac:dyDescent="0.25">
      <c r="I317">
        <v>11310</v>
      </c>
      <c r="J317" t="s">
        <v>359</v>
      </c>
      <c r="K317" t="s">
        <v>939</v>
      </c>
      <c r="L317" s="82">
        <v>19549</v>
      </c>
      <c r="M317" t="s">
        <v>1472</v>
      </c>
    </row>
    <row r="318" spans="9:13" x14ac:dyDescent="0.25">
      <c r="I318">
        <v>11311</v>
      </c>
      <c r="J318" t="s">
        <v>294</v>
      </c>
      <c r="K318" t="s">
        <v>866</v>
      </c>
      <c r="L318" s="82">
        <v>19595</v>
      </c>
      <c r="M318" t="s">
        <v>1473</v>
      </c>
    </row>
    <row r="319" spans="9:13" x14ac:dyDescent="0.25">
      <c r="I319">
        <v>11312</v>
      </c>
      <c r="J319" t="s">
        <v>360</v>
      </c>
      <c r="K319" t="s">
        <v>912</v>
      </c>
      <c r="L319" s="82">
        <v>19452</v>
      </c>
      <c r="M319" t="s">
        <v>1474</v>
      </c>
    </row>
    <row r="320" spans="9:13" x14ac:dyDescent="0.25">
      <c r="I320">
        <v>11313</v>
      </c>
      <c r="J320" t="s">
        <v>233</v>
      </c>
      <c r="K320" t="s">
        <v>834</v>
      </c>
      <c r="L320" s="82">
        <v>19417</v>
      </c>
      <c r="M320" t="s">
        <v>1475</v>
      </c>
    </row>
    <row r="321" spans="9:13" x14ac:dyDescent="0.25">
      <c r="I321">
        <v>11314</v>
      </c>
      <c r="J321" t="s">
        <v>361</v>
      </c>
      <c r="K321" t="s">
        <v>862</v>
      </c>
      <c r="L321" s="82">
        <v>19714</v>
      </c>
      <c r="M321" t="s">
        <v>1476</v>
      </c>
    </row>
    <row r="322" spans="9:13" x14ac:dyDescent="0.25">
      <c r="I322">
        <v>11315</v>
      </c>
      <c r="J322" t="s">
        <v>319</v>
      </c>
      <c r="K322" t="s">
        <v>960</v>
      </c>
      <c r="L322" s="82">
        <v>19633</v>
      </c>
      <c r="M322" t="s">
        <v>1477</v>
      </c>
    </row>
    <row r="323" spans="9:13" x14ac:dyDescent="0.25">
      <c r="I323">
        <v>11316</v>
      </c>
      <c r="J323" t="s">
        <v>166</v>
      </c>
      <c r="K323" t="s">
        <v>698</v>
      </c>
      <c r="L323" s="82">
        <v>19680</v>
      </c>
      <c r="M323" t="s">
        <v>1478</v>
      </c>
    </row>
    <row r="324" spans="9:13" x14ac:dyDescent="0.25">
      <c r="I324">
        <v>11317</v>
      </c>
      <c r="J324" t="s">
        <v>342</v>
      </c>
      <c r="K324" t="s">
        <v>171</v>
      </c>
      <c r="L324" s="82">
        <v>19254</v>
      </c>
      <c r="M324" t="s">
        <v>1479</v>
      </c>
    </row>
    <row r="325" spans="9:13" x14ac:dyDescent="0.25">
      <c r="I325">
        <v>11318</v>
      </c>
      <c r="J325" t="s">
        <v>209</v>
      </c>
      <c r="K325" t="s">
        <v>692</v>
      </c>
      <c r="L325" s="82">
        <v>19293</v>
      </c>
      <c r="M325" t="s">
        <v>1480</v>
      </c>
    </row>
    <row r="326" spans="9:13" x14ac:dyDescent="0.25">
      <c r="I326">
        <v>11319</v>
      </c>
      <c r="J326" t="s">
        <v>362</v>
      </c>
      <c r="K326" t="s">
        <v>526</v>
      </c>
      <c r="L326" s="82">
        <v>13632</v>
      </c>
      <c r="M326" t="s">
        <v>1481</v>
      </c>
    </row>
    <row r="327" spans="9:13" x14ac:dyDescent="0.25">
      <c r="I327">
        <v>11320</v>
      </c>
      <c r="J327" t="s">
        <v>363</v>
      </c>
      <c r="K327" t="s">
        <v>837</v>
      </c>
      <c r="L327" s="82">
        <v>13692</v>
      </c>
      <c r="M327" t="s">
        <v>1482</v>
      </c>
    </row>
    <row r="328" spans="9:13" x14ac:dyDescent="0.25">
      <c r="I328">
        <v>11321</v>
      </c>
      <c r="J328" t="s">
        <v>364</v>
      </c>
      <c r="K328" t="s">
        <v>961</v>
      </c>
      <c r="L328" s="82">
        <v>14069</v>
      </c>
      <c r="M328" t="s">
        <v>1483</v>
      </c>
    </row>
    <row r="329" spans="9:13" x14ac:dyDescent="0.25">
      <c r="I329">
        <v>11322</v>
      </c>
      <c r="J329" t="s">
        <v>162</v>
      </c>
      <c r="K329" t="s">
        <v>856</v>
      </c>
      <c r="L329" s="82">
        <v>13954</v>
      </c>
      <c r="M329" t="s">
        <v>1484</v>
      </c>
    </row>
    <row r="330" spans="9:13" x14ac:dyDescent="0.25">
      <c r="I330">
        <v>11323</v>
      </c>
      <c r="J330" t="s">
        <v>299</v>
      </c>
      <c r="K330" t="s">
        <v>917</v>
      </c>
      <c r="L330" s="82">
        <v>14051</v>
      </c>
      <c r="M330" t="s">
        <v>1485</v>
      </c>
    </row>
    <row r="331" spans="9:13" x14ac:dyDescent="0.25">
      <c r="I331">
        <v>11324</v>
      </c>
      <c r="J331" t="s">
        <v>365</v>
      </c>
      <c r="K331" t="s">
        <v>884</v>
      </c>
      <c r="L331" s="82">
        <v>14379</v>
      </c>
      <c r="M331" t="s">
        <v>1486</v>
      </c>
    </row>
    <row r="332" spans="9:13" x14ac:dyDescent="0.25">
      <c r="I332">
        <v>11325</v>
      </c>
      <c r="J332" t="s">
        <v>366</v>
      </c>
      <c r="K332" t="s">
        <v>262</v>
      </c>
      <c r="L332" s="82">
        <v>14428</v>
      </c>
      <c r="M332" t="s">
        <v>1487</v>
      </c>
    </row>
    <row r="333" spans="9:13" x14ac:dyDescent="0.25">
      <c r="I333">
        <v>11326</v>
      </c>
      <c r="J333" t="s">
        <v>367</v>
      </c>
      <c r="K333" t="s">
        <v>844</v>
      </c>
      <c r="L333" s="82">
        <v>14422</v>
      </c>
      <c r="M333" t="s">
        <v>1488</v>
      </c>
    </row>
    <row r="334" spans="9:13" x14ac:dyDescent="0.25">
      <c r="I334">
        <v>11327</v>
      </c>
      <c r="J334" t="s">
        <v>180</v>
      </c>
      <c r="K334" t="s">
        <v>849</v>
      </c>
      <c r="L334" s="82">
        <v>14674</v>
      </c>
      <c r="M334" t="s">
        <v>1489</v>
      </c>
    </row>
    <row r="335" spans="9:13" x14ac:dyDescent="0.25">
      <c r="I335">
        <v>11328</v>
      </c>
      <c r="J335" t="s">
        <v>368</v>
      </c>
      <c r="K335" t="s">
        <v>913</v>
      </c>
      <c r="L335" s="82">
        <v>14611</v>
      </c>
      <c r="M335" t="s">
        <v>1490</v>
      </c>
    </row>
    <row r="336" spans="9:13" x14ac:dyDescent="0.25">
      <c r="I336">
        <v>11329</v>
      </c>
      <c r="J336" t="s">
        <v>369</v>
      </c>
      <c r="K336" t="s">
        <v>827</v>
      </c>
      <c r="L336" s="82">
        <v>14817</v>
      </c>
      <c r="M336" t="s">
        <v>1491</v>
      </c>
    </row>
    <row r="337" spans="9:13" x14ac:dyDescent="0.25">
      <c r="I337">
        <v>11330</v>
      </c>
      <c r="J337" t="s">
        <v>229</v>
      </c>
      <c r="K337" t="s">
        <v>953</v>
      </c>
      <c r="L337" s="82">
        <v>14744</v>
      </c>
      <c r="M337" t="s">
        <v>1492</v>
      </c>
    </row>
    <row r="338" spans="9:13" x14ac:dyDescent="0.25">
      <c r="I338">
        <v>11331</v>
      </c>
      <c r="J338" t="s">
        <v>266</v>
      </c>
      <c r="K338" t="s">
        <v>834</v>
      </c>
      <c r="L338" s="82">
        <v>25025</v>
      </c>
      <c r="M338" t="s">
        <v>1493</v>
      </c>
    </row>
    <row r="339" spans="9:13" x14ac:dyDescent="0.25">
      <c r="I339">
        <v>11332</v>
      </c>
      <c r="J339" t="s">
        <v>200</v>
      </c>
      <c r="K339" t="s">
        <v>851</v>
      </c>
      <c r="L339" s="82">
        <v>22923</v>
      </c>
      <c r="M339" t="s">
        <v>1494</v>
      </c>
    </row>
    <row r="340" spans="9:13" x14ac:dyDescent="0.25">
      <c r="I340">
        <v>11333</v>
      </c>
      <c r="J340" t="s">
        <v>228</v>
      </c>
      <c r="K340" t="s">
        <v>943</v>
      </c>
      <c r="L340" s="82">
        <v>22837</v>
      </c>
      <c r="M340" t="s">
        <v>1495</v>
      </c>
    </row>
    <row r="341" spans="9:13" x14ac:dyDescent="0.25">
      <c r="I341">
        <v>11334</v>
      </c>
      <c r="J341" t="s">
        <v>275</v>
      </c>
      <c r="K341" t="s">
        <v>889</v>
      </c>
      <c r="L341" s="82">
        <v>22362</v>
      </c>
      <c r="M341" t="s">
        <v>1496</v>
      </c>
    </row>
    <row r="342" spans="9:13" x14ac:dyDescent="0.25">
      <c r="I342">
        <v>11335</v>
      </c>
      <c r="J342" t="s">
        <v>370</v>
      </c>
      <c r="K342" t="s">
        <v>961</v>
      </c>
      <c r="L342" s="82">
        <v>22456</v>
      </c>
      <c r="M342" t="s">
        <v>1497</v>
      </c>
    </row>
    <row r="343" spans="9:13" x14ac:dyDescent="0.25">
      <c r="I343">
        <v>11336</v>
      </c>
      <c r="J343" t="s">
        <v>264</v>
      </c>
      <c r="K343" t="s">
        <v>879</v>
      </c>
      <c r="L343" s="82">
        <v>22717</v>
      </c>
      <c r="M343" t="s">
        <v>1498</v>
      </c>
    </row>
    <row r="344" spans="9:13" x14ac:dyDescent="0.25">
      <c r="I344">
        <v>11337</v>
      </c>
      <c r="J344" t="s">
        <v>371</v>
      </c>
      <c r="K344" t="s">
        <v>938</v>
      </c>
      <c r="L344" s="82">
        <v>22545</v>
      </c>
      <c r="M344" t="s">
        <v>1499</v>
      </c>
    </row>
    <row r="345" spans="9:13" x14ac:dyDescent="0.25">
      <c r="I345">
        <v>11338</v>
      </c>
      <c r="J345" t="s">
        <v>372</v>
      </c>
      <c r="K345" t="s">
        <v>878</v>
      </c>
      <c r="L345" s="82">
        <v>22503</v>
      </c>
      <c r="M345" t="s">
        <v>1500</v>
      </c>
    </row>
    <row r="346" spans="9:13" x14ac:dyDescent="0.25">
      <c r="I346">
        <v>11339</v>
      </c>
      <c r="J346" t="s">
        <v>324</v>
      </c>
      <c r="K346" t="s">
        <v>962</v>
      </c>
      <c r="L346" s="82">
        <v>22470</v>
      </c>
      <c r="M346" t="s">
        <v>1501</v>
      </c>
    </row>
    <row r="347" spans="9:13" x14ac:dyDescent="0.25">
      <c r="I347">
        <v>11340</v>
      </c>
      <c r="J347" t="s">
        <v>373</v>
      </c>
      <c r="K347" t="s">
        <v>868</v>
      </c>
      <c r="L347" s="82">
        <v>13246</v>
      </c>
      <c r="M347" t="s">
        <v>1502</v>
      </c>
    </row>
    <row r="348" spans="9:13" x14ac:dyDescent="0.25">
      <c r="I348">
        <v>11341</v>
      </c>
      <c r="J348" t="s">
        <v>374</v>
      </c>
      <c r="K348" t="s">
        <v>906</v>
      </c>
      <c r="L348" s="82">
        <v>13383</v>
      </c>
      <c r="M348" t="s">
        <v>1503</v>
      </c>
    </row>
    <row r="349" spans="9:13" x14ac:dyDescent="0.25">
      <c r="I349">
        <v>11342</v>
      </c>
      <c r="J349" t="s">
        <v>321</v>
      </c>
      <c r="K349" t="s">
        <v>838</v>
      </c>
      <c r="L349" s="82">
        <v>22716</v>
      </c>
      <c r="M349" t="s">
        <v>1504</v>
      </c>
    </row>
    <row r="350" spans="9:13" x14ac:dyDescent="0.25">
      <c r="I350">
        <v>11343</v>
      </c>
      <c r="J350" t="s">
        <v>375</v>
      </c>
      <c r="K350" t="s">
        <v>830</v>
      </c>
      <c r="L350" s="82">
        <v>21441</v>
      </c>
      <c r="M350" t="s">
        <v>1505</v>
      </c>
    </row>
    <row r="351" spans="9:13" x14ac:dyDescent="0.25">
      <c r="I351">
        <v>11344</v>
      </c>
      <c r="J351" t="s">
        <v>174</v>
      </c>
      <c r="K351" t="s">
        <v>848</v>
      </c>
      <c r="L351" s="82">
        <v>21025</v>
      </c>
      <c r="M351" t="s">
        <v>1506</v>
      </c>
    </row>
    <row r="352" spans="9:13" x14ac:dyDescent="0.25">
      <c r="I352">
        <v>11345</v>
      </c>
      <c r="J352" t="s">
        <v>331</v>
      </c>
      <c r="K352" t="s">
        <v>851</v>
      </c>
      <c r="L352" s="82">
        <v>20891</v>
      </c>
      <c r="M352" t="s">
        <v>1507</v>
      </c>
    </row>
    <row r="353" spans="9:13" x14ac:dyDescent="0.25">
      <c r="I353">
        <v>11346</v>
      </c>
      <c r="J353" t="s">
        <v>200</v>
      </c>
      <c r="K353" t="s">
        <v>902</v>
      </c>
      <c r="L353" s="82">
        <v>20231</v>
      </c>
      <c r="M353" t="s">
        <v>1508</v>
      </c>
    </row>
    <row r="354" spans="9:13" x14ac:dyDescent="0.25">
      <c r="I354">
        <v>11347</v>
      </c>
      <c r="J354" t="s">
        <v>376</v>
      </c>
      <c r="K354" t="s">
        <v>878</v>
      </c>
      <c r="L354" s="82">
        <v>20446</v>
      </c>
      <c r="M354" t="s">
        <v>1509</v>
      </c>
    </row>
    <row r="355" spans="9:13" x14ac:dyDescent="0.25">
      <c r="I355">
        <v>11348</v>
      </c>
      <c r="J355" t="s">
        <v>377</v>
      </c>
      <c r="K355" t="s">
        <v>839</v>
      </c>
      <c r="L355" s="82">
        <v>20354</v>
      </c>
      <c r="M355" t="s">
        <v>1510</v>
      </c>
    </row>
    <row r="356" spans="9:13" x14ac:dyDescent="0.25">
      <c r="I356">
        <v>11349</v>
      </c>
      <c r="J356" t="s">
        <v>378</v>
      </c>
      <c r="K356" t="s">
        <v>881</v>
      </c>
      <c r="L356" s="82">
        <v>19970</v>
      </c>
      <c r="M356" t="s">
        <v>1511</v>
      </c>
    </row>
    <row r="357" spans="9:13" x14ac:dyDescent="0.25">
      <c r="I357">
        <v>11350</v>
      </c>
      <c r="J357" t="s">
        <v>379</v>
      </c>
      <c r="K357" t="s">
        <v>872</v>
      </c>
      <c r="L357" s="82">
        <v>13529</v>
      </c>
      <c r="M357" t="s">
        <v>1512</v>
      </c>
    </row>
    <row r="358" spans="9:13" x14ac:dyDescent="0.25">
      <c r="I358">
        <v>11351</v>
      </c>
      <c r="J358" t="s">
        <v>329</v>
      </c>
      <c r="K358" t="s">
        <v>851</v>
      </c>
      <c r="L358" s="82">
        <v>14341</v>
      </c>
      <c r="M358" t="s">
        <v>1513</v>
      </c>
    </row>
    <row r="359" spans="9:13" x14ac:dyDescent="0.25">
      <c r="I359">
        <v>11352</v>
      </c>
      <c r="J359" t="s">
        <v>380</v>
      </c>
      <c r="K359" t="s">
        <v>932</v>
      </c>
      <c r="L359" s="82">
        <v>14677</v>
      </c>
      <c r="M359" t="s">
        <v>1514</v>
      </c>
    </row>
    <row r="360" spans="9:13" x14ac:dyDescent="0.25">
      <c r="I360">
        <v>11353</v>
      </c>
      <c r="J360" t="s">
        <v>381</v>
      </c>
      <c r="K360" t="s">
        <v>963</v>
      </c>
      <c r="L360" s="82">
        <v>15138</v>
      </c>
      <c r="M360" t="s">
        <v>1515</v>
      </c>
    </row>
    <row r="361" spans="9:13" x14ac:dyDescent="0.25">
      <c r="I361">
        <v>11354</v>
      </c>
      <c r="J361" t="s">
        <v>200</v>
      </c>
      <c r="K361" t="s">
        <v>831</v>
      </c>
      <c r="L361" s="82">
        <v>15395</v>
      </c>
      <c r="M361" t="s">
        <v>1516</v>
      </c>
    </row>
    <row r="362" spans="9:13" x14ac:dyDescent="0.25">
      <c r="I362">
        <v>11355</v>
      </c>
      <c r="J362" t="s">
        <v>382</v>
      </c>
      <c r="K362" t="s">
        <v>902</v>
      </c>
      <c r="L362" s="82">
        <v>15703</v>
      </c>
      <c r="M362" t="s">
        <v>1517</v>
      </c>
    </row>
    <row r="363" spans="9:13" x14ac:dyDescent="0.25">
      <c r="I363">
        <v>11356</v>
      </c>
      <c r="J363" t="s">
        <v>383</v>
      </c>
      <c r="K363" t="s">
        <v>305</v>
      </c>
      <c r="L363" s="82">
        <v>29368</v>
      </c>
      <c r="M363" t="s">
        <v>1518</v>
      </c>
    </row>
    <row r="364" spans="9:13" x14ac:dyDescent="0.25">
      <c r="I364">
        <v>11357</v>
      </c>
      <c r="J364" t="s">
        <v>384</v>
      </c>
      <c r="K364" t="s">
        <v>882</v>
      </c>
      <c r="L364" s="82">
        <v>28937</v>
      </c>
      <c r="M364" t="s">
        <v>1519</v>
      </c>
    </row>
    <row r="365" spans="9:13" x14ac:dyDescent="0.25">
      <c r="I365">
        <v>11358</v>
      </c>
      <c r="J365" t="s">
        <v>385</v>
      </c>
      <c r="K365" t="s">
        <v>964</v>
      </c>
      <c r="L365" s="82">
        <v>28805</v>
      </c>
      <c r="M365" t="s">
        <v>1520</v>
      </c>
    </row>
    <row r="366" spans="9:13" x14ac:dyDescent="0.25">
      <c r="I366">
        <v>11359</v>
      </c>
      <c r="J366" t="s">
        <v>386</v>
      </c>
      <c r="K366" t="s">
        <v>951</v>
      </c>
      <c r="L366" s="82">
        <v>28737</v>
      </c>
      <c r="M366" t="s">
        <v>1521</v>
      </c>
    </row>
    <row r="367" spans="9:13" x14ac:dyDescent="0.25">
      <c r="I367">
        <v>11360</v>
      </c>
      <c r="J367" t="s">
        <v>387</v>
      </c>
      <c r="K367" t="s">
        <v>880</v>
      </c>
      <c r="L367" s="82">
        <v>28704</v>
      </c>
      <c r="M367" t="s">
        <v>1522</v>
      </c>
    </row>
    <row r="368" spans="9:13" x14ac:dyDescent="0.25">
      <c r="I368">
        <v>11361</v>
      </c>
      <c r="J368" t="s">
        <v>336</v>
      </c>
      <c r="K368" t="s">
        <v>851</v>
      </c>
      <c r="L368" s="82">
        <v>28243</v>
      </c>
      <c r="M368" t="s">
        <v>1523</v>
      </c>
    </row>
    <row r="369" spans="9:13" x14ac:dyDescent="0.25">
      <c r="I369">
        <v>11362</v>
      </c>
      <c r="J369" t="s">
        <v>224</v>
      </c>
      <c r="K369" t="s">
        <v>965</v>
      </c>
      <c r="L369" s="82">
        <v>28440</v>
      </c>
      <c r="M369" t="s">
        <v>1524</v>
      </c>
    </row>
    <row r="370" spans="9:13" x14ac:dyDescent="0.25">
      <c r="I370">
        <v>11363</v>
      </c>
      <c r="J370" t="s">
        <v>368</v>
      </c>
      <c r="K370" t="s">
        <v>262</v>
      </c>
      <c r="L370" s="82">
        <v>28418</v>
      </c>
      <c r="M370" t="s">
        <v>1525</v>
      </c>
    </row>
    <row r="371" spans="9:13" x14ac:dyDescent="0.25">
      <c r="I371">
        <v>11364</v>
      </c>
      <c r="J371" t="s">
        <v>183</v>
      </c>
      <c r="K371" t="s">
        <v>955</v>
      </c>
      <c r="L371" s="82">
        <v>29121</v>
      </c>
      <c r="M371" t="s">
        <v>1526</v>
      </c>
    </row>
    <row r="372" spans="9:13" x14ac:dyDescent="0.25">
      <c r="I372">
        <v>11365</v>
      </c>
      <c r="J372" t="s">
        <v>388</v>
      </c>
      <c r="K372" t="s">
        <v>966</v>
      </c>
      <c r="L372" s="82">
        <v>29015</v>
      </c>
      <c r="M372" t="s">
        <v>1527</v>
      </c>
    </row>
    <row r="373" spans="9:13" x14ac:dyDescent="0.25">
      <c r="I373">
        <v>11366</v>
      </c>
      <c r="J373" t="s">
        <v>389</v>
      </c>
      <c r="K373" t="s">
        <v>952</v>
      </c>
      <c r="L373" s="82">
        <v>29153</v>
      </c>
      <c r="M373" t="s">
        <v>1528</v>
      </c>
    </row>
    <row r="374" spans="9:13" x14ac:dyDescent="0.25">
      <c r="I374">
        <v>11367</v>
      </c>
      <c r="J374" t="s">
        <v>390</v>
      </c>
      <c r="K374" t="s">
        <v>863</v>
      </c>
      <c r="L374" s="82">
        <v>28908</v>
      </c>
      <c r="M374" t="s">
        <v>1529</v>
      </c>
    </row>
    <row r="375" spans="9:13" x14ac:dyDescent="0.25">
      <c r="I375">
        <v>11368</v>
      </c>
      <c r="J375" t="s">
        <v>278</v>
      </c>
      <c r="K375" t="s">
        <v>943</v>
      </c>
      <c r="L375" s="82">
        <v>28819</v>
      </c>
      <c r="M375" t="s">
        <v>1530</v>
      </c>
    </row>
    <row r="376" spans="9:13" x14ac:dyDescent="0.25">
      <c r="I376">
        <v>11369</v>
      </c>
      <c r="J376" t="s">
        <v>204</v>
      </c>
      <c r="K376" t="s">
        <v>927</v>
      </c>
      <c r="L376" s="82">
        <v>28706</v>
      </c>
      <c r="M376" t="s">
        <v>1531</v>
      </c>
    </row>
    <row r="377" spans="9:13" x14ac:dyDescent="0.25">
      <c r="I377">
        <v>11370</v>
      </c>
      <c r="J377" t="s">
        <v>391</v>
      </c>
      <c r="K377" t="s">
        <v>967</v>
      </c>
      <c r="L377" s="82">
        <v>28581</v>
      </c>
      <c r="M377" t="s">
        <v>1532</v>
      </c>
    </row>
    <row r="378" spans="9:13" x14ac:dyDescent="0.25">
      <c r="I378">
        <v>11371</v>
      </c>
      <c r="J378" t="s">
        <v>392</v>
      </c>
      <c r="K378" t="s">
        <v>968</v>
      </c>
      <c r="L378" s="82">
        <v>28637</v>
      </c>
      <c r="M378" t="s">
        <v>1533</v>
      </c>
    </row>
    <row r="379" spans="9:13" x14ac:dyDescent="0.25">
      <c r="I379">
        <v>11372</v>
      </c>
      <c r="J379" t="s">
        <v>182</v>
      </c>
      <c r="K379" t="s">
        <v>938</v>
      </c>
      <c r="L379" s="82">
        <v>28625</v>
      </c>
      <c r="M379" t="s">
        <v>1534</v>
      </c>
    </row>
    <row r="380" spans="9:13" x14ac:dyDescent="0.25">
      <c r="I380">
        <v>11373</v>
      </c>
      <c r="J380" t="s">
        <v>393</v>
      </c>
      <c r="K380" t="s">
        <v>881</v>
      </c>
      <c r="L380" s="82">
        <v>15969</v>
      </c>
      <c r="M380" t="s">
        <v>1535</v>
      </c>
    </row>
    <row r="381" spans="9:13" x14ac:dyDescent="0.25">
      <c r="I381">
        <v>11374</v>
      </c>
      <c r="J381" t="s">
        <v>176</v>
      </c>
      <c r="K381" t="s">
        <v>963</v>
      </c>
      <c r="L381" s="82">
        <v>15885</v>
      </c>
      <c r="M381" t="s">
        <v>1536</v>
      </c>
    </row>
    <row r="382" spans="9:13" x14ac:dyDescent="0.25">
      <c r="I382">
        <v>11375</v>
      </c>
      <c r="J382" t="s">
        <v>394</v>
      </c>
      <c r="K382" t="s">
        <v>930</v>
      </c>
      <c r="L382" s="82">
        <v>15835</v>
      </c>
      <c r="M382" t="s">
        <v>1537</v>
      </c>
    </row>
    <row r="383" spans="9:13" x14ac:dyDescent="0.25">
      <c r="I383">
        <v>11376</v>
      </c>
      <c r="J383" t="s">
        <v>395</v>
      </c>
      <c r="K383" t="s">
        <v>908</v>
      </c>
      <c r="L383" s="82">
        <v>15867</v>
      </c>
      <c r="M383" t="s">
        <v>1538</v>
      </c>
    </row>
    <row r="384" spans="9:13" x14ac:dyDescent="0.25">
      <c r="I384">
        <v>11377</v>
      </c>
      <c r="J384" t="s">
        <v>292</v>
      </c>
      <c r="K384" t="s">
        <v>969</v>
      </c>
      <c r="L384" s="82">
        <v>22335</v>
      </c>
      <c r="M384" t="s">
        <v>1539</v>
      </c>
    </row>
    <row r="385" spans="9:13" x14ac:dyDescent="0.25">
      <c r="I385">
        <v>11378</v>
      </c>
      <c r="J385" t="s">
        <v>157</v>
      </c>
      <c r="K385" t="s">
        <v>877</v>
      </c>
      <c r="L385" s="82">
        <v>22058</v>
      </c>
      <c r="M385" t="s">
        <v>1540</v>
      </c>
    </row>
    <row r="386" spans="9:13" x14ac:dyDescent="0.25">
      <c r="I386">
        <v>11379</v>
      </c>
      <c r="J386" t="s">
        <v>396</v>
      </c>
      <c r="K386" t="s">
        <v>908</v>
      </c>
      <c r="L386" s="82">
        <v>21872</v>
      </c>
      <c r="M386" t="s">
        <v>1541</v>
      </c>
    </row>
    <row r="387" spans="9:13" x14ac:dyDescent="0.25">
      <c r="I387">
        <v>11380</v>
      </c>
      <c r="J387" t="s">
        <v>397</v>
      </c>
      <c r="K387" t="s">
        <v>894</v>
      </c>
      <c r="L387" s="82">
        <v>21611</v>
      </c>
      <c r="M387" t="s">
        <v>1542</v>
      </c>
    </row>
    <row r="388" spans="9:13" x14ac:dyDescent="0.25">
      <c r="I388">
        <v>11381</v>
      </c>
      <c r="J388" t="s">
        <v>250</v>
      </c>
      <c r="K388" t="s">
        <v>961</v>
      </c>
      <c r="L388" s="82">
        <v>21784</v>
      </c>
      <c r="M388" t="s">
        <v>1543</v>
      </c>
    </row>
    <row r="389" spans="9:13" x14ac:dyDescent="0.25">
      <c r="I389">
        <v>11382</v>
      </c>
      <c r="J389" t="s">
        <v>278</v>
      </c>
      <c r="K389" t="s">
        <v>917</v>
      </c>
      <c r="L389" s="82">
        <v>21204</v>
      </c>
      <c r="M389" t="s">
        <v>1544</v>
      </c>
    </row>
    <row r="390" spans="9:13" x14ac:dyDescent="0.25">
      <c r="I390">
        <v>11383</v>
      </c>
      <c r="J390" t="s">
        <v>398</v>
      </c>
      <c r="K390" t="s">
        <v>921</v>
      </c>
      <c r="L390" s="82">
        <v>22156</v>
      </c>
      <c r="M390" t="s">
        <v>1545</v>
      </c>
    </row>
    <row r="391" spans="9:13" x14ac:dyDescent="0.25">
      <c r="I391">
        <v>11384</v>
      </c>
      <c r="J391" t="s">
        <v>212</v>
      </c>
      <c r="K391" t="s">
        <v>838</v>
      </c>
      <c r="L391" s="82">
        <v>22205</v>
      </c>
      <c r="M391" t="s">
        <v>1546</v>
      </c>
    </row>
    <row r="392" spans="9:13" x14ac:dyDescent="0.25">
      <c r="I392">
        <v>11385</v>
      </c>
      <c r="J392" t="s">
        <v>399</v>
      </c>
      <c r="K392" t="s">
        <v>698</v>
      </c>
      <c r="L392" s="82">
        <v>22139</v>
      </c>
      <c r="M392" t="s">
        <v>1547</v>
      </c>
    </row>
    <row r="393" spans="9:13" x14ac:dyDescent="0.25">
      <c r="I393">
        <v>11386</v>
      </c>
      <c r="J393" t="s">
        <v>193</v>
      </c>
      <c r="K393" t="s">
        <v>904</v>
      </c>
      <c r="L393" s="82">
        <v>22225</v>
      </c>
      <c r="M393" t="s">
        <v>1548</v>
      </c>
    </row>
    <row r="394" spans="9:13" x14ac:dyDescent="0.25">
      <c r="I394">
        <v>11387</v>
      </c>
      <c r="J394" t="s">
        <v>188</v>
      </c>
      <c r="K394" t="s">
        <v>916</v>
      </c>
      <c r="L394" s="82">
        <v>21703</v>
      </c>
      <c r="M394" t="s">
        <v>1549</v>
      </c>
    </row>
    <row r="395" spans="9:13" x14ac:dyDescent="0.25">
      <c r="I395">
        <v>11388</v>
      </c>
      <c r="J395" t="s">
        <v>400</v>
      </c>
      <c r="K395" t="s">
        <v>664</v>
      </c>
      <c r="L395" s="82">
        <v>21755</v>
      </c>
      <c r="M395" t="s">
        <v>1550</v>
      </c>
    </row>
    <row r="396" spans="9:13" x14ac:dyDescent="0.25">
      <c r="I396">
        <v>11389</v>
      </c>
      <c r="J396" t="s">
        <v>401</v>
      </c>
      <c r="K396" t="s">
        <v>965</v>
      </c>
      <c r="L396" s="82">
        <v>25682</v>
      </c>
      <c r="M396" t="s">
        <v>1551</v>
      </c>
    </row>
    <row r="397" spans="9:13" x14ac:dyDescent="0.25">
      <c r="I397">
        <v>11390</v>
      </c>
      <c r="J397" t="s">
        <v>192</v>
      </c>
      <c r="K397" t="s">
        <v>879</v>
      </c>
      <c r="L397" s="82">
        <v>25860</v>
      </c>
      <c r="M397" t="s">
        <v>1552</v>
      </c>
    </row>
    <row r="398" spans="9:13" x14ac:dyDescent="0.25">
      <c r="I398">
        <v>11391</v>
      </c>
      <c r="J398" t="s">
        <v>402</v>
      </c>
      <c r="K398" t="s">
        <v>844</v>
      </c>
      <c r="L398" s="82">
        <v>25929</v>
      </c>
      <c r="M398" t="s">
        <v>1553</v>
      </c>
    </row>
    <row r="399" spans="9:13" x14ac:dyDescent="0.25">
      <c r="I399">
        <v>11392</v>
      </c>
      <c r="J399" t="s">
        <v>214</v>
      </c>
      <c r="K399" t="s">
        <v>847</v>
      </c>
      <c r="L399" s="82">
        <v>25606</v>
      </c>
      <c r="M399" t="s">
        <v>1554</v>
      </c>
    </row>
    <row r="400" spans="9:13" x14ac:dyDescent="0.25">
      <c r="I400">
        <v>11393</v>
      </c>
      <c r="J400" t="s">
        <v>403</v>
      </c>
      <c r="K400" t="s">
        <v>970</v>
      </c>
      <c r="L400" s="82">
        <v>25220</v>
      </c>
      <c r="M400" t="s">
        <v>1555</v>
      </c>
    </row>
    <row r="401" spans="9:13" x14ac:dyDescent="0.25">
      <c r="I401">
        <v>11394</v>
      </c>
      <c r="J401" t="s">
        <v>404</v>
      </c>
      <c r="K401" t="s">
        <v>971</v>
      </c>
      <c r="L401" s="82">
        <v>25499</v>
      </c>
      <c r="M401" t="s">
        <v>1556</v>
      </c>
    </row>
    <row r="402" spans="9:13" x14ac:dyDescent="0.25">
      <c r="I402">
        <v>11395</v>
      </c>
      <c r="J402" t="s">
        <v>258</v>
      </c>
      <c r="K402" t="s">
        <v>902</v>
      </c>
      <c r="L402" s="82">
        <v>25859</v>
      </c>
      <c r="M402" t="s">
        <v>1557</v>
      </c>
    </row>
    <row r="403" spans="9:13" x14ac:dyDescent="0.25">
      <c r="I403">
        <v>11396</v>
      </c>
      <c r="J403" t="s">
        <v>161</v>
      </c>
      <c r="K403" t="s">
        <v>866</v>
      </c>
      <c r="L403" s="82">
        <v>25481</v>
      </c>
      <c r="M403" t="s">
        <v>1558</v>
      </c>
    </row>
    <row r="404" spans="9:13" x14ac:dyDescent="0.25">
      <c r="I404">
        <v>11397</v>
      </c>
      <c r="J404" t="s">
        <v>328</v>
      </c>
      <c r="K404" t="s">
        <v>965</v>
      </c>
      <c r="L404" s="82">
        <v>25358</v>
      </c>
      <c r="M404" t="s">
        <v>1559</v>
      </c>
    </row>
    <row r="405" spans="9:13" x14ac:dyDescent="0.25">
      <c r="I405">
        <v>11398</v>
      </c>
      <c r="J405" t="s">
        <v>340</v>
      </c>
      <c r="K405" t="s">
        <v>853</v>
      </c>
      <c r="L405" s="82">
        <v>25455</v>
      </c>
      <c r="M405" t="s">
        <v>1560</v>
      </c>
    </row>
    <row r="406" spans="9:13" x14ac:dyDescent="0.25">
      <c r="I406">
        <v>11399</v>
      </c>
      <c r="J406" t="s">
        <v>405</v>
      </c>
      <c r="K406" t="s">
        <v>828</v>
      </c>
      <c r="L406" s="82">
        <v>25419</v>
      </c>
      <c r="M406" t="s">
        <v>1561</v>
      </c>
    </row>
    <row r="407" spans="9:13" x14ac:dyDescent="0.25">
      <c r="I407">
        <v>11400</v>
      </c>
      <c r="J407" t="s">
        <v>406</v>
      </c>
      <c r="K407" t="s">
        <v>879</v>
      </c>
      <c r="L407" s="82">
        <v>25312</v>
      </c>
      <c r="M407" t="s">
        <v>1562</v>
      </c>
    </row>
    <row r="408" spans="9:13" x14ac:dyDescent="0.25">
      <c r="I408">
        <v>11401</v>
      </c>
      <c r="J408" t="s">
        <v>215</v>
      </c>
      <c r="K408" t="s">
        <v>878</v>
      </c>
      <c r="L408" s="82">
        <v>25441</v>
      </c>
      <c r="M408" t="s">
        <v>1563</v>
      </c>
    </row>
    <row r="409" spans="9:13" x14ac:dyDescent="0.25">
      <c r="I409">
        <v>11402</v>
      </c>
      <c r="J409" t="s">
        <v>407</v>
      </c>
      <c r="K409" t="s">
        <v>904</v>
      </c>
      <c r="L409" s="82">
        <v>25527</v>
      </c>
      <c r="M409" t="s">
        <v>1564</v>
      </c>
    </row>
    <row r="410" spans="9:13" x14ac:dyDescent="0.25">
      <c r="I410">
        <v>11403</v>
      </c>
      <c r="J410" t="s">
        <v>348</v>
      </c>
      <c r="K410" t="s">
        <v>972</v>
      </c>
      <c r="L410" s="82">
        <v>25212</v>
      </c>
      <c r="M410" t="s">
        <v>1565</v>
      </c>
    </row>
    <row r="411" spans="9:13" x14ac:dyDescent="0.25">
      <c r="I411">
        <v>11404</v>
      </c>
      <c r="J411" t="s">
        <v>188</v>
      </c>
      <c r="K411" t="s">
        <v>344</v>
      </c>
      <c r="L411" s="82">
        <v>18994</v>
      </c>
      <c r="M411" t="s">
        <v>1566</v>
      </c>
    </row>
    <row r="412" spans="9:13" x14ac:dyDescent="0.25">
      <c r="I412">
        <v>11405</v>
      </c>
      <c r="J412" t="s">
        <v>408</v>
      </c>
      <c r="K412" t="s">
        <v>919</v>
      </c>
      <c r="L412" s="82">
        <v>19041</v>
      </c>
      <c r="M412" t="s">
        <v>1567</v>
      </c>
    </row>
    <row r="413" spans="9:13" x14ac:dyDescent="0.25">
      <c r="I413">
        <v>11406</v>
      </c>
      <c r="J413" t="s">
        <v>328</v>
      </c>
      <c r="K413" t="s">
        <v>967</v>
      </c>
      <c r="L413" s="82">
        <v>19178</v>
      </c>
      <c r="M413" t="s">
        <v>1568</v>
      </c>
    </row>
    <row r="414" spans="9:13" x14ac:dyDescent="0.25">
      <c r="I414">
        <v>11407</v>
      </c>
      <c r="J414" t="s">
        <v>409</v>
      </c>
      <c r="K414" t="s">
        <v>962</v>
      </c>
      <c r="L414" s="82">
        <v>19086</v>
      </c>
      <c r="M414" t="s">
        <v>1569</v>
      </c>
    </row>
    <row r="415" spans="9:13" x14ac:dyDescent="0.25">
      <c r="I415">
        <v>11408</v>
      </c>
      <c r="J415" t="s">
        <v>410</v>
      </c>
      <c r="K415" t="s">
        <v>921</v>
      </c>
      <c r="L415" s="82">
        <v>19493</v>
      </c>
      <c r="M415" t="s">
        <v>1570</v>
      </c>
    </row>
    <row r="416" spans="9:13" x14ac:dyDescent="0.25">
      <c r="I416">
        <v>11409</v>
      </c>
      <c r="J416" t="s">
        <v>307</v>
      </c>
      <c r="K416" t="s">
        <v>973</v>
      </c>
      <c r="L416" s="82">
        <v>24902</v>
      </c>
      <c r="M416" t="s">
        <v>1571</v>
      </c>
    </row>
    <row r="417" spans="9:13" x14ac:dyDescent="0.25">
      <c r="I417">
        <v>11410</v>
      </c>
      <c r="J417" t="s">
        <v>287</v>
      </c>
      <c r="K417" t="s">
        <v>919</v>
      </c>
      <c r="L417" s="82">
        <v>25075</v>
      </c>
      <c r="M417" t="s">
        <v>1572</v>
      </c>
    </row>
    <row r="418" spans="9:13" x14ac:dyDescent="0.25">
      <c r="I418">
        <v>11411</v>
      </c>
      <c r="J418" t="s">
        <v>289</v>
      </c>
      <c r="K418" t="s">
        <v>262</v>
      </c>
      <c r="L418" s="82">
        <v>19767</v>
      </c>
      <c r="M418" t="s">
        <v>1573</v>
      </c>
    </row>
    <row r="419" spans="9:13" x14ac:dyDescent="0.25">
      <c r="I419">
        <v>11412</v>
      </c>
      <c r="J419" t="s">
        <v>162</v>
      </c>
      <c r="K419" t="s">
        <v>417</v>
      </c>
      <c r="L419" s="82">
        <v>19823</v>
      </c>
      <c r="M419" t="s">
        <v>1574</v>
      </c>
    </row>
    <row r="420" spans="9:13" x14ac:dyDescent="0.25">
      <c r="I420">
        <v>11413</v>
      </c>
      <c r="J420" t="s">
        <v>188</v>
      </c>
      <c r="K420" t="s">
        <v>949</v>
      </c>
      <c r="L420" s="82">
        <v>19829</v>
      </c>
      <c r="M420" t="s">
        <v>1575</v>
      </c>
    </row>
    <row r="421" spans="9:13" x14ac:dyDescent="0.25">
      <c r="I421">
        <v>11414</v>
      </c>
      <c r="J421" t="s">
        <v>161</v>
      </c>
      <c r="K421" t="s">
        <v>912</v>
      </c>
      <c r="L421" s="82">
        <v>19801</v>
      </c>
      <c r="M421" t="s">
        <v>1576</v>
      </c>
    </row>
    <row r="422" spans="9:13" x14ac:dyDescent="0.25">
      <c r="I422">
        <v>11415</v>
      </c>
      <c r="J422" t="s">
        <v>374</v>
      </c>
      <c r="K422" t="s">
        <v>962</v>
      </c>
      <c r="L422" s="82">
        <v>16228</v>
      </c>
      <c r="M422" t="s">
        <v>1577</v>
      </c>
    </row>
    <row r="423" spans="9:13" x14ac:dyDescent="0.25">
      <c r="I423">
        <v>11416</v>
      </c>
      <c r="J423" t="s">
        <v>411</v>
      </c>
      <c r="K423" t="s">
        <v>974</v>
      </c>
      <c r="L423" s="82">
        <v>16515</v>
      </c>
      <c r="M423" t="s">
        <v>1578</v>
      </c>
    </row>
    <row r="424" spans="9:13" x14ac:dyDescent="0.25">
      <c r="I424">
        <v>11417</v>
      </c>
      <c r="J424" t="s">
        <v>392</v>
      </c>
      <c r="K424" t="s">
        <v>865</v>
      </c>
      <c r="L424" s="82">
        <v>16494</v>
      </c>
      <c r="M424" t="s">
        <v>1579</v>
      </c>
    </row>
    <row r="425" spans="9:13" x14ac:dyDescent="0.25">
      <c r="I425">
        <v>11418</v>
      </c>
      <c r="J425" t="s">
        <v>367</v>
      </c>
      <c r="K425" t="s">
        <v>975</v>
      </c>
      <c r="L425" s="82">
        <v>16477</v>
      </c>
      <c r="M425" t="s">
        <v>1580</v>
      </c>
    </row>
    <row r="426" spans="9:13" x14ac:dyDescent="0.25">
      <c r="I426">
        <v>11419</v>
      </c>
      <c r="J426" t="s">
        <v>346</v>
      </c>
      <c r="K426" t="s">
        <v>749</v>
      </c>
      <c r="L426" s="82">
        <v>16486</v>
      </c>
      <c r="M426" t="s">
        <v>1581</v>
      </c>
    </row>
    <row r="427" spans="9:13" x14ac:dyDescent="0.25">
      <c r="I427">
        <v>11420</v>
      </c>
      <c r="J427" t="s">
        <v>167</v>
      </c>
      <c r="K427" t="s">
        <v>950</v>
      </c>
      <c r="L427" s="82">
        <v>16995</v>
      </c>
      <c r="M427" t="s">
        <v>1582</v>
      </c>
    </row>
    <row r="428" spans="9:13" x14ac:dyDescent="0.25">
      <c r="I428">
        <v>11421</v>
      </c>
      <c r="J428" t="s">
        <v>217</v>
      </c>
      <c r="K428" t="s">
        <v>966</v>
      </c>
      <c r="L428" s="82">
        <v>17002</v>
      </c>
      <c r="M428" t="s">
        <v>1583</v>
      </c>
    </row>
    <row r="429" spans="9:13" x14ac:dyDescent="0.25">
      <c r="I429">
        <v>11422</v>
      </c>
      <c r="J429" t="s">
        <v>412</v>
      </c>
      <c r="K429" t="s">
        <v>905</v>
      </c>
      <c r="L429" s="82">
        <v>17046</v>
      </c>
      <c r="M429" t="s">
        <v>1584</v>
      </c>
    </row>
    <row r="430" spans="9:13" x14ac:dyDescent="0.25">
      <c r="I430">
        <v>11423</v>
      </c>
      <c r="J430" t="s">
        <v>272</v>
      </c>
      <c r="K430" t="s">
        <v>949</v>
      </c>
      <c r="L430" s="82">
        <v>20033</v>
      </c>
      <c r="M430" t="s">
        <v>1585</v>
      </c>
    </row>
    <row r="431" spans="9:13" x14ac:dyDescent="0.25">
      <c r="I431">
        <v>11424</v>
      </c>
      <c r="J431" t="s">
        <v>413</v>
      </c>
      <c r="K431" t="s">
        <v>856</v>
      </c>
      <c r="L431" s="82">
        <v>19700</v>
      </c>
      <c r="M431" t="s">
        <v>1586</v>
      </c>
    </row>
    <row r="432" spans="9:13" x14ac:dyDescent="0.25">
      <c r="I432">
        <v>11425</v>
      </c>
      <c r="J432" t="s">
        <v>414</v>
      </c>
      <c r="K432" t="s">
        <v>937</v>
      </c>
      <c r="L432" s="82">
        <v>19942</v>
      </c>
      <c r="M432" t="s">
        <v>1587</v>
      </c>
    </row>
    <row r="433" spans="9:13" x14ac:dyDescent="0.25">
      <c r="I433">
        <v>11426</v>
      </c>
      <c r="J433" t="s">
        <v>415</v>
      </c>
      <c r="K433" t="s">
        <v>828</v>
      </c>
      <c r="L433" s="82">
        <v>19634</v>
      </c>
      <c r="M433" t="s">
        <v>1588</v>
      </c>
    </row>
    <row r="434" spans="9:13" x14ac:dyDescent="0.25">
      <c r="I434">
        <v>11427</v>
      </c>
      <c r="J434" t="s">
        <v>416</v>
      </c>
      <c r="K434" t="s">
        <v>855</v>
      </c>
      <c r="L434" s="82">
        <v>19711</v>
      </c>
      <c r="M434" t="s">
        <v>1589</v>
      </c>
    </row>
    <row r="435" spans="9:13" x14ac:dyDescent="0.25">
      <c r="I435">
        <v>11428</v>
      </c>
      <c r="J435" t="s">
        <v>200</v>
      </c>
      <c r="K435" t="s">
        <v>891</v>
      </c>
      <c r="L435" s="82">
        <v>19593</v>
      </c>
      <c r="M435" t="s">
        <v>1590</v>
      </c>
    </row>
    <row r="436" spans="9:13" x14ac:dyDescent="0.25">
      <c r="I436">
        <v>11429</v>
      </c>
      <c r="J436" t="s">
        <v>155</v>
      </c>
      <c r="K436" t="s">
        <v>866</v>
      </c>
      <c r="L436" s="82">
        <v>19191</v>
      </c>
      <c r="M436" t="s">
        <v>1591</v>
      </c>
    </row>
    <row r="437" spans="9:13" x14ac:dyDescent="0.25">
      <c r="I437">
        <v>11430</v>
      </c>
      <c r="J437" t="s">
        <v>216</v>
      </c>
      <c r="K437" t="s">
        <v>850</v>
      </c>
      <c r="L437" s="82">
        <v>19077</v>
      </c>
      <c r="M437" t="s">
        <v>1592</v>
      </c>
    </row>
    <row r="438" spans="9:13" x14ac:dyDescent="0.25">
      <c r="I438">
        <v>11431</v>
      </c>
      <c r="J438" t="s">
        <v>417</v>
      </c>
      <c r="K438" t="s">
        <v>856</v>
      </c>
      <c r="L438" s="82">
        <v>19294</v>
      </c>
      <c r="M438" t="s">
        <v>1593</v>
      </c>
    </row>
    <row r="439" spans="9:13" x14ac:dyDescent="0.25">
      <c r="I439">
        <v>11432</v>
      </c>
      <c r="J439" t="s">
        <v>418</v>
      </c>
      <c r="K439" t="s">
        <v>951</v>
      </c>
      <c r="L439" s="82">
        <v>18882</v>
      </c>
      <c r="M439" t="s">
        <v>1594</v>
      </c>
    </row>
    <row r="440" spans="9:13" x14ac:dyDescent="0.25">
      <c r="I440">
        <v>11433</v>
      </c>
      <c r="J440" t="s">
        <v>287</v>
      </c>
      <c r="K440" t="s">
        <v>965</v>
      </c>
      <c r="L440" s="82">
        <v>18873</v>
      </c>
      <c r="M440" t="s">
        <v>1595</v>
      </c>
    </row>
    <row r="441" spans="9:13" x14ac:dyDescent="0.25">
      <c r="I441">
        <v>11434</v>
      </c>
      <c r="J441" t="s">
        <v>419</v>
      </c>
      <c r="K441" t="s">
        <v>866</v>
      </c>
      <c r="L441" s="82">
        <v>18754</v>
      </c>
      <c r="M441" t="s">
        <v>1596</v>
      </c>
    </row>
    <row r="442" spans="9:13" x14ac:dyDescent="0.25">
      <c r="I442">
        <v>11435</v>
      </c>
      <c r="J442" t="s">
        <v>331</v>
      </c>
      <c r="K442" t="s">
        <v>938</v>
      </c>
      <c r="L442" s="82">
        <v>18328</v>
      </c>
      <c r="M442" t="s">
        <v>1597</v>
      </c>
    </row>
    <row r="443" spans="9:13" x14ac:dyDescent="0.25">
      <c r="I443">
        <v>11436</v>
      </c>
      <c r="J443" t="s">
        <v>344</v>
      </c>
      <c r="K443" t="s">
        <v>887</v>
      </c>
      <c r="L443" s="82">
        <v>18524</v>
      </c>
      <c r="M443" t="s">
        <v>1598</v>
      </c>
    </row>
    <row r="444" spans="9:13" x14ac:dyDescent="0.25">
      <c r="I444">
        <v>11437</v>
      </c>
      <c r="J444" t="s">
        <v>308</v>
      </c>
      <c r="K444" t="s">
        <v>849</v>
      </c>
      <c r="L444" s="82">
        <v>18249</v>
      </c>
      <c r="M444" t="s">
        <v>1599</v>
      </c>
    </row>
    <row r="445" spans="9:13" x14ac:dyDescent="0.25">
      <c r="I445">
        <v>11438</v>
      </c>
      <c r="J445" t="s">
        <v>347</v>
      </c>
      <c r="K445" t="s">
        <v>863</v>
      </c>
      <c r="L445" s="82">
        <v>18185</v>
      </c>
      <c r="M445" t="s">
        <v>1600</v>
      </c>
    </row>
    <row r="446" spans="9:13" x14ac:dyDescent="0.25">
      <c r="I446">
        <v>11439</v>
      </c>
      <c r="J446" t="s">
        <v>154</v>
      </c>
      <c r="K446" t="s">
        <v>868</v>
      </c>
      <c r="L446" s="82">
        <v>17670</v>
      </c>
      <c r="M446" t="s">
        <v>1601</v>
      </c>
    </row>
    <row r="447" spans="9:13" x14ac:dyDescent="0.25">
      <c r="I447">
        <v>11440</v>
      </c>
      <c r="J447" t="s">
        <v>420</v>
      </c>
      <c r="K447" t="s">
        <v>976</v>
      </c>
      <c r="L447" s="82">
        <v>17437</v>
      </c>
      <c r="M447" t="s">
        <v>1602</v>
      </c>
    </row>
    <row r="448" spans="9:13" x14ac:dyDescent="0.25">
      <c r="I448">
        <v>11441</v>
      </c>
      <c r="J448" t="s">
        <v>421</v>
      </c>
      <c r="K448" t="s">
        <v>977</v>
      </c>
      <c r="L448" s="82">
        <v>17330</v>
      </c>
      <c r="M448" t="s">
        <v>1603</v>
      </c>
    </row>
    <row r="449" spans="9:13" x14ac:dyDescent="0.25">
      <c r="I449">
        <v>11442</v>
      </c>
      <c r="J449" t="s">
        <v>400</v>
      </c>
      <c r="K449" t="s">
        <v>915</v>
      </c>
      <c r="L449" s="82">
        <v>17485</v>
      </c>
      <c r="M449" t="s">
        <v>1604</v>
      </c>
    </row>
    <row r="450" spans="9:13" x14ac:dyDescent="0.25">
      <c r="I450">
        <v>11443</v>
      </c>
      <c r="J450" t="s">
        <v>210</v>
      </c>
      <c r="K450" t="s">
        <v>913</v>
      </c>
      <c r="L450" s="82">
        <v>27902</v>
      </c>
      <c r="M450" t="s">
        <v>1605</v>
      </c>
    </row>
    <row r="451" spans="9:13" x14ac:dyDescent="0.25">
      <c r="I451">
        <v>11444</v>
      </c>
      <c r="J451" t="s">
        <v>422</v>
      </c>
      <c r="K451" t="s">
        <v>828</v>
      </c>
      <c r="L451" s="82">
        <v>27878</v>
      </c>
      <c r="M451" t="s">
        <v>1606</v>
      </c>
    </row>
    <row r="452" spans="9:13" x14ac:dyDescent="0.25">
      <c r="I452">
        <v>11445</v>
      </c>
      <c r="J452" t="s">
        <v>249</v>
      </c>
      <c r="K452" t="s">
        <v>978</v>
      </c>
      <c r="L452" s="82">
        <v>27231</v>
      </c>
      <c r="M452" t="s">
        <v>1607</v>
      </c>
    </row>
    <row r="453" spans="9:13" x14ac:dyDescent="0.25">
      <c r="I453">
        <v>11446</v>
      </c>
      <c r="J453" t="s">
        <v>177</v>
      </c>
      <c r="K453" t="s">
        <v>885</v>
      </c>
      <c r="L453" s="82">
        <v>27253</v>
      </c>
      <c r="M453" t="s">
        <v>1608</v>
      </c>
    </row>
    <row r="454" spans="9:13" x14ac:dyDescent="0.25">
      <c r="I454">
        <v>11447</v>
      </c>
      <c r="J454" t="s">
        <v>183</v>
      </c>
      <c r="K454" t="s">
        <v>925</v>
      </c>
      <c r="L454" s="82">
        <v>27257</v>
      </c>
      <c r="M454" t="s">
        <v>1609</v>
      </c>
    </row>
    <row r="455" spans="9:13" x14ac:dyDescent="0.25">
      <c r="I455">
        <v>11448</v>
      </c>
      <c r="J455" t="s">
        <v>346</v>
      </c>
      <c r="K455" t="s">
        <v>917</v>
      </c>
      <c r="L455" s="82">
        <v>27512</v>
      </c>
      <c r="M455" t="s">
        <v>1610</v>
      </c>
    </row>
    <row r="456" spans="9:13" x14ac:dyDescent="0.25">
      <c r="I456">
        <v>11449</v>
      </c>
      <c r="J456" t="s">
        <v>254</v>
      </c>
      <c r="K456" t="s">
        <v>975</v>
      </c>
      <c r="L456" s="82">
        <v>27427</v>
      </c>
      <c r="M456" t="s">
        <v>1611</v>
      </c>
    </row>
    <row r="457" spans="9:13" x14ac:dyDescent="0.25">
      <c r="I457">
        <v>11450</v>
      </c>
      <c r="J457" t="s">
        <v>423</v>
      </c>
      <c r="K457" t="s">
        <v>828</v>
      </c>
      <c r="L457" s="82">
        <v>27710</v>
      </c>
      <c r="M457" t="s">
        <v>1612</v>
      </c>
    </row>
    <row r="458" spans="9:13" x14ac:dyDescent="0.25">
      <c r="I458">
        <v>11451</v>
      </c>
      <c r="J458" t="s">
        <v>150</v>
      </c>
      <c r="K458" t="s">
        <v>979</v>
      </c>
      <c r="L458" s="82">
        <v>27342</v>
      </c>
      <c r="M458" t="s">
        <v>1613</v>
      </c>
    </row>
    <row r="459" spans="9:13" x14ac:dyDescent="0.25">
      <c r="I459">
        <v>11452</v>
      </c>
      <c r="J459" t="s">
        <v>421</v>
      </c>
      <c r="K459" t="s">
        <v>896</v>
      </c>
      <c r="L459" s="82">
        <v>26973</v>
      </c>
      <c r="M459" t="s">
        <v>1614</v>
      </c>
    </row>
    <row r="460" spans="9:13" x14ac:dyDescent="0.25">
      <c r="I460">
        <v>11453</v>
      </c>
      <c r="J460" t="s">
        <v>424</v>
      </c>
      <c r="K460" t="s">
        <v>964</v>
      </c>
      <c r="L460" s="82">
        <v>26897</v>
      </c>
      <c r="M460" t="s">
        <v>1615</v>
      </c>
    </row>
    <row r="461" spans="9:13" x14ac:dyDescent="0.25">
      <c r="I461">
        <v>11454</v>
      </c>
      <c r="J461" t="s">
        <v>282</v>
      </c>
      <c r="K461" t="s">
        <v>878</v>
      </c>
      <c r="L461" s="82">
        <v>27141</v>
      </c>
      <c r="M461" t="s">
        <v>1616</v>
      </c>
    </row>
    <row r="462" spans="9:13" x14ac:dyDescent="0.25">
      <c r="I462">
        <v>11455</v>
      </c>
      <c r="J462" t="s">
        <v>262</v>
      </c>
      <c r="K462" t="s">
        <v>980</v>
      </c>
      <c r="L462" s="82">
        <v>27140</v>
      </c>
      <c r="M462" t="s">
        <v>1617</v>
      </c>
    </row>
    <row r="463" spans="9:13" x14ac:dyDescent="0.25">
      <c r="I463">
        <v>11456</v>
      </c>
      <c r="J463" t="s">
        <v>148</v>
      </c>
      <c r="K463" t="s">
        <v>873</v>
      </c>
      <c r="L463" s="82">
        <v>27218</v>
      </c>
      <c r="M463" t="s">
        <v>1618</v>
      </c>
    </row>
    <row r="464" spans="9:13" x14ac:dyDescent="0.25">
      <c r="I464">
        <v>11457</v>
      </c>
      <c r="J464" t="s">
        <v>180</v>
      </c>
      <c r="K464" t="s">
        <v>902</v>
      </c>
      <c r="L464" s="82">
        <v>26805</v>
      </c>
      <c r="M464" t="s">
        <v>1619</v>
      </c>
    </row>
    <row r="465" spans="9:13" x14ac:dyDescent="0.25">
      <c r="I465">
        <v>11458</v>
      </c>
      <c r="J465" t="s">
        <v>248</v>
      </c>
      <c r="K465" t="s">
        <v>899</v>
      </c>
      <c r="L465" s="82">
        <v>26759</v>
      </c>
      <c r="M465" t="s">
        <v>1620</v>
      </c>
    </row>
    <row r="466" spans="9:13" x14ac:dyDescent="0.25">
      <c r="I466">
        <v>11459</v>
      </c>
      <c r="J466" t="s">
        <v>425</v>
      </c>
      <c r="K466" t="s">
        <v>905</v>
      </c>
      <c r="L466" s="82">
        <v>26585</v>
      </c>
      <c r="M466" t="s">
        <v>1621</v>
      </c>
    </row>
    <row r="467" spans="9:13" x14ac:dyDescent="0.25">
      <c r="I467">
        <v>11460</v>
      </c>
      <c r="J467" t="s">
        <v>426</v>
      </c>
      <c r="K467" t="s">
        <v>897</v>
      </c>
      <c r="L467" s="82">
        <v>26579</v>
      </c>
      <c r="M467" t="s">
        <v>1622</v>
      </c>
    </row>
    <row r="468" spans="9:13" x14ac:dyDescent="0.25">
      <c r="I468">
        <v>11461</v>
      </c>
      <c r="J468" t="s">
        <v>427</v>
      </c>
      <c r="K468" t="s">
        <v>848</v>
      </c>
      <c r="L468" s="82">
        <v>26383</v>
      </c>
      <c r="M468" t="s">
        <v>1623</v>
      </c>
    </row>
    <row r="469" spans="9:13" x14ac:dyDescent="0.25">
      <c r="I469">
        <v>11462</v>
      </c>
      <c r="J469" t="s">
        <v>428</v>
      </c>
      <c r="K469" t="s">
        <v>900</v>
      </c>
      <c r="L469" s="82">
        <v>26317</v>
      </c>
      <c r="M469" t="s">
        <v>1624</v>
      </c>
    </row>
    <row r="470" spans="9:13" x14ac:dyDescent="0.25">
      <c r="I470">
        <v>11463</v>
      </c>
      <c r="J470" t="s">
        <v>429</v>
      </c>
      <c r="K470" t="s">
        <v>845</v>
      </c>
      <c r="L470" s="82">
        <v>26370</v>
      </c>
      <c r="M470" t="s">
        <v>1625</v>
      </c>
    </row>
    <row r="471" spans="9:13" x14ac:dyDescent="0.25">
      <c r="I471">
        <v>11464</v>
      </c>
      <c r="J471" t="s">
        <v>172</v>
      </c>
      <c r="K471" t="s">
        <v>822</v>
      </c>
      <c r="L471" s="82">
        <v>26253</v>
      </c>
      <c r="M471" t="s">
        <v>1626</v>
      </c>
    </row>
    <row r="472" spans="9:13" x14ac:dyDescent="0.25">
      <c r="I472">
        <v>11465</v>
      </c>
      <c r="J472" t="s">
        <v>430</v>
      </c>
      <c r="K472" t="s">
        <v>881</v>
      </c>
      <c r="L472" s="82">
        <v>25983</v>
      </c>
      <c r="M472" t="s">
        <v>1627</v>
      </c>
    </row>
    <row r="473" spans="9:13" x14ac:dyDescent="0.25">
      <c r="I473">
        <v>11466</v>
      </c>
      <c r="J473" t="s">
        <v>431</v>
      </c>
      <c r="K473" t="s">
        <v>927</v>
      </c>
      <c r="L473" s="82">
        <v>26148</v>
      </c>
      <c r="M473" t="s">
        <v>1628</v>
      </c>
    </row>
    <row r="474" spans="9:13" x14ac:dyDescent="0.25">
      <c r="I474">
        <v>11467</v>
      </c>
      <c r="J474" t="s">
        <v>350</v>
      </c>
      <c r="K474" t="s">
        <v>865</v>
      </c>
      <c r="L474" s="82">
        <v>25483</v>
      </c>
      <c r="M474" t="s">
        <v>1629</v>
      </c>
    </row>
    <row r="475" spans="9:13" x14ac:dyDescent="0.25">
      <c r="I475">
        <v>11468</v>
      </c>
      <c r="J475" t="s">
        <v>193</v>
      </c>
      <c r="K475" t="s">
        <v>870</v>
      </c>
      <c r="L475" s="82">
        <v>27563</v>
      </c>
      <c r="M475" t="s">
        <v>1630</v>
      </c>
    </row>
    <row r="476" spans="9:13" x14ac:dyDescent="0.25">
      <c r="I476">
        <v>11469</v>
      </c>
      <c r="J476" t="s">
        <v>240</v>
      </c>
      <c r="K476" t="s">
        <v>879</v>
      </c>
      <c r="L476" s="82">
        <v>26770</v>
      </c>
      <c r="M476" t="s">
        <v>1631</v>
      </c>
    </row>
    <row r="477" spans="9:13" x14ac:dyDescent="0.25">
      <c r="I477">
        <v>11470</v>
      </c>
      <c r="J477" t="s">
        <v>432</v>
      </c>
      <c r="K477" t="s">
        <v>831</v>
      </c>
      <c r="L477" s="82">
        <v>26932</v>
      </c>
      <c r="M477" t="s">
        <v>1632</v>
      </c>
    </row>
    <row r="478" spans="9:13" x14ac:dyDescent="0.25">
      <c r="I478">
        <v>11471</v>
      </c>
      <c r="J478" t="s">
        <v>242</v>
      </c>
      <c r="K478" t="s">
        <v>831</v>
      </c>
      <c r="L478" s="82">
        <v>26932</v>
      </c>
      <c r="M478" t="s">
        <v>1633</v>
      </c>
    </row>
    <row r="479" spans="9:13" x14ac:dyDescent="0.25">
      <c r="I479">
        <v>11472</v>
      </c>
      <c r="J479" t="s">
        <v>433</v>
      </c>
      <c r="K479" t="s">
        <v>894</v>
      </c>
      <c r="L479" s="82">
        <v>23104</v>
      </c>
      <c r="M479" t="s">
        <v>1634</v>
      </c>
    </row>
    <row r="480" spans="9:13" x14ac:dyDescent="0.25">
      <c r="I480">
        <v>11473</v>
      </c>
      <c r="J480" t="s">
        <v>210</v>
      </c>
      <c r="K480" t="s">
        <v>875</v>
      </c>
      <c r="L480" s="82">
        <v>29435</v>
      </c>
      <c r="M480" t="s">
        <v>1635</v>
      </c>
    </row>
    <row r="481" spans="9:13" x14ac:dyDescent="0.25">
      <c r="I481">
        <v>11474</v>
      </c>
      <c r="J481" t="s">
        <v>426</v>
      </c>
      <c r="K481" t="s">
        <v>967</v>
      </c>
      <c r="L481" s="82">
        <v>29273</v>
      </c>
      <c r="M481" t="s">
        <v>1636</v>
      </c>
    </row>
    <row r="482" spans="9:13" x14ac:dyDescent="0.25">
      <c r="I482">
        <v>11475</v>
      </c>
      <c r="J482" t="s">
        <v>434</v>
      </c>
      <c r="K482" t="s">
        <v>981</v>
      </c>
      <c r="L482" s="82">
        <v>28772</v>
      </c>
      <c r="M482" t="s">
        <v>1637</v>
      </c>
    </row>
    <row r="483" spans="9:13" x14ac:dyDescent="0.25">
      <c r="I483">
        <v>11476</v>
      </c>
      <c r="J483" t="s">
        <v>421</v>
      </c>
      <c r="K483" t="s">
        <v>878</v>
      </c>
      <c r="L483" s="82">
        <v>27350</v>
      </c>
      <c r="M483" t="s">
        <v>1638</v>
      </c>
    </row>
    <row r="484" spans="9:13" x14ac:dyDescent="0.25">
      <c r="I484">
        <v>11477</v>
      </c>
      <c r="J484" t="s">
        <v>335</v>
      </c>
      <c r="K484" t="s">
        <v>926</v>
      </c>
      <c r="L484" s="82">
        <v>26840</v>
      </c>
      <c r="M484" t="s">
        <v>1639</v>
      </c>
    </row>
    <row r="485" spans="9:13" x14ac:dyDescent="0.25">
      <c r="I485">
        <v>11478</v>
      </c>
      <c r="J485" t="s">
        <v>435</v>
      </c>
      <c r="K485" t="s">
        <v>857</v>
      </c>
      <c r="L485" s="82">
        <v>26720</v>
      </c>
      <c r="M485" t="s">
        <v>1640</v>
      </c>
    </row>
    <row r="486" spans="9:13" x14ac:dyDescent="0.25">
      <c r="I486">
        <v>11479</v>
      </c>
      <c r="J486" t="s">
        <v>436</v>
      </c>
      <c r="K486" t="s">
        <v>920</v>
      </c>
      <c r="L486" s="82">
        <v>26776</v>
      </c>
      <c r="M486" t="s">
        <v>1641</v>
      </c>
    </row>
    <row r="487" spans="9:13" x14ac:dyDescent="0.25">
      <c r="I487">
        <v>11480</v>
      </c>
      <c r="J487" t="s">
        <v>437</v>
      </c>
      <c r="K487" t="s">
        <v>893</v>
      </c>
      <c r="L487" s="82">
        <v>26734</v>
      </c>
      <c r="M487" t="s">
        <v>1642</v>
      </c>
    </row>
    <row r="488" spans="9:13" x14ac:dyDescent="0.25">
      <c r="I488">
        <v>11481</v>
      </c>
      <c r="J488" t="s">
        <v>317</v>
      </c>
      <c r="K488" t="s">
        <v>975</v>
      </c>
      <c r="L488" s="82">
        <v>26807</v>
      </c>
      <c r="M488" t="s">
        <v>1643</v>
      </c>
    </row>
    <row r="489" spans="9:13" x14ac:dyDescent="0.25">
      <c r="I489">
        <v>11482</v>
      </c>
      <c r="J489" t="s">
        <v>438</v>
      </c>
      <c r="K489" t="s">
        <v>823</v>
      </c>
      <c r="L489" s="82">
        <v>26499</v>
      </c>
      <c r="M489" t="s">
        <v>1644</v>
      </c>
    </row>
    <row r="490" spans="9:13" x14ac:dyDescent="0.25">
      <c r="I490">
        <v>11483</v>
      </c>
      <c r="J490" t="s">
        <v>390</v>
      </c>
      <c r="K490" t="s">
        <v>897</v>
      </c>
      <c r="L490" s="82">
        <v>26441</v>
      </c>
      <c r="M490" t="s">
        <v>1645</v>
      </c>
    </row>
    <row r="491" spans="9:13" x14ac:dyDescent="0.25">
      <c r="I491">
        <v>11484</v>
      </c>
      <c r="J491" t="s">
        <v>439</v>
      </c>
      <c r="K491" t="s">
        <v>846</v>
      </c>
      <c r="L491" s="82">
        <v>26364</v>
      </c>
      <c r="M491" t="s">
        <v>1646</v>
      </c>
    </row>
    <row r="492" spans="9:13" x14ac:dyDescent="0.25">
      <c r="I492">
        <v>11485</v>
      </c>
      <c r="J492" t="s">
        <v>223</v>
      </c>
      <c r="K492" t="s">
        <v>982</v>
      </c>
      <c r="L492" s="82">
        <v>26518</v>
      </c>
      <c r="M492" t="s">
        <v>1647</v>
      </c>
    </row>
    <row r="493" spans="9:13" x14ac:dyDescent="0.25">
      <c r="I493">
        <v>11486</v>
      </c>
      <c r="J493" t="s">
        <v>414</v>
      </c>
      <c r="K493" t="s">
        <v>983</v>
      </c>
      <c r="L493" s="82">
        <v>26078</v>
      </c>
      <c r="M493" t="s">
        <v>1648</v>
      </c>
    </row>
    <row r="494" spans="9:13" x14ac:dyDescent="0.25">
      <c r="I494">
        <v>11487</v>
      </c>
      <c r="J494" t="s">
        <v>363</v>
      </c>
      <c r="K494" t="s">
        <v>948</v>
      </c>
      <c r="L494" s="82">
        <v>26123</v>
      </c>
      <c r="M494" t="s">
        <v>1649</v>
      </c>
    </row>
    <row r="495" spans="9:13" x14ac:dyDescent="0.25">
      <c r="I495">
        <v>11488</v>
      </c>
      <c r="J495" t="s">
        <v>440</v>
      </c>
      <c r="K495" t="s">
        <v>866</v>
      </c>
      <c r="L495" s="82">
        <v>26197</v>
      </c>
      <c r="M495" t="s">
        <v>1650</v>
      </c>
    </row>
    <row r="496" spans="9:13" x14ac:dyDescent="0.25">
      <c r="I496">
        <v>11489</v>
      </c>
      <c r="J496" t="s">
        <v>441</v>
      </c>
      <c r="K496" t="s">
        <v>919</v>
      </c>
      <c r="L496" s="82">
        <v>25999</v>
      </c>
      <c r="M496" t="s">
        <v>1651</v>
      </c>
    </row>
    <row r="497" spans="9:13" x14ac:dyDescent="0.25">
      <c r="I497">
        <v>11490</v>
      </c>
      <c r="J497" t="s">
        <v>442</v>
      </c>
      <c r="K497" t="s">
        <v>896</v>
      </c>
      <c r="L497" s="82">
        <v>25939</v>
      </c>
      <c r="M497" t="s">
        <v>1652</v>
      </c>
    </row>
    <row r="498" spans="9:13" x14ac:dyDescent="0.25">
      <c r="I498">
        <v>11491</v>
      </c>
      <c r="J498" t="s">
        <v>419</v>
      </c>
      <c r="K498" t="s">
        <v>891</v>
      </c>
      <c r="L498" s="82">
        <v>26029</v>
      </c>
      <c r="M498" t="s">
        <v>1653</v>
      </c>
    </row>
    <row r="499" spans="9:13" x14ac:dyDescent="0.25">
      <c r="I499">
        <v>11492</v>
      </c>
      <c r="J499" t="s">
        <v>383</v>
      </c>
      <c r="K499" t="s">
        <v>885</v>
      </c>
      <c r="L499" s="82">
        <v>26256</v>
      </c>
      <c r="M499" t="s">
        <v>1654</v>
      </c>
    </row>
    <row r="500" spans="9:13" x14ac:dyDescent="0.25">
      <c r="I500">
        <v>11493</v>
      </c>
      <c r="J500" t="s">
        <v>443</v>
      </c>
      <c r="K500" t="s">
        <v>920</v>
      </c>
      <c r="L500" s="82">
        <v>25904</v>
      </c>
      <c r="M500" t="s">
        <v>1655</v>
      </c>
    </row>
    <row r="501" spans="9:13" x14ac:dyDescent="0.25">
      <c r="I501">
        <v>11494</v>
      </c>
      <c r="J501" t="s">
        <v>176</v>
      </c>
      <c r="K501" t="s">
        <v>902</v>
      </c>
      <c r="L501" s="82">
        <v>25777</v>
      </c>
      <c r="M501" t="s">
        <v>1656</v>
      </c>
    </row>
    <row r="502" spans="9:13" x14ac:dyDescent="0.25">
      <c r="I502">
        <v>11495</v>
      </c>
      <c r="J502" t="s">
        <v>444</v>
      </c>
      <c r="K502" t="s">
        <v>848</v>
      </c>
      <c r="L502" s="82">
        <v>26180</v>
      </c>
      <c r="M502" t="s">
        <v>1657</v>
      </c>
    </row>
    <row r="503" spans="9:13" x14ac:dyDescent="0.25">
      <c r="I503">
        <v>11496</v>
      </c>
      <c r="J503" t="s">
        <v>396</v>
      </c>
      <c r="K503" t="s">
        <v>963</v>
      </c>
      <c r="L503" s="82">
        <v>25858</v>
      </c>
      <c r="M503" t="s">
        <v>1658</v>
      </c>
    </row>
    <row r="504" spans="9:13" x14ac:dyDescent="0.25">
      <c r="I504">
        <v>11497</v>
      </c>
      <c r="J504" t="s">
        <v>411</v>
      </c>
      <c r="K504" t="s">
        <v>853</v>
      </c>
      <c r="L504" s="82">
        <v>25898</v>
      </c>
      <c r="M504" t="s">
        <v>1659</v>
      </c>
    </row>
    <row r="505" spans="9:13" x14ac:dyDescent="0.25">
      <c r="I505">
        <v>11498</v>
      </c>
      <c r="J505" t="s">
        <v>350</v>
      </c>
      <c r="K505" t="s">
        <v>966</v>
      </c>
      <c r="L505" s="82">
        <v>27044</v>
      </c>
      <c r="M505" t="s">
        <v>1660</v>
      </c>
    </row>
    <row r="506" spans="9:13" x14ac:dyDescent="0.25">
      <c r="I506">
        <v>11499</v>
      </c>
      <c r="J506" t="s">
        <v>445</v>
      </c>
      <c r="K506" t="s">
        <v>954</v>
      </c>
      <c r="L506" s="82">
        <v>27347</v>
      </c>
      <c r="M506" t="s">
        <v>1661</v>
      </c>
    </row>
    <row r="507" spans="9:13" x14ac:dyDescent="0.25">
      <c r="I507">
        <v>11500</v>
      </c>
      <c r="J507" t="s">
        <v>295</v>
      </c>
      <c r="K507" t="s">
        <v>861</v>
      </c>
      <c r="L507" s="82">
        <v>27290</v>
      </c>
      <c r="M507" t="s">
        <v>1662</v>
      </c>
    </row>
    <row r="508" spans="9:13" x14ac:dyDescent="0.25">
      <c r="I508">
        <v>11501</v>
      </c>
      <c r="J508" t="s">
        <v>446</v>
      </c>
      <c r="K508" t="s">
        <v>982</v>
      </c>
      <c r="L508" s="82">
        <v>27582</v>
      </c>
      <c r="M508" t="s">
        <v>1663</v>
      </c>
    </row>
    <row r="509" spans="9:13" x14ac:dyDescent="0.25">
      <c r="I509">
        <v>11502</v>
      </c>
      <c r="J509" t="s">
        <v>447</v>
      </c>
      <c r="K509" t="s">
        <v>984</v>
      </c>
      <c r="L509" s="82">
        <v>27460</v>
      </c>
      <c r="M509" t="s">
        <v>1664</v>
      </c>
    </row>
    <row r="510" spans="9:13" x14ac:dyDescent="0.25">
      <c r="I510">
        <v>11503</v>
      </c>
      <c r="J510" t="s">
        <v>324</v>
      </c>
      <c r="K510" t="s">
        <v>920</v>
      </c>
      <c r="L510" s="82">
        <v>11244</v>
      </c>
      <c r="M510" t="s">
        <v>1665</v>
      </c>
    </row>
    <row r="511" spans="9:13" x14ac:dyDescent="0.25">
      <c r="I511">
        <v>11504</v>
      </c>
      <c r="J511" t="s">
        <v>167</v>
      </c>
      <c r="K511" t="s">
        <v>886</v>
      </c>
      <c r="L511" s="82">
        <v>11433</v>
      </c>
      <c r="M511" t="s">
        <v>1666</v>
      </c>
    </row>
    <row r="512" spans="9:13" x14ac:dyDescent="0.25">
      <c r="I512">
        <v>11505</v>
      </c>
      <c r="J512" t="s">
        <v>272</v>
      </c>
      <c r="K512" t="s">
        <v>864</v>
      </c>
      <c r="L512" s="82">
        <v>24295</v>
      </c>
      <c r="M512" t="s">
        <v>1667</v>
      </c>
    </row>
    <row r="513" spans="9:13" x14ac:dyDescent="0.25">
      <c r="I513">
        <v>11506</v>
      </c>
      <c r="J513" t="s">
        <v>296</v>
      </c>
      <c r="K513" t="s">
        <v>889</v>
      </c>
      <c r="L513" s="82">
        <v>24244</v>
      </c>
      <c r="M513" t="s">
        <v>1668</v>
      </c>
    </row>
    <row r="514" spans="9:13" x14ac:dyDescent="0.25">
      <c r="I514">
        <v>11507</v>
      </c>
      <c r="J514" t="s">
        <v>448</v>
      </c>
      <c r="K514" t="s">
        <v>171</v>
      </c>
      <c r="L514" s="82">
        <v>24431</v>
      </c>
      <c r="M514" t="s">
        <v>1669</v>
      </c>
    </row>
    <row r="515" spans="9:13" x14ac:dyDescent="0.25">
      <c r="I515">
        <v>11508</v>
      </c>
      <c r="J515" t="s">
        <v>152</v>
      </c>
      <c r="K515" t="s">
        <v>692</v>
      </c>
      <c r="L515" s="82">
        <v>24295</v>
      </c>
      <c r="M515" t="s">
        <v>1670</v>
      </c>
    </row>
    <row r="516" spans="9:13" x14ac:dyDescent="0.25">
      <c r="I516">
        <v>11509</v>
      </c>
      <c r="J516" t="s">
        <v>449</v>
      </c>
      <c r="K516" t="s">
        <v>985</v>
      </c>
      <c r="L516" s="82">
        <v>19566</v>
      </c>
      <c r="M516" t="s">
        <v>1671</v>
      </c>
    </row>
    <row r="517" spans="9:13" x14ac:dyDescent="0.25">
      <c r="I517">
        <v>11510</v>
      </c>
      <c r="J517" t="s">
        <v>170</v>
      </c>
      <c r="K517" t="s">
        <v>925</v>
      </c>
      <c r="L517" s="82">
        <v>19553</v>
      </c>
      <c r="M517" t="s">
        <v>1672</v>
      </c>
    </row>
    <row r="518" spans="9:13" x14ac:dyDescent="0.25">
      <c r="I518">
        <v>11511</v>
      </c>
      <c r="J518" t="s">
        <v>211</v>
      </c>
      <c r="K518" t="s">
        <v>944</v>
      </c>
      <c r="L518" s="82">
        <v>19524</v>
      </c>
      <c r="M518" t="s">
        <v>1673</v>
      </c>
    </row>
    <row r="519" spans="9:13" x14ac:dyDescent="0.25">
      <c r="I519">
        <v>11512</v>
      </c>
      <c r="J519" t="s">
        <v>315</v>
      </c>
      <c r="K519" t="s">
        <v>942</v>
      </c>
      <c r="L519" s="82">
        <v>19949</v>
      </c>
      <c r="M519" t="s">
        <v>1674</v>
      </c>
    </row>
    <row r="520" spans="9:13" x14ac:dyDescent="0.25">
      <c r="I520">
        <v>11513</v>
      </c>
      <c r="J520" t="s">
        <v>226</v>
      </c>
      <c r="K520" t="s">
        <v>933</v>
      </c>
      <c r="L520" s="82">
        <v>19994</v>
      </c>
      <c r="M520" t="s">
        <v>1675</v>
      </c>
    </row>
    <row r="521" spans="9:13" x14ac:dyDescent="0.25">
      <c r="I521">
        <v>11514</v>
      </c>
      <c r="J521" t="s">
        <v>234</v>
      </c>
      <c r="K521" t="s">
        <v>871</v>
      </c>
      <c r="L521" s="82">
        <v>19834</v>
      </c>
      <c r="M521" t="s">
        <v>1676</v>
      </c>
    </row>
    <row r="522" spans="9:13" x14ac:dyDescent="0.25">
      <c r="I522">
        <v>11515</v>
      </c>
      <c r="J522" t="s">
        <v>157</v>
      </c>
      <c r="K522" t="s">
        <v>822</v>
      </c>
      <c r="L522" s="82">
        <v>19780</v>
      </c>
      <c r="M522" t="s">
        <v>1677</v>
      </c>
    </row>
    <row r="523" spans="9:13" x14ac:dyDescent="0.25">
      <c r="I523">
        <v>11516</v>
      </c>
      <c r="J523" t="s">
        <v>361</v>
      </c>
      <c r="K523" t="s">
        <v>959</v>
      </c>
      <c r="L523" s="82">
        <v>20018</v>
      </c>
      <c r="M523" t="s">
        <v>1678</v>
      </c>
    </row>
    <row r="524" spans="9:13" x14ac:dyDescent="0.25">
      <c r="I524">
        <v>11517</v>
      </c>
      <c r="J524" t="s">
        <v>450</v>
      </c>
      <c r="K524" t="s">
        <v>417</v>
      </c>
      <c r="L524" s="82">
        <v>19895</v>
      </c>
      <c r="M524" t="s">
        <v>1679</v>
      </c>
    </row>
    <row r="525" spans="9:13" x14ac:dyDescent="0.25">
      <c r="I525">
        <v>11518</v>
      </c>
      <c r="J525" t="s">
        <v>278</v>
      </c>
      <c r="K525" t="s">
        <v>986</v>
      </c>
      <c r="L525" s="82">
        <v>20219</v>
      </c>
      <c r="M525" t="s">
        <v>1680</v>
      </c>
    </row>
    <row r="526" spans="9:13" x14ac:dyDescent="0.25">
      <c r="I526">
        <v>11519</v>
      </c>
      <c r="J526" t="s">
        <v>371</v>
      </c>
      <c r="K526" t="s">
        <v>878</v>
      </c>
      <c r="L526" s="82">
        <v>20165</v>
      </c>
      <c r="M526" t="s">
        <v>1681</v>
      </c>
    </row>
    <row r="527" spans="9:13" x14ac:dyDescent="0.25">
      <c r="I527">
        <v>11520</v>
      </c>
      <c r="J527" t="s">
        <v>451</v>
      </c>
      <c r="K527" t="s">
        <v>363</v>
      </c>
      <c r="L527" s="82">
        <v>20190</v>
      </c>
      <c r="M527" t="s">
        <v>1682</v>
      </c>
    </row>
    <row r="528" spans="9:13" x14ac:dyDescent="0.25">
      <c r="I528">
        <v>11521</v>
      </c>
      <c r="J528" t="s">
        <v>414</v>
      </c>
      <c r="K528" t="s">
        <v>984</v>
      </c>
      <c r="L528" s="82">
        <v>20432</v>
      </c>
      <c r="M528" t="s">
        <v>1683</v>
      </c>
    </row>
    <row r="529" spans="9:13" x14ac:dyDescent="0.25">
      <c r="I529">
        <v>11522</v>
      </c>
      <c r="J529" t="s">
        <v>349</v>
      </c>
      <c r="K529" t="s">
        <v>926</v>
      </c>
      <c r="L529" s="82">
        <v>20446</v>
      </c>
      <c r="M529" t="s">
        <v>1684</v>
      </c>
    </row>
    <row r="530" spans="9:13" x14ac:dyDescent="0.25">
      <c r="I530">
        <v>11523</v>
      </c>
      <c r="J530" t="s">
        <v>227</v>
      </c>
      <c r="K530" t="s">
        <v>344</v>
      </c>
      <c r="L530" s="82">
        <v>20677</v>
      </c>
      <c r="M530" t="s">
        <v>1685</v>
      </c>
    </row>
    <row r="531" spans="9:13" x14ac:dyDescent="0.25">
      <c r="I531">
        <v>11524</v>
      </c>
      <c r="J531" t="s">
        <v>226</v>
      </c>
      <c r="K531" t="s">
        <v>477</v>
      </c>
      <c r="L531" s="82">
        <v>20477</v>
      </c>
      <c r="M531" t="s">
        <v>1686</v>
      </c>
    </row>
    <row r="532" spans="9:13" x14ac:dyDescent="0.25">
      <c r="I532">
        <v>11525</v>
      </c>
      <c r="J532" t="s">
        <v>414</v>
      </c>
      <c r="K532" t="s">
        <v>945</v>
      </c>
      <c r="L532" s="82">
        <v>20463</v>
      </c>
      <c r="M532" t="s">
        <v>1687</v>
      </c>
    </row>
    <row r="533" spans="9:13" x14ac:dyDescent="0.25">
      <c r="I533">
        <v>11526</v>
      </c>
      <c r="J533" t="s">
        <v>450</v>
      </c>
      <c r="K533" t="s">
        <v>871</v>
      </c>
      <c r="L533" s="82">
        <v>20673</v>
      </c>
      <c r="M533" t="s">
        <v>1688</v>
      </c>
    </row>
    <row r="534" spans="9:13" x14ac:dyDescent="0.25">
      <c r="I534">
        <v>11527</v>
      </c>
      <c r="J534" t="s">
        <v>352</v>
      </c>
      <c r="K534" t="s">
        <v>987</v>
      </c>
      <c r="L534" s="82">
        <v>20610</v>
      </c>
      <c r="M534" t="s">
        <v>1689</v>
      </c>
    </row>
    <row r="535" spans="9:13" x14ac:dyDescent="0.25">
      <c r="I535">
        <v>11528</v>
      </c>
      <c r="J535" t="s">
        <v>452</v>
      </c>
      <c r="K535" t="s">
        <v>986</v>
      </c>
      <c r="L535" s="82">
        <v>21051</v>
      </c>
      <c r="M535" t="s">
        <v>1690</v>
      </c>
    </row>
    <row r="536" spans="9:13" x14ac:dyDescent="0.25">
      <c r="I536">
        <v>11529</v>
      </c>
      <c r="J536" t="s">
        <v>453</v>
      </c>
      <c r="K536" t="s">
        <v>417</v>
      </c>
      <c r="L536" s="82">
        <v>21140</v>
      </c>
      <c r="M536" t="s">
        <v>1691</v>
      </c>
    </row>
    <row r="537" spans="9:13" x14ac:dyDescent="0.25">
      <c r="I537">
        <v>11530</v>
      </c>
      <c r="J537" t="s">
        <v>454</v>
      </c>
      <c r="K537" t="s">
        <v>930</v>
      </c>
      <c r="L537" s="82">
        <v>21027</v>
      </c>
      <c r="M537" t="s">
        <v>1692</v>
      </c>
    </row>
    <row r="538" spans="9:13" x14ac:dyDescent="0.25">
      <c r="I538">
        <v>11531</v>
      </c>
      <c r="J538" t="s">
        <v>455</v>
      </c>
      <c r="K538" t="s">
        <v>850</v>
      </c>
      <c r="L538" s="82">
        <v>20827</v>
      </c>
      <c r="M538" t="s">
        <v>1693</v>
      </c>
    </row>
    <row r="539" spans="9:13" x14ac:dyDescent="0.25">
      <c r="I539">
        <v>11532</v>
      </c>
      <c r="J539" t="s">
        <v>160</v>
      </c>
      <c r="K539" t="s">
        <v>943</v>
      </c>
      <c r="L539" s="82">
        <v>20877</v>
      </c>
      <c r="M539" t="s">
        <v>1694</v>
      </c>
    </row>
    <row r="540" spans="9:13" x14ac:dyDescent="0.25">
      <c r="I540">
        <v>11533</v>
      </c>
      <c r="J540" t="s">
        <v>181</v>
      </c>
      <c r="K540" t="s">
        <v>921</v>
      </c>
      <c r="L540" s="82">
        <v>21022</v>
      </c>
      <c r="M540" t="s">
        <v>1695</v>
      </c>
    </row>
    <row r="541" spans="9:13" x14ac:dyDescent="0.25">
      <c r="I541">
        <v>11534</v>
      </c>
      <c r="J541" t="s">
        <v>355</v>
      </c>
      <c r="K541" t="s">
        <v>958</v>
      </c>
      <c r="L541" s="82">
        <v>21502</v>
      </c>
      <c r="M541" t="s">
        <v>1696</v>
      </c>
    </row>
    <row r="542" spans="9:13" x14ac:dyDescent="0.25">
      <c r="I542">
        <v>11535</v>
      </c>
      <c r="J542" t="s">
        <v>289</v>
      </c>
      <c r="K542" t="s">
        <v>615</v>
      </c>
      <c r="L542" s="82">
        <v>21369</v>
      </c>
      <c r="M542" t="s">
        <v>1697</v>
      </c>
    </row>
    <row r="543" spans="9:13" x14ac:dyDescent="0.25">
      <c r="I543">
        <v>11536</v>
      </c>
      <c r="J543" t="s">
        <v>456</v>
      </c>
      <c r="K543" t="s">
        <v>988</v>
      </c>
      <c r="L543" s="82">
        <v>21292</v>
      </c>
      <c r="M543" t="s">
        <v>1698</v>
      </c>
    </row>
    <row r="544" spans="9:13" x14ac:dyDescent="0.25">
      <c r="I544">
        <v>11537</v>
      </c>
      <c r="J544" t="s">
        <v>457</v>
      </c>
      <c r="K544" t="s">
        <v>262</v>
      </c>
      <c r="L544" s="82">
        <v>21268</v>
      </c>
      <c r="M544" t="s">
        <v>1699</v>
      </c>
    </row>
    <row r="545" spans="9:13" x14ac:dyDescent="0.25">
      <c r="I545">
        <v>11538</v>
      </c>
      <c r="J545" t="s">
        <v>275</v>
      </c>
      <c r="K545" t="s">
        <v>344</v>
      </c>
      <c r="L545" s="82">
        <v>21790</v>
      </c>
      <c r="M545" t="s">
        <v>1700</v>
      </c>
    </row>
    <row r="546" spans="9:13" x14ac:dyDescent="0.25">
      <c r="I546">
        <v>11539</v>
      </c>
      <c r="J546" t="s">
        <v>458</v>
      </c>
      <c r="K546" t="s">
        <v>986</v>
      </c>
      <c r="L546" s="82">
        <v>21784</v>
      </c>
      <c r="M546" t="s">
        <v>1701</v>
      </c>
    </row>
    <row r="547" spans="9:13" x14ac:dyDescent="0.25">
      <c r="I547">
        <v>11540</v>
      </c>
      <c r="J547" t="s">
        <v>459</v>
      </c>
      <c r="K547" t="s">
        <v>878</v>
      </c>
      <c r="L547" s="82">
        <v>21578</v>
      </c>
      <c r="M547" t="s">
        <v>1702</v>
      </c>
    </row>
    <row r="548" spans="9:13" x14ac:dyDescent="0.25">
      <c r="I548">
        <v>11541</v>
      </c>
      <c r="J548" t="s">
        <v>460</v>
      </c>
      <c r="K548" t="s">
        <v>262</v>
      </c>
      <c r="L548" s="82">
        <v>21652</v>
      </c>
      <c r="M548" t="s">
        <v>1703</v>
      </c>
    </row>
    <row r="549" spans="9:13" x14ac:dyDescent="0.25">
      <c r="I549">
        <v>11542</v>
      </c>
      <c r="J549" t="s">
        <v>172</v>
      </c>
      <c r="K549" t="s">
        <v>927</v>
      </c>
      <c r="L549" s="82">
        <v>25091</v>
      </c>
      <c r="M549" t="s">
        <v>1704</v>
      </c>
    </row>
    <row r="550" spans="9:13" x14ac:dyDescent="0.25">
      <c r="I550">
        <v>11543</v>
      </c>
      <c r="J550" t="s">
        <v>461</v>
      </c>
      <c r="K550" t="s">
        <v>897</v>
      </c>
      <c r="L550" s="82">
        <v>24885</v>
      </c>
      <c r="M550" t="s">
        <v>1705</v>
      </c>
    </row>
    <row r="551" spans="9:13" x14ac:dyDescent="0.25">
      <c r="I551">
        <v>11544</v>
      </c>
      <c r="J551" t="s">
        <v>462</v>
      </c>
      <c r="K551" t="s">
        <v>856</v>
      </c>
      <c r="L551" s="82">
        <v>24965</v>
      </c>
      <c r="M551" t="s">
        <v>1706</v>
      </c>
    </row>
    <row r="552" spans="9:13" x14ac:dyDescent="0.25">
      <c r="I552">
        <v>11545</v>
      </c>
      <c r="J552" t="s">
        <v>463</v>
      </c>
      <c r="K552" t="s">
        <v>855</v>
      </c>
      <c r="L552" s="82">
        <v>24922</v>
      </c>
      <c r="M552" t="s">
        <v>1707</v>
      </c>
    </row>
    <row r="553" spans="9:13" x14ac:dyDescent="0.25">
      <c r="I553">
        <v>11546</v>
      </c>
      <c r="J553" t="s">
        <v>192</v>
      </c>
      <c r="K553" t="s">
        <v>897</v>
      </c>
      <c r="L553" s="82">
        <v>24911</v>
      </c>
      <c r="M553" t="s">
        <v>1708</v>
      </c>
    </row>
    <row r="554" spans="9:13" x14ac:dyDescent="0.25">
      <c r="I554">
        <v>11547</v>
      </c>
      <c r="J554" t="s">
        <v>336</v>
      </c>
      <c r="K554" t="s">
        <v>846</v>
      </c>
      <c r="L554" s="82">
        <v>24905</v>
      </c>
      <c r="M554" t="s">
        <v>1709</v>
      </c>
    </row>
    <row r="555" spans="9:13" x14ac:dyDescent="0.25">
      <c r="I555">
        <v>11548</v>
      </c>
      <c r="J555" t="s">
        <v>380</v>
      </c>
      <c r="K555" t="s">
        <v>860</v>
      </c>
      <c r="L555" s="82">
        <v>25123</v>
      </c>
      <c r="M555" t="s">
        <v>1710</v>
      </c>
    </row>
    <row r="556" spans="9:13" x14ac:dyDescent="0.25">
      <c r="I556">
        <v>11549</v>
      </c>
      <c r="J556" t="s">
        <v>251</v>
      </c>
      <c r="K556" t="s">
        <v>877</v>
      </c>
      <c r="L556" s="82">
        <v>25087</v>
      </c>
      <c r="M556" t="s">
        <v>1711</v>
      </c>
    </row>
    <row r="557" spans="9:13" x14ac:dyDescent="0.25">
      <c r="I557">
        <v>11550</v>
      </c>
      <c r="J557" t="s">
        <v>464</v>
      </c>
      <c r="K557" t="s">
        <v>823</v>
      </c>
      <c r="L557" s="82">
        <v>25058</v>
      </c>
      <c r="M557" t="s">
        <v>1712</v>
      </c>
    </row>
    <row r="558" spans="9:13" x14ac:dyDescent="0.25">
      <c r="I558">
        <v>11551</v>
      </c>
      <c r="J558" t="s">
        <v>157</v>
      </c>
      <c r="K558" t="s">
        <v>827</v>
      </c>
      <c r="L558" s="82">
        <v>24617</v>
      </c>
      <c r="M558" t="s">
        <v>1713</v>
      </c>
    </row>
    <row r="559" spans="9:13" x14ac:dyDescent="0.25">
      <c r="I559">
        <v>11552</v>
      </c>
      <c r="J559" t="s">
        <v>465</v>
      </c>
      <c r="K559" t="s">
        <v>896</v>
      </c>
      <c r="L559" s="82">
        <v>24619</v>
      </c>
      <c r="M559" t="s">
        <v>1714</v>
      </c>
    </row>
    <row r="560" spans="9:13" x14ac:dyDescent="0.25">
      <c r="I560">
        <v>11553</v>
      </c>
      <c r="J560" t="s">
        <v>466</v>
      </c>
      <c r="K560" t="s">
        <v>881</v>
      </c>
      <c r="L560" s="82">
        <v>24724</v>
      </c>
      <c r="M560" t="s">
        <v>1715</v>
      </c>
    </row>
    <row r="561" spans="9:13" x14ac:dyDescent="0.25">
      <c r="I561">
        <v>11554</v>
      </c>
      <c r="J561" t="s">
        <v>162</v>
      </c>
      <c r="K561" t="s">
        <v>861</v>
      </c>
      <c r="L561" s="82">
        <v>9768</v>
      </c>
      <c r="M561" t="s">
        <v>1716</v>
      </c>
    </row>
    <row r="562" spans="9:13" x14ac:dyDescent="0.25">
      <c r="I562">
        <v>11555</v>
      </c>
      <c r="J562" t="s">
        <v>467</v>
      </c>
      <c r="K562" t="s">
        <v>875</v>
      </c>
      <c r="L562" s="82">
        <v>9686</v>
      </c>
      <c r="M562" t="s">
        <v>1717</v>
      </c>
    </row>
    <row r="563" spans="9:13" x14ac:dyDescent="0.25">
      <c r="I563">
        <v>11556</v>
      </c>
      <c r="J563" t="s">
        <v>227</v>
      </c>
      <c r="K563" t="s">
        <v>941</v>
      </c>
      <c r="L563" s="82">
        <v>24606</v>
      </c>
      <c r="M563" t="s">
        <v>1718</v>
      </c>
    </row>
    <row r="564" spans="9:13" x14ac:dyDescent="0.25">
      <c r="I564">
        <v>11557</v>
      </c>
      <c r="J564" t="s">
        <v>219</v>
      </c>
      <c r="K564" t="s">
        <v>851</v>
      </c>
      <c r="L564" s="82">
        <v>24487</v>
      </c>
      <c r="M564" t="s">
        <v>1719</v>
      </c>
    </row>
    <row r="565" spans="9:13" x14ac:dyDescent="0.25">
      <c r="I565">
        <v>11558</v>
      </c>
      <c r="J565" t="s">
        <v>468</v>
      </c>
      <c r="K565" t="s">
        <v>964</v>
      </c>
      <c r="L565" s="82">
        <v>24706</v>
      </c>
      <c r="M565" t="s">
        <v>1720</v>
      </c>
    </row>
    <row r="566" spans="9:13" x14ac:dyDescent="0.25">
      <c r="I566">
        <v>11559</v>
      </c>
      <c r="J566" t="s">
        <v>469</v>
      </c>
      <c r="K566" t="s">
        <v>981</v>
      </c>
      <c r="L566" s="82">
        <v>24822</v>
      </c>
      <c r="M566" t="s">
        <v>1721</v>
      </c>
    </row>
    <row r="567" spans="9:13" x14ac:dyDescent="0.25">
      <c r="I567">
        <v>11560</v>
      </c>
      <c r="J567" t="s">
        <v>470</v>
      </c>
      <c r="K567" t="s">
        <v>989</v>
      </c>
      <c r="L567" s="82">
        <v>24697</v>
      </c>
      <c r="M567" t="s">
        <v>1722</v>
      </c>
    </row>
    <row r="568" spans="9:13" x14ac:dyDescent="0.25">
      <c r="I568">
        <v>11561</v>
      </c>
      <c r="J568" t="s">
        <v>471</v>
      </c>
      <c r="K568" t="s">
        <v>855</v>
      </c>
      <c r="L568" s="82">
        <v>24312</v>
      </c>
      <c r="M568" t="s">
        <v>1723</v>
      </c>
    </row>
    <row r="569" spans="9:13" x14ac:dyDescent="0.25">
      <c r="I569">
        <v>11562</v>
      </c>
      <c r="J569" t="s">
        <v>386</v>
      </c>
      <c r="K569" t="s">
        <v>854</v>
      </c>
      <c r="L569" s="82">
        <v>24216</v>
      </c>
      <c r="M569" t="s">
        <v>1724</v>
      </c>
    </row>
    <row r="570" spans="9:13" x14ac:dyDescent="0.25">
      <c r="I570">
        <v>11563</v>
      </c>
      <c r="J570" t="s">
        <v>434</v>
      </c>
      <c r="K570" t="s">
        <v>989</v>
      </c>
      <c r="L570" s="82">
        <v>24139</v>
      </c>
      <c r="M570" t="s">
        <v>1725</v>
      </c>
    </row>
    <row r="571" spans="9:13" x14ac:dyDescent="0.25">
      <c r="I571">
        <v>11564</v>
      </c>
      <c r="J571" t="s">
        <v>472</v>
      </c>
      <c r="K571" t="s">
        <v>877</v>
      </c>
      <c r="L571" s="82">
        <v>24300</v>
      </c>
      <c r="M571" t="s">
        <v>1726</v>
      </c>
    </row>
    <row r="572" spans="9:13" x14ac:dyDescent="0.25">
      <c r="I572">
        <v>11565</v>
      </c>
      <c r="J572" t="s">
        <v>473</v>
      </c>
      <c r="K572" t="s">
        <v>871</v>
      </c>
      <c r="L572" s="82">
        <v>24290</v>
      </c>
      <c r="M572" t="s">
        <v>1727</v>
      </c>
    </row>
    <row r="573" spans="9:13" x14ac:dyDescent="0.25">
      <c r="I573">
        <v>11566</v>
      </c>
      <c r="J573" t="s">
        <v>256</v>
      </c>
      <c r="K573" t="s">
        <v>965</v>
      </c>
      <c r="L573" s="82">
        <v>24717</v>
      </c>
      <c r="M573" t="s">
        <v>1728</v>
      </c>
    </row>
    <row r="574" spans="9:13" x14ac:dyDescent="0.25">
      <c r="I574">
        <v>11567</v>
      </c>
      <c r="J574" t="s">
        <v>370</v>
      </c>
      <c r="K574" t="s">
        <v>891</v>
      </c>
      <c r="L574" s="82">
        <v>24738</v>
      </c>
      <c r="M574" t="s">
        <v>1729</v>
      </c>
    </row>
    <row r="575" spans="9:13" x14ac:dyDescent="0.25">
      <c r="I575">
        <v>11568</v>
      </c>
      <c r="J575" t="s">
        <v>311</v>
      </c>
      <c r="K575" t="s">
        <v>940</v>
      </c>
      <c r="L575" s="82">
        <v>24403</v>
      </c>
      <c r="M575" t="s">
        <v>1730</v>
      </c>
    </row>
    <row r="576" spans="9:13" x14ac:dyDescent="0.25">
      <c r="I576">
        <v>11569</v>
      </c>
      <c r="J576" t="s">
        <v>474</v>
      </c>
      <c r="K576" t="s">
        <v>964</v>
      </c>
      <c r="L576" s="82">
        <v>24237</v>
      </c>
      <c r="M576" t="s">
        <v>1731</v>
      </c>
    </row>
    <row r="577" spans="9:13" x14ac:dyDescent="0.25">
      <c r="I577">
        <v>11570</v>
      </c>
      <c r="J577" t="s">
        <v>475</v>
      </c>
      <c r="K577" t="s">
        <v>870</v>
      </c>
      <c r="L577" s="82">
        <v>24129</v>
      </c>
      <c r="M577" t="s">
        <v>1732</v>
      </c>
    </row>
    <row r="578" spans="9:13" x14ac:dyDescent="0.25">
      <c r="I578">
        <v>11571</v>
      </c>
      <c r="J578" t="s">
        <v>462</v>
      </c>
      <c r="K578" t="s">
        <v>846</v>
      </c>
      <c r="L578" s="82">
        <v>24245</v>
      </c>
      <c r="M578" t="s">
        <v>1733</v>
      </c>
    </row>
    <row r="579" spans="9:13" x14ac:dyDescent="0.25">
      <c r="I579">
        <v>11572</v>
      </c>
      <c r="J579" t="s">
        <v>435</v>
      </c>
      <c r="K579" t="s">
        <v>849</v>
      </c>
      <c r="L579" s="82">
        <v>24181</v>
      </c>
      <c r="M579" t="s">
        <v>1734</v>
      </c>
    </row>
    <row r="580" spans="9:13" x14ac:dyDescent="0.25">
      <c r="I580">
        <v>11573</v>
      </c>
      <c r="J580" t="s">
        <v>476</v>
      </c>
      <c r="K580" t="s">
        <v>981</v>
      </c>
      <c r="L580" s="82">
        <v>24061</v>
      </c>
      <c r="M580" t="s">
        <v>1735</v>
      </c>
    </row>
    <row r="581" spans="9:13" x14ac:dyDescent="0.25">
      <c r="I581">
        <v>11574</v>
      </c>
      <c r="J581" t="s">
        <v>279</v>
      </c>
      <c r="K581" t="s">
        <v>881</v>
      </c>
      <c r="L581" s="82">
        <v>23940</v>
      </c>
      <c r="M581" t="s">
        <v>1736</v>
      </c>
    </row>
    <row r="582" spans="9:13" x14ac:dyDescent="0.25">
      <c r="I582">
        <v>11575</v>
      </c>
      <c r="J582" t="s">
        <v>477</v>
      </c>
      <c r="K582" t="s">
        <v>942</v>
      </c>
      <c r="L582" s="82">
        <v>23853</v>
      </c>
      <c r="M582" t="s">
        <v>1737</v>
      </c>
    </row>
    <row r="583" spans="9:13" x14ac:dyDescent="0.25">
      <c r="I583">
        <v>11576</v>
      </c>
      <c r="J583" t="s">
        <v>358</v>
      </c>
      <c r="K583" t="s">
        <v>824</v>
      </c>
      <c r="L583" s="82">
        <v>23783</v>
      </c>
      <c r="M583" t="s">
        <v>1738</v>
      </c>
    </row>
    <row r="584" spans="9:13" x14ac:dyDescent="0.25">
      <c r="I584">
        <v>11577</v>
      </c>
      <c r="J584" t="s">
        <v>154</v>
      </c>
      <c r="K584" t="s">
        <v>880</v>
      </c>
      <c r="L584" s="82">
        <v>24037</v>
      </c>
      <c r="M584" t="s">
        <v>1739</v>
      </c>
    </row>
    <row r="585" spans="9:13" x14ac:dyDescent="0.25">
      <c r="I585">
        <v>11578</v>
      </c>
      <c r="J585" t="s">
        <v>478</v>
      </c>
      <c r="K585" t="s">
        <v>822</v>
      </c>
      <c r="L585" s="82">
        <v>23689</v>
      </c>
      <c r="M585" t="s">
        <v>1740</v>
      </c>
    </row>
    <row r="586" spans="9:13" x14ac:dyDescent="0.25">
      <c r="I586">
        <v>11579</v>
      </c>
      <c r="J586" t="s">
        <v>479</v>
      </c>
      <c r="K586" t="s">
        <v>845</v>
      </c>
      <c r="L586" s="82">
        <v>23609</v>
      </c>
      <c r="M586" t="s">
        <v>1741</v>
      </c>
    </row>
    <row r="587" spans="9:13" x14ac:dyDescent="0.25">
      <c r="I587">
        <v>11580</v>
      </c>
      <c r="J587" t="s">
        <v>426</v>
      </c>
      <c r="K587" t="s">
        <v>869</v>
      </c>
      <c r="L587" s="82">
        <v>12309</v>
      </c>
      <c r="M587" t="s">
        <v>1742</v>
      </c>
    </row>
    <row r="588" spans="9:13" x14ac:dyDescent="0.25">
      <c r="I588">
        <v>11581</v>
      </c>
      <c r="J588" t="s">
        <v>336</v>
      </c>
      <c r="K588" t="s">
        <v>167</v>
      </c>
      <c r="L588" s="82">
        <v>24354</v>
      </c>
      <c r="M588" t="s">
        <v>1743</v>
      </c>
    </row>
    <row r="589" spans="9:13" x14ac:dyDescent="0.25">
      <c r="I589">
        <v>11582</v>
      </c>
      <c r="J589" t="s">
        <v>334</v>
      </c>
      <c r="K589" t="s">
        <v>893</v>
      </c>
      <c r="L589" s="82">
        <v>23114</v>
      </c>
      <c r="M589" t="s">
        <v>1744</v>
      </c>
    </row>
    <row r="590" spans="9:13" x14ac:dyDescent="0.25">
      <c r="I590">
        <v>11583</v>
      </c>
      <c r="J590" t="s">
        <v>279</v>
      </c>
      <c r="K590" t="s">
        <v>967</v>
      </c>
      <c r="L590" s="82">
        <v>24011</v>
      </c>
      <c r="M590" t="s">
        <v>1745</v>
      </c>
    </row>
    <row r="591" spans="9:13" x14ac:dyDescent="0.25">
      <c r="I591">
        <v>11584</v>
      </c>
      <c r="J591" t="s">
        <v>289</v>
      </c>
      <c r="K591" t="s">
        <v>859</v>
      </c>
      <c r="L591" s="82">
        <v>24068</v>
      </c>
      <c r="M591" t="s">
        <v>1746</v>
      </c>
    </row>
    <row r="592" spans="9:13" x14ac:dyDescent="0.25">
      <c r="I592">
        <v>11585</v>
      </c>
      <c r="J592" t="s">
        <v>249</v>
      </c>
      <c r="K592" t="s">
        <v>891</v>
      </c>
      <c r="L592" s="82">
        <v>23809</v>
      </c>
      <c r="M592" t="s">
        <v>1747</v>
      </c>
    </row>
    <row r="593" spans="9:13" x14ac:dyDescent="0.25">
      <c r="I593">
        <v>11586</v>
      </c>
      <c r="J593" t="s">
        <v>459</v>
      </c>
      <c r="K593" t="s">
        <v>938</v>
      </c>
      <c r="L593" s="82">
        <v>24091</v>
      </c>
      <c r="M593" t="s">
        <v>1748</v>
      </c>
    </row>
    <row r="594" spans="9:13" x14ac:dyDescent="0.25">
      <c r="I594">
        <v>11587</v>
      </c>
      <c r="J594" t="s">
        <v>480</v>
      </c>
      <c r="K594" t="s">
        <v>417</v>
      </c>
      <c r="L594" s="82">
        <v>23671</v>
      </c>
      <c r="M594" t="s">
        <v>1749</v>
      </c>
    </row>
    <row r="595" spans="9:13" x14ac:dyDescent="0.25">
      <c r="I595">
        <v>11588</v>
      </c>
      <c r="J595" t="s">
        <v>247</v>
      </c>
      <c r="K595" t="s">
        <v>828</v>
      </c>
      <c r="L595" s="82">
        <v>23572</v>
      </c>
      <c r="M595" t="s">
        <v>1750</v>
      </c>
    </row>
    <row r="596" spans="9:13" x14ac:dyDescent="0.25">
      <c r="I596">
        <v>11589</v>
      </c>
      <c r="J596" t="s">
        <v>181</v>
      </c>
      <c r="K596" t="s">
        <v>964</v>
      </c>
      <c r="L596" s="82">
        <v>23501</v>
      </c>
      <c r="M596" t="s">
        <v>1751</v>
      </c>
    </row>
    <row r="597" spans="9:13" x14ac:dyDescent="0.25">
      <c r="I597">
        <v>11590</v>
      </c>
      <c r="J597" t="s">
        <v>421</v>
      </c>
      <c r="K597" t="s">
        <v>871</v>
      </c>
      <c r="L597" s="82">
        <v>23302</v>
      </c>
      <c r="M597" t="s">
        <v>1752</v>
      </c>
    </row>
    <row r="598" spans="9:13" x14ac:dyDescent="0.25">
      <c r="I598">
        <v>11591</v>
      </c>
      <c r="J598" t="s">
        <v>481</v>
      </c>
      <c r="K598" t="s">
        <v>832</v>
      </c>
      <c r="L598" s="82">
        <v>23147</v>
      </c>
      <c r="M598" t="s">
        <v>1753</v>
      </c>
    </row>
    <row r="599" spans="9:13" x14ac:dyDescent="0.25">
      <c r="I599">
        <v>11592</v>
      </c>
      <c r="J599" t="s">
        <v>482</v>
      </c>
      <c r="K599" t="s">
        <v>879</v>
      </c>
      <c r="L599" s="82">
        <v>28737</v>
      </c>
      <c r="M599" t="s">
        <v>1754</v>
      </c>
    </row>
    <row r="600" spans="9:13" x14ac:dyDescent="0.25">
      <c r="I600">
        <v>11593</v>
      </c>
      <c r="J600" t="s">
        <v>483</v>
      </c>
      <c r="K600" t="s">
        <v>849</v>
      </c>
      <c r="L600" s="82">
        <v>28209</v>
      </c>
      <c r="M600" t="s">
        <v>1755</v>
      </c>
    </row>
    <row r="601" spans="9:13" x14ac:dyDescent="0.25">
      <c r="I601">
        <v>11594</v>
      </c>
      <c r="J601" t="s">
        <v>484</v>
      </c>
      <c r="K601" t="s">
        <v>919</v>
      </c>
      <c r="L601" s="82">
        <v>29163</v>
      </c>
      <c r="M601" t="s">
        <v>1756</v>
      </c>
    </row>
    <row r="602" spans="9:13" x14ac:dyDescent="0.25">
      <c r="I602">
        <v>11595</v>
      </c>
      <c r="J602" t="s">
        <v>485</v>
      </c>
      <c r="K602" t="s">
        <v>933</v>
      </c>
      <c r="L602" s="82">
        <v>29038</v>
      </c>
      <c r="M602" t="s">
        <v>1757</v>
      </c>
    </row>
    <row r="603" spans="9:13" x14ac:dyDescent="0.25">
      <c r="I603">
        <v>11596</v>
      </c>
      <c r="J603" t="s">
        <v>449</v>
      </c>
      <c r="K603" t="s">
        <v>869</v>
      </c>
      <c r="L603" s="82">
        <v>23257</v>
      </c>
      <c r="M603" t="s">
        <v>1758</v>
      </c>
    </row>
    <row r="604" spans="9:13" x14ac:dyDescent="0.25">
      <c r="I604">
        <v>11597</v>
      </c>
      <c r="J604" t="s">
        <v>486</v>
      </c>
      <c r="K604" t="s">
        <v>982</v>
      </c>
      <c r="L604" s="82">
        <v>28527</v>
      </c>
      <c r="M604" t="s">
        <v>1759</v>
      </c>
    </row>
    <row r="605" spans="9:13" x14ac:dyDescent="0.25">
      <c r="I605">
        <v>11598</v>
      </c>
      <c r="J605" t="s">
        <v>250</v>
      </c>
      <c r="K605" t="s">
        <v>826</v>
      </c>
      <c r="L605" s="82">
        <v>28673</v>
      </c>
      <c r="M605" t="s">
        <v>1760</v>
      </c>
    </row>
    <row r="606" spans="9:13" x14ac:dyDescent="0.25">
      <c r="I606">
        <v>11599</v>
      </c>
      <c r="J606" t="s">
        <v>373</v>
      </c>
      <c r="K606" t="s">
        <v>871</v>
      </c>
      <c r="L606" s="82">
        <v>28384</v>
      </c>
      <c r="M606" t="s">
        <v>1761</v>
      </c>
    </row>
    <row r="607" spans="9:13" x14ac:dyDescent="0.25">
      <c r="I607">
        <v>11600</v>
      </c>
      <c r="J607" t="s">
        <v>215</v>
      </c>
      <c r="K607" t="s">
        <v>896</v>
      </c>
      <c r="L607" s="82">
        <v>28222</v>
      </c>
      <c r="M607" t="s">
        <v>1762</v>
      </c>
    </row>
    <row r="608" spans="9:13" x14ac:dyDescent="0.25">
      <c r="I608">
        <v>11601</v>
      </c>
      <c r="J608" t="s">
        <v>468</v>
      </c>
      <c r="K608" t="s">
        <v>961</v>
      </c>
      <c r="L608" s="82">
        <v>28358</v>
      </c>
      <c r="M608" t="s">
        <v>1763</v>
      </c>
    </row>
    <row r="609" spans="9:13" x14ac:dyDescent="0.25">
      <c r="I609">
        <v>11602</v>
      </c>
      <c r="J609" t="s">
        <v>269</v>
      </c>
      <c r="K609" t="s">
        <v>921</v>
      </c>
      <c r="L609" s="82">
        <v>28228</v>
      </c>
      <c r="M609" t="s">
        <v>1764</v>
      </c>
    </row>
    <row r="610" spans="9:13" x14ac:dyDescent="0.25">
      <c r="I610">
        <v>11603</v>
      </c>
      <c r="J610" t="s">
        <v>487</v>
      </c>
      <c r="K610" t="s">
        <v>854</v>
      </c>
      <c r="L610" s="82">
        <v>28162</v>
      </c>
      <c r="M610" t="s">
        <v>1765</v>
      </c>
    </row>
    <row r="611" spans="9:13" x14ac:dyDescent="0.25">
      <c r="I611">
        <v>11604</v>
      </c>
      <c r="J611" t="s">
        <v>246</v>
      </c>
      <c r="K611" t="s">
        <v>860</v>
      </c>
      <c r="L611" s="82">
        <v>28279</v>
      </c>
      <c r="M611" t="s">
        <v>1766</v>
      </c>
    </row>
    <row r="612" spans="9:13" x14ac:dyDescent="0.25">
      <c r="I612">
        <v>11605</v>
      </c>
      <c r="J612" t="s">
        <v>198</v>
      </c>
      <c r="K612" t="s">
        <v>981</v>
      </c>
      <c r="L612" s="82">
        <v>28084</v>
      </c>
      <c r="M612" t="s">
        <v>1767</v>
      </c>
    </row>
    <row r="613" spans="9:13" x14ac:dyDescent="0.25">
      <c r="I613">
        <v>11606</v>
      </c>
      <c r="J613" t="s">
        <v>373</v>
      </c>
      <c r="K613" t="s">
        <v>851</v>
      </c>
      <c r="L613" s="82">
        <v>27428</v>
      </c>
      <c r="M613" t="s">
        <v>1768</v>
      </c>
    </row>
    <row r="614" spans="9:13" x14ac:dyDescent="0.25">
      <c r="I614">
        <v>11607</v>
      </c>
      <c r="J614" t="s">
        <v>255</v>
      </c>
      <c r="K614" t="s">
        <v>849</v>
      </c>
      <c r="L614" s="82">
        <v>27523</v>
      </c>
      <c r="M614" t="s">
        <v>1769</v>
      </c>
    </row>
    <row r="615" spans="9:13" x14ac:dyDescent="0.25">
      <c r="I615">
        <v>11608</v>
      </c>
      <c r="J615" t="s">
        <v>434</v>
      </c>
      <c r="K615" t="s">
        <v>990</v>
      </c>
      <c r="L615" s="82">
        <v>27823</v>
      </c>
      <c r="M615" t="s">
        <v>1770</v>
      </c>
    </row>
    <row r="616" spans="9:13" x14ac:dyDescent="0.25">
      <c r="I616">
        <v>11609</v>
      </c>
      <c r="J616" t="s">
        <v>149</v>
      </c>
      <c r="K616" t="s">
        <v>882</v>
      </c>
      <c r="L616" s="82">
        <v>27937</v>
      </c>
      <c r="M616" t="s">
        <v>1771</v>
      </c>
    </row>
    <row r="617" spans="9:13" x14ac:dyDescent="0.25">
      <c r="I617">
        <v>11610</v>
      </c>
      <c r="J617" t="s">
        <v>220</v>
      </c>
      <c r="K617" t="s">
        <v>955</v>
      </c>
      <c r="L617" s="82">
        <v>27507</v>
      </c>
      <c r="M617" t="s">
        <v>1772</v>
      </c>
    </row>
    <row r="618" spans="9:13" x14ac:dyDescent="0.25">
      <c r="I618">
        <v>11611</v>
      </c>
      <c r="J618" t="s">
        <v>280</v>
      </c>
      <c r="K618" t="s">
        <v>900</v>
      </c>
      <c r="L618" s="82">
        <v>27087</v>
      </c>
      <c r="M618" t="s">
        <v>1773</v>
      </c>
    </row>
    <row r="619" spans="9:13" x14ac:dyDescent="0.25">
      <c r="I619">
        <v>11612</v>
      </c>
      <c r="J619" t="s">
        <v>488</v>
      </c>
      <c r="K619" t="s">
        <v>870</v>
      </c>
      <c r="L619" s="82">
        <v>27313</v>
      </c>
      <c r="M619" t="s">
        <v>1774</v>
      </c>
    </row>
    <row r="620" spans="9:13" x14ac:dyDescent="0.25">
      <c r="I620">
        <v>11613</v>
      </c>
      <c r="J620" t="s">
        <v>250</v>
      </c>
      <c r="K620" t="s">
        <v>951</v>
      </c>
      <c r="L620" s="82">
        <v>27701</v>
      </c>
      <c r="M620" t="s">
        <v>1775</v>
      </c>
    </row>
    <row r="621" spans="9:13" x14ac:dyDescent="0.25">
      <c r="I621">
        <v>11614</v>
      </c>
      <c r="J621" t="s">
        <v>411</v>
      </c>
      <c r="K621" t="s">
        <v>991</v>
      </c>
      <c r="L621" s="82">
        <v>27623</v>
      </c>
      <c r="M621" t="s">
        <v>1776</v>
      </c>
    </row>
    <row r="622" spans="9:13" x14ac:dyDescent="0.25">
      <c r="I622">
        <v>11615</v>
      </c>
      <c r="J622" t="s">
        <v>489</v>
      </c>
      <c r="K622" t="s">
        <v>878</v>
      </c>
      <c r="L622" s="82">
        <v>27719</v>
      </c>
      <c r="M622" t="s">
        <v>1777</v>
      </c>
    </row>
    <row r="623" spans="9:13" x14ac:dyDescent="0.25">
      <c r="I623">
        <v>11616</v>
      </c>
      <c r="J623" t="s">
        <v>216</v>
      </c>
      <c r="K623" t="s">
        <v>853</v>
      </c>
      <c r="L623" s="82">
        <v>27462</v>
      </c>
      <c r="M623" t="s">
        <v>1778</v>
      </c>
    </row>
    <row r="624" spans="9:13" x14ac:dyDescent="0.25">
      <c r="I624">
        <v>11617</v>
      </c>
      <c r="J624" t="s">
        <v>357</v>
      </c>
      <c r="K624" t="s">
        <v>929</v>
      </c>
      <c r="L624" s="82">
        <v>21644</v>
      </c>
      <c r="M624" t="s">
        <v>1779</v>
      </c>
    </row>
    <row r="625" spans="9:13" x14ac:dyDescent="0.25">
      <c r="I625">
        <v>11618</v>
      </c>
      <c r="J625" t="s">
        <v>490</v>
      </c>
      <c r="K625" t="s">
        <v>916</v>
      </c>
      <c r="L625" s="82">
        <v>21664</v>
      </c>
      <c r="M625" t="s">
        <v>1780</v>
      </c>
    </row>
    <row r="626" spans="9:13" x14ac:dyDescent="0.25">
      <c r="I626">
        <v>11619</v>
      </c>
      <c r="J626" t="s">
        <v>491</v>
      </c>
      <c r="K626" t="s">
        <v>836</v>
      </c>
      <c r="L626" s="82">
        <v>26785</v>
      </c>
      <c r="M626" t="s">
        <v>1781</v>
      </c>
    </row>
    <row r="627" spans="9:13" x14ac:dyDescent="0.25">
      <c r="I627">
        <v>11620</v>
      </c>
      <c r="J627" t="s">
        <v>188</v>
      </c>
      <c r="K627" t="s">
        <v>932</v>
      </c>
      <c r="L627" s="82">
        <v>26774</v>
      </c>
      <c r="M627" t="s">
        <v>1782</v>
      </c>
    </row>
    <row r="628" spans="9:13" x14ac:dyDescent="0.25">
      <c r="I628">
        <v>11621</v>
      </c>
      <c r="J628" t="s">
        <v>221</v>
      </c>
      <c r="K628" t="s">
        <v>962</v>
      </c>
      <c r="L628" s="82">
        <v>26714</v>
      </c>
      <c r="M628" t="s">
        <v>1783</v>
      </c>
    </row>
    <row r="629" spans="9:13" x14ac:dyDescent="0.25">
      <c r="I629">
        <v>11622</v>
      </c>
      <c r="J629" t="s">
        <v>288</v>
      </c>
      <c r="K629" t="s">
        <v>698</v>
      </c>
      <c r="L629" s="82">
        <v>27015</v>
      </c>
      <c r="M629" t="s">
        <v>1784</v>
      </c>
    </row>
    <row r="630" spans="9:13" x14ac:dyDescent="0.25">
      <c r="I630">
        <v>11623</v>
      </c>
      <c r="J630" t="s">
        <v>207</v>
      </c>
      <c r="K630" t="s">
        <v>944</v>
      </c>
      <c r="L630" s="82">
        <v>26842</v>
      </c>
      <c r="M630" t="s">
        <v>1785</v>
      </c>
    </row>
    <row r="631" spans="9:13" x14ac:dyDescent="0.25">
      <c r="I631">
        <v>11624</v>
      </c>
      <c r="J631" t="s">
        <v>229</v>
      </c>
      <c r="K631" t="s">
        <v>992</v>
      </c>
      <c r="L631" s="82">
        <v>26746</v>
      </c>
      <c r="M631" t="s">
        <v>1786</v>
      </c>
    </row>
    <row r="632" spans="9:13" x14ac:dyDescent="0.25">
      <c r="I632">
        <v>11625</v>
      </c>
      <c r="J632" t="s">
        <v>365</v>
      </c>
      <c r="K632" t="s">
        <v>993</v>
      </c>
      <c r="L632" s="82">
        <v>26683</v>
      </c>
      <c r="M632" t="s">
        <v>1787</v>
      </c>
    </row>
    <row r="633" spans="9:13" x14ac:dyDescent="0.25">
      <c r="I633">
        <v>11626</v>
      </c>
      <c r="J633" t="s">
        <v>168</v>
      </c>
      <c r="K633" t="s">
        <v>983</v>
      </c>
      <c r="L633" s="82">
        <v>26829</v>
      </c>
      <c r="M633" t="s">
        <v>1788</v>
      </c>
    </row>
    <row r="634" spans="9:13" x14ac:dyDescent="0.25">
      <c r="I634">
        <v>11627</v>
      </c>
      <c r="J634" t="s">
        <v>234</v>
      </c>
      <c r="K634" t="s">
        <v>937</v>
      </c>
      <c r="L634" s="82">
        <v>26722</v>
      </c>
      <c r="M634" t="s">
        <v>1789</v>
      </c>
    </row>
    <row r="635" spans="9:13" x14ac:dyDescent="0.25">
      <c r="I635">
        <v>11628</v>
      </c>
      <c r="J635" t="s">
        <v>492</v>
      </c>
      <c r="K635" t="s">
        <v>928</v>
      </c>
      <c r="L635" s="82">
        <v>26436</v>
      </c>
      <c r="M635" t="s">
        <v>1790</v>
      </c>
    </row>
    <row r="636" spans="9:13" x14ac:dyDescent="0.25">
      <c r="I636">
        <v>11629</v>
      </c>
      <c r="J636" t="s">
        <v>493</v>
      </c>
      <c r="K636" t="s">
        <v>910</v>
      </c>
      <c r="L636" s="82">
        <v>25972</v>
      </c>
      <c r="M636" t="s">
        <v>1791</v>
      </c>
    </row>
    <row r="637" spans="9:13" x14ac:dyDescent="0.25">
      <c r="I637">
        <v>11630</v>
      </c>
      <c r="J637" t="s">
        <v>353</v>
      </c>
      <c r="K637" t="s">
        <v>864</v>
      </c>
      <c r="L637" s="82">
        <v>26292</v>
      </c>
      <c r="M637" t="s">
        <v>1792</v>
      </c>
    </row>
    <row r="638" spans="9:13" x14ac:dyDescent="0.25">
      <c r="I638">
        <v>11631</v>
      </c>
      <c r="J638" t="s">
        <v>494</v>
      </c>
      <c r="K638" t="s">
        <v>835</v>
      </c>
      <c r="L638" s="82">
        <v>25977</v>
      </c>
      <c r="M638" t="s">
        <v>1793</v>
      </c>
    </row>
    <row r="639" spans="9:13" x14ac:dyDescent="0.25">
      <c r="I639">
        <v>11632</v>
      </c>
      <c r="J639" t="s">
        <v>318</v>
      </c>
      <c r="K639" t="s">
        <v>834</v>
      </c>
      <c r="L639" s="82">
        <v>26059</v>
      </c>
      <c r="M639" t="s">
        <v>1794</v>
      </c>
    </row>
    <row r="640" spans="9:13" x14ac:dyDescent="0.25">
      <c r="I640">
        <v>11633</v>
      </c>
      <c r="J640" t="s">
        <v>495</v>
      </c>
      <c r="K640" t="s">
        <v>884</v>
      </c>
      <c r="L640" s="82">
        <v>26445</v>
      </c>
      <c r="M640" t="s">
        <v>1795</v>
      </c>
    </row>
    <row r="641" spans="9:13" x14ac:dyDescent="0.25">
      <c r="I641">
        <v>11634</v>
      </c>
      <c r="J641" t="s">
        <v>496</v>
      </c>
      <c r="K641" t="s">
        <v>955</v>
      </c>
      <c r="L641" s="82">
        <v>26462</v>
      </c>
      <c r="M641" t="s">
        <v>1796</v>
      </c>
    </row>
    <row r="642" spans="9:13" x14ac:dyDescent="0.25">
      <c r="I642">
        <v>11635</v>
      </c>
      <c r="J642" t="s">
        <v>482</v>
      </c>
      <c r="K642" t="s">
        <v>897</v>
      </c>
      <c r="L642" s="82">
        <v>26525</v>
      </c>
      <c r="M642" t="s">
        <v>1797</v>
      </c>
    </row>
    <row r="643" spans="9:13" x14ac:dyDescent="0.25">
      <c r="I643">
        <v>11636</v>
      </c>
      <c r="J643" t="s">
        <v>497</v>
      </c>
      <c r="K643" t="s">
        <v>887</v>
      </c>
      <c r="L643" s="82">
        <v>26655</v>
      </c>
      <c r="M643" t="s">
        <v>1798</v>
      </c>
    </row>
    <row r="644" spans="9:13" x14ac:dyDescent="0.25">
      <c r="I644">
        <v>11637</v>
      </c>
      <c r="J644" t="s">
        <v>363</v>
      </c>
      <c r="K644" t="s">
        <v>857</v>
      </c>
      <c r="L644" s="82">
        <v>26525</v>
      </c>
      <c r="M644" t="s">
        <v>1799</v>
      </c>
    </row>
    <row r="645" spans="9:13" x14ac:dyDescent="0.25">
      <c r="I645">
        <v>11638</v>
      </c>
      <c r="J645" t="s">
        <v>494</v>
      </c>
      <c r="K645" t="s">
        <v>864</v>
      </c>
      <c r="L645" s="82">
        <v>26370</v>
      </c>
      <c r="M645" t="s">
        <v>1800</v>
      </c>
    </row>
    <row r="646" spans="9:13" x14ac:dyDescent="0.25">
      <c r="I646">
        <v>11639</v>
      </c>
      <c r="J646" t="s">
        <v>498</v>
      </c>
      <c r="K646" t="s">
        <v>944</v>
      </c>
      <c r="L646" s="82">
        <v>26656</v>
      </c>
      <c r="M646" t="s">
        <v>1801</v>
      </c>
    </row>
    <row r="647" spans="9:13" x14ac:dyDescent="0.25">
      <c r="I647">
        <v>11640</v>
      </c>
      <c r="J647" t="s">
        <v>163</v>
      </c>
      <c r="K647" t="s">
        <v>692</v>
      </c>
      <c r="L647" s="82">
        <v>25691</v>
      </c>
      <c r="M647" t="s">
        <v>1802</v>
      </c>
    </row>
    <row r="648" spans="9:13" x14ac:dyDescent="0.25">
      <c r="I648">
        <v>11641</v>
      </c>
      <c r="J648" t="s">
        <v>283</v>
      </c>
      <c r="K648" t="s">
        <v>994</v>
      </c>
      <c r="L648" s="82">
        <v>25792</v>
      </c>
      <c r="M648" t="s">
        <v>1803</v>
      </c>
    </row>
    <row r="649" spans="9:13" x14ac:dyDescent="0.25">
      <c r="I649">
        <v>11642</v>
      </c>
      <c r="J649" t="s">
        <v>363</v>
      </c>
      <c r="K649" t="s">
        <v>926</v>
      </c>
      <c r="L649" s="82">
        <v>25928</v>
      </c>
      <c r="M649" t="s">
        <v>1804</v>
      </c>
    </row>
    <row r="650" spans="9:13" x14ac:dyDescent="0.25">
      <c r="I650">
        <v>11643</v>
      </c>
      <c r="J650" t="s">
        <v>499</v>
      </c>
      <c r="K650" t="s">
        <v>868</v>
      </c>
      <c r="L650" s="82">
        <v>25776</v>
      </c>
      <c r="M650" t="s">
        <v>1805</v>
      </c>
    </row>
    <row r="651" spans="9:13" x14ac:dyDescent="0.25">
      <c r="I651">
        <v>11644</v>
      </c>
      <c r="J651" t="s">
        <v>314</v>
      </c>
      <c r="K651" t="s">
        <v>823</v>
      </c>
      <c r="L651" s="82">
        <v>25483</v>
      </c>
      <c r="M651" t="s">
        <v>1806</v>
      </c>
    </row>
    <row r="652" spans="9:13" x14ac:dyDescent="0.25">
      <c r="I652">
        <v>11645</v>
      </c>
      <c r="J652" t="s">
        <v>500</v>
      </c>
      <c r="K652" t="s">
        <v>950</v>
      </c>
      <c r="L652" s="82">
        <v>25495</v>
      </c>
      <c r="M652" t="s">
        <v>1807</v>
      </c>
    </row>
    <row r="653" spans="9:13" x14ac:dyDescent="0.25">
      <c r="I653">
        <v>11646</v>
      </c>
      <c r="J653" t="s">
        <v>325</v>
      </c>
      <c r="K653" t="s">
        <v>940</v>
      </c>
      <c r="L653" s="82">
        <v>25281</v>
      </c>
      <c r="M653" t="s">
        <v>1808</v>
      </c>
    </row>
    <row r="654" spans="9:13" x14ac:dyDescent="0.25">
      <c r="I654">
        <v>11647</v>
      </c>
      <c r="J654" t="s">
        <v>374</v>
      </c>
      <c r="K654" t="s">
        <v>920</v>
      </c>
      <c r="L654" s="82">
        <v>25468</v>
      </c>
      <c r="M654" t="s">
        <v>1809</v>
      </c>
    </row>
    <row r="655" spans="9:13" x14ac:dyDescent="0.25">
      <c r="I655">
        <v>11648</v>
      </c>
      <c r="J655" t="s">
        <v>480</v>
      </c>
      <c r="K655" t="s">
        <v>749</v>
      </c>
      <c r="L655" s="82">
        <v>25309</v>
      </c>
      <c r="M655" t="s">
        <v>1810</v>
      </c>
    </row>
    <row r="656" spans="9:13" x14ac:dyDescent="0.25">
      <c r="I656">
        <v>11649</v>
      </c>
      <c r="J656" t="s">
        <v>161</v>
      </c>
      <c r="K656" t="s">
        <v>126</v>
      </c>
      <c r="L656" s="82">
        <v>25229</v>
      </c>
      <c r="M656" t="s">
        <v>1811</v>
      </c>
    </row>
    <row r="657" spans="9:13" x14ac:dyDescent="0.25">
      <c r="I657">
        <v>11650</v>
      </c>
      <c r="J657" t="s">
        <v>211</v>
      </c>
      <c r="K657" t="s">
        <v>973</v>
      </c>
      <c r="L657" s="82">
        <v>25410</v>
      </c>
      <c r="M657" t="s">
        <v>1812</v>
      </c>
    </row>
    <row r="658" spans="9:13" x14ac:dyDescent="0.25">
      <c r="I658">
        <v>11651</v>
      </c>
      <c r="J658" t="s">
        <v>501</v>
      </c>
      <c r="K658" t="s">
        <v>856</v>
      </c>
      <c r="L658" s="82">
        <v>26284</v>
      </c>
      <c r="M658" t="s">
        <v>1813</v>
      </c>
    </row>
    <row r="659" spans="9:13" x14ac:dyDescent="0.25">
      <c r="I659">
        <v>11652</v>
      </c>
      <c r="J659" t="s">
        <v>496</v>
      </c>
      <c r="K659" t="s">
        <v>171</v>
      </c>
      <c r="L659" s="82">
        <v>26058</v>
      </c>
      <c r="M659" t="s">
        <v>1814</v>
      </c>
    </row>
    <row r="660" spans="9:13" x14ac:dyDescent="0.25">
      <c r="I660">
        <v>11653</v>
      </c>
      <c r="J660" t="s">
        <v>162</v>
      </c>
      <c r="K660" t="s">
        <v>984</v>
      </c>
      <c r="L660" s="82">
        <v>26092</v>
      </c>
      <c r="M660" t="s">
        <v>1815</v>
      </c>
    </row>
    <row r="661" spans="9:13" x14ac:dyDescent="0.25">
      <c r="I661">
        <v>11654</v>
      </c>
      <c r="J661" t="s">
        <v>414</v>
      </c>
      <c r="K661" t="s">
        <v>860</v>
      </c>
      <c r="L661" s="82">
        <v>26195</v>
      </c>
      <c r="M661" t="s">
        <v>1816</v>
      </c>
    </row>
    <row r="662" spans="9:13" x14ac:dyDescent="0.25">
      <c r="I662">
        <v>11655</v>
      </c>
      <c r="J662" t="s">
        <v>230</v>
      </c>
      <c r="K662" t="s">
        <v>991</v>
      </c>
      <c r="L662" s="82">
        <v>26024</v>
      </c>
      <c r="M662" t="s">
        <v>1817</v>
      </c>
    </row>
    <row r="663" spans="9:13" x14ac:dyDescent="0.25">
      <c r="I663">
        <v>11656</v>
      </c>
      <c r="J663" t="s">
        <v>341</v>
      </c>
      <c r="K663" t="s">
        <v>891</v>
      </c>
      <c r="L663" s="82">
        <v>26196</v>
      </c>
      <c r="M663" t="s">
        <v>1818</v>
      </c>
    </row>
    <row r="664" spans="9:13" x14ac:dyDescent="0.25">
      <c r="I664">
        <v>11657</v>
      </c>
      <c r="J664" t="s">
        <v>188</v>
      </c>
      <c r="K664" t="s">
        <v>887</v>
      </c>
      <c r="L664" s="82">
        <v>26057</v>
      </c>
      <c r="M664" t="s">
        <v>1819</v>
      </c>
    </row>
    <row r="665" spans="9:13" x14ac:dyDescent="0.25">
      <c r="I665">
        <v>11658</v>
      </c>
      <c r="J665" t="s">
        <v>345</v>
      </c>
      <c r="K665" t="s">
        <v>397</v>
      </c>
      <c r="L665" s="82">
        <v>25241</v>
      </c>
      <c r="M665" t="s">
        <v>1820</v>
      </c>
    </row>
    <row r="666" spans="9:13" x14ac:dyDescent="0.25">
      <c r="I666">
        <v>11659</v>
      </c>
      <c r="J666" t="s">
        <v>399</v>
      </c>
      <c r="K666" t="s">
        <v>934</v>
      </c>
      <c r="L666" s="82">
        <v>25315</v>
      </c>
      <c r="M666" t="s">
        <v>1821</v>
      </c>
    </row>
    <row r="667" spans="9:13" x14ac:dyDescent="0.25">
      <c r="I667">
        <v>11660</v>
      </c>
      <c r="J667" t="s">
        <v>502</v>
      </c>
      <c r="K667" t="s">
        <v>959</v>
      </c>
      <c r="L667" s="82">
        <v>25225</v>
      </c>
      <c r="M667" t="s">
        <v>1822</v>
      </c>
    </row>
    <row r="668" spans="9:13" x14ac:dyDescent="0.25">
      <c r="I668">
        <v>11661</v>
      </c>
      <c r="J668" t="s">
        <v>503</v>
      </c>
      <c r="K668" t="s">
        <v>283</v>
      </c>
      <c r="L668" s="82">
        <v>25575</v>
      </c>
      <c r="M668" t="s">
        <v>1823</v>
      </c>
    </row>
    <row r="669" spans="9:13" x14ac:dyDescent="0.25">
      <c r="I669">
        <v>11662</v>
      </c>
      <c r="J669" t="s">
        <v>169</v>
      </c>
      <c r="K669" t="s">
        <v>894</v>
      </c>
      <c r="L669" s="82">
        <v>25753</v>
      </c>
      <c r="M669" t="s">
        <v>1824</v>
      </c>
    </row>
    <row r="670" spans="9:13" x14ac:dyDescent="0.25">
      <c r="I670">
        <v>11663</v>
      </c>
      <c r="J670" t="s">
        <v>170</v>
      </c>
      <c r="K670" t="s">
        <v>923</v>
      </c>
      <c r="L670" s="82">
        <v>25624</v>
      </c>
      <c r="M670" t="s">
        <v>1825</v>
      </c>
    </row>
    <row r="671" spans="9:13" x14ac:dyDescent="0.25">
      <c r="I671">
        <v>11664</v>
      </c>
      <c r="J671" t="s">
        <v>226</v>
      </c>
      <c r="K671" t="s">
        <v>363</v>
      </c>
      <c r="L671" s="82">
        <v>25608</v>
      </c>
      <c r="M671" t="s">
        <v>1826</v>
      </c>
    </row>
    <row r="672" spans="9:13" x14ac:dyDescent="0.25">
      <c r="I672">
        <v>11665</v>
      </c>
      <c r="J672" t="s">
        <v>154</v>
      </c>
      <c r="K672" t="s">
        <v>855</v>
      </c>
      <c r="L672" s="82">
        <v>25915</v>
      </c>
      <c r="M672" t="s">
        <v>1827</v>
      </c>
    </row>
    <row r="673" spans="9:13" x14ac:dyDescent="0.25">
      <c r="I673">
        <v>11666</v>
      </c>
      <c r="J673" t="s">
        <v>326</v>
      </c>
      <c r="K673" t="s">
        <v>886</v>
      </c>
      <c r="L673" s="82">
        <v>25919</v>
      </c>
      <c r="M673" t="s">
        <v>1828</v>
      </c>
    </row>
    <row r="674" spans="9:13" x14ac:dyDescent="0.25">
      <c r="I674">
        <v>11667</v>
      </c>
      <c r="J674" t="s">
        <v>220</v>
      </c>
      <c r="K674" t="s">
        <v>993</v>
      </c>
      <c r="L674" s="82">
        <v>24644</v>
      </c>
      <c r="M674" t="s">
        <v>1829</v>
      </c>
    </row>
    <row r="675" spans="9:13" x14ac:dyDescent="0.25">
      <c r="I675">
        <v>11668</v>
      </c>
      <c r="J675" t="s">
        <v>451</v>
      </c>
      <c r="K675" t="s">
        <v>955</v>
      </c>
      <c r="L675" s="82">
        <v>24722</v>
      </c>
      <c r="M675" t="s">
        <v>1830</v>
      </c>
    </row>
    <row r="676" spans="9:13" x14ac:dyDescent="0.25">
      <c r="I676">
        <v>11669</v>
      </c>
      <c r="J676" t="s">
        <v>448</v>
      </c>
      <c r="K676" t="s">
        <v>861</v>
      </c>
      <c r="L676" s="82">
        <v>24766</v>
      </c>
      <c r="M676" t="s">
        <v>1831</v>
      </c>
    </row>
    <row r="677" spans="9:13" x14ac:dyDescent="0.25">
      <c r="I677">
        <v>11670</v>
      </c>
      <c r="J677" t="s">
        <v>307</v>
      </c>
      <c r="K677" t="s">
        <v>944</v>
      </c>
      <c r="L677" s="82">
        <v>24762</v>
      </c>
      <c r="M677" t="s">
        <v>1832</v>
      </c>
    </row>
    <row r="678" spans="9:13" x14ac:dyDescent="0.25">
      <c r="I678">
        <v>11671</v>
      </c>
      <c r="J678" t="s">
        <v>209</v>
      </c>
      <c r="K678" t="s">
        <v>889</v>
      </c>
      <c r="L678" s="82">
        <v>24245</v>
      </c>
      <c r="M678" t="s">
        <v>1833</v>
      </c>
    </row>
    <row r="679" spans="9:13" x14ac:dyDescent="0.25">
      <c r="I679">
        <v>11672</v>
      </c>
      <c r="J679" t="s">
        <v>238</v>
      </c>
      <c r="K679" t="s">
        <v>968</v>
      </c>
      <c r="L679" s="82">
        <v>24371</v>
      </c>
      <c r="M679" t="s">
        <v>1834</v>
      </c>
    </row>
    <row r="680" spans="9:13" x14ac:dyDescent="0.25">
      <c r="I680">
        <v>11673</v>
      </c>
      <c r="J680" t="s">
        <v>504</v>
      </c>
      <c r="K680" t="s">
        <v>882</v>
      </c>
      <c r="L680" s="82">
        <v>24145</v>
      </c>
      <c r="M680" t="s">
        <v>1835</v>
      </c>
    </row>
    <row r="681" spans="9:13" x14ac:dyDescent="0.25">
      <c r="I681">
        <v>11674</v>
      </c>
      <c r="J681" t="s">
        <v>363</v>
      </c>
      <c r="K681" t="s">
        <v>983</v>
      </c>
      <c r="L681" s="82">
        <v>24337</v>
      </c>
      <c r="M681" t="s">
        <v>1836</v>
      </c>
    </row>
    <row r="682" spans="9:13" x14ac:dyDescent="0.25">
      <c r="I682">
        <v>11675</v>
      </c>
      <c r="J682" t="s">
        <v>289</v>
      </c>
      <c r="K682" t="s">
        <v>930</v>
      </c>
      <c r="L682" s="82">
        <v>24140</v>
      </c>
      <c r="M682" t="s">
        <v>1837</v>
      </c>
    </row>
    <row r="683" spans="9:13" x14ac:dyDescent="0.25">
      <c r="I683">
        <v>11676</v>
      </c>
      <c r="J683" t="s">
        <v>196</v>
      </c>
      <c r="K683" t="s">
        <v>975</v>
      </c>
      <c r="L683" s="82">
        <v>24151</v>
      </c>
      <c r="M683" t="s">
        <v>1838</v>
      </c>
    </row>
    <row r="684" spans="9:13" x14ac:dyDescent="0.25">
      <c r="I684">
        <v>11677</v>
      </c>
      <c r="J684" t="s">
        <v>314</v>
      </c>
      <c r="K684" t="s">
        <v>833</v>
      </c>
      <c r="L684" s="82">
        <v>25490</v>
      </c>
      <c r="M684" t="s">
        <v>1839</v>
      </c>
    </row>
    <row r="685" spans="9:13" x14ac:dyDescent="0.25">
      <c r="I685">
        <v>11678</v>
      </c>
      <c r="J685" t="s">
        <v>505</v>
      </c>
      <c r="K685" t="s">
        <v>947</v>
      </c>
      <c r="L685" s="82">
        <v>25231</v>
      </c>
      <c r="M685" t="s">
        <v>1840</v>
      </c>
    </row>
    <row r="686" spans="9:13" x14ac:dyDescent="0.25">
      <c r="I686">
        <v>11679</v>
      </c>
      <c r="J686" t="s">
        <v>234</v>
      </c>
      <c r="K686" t="s">
        <v>912</v>
      </c>
      <c r="L686" s="82">
        <v>25331</v>
      </c>
      <c r="M686" t="s">
        <v>1841</v>
      </c>
    </row>
    <row r="687" spans="9:13" x14ac:dyDescent="0.25">
      <c r="I687">
        <v>11680</v>
      </c>
      <c r="J687" t="s">
        <v>506</v>
      </c>
      <c r="K687" t="s">
        <v>615</v>
      </c>
      <c r="L687" s="82">
        <v>25450</v>
      </c>
      <c r="M687" t="s">
        <v>1842</v>
      </c>
    </row>
    <row r="688" spans="9:13" x14ac:dyDescent="0.25">
      <c r="I688">
        <v>11681</v>
      </c>
      <c r="J688" t="s">
        <v>232</v>
      </c>
      <c r="K688" t="s">
        <v>948</v>
      </c>
      <c r="L688" s="82">
        <v>25422</v>
      </c>
      <c r="M688" t="s">
        <v>1843</v>
      </c>
    </row>
    <row r="689" spans="9:13" x14ac:dyDescent="0.25">
      <c r="I689">
        <v>11682</v>
      </c>
      <c r="J689" t="s">
        <v>507</v>
      </c>
      <c r="K689" t="s">
        <v>995</v>
      </c>
      <c r="L689" s="82">
        <v>25278</v>
      </c>
      <c r="M689" t="s">
        <v>1844</v>
      </c>
    </row>
    <row r="690" spans="9:13" x14ac:dyDescent="0.25">
      <c r="I690">
        <v>11683</v>
      </c>
      <c r="J690" t="s">
        <v>508</v>
      </c>
      <c r="K690" t="s">
        <v>344</v>
      </c>
      <c r="L690" s="82">
        <v>25208</v>
      </c>
      <c r="M690" t="s">
        <v>1845</v>
      </c>
    </row>
    <row r="691" spans="9:13" x14ac:dyDescent="0.25">
      <c r="I691">
        <v>11684</v>
      </c>
      <c r="J691" t="s">
        <v>289</v>
      </c>
      <c r="K691" t="s">
        <v>996</v>
      </c>
      <c r="L691" s="82">
        <v>24016</v>
      </c>
      <c r="M691" t="s">
        <v>1846</v>
      </c>
    </row>
    <row r="692" spans="9:13" x14ac:dyDescent="0.25">
      <c r="I692">
        <v>11685</v>
      </c>
      <c r="J692" t="s">
        <v>299</v>
      </c>
      <c r="K692" t="s">
        <v>913</v>
      </c>
      <c r="L692" s="82">
        <v>23780</v>
      </c>
      <c r="M692" t="s">
        <v>1847</v>
      </c>
    </row>
    <row r="693" spans="9:13" x14ac:dyDescent="0.25">
      <c r="I693">
        <v>11686</v>
      </c>
      <c r="J693" t="s">
        <v>166</v>
      </c>
      <c r="K693" t="s">
        <v>843</v>
      </c>
      <c r="L693" s="82">
        <v>23845</v>
      </c>
      <c r="M693" t="s">
        <v>1848</v>
      </c>
    </row>
    <row r="694" spans="9:13" x14ac:dyDescent="0.25">
      <c r="I694">
        <v>11687</v>
      </c>
      <c r="J694" t="s">
        <v>509</v>
      </c>
      <c r="K694" t="s">
        <v>823</v>
      </c>
      <c r="L694" s="82">
        <v>23936</v>
      </c>
      <c r="M694" t="s">
        <v>1849</v>
      </c>
    </row>
    <row r="695" spans="9:13" x14ac:dyDescent="0.25">
      <c r="I695">
        <v>11688</v>
      </c>
      <c r="J695" t="s">
        <v>342</v>
      </c>
      <c r="K695" t="s">
        <v>936</v>
      </c>
      <c r="L695" s="82">
        <v>24101</v>
      </c>
      <c r="M695" t="s">
        <v>1850</v>
      </c>
    </row>
    <row r="696" spans="9:13" x14ac:dyDescent="0.25">
      <c r="I696">
        <v>11689</v>
      </c>
      <c r="J696" t="s">
        <v>161</v>
      </c>
      <c r="K696" t="s">
        <v>871</v>
      </c>
      <c r="L696" s="82">
        <v>23991</v>
      </c>
      <c r="M696" t="s">
        <v>1851</v>
      </c>
    </row>
    <row r="697" spans="9:13" x14ac:dyDescent="0.25">
      <c r="I697">
        <v>11690</v>
      </c>
      <c r="J697" t="s">
        <v>267</v>
      </c>
      <c r="K697" t="s">
        <v>876</v>
      </c>
      <c r="L697" s="82">
        <v>23755</v>
      </c>
      <c r="M697" t="s">
        <v>1852</v>
      </c>
    </row>
    <row r="698" spans="9:13" x14ac:dyDescent="0.25">
      <c r="I698">
        <v>11691</v>
      </c>
      <c r="J698" t="s">
        <v>507</v>
      </c>
      <c r="K698" t="s">
        <v>692</v>
      </c>
      <c r="L698" s="82">
        <v>23379</v>
      </c>
      <c r="M698" t="s">
        <v>1853</v>
      </c>
    </row>
    <row r="699" spans="9:13" x14ac:dyDescent="0.25">
      <c r="I699">
        <v>11692</v>
      </c>
      <c r="J699" t="s">
        <v>211</v>
      </c>
      <c r="K699" t="s">
        <v>959</v>
      </c>
      <c r="L699" s="82">
        <v>23547</v>
      </c>
      <c r="M699" t="s">
        <v>1854</v>
      </c>
    </row>
    <row r="700" spans="9:13" x14ac:dyDescent="0.25">
      <c r="I700">
        <v>11693</v>
      </c>
      <c r="J700" t="s">
        <v>319</v>
      </c>
      <c r="K700" t="s">
        <v>871</v>
      </c>
      <c r="L700" s="82">
        <v>23644</v>
      </c>
      <c r="M700" t="s">
        <v>1855</v>
      </c>
    </row>
    <row r="701" spans="9:13" x14ac:dyDescent="0.25">
      <c r="I701">
        <v>11694</v>
      </c>
      <c r="J701" t="s">
        <v>510</v>
      </c>
      <c r="K701" t="s">
        <v>963</v>
      </c>
      <c r="L701" s="82">
        <v>23460</v>
      </c>
      <c r="M701" t="s">
        <v>1856</v>
      </c>
    </row>
    <row r="702" spans="9:13" x14ac:dyDescent="0.25">
      <c r="I702">
        <v>11695</v>
      </c>
      <c r="J702" t="s">
        <v>456</v>
      </c>
      <c r="K702" t="s">
        <v>942</v>
      </c>
      <c r="L702" s="82">
        <v>23387</v>
      </c>
      <c r="M702" t="s">
        <v>1857</v>
      </c>
    </row>
    <row r="703" spans="9:13" x14ac:dyDescent="0.25">
      <c r="I703">
        <v>11696</v>
      </c>
      <c r="J703" t="s">
        <v>511</v>
      </c>
      <c r="K703" t="s">
        <v>942</v>
      </c>
      <c r="L703" s="82">
        <v>23472</v>
      </c>
      <c r="M703" t="s">
        <v>1858</v>
      </c>
    </row>
    <row r="704" spans="9:13" x14ac:dyDescent="0.25">
      <c r="I704">
        <v>11697</v>
      </c>
      <c r="J704" t="s">
        <v>276</v>
      </c>
      <c r="K704" t="s">
        <v>726</v>
      </c>
      <c r="L704" s="82">
        <v>23552</v>
      </c>
      <c r="M704" t="s">
        <v>1859</v>
      </c>
    </row>
    <row r="705" spans="9:13" x14ac:dyDescent="0.25">
      <c r="I705">
        <v>11698</v>
      </c>
      <c r="J705" t="s">
        <v>477</v>
      </c>
      <c r="K705" t="s">
        <v>910</v>
      </c>
      <c r="L705" s="82">
        <v>23706</v>
      </c>
      <c r="M705" t="s">
        <v>1860</v>
      </c>
    </row>
    <row r="706" spans="9:13" x14ac:dyDescent="0.25">
      <c r="I706">
        <v>11699</v>
      </c>
      <c r="J706" t="s">
        <v>208</v>
      </c>
      <c r="K706" t="s">
        <v>984</v>
      </c>
      <c r="L706" s="82">
        <v>23086</v>
      </c>
      <c r="M706" t="s">
        <v>1861</v>
      </c>
    </row>
    <row r="707" spans="9:13" x14ac:dyDescent="0.25">
      <c r="I707">
        <v>11700</v>
      </c>
      <c r="J707" t="s">
        <v>337</v>
      </c>
      <c r="K707" t="s">
        <v>912</v>
      </c>
      <c r="L707" s="82">
        <v>23340</v>
      </c>
      <c r="M707" t="s">
        <v>1862</v>
      </c>
    </row>
    <row r="708" spans="9:13" x14ac:dyDescent="0.25">
      <c r="I708">
        <v>11701</v>
      </c>
      <c r="J708" t="s">
        <v>292</v>
      </c>
      <c r="K708" t="s">
        <v>973</v>
      </c>
      <c r="L708" s="82">
        <v>23247</v>
      </c>
      <c r="M708" t="s">
        <v>1863</v>
      </c>
    </row>
    <row r="709" spans="9:13" x14ac:dyDescent="0.25">
      <c r="I709">
        <v>11702</v>
      </c>
      <c r="J709" t="s">
        <v>347</v>
      </c>
      <c r="K709" t="s">
        <v>872</v>
      </c>
      <c r="L709" s="82">
        <v>23301</v>
      </c>
      <c r="M709" t="s">
        <v>1864</v>
      </c>
    </row>
    <row r="710" spans="9:13" x14ac:dyDescent="0.25">
      <c r="I710">
        <v>11703</v>
      </c>
      <c r="J710" t="s">
        <v>506</v>
      </c>
      <c r="K710" t="s">
        <v>886</v>
      </c>
      <c r="L710" s="82">
        <v>25013</v>
      </c>
      <c r="M710" t="s">
        <v>1865</v>
      </c>
    </row>
    <row r="711" spans="9:13" x14ac:dyDescent="0.25">
      <c r="I711">
        <v>11704</v>
      </c>
      <c r="J711" t="s">
        <v>257</v>
      </c>
      <c r="K711" t="s">
        <v>857</v>
      </c>
      <c r="L711" s="82">
        <v>24990</v>
      </c>
      <c r="M711" t="s">
        <v>1866</v>
      </c>
    </row>
    <row r="712" spans="9:13" x14ac:dyDescent="0.25">
      <c r="I712">
        <v>11705</v>
      </c>
      <c r="J712" t="s">
        <v>310</v>
      </c>
      <c r="K712" t="s">
        <v>912</v>
      </c>
      <c r="L712" s="82">
        <v>24979</v>
      </c>
      <c r="M712" t="s">
        <v>1867</v>
      </c>
    </row>
    <row r="713" spans="9:13" x14ac:dyDescent="0.25">
      <c r="I713">
        <v>11706</v>
      </c>
      <c r="J713" t="s">
        <v>220</v>
      </c>
      <c r="K713" t="s">
        <v>891</v>
      </c>
      <c r="L713" s="82">
        <v>23056</v>
      </c>
      <c r="M713" t="s">
        <v>1868</v>
      </c>
    </row>
    <row r="714" spans="9:13" x14ac:dyDescent="0.25">
      <c r="I714">
        <v>11707</v>
      </c>
      <c r="J714" t="s">
        <v>315</v>
      </c>
      <c r="K714" t="s">
        <v>945</v>
      </c>
      <c r="L714" s="82">
        <v>23367</v>
      </c>
      <c r="M714" t="s">
        <v>1869</v>
      </c>
    </row>
    <row r="715" spans="9:13" x14ac:dyDescent="0.25">
      <c r="I715">
        <v>11708</v>
      </c>
      <c r="J715" t="s">
        <v>152</v>
      </c>
      <c r="K715" t="s">
        <v>997</v>
      </c>
      <c r="L715" s="82">
        <v>23273</v>
      </c>
      <c r="M715" t="s">
        <v>1870</v>
      </c>
    </row>
    <row r="716" spans="9:13" x14ac:dyDescent="0.25">
      <c r="I716">
        <v>11709</v>
      </c>
      <c r="J716" t="s">
        <v>319</v>
      </c>
      <c r="K716" t="s">
        <v>955</v>
      </c>
      <c r="L716" s="82">
        <v>23061</v>
      </c>
      <c r="M716" t="s">
        <v>1871</v>
      </c>
    </row>
    <row r="717" spans="9:13" x14ac:dyDescent="0.25">
      <c r="I717">
        <v>11710</v>
      </c>
      <c r="J717" t="s">
        <v>512</v>
      </c>
      <c r="K717" t="s">
        <v>916</v>
      </c>
      <c r="L717" s="82">
        <v>22725</v>
      </c>
      <c r="M717" t="s">
        <v>1872</v>
      </c>
    </row>
    <row r="718" spans="9:13" x14ac:dyDescent="0.25">
      <c r="I718">
        <v>11711</v>
      </c>
      <c r="J718" t="s">
        <v>197</v>
      </c>
      <c r="K718" t="s">
        <v>890</v>
      </c>
      <c r="L718" s="82">
        <v>22988</v>
      </c>
      <c r="M718" t="s">
        <v>1873</v>
      </c>
    </row>
    <row r="719" spans="9:13" x14ac:dyDescent="0.25">
      <c r="I719">
        <v>11712</v>
      </c>
      <c r="J719" t="s">
        <v>513</v>
      </c>
      <c r="K719" t="s">
        <v>983</v>
      </c>
      <c r="L719" s="82">
        <v>22953</v>
      </c>
      <c r="M719" t="s">
        <v>1874</v>
      </c>
    </row>
    <row r="720" spans="9:13" x14ac:dyDescent="0.25">
      <c r="I720">
        <v>11713</v>
      </c>
      <c r="J720" t="s">
        <v>346</v>
      </c>
      <c r="K720" t="s">
        <v>842</v>
      </c>
      <c r="L720" s="82">
        <v>22725</v>
      </c>
      <c r="M720" t="s">
        <v>1875</v>
      </c>
    </row>
    <row r="721" spans="9:13" x14ac:dyDescent="0.25">
      <c r="I721">
        <v>11714</v>
      </c>
      <c r="J721" t="s">
        <v>467</v>
      </c>
      <c r="K721" t="s">
        <v>909</v>
      </c>
      <c r="L721" s="82">
        <v>22937</v>
      </c>
      <c r="M721" t="s">
        <v>1876</v>
      </c>
    </row>
    <row r="722" spans="9:13" x14ac:dyDescent="0.25">
      <c r="I722">
        <v>11715</v>
      </c>
      <c r="J722" t="s">
        <v>163</v>
      </c>
      <c r="K722" t="s">
        <v>924</v>
      </c>
      <c r="L722" s="82">
        <v>22910</v>
      </c>
      <c r="M722" t="s">
        <v>1877</v>
      </c>
    </row>
    <row r="723" spans="9:13" x14ac:dyDescent="0.25">
      <c r="I723">
        <v>11716</v>
      </c>
      <c r="J723" t="s">
        <v>257</v>
      </c>
      <c r="K723" t="s">
        <v>596</v>
      </c>
      <c r="L723" s="82">
        <v>22575</v>
      </c>
      <c r="M723" t="s">
        <v>1878</v>
      </c>
    </row>
    <row r="724" spans="9:13" x14ac:dyDescent="0.25">
      <c r="I724">
        <v>11717</v>
      </c>
      <c r="J724" t="s">
        <v>270</v>
      </c>
      <c r="K724" t="s">
        <v>948</v>
      </c>
      <c r="L724" s="82">
        <v>22526</v>
      </c>
      <c r="M724" t="s">
        <v>1879</v>
      </c>
    </row>
    <row r="725" spans="9:13" x14ac:dyDescent="0.25">
      <c r="I725">
        <v>11718</v>
      </c>
      <c r="J725" t="s">
        <v>295</v>
      </c>
      <c r="K725" t="s">
        <v>948</v>
      </c>
      <c r="L725" s="82">
        <v>22599</v>
      </c>
      <c r="M725" t="s">
        <v>1880</v>
      </c>
    </row>
    <row r="726" spans="9:13" x14ac:dyDescent="0.25">
      <c r="I726">
        <v>11719</v>
      </c>
      <c r="J726" t="s">
        <v>220</v>
      </c>
      <c r="K726" t="s">
        <v>987</v>
      </c>
      <c r="L726" s="82">
        <v>22044</v>
      </c>
      <c r="M726" t="s">
        <v>1881</v>
      </c>
    </row>
    <row r="727" spans="9:13" x14ac:dyDescent="0.25">
      <c r="I727">
        <v>11720</v>
      </c>
      <c r="J727" t="s">
        <v>363</v>
      </c>
      <c r="K727" t="s">
        <v>936</v>
      </c>
      <c r="L727" s="82">
        <v>22001</v>
      </c>
      <c r="M727" t="s">
        <v>1882</v>
      </c>
    </row>
    <row r="728" spans="9:13" x14ac:dyDescent="0.25">
      <c r="I728">
        <v>11721</v>
      </c>
      <c r="J728" t="s">
        <v>183</v>
      </c>
      <c r="K728" t="s">
        <v>686</v>
      </c>
      <c r="L728" s="82">
        <v>21937</v>
      </c>
      <c r="M728" t="s">
        <v>1883</v>
      </c>
    </row>
    <row r="729" spans="9:13" x14ac:dyDescent="0.25">
      <c r="I729">
        <v>11722</v>
      </c>
      <c r="J729" t="s">
        <v>368</v>
      </c>
      <c r="K729" t="s">
        <v>926</v>
      </c>
      <c r="L729" s="82">
        <v>22099</v>
      </c>
      <c r="M729" t="s">
        <v>1884</v>
      </c>
    </row>
    <row r="730" spans="9:13" x14ac:dyDescent="0.25">
      <c r="I730">
        <v>11723</v>
      </c>
      <c r="J730" t="s">
        <v>166</v>
      </c>
      <c r="K730" t="s">
        <v>918</v>
      </c>
      <c r="L730" s="82">
        <v>24705</v>
      </c>
      <c r="M730" t="s">
        <v>1885</v>
      </c>
    </row>
    <row r="731" spans="9:13" x14ac:dyDescent="0.25">
      <c r="I731">
        <v>11724</v>
      </c>
      <c r="J731" t="s">
        <v>286</v>
      </c>
      <c r="K731" t="s">
        <v>859</v>
      </c>
      <c r="L731" s="82">
        <v>24577</v>
      </c>
      <c r="M731" t="s">
        <v>1886</v>
      </c>
    </row>
    <row r="732" spans="9:13" x14ac:dyDescent="0.25">
      <c r="I732">
        <v>11725</v>
      </c>
      <c r="J732" t="s">
        <v>299</v>
      </c>
      <c r="K732" t="s">
        <v>946</v>
      </c>
      <c r="L732" s="82">
        <v>24732</v>
      </c>
      <c r="M732" t="s">
        <v>1887</v>
      </c>
    </row>
    <row r="733" spans="9:13" x14ac:dyDescent="0.25">
      <c r="I733">
        <v>11726</v>
      </c>
      <c r="J733" t="s">
        <v>358</v>
      </c>
      <c r="K733" t="s">
        <v>877</v>
      </c>
      <c r="L733" s="82">
        <v>24670</v>
      </c>
      <c r="M733" t="s">
        <v>1888</v>
      </c>
    </row>
    <row r="734" spans="9:13" x14ac:dyDescent="0.25">
      <c r="I734">
        <v>11727</v>
      </c>
      <c r="J734" t="s">
        <v>514</v>
      </c>
      <c r="K734" t="s">
        <v>344</v>
      </c>
      <c r="L734" s="82">
        <v>24662</v>
      </c>
      <c r="M734" t="s">
        <v>1889</v>
      </c>
    </row>
    <row r="735" spans="9:13" x14ac:dyDescent="0.25">
      <c r="I735">
        <v>11728</v>
      </c>
      <c r="J735" t="s">
        <v>456</v>
      </c>
      <c r="K735" t="s">
        <v>126</v>
      </c>
      <c r="L735" s="82">
        <v>21922</v>
      </c>
      <c r="M735" t="s">
        <v>1890</v>
      </c>
    </row>
    <row r="736" spans="9:13" x14ac:dyDescent="0.25">
      <c r="I736">
        <v>11729</v>
      </c>
      <c r="J736" t="s">
        <v>211</v>
      </c>
      <c r="K736" t="s">
        <v>942</v>
      </c>
      <c r="L736" s="82">
        <v>22042</v>
      </c>
      <c r="M736" t="s">
        <v>1891</v>
      </c>
    </row>
    <row r="737" spans="9:13" x14ac:dyDescent="0.25">
      <c r="I737">
        <v>11730</v>
      </c>
      <c r="J737" t="s">
        <v>515</v>
      </c>
      <c r="K737" t="s">
        <v>823</v>
      </c>
      <c r="L737" s="82">
        <v>22191</v>
      </c>
      <c r="M737" t="s">
        <v>1892</v>
      </c>
    </row>
    <row r="738" spans="9:13" x14ac:dyDescent="0.25">
      <c r="I738">
        <v>11731</v>
      </c>
      <c r="J738" t="s">
        <v>273</v>
      </c>
      <c r="K738" t="s">
        <v>921</v>
      </c>
      <c r="L738" s="82">
        <v>22147</v>
      </c>
      <c r="M738" t="s">
        <v>1893</v>
      </c>
    </row>
    <row r="739" spans="9:13" x14ac:dyDescent="0.25">
      <c r="I739">
        <v>11732</v>
      </c>
      <c r="J739" t="s">
        <v>439</v>
      </c>
      <c r="K739" t="s">
        <v>860</v>
      </c>
      <c r="L739" s="82">
        <v>21589</v>
      </c>
      <c r="M739" t="s">
        <v>1894</v>
      </c>
    </row>
    <row r="740" spans="9:13" x14ac:dyDescent="0.25">
      <c r="I740">
        <v>11733</v>
      </c>
      <c r="J740" t="s">
        <v>306</v>
      </c>
      <c r="K740" t="s">
        <v>972</v>
      </c>
      <c r="L740" s="82">
        <v>21758</v>
      </c>
      <c r="M740" t="s">
        <v>1895</v>
      </c>
    </row>
    <row r="741" spans="9:13" x14ac:dyDescent="0.25">
      <c r="I741">
        <v>11734</v>
      </c>
      <c r="J741" t="s">
        <v>516</v>
      </c>
      <c r="K741" t="s">
        <v>994</v>
      </c>
      <c r="L741" s="82">
        <v>21787</v>
      </c>
      <c r="M741" t="s">
        <v>1896</v>
      </c>
    </row>
    <row r="742" spans="9:13" x14ac:dyDescent="0.25">
      <c r="I742">
        <v>11735</v>
      </c>
      <c r="J742" t="s">
        <v>162</v>
      </c>
      <c r="K742" t="s">
        <v>937</v>
      </c>
      <c r="L742" s="82">
        <v>21572</v>
      </c>
      <c r="M742" t="s">
        <v>1897</v>
      </c>
    </row>
    <row r="743" spans="9:13" x14ac:dyDescent="0.25">
      <c r="I743">
        <v>11736</v>
      </c>
      <c r="J743" t="s">
        <v>485</v>
      </c>
      <c r="K743" t="s">
        <v>860</v>
      </c>
      <c r="L743" s="82">
        <v>21818</v>
      </c>
      <c r="M743" t="s">
        <v>1898</v>
      </c>
    </row>
    <row r="744" spans="9:13" x14ac:dyDescent="0.25">
      <c r="I744">
        <v>11737</v>
      </c>
      <c r="J744" t="s">
        <v>188</v>
      </c>
      <c r="K744" t="s">
        <v>664</v>
      </c>
      <c r="L744" s="82">
        <v>21589</v>
      </c>
      <c r="M744" t="s">
        <v>1899</v>
      </c>
    </row>
    <row r="745" spans="9:13" x14ac:dyDescent="0.25">
      <c r="I745">
        <v>11738</v>
      </c>
      <c r="J745" t="s">
        <v>366</v>
      </c>
      <c r="K745" t="s">
        <v>686</v>
      </c>
      <c r="L745" s="82">
        <v>21832</v>
      </c>
      <c r="M745" t="s">
        <v>1900</v>
      </c>
    </row>
    <row r="746" spans="9:13" x14ac:dyDescent="0.25">
      <c r="I746">
        <v>11739</v>
      </c>
      <c r="J746" t="s">
        <v>517</v>
      </c>
      <c r="K746" t="s">
        <v>841</v>
      </c>
      <c r="L746" s="82">
        <v>21684</v>
      </c>
      <c r="M746" t="s">
        <v>1901</v>
      </c>
    </row>
    <row r="747" spans="9:13" x14ac:dyDescent="0.25">
      <c r="I747">
        <v>11740</v>
      </c>
      <c r="J747" t="s">
        <v>265</v>
      </c>
      <c r="K747" t="s">
        <v>995</v>
      </c>
      <c r="L747" s="82">
        <v>21664</v>
      </c>
      <c r="M747" t="s">
        <v>1902</v>
      </c>
    </row>
    <row r="748" spans="9:13" x14ac:dyDescent="0.25">
      <c r="I748">
        <v>11741</v>
      </c>
      <c r="J748" t="s">
        <v>230</v>
      </c>
      <c r="K748" t="s">
        <v>885</v>
      </c>
      <c r="L748" s="82">
        <v>21757</v>
      </c>
      <c r="M748" t="s">
        <v>1903</v>
      </c>
    </row>
    <row r="749" spans="9:13" x14ac:dyDescent="0.25">
      <c r="I749">
        <v>11742</v>
      </c>
      <c r="J749" t="s">
        <v>278</v>
      </c>
      <c r="K749" t="s">
        <v>958</v>
      </c>
      <c r="L749" s="82">
        <v>21491</v>
      </c>
      <c r="M749" t="s">
        <v>1904</v>
      </c>
    </row>
    <row r="750" spans="9:13" x14ac:dyDescent="0.25">
      <c r="I750">
        <v>11743</v>
      </c>
      <c r="J750" t="s">
        <v>208</v>
      </c>
      <c r="K750" t="s">
        <v>596</v>
      </c>
      <c r="L750" s="82">
        <v>21260</v>
      </c>
      <c r="M750" t="s">
        <v>1905</v>
      </c>
    </row>
    <row r="751" spans="9:13" x14ac:dyDescent="0.25">
      <c r="I751">
        <v>11744</v>
      </c>
      <c r="J751" t="s">
        <v>301</v>
      </c>
      <c r="K751" t="s">
        <v>942</v>
      </c>
      <c r="L751" s="82">
        <v>21435</v>
      </c>
      <c r="M751" t="s">
        <v>1906</v>
      </c>
    </row>
    <row r="752" spans="9:13" x14ac:dyDescent="0.25">
      <c r="I752">
        <v>11745</v>
      </c>
      <c r="J752" t="s">
        <v>313</v>
      </c>
      <c r="K752" t="s">
        <v>854</v>
      </c>
      <c r="L752" s="82">
        <v>21471</v>
      </c>
      <c r="M752" t="s">
        <v>1907</v>
      </c>
    </row>
    <row r="753" spans="9:13" x14ac:dyDescent="0.25">
      <c r="I753">
        <v>11746</v>
      </c>
      <c r="J753" t="s">
        <v>170</v>
      </c>
      <c r="K753" t="s">
        <v>929</v>
      </c>
      <c r="L753" s="82">
        <v>21520</v>
      </c>
      <c r="M753" t="s">
        <v>1908</v>
      </c>
    </row>
    <row r="754" spans="9:13" x14ac:dyDescent="0.25">
      <c r="I754">
        <v>11747</v>
      </c>
      <c r="J754" t="s">
        <v>168</v>
      </c>
      <c r="K754" t="s">
        <v>890</v>
      </c>
      <c r="L754" s="82">
        <v>21225</v>
      </c>
      <c r="M754" t="s">
        <v>1909</v>
      </c>
    </row>
    <row r="755" spans="9:13" x14ac:dyDescent="0.25">
      <c r="I755">
        <v>11748</v>
      </c>
      <c r="J755" t="s">
        <v>220</v>
      </c>
      <c r="K755" t="s">
        <v>837</v>
      </c>
      <c r="L755" s="82">
        <v>21384</v>
      </c>
      <c r="M755" t="s">
        <v>1910</v>
      </c>
    </row>
    <row r="756" spans="9:13" x14ac:dyDescent="0.25">
      <c r="I756">
        <v>11749</v>
      </c>
      <c r="J756" t="s">
        <v>276</v>
      </c>
      <c r="K756" t="s">
        <v>477</v>
      </c>
      <c r="L756" s="82">
        <v>25459</v>
      </c>
      <c r="M756" t="s">
        <v>1911</v>
      </c>
    </row>
    <row r="757" spans="9:13" x14ac:dyDescent="0.25">
      <c r="I757">
        <v>11750</v>
      </c>
      <c r="J757" t="s">
        <v>328</v>
      </c>
      <c r="K757" t="s">
        <v>962</v>
      </c>
      <c r="L757" s="82">
        <v>24921</v>
      </c>
      <c r="M757" t="s">
        <v>1912</v>
      </c>
    </row>
    <row r="758" spans="9:13" x14ac:dyDescent="0.25">
      <c r="I758">
        <v>11751</v>
      </c>
      <c r="J758" t="s">
        <v>342</v>
      </c>
      <c r="K758" t="s">
        <v>959</v>
      </c>
      <c r="L758" s="82">
        <v>25766</v>
      </c>
      <c r="M758" t="s">
        <v>1913</v>
      </c>
    </row>
    <row r="759" spans="9:13" x14ac:dyDescent="0.25">
      <c r="I759">
        <v>11752</v>
      </c>
      <c r="J759" t="s">
        <v>160</v>
      </c>
      <c r="K759" t="s">
        <v>417</v>
      </c>
      <c r="L759" s="82">
        <v>25695</v>
      </c>
      <c r="M759" t="s">
        <v>1914</v>
      </c>
    </row>
    <row r="760" spans="9:13" x14ac:dyDescent="0.25">
      <c r="I760">
        <v>11753</v>
      </c>
      <c r="J760" t="s">
        <v>219</v>
      </c>
      <c r="K760" t="s">
        <v>963</v>
      </c>
      <c r="L760" s="82">
        <v>25645</v>
      </c>
      <c r="M760" t="s">
        <v>1915</v>
      </c>
    </row>
    <row r="761" spans="9:13" x14ac:dyDescent="0.25">
      <c r="I761">
        <v>11754</v>
      </c>
      <c r="J761" t="s">
        <v>154</v>
      </c>
      <c r="K761" t="s">
        <v>963</v>
      </c>
      <c r="L761" s="82">
        <v>25757</v>
      </c>
      <c r="M761" t="s">
        <v>1916</v>
      </c>
    </row>
    <row r="762" spans="9:13" x14ac:dyDescent="0.25">
      <c r="I762">
        <v>11755</v>
      </c>
      <c r="J762" t="s">
        <v>214</v>
      </c>
      <c r="K762" t="s">
        <v>970</v>
      </c>
      <c r="L762" s="82">
        <v>24973</v>
      </c>
      <c r="M762" t="s">
        <v>1917</v>
      </c>
    </row>
    <row r="763" spans="9:13" x14ac:dyDescent="0.25">
      <c r="I763">
        <v>11756</v>
      </c>
      <c r="J763" t="s">
        <v>215</v>
      </c>
      <c r="K763" t="s">
        <v>963</v>
      </c>
      <c r="L763" s="82">
        <v>25094</v>
      </c>
      <c r="M763" t="s">
        <v>1918</v>
      </c>
    </row>
    <row r="764" spans="9:13" x14ac:dyDescent="0.25">
      <c r="I764">
        <v>11757</v>
      </c>
      <c r="J764" t="s">
        <v>518</v>
      </c>
      <c r="K764" t="s">
        <v>904</v>
      </c>
      <c r="L764" s="82">
        <v>24972</v>
      </c>
      <c r="M764" t="s">
        <v>1919</v>
      </c>
    </row>
    <row r="765" spans="9:13" x14ac:dyDescent="0.25">
      <c r="I765">
        <v>11758</v>
      </c>
      <c r="J765" t="s">
        <v>340</v>
      </c>
      <c r="K765" t="s">
        <v>850</v>
      </c>
      <c r="L765" s="82">
        <v>25194</v>
      </c>
      <c r="M765" t="s">
        <v>1920</v>
      </c>
    </row>
    <row r="766" spans="9:13" x14ac:dyDescent="0.25">
      <c r="I766">
        <v>11759</v>
      </c>
      <c r="J766" t="s">
        <v>443</v>
      </c>
      <c r="K766" t="s">
        <v>853</v>
      </c>
      <c r="L766" s="82">
        <v>25529</v>
      </c>
      <c r="M766" t="s">
        <v>1921</v>
      </c>
    </row>
    <row r="767" spans="9:13" x14ac:dyDescent="0.25">
      <c r="I767">
        <v>11760</v>
      </c>
      <c r="J767" t="s">
        <v>373</v>
      </c>
      <c r="K767" t="s">
        <v>849</v>
      </c>
      <c r="L767" s="82">
        <v>24772</v>
      </c>
      <c r="M767" t="s">
        <v>1922</v>
      </c>
    </row>
    <row r="768" spans="9:13" x14ac:dyDescent="0.25">
      <c r="I768">
        <v>11761</v>
      </c>
      <c r="J768" t="s">
        <v>246</v>
      </c>
      <c r="K768" t="s">
        <v>828</v>
      </c>
      <c r="L768" s="82">
        <v>24581</v>
      </c>
      <c r="M768" t="s">
        <v>1923</v>
      </c>
    </row>
    <row r="769" spans="9:13" x14ac:dyDescent="0.25">
      <c r="I769">
        <v>11762</v>
      </c>
      <c r="J769" t="s">
        <v>519</v>
      </c>
      <c r="K769" t="s">
        <v>977</v>
      </c>
      <c r="L769" s="82">
        <v>24708</v>
      </c>
      <c r="M769" t="s">
        <v>1924</v>
      </c>
    </row>
    <row r="770" spans="9:13" x14ac:dyDescent="0.25">
      <c r="I770">
        <v>11763</v>
      </c>
      <c r="J770" t="s">
        <v>262</v>
      </c>
      <c r="K770" t="s">
        <v>898</v>
      </c>
      <c r="L770" s="82">
        <v>24514</v>
      </c>
      <c r="M770" t="s">
        <v>1925</v>
      </c>
    </row>
    <row r="771" spans="9:13" x14ac:dyDescent="0.25">
      <c r="I771">
        <v>11764</v>
      </c>
      <c r="J771" t="s">
        <v>174</v>
      </c>
      <c r="K771" t="s">
        <v>851</v>
      </c>
      <c r="L771" s="82">
        <v>24670</v>
      </c>
      <c r="M771" t="s">
        <v>1926</v>
      </c>
    </row>
    <row r="772" spans="9:13" x14ac:dyDescent="0.25">
      <c r="I772">
        <v>11765</v>
      </c>
      <c r="J772" t="s">
        <v>185</v>
      </c>
      <c r="K772" t="s">
        <v>823</v>
      </c>
      <c r="L772" s="82">
        <v>24391</v>
      </c>
      <c r="M772" t="s">
        <v>1927</v>
      </c>
    </row>
    <row r="773" spans="9:13" x14ac:dyDescent="0.25">
      <c r="I773">
        <v>11766</v>
      </c>
      <c r="J773" t="s">
        <v>247</v>
      </c>
      <c r="K773" t="s">
        <v>961</v>
      </c>
      <c r="L773" s="82">
        <v>24292</v>
      </c>
      <c r="M773" t="s">
        <v>1928</v>
      </c>
    </row>
    <row r="774" spans="9:13" x14ac:dyDescent="0.25">
      <c r="I774">
        <v>11767</v>
      </c>
      <c r="J774" t="s">
        <v>476</v>
      </c>
      <c r="K774" t="s">
        <v>990</v>
      </c>
      <c r="L774" s="82">
        <v>24251</v>
      </c>
      <c r="M774" t="s">
        <v>1929</v>
      </c>
    </row>
    <row r="775" spans="9:13" x14ac:dyDescent="0.25">
      <c r="I775">
        <v>11768</v>
      </c>
      <c r="J775" t="s">
        <v>479</v>
      </c>
      <c r="K775" t="s">
        <v>863</v>
      </c>
      <c r="L775" s="82">
        <v>24388</v>
      </c>
      <c r="M775" t="s">
        <v>1930</v>
      </c>
    </row>
    <row r="776" spans="9:13" x14ac:dyDescent="0.25">
      <c r="I776">
        <v>11769</v>
      </c>
      <c r="J776" t="s">
        <v>353</v>
      </c>
      <c r="K776" t="s">
        <v>857</v>
      </c>
      <c r="L776" s="82">
        <v>26893</v>
      </c>
      <c r="M776" t="s">
        <v>1931</v>
      </c>
    </row>
    <row r="777" spans="9:13" x14ac:dyDescent="0.25">
      <c r="I777">
        <v>11770</v>
      </c>
      <c r="J777" t="s">
        <v>520</v>
      </c>
      <c r="K777" t="s">
        <v>863</v>
      </c>
      <c r="L777" s="82">
        <v>26899</v>
      </c>
      <c r="M777" t="s">
        <v>1932</v>
      </c>
    </row>
    <row r="778" spans="9:13" x14ac:dyDescent="0.25">
      <c r="I778">
        <v>11771</v>
      </c>
      <c r="J778" t="s">
        <v>521</v>
      </c>
      <c r="K778" t="s">
        <v>911</v>
      </c>
      <c r="L778" s="82">
        <v>26945</v>
      </c>
      <c r="M778" t="s">
        <v>1933</v>
      </c>
    </row>
    <row r="779" spans="9:13" x14ac:dyDescent="0.25">
      <c r="I779">
        <v>11772</v>
      </c>
      <c r="J779" t="s">
        <v>355</v>
      </c>
      <c r="K779" t="s">
        <v>993</v>
      </c>
      <c r="L779" s="82">
        <v>26688</v>
      </c>
      <c r="M779" t="s">
        <v>1934</v>
      </c>
    </row>
    <row r="780" spans="9:13" x14ac:dyDescent="0.25">
      <c r="I780">
        <v>11773</v>
      </c>
      <c r="J780" t="s">
        <v>522</v>
      </c>
      <c r="K780" t="s">
        <v>871</v>
      </c>
      <c r="L780" s="82">
        <v>26851</v>
      </c>
      <c r="M780" t="s">
        <v>1935</v>
      </c>
    </row>
    <row r="781" spans="9:13" x14ac:dyDescent="0.25">
      <c r="I781">
        <v>11774</v>
      </c>
      <c r="J781" t="s">
        <v>515</v>
      </c>
      <c r="K781" t="s">
        <v>860</v>
      </c>
      <c r="L781" s="82">
        <v>26766</v>
      </c>
      <c r="M781" t="s">
        <v>1936</v>
      </c>
    </row>
    <row r="782" spans="9:13" x14ac:dyDescent="0.25">
      <c r="I782">
        <v>11775</v>
      </c>
      <c r="J782" t="s">
        <v>491</v>
      </c>
      <c r="K782" t="s">
        <v>925</v>
      </c>
      <c r="L782" s="82">
        <v>26809</v>
      </c>
      <c r="M782" t="s">
        <v>1937</v>
      </c>
    </row>
    <row r="783" spans="9:13" x14ac:dyDescent="0.25">
      <c r="I783">
        <v>11776</v>
      </c>
      <c r="J783" t="s">
        <v>170</v>
      </c>
      <c r="K783" t="s">
        <v>397</v>
      </c>
      <c r="L783" s="82">
        <v>26848</v>
      </c>
      <c r="M783" t="s">
        <v>1938</v>
      </c>
    </row>
    <row r="784" spans="9:13" x14ac:dyDescent="0.25">
      <c r="I784">
        <v>11777</v>
      </c>
      <c r="J784" t="s">
        <v>502</v>
      </c>
      <c r="K784" t="s">
        <v>909</v>
      </c>
      <c r="L784" s="82">
        <v>26504</v>
      </c>
      <c r="M784" t="s">
        <v>1939</v>
      </c>
    </row>
    <row r="785" spans="9:13" x14ac:dyDescent="0.25">
      <c r="I785">
        <v>11778</v>
      </c>
      <c r="J785" t="s">
        <v>353</v>
      </c>
      <c r="K785" t="s">
        <v>875</v>
      </c>
      <c r="L785" s="82">
        <v>26013</v>
      </c>
      <c r="M785" t="s">
        <v>1940</v>
      </c>
    </row>
    <row r="786" spans="9:13" x14ac:dyDescent="0.25">
      <c r="I786">
        <v>11779</v>
      </c>
      <c r="J786" t="s">
        <v>295</v>
      </c>
      <c r="K786" t="s">
        <v>477</v>
      </c>
      <c r="L786" s="82">
        <v>26133</v>
      </c>
      <c r="M786" t="s">
        <v>1941</v>
      </c>
    </row>
    <row r="787" spans="9:13" x14ac:dyDescent="0.25">
      <c r="I787">
        <v>11780</v>
      </c>
      <c r="J787" t="s">
        <v>209</v>
      </c>
      <c r="K787" t="s">
        <v>686</v>
      </c>
      <c r="L787" s="82">
        <v>26257</v>
      </c>
      <c r="M787" t="s">
        <v>1942</v>
      </c>
    </row>
    <row r="788" spans="9:13" x14ac:dyDescent="0.25">
      <c r="I788">
        <v>11781</v>
      </c>
      <c r="J788" t="s">
        <v>523</v>
      </c>
      <c r="K788" t="s">
        <v>937</v>
      </c>
      <c r="L788" s="82">
        <v>26002</v>
      </c>
      <c r="M788" t="s">
        <v>1943</v>
      </c>
    </row>
    <row r="789" spans="9:13" x14ac:dyDescent="0.25">
      <c r="I789">
        <v>11782</v>
      </c>
      <c r="J789" t="s">
        <v>524</v>
      </c>
      <c r="K789" t="s">
        <v>968</v>
      </c>
      <c r="L789" s="82">
        <v>26009</v>
      </c>
      <c r="M789" t="s">
        <v>1944</v>
      </c>
    </row>
    <row r="790" spans="9:13" x14ac:dyDescent="0.25">
      <c r="I790">
        <v>11783</v>
      </c>
      <c r="J790" t="s">
        <v>360</v>
      </c>
      <c r="K790" t="s">
        <v>397</v>
      </c>
      <c r="L790" s="82">
        <v>26254</v>
      </c>
      <c r="M790" t="s">
        <v>1945</v>
      </c>
    </row>
    <row r="791" spans="9:13" x14ac:dyDescent="0.25">
      <c r="I791">
        <v>11784</v>
      </c>
      <c r="J791" t="s">
        <v>299</v>
      </c>
      <c r="K791" t="s">
        <v>950</v>
      </c>
      <c r="L791" s="82">
        <v>26652</v>
      </c>
      <c r="M791" t="s">
        <v>1946</v>
      </c>
    </row>
    <row r="792" spans="9:13" x14ac:dyDescent="0.25">
      <c r="I792">
        <v>11785</v>
      </c>
      <c r="J792" t="s">
        <v>281</v>
      </c>
      <c r="K792" t="s">
        <v>871</v>
      </c>
      <c r="L792" s="82">
        <v>26354</v>
      </c>
      <c r="M792" t="s">
        <v>1947</v>
      </c>
    </row>
    <row r="793" spans="9:13" x14ac:dyDescent="0.25">
      <c r="I793">
        <v>11786</v>
      </c>
      <c r="J793" t="s">
        <v>161</v>
      </c>
      <c r="K793" t="s">
        <v>858</v>
      </c>
      <c r="L793" s="82">
        <v>26555</v>
      </c>
      <c r="M793" t="s">
        <v>1948</v>
      </c>
    </row>
    <row r="794" spans="9:13" x14ac:dyDescent="0.25">
      <c r="I794">
        <v>11787</v>
      </c>
      <c r="J794" t="s">
        <v>525</v>
      </c>
      <c r="K794" t="s">
        <v>853</v>
      </c>
      <c r="L794" s="82">
        <v>26547</v>
      </c>
      <c r="M794" t="s">
        <v>1949</v>
      </c>
    </row>
    <row r="795" spans="9:13" x14ac:dyDescent="0.25">
      <c r="I795">
        <v>11788</v>
      </c>
      <c r="J795" t="s">
        <v>168</v>
      </c>
      <c r="K795" t="s">
        <v>283</v>
      </c>
      <c r="L795" s="82">
        <v>26348</v>
      </c>
      <c r="M795" t="s">
        <v>1950</v>
      </c>
    </row>
    <row r="796" spans="9:13" x14ac:dyDescent="0.25">
      <c r="I796">
        <v>11789</v>
      </c>
      <c r="J796" t="s">
        <v>526</v>
      </c>
      <c r="K796" t="s">
        <v>888</v>
      </c>
      <c r="L796" s="82">
        <v>25619</v>
      </c>
      <c r="M796" t="s">
        <v>1951</v>
      </c>
    </row>
    <row r="797" spans="9:13" x14ac:dyDescent="0.25">
      <c r="I797">
        <v>11790</v>
      </c>
      <c r="J797" t="s">
        <v>527</v>
      </c>
      <c r="K797" t="s">
        <v>854</v>
      </c>
      <c r="L797" s="82">
        <v>25709</v>
      </c>
      <c r="M797" t="s">
        <v>1952</v>
      </c>
    </row>
    <row r="798" spans="9:13" x14ac:dyDescent="0.25">
      <c r="I798">
        <v>11791</v>
      </c>
      <c r="J798" t="s">
        <v>208</v>
      </c>
      <c r="K798" t="s">
        <v>363</v>
      </c>
      <c r="L798" s="82">
        <v>25679</v>
      </c>
      <c r="M798" t="s">
        <v>1953</v>
      </c>
    </row>
    <row r="799" spans="9:13" x14ac:dyDescent="0.25">
      <c r="I799">
        <v>11792</v>
      </c>
      <c r="J799" t="s">
        <v>311</v>
      </c>
      <c r="K799" t="s">
        <v>944</v>
      </c>
      <c r="L799" s="82">
        <v>25350</v>
      </c>
      <c r="M799" t="s">
        <v>1954</v>
      </c>
    </row>
    <row r="800" spans="9:13" x14ac:dyDescent="0.25">
      <c r="I800">
        <v>11793</v>
      </c>
      <c r="J800" t="s">
        <v>337</v>
      </c>
      <c r="K800" t="s">
        <v>983</v>
      </c>
      <c r="L800" s="82">
        <v>25282</v>
      </c>
      <c r="M800" t="s">
        <v>1955</v>
      </c>
    </row>
    <row r="801" spans="9:13" x14ac:dyDescent="0.25">
      <c r="I801">
        <v>11794</v>
      </c>
      <c r="J801" t="s">
        <v>160</v>
      </c>
      <c r="K801" t="s">
        <v>262</v>
      </c>
      <c r="L801" s="82">
        <v>25508</v>
      </c>
      <c r="M801" t="s">
        <v>1956</v>
      </c>
    </row>
    <row r="802" spans="9:13" x14ac:dyDescent="0.25">
      <c r="I802">
        <v>11795</v>
      </c>
      <c r="J802" t="s">
        <v>275</v>
      </c>
      <c r="K802" t="s">
        <v>495</v>
      </c>
      <c r="L802" s="82">
        <v>25249</v>
      </c>
      <c r="M802" t="s">
        <v>1957</v>
      </c>
    </row>
    <row r="803" spans="9:13" x14ac:dyDescent="0.25">
      <c r="I803">
        <v>11796</v>
      </c>
      <c r="J803" t="s">
        <v>528</v>
      </c>
      <c r="K803" t="s">
        <v>834</v>
      </c>
      <c r="L803" s="82">
        <v>25241</v>
      </c>
      <c r="M803" t="s">
        <v>1958</v>
      </c>
    </row>
    <row r="804" spans="9:13" x14ac:dyDescent="0.25">
      <c r="I804">
        <v>11797</v>
      </c>
      <c r="J804" t="s">
        <v>289</v>
      </c>
      <c r="K804" t="s">
        <v>918</v>
      </c>
      <c r="L804" s="82">
        <v>25269</v>
      </c>
      <c r="M804" t="s">
        <v>1959</v>
      </c>
    </row>
    <row r="805" spans="9:13" x14ac:dyDescent="0.25">
      <c r="I805">
        <v>11798</v>
      </c>
      <c r="J805" t="s">
        <v>529</v>
      </c>
      <c r="K805" t="s">
        <v>897</v>
      </c>
      <c r="L805" s="82">
        <v>25246</v>
      </c>
      <c r="M805" t="s">
        <v>1960</v>
      </c>
    </row>
    <row r="806" spans="9:13" x14ac:dyDescent="0.25">
      <c r="I806">
        <v>11799</v>
      </c>
      <c r="J806" t="s">
        <v>174</v>
      </c>
      <c r="K806" t="s">
        <v>838</v>
      </c>
      <c r="L806" s="82">
        <v>25459</v>
      </c>
      <c r="M806" t="s">
        <v>1961</v>
      </c>
    </row>
    <row r="807" spans="9:13" x14ac:dyDescent="0.25">
      <c r="I807">
        <v>11800</v>
      </c>
      <c r="J807" t="s">
        <v>183</v>
      </c>
      <c r="K807" t="s">
        <v>886</v>
      </c>
      <c r="L807" s="82">
        <v>25514</v>
      </c>
      <c r="M807" t="s">
        <v>1962</v>
      </c>
    </row>
    <row r="808" spans="9:13" x14ac:dyDescent="0.25">
      <c r="I808">
        <v>11801</v>
      </c>
      <c r="J808" t="s">
        <v>517</v>
      </c>
      <c r="K808" t="s">
        <v>991</v>
      </c>
      <c r="L808" s="82">
        <v>25462</v>
      </c>
      <c r="M808" t="s">
        <v>1963</v>
      </c>
    </row>
    <row r="809" spans="9:13" x14ac:dyDescent="0.25">
      <c r="I809">
        <v>11802</v>
      </c>
      <c r="J809" t="s">
        <v>320</v>
      </c>
      <c r="K809" t="s">
        <v>344</v>
      </c>
      <c r="L809" s="82">
        <v>26154</v>
      </c>
      <c r="M809" t="s">
        <v>1964</v>
      </c>
    </row>
    <row r="810" spans="9:13" x14ac:dyDescent="0.25">
      <c r="I810">
        <v>11803</v>
      </c>
      <c r="J810" t="s">
        <v>265</v>
      </c>
      <c r="K810" t="s">
        <v>857</v>
      </c>
      <c r="L810" s="82">
        <v>26188</v>
      </c>
      <c r="M810" t="s">
        <v>1965</v>
      </c>
    </row>
    <row r="811" spans="9:13" x14ac:dyDescent="0.25">
      <c r="I811">
        <v>11804</v>
      </c>
      <c r="J811" t="s">
        <v>353</v>
      </c>
      <c r="K811" t="s">
        <v>950</v>
      </c>
      <c r="L811" s="82">
        <v>26041</v>
      </c>
      <c r="M811" t="s">
        <v>1966</v>
      </c>
    </row>
    <row r="812" spans="9:13" x14ac:dyDescent="0.25">
      <c r="I812">
        <v>11805</v>
      </c>
      <c r="J812" t="s">
        <v>530</v>
      </c>
      <c r="K812" t="s">
        <v>987</v>
      </c>
      <c r="L812" s="82">
        <v>26004</v>
      </c>
      <c r="M812" t="s">
        <v>1967</v>
      </c>
    </row>
    <row r="813" spans="9:13" x14ac:dyDescent="0.25">
      <c r="I813">
        <v>11806</v>
      </c>
      <c r="J813" t="s">
        <v>183</v>
      </c>
      <c r="K813" t="s">
        <v>949</v>
      </c>
      <c r="L813" s="82">
        <v>26155</v>
      </c>
      <c r="M813" t="s">
        <v>1968</v>
      </c>
    </row>
    <row r="814" spans="9:13" x14ac:dyDescent="0.25">
      <c r="I814">
        <v>11807</v>
      </c>
      <c r="J814" t="s">
        <v>227</v>
      </c>
      <c r="K814" t="s">
        <v>886</v>
      </c>
      <c r="L814" s="82">
        <v>26180</v>
      </c>
      <c r="M814" t="s">
        <v>1969</v>
      </c>
    </row>
    <row r="815" spans="9:13" x14ac:dyDescent="0.25">
      <c r="I815">
        <v>11808</v>
      </c>
      <c r="J815" t="s">
        <v>283</v>
      </c>
      <c r="K815" t="s">
        <v>996</v>
      </c>
      <c r="L815" s="82">
        <v>25305</v>
      </c>
      <c r="M815" t="s">
        <v>1970</v>
      </c>
    </row>
    <row r="816" spans="9:13" x14ac:dyDescent="0.25">
      <c r="I816">
        <v>11809</v>
      </c>
      <c r="J816" t="s">
        <v>531</v>
      </c>
      <c r="K816" t="s">
        <v>937</v>
      </c>
      <c r="L816" s="82">
        <v>24839</v>
      </c>
      <c r="M816" t="s">
        <v>1971</v>
      </c>
    </row>
    <row r="817" spans="9:13" x14ac:dyDescent="0.25">
      <c r="I817">
        <v>11810</v>
      </c>
      <c r="J817" t="s">
        <v>494</v>
      </c>
      <c r="K817" t="s">
        <v>986</v>
      </c>
      <c r="L817" s="82">
        <v>24479</v>
      </c>
      <c r="M817" t="s">
        <v>1972</v>
      </c>
    </row>
    <row r="818" spans="9:13" x14ac:dyDescent="0.25">
      <c r="I818">
        <v>11811</v>
      </c>
      <c r="J818" t="s">
        <v>232</v>
      </c>
      <c r="K818" t="s">
        <v>929</v>
      </c>
      <c r="L818" s="82">
        <v>24638</v>
      </c>
      <c r="M818" t="s">
        <v>1973</v>
      </c>
    </row>
    <row r="819" spans="9:13" x14ac:dyDescent="0.25">
      <c r="I819">
        <v>11812</v>
      </c>
      <c r="J819" t="s">
        <v>454</v>
      </c>
      <c r="K819" t="s">
        <v>932</v>
      </c>
      <c r="L819" s="82">
        <v>24737</v>
      </c>
      <c r="M819" t="s">
        <v>1974</v>
      </c>
    </row>
    <row r="820" spans="9:13" x14ac:dyDescent="0.25">
      <c r="I820">
        <v>11813</v>
      </c>
      <c r="J820" t="s">
        <v>532</v>
      </c>
      <c r="K820" t="s">
        <v>917</v>
      </c>
      <c r="L820" s="82">
        <v>24788</v>
      </c>
      <c r="M820" t="s">
        <v>1975</v>
      </c>
    </row>
    <row r="821" spans="9:13" x14ac:dyDescent="0.25">
      <c r="I821">
        <v>11814</v>
      </c>
      <c r="J821" t="s">
        <v>234</v>
      </c>
      <c r="K821" t="s">
        <v>363</v>
      </c>
      <c r="L821" s="82">
        <v>25757</v>
      </c>
      <c r="M821" t="s">
        <v>1976</v>
      </c>
    </row>
    <row r="822" spans="9:13" x14ac:dyDescent="0.25">
      <c r="I822">
        <v>11815</v>
      </c>
      <c r="J822" t="s">
        <v>285</v>
      </c>
      <c r="K822" t="s">
        <v>917</v>
      </c>
      <c r="L822" s="82">
        <v>25682</v>
      </c>
      <c r="M822" t="s">
        <v>1977</v>
      </c>
    </row>
    <row r="823" spans="9:13" x14ac:dyDescent="0.25">
      <c r="I823">
        <v>11816</v>
      </c>
      <c r="J823" t="s">
        <v>533</v>
      </c>
      <c r="K823" t="s">
        <v>823</v>
      </c>
      <c r="L823" s="82">
        <v>25864</v>
      </c>
      <c r="M823" t="s">
        <v>1978</v>
      </c>
    </row>
    <row r="824" spans="9:13" x14ac:dyDescent="0.25">
      <c r="I824">
        <v>11817</v>
      </c>
      <c r="J824" t="s">
        <v>363</v>
      </c>
      <c r="K824" t="s">
        <v>943</v>
      </c>
      <c r="L824" s="82">
        <v>25899</v>
      </c>
      <c r="M824" t="s">
        <v>1979</v>
      </c>
    </row>
    <row r="825" spans="9:13" x14ac:dyDescent="0.25">
      <c r="I825">
        <v>11818</v>
      </c>
      <c r="J825" t="s">
        <v>197</v>
      </c>
      <c r="K825" t="s">
        <v>856</v>
      </c>
      <c r="L825" s="82">
        <v>25680</v>
      </c>
      <c r="M825" t="s">
        <v>1980</v>
      </c>
    </row>
    <row r="826" spans="9:13" x14ac:dyDescent="0.25">
      <c r="I826">
        <v>11819</v>
      </c>
      <c r="J826" t="s">
        <v>299</v>
      </c>
      <c r="K826" t="s">
        <v>840</v>
      </c>
      <c r="L826" s="82">
        <v>24755</v>
      </c>
      <c r="M826" t="s">
        <v>1981</v>
      </c>
    </row>
    <row r="827" spans="9:13" x14ac:dyDescent="0.25">
      <c r="I827">
        <v>11820</v>
      </c>
      <c r="J827" t="s">
        <v>341</v>
      </c>
      <c r="K827" t="s">
        <v>866</v>
      </c>
      <c r="L827" s="82">
        <v>24345</v>
      </c>
      <c r="M827" t="s">
        <v>1982</v>
      </c>
    </row>
    <row r="828" spans="9:13" x14ac:dyDescent="0.25">
      <c r="I828">
        <v>11821</v>
      </c>
      <c r="J828" t="s">
        <v>453</v>
      </c>
      <c r="K828" t="s">
        <v>825</v>
      </c>
      <c r="L828" s="82">
        <v>24212</v>
      </c>
      <c r="M828" t="s">
        <v>1983</v>
      </c>
    </row>
    <row r="829" spans="9:13" x14ac:dyDescent="0.25">
      <c r="I829">
        <v>11822</v>
      </c>
      <c r="J829" t="s">
        <v>534</v>
      </c>
      <c r="K829" t="s">
        <v>998</v>
      </c>
      <c r="L829" s="82">
        <v>24271</v>
      </c>
      <c r="M829" t="s">
        <v>1984</v>
      </c>
    </row>
    <row r="830" spans="9:13" x14ac:dyDescent="0.25">
      <c r="I830">
        <v>11823</v>
      </c>
      <c r="J830" t="s">
        <v>363</v>
      </c>
      <c r="K830" t="s">
        <v>950</v>
      </c>
      <c r="L830" s="82">
        <v>24404</v>
      </c>
      <c r="M830" t="s">
        <v>1985</v>
      </c>
    </row>
    <row r="831" spans="9:13" x14ac:dyDescent="0.25">
      <c r="I831">
        <v>11824</v>
      </c>
      <c r="J831" t="s">
        <v>175</v>
      </c>
      <c r="K831" t="s">
        <v>664</v>
      </c>
      <c r="L831" s="82">
        <v>24387</v>
      </c>
      <c r="M831" t="s">
        <v>1986</v>
      </c>
    </row>
    <row r="832" spans="9:13" x14ac:dyDescent="0.25">
      <c r="I832">
        <v>11825</v>
      </c>
      <c r="J832" t="s">
        <v>236</v>
      </c>
      <c r="K832" t="s">
        <v>962</v>
      </c>
      <c r="L832" s="82">
        <v>24245</v>
      </c>
      <c r="M832" t="s">
        <v>1987</v>
      </c>
    </row>
    <row r="833" spans="9:13" x14ac:dyDescent="0.25">
      <c r="I833">
        <v>11826</v>
      </c>
      <c r="J833" t="s">
        <v>174</v>
      </c>
      <c r="K833" t="s">
        <v>999</v>
      </c>
      <c r="L833" s="82">
        <v>24153</v>
      </c>
      <c r="M833" t="s">
        <v>1988</v>
      </c>
    </row>
    <row r="834" spans="9:13" x14ac:dyDescent="0.25">
      <c r="I834">
        <v>11827</v>
      </c>
      <c r="J834" t="s">
        <v>360</v>
      </c>
      <c r="K834" t="s">
        <v>886</v>
      </c>
      <c r="L834" s="82">
        <v>25466</v>
      </c>
      <c r="M834" t="s">
        <v>1989</v>
      </c>
    </row>
    <row r="835" spans="9:13" x14ac:dyDescent="0.25">
      <c r="I835">
        <v>11828</v>
      </c>
      <c r="J835" t="s">
        <v>450</v>
      </c>
      <c r="K835" t="s">
        <v>930</v>
      </c>
      <c r="L835" s="82">
        <v>25362</v>
      </c>
      <c r="M835" t="s">
        <v>1990</v>
      </c>
    </row>
    <row r="836" spans="9:13" x14ac:dyDescent="0.25">
      <c r="I836">
        <v>11829</v>
      </c>
      <c r="J836" t="s">
        <v>535</v>
      </c>
      <c r="K836" t="s">
        <v>942</v>
      </c>
      <c r="L836" s="82">
        <v>25509</v>
      </c>
      <c r="M836" t="s">
        <v>1991</v>
      </c>
    </row>
    <row r="837" spans="9:13" x14ac:dyDescent="0.25">
      <c r="I837">
        <v>11830</v>
      </c>
      <c r="J837" t="s">
        <v>344</v>
      </c>
      <c r="K837" t="s">
        <v>856</v>
      </c>
      <c r="L837" s="82">
        <v>25218</v>
      </c>
      <c r="M837" t="s">
        <v>1992</v>
      </c>
    </row>
    <row r="838" spans="9:13" x14ac:dyDescent="0.25">
      <c r="I838">
        <v>11831</v>
      </c>
      <c r="J838" t="s">
        <v>349</v>
      </c>
      <c r="K838" t="s">
        <v>262</v>
      </c>
      <c r="L838" s="82">
        <v>25531</v>
      </c>
      <c r="M838" t="s">
        <v>1993</v>
      </c>
    </row>
    <row r="839" spans="9:13" x14ac:dyDescent="0.25">
      <c r="I839">
        <v>11832</v>
      </c>
      <c r="J839" t="s">
        <v>512</v>
      </c>
      <c r="K839" t="s">
        <v>858</v>
      </c>
      <c r="L839" s="82">
        <v>23837</v>
      </c>
      <c r="M839" t="s">
        <v>1994</v>
      </c>
    </row>
    <row r="840" spans="9:13" x14ac:dyDescent="0.25">
      <c r="I840">
        <v>11833</v>
      </c>
      <c r="J840" t="s">
        <v>536</v>
      </c>
      <c r="K840" t="s">
        <v>867</v>
      </c>
      <c r="L840" s="82">
        <v>23946</v>
      </c>
      <c r="M840" t="s">
        <v>1995</v>
      </c>
    </row>
    <row r="841" spans="9:13" x14ac:dyDescent="0.25">
      <c r="I841">
        <v>11834</v>
      </c>
      <c r="J841" t="s">
        <v>354</v>
      </c>
      <c r="K841" t="s">
        <v>862</v>
      </c>
      <c r="L841" s="82">
        <v>24040</v>
      </c>
      <c r="M841" t="s">
        <v>1996</v>
      </c>
    </row>
    <row r="842" spans="9:13" x14ac:dyDescent="0.25">
      <c r="I842">
        <v>11835</v>
      </c>
      <c r="J842" t="s">
        <v>366</v>
      </c>
      <c r="K842" t="s">
        <v>171</v>
      </c>
      <c r="L842" s="82">
        <v>23912</v>
      </c>
      <c r="M842" t="s">
        <v>1997</v>
      </c>
    </row>
    <row r="843" spans="9:13" x14ac:dyDescent="0.25">
      <c r="I843">
        <v>11836</v>
      </c>
      <c r="J843" t="s">
        <v>537</v>
      </c>
      <c r="K843" t="s">
        <v>1000</v>
      </c>
      <c r="L843" s="82">
        <v>23859</v>
      </c>
      <c r="M843" t="s">
        <v>1998</v>
      </c>
    </row>
    <row r="844" spans="9:13" x14ac:dyDescent="0.25">
      <c r="I844">
        <v>11837</v>
      </c>
      <c r="J844" t="s">
        <v>353</v>
      </c>
      <c r="K844" t="s">
        <v>686</v>
      </c>
      <c r="L844" s="82">
        <v>23963</v>
      </c>
      <c r="M844" t="s">
        <v>1999</v>
      </c>
    </row>
    <row r="845" spans="9:13" x14ac:dyDescent="0.25">
      <c r="I845">
        <v>11838</v>
      </c>
      <c r="J845" t="s">
        <v>458</v>
      </c>
      <c r="K845" t="s">
        <v>932</v>
      </c>
      <c r="L845" s="82">
        <v>23782</v>
      </c>
      <c r="M845" t="s">
        <v>2000</v>
      </c>
    </row>
    <row r="846" spans="9:13" x14ac:dyDescent="0.25">
      <c r="I846">
        <v>11839</v>
      </c>
      <c r="J846" t="s">
        <v>538</v>
      </c>
      <c r="K846" t="s">
        <v>889</v>
      </c>
      <c r="L846" s="82">
        <v>23948</v>
      </c>
      <c r="M846" t="s">
        <v>2001</v>
      </c>
    </row>
    <row r="847" spans="9:13" x14ac:dyDescent="0.25">
      <c r="I847">
        <v>11840</v>
      </c>
      <c r="J847" t="s">
        <v>368</v>
      </c>
      <c r="K847" t="s">
        <v>917</v>
      </c>
      <c r="L847" s="82">
        <v>23879</v>
      </c>
      <c r="M847" t="s">
        <v>2002</v>
      </c>
    </row>
    <row r="848" spans="9:13" x14ac:dyDescent="0.25">
      <c r="I848">
        <v>11841</v>
      </c>
      <c r="J848" t="s">
        <v>357</v>
      </c>
      <c r="K848" t="s">
        <v>615</v>
      </c>
      <c r="L848" s="82">
        <v>23452</v>
      </c>
      <c r="M848" t="s">
        <v>2003</v>
      </c>
    </row>
    <row r="849" spans="9:13" x14ac:dyDescent="0.25">
      <c r="I849">
        <v>11842</v>
      </c>
      <c r="J849" t="s">
        <v>458</v>
      </c>
      <c r="K849" t="s">
        <v>692</v>
      </c>
      <c r="L849" s="82">
        <v>23654</v>
      </c>
      <c r="M849" t="s">
        <v>2004</v>
      </c>
    </row>
    <row r="850" spans="9:13" x14ac:dyDescent="0.25">
      <c r="I850">
        <v>11843</v>
      </c>
      <c r="J850" t="s">
        <v>151</v>
      </c>
      <c r="K850" t="s">
        <v>863</v>
      </c>
      <c r="L850" s="82">
        <v>23692</v>
      </c>
      <c r="M850" t="s">
        <v>2005</v>
      </c>
    </row>
    <row r="851" spans="9:13" x14ac:dyDescent="0.25">
      <c r="I851">
        <v>11844</v>
      </c>
      <c r="J851" t="s">
        <v>202</v>
      </c>
      <c r="K851" t="s">
        <v>827</v>
      </c>
      <c r="L851" s="82">
        <v>23475</v>
      </c>
      <c r="M851" t="s">
        <v>2006</v>
      </c>
    </row>
    <row r="852" spans="9:13" x14ac:dyDescent="0.25">
      <c r="I852">
        <v>11845</v>
      </c>
      <c r="J852" t="s">
        <v>315</v>
      </c>
      <c r="K852" t="s">
        <v>948</v>
      </c>
      <c r="L852" s="82">
        <v>8997</v>
      </c>
      <c r="M852" t="s">
        <v>2007</v>
      </c>
    </row>
    <row r="853" spans="9:13" x14ac:dyDescent="0.25">
      <c r="I853">
        <v>11846</v>
      </c>
      <c r="J853" t="s">
        <v>225</v>
      </c>
      <c r="K853" t="s">
        <v>874</v>
      </c>
      <c r="L853" s="82">
        <v>23543</v>
      </c>
      <c r="M853" t="s">
        <v>2008</v>
      </c>
    </row>
    <row r="854" spans="9:13" x14ac:dyDescent="0.25">
      <c r="I854">
        <v>11847</v>
      </c>
      <c r="J854" t="s">
        <v>539</v>
      </c>
      <c r="K854" t="s">
        <v>871</v>
      </c>
      <c r="L854" s="82">
        <v>23712</v>
      </c>
      <c r="M854" t="s">
        <v>2009</v>
      </c>
    </row>
    <row r="855" spans="9:13" x14ac:dyDescent="0.25">
      <c r="I855">
        <v>11848</v>
      </c>
      <c r="J855" t="s">
        <v>540</v>
      </c>
      <c r="K855" t="s">
        <v>958</v>
      </c>
      <c r="L855" s="82">
        <v>23435</v>
      </c>
      <c r="M855" t="s">
        <v>2010</v>
      </c>
    </row>
    <row r="856" spans="9:13" x14ac:dyDescent="0.25">
      <c r="I856">
        <v>11849</v>
      </c>
      <c r="J856" t="s">
        <v>541</v>
      </c>
      <c r="K856" t="s">
        <v>874</v>
      </c>
      <c r="L856" s="82">
        <v>23633</v>
      </c>
      <c r="M856" t="s">
        <v>2011</v>
      </c>
    </row>
    <row r="857" spans="9:13" x14ac:dyDescent="0.25">
      <c r="I857">
        <v>11850</v>
      </c>
      <c r="J857" t="s">
        <v>310</v>
      </c>
      <c r="K857" t="s">
        <v>916</v>
      </c>
      <c r="L857" s="82">
        <v>23459</v>
      </c>
      <c r="M857" t="s">
        <v>2012</v>
      </c>
    </row>
    <row r="858" spans="9:13" x14ac:dyDescent="0.25">
      <c r="I858">
        <v>11851</v>
      </c>
      <c r="J858" t="s">
        <v>451</v>
      </c>
      <c r="K858" t="s">
        <v>397</v>
      </c>
      <c r="L858" s="82">
        <v>23262</v>
      </c>
      <c r="M858" t="s">
        <v>2013</v>
      </c>
    </row>
    <row r="859" spans="9:13" x14ac:dyDescent="0.25">
      <c r="I859">
        <v>11852</v>
      </c>
      <c r="J859" t="s">
        <v>346</v>
      </c>
      <c r="K859" t="s">
        <v>171</v>
      </c>
      <c r="L859" s="82">
        <v>23309</v>
      </c>
      <c r="M859" t="s">
        <v>2014</v>
      </c>
    </row>
    <row r="860" spans="9:13" x14ac:dyDescent="0.25">
      <c r="I860">
        <v>11853</v>
      </c>
      <c r="J860" t="s">
        <v>210</v>
      </c>
      <c r="K860" t="s">
        <v>948</v>
      </c>
      <c r="L860" s="82">
        <v>25160</v>
      </c>
      <c r="M860" t="s">
        <v>2015</v>
      </c>
    </row>
    <row r="861" spans="9:13" x14ac:dyDescent="0.25">
      <c r="I861">
        <v>11854</v>
      </c>
      <c r="J861" t="s">
        <v>286</v>
      </c>
      <c r="K861" t="s">
        <v>397</v>
      </c>
      <c r="L861" s="82">
        <v>24946</v>
      </c>
      <c r="M861" t="s">
        <v>2016</v>
      </c>
    </row>
    <row r="862" spans="9:13" x14ac:dyDescent="0.25">
      <c r="I862">
        <v>11855</v>
      </c>
      <c r="J862" t="s">
        <v>349</v>
      </c>
      <c r="K862" t="s">
        <v>833</v>
      </c>
      <c r="L862" s="82">
        <v>23236</v>
      </c>
      <c r="M862" t="s">
        <v>2017</v>
      </c>
    </row>
    <row r="863" spans="9:13" x14ac:dyDescent="0.25">
      <c r="I863">
        <v>11856</v>
      </c>
      <c r="J863" t="s">
        <v>170</v>
      </c>
      <c r="K863" t="s">
        <v>857</v>
      </c>
      <c r="L863" s="82">
        <v>23240</v>
      </c>
      <c r="M863" t="s">
        <v>2018</v>
      </c>
    </row>
    <row r="864" spans="9:13" x14ac:dyDescent="0.25">
      <c r="I864">
        <v>11857</v>
      </c>
      <c r="J864" t="s">
        <v>448</v>
      </c>
      <c r="K864" t="s">
        <v>836</v>
      </c>
      <c r="L864" s="82">
        <v>23082</v>
      </c>
      <c r="M864" t="s">
        <v>2019</v>
      </c>
    </row>
    <row r="865" spans="9:13" x14ac:dyDescent="0.25">
      <c r="I865">
        <v>11858</v>
      </c>
      <c r="J865" t="s">
        <v>167</v>
      </c>
      <c r="K865" t="s">
        <v>918</v>
      </c>
      <c r="L865" s="82">
        <v>22987</v>
      </c>
      <c r="M865" t="s">
        <v>2020</v>
      </c>
    </row>
    <row r="866" spans="9:13" x14ac:dyDescent="0.25">
      <c r="I866">
        <v>11859</v>
      </c>
      <c r="J866" t="s">
        <v>220</v>
      </c>
      <c r="K866" t="s">
        <v>856</v>
      </c>
      <c r="L866" s="82">
        <v>22898</v>
      </c>
      <c r="M866" t="s">
        <v>2021</v>
      </c>
    </row>
    <row r="867" spans="9:13" x14ac:dyDescent="0.25">
      <c r="I867">
        <v>11860</v>
      </c>
      <c r="J867" t="s">
        <v>275</v>
      </c>
      <c r="K867" t="s">
        <v>833</v>
      </c>
      <c r="L867" s="82">
        <v>22655</v>
      </c>
      <c r="M867" t="s">
        <v>2022</v>
      </c>
    </row>
    <row r="868" spans="9:13" x14ac:dyDescent="0.25">
      <c r="I868">
        <v>11861</v>
      </c>
      <c r="J868" t="s">
        <v>450</v>
      </c>
      <c r="K868" t="s">
        <v>859</v>
      </c>
      <c r="L868" s="82">
        <v>22760</v>
      </c>
      <c r="M868" t="s">
        <v>2023</v>
      </c>
    </row>
    <row r="869" spans="9:13" x14ac:dyDescent="0.25">
      <c r="I869">
        <v>11862</v>
      </c>
      <c r="J869" t="s">
        <v>316</v>
      </c>
      <c r="K869" t="s">
        <v>984</v>
      </c>
      <c r="L869" s="82">
        <v>22539</v>
      </c>
      <c r="M869" t="s">
        <v>2024</v>
      </c>
    </row>
    <row r="870" spans="9:13" x14ac:dyDescent="0.25">
      <c r="I870">
        <v>11863</v>
      </c>
      <c r="J870" t="s">
        <v>209</v>
      </c>
      <c r="K870" t="s">
        <v>928</v>
      </c>
      <c r="L870" s="82">
        <v>22565</v>
      </c>
      <c r="M870" t="s">
        <v>2025</v>
      </c>
    </row>
    <row r="871" spans="9:13" x14ac:dyDescent="0.25">
      <c r="I871">
        <v>11864</v>
      </c>
      <c r="J871" t="s">
        <v>152</v>
      </c>
      <c r="K871" t="s">
        <v>953</v>
      </c>
      <c r="L871" s="82">
        <v>22530</v>
      </c>
      <c r="M871" t="s">
        <v>2026</v>
      </c>
    </row>
    <row r="872" spans="9:13" x14ac:dyDescent="0.25">
      <c r="I872">
        <v>11865</v>
      </c>
      <c r="J872" t="s">
        <v>163</v>
      </c>
      <c r="K872" t="s">
        <v>911</v>
      </c>
      <c r="L872" s="82">
        <v>22318</v>
      </c>
      <c r="M872" t="s">
        <v>2027</v>
      </c>
    </row>
    <row r="873" spans="9:13" x14ac:dyDescent="0.25">
      <c r="I873">
        <v>11866</v>
      </c>
      <c r="J873" t="s">
        <v>227</v>
      </c>
      <c r="K873" t="s">
        <v>749</v>
      </c>
      <c r="L873" s="82">
        <v>22464</v>
      </c>
      <c r="M873" t="s">
        <v>2028</v>
      </c>
    </row>
    <row r="874" spans="9:13" x14ac:dyDescent="0.25">
      <c r="I874">
        <v>11867</v>
      </c>
      <c r="J874" t="s">
        <v>542</v>
      </c>
      <c r="K874" t="s">
        <v>283</v>
      </c>
      <c r="L874" s="82">
        <v>22030</v>
      </c>
      <c r="M874" t="s">
        <v>2029</v>
      </c>
    </row>
    <row r="875" spans="9:13" x14ac:dyDescent="0.25">
      <c r="I875">
        <v>11868</v>
      </c>
      <c r="J875" t="s">
        <v>209</v>
      </c>
      <c r="K875" t="s">
        <v>984</v>
      </c>
      <c r="L875" s="82">
        <v>24688</v>
      </c>
      <c r="M875" t="s">
        <v>2030</v>
      </c>
    </row>
    <row r="876" spans="9:13" x14ac:dyDescent="0.25">
      <c r="I876">
        <v>11869</v>
      </c>
      <c r="J876" t="s">
        <v>507</v>
      </c>
      <c r="K876" t="s">
        <v>934</v>
      </c>
      <c r="L876" s="82">
        <v>24782</v>
      </c>
      <c r="M876" t="s">
        <v>2031</v>
      </c>
    </row>
    <row r="877" spans="9:13" x14ac:dyDescent="0.25">
      <c r="I877">
        <v>11870</v>
      </c>
      <c r="J877" t="s">
        <v>543</v>
      </c>
      <c r="K877" t="s">
        <v>856</v>
      </c>
      <c r="L877" s="82">
        <v>24667</v>
      </c>
      <c r="M877" t="s">
        <v>2032</v>
      </c>
    </row>
    <row r="878" spans="9:13" x14ac:dyDescent="0.25">
      <c r="I878">
        <v>11871</v>
      </c>
      <c r="J878" t="s">
        <v>234</v>
      </c>
      <c r="K878" t="s">
        <v>835</v>
      </c>
      <c r="L878" s="82">
        <v>24700</v>
      </c>
      <c r="M878" t="s">
        <v>2033</v>
      </c>
    </row>
    <row r="879" spans="9:13" x14ac:dyDescent="0.25">
      <c r="I879">
        <v>11872</v>
      </c>
      <c r="J879" t="s">
        <v>541</v>
      </c>
      <c r="K879" t="s">
        <v>917</v>
      </c>
      <c r="L879" s="82">
        <v>24674</v>
      </c>
      <c r="M879" t="s">
        <v>2034</v>
      </c>
    </row>
    <row r="880" spans="9:13" x14ac:dyDescent="0.25">
      <c r="I880">
        <v>11873</v>
      </c>
      <c r="J880" t="s">
        <v>229</v>
      </c>
      <c r="K880" t="s">
        <v>842</v>
      </c>
      <c r="L880" s="82">
        <v>24574</v>
      </c>
      <c r="M880" t="s">
        <v>2035</v>
      </c>
    </row>
    <row r="881" spans="9:13" x14ac:dyDescent="0.25">
      <c r="I881">
        <v>11874</v>
      </c>
      <c r="J881" t="s">
        <v>322</v>
      </c>
      <c r="K881" t="s">
        <v>1001</v>
      </c>
      <c r="L881" s="82">
        <v>24541</v>
      </c>
      <c r="M881" t="s">
        <v>2036</v>
      </c>
    </row>
    <row r="882" spans="9:13" x14ac:dyDescent="0.25">
      <c r="I882">
        <v>11875</v>
      </c>
      <c r="J882" t="s">
        <v>277</v>
      </c>
      <c r="K882" t="s">
        <v>889</v>
      </c>
      <c r="L882" s="82">
        <v>22131</v>
      </c>
      <c r="M882" t="s">
        <v>2037</v>
      </c>
    </row>
    <row r="883" spans="9:13" x14ac:dyDescent="0.25">
      <c r="I883">
        <v>11876</v>
      </c>
      <c r="J883" t="s">
        <v>320</v>
      </c>
      <c r="K883" t="s">
        <v>126</v>
      </c>
      <c r="L883" s="82">
        <v>22233</v>
      </c>
      <c r="M883" t="s">
        <v>2038</v>
      </c>
    </row>
    <row r="884" spans="9:13" x14ac:dyDescent="0.25">
      <c r="I884">
        <v>11877</v>
      </c>
      <c r="J884" t="s">
        <v>332</v>
      </c>
      <c r="K884" t="s">
        <v>871</v>
      </c>
      <c r="L884" s="82">
        <v>22196</v>
      </c>
      <c r="M884" t="s">
        <v>2039</v>
      </c>
    </row>
    <row r="885" spans="9:13" x14ac:dyDescent="0.25">
      <c r="I885">
        <v>11878</v>
      </c>
      <c r="J885" t="s">
        <v>192</v>
      </c>
      <c r="K885" t="s">
        <v>863</v>
      </c>
      <c r="L885" s="82">
        <v>21954</v>
      </c>
      <c r="M885" t="s">
        <v>2040</v>
      </c>
    </row>
    <row r="886" spans="9:13" x14ac:dyDescent="0.25">
      <c r="I886">
        <v>11879</v>
      </c>
      <c r="J886" t="s">
        <v>246</v>
      </c>
      <c r="K886" t="s">
        <v>846</v>
      </c>
      <c r="L886" s="82">
        <v>22192</v>
      </c>
      <c r="M886" t="s">
        <v>2041</v>
      </c>
    </row>
    <row r="887" spans="9:13" x14ac:dyDescent="0.25">
      <c r="I887">
        <v>11880</v>
      </c>
      <c r="J887" t="s">
        <v>268</v>
      </c>
      <c r="K887" t="s">
        <v>860</v>
      </c>
      <c r="L887" s="82">
        <v>21782</v>
      </c>
      <c r="M887" t="s">
        <v>2042</v>
      </c>
    </row>
    <row r="888" spans="9:13" x14ac:dyDescent="0.25">
      <c r="I888">
        <v>11881</v>
      </c>
      <c r="J888" t="s">
        <v>530</v>
      </c>
      <c r="K888" t="s">
        <v>397</v>
      </c>
      <c r="L888" s="82">
        <v>21755</v>
      </c>
      <c r="M888" t="s">
        <v>2043</v>
      </c>
    </row>
    <row r="889" spans="9:13" x14ac:dyDescent="0.25">
      <c r="I889">
        <v>11882</v>
      </c>
      <c r="J889" t="s">
        <v>544</v>
      </c>
      <c r="K889" t="s">
        <v>949</v>
      </c>
      <c r="L889" s="82">
        <v>21621</v>
      </c>
      <c r="M889" t="s">
        <v>2044</v>
      </c>
    </row>
    <row r="890" spans="9:13" x14ac:dyDescent="0.25">
      <c r="I890">
        <v>11883</v>
      </c>
      <c r="J890" t="s">
        <v>285</v>
      </c>
      <c r="K890" t="s">
        <v>884</v>
      </c>
      <c r="L890" s="82">
        <v>21776</v>
      </c>
      <c r="M890" t="s">
        <v>2045</v>
      </c>
    </row>
    <row r="891" spans="9:13" x14ac:dyDescent="0.25">
      <c r="I891">
        <v>11884</v>
      </c>
      <c r="J891" t="s">
        <v>328</v>
      </c>
      <c r="K891" t="s">
        <v>922</v>
      </c>
      <c r="L891" s="82">
        <v>21666</v>
      </c>
      <c r="M891" t="s">
        <v>2046</v>
      </c>
    </row>
    <row r="892" spans="9:13" x14ac:dyDescent="0.25">
      <c r="I892">
        <v>11885</v>
      </c>
      <c r="J892" t="s">
        <v>403</v>
      </c>
      <c r="K892" t="s">
        <v>991</v>
      </c>
      <c r="L892" s="82">
        <v>21818</v>
      </c>
      <c r="M892" t="s">
        <v>2047</v>
      </c>
    </row>
    <row r="893" spans="9:13" x14ac:dyDescent="0.25">
      <c r="I893">
        <v>11886</v>
      </c>
      <c r="J893" t="s">
        <v>341</v>
      </c>
      <c r="K893" t="s">
        <v>996</v>
      </c>
      <c r="L893" s="82">
        <v>21205</v>
      </c>
      <c r="M893" t="s">
        <v>2048</v>
      </c>
    </row>
    <row r="894" spans="9:13" x14ac:dyDescent="0.25">
      <c r="I894">
        <v>11887</v>
      </c>
      <c r="J894" t="s">
        <v>400</v>
      </c>
      <c r="K894" t="s">
        <v>126</v>
      </c>
      <c r="L894" s="82">
        <v>21280</v>
      </c>
      <c r="M894" t="s">
        <v>2049</v>
      </c>
    </row>
    <row r="895" spans="9:13" x14ac:dyDescent="0.25">
      <c r="I895">
        <v>11888</v>
      </c>
      <c r="J895" t="s">
        <v>517</v>
      </c>
      <c r="K895" t="s">
        <v>262</v>
      </c>
      <c r="L895" s="82">
        <v>21541</v>
      </c>
      <c r="M895" t="s">
        <v>2050</v>
      </c>
    </row>
    <row r="896" spans="9:13" x14ac:dyDescent="0.25">
      <c r="I896">
        <v>11889</v>
      </c>
      <c r="J896" t="s">
        <v>220</v>
      </c>
      <c r="K896" t="s">
        <v>917</v>
      </c>
      <c r="L896" s="82">
        <v>21333</v>
      </c>
      <c r="M896" t="s">
        <v>2051</v>
      </c>
    </row>
    <row r="897" spans="9:13" x14ac:dyDescent="0.25">
      <c r="I897">
        <v>11890</v>
      </c>
      <c r="J897" t="s">
        <v>470</v>
      </c>
      <c r="K897" t="s">
        <v>866</v>
      </c>
      <c r="L897" s="82">
        <v>21504</v>
      </c>
      <c r="M897" t="s">
        <v>2052</v>
      </c>
    </row>
    <row r="898" spans="9:13" x14ac:dyDescent="0.25">
      <c r="I898">
        <v>11891</v>
      </c>
      <c r="J898" t="s">
        <v>545</v>
      </c>
      <c r="K898" t="s">
        <v>877</v>
      </c>
      <c r="L898" s="82">
        <v>21445</v>
      </c>
      <c r="M898" t="s">
        <v>2053</v>
      </c>
    </row>
    <row r="899" spans="9:13" x14ac:dyDescent="0.25">
      <c r="I899">
        <v>11892</v>
      </c>
      <c r="J899" t="s">
        <v>153</v>
      </c>
      <c r="K899" t="s">
        <v>963</v>
      </c>
      <c r="L899" s="82">
        <v>25484</v>
      </c>
      <c r="M899" t="s">
        <v>2054</v>
      </c>
    </row>
    <row r="900" spans="9:13" x14ac:dyDescent="0.25">
      <c r="I900">
        <v>11893</v>
      </c>
      <c r="J900" t="s">
        <v>259</v>
      </c>
      <c r="K900" t="s">
        <v>830</v>
      </c>
      <c r="L900" s="82">
        <v>25243</v>
      </c>
      <c r="M900" t="s">
        <v>2055</v>
      </c>
    </row>
    <row r="901" spans="9:13" x14ac:dyDescent="0.25">
      <c r="I901">
        <v>11894</v>
      </c>
      <c r="J901" t="s">
        <v>546</v>
      </c>
      <c r="K901" t="s">
        <v>854</v>
      </c>
      <c r="L901" s="82">
        <v>25327</v>
      </c>
      <c r="M901" t="s">
        <v>2056</v>
      </c>
    </row>
    <row r="902" spans="9:13" x14ac:dyDescent="0.25">
      <c r="I902">
        <v>11895</v>
      </c>
      <c r="J902" t="s">
        <v>412</v>
      </c>
      <c r="K902" t="s">
        <v>885</v>
      </c>
      <c r="L902" s="82">
        <v>25405</v>
      </c>
      <c r="M902" t="s">
        <v>2057</v>
      </c>
    </row>
    <row r="903" spans="9:13" x14ac:dyDescent="0.25">
      <c r="I903">
        <v>11896</v>
      </c>
      <c r="J903" t="s">
        <v>372</v>
      </c>
      <c r="K903" t="s">
        <v>830</v>
      </c>
      <c r="L903" s="82">
        <v>25525</v>
      </c>
      <c r="M903" t="s">
        <v>2058</v>
      </c>
    </row>
    <row r="904" spans="9:13" x14ac:dyDescent="0.25">
      <c r="I904">
        <v>11897</v>
      </c>
      <c r="J904" t="s">
        <v>259</v>
      </c>
      <c r="K904" t="s">
        <v>1002</v>
      </c>
      <c r="L904" s="82">
        <v>25170</v>
      </c>
      <c r="M904" t="s">
        <v>2059</v>
      </c>
    </row>
    <row r="905" spans="9:13" x14ac:dyDescent="0.25">
      <c r="I905">
        <v>11898</v>
      </c>
      <c r="J905" t="s">
        <v>207</v>
      </c>
      <c r="K905" t="s">
        <v>875</v>
      </c>
      <c r="L905" s="82">
        <v>25752</v>
      </c>
      <c r="M905" t="s">
        <v>2060</v>
      </c>
    </row>
    <row r="906" spans="9:13" x14ac:dyDescent="0.25">
      <c r="I906">
        <v>11899</v>
      </c>
      <c r="J906" t="s">
        <v>405</v>
      </c>
      <c r="K906" t="s">
        <v>891</v>
      </c>
      <c r="L906" s="82">
        <v>25827</v>
      </c>
      <c r="M906" t="s">
        <v>2061</v>
      </c>
    </row>
    <row r="907" spans="9:13" x14ac:dyDescent="0.25">
      <c r="I907">
        <v>11900</v>
      </c>
      <c r="J907" t="s">
        <v>260</v>
      </c>
      <c r="K907" t="s">
        <v>830</v>
      </c>
      <c r="L907" s="82">
        <v>25634</v>
      </c>
      <c r="M907" t="s">
        <v>2062</v>
      </c>
    </row>
    <row r="908" spans="9:13" x14ac:dyDescent="0.25">
      <c r="I908">
        <v>11901</v>
      </c>
      <c r="J908" t="s">
        <v>547</v>
      </c>
      <c r="K908" t="s">
        <v>827</v>
      </c>
      <c r="L908" s="82">
        <v>24887</v>
      </c>
      <c r="M908" t="s">
        <v>2063</v>
      </c>
    </row>
    <row r="909" spans="9:13" x14ac:dyDescent="0.25">
      <c r="I909">
        <v>11902</v>
      </c>
      <c r="J909" t="s">
        <v>548</v>
      </c>
      <c r="K909" t="s">
        <v>970</v>
      </c>
      <c r="L909" s="82">
        <v>24549</v>
      </c>
      <c r="M909" t="s">
        <v>2064</v>
      </c>
    </row>
    <row r="910" spans="9:13" x14ac:dyDescent="0.25">
      <c r="I910">
        <v>11903</v>
      </c>
      <c r="J910" t="s">
        <v>549</v>
      </c>
      <c r="K910" t="s">
        <v>879</v>
      </c>
      <c r="L910" s="82">
        <v>25320</v>
      </c>
      <c r="M910" t="s">
        <v>2065</v>
      </c>
    </row>
    <row r="911" spans="9:13" x14ac:dyDescent="0.25">
      <c r="I911">
        <v>11904</v>
      </c>
      <c r="J911" t="s">
        <v>506</v>
      </c>
      <c r="K911" t="s">
        <v>945</v>
      </c>
      <c r="L911" s="82">
        <v>25516</v>
      </c>
      <c r="M911" t="s">
        <v>2066</v>
      </c>
    </row>
    <row r="912" spans="9:13" x14ac:dyDescent="0.25">
      <c r="I912">
        <v>11905</v>
      </c>
      <c r="J912" t="s">
        <v>493</v>
      </c>
      <c r="K912" t="s">
        <v>916</v>
      </c>
      <c r="L912" s="82">
        <v>25370</v>
      </c>
      <c r="M912" t="s">
        <v>2067</v>
      </c>
    </row>
    <row r="913" spans="9:13" x14ac:dyDescent="0.25">
      <c r="I913">
        <v>11906</v>
      </c>
      <c r="J913" t="s">
        <v>500</v>
      </c>
      <c r="K913" t="s">
        <v>939</v>
      </c>
      <c r="L913" s="82">
        <v>24521</v>
      </c>
      <c r="M913" t="s">
        <v>2068</v>
      </c>
    </row>
    <row r="914" spans="9:13" x14ac:dyDescent="0.25">
      <c r="I914">
        <v>11907</v>
      </c>
      <c r="J914" t="s">
        <v>295</v>
      </c>
      <c r="K914" t="s">
        <v>856</v>
      </c>
      <c r="L914" s="82">
        <v>24723</v>
      </c>
      <c r="M914" t="s">
        <v>2069</v>
      </c>
    </row>
    <row r="915" spans="9:13" x14ac:dyDescent="0.25">
      <c r="I915">
        <v>11908</v>
      </c>
      <c r="J915" t="s">
        <v>367</v>
      </c>
      <c r="K915" t="s">
        <v>927</v>
      </c>
      <c r="L915" s="82">
        <v>24299</v>
      </c>
      <c r="M915" t="s">
        <v>2070</v>
      </c>
    </row>
    <row r="916" spans="9:13" x14ac:dyDescent="0.25">
      <c r="I916">
        <v>11909</v>
      </c>
      <c r="J916" t="s">
        <v>550</v>
      </c>
      <c r="K916" t="s">
        <v>962</v>
      </c>
      <c r="L916" s="82">
        <v>24148</v>
      </c>
      <c r="M916" t="s">
        <v>2071</v>
      </c>
    </row>
    <row r="917" spans="9:13" x14ac:dyDescent="0.25">
      <c r="I917">
        <v>11910</v>
      </c>
      <c r="J917" t="s">
        <v>193</v>
      </c>
      <c r="K917" t="s">
        <v>865</v>
      </c>
      <c r="L917" s="82">
        <v>24270</v>
      </c>
      <c r="M917" t="s">
        <v>2072</v>
      </c>
    </row>
    <row r="918" spans="9:13" x14ac:dyDescent="0.25">
      <c r="I918">
        <v>11911</v>
      </c>
      <c r="J918" t="s">
        <v>551</v>
      </c>
      <c r="K918" t="s">
        <v>901</v>
      </c>
      <c r="L918" s="82">
        <v>24427</v>
      </c>
      <c r="M918" t="s">
        <v>2073</v>
      </c>
    </row>
    <row r="919" spans="9:13" x14ac:dyDescent="0.25">
      <c r="I919">
        <v>11912</v>
      </c>
      <c r="J919" t="s">
        <v>551</v>
      </c>
      <c r="K919" t="s">
        <v>846</v>
      </c>
      <c r="L919" s="82">
        <v>24093</v>
      </c>
      <c r="M919" t="s">
        <v>2074</v>
      </c>
    </row>
    <row r="920" spans="9:13" x14ac:dyDescent="0.25">
      <c r="I920">
        <v>11913</v>
      </c>
      <c r="J920" t="s">
        <v>552</v>
      </c>
      <c r="K920" t="s">
        <v>924</v>
      </c>
      <c r="L920" s="82">
        <v>23904</v>
      </c>
      <c r="M920" t="s">
        <v>2075</v>
      </c>
    </row>
    <row r="921" spans="9:13" x14ac:dyDescent="0.25">
      <c r="I921">
        <v>11914</v>
      </c>
      <c r="J921" t="s">
        <v>476</v>
      </c>
      <c r="K921" t="s">
        <v>1003</v>
      </c>
      <c r="L921" s="82">
        <v>24966</v>
      </c>
      <c r="M921" t="s">
        <v>2076</v>
      </c>
    </row>
    <row r="922" spans="9:13" x14ac:dyDescent="0.25">
      <c r="I922">
        <v>11915</v>
      </c>
      <c r="J922" t="s">
        <v>261</v>
      </c>
      <c r="K922" t="s">
        <v>830</v>
      </c>
      <c r="L922" s="82">
        <v>24913</v>
      </c>
      <c r="M922" t="s">
        <v>2077</v>
      </c>
    </row>
    <row r="923" spans="9:13" x14ac:dyDescent="0.25">
      <c r="I923">
        <v>11916</v>
      </c>
      <c r="J923" t="s">
        <v>533</v>
      </c>
      <c r="K923" t="s">
        <v>1003</v>
      </c>
      <c r="L923" s="82">
        <v>23992</v>
      </c>
      <c r="M923" t="s">
        <v>2078</v>
      </c>
    </row>
    <row r="924" spans="9:13" x14ac:dyDescent="0.25">
      <c r="I924">
        <v>11917</v>
      </c>
      <c r="J924" t="s">
        <v>376</v>
      </c>
      <c r="K924" t="s">
        <v>980</v>
      </c>
      <c r="L924" s="82">
        <v>24037</v>
      </c>
      <c r="M924" t="s">
        <v>2079</v>
      </c>
    </row>
    <row r="925" spans="9:13" x14ac:dyDescent="0.25">
      <c r="I925">
        <v>11918</v>
      </c>
      <c r="J925" t="s">
        <v>506</v>
      </c>
      <c r="K925" t="s">
        <v>837</v>
      </c>
      <c r="L925" s="82">
        <v>23439</v>
      </c>
      <c r="M925" t="s">
        <v>2080</v>
      </c>
    </row>
    <row r="926" spans="9:13" x14ac:dyDescent="0.25">
      <c r="I926">
        <v>11919</v>
      </c>
      <c r="J926" t="s">
        <v>553</v>
      </c>
      <c r="K926" t="s">
        <v>870</v>
      </c>
      <c r="L926" s="82">
        <v>23425</v>
      </c>
      <c r="M926" t="s">
        <v>2081</v>
      </c>
    </row>
    <row r="927" spans="9:13" x14ac:dyDescent="0.25">
      <c r="I927">
        <v>11920</v>
      </c>
      <c r="J927" t="s">
        <v>438</v>
      </c>
      <c r="K927" t="s">
        <v>977</v>
      </c>
      <c r="L927" s="82">
        <v>23435</v>
      </c>
      <c r="M927" t="s">
        <v>2082</v>
      </c>
    </row>
    <row r="928" spans="9:13" x14ac:dyDescent="0.25">
      <c r="I928">
        <v>11921</v>
      </c>
      <c r="J928" t="s">
        <v>201</v>
      </c>
      <c r="K928" t="s">
        <v>824</v>
      </c>
      <c r="L928" s="82">
        <v>23734</v>
      </c>
      <c r="M928" t="s">
        <v>2083</v>
      </c>
    </row>
    <row r="929" spans="9:13" x14ac:dyDescent="0.25">
      <c r="I929">
        <v>11922</v>
      </c>
      <c r="J929" t="s">
        <v>283</v>
      </c>
      <c r="K929" t="s">
        <v>890</v>
      </c>
      <c r="L929" s="82">
        <v>25070</v>
      </c>
      <c r="M929" t="s">
        <v>2084</v>
      </c>
    </row>
    <row r="930" spans="9:13" x14ac:dyDescent="0.25">
      <c r="I930">
        <v>11923</v>
      </c>
      <c r="J930" t="s">
        <v>295</v>
      </c>
      <c r="K930" t="s">
        <v>417</v>
      </c>
      <c r="L930" s="82">
        <v>29151</v>
      </c>
      <c r="M930" t="s">
        <v>2085</v>
      </c>
    </row>
    <row r="931" spans="9:13" x14ac:dyDescent="0.25">
      <c r="I931">
        <v>11924</v>
      </c>
      <c r="J931" t="s">
        <v>161</v>
      </c>
      <c r="K931" t="s">
        <v>909</v>
      </c>
      <c r="L931" s="82">
        <v>29153</v>
      </c>
      <c r="M931" t="s">
        <v>2086</v>
      </c>
    </row>
    <row r="932" spans="9:13" x14ac:dyDescent="0.25">
      <c r="I932">
        <v>11925</v>
      </c>
      <c r="J932" t="s">
        <v>204</v>
      </c>
      <c r="K932" t="s">
        <v>968</v>
      </c>
      <c r="L932" s="82">
        <v>28800</v>
      </c>
      <c r="M932" t="s">
        <v>2087</v>
      </c>
    </row>
    <row r="933" spans="9:13" x14ac:dyDescent="0.25">
      <c r="I933">
        <v>11926</v>
      </c>
      <c r="J933" t="s">
        <v>276</v>
      </c>
      <c r="K933" t="s">
        <v>940</v>
      </c>
      <c r="L933" s="82">
        <v>28567</v>
      </c>
      <c r="M933" t="s">
        <v>2088</v>
      </c>
    </row>
    <row r="934" spans="9:13" x14ac:dyDescent="0.25">
      <c r="I934">
        <v>11927</v>
      </c>
      <c r="J934" t="s">
        <v>275</v>
      </c>
      <c r="K934" t="s">
        <v>858</v>
      </c>
      <c r="L934" s="82">
        <v>28695</v>
      </c>
      <c r="M934" t="s">
        <v>2089</v>
      </c>
    </row>
    <row r="935" spans="9:13" x14ac:dyDescent="0.25">
      <c r="I935">
        <v>11928</v>
      </c>
      <c r="J935" t="s">
        <v>448</v>
      </c>
      <c r="K935" t="s">
        <v>936</v>
      </c>
      <c r="L935" s="82">
        <v>28740</v>
      </c>
      <c r="M935" t="s">
        <v>2090</v>
      </c>
    </row>
    <row r="936" spans="9:13" x14ac:dyDescent="0.25">
      <c r="I936">
        <v>11929</v>
      </c>
      <c r="J936" t="s">
        <v>389</v>
      </c>
      <c r="K936" t="s">
        <v>854</v>
      </c>
      <c r="L936" s="82">
        <v>16845</v>
      </c>
      <c r="M936" t="s">
        <v>2091</v>
      </c>
    </row>
    <row r="937" spans="9:13" x14ac:dyDescent="0.25">
      <c r="I937">
        <v>11930</v>
      </c>
      <c r="J937" t="s">
        <v>193</v>
      </c>
      <c r="K937" t="s">
        <v>863</v>
      </c>
      <c r="L937" s="82">
        <v>17291</v>
      </c>
      <c r="M937" t="s">
        <v>2092</v>
      </c>
    </row>
    <row r="938" spans="9:13" x14ac:dyDescent="0.25">
      <c r="I938">
        <v>11931</v>
      </c>
      <c r="J938" t="s">
        <v>270</v>
      </c>
      <c r="K938" t="s">
        <v>934</v>
      </c>
      <c r="L938" s="82">
        <v>28807</v>
      </c>
      <c r="M938" t="s">
        <v>2093</v>
      </c>
    </row>
    <row r="939" spans="9:13" x14ac:dyDescent="0.25">
      <c r="I939">
        <v>11932</v>
      </c>
      <c r="J939" t="s">
        <v>152</v>
      </c>
      <c r="K939" t="s">
        <v>918</v>
      </c>
      <c r="L939" s="82">
        <v>28713</v>
      </c>
      <c r="M939" t="s">
        <v>2094</v>
      </c>
    </row>
    <row r="940" spans="9:13" x14ac:dyDescent="0.25">
      <c r="I940">
        <v>11933</v>
      </c>
      <c r="J940" t="s">
        <v>554</v>
      </c>
      <c r="K940" t="s">
        <v>896</v>
      </c>
      <c r="L940" s="82">
        <v>28188</v>
      </c>
      <c r="M940" t="s">
        <v>2095</v>
      </c>
    </row>
    <row r="941" spans="9:13" x14ac:dyDescent="0.25">
      <c r="I941">
        <v>11934</v>
      </c>
      <c r="J941" t="s">
        <v>458</v>
      </c>
      <c r="K941" t="s">
        <v>965</v>
      </c>
      <c r="L941" s="82">
        <v>28412</v>
      </c>
      <c r="M941" t="s">
        <v>2096</v>
      </c>
    </row>
    <row r="942" spans="9:13" x14ac:dyDescent="0.25">
      <c r="I942">
        <v>11935</v>
      </c>
      <c r="J942" t="s">
        <v>209</v>
      </c>
      <c r="K942" t="s">
        <v>344</v>
      </c>
      <c r="L942" s="82">
        <v>28448</v>
      </c>
      <c r="M942" t="s">
        <v>2097</v>
      </c>
    </row>
    <row r="943" spans="9:13" x14ac:dyDescent="0.25">
      <c r="I943">
        <v>11936</v>
      </c>
      <c r="J943" t="s">
        <v>231</v>
      </c>
      <c r="K943" t="s">
        <v>957</v>
      </c>
      <c r="L943" s="82">
        <v>28226</v>
      </c>
      <c r="M943" t="s">
        <v>2098</v>
      </c>
    </row>
    <row r="944" spans="9:13" x14ac:dyDescent="0.25">
      <c r="I944">
        <v>11937</v>
      </c>
      <c r="J944" t="s">
        <v>289</v>
      </c>
      <c r="K944" t="s">
        <v>891</v>
      </c>
      <c r="L944" s="82">
        <v>28281</v>
      </c>
      <c r="M944" t="s">
        <v>2099</v>
      </c>
    </row>
    <row r="945" spans="9:13" x14ac:dyDescent="0.25">
      <c r="I945">
        <v>11938</v>
      </c>
      <c r="J945" t="s">
        <v>170</v>
      </c>
      <c r="K945" t="s">
        <v>686</v>
      </c>
      <c r="L945" s="82">
        <v>28389</v>
      </c>
      <c r="M945" t="s">
        <v>2100</v>
      </c>
    </row>
    <row r="946" spans="9:13" x14ac:dyDescent="0.25">
      <c r="I946">
        <v>11939</v>
      </c>
      <c r="J946" t="s">
        <v>480</v>
      </c>
      <c r="K946" t="s">
        <v>986</v>
      </c>
      <c r="L946" s="82">
        <v>28298</v>
      </c>
      <c r="M946" t="s">
        <v>2101</v>
      </c>
    </row>
    <row r="947" spans="9:13" x14ac:dyDescent="0.25">
      <c r="I947">
        <v>11940</v>
      </c>
      <c r="J947" t="s">
        <v>538</v>
      </c>
      <c r="K947" t="s">
        <v>943</v>
      </c>
      <c r="L947" s="82">
        <v>28318</v>
      </c>
      <c r="M947" t="s">
        <v>2102</v>
      </c>
    </row>
    <row r="948" spans="9:13" x14ac:dyDescent="0.25">
      <c r="I948">
        <v>11941</v>
      </c>
      <c r="J948" t="s">
        <v>190</v>
      </c>
      <c r="K948" t="s">
        <v>925</v>
      </c>
      <c r="L948" s="82">
        <v>28090</v>
      </c>
      <c r="M948" t="s">
        <v>2103</v>
      </c>
    </row>
    <row r="949" spans="9:13" x14ac:dyDescent="0.25">
      <c r="I949">
        <v>11942</v>
      </c>
      <c r="J949" t="s">
        <v>404</v>
      </c>
      <c r="K949" t="s">
        <v>854</v>
      </c>
      <c r="L949" s="82">
        <v>18062</v>
      </c>
      <c r="M949" t="s">
        <v>2104</v>
      </c>
    </row>
    <row r="950" spans="9:13" x14ac:dyDescent="0.25">
      <c r="I950">
        <v>11943</v>
      </c>
      <c r="J950" t="s">
        <v>443</v>
      </c>
      <c r="K950" t="s">
        <v>822</v>
      </c>
      <c r="L950" s="82">
        <v>17956</v>
      </c>
      <c r="M950" t="s">
        <v>2105</v>
      </c>
    </row>
    <row r="951" spans="9:13" x14ac:dyDescent="0.25">
      <c r="I951">
        <v>11944</v>
      </c>
      <c r="J951" t="s">
        <v>551</v>
      </c>
      <c r="K951" t="s">
        <v>932</v>
      </c>
      <c r="L951" s="82">
        <v>18551</v>
      </c>
      <c r="M951" t="s">
        <v>2106</v>
      </c>
    </row>
    <row r="952" spans="9:13" x14ac:dyDescent="0.25">
      <c r="I952">
        <v>11945</v>
      </c>
      <c r="J952" t="s">
        <v>324</v>
      </c>
      <c r="K952" t="s">
        <v>822</v>
      </c>
      <c r="L952" s="82">
        <v>29475</v>
      </c>
      <c r="M952" t="s">
        <v>2107</v>
      </c>
    </row>
    <row r="953" spans="9:13" x14ac:dyDescent="0.25">
      <c r="I953">
        <v>11946</v>
      </c>
      <c r="J953" t="s">
        <v>446</v>
      </c>
      <c r="K953" t="s">
        <v>1004</v>
      </c>
      <c r="L953" s="82">
        <v>18631</v>
      </c>
      <c r="M953" t="s">
        <v>2108</v>
      </c>
    </row>
    <row r="954" spans="9:13" x14ac:dyDescent="0.25">
      <c r="I954">
        <v>11947</v>
      </c>
      <c r="J954" t="s">
        <v>347</v>
      </c>
      <c r="K954" t="s">
        <v>865</v>
      </c>
      <c r="L954" s="82">
        <v>18923</v>
      </c>
      <c r="M954" t="s">
        <v>2109</v>
      </c>
    </row>
    <row r="955" spans="9:13" x14ac:dyDescent="0.25">
      <c r="I955">
        <v>11948</v>
      </c>
      <c r="J955" t="s">
        <v>425</v>
      </c>
      <c r="K955" t="s">
        <v>967</v>
      </c>
      <c r="L955" s="82">
        <v>18728</v>
      </c>
      <c r="M955" t="s">
        <v>2110</v>
      </c>
    </row>
    <row r="956" spans="9:13" x14ac:dyDescent="0.25">
      <c r="I956">
        <v>11949</v>
      </c>
      <c r="J956" t="s">
        <v>244</v>
      </c>
      <c r="K956" t="s">
        <v>929</v>
      </c>
      <c r="L956" s="82">
        <v>29530</v>
      </c>
      <c r="M956" t="s">
        <v>2111</v>
      </c>
    </row>
    <row r="957" spans="9:13" x14ac:dyDescent="0.25">
      <c r="I957">
        <v>11950</v>
      </c>
      <c r="J957" t="s">
        <v>167</v>
      </c>
      <c r="K957" t="s">
        <v>859</v>
      </c>
      <c r="L957" s="82">
        <v>29108</v>
      </c>
      <c r="M957" t="s">
        <v>2112</v>
      </c>
    </row>
    <row r="958" spans="9:13" x14ac:dyDescent="0.25">
      <c r="I958">
        <v>11951</v>
      </c>
      <c r="J958" t="s">
        <v>392</v>
      </c>
      <c r="K958" t="s">
        <v>822</v>
      </c>
      <c r="L958" s="82">
        <v>19212</v>
      </c>
      <c r="M958" t="s">
        <v>2113</v>
      </c>
    </row>
    <row r="959" spans="9:13" x14ac:dyDescent="0.25">
      <c r="I959">
        <v>11952</v>
      </c>
      <c r="J959" t="s">
        <v>555</v>
      </c>
      <c r="K959" t="s">
        <v>924</v>
      </c>
      <c r="L959" s="82">
        <v>19990</v>
      </c>
      <c r="M959" t="s">
        <v>2114</v>
      </c>
    </row>
    <row r="960" spans="9:13" x14ac:dyDescent="0.25">
      <c r="I960">
        <v>11953</v>
      </c>
      <c r="J960" t="s">
        <v>556</v>
      </c>
      <c r="K960" t="s">
        <v>910</v>
      </c>
      <c r="L960" s="82">
        <v>27641</v>
      </c>
      <c r="M960" t="s">
        <v>2115</v>
      </c>
    </row>
    <row r="961" spans="9:13" x14ac:dyDescent="0.25">
      <c r="I961">
        <v>11954</v>
      </c>
      <c r="J961" t="s">
        <v>400</v>
      </c>
      <c r="K961" t="s">
        <v>856</v>
      </c>
      <c r="L961" s="82">
        <v>27623</v>
      </c>
      <c r="M961" t="s">
        <v>2116</v>
      </c>
    </row>
    <row r="962" spans="9:13" x14ac:dyDescent="0.25">
      <c r="I962">
        <v>11955</v>
      </c>
      <c r="J962" t="s">
        <v>288</v>
      </c>
      <c r="K962" t="s">
        <v>987</v>
      </c>
      <c r="L962" s="82">
        <v>27489</v>
      </c>
      <c r="M962" t="s">
        <v>2117</v>
      </c>
    </row>
    <row r="963" spans="9:13" x14ac:dyDescent="0.25">
      <c r="I963">
        <v>11956</v>
      </c>
      <c r="J963" t="s">
        <v>467</v>
      </c>
      <c r="K963" t="s">
        <v>1005</v>
      </c>
      <c r="L963" s="82">
        <v>27275</v>
      </c>
      <c r="M963" t="s">
        <v>2118</v>
      </c>
    </row>
    <row r="964" spans="9:13" x14ac:dyDescent="0.25">
      <c r="I964">
        <v>11957</v>
      </c>
      <c r="J964" t="s">
        <v>556</v>
      </c>
      <c r="K964" t="s">
        <v>857</v>
      </c>
      <c r="L964" s="82">
        <v>26888</v>
      </c>
      <c r="M964" t="s">
        <v>2119</v>
      </c>
    </row>
    <row r="965" spans="9:13" x14ac:dyDescent="0.25">
      <c r="I965">
        <v>11958</v>
      </c>
      <c r="J965" t="s">
        <v>557</v>
      </c>
      <c r="K965" t="s">
        <v>840</v>
      </c>
      <c r="L965" s="82">
        <v>26670</v>
      </c>
      <c r="M965" t="s">
        <v>2120</v>
      </c>
    </row>
    <row r="966" spans="9:13" x14ac:dyDescent="0.25">
      <c r="I966">
        <v>11959</v>
      </c>
      <c r="J966" t="s">
        <v>152</v>
      </c>
      <c r="K966" t="s">
        <v>890</v>
      </c>
      <c r="L966" s="82">
        <v>26761</v>
      </c>
      <c r="M966" t="s">
        <v>2121</v>
      </c>
    </row>
    <row r="967" spans="9:13" x14ac:dyDescent="0.25">
      <c r="I967">
        <v>11960</v>
      </c>
      <c r="J967" t="s">
        <v>199</v>
      </c>
      <c r="K967" t="s">
        <v>913</v>
      </c>
      <c r="L967" s="82">
        <v>26848</v>
      </c>
      <c r="M967" t="s">
        <v>2122</v>
      </c>
    </row>
    <row r="968" spans="9:13" x14ac:dyDescent="0.25">
      <c r="I968">
        <v>11961</v>
      </c>
      <c r="J968" t="s">
        <v>329</v>
      </c>
      <c r="K968" t="s">
        <v>827</v>
      </c>
      <c r="L968" s="82">
        <v>26839</v>
      </c>
      <c r="M968" t="s">
        <v>2123</v>
      </c>
    </row>
    <row r="969" spans="9:13" x14ac:dyDescent="0.25">
      <c r="I969">
        <v>11962</v>
      </c>
      <c r="J969" t="s">
        <v>318</v>
      </c>
      <c r="K969" t="s">
        <v>925</v>
      </c>
      <c r="L969" s="82">
        <v>28092</v>
      </c>
      <c r="M969" t="s">
        <v>2124</v>
      </c>
    </row>
    <row r="970" spans="9:13" x14ac:dyDescent="0.25">
      <c r="I970">
        <v>11963</v>
      </c>
      <c r="J970" t="s">
        <v>494</v>
      </c>
      <c r="K970" t="s">
        <v>917</v>
      </c>
      <c r="L970" s="82">
        <v>20253</v>
      </c>
      <c r="M970" t="s">
        <v>2125</v>
      </c>
    </row>
    <row r="971" spans="9:13" x14ac:dyDescent="0.25">
      <c r="I971">
        <v>11964</v>
      </c>
      <c r="J971" t="s">
        <v>466</v>
      </c>
      <c r="K971" t="s">
        <v>1006</v>
      </c>
      <c r="L971" s="82">
        <v>20502</v>
      </c>
      <c r="M971" t="s">
        <v>2126</v>
      </c>
    </row>
    <row r="972" spans="9:13" x14ac:dyDescent="0.25">
      <c r="I972">
        <v>11965</v>
      </c>
      <c r="J972" t="s">
        <v>558</v>
      </c>
      <c r="K972" t="s">
        <v>962</v>
      </c>
      <c r="L972" s="82">
        <v>20747</v>
      </c>
      <c r="M972" t="s">
        <v>2127</v>
      </c>
    </row>
    <row r="973" spans="9:13" x14ac:dyDescent="0.25">
      <c r="I973">
        <v>11966</v>
      </c>
      <c r="J973" t="s">
        <v>367</v>
      </c>
      <c r="K973" t="s">
        <v>122</v>
      </c>
      <c r="L973" s="82">
        <v>20502</v>
      </c>
      <c r="M973" t="s">
        <v>2128</v>
      </c>
    </row>
    <row r="974" spans="9:13" x14ac:dyDescent="0.25">
      <c r="I974">
        <v>11967</v>
      </c>
      <c r="J974" t="s">
        <v>242</v>
      </c>
      <c r="K974" t="s">
        <v>868</v>
      </c>
      <c r="L974" s="82">
        <v>20861</v>
      </c>
      <c r="M974" t="s">
        <v>2129</v>
      </c>
    </row>
    <row r="975" spans="9:13" x14ac:dyDescent="0.25">
      <c r="I975">
        <v>11968</v>
      </c>
      <c r="J975" t="s">
        <v>559</v>
      </c>
      <c r="K975" t="s">
        <v>974</v>
      </c>
      <c r="L975" s="82">
        <v>21479</v>
      </c>
      <c r="M975" t="s">
        <v>2130</v>
      </c>
    </row>
    <row r="976" spans="9:13" x14ac:dyDescent="0.25">
      <c r="I976">
        <v>11969</v>
      </c>
      <c r="J976" t="s">
        <v>374</v>
      </c>
      <c r="K976" t="s">
        <v>967</v>
      </c>
      <c r="L976" s="82">
        <v>21391</v>
      </c>
      <c r="M976" t="s">
        <v>2131</v>
      </c>
    </row>
    <row r="977" spans="9:13" x14ac:dyDescent="0.25">
      <c r="I977">
        <v>11970</v>
      </c>
      <c r="J977" t="s">
        <v>526</v>
      </c>
      <c r="K977" t="s">
        <v>955</v>
      </c>
      <c r="L977" s="82">
        <v>26984</v>
      </c>
      <c r="M977" t="s">
        <v>2132</v>
      </c>
    </row>
    <row r="978" spans="9:13" x14ac:dyDescent="0.25">
      <c r="I978">
        <v>11971</v>
      </c>
      <c r="J978" t="s">
        <v>187</v>
      </c>
      <c r="K978" t="s">
        <v>934</v>
      </c>
      <c r="L978" s="82">
        <v>26910</v>
      </c>
      <c r="M978" t="s">
        <v>2133</v>
      </c>
    </row>
    <row r="979" spans="9:13" x14ac:dyDescent="0.25">
      <c r="I979">
        <v>11972</v>
      </c>
      <c r="J979" t="s">
        <v>450</v>
      </c>
      <c r="K979" t="s">
        <v>923</v>
      </c>
      <c r="L979" s="82">
        <v>27111</v>
      </c>
      <c r="M979" t="s">
        <v>2134</v>
      </c>
    </row>
    <row r="980" spans="9:13" x14ac:dyDescent="0.25">
      <c r="I980">
        <v>11973</v>
      </c>
      <c r="J980" t="s">
        <v>267</v>
      </c>
      <c r="K980" t="s">
        <v>931</v>
      </c>
      <c r="L980" s="82">
        <v>27063</v>
      </c>
      <c r="M980" t="s">
        <v>2135</v>
      </c>
    </row>
    <row r="981" spans="9:13" x14ac:dyDescent="0.25">
      <c r="I981">
        <v>11974</v>
      </c>
      <c r="J981" t="s">
        <v>374</v>
      </c>
      <c r="K981" t="s">
        <v>966</v>
      </c>
      <c r="L981" s="82">
        <v>27067</v>
      </c>
      <c r="M981" t="s">
        <v>2136</v>
      </c>
    </row>
    <row r="982" spans="9:13" x14ac:dyDescent="0.25">
      <c r="I982">
        <v>11975</v>
      </c>
      <c r="J982" t="s">
        <v>168</v>
      </c>
      <c r="K982" t="s">
        <v>856</v>
      </c>
      <c r="L982" s="82">
        <v>27306</v>
      </c>
      <c r="M982" t="s">
        <v>2137</v>
      </c>
    </row>
    <row r="983" spans="9:13" x14ac:dyDescent="0.25">
      <c r="I983">
        <v>11976</v>
      </c>
      <c r="J983" t="s">
        <v>560</v>
      </c>
      <c r="K983" t="s">
        <v>851</v>
      </c>
      <c r="L983" s="82">
        <v>21696</v>
      </c>
      <c r="M983" t="s">
        <v>2138</v>
      </c>
    </row>
    <row r="984" spans="9:13" x14ac:dyDescent="0.25">
      <c r="I984">
        <v>11977</v>
      </c>
      <c r="J984" t="s">
        <v>408</v>
      </c>
      <c r="K984" t="s">
        <v>968</v>
      </c>
      <c r="L984" s="82">
        <v>21693</v>
      </c>
      <c r="M984" t="s">
        <v>2139</v>
      </c>
    </row>
    <row r="985" spans="9:13" x14ac:dyDescent="0.25">
      <c r="I985">
        <v>11978</v>
      </c>
      <c r="J985" t="s">
        <v>477</v>
      </c>
      <c r="K985" t="s">
        <v>986</v>
      </c>
      <c r="L985" s="82">
        <v>24402</v>
      </c>
      <c r="M985" t="s">
        <v>2140</v>
      </c>
    </row>
    <row r="986" spans="9:13" x14ac:dyDescent="0.25">
      <c r="I986">
        <v>11979</v>
      </c>
      <c r="J986" t="s">
        <v>561</v>
      </c>
      <c r="K986" t="s">
        <v>825</v>
      </c>
      <c r="L986" s="82">
        <v>20948</v>
      </c>
      <c r="M986" t="s">
        <v>2141</v>
      </c>
    </row>
    <row r="987" spans="9:13" x14ac:dyDescent="0.25">
      <c r="I987">
        <v>11980</v>
      </c>
      <c r="J987" t="s">
        <v>497</v>
      </c>
      <c r="K987" t="s">
        <v>912</v>
      </c>
      <c r="L987" s="82">
        <v>21172</v>
      </c>
      <c r="M987" t="s">
        <v>2142</v>
      </c>
    </row>
    <row r="988" spans="9:13" x14ac:dyDescent="0.25">
      <c r="I988">
        <v>11981</v>
      </c>
      <c r="J988" t="s">
        <v>467</v>
      </c>
      <c r="K988" t="s">
        <v>933</v>
      </c>
      <c r="L988" s="82">
        <v>20854</v>
      </c>
      <c r="M988" t="s">
        <v>2143</v>
      </c>
    </row>
    <row r="989" spans="9:13" x14ac:dyDescent="0.25">
      <c r="I989">
        <v>11982</v>
      </c>
      <c r="J989" t="s">
        <v>318</v>
      </c>
      <c r="K989" t="s">
        <v>940</v>
      </c>
      <c r="L989" s="82">
        <v>20914</v>
      </c>
      <c r="M989" t="s">
        <v>2144</v>
      </c>
    </row>
    <row r="990" spans="9:13" x14ac:dyDescent="0.25">
      <c r="I990">
        <v>11983</v>
      </c>
      <c r="J990" t="s">
        <v>235</v>
      </c>
      <c r="K990" t="s">
        <v>963</v>
      </c>
      <c r="L990" s="82">
        <v>20878</v>
      </c>
      <c r="M990" t="s">
        <v>2145</v>
      </c>
    </row>
    <row r="991" spans="9:13" x14ac:dyDescent="0.25">
      <c r="I991">
        <v>11984</v>
      </c>
      <c r="J991" t="s">
        <v>562</v>
      </c>
      <c r="K991" t="s">
        <v>942</v>
      </c>
      <c r="L991" s="82">
        <v>20977</v>
      </c>
      <c r="M991" t="s">
        <v>2146</v>
      </c>
    </row>
    <row r="992" spans="9:13" x14ac:dyDescent="0.25">
      <c r="I992">
        <v>11985</v>
      </c>
      <c r="J992" t="s">
        <v>563</v>
      </c>
      <c r="K992" t="s">
        <v>926</v>
      </c>
      <c r="L992" s="82">
        <v>21142</v>
      </c>
      <c r="M992" t="s">
        <v>2147</v>
      </c>
    </row>
    <row r="993" spans="9:13" x14ac:dyDescent="0.25">
      <c r="I993">
        <v>11986</v>
      </c>
      <c r="J993" t="s">
        <v>564</v>
      </c>
      <c r="K993" t="s">
        <v>827</v>
      </c>
      <c r="L993" s="82">
        <v>23216</v>
      </c>
      <c r="M993" t="s">
        <v>2148</v>
      </c>
    </row>
    <row r="994" spans="9:13" x14ac:dyDescent="0.25">
      <c r="I994">
        <v>11987</v>
      </c>
      <c r="J994" t="s">
        <v>565</v>
      </c>
      <c r="K994" t="s">
        <v>908</v>
      </c>
      <c r="L994" s="82">
        <v>24803</v>
      </c>
      <c r="M994" t="s">
        <v>2149</v>
      </c>
    </row>
    <row r="995" spans="9:13" x14ac:dyDescent="0.25">
      <c r="I995">
        <v>11988</v>
      </c>
      <c r="J995" t="s">
        <v>566</v>
      </c>
      <c r="K995" t="s">
        <v>956</v>
      </c>
      <c r="L995" s="82">
        <v>22878</v>
      </c>
      <c r="M995" t="s">
        <v>2150</v>
      </c>
    </row>
    <row r="996" spans="9:13" x14ac:dyDescent="0.25">
      <c r="I996">
        <v>11989</v>
      </c>
      <c r="J996" t="s">
        <v>567</v>
      </c>
      <c r="K996" t="s">
        <v>895</v>
      </c>
      <c r="L996" s="82">
        <v>22733</v>
      </c>
      <c r="M996" t="s">
        <v>2151</v>
      </c>
    </row>
    <row r="997" spans="9:13" x14ac:dyDescent="0.25">
      <c r="I997">
        <v>11990</v>
      </c>
      <c r="J997" t="s">
        <v>568</v>
      </c>
      <c r="K997" t="s">
        <v>908</v>
      </c>
      <c r="L997" s="82">
        <v>22842</v>
      </c>
      <c r="M997" t="s">
        <v>2152</v>
      </c>
    </row>
    <row r="998" spans="9:13" x14ac:dyDescent="0.25">
      <c r="I998">
        <v>11991</v>
      </c>
      <c r="J998" t="s">
        <v>469</v>
      </c>
      <c r="K998" t="s">
        <v>930</v>
      </c>
      <c r="L998" s="82">
        <v>22868</v>
      </c>
      <c r="M998" t="s">
        <v>2153</v>
      </c>
    </row>
    <row r="999" spans="9:13" x14ac:dyDescent="0.25">
      <c r="I999">
        <v>11992</v>
      </c>
      <c r="J999" t="s">
        <v>569</v>
      </c>
      <c r="K999" t="s">
        <v>897</v>
      </c>
      <c r="L999" s="82">
        <v>22445</v>
      </c>
      <c r="M999" t="s">
        <v>2154</v>
      </c>
    </row>
    <row r="1000" spans="9:13" x14ac:dyDescent="0.25">
      <c r="I1000">
        <v>11993</v>
      </c>
      <c r="J1000" t="s">
        <v>570</v>
      </c>
      <c r="K1000" t="s">
        <v>838</v>
      </c>
      <c r="L1000" s="82">
        <v>22359</v>
      </c>
      <c r="M1000" t="s">
        <v>2155</v>
      </c>
    </row>
    <row r="1001" spans="9:13" x14ac:dyDescent="0.25">
      <c r="I1001">
        <v>11994</v>
      </c>
      <c r="J1001" t="s">
        <v>221</v>
      </c>
      <c r="K1001" t="s">
        <v>975</v>
      </c>
      <c r="L1001" s="82">
        <v>24402</v>
      </c>
      <c r="M1001" t="s">
        <v>2156</v>
      </c>
    </row>
    <row r="1002" spans="9:13" x14ac:dyDescent="0.25">
      <c r="I1002">
        <v>11995</v>
      </c>
      <c r="J1002" t="s">
        <v>571</v>
      </c>
      <c r="K1002" t="s">
        <v>305</v>
      </c>
      <c r="L1002" s="82">
        <v>22081</v>
      </c>
      <c r="M1002" t="s">
        <v>2157</v>
      </c>
    </row>
    <row r="1003" spans="9:13" x14ac:dyDescent="0.25">
      <c r="I1003">
        <v>11996</v>
      </c>
      <c r="J1003" t="s">
        <v>572</v>
      </c>
      <c r="K1003" t="s">
        <v>989</v>
      </c>
      <c r="L1003" s="82">
        <v>22130</v>
      </c>
      <c r="M1003" t="s">
        <v>2158</v>
      </c>
    </row>
    <row r="1004" spans="9:13" x14ac:dyDescent="0.25">
      <c r="I1004">
        <v>11997</v>
      </c>
      <c r="J1004" t="s">
        <v>573</v>
      </c>
      <c r="K1004" t="s">
        <v>901</v>
      </c>
      <c r="L1004" s="82">
        <v>22013</v>
      </c>
      <c r="M1004" t="s">
        <v>2159</v>
      </c>
    </row>
    <row r="1005" spans="9:13" x14ac:dyDescent="0.25">
      <c r="I1005">
        <v>11998</v>
      </c>
      <c r="J1005" t="s">
        <v>574</v>
      </c>
      <c r="K1005" t="s">
        <v>991</v>
      </c>
      <c r="L1005" s="82">
        <v>22138</v>
      </c>
      <c r="M1005" t="s">
        <v>2160</v>
      </c>
    </row>
    <row r="1006" spans="9:13" x14ac:dyDescent="0.25">
      <c r="I1006">
        <v>11999</v>
      </c>
      <c r="J1006" t="s">
        <v>505</v>
      </c>
      <c r="K1006" t="s">
        <v>965</v>
      </c>
      <c r="L1006" s="82">
        <v>22072</v>
      </c>
      <c r="M1006" t="s">
        <v>2161</v>
      </c>
    </row>
    <row r="1007" spans="9:13" x14ac:dyDescent="0.25">
      <c r="I1007">
        <v>12000</v>
      </c>
      <c r="J1007" t="s">
        <v>291</v>
      </c>
      <c r="K1007" t="s">
        <v>171</v>
      </c>
      <c r="L1007" s="82">
        <v>23813</v>
      </c>
      <c r="M1007" t="s">
        <v>2162</v>
      </c>
    </row>
    <row r="1008" spans="9:13" x14ac:dyDescent="0.25">
      <c r="I1008">
        <v>12001</v>
      </c>
      <c r="J1008" t="s">
        <v>157</v>
      </c>
      <c r="K1008" t="s">
        <v>821</v>
      </c>
      <c r="L1008" s="82">
        <v>23929</v>
      </c>
      <c r="M1008" t="s">
        <v>2163</v>
      </c>
    </row>
    <row r="1009" spans="9:13" x14ac:dyDescent="0.25">
      <c r="I1009">
        <v>12002</v>
      </c>
      <c r="J1009" t="s">
        <v>575</v>
      </c>
      <c r="K1009" t="s">
        <v>866</v>
      </c>
      <c r="L1009" s="82">
        <v>23413</v>
      </c>
      <c r="M1009" t="s">
        <v>2164</v>
      </c>
    </row>
    <row r="1010" spans="9:13" x14ac:dyDescent="0.25">
      <c r="I1010">
        <v>12003</v>
      </c>
      <c r="J1010" t="s">
        <v>560</v>
      </c>
      <c r="K1010" t="s">
        <v>868</v>
      </c>
      <c r="L1010" s="82">
        <v>23081</v>
      </c>
      <c r="M1010" t="s">
        <v>2165</v>
      </c>
    </row>
    <row r="1011" spans="9:13" x14ac:dyDescent="0.25">
      <c r="I1011">
        <v>12004</v>
      </c>
      <c r="J1011" t="s">
        <v>386</v>
      </c>
      <c r="K1011" t="s">
        <v>1007</v>
      </c>
      <c r="L1011" s="82">
        <v>23365</v>
      </c>
      <c r="M1011" t="s">
        <v>2166</v>
      </c>
    </row>
    <row r="1012" spans="9:13" x14ac:dyDescent="0.25">
      <c r="I1012">
        <v>12005</v>
      </c>
      <c r="J1012" t="s">
        <v>201</v>
      </c>
      <c r="K1012" t="s">
        <v>922</v>
      </c>
      <c r="L1012" s="82">
        <v>22844</v>
      </c>
      <c r="M1012" t="s">
        <v>2167</v>
      </c>
    </row>
    <row r="1013" spans="9:13" x14ac:dyDescent="0.25">
      <c r="I1013">
        <v>12006</v>
      </c>
      <c r="J1013" t="s">
        <v>530</v>
      </c>
      <c r="K1013" t="s">
        <v>123</v>
      </c>
      <c r="L1013" s="82">
        <v>22721</v>
      </c>
      <c r="M1013" t="s">
        <v>2168</v>
      </c>
    </row>
    <row r="1014" spans="9:13" x14ac:dyDescent="0.25">
      <c r="I1014">
        <v>12007</v>
      </c>
      <c r="J1014" t="s">
        <v>157</v>
      </c>
      <c r="K1014" t="s">
        <v>966</v>
      </c>
      <c r="L1014" s="82">
        <v>22488</v>
      </c>
      <c r="M1014" t="s">
        <v>2169</v>
      </c>
    </row>
    <row r="1015" spans="9:13" x14ac:dyDescent="0.25">
      <c r="I1015">
        <v>12008</v>
      </c>
      <c r="J1015" t="s">
        <v>466</v>
      </c>
      <c r="K1015" t="s">
        <v>850</v>
      </c>
      <c r="L1015" s="82">
        <v>22515</v>
      </c>
      <c r="M1015" t="s">
        <v>2170</v>
      </c>
    </row>
    <row r="1016" spans="9:13" x14ac:dyDescent="0.25">
      <c r="I1016">
        <v>12009</v>
      </c>
      <c r="J1016" t="s">
        <v>546</v>
      </c>
      <c r="K1016" t="s">
        <v>930</v>
      </c>
      <c r="L1016" s="82">
        <v>21035</v>
      </c>
      <c r="M1016" t="s">
        <v>2171</v>
      </c>
    </row>
    <row r="1017" spans="9:13" x14ac:dyDescent="0.25">
      <c r="I1017">
        <v>12010</v>
      </c>
      <c r="J1017" t="s">
        <v>564</v>
      </c>
      <c r="K1017" t="s">
        <v>880</v>
      </c>
      <c r="L1017" s="82">
        <v>20877</v>
      </c>
      <c r="M1017" t="s">
        <v>2172</v>
      </c>
    </row>
    <row r="1018" spans="9:13" x14ac:dyDescent="0.25">
      <c r="I1018">
        <v>12011</v>
      </c>
      <c r="J1018" t="s">
        <v>363</v>
      </c>
      <c r="K1018" t="s">
        <v>825</v>
      </c>
      <c r="L1018" s="82">
        <v>12832</v>
      </c>
      <c r="M1018" t="s">
        <v>2173</v>
      </c>
    </row>
    <row r="1019" spans="9:13" x14ac:dyDescent="0.25">
      <c r="I1019">
        <v>12012</v>
      </c>
      <c r="J1019" t="s">
        <v>576</v>
      </c>
      <c r="K1019" t="s">
        <v>972</v>
      </c>
      <c r="L1019" s="82">
        <v>22211</v>
      </c>
      <c r="M1019" t="s">
        <v>2174</v>
      </c>
    </row>
    <row r="1020" spans="9:13" x14ac:dyDescent="0.25">
      <c r="I1020">
        <v>12013</v>
      </c>
      <c r="J1020" t="s">
        <v>577</v>
      </c>
      <c r="K1020" t="s">
        <v>958</v>
      </c>
      <c r="L1020" s="82">
        <v>19425</v>
      </c>
      <c r="M1020" t="s">
        <v>2175</v>
      </c>
    </row>
    <row r="1021" spans="9:13" x14ac:dyDescent="0.25">
      <c r="I1021">
        <v>12014</v>
      </c>
      <c r="J1021" t="s">
        <v>289</v>
      </c>
      <c r="K1021" t="s">
        <v>939</v>
      </c>
      <c r="L1021" s="82">
        <v>17938</v>
      </c>
      <c r="M1021" t="s">
        <v>2176</v>
      </c>
    </row>
    <row r="1022" spans="9:13" x14ac:dyDescent="0.25">
      <c r="I1022">
        <v>12015</v>
      </c>
      <c r="J1022" t="s">
        <v>578</v>
      </c>
      <c r="K1022" t="s">
        <v>126</v>
      </c>
      <c r="L1022" s="82">
        <v>27950</v>
      </c>
      <c r="M1022" t="s">
        <v>2177</v>
      </c>
    </row>
    <row r="1023" spans="9:13" x14ac:dyDescent="0.25">
      <c r="I1023">
        <v>12016</v>
      </c>
      <c r="J1023" t="s">
        <v>250</v>
      </c>
      <c r="K1023" t="s">
        <v>880</v>
      </c>
      <c r="L1023" s="82">
        <v>27741</v>
      </c>
      <c r="M1023" t="s">
        <v>2178</v>
      </c>
    </row>
    <row r="1024" spans="9:13" x14ac:dyDescent="0.25">
      <c r="I1024">
        <v>12017</v>
      </c>
      <c r="J1024" t="s">
        <v>292</v>
      </c>
      <c r="K1024" t="s">
        <v>861</v>
      </c>
      <c r="L1024" s="82">
        <v>28060</v>
      </c>
      <c r="M1024" t="s">
        <v>2179</v>
      </c>
    </row>
    <row r="1025" spans="9:13" x14ac:dyDescent="0.25">
      <c r="I1025">
        <v>12018</v>
      </c>
      <c r="J1025" t="s">
        <v>289</v>
      </c>
      <c r="K1025" t="s">
        <v>875</v>
      </c>
      <c r="L1025" s="82">
        <v>29435</v>
      </c>
      <c r="M1025" t="s">
        <v>2180</v>
      </c>
    </row>
    <row r="1026" spans="9:13" x14ac:dyDescent="0.25">
      <c r="I1026">
        <v>12019</v>
      </c>
      <c r="J1026" t="s">
        <v>294</v>
      </c>
      <c r="K1026" t="s">
        <v>887</v>
      </c>
      <c r="L1026" s="82">
        <v>29538</v>
      </c>
      <c r="M1026" t="s">
        <v>2181</v>
      </c>
    </row>
    <row r="1027" spans="9:13" x14ac:dyDescent="0.25">
      <c r="I1027">
        <v>12020</v>
      </c>
      <c r="J1027" t="s">
        <v>316</v>
      </c>
      <c r="K1027" t="s">
        <v>983</v>
      </c>
      <c r="L1027" s="82">
        <v>29112</v>
      </c>
      <c r="M1027" t="s">
        <v>2182</v>
      </c>
    </row>
    <row r="1028" spans="9:13" x14ac:dyDescent="0.25">
      <c r="I1028">
        <v>12021</v>
      </c>
      <c r="J1028" t="s">
        <v>441</v>
      </c>
      <c r="K1028" t="s">
        <v>850</v>
      </c>
      <c r="L1028" s="82">
        <v>16846</v>
      </c>
      <c r="M1028" t="s">
        <v>2183</v>
      </c>
    </row>
    <row r="1029" spans="9:13" x14ac:dyDescent="0.25">
      <c r="I1029">
        <v>12022</v>
      </c>
      <c r="J1029" t="s">
        <v>299</v>
      </c>
      <c r="K1029" t="s">
        <v>910</v>
      </c>
      <c r="L1029" s="82">
        <v>29547</v>
      </c>
      <c r="M1029" t="s">
        <v>2184</v>
      </c>
    </row>
    <row r="1030" spans="9:13" x14ac:dyDescent="0.25">
      <c r="I1030">
        <v>12023</v>
      </c>
      <c r="J1030" t="s">
        <v>354</v>
      </c>
      <c r="K1030" t="s">
        <v>825</v>
      </c>
      <c r="L1030" s="82">
        <v>28679</v>
      </c>
      <c r="M1030" t="s">
        <v>2185</v>
      </c>
    </row>
    <row r="1031" spans="9:13" x14ac:dyDescent="0.25">
      <c r="I1031">
        <v>12024</v>
      </c>
      <c r="J1031" t="s">
        <v>496</v>
      </c>
      <c r="K1031" t="s">
        <v>843</v>
      </c>
      <c r="L1031" s="82">
        <v>28667</v>
      </c>
      <c r="M1031" t="s">
        <v>2186</v>
      </c>
    </row>
    <row r="1032" spans="9:13" x14ac:dyDescent="0.25">
      <c r="I1032">
        <v>12025</v>
      </c>
      <c r="J1032" t="s">
        <v>456</v>
      </c>
      <c r="K1032" t="s">
        <v>871</v>
      </c>
      <c r="L1032" s="82">
        <v>28659</v>
      </c>
      <c r="M1032" t="s">
        <v>2187</v>
      </c>
    </row>
    <row r="1033" spans="9:13" x14ac:dyDescent="0.25">
      <c r="I1033">
        <v>12026</v>
      </c>
      <c r="J1033" t="s">
        <v>227</v>
      </c>
      <c r="K1033" t="s">
        <v>862</v>
      </c>
      <c r="L1033" s="82">
        <v>28688</v>
      </c>
      <c r="M1033" t="s">
        <v>2188</v>
      </c>
    </row>
    <row r="1034" spans="9:13" x14ac:dyDescent="0.25">
      <c r="I1034">
        <v>12027</v>
      </c>
      <c r="J1034" t="s">
        <v>353</v>
      </c>
      <c r="K1034" t="s">
        <v>928</v>
      </c>
      <c r="L1034" s="82">
        <v>28789</v>
      </c>
      <c r="M1034" t="s">
        <v>2189</v>
      </c>
    </row>
    <row r="1035" spans="9:13" x14ac:dyDescent="0.25">
      <c r="I1035">
        <v>12028</v>
      </c>
      <c r="J1035" t="s">
        <v>295</v>
      </c>
      <c r="K1035" t="s">
        <v>958</v>
      </c>
      <c r="L1035" s="82">
        <v>28440</v>
      </c>
      <c r="M1035" t="s">
        <v>2190</v>
      </c>
    </row>
    <row r="1036" spans="9:13" x14ac:dyDescent="0.25">
      <c r="I1036">
        <v>12029</v>
      </c>
      <c r="J1036" t="s">
        <v>224</v>
      </c>
      <c r="K1036" t="s">
        <v>975</v>
      </c>
      <c r="L1036" s="82">
        <v>28414</v>
      </c>
      <c r="M1036" t="s">
        <v>2191</v>
      </c>
    </row>
    <row r="1037" spans="9:13" x14ac:dyDescent="0.25">
      <c r="I1037">
        <v>12030</v>
      </c>
      <c r="J1037" t="s">
        <v>199</v>
      </c>
      <c r="K1037" t="s">
        <v>986</v>
      </c>
      <c r="L1037" s="82">
        <v>28161</v>
      </c>
      <c r="M1037" t="s">
        <v>2192</v>
      </c>
    </row>
    <row r="1038" spans="9:13" x14ac:dyDescent="0.25">
      <c r="I1038">
        <v>12031</v>
      </c>
      <c r="J1038" t="s">
        <v>456</v>
      </c>
      <c r="K1038" t="s">
        <v>968</v>
      </c>
      <c r="L1038" s="82">
        <v>29147</v>
      </c>
      <c r="M1038" t="s">
        <v>2193</v>
      </c>
    </row>
    <row r="1039" spans="9:13" x14ac:dyDescent="0.25">
      <c r="I1039">
        <v>12032</v>
      </c>
      <c r="J1039" t="s">
        <v>538</v>
      </c>
      <c r="K1039" t="s">
        <v>344</v>
      </c>
      <c r="L1039" s="82">
        <v>29001</v>
      </c>
      <c r="M1039" t="s">
        <v>2194</v>
      </c>
    </row>
    <row r="1040" spans="9:13" x14ac:dyDescent="0.25">
      <c r="I1040">
        <v>12033</v>
      </c>
      <c r="J1040" t="s">
        <v>579</v>
      </c>
      <c r="K1040" t="s">
        <v>1008</v>
      </c>
      <c r="L1040" s="82">
        <v>28977</v>
      </c>
      <c r="M1040" t="s">
        <v>2195</v>
      </c>
    </row>
    <row r="1041" spans="9:13" x14ac:dyDescent="0.25">
      <c r="I1041">
        <v>12034</v>
      </c>
      <c r="J1041" t="s">
        <v>368</v>
      </c>
      <c r="K1041" t="s">
        <v>909</v>
      </c>
      <c r="L1041" s="82">
        <v>15049</v>
      </c>
      <c r="M1041" t="s">
        <v>2196</v>
      </c>
    </row>
    <row r="1042" spans="9:13" x14ac:dyDescent="0.25">
      <c r="I1042">
        <v>12035</v>
      </c>
      <c r="J1042" t="s">
        <v>580</v>
      </c>
      <c r="K1042" t="s">
        <v>951</v>
      </c>
      <c r="L1042" s="82">
        <v>15149</v>
      </c>
      <c r="M1042" t="s">
        <v>2197</v>
      </c>
    </row>
    <row r="1043" spans="9:13" x14ac:dyDescent="0.25">
      <c r="I1043">
        <v>12036</v>
      </c>
      <c r="J1043" t="s">
        <v>581</v>
      </c>
      <c r="K1043" t="s">
        <v>866</v>
      </c>
      <c r="L1043" s="82">
        <v>15013</v>
      </c>
      <c r="M1043" t="s">
        <v>2198</v>
      </c>
    </row>
    <row r="1044" spans="9:13" x14ac:dyDescent="0.25">
      <c r="I1044">
        <v>12037</v>
      </c>
      <c r="J1044" t="s">
        <v>501</v>
      </c>
      <c r="K1044" t="s">
        <v>956</v>
      </c>
      <c r="L1044" s="82">
        <v>15963</v>
      </c>
      <c r="M1044" t="s">
        <v>2199</v>
      </c>
    </row>
    <row r="1045" spans="9:13" x14ac:dyDescent="0.25">
      <c r="I1045">
        <v>12038</v>
      </c>
      <c r="J1045" t="s">
        <v>404</v>
      </c>
      <c r="K1045" t="s">
        <v>954</v>
      </c>
      <c r="L1045" s="82">
        <v>15928</v>
      </c>
      <c r="M1045" t="s">
        <v>2200</v>
      </c>
    </row>
    <row r="1046" spans="9:13" x14ac:dyDescent="0.25">
      <c r="I1046">
        <v>12039</v>
      </c>
      <c r="J1046" t="s">
        <v>582</v>
      </c>
      <c r="K1046" t="s">
        <v>853</v>
      </c>
      <c r="L1046" s="82">
        <v>15750</v>
      </c>
      <c r="M1046" t="s">
        <v>2201</v>
      </c>
    </row>
    <row r="1047" spans="9:13" x14ac:dyDescent="0.25">
      <c r="I1047">
        <v>12040</v>
      </c>
      <c r="J1047" t="s">
        <v>530</v>
      </c>
      <c r="K1047" t="s">
        <v>823</v>
      </c>
      <c r="L1047" s="82">
        <v>27990</v>
      </c>
      <c r="M1047" t="s">
        <v>2202</v>
      </c>
    </row>
    <row r="1048" spans="9:13" x14ac:dyDescent="0.25">
      <c r="I1048">
        <v>12041</v>
      </c>
      <c r="J1048" t="s">
        <v>170</v>
      </c>
      <c r="K1048" t="s">
        <v>664</v>
      </c>
      <c r="L1048" s="82">
        <v>27552</v>
      </c>
      <c r="M1048" t="s">
        <v>2203</v>
      </c>
    </row>
    <row r="1049" spans="9:13" x14ac:dyDescent="0.25">
      <c r="I1049">
        <v>12042</v>
      </c>
      <c r="J1049" t="s">
        <v>562</v>
      </c>
      <c r="K1049" t="s">
        <v>859</v>
      </c>
      <c r="L1049" s="82">
        <v>27664</v>
      </c>
      <c r="M1049" t="s">
        <v>2204</v>
      </c>
    </row>
    <row r="1050" spans="9:13" x14ac:dyDescent="0.25">
      <c r="I1050">
        <v>12043</v>
      </c>
      <c r="J1050" t="s">
        <v>305</v>
      </c>
      <c r="K1050" t="s">
        <v>917</v>
      </c>
      <c r="L1050" s="82">
        <v>27293</v>
      </c>
      <c r="M1050" t="s">
        <v>2205</v>
      </c>
    </row>
    <row r="1051" spans="9:13" x14ac:dyDescent="0.25">
      <c r="I1051">
        <v>12044</v>
      </c>
      <c r="J1051" t="s">
        <v>583</v>
      </c>
      <c r="K1051" t="s">
        <v>866</v>
      </c>
      <c r="L1051" s="82">
        <v>27176</v>
      </c>
      <c r="M1051" t="s">
        <v>2206</v>
      </c>
    </row>
    <row r="1052" spans="9:13" x14ac:dyDescent="0.25">
      <c r="I1052">
        <v>12045</v>
      </c>
      <c r="J1052" t="s">
        <v>297</v>
      </c>
      <c r="K1052" t="s">
        <v>171</v>
      </c>
      <c r="L1052" s="82">
        <v>27205</v>
      </c>
      <c r="M1052" t="s">
        <v>2207</v>
      </c>
    </row>
    <row r="1053" spans="9:13" x14ac:dyDescent="0.25">
      <c r="I1053">
        <v>12046</v>
      </c>
      <c r="J1053" t="s">
        <v>584</v>
      </c>
      <c r="K1053" t="s">
        <v>945</v>
      </c>
      <c r="L1053" s="82">
        <v>27228</v>
      </c>
      <c r="M1053" t="s">
        <v>2208</v>
      </c>
    </row>
    <row r="1054" spans="9:13" x14ac:dyDescent="0.25">
      <c r="I1054">
        <v>12047</v>
      </c>
      <c r="J1054" t="s">
        <v>318</v>
      </c>
      <c r="K1054" t="s">
        <v>890</v>
      </c>
      <c r="L1054" s="82">
        <v>27113</v>
      </c>
      <c r="M1054" t="s">
        <v>2209</v>
      </c>
    </row>
    <row r="1055" spans="9:13" x14ac:dyDescent="0.25">
      <c r="I1055">
        <v>12048</v>
      </c>
      <c r="J1055" t="s">
        <v>577</v>
      </c>
      <c r="K1055" t="s">
        <v>918</v>
      </c>
      <c r="L1055" s="82">
        <v>26438</v>
      </c>
      <c r="M1055" t="s">
        <v>2210</v>
      </c>
    </row>
    <row r="1056" spans="9:13" x14ac:dyDescent="0.25">
      <c r="I1056">
        <v>12049</v>
      </c>
      <c r="J1056" t="s">
        <v>207</v>
      </c>
      <c r="K1056" t="s">
        <v>171</v>
      </c>
      <c r="L1056" s="82">
        <v>24939</v>
      </c>
      <c r="M1056" t="s">
        <v>2211</v>
      </c>
    </row>
    <row r="1057" spans="9:13" x14ac:dyDescent="0.25">
      <c r="I1057">
        <v>12050</v>
      </c>
      <c r="J1057" t="s">
        <v>517</v>
      </c>
      <c r="K1057" t="s">
        <v>836</v>
      </c>
      <c r="L1057" s="82">
        <v>24729</v>
      </c>
      <c r="M1057" t="s">
        <v>2212</v>
      </c>
    </row>
    <row r="1058" spans="9:13" x14ac:dyDescent="0.25">
      <c r="I1058">
        <v>12051</v>
      </c>
      <c r="J1058" t="s">
        <v>493</v>
      </c>
      <c r="K1058" t="s">
        <v>749</v>
      </c>
      <c r="L1058" s="82">
        <v>24739</v>
      </c>
      <c r="M1058" t="s">
        <v>2213</v>
      </c>
    </row>
    <row r="1059" spans="9:13" x14ac:dyDescent="0.25">
      <c r="I1059">
        <v>12052</v>
      </c>
      <c r="J1059" t="s">
        <v>585</v>
      </c>
      <c r="K1059" t="s">
        <v>960</v>
      </c>
      <c r="L1059" s="82">
        <v>24619</v>
      </c>
      <c r="M1059" t="s">
        <v>2214</v>
      </c>
    </row>
    <row r="1060" spans="9:13" x14ac:dyDescent="0.25">
      <c r="I1060">
        <v>12053</v>
      </c>
      <c r="J1060" t="s">
        <v>237</v>
      </c>
      <c r="K1060" t="s">
        <v>873</v>
      </c>
      <c r="L1060" s="82">
        <v>24607</v>
      </c>
      <c r="M1060" t="s">
        <v>2215</v>
      </c>
    </row>
    <row r="1061" spans="9:13" x14ac:dyDescent="0.25">
      <c r="I1061">
        <v>12054</v>
      </c>
      <c r="J1061" t="s">
        <v>166</v>
      </c>
      <c r="K1061" t="s">
        <v>871</v>
      </c>
      <c r="L1061" s="82">
        <v>24993</v>
      </c>
      <c r="M1061" t="s">
        <v>2216</v>
      </c>
    </row>
    <row r="1062" spans="9:13" x14ac:dyDescent="0.25">
      <c r="I1062">
        <v>12055</v>
      </c>
      <c r="J1062" t="s">
        <v>586</v>
      </c>
      <c r="K1062" t="s">
        <v>912</v>
      </c>
      <c r="L1062" s="82">
        <v>25162</v>
      </c>
      <c r="M1062" t="s">
        <v>2217</v>
      </c>
    </row>
    <row r="1063" spans="9:13" x14ac:dyDescent="0.25">
      <c r="I1063">
        <v>12056</v>
      </c>
      <c r="J1063" t="s">
        <v>161</v>
      </c>
      <c r="K1063" t="s">
        <v>960</v>
      </c>
      <c r="L1063" s="82">
        <v>15507</v>
      </c>
      <c r="M1063" t="s">
        <v>2218</v>
      </c>
    </row>
    <row r="1064" spans="9:13" x14ac:dyDescent="0.25">
      <c r="I1064">
        <v>12057</v>
      </c>
      <c r="J1064" t="s">
        <v>583</v>
      </c>
      <c r="K1064" t="s">
        <v>955</v>
      </c>
      <c r="L1064" s="82">
        <v>15780</v>
      </c>
      <c r="M1064" t="s">
        <v>2219</v>
      </c>
    </row>
    <row r="1065" spans="9:13" x14ac:dyDescent="0.25">
      <c r="I1065">
        <v>12058</v>
      </c>
      <c r="J1065" t="s">
        <v>163</v>
      </c>
      <c r="K1065" t="s">
        <v>615</v>
      </c>
      <c r="L1065" s="82">
        <v>15890</v>
      </c>
      <c r="M1065" t="s">
        <v>2220</v>
      </c>
    </row>
    <row r="1066" spans="9:13" x14ac:dyDescent="0.25">
      <c r="I1066">
        <v>12059</v>
      </c>
      <c r="J1066" t="s">
        <v>286</v>
      </c>
      <c r="K1066" t="s">
        <v>834</v>
      </c>
      <c r="L1066" s="82">
        <v>15859</v>
      </c>
      <c r="M1066" t="s">
        <v>2221</v>
      </c>
    </row>
    <row r="1067" spans="9:13" x14ac:dyDescent="0.25">
      <c r="I1067">
        <v>12060</v>
      </c>
      <c r="J1067" t="s">
        <v>454</v>
      </c>
      <c r="K1067" t="s">
        <v>1009</v>
      </c>
      <c r="L1067" s="82">
        <v>15812</v>
      </c>
      <c r="M1067" t="s">
        <v>2222</v>
      </c>
    </row>
    <row r="1068" spans="9:13" x14ac:dyDescent="0.25">
      <c r="I1068">
        <v>12061</v>
      </c>
      <c r="J1068" t="s">
        <v>293</v>
      </c>
      <c r="K1068" t="s">
        <v>929</v>
      </c>
      <c r="L1068" s="82">
        <v>15835</v>
      </c>
      <c r="M1068" t="s">
        <v>2223</v>
      </c>
    </row>
    <row r="1069" spans="9:13" x14ac:dyDescent="0.25">
      <c r="I1069">
        <v>12062</v>
      </c>
      <c r="J1069" t="s">
        <v>278</v>
      </c>
      <c r="K1069" t="s">
        <v>909</v>
      </c>
      <c r="L1069" s="82">
        <v>16227</v>
      </c>
      <c r="M1069" t="s">
        <v>2224</v>
      </c>
    </row>
    <row r="1070" spans="9:13" x14ac:dyDescent="0.25">
      <c r="I1070">
        <v>12063</v>
      </c>
      <c r="J1070" t="s">
        <v>337</v>
      </c>
      <c r="K1070" t="s">
        <v>930</v>
      </c>
      <c r="L1070" s="82">
        <v>16323</v>
      </c>
      <c r="M1070" t="s">
        <v>2225</v>
      </c>
    </row>
    <row r="1071" spans="9:13" x14ac:dyDescent="0.25">
      <c r="I1071">
        <v>12064</v>
      </c>
      <c r="J1071" t="s">
        <v>587</v>
      </c>
      <c r="K1071" t="s">
        <v>126</v>
      </c>
      <c r="L1071" s="82">
        <v>16354</v>
      </c>
      <c r="M1071" t="s">
        <v>2226</v>
      </c>
    </row>
    <row r="1072" spans="9:13" x14ac:dyDescent="0.25">
      <c r="I1072">
        <v>12065</v>
      </c>
      <c r="J1072" t="s">
        <v>493</v>
      </c>
      <c r="K1072" t="s">
        <v>955</v>
      </c>
      <c r="L1072" s="82">
        <v>16256</v>
      </c>
      <c r="M1072" t="s">
        <v>2227</v>
      </c>
    </row>
    <row r="1073" spans="9:13" x14ac:dyDescent="0.25">
      <c r="I1073">
        <v>12066</v>
      </c>
      <c r="J1073" t="s">
        <v>164</v>
      </c>
      <c r="K1073" t="s">
        <v>864</v>
      </c>
      <c r="L1073" s="82">
        <v>16296</v>
      </c>
      <c r="M1073" t="s">
        <v>2228</v>
      </c>
    </row>
    <row r="1074" spans="9:13" x14ac:dyDescent="0.25">
      <c r="I1074">
        <v>12067</v>
      </c>
      <c r="J1074" t="s">
        <v>517</v>
      </c>
      <c r="K1074" t="s">
        <v>417</v>
      </c>
      <c r="L1074" s="82">
        <v>16390</v>
      </c>
      <c r="M1074" t="s">
        <v>2229</v>
      </c>
    </row>
    <row r="1075" spans="9:13" x14ac:dyDescent="0.25">
      <c r="I1075">
        <v>12068</v>
      </c>
      <c r="J1075" t="s">
        <v>284</v>
      </c>
      <c r="K1075" t="s">
        <v>834</v>
      </c>
      <c r="L1075" s="82">
        <v>16214</v>
      </c>
      <c r="M1075" t="s">
        <v>2230</v>
      </c>
    </row>
    <row r="1076" spans="9:13" x14ac:dyDescent="0.25">
      <c r="I1076">
        <v>12069</v>
      </c>
      <c r="J1076" t="s">
        <v>537</v>
      </c>
      <c r="K1076" t="s">
        <v>596</v>
      </c>
      <c r="L1076" s="82">
        <v>16377</v>
      </c>
      <c r="M1076" t="s">
        <v>2231</v>
      </c>
    </row>
    <row r="1077" spans="9:13" x14ac:dyDescent="0.25">
      <c r="I1077">
        <v>12070</v>
      </c>
      <c r="J1077" t="s">
        <v>166</v>
      </c>
      <c r="K1077" t="s">
        <v>262</v>
      </c>
      <c r="L1077" s="82">
        <v>16318</v>
      </c>
      <c r="M1077" t="s">
        <v>2232</v>
      </c>
    </row>
    <row r="1078" spans="9:13" x14ac:dyDescent="0.25">
      <c r="I1078">
        <v>12071</v>
      </c>
      <c r="J1078" t="s">
        <v>345</v>
      </c>
      <c r="K1078" t="s">
        <v>924</v>
      </c>
      <c r="L1078" s="82">
        <v>16164</v>
      </c>
      <c r="M1078" t="s">
        <v>2233</v>
      </c>
    </row>
    <row r="1079" spans="9:13" x14ac:dyDescent="0.25">
      <c r="I1079">
        <v>12072</v>
      </c>
      <c r="J1079" t="s">
        <v>335</v>
      </c>
      <c r="K1079" t="s">
        <v>262</v>
      </c>
      <c r="L1079" s="82">
        <v>16308</v>
      </c>
      <c r="M1079" t="s">
        <v>2234</v>
      </c>
    </row>
    <row r="1080" spans="9:13" x14ac:dyDescent="0.25">
      <c r="I1080">
        <v>12073</v>
      </c>
      <c r="J1080" t="s">
        <v>495</v>
      </c>
      <c r="K1080" t="s">
        <v>932</v>
      </c>
      <c r="L1080" s="82">
        <v>16307</v>
      </c>
      <c r="M1080" t="s">
        <v>2235</v>
      </c>
    </row>
    <row r="1081" spans="9:13" x14ac:dyDescent="0.25">
      <c r="I1081">
        <v>12074</v>
      </c>
      <c r="J1081" t="s">
        <v>188</v>
      </c>
      <c r="K1081" t="s">
        <v>834</v>
      </c>
      <c r="L1081" s="82">
        <v>16372</v>
      </c>
      <c r="M1081" t="s">
        <v>2236</v>
      </c>
    </row>
    <row r="1082" spans="9:13" x14ac:dyDescent="0.25">
      <c r="I1082">
        <v>12075</v>
      </c>
      <c r="J1082" t="s">
        <v>355</v>
      </c>
      <c r="K1082" t="s">
        <v>913</v>
      </c>
      <c r="L1082" s="82">
        <v>16249</v>
      </c>
      <c r="M1082" t="s">
        <v>2237</v>
      </c>
    </row>
    <row r="1083" spans="9:13" x14ac:dyDescent="0.25">
      <c r="I1083">
        <v>12076</v>
      </c>
      <c r="J1083" t="s">
        <v>163</v>
      </c>
      <c r="K1083" t="s">
        <v>986</v>
      </c>
      <c r="L1083" s="82">
        <v>16128</v>
      </c>
      <c r="M1083" t="s">
        <v>2238</v>
      </c>
    </row>
    <row r="1084" spans="9:13" x14ac:dyDescent="0.25">
      <c r="I1084">
        <v>12077</v>
      </c>
      <c r="J1084" t="s">
        <v>275</v>
      </c>
      <c r="K1084" t="s">
        <v>1005</v>
      </c>
      <c r="L1084" s="82">
        <v>16517</v>
      </c>
      <c r="M1084" t="s">
        <v>2239</v>
      </c>
    </row>
    <row r="1085" spans="9:13" x14ac:dyDescent="0.25">
      <c r="I1085">
        <v>12078</v>
      </c>
      <c r="J1085" t="s">
        <v>299</v>
      </c>
      <c r="K1085" t="s">
        <v>843</v>
      </c>
      <c r="L1085" s="82">
        <v>16486</v>
      </c>
      <c r="M1085" t="s">
        <v>2240</v>
      </c>
    </row>
    <row r="1086" spans="9:13" x14ac:dyDescent="0.25">
      <c r="I1086">
        <v>12079</v>
      </c>
      <c r="J1086" t="s">
        <v>542</v>
      </c>
      <c r="K1086" t="s">
        <v>935</v>
      </c>
      <c r="L1086" s="82">
        <v>16723</v>
      </c>
      <c r="M1086" t="s">
        <v>2241</v>
      </c>
    </row>
    <row r="1087" spans="9:13" x14ac:dyDescent="0.25">
      <c r="I1087">
        <v>12080</v>
      </c>
      <c r="J1087" t="s">
        <v>210</v>
      </c>
      <c r="K1087" t="s">
        <v>860</v>
      </c>
      <c r="L1087" s="82">
        <v>16962</v>
      </c>
      <c r="M1087" t="s">
        <v>2242</v>
      </c>
    </row>
    <row r="1088" spans="9:13" x14ac:dyDescent="0.25">
      <c r="I1088">
        <v>12081</v>
      </c>
      <c r="J1088" t="s">
        <v>507</v>
      </c>
      <c r="K1088" t="s">
        <v>891</v>
      </c>
      <c r="L1088" s="82">
        <v>16958</v>
      </c>
      <c r="M1088" t="s">
        <v>2243</v>
      </c>
    </row>
    <row r="1089" spans="9:13" x14ac:dyDescent="0.25">
      <c r="I1089">
        <v>12082</v>
      </c>
      <c r="J1089" t="s">
        <v>160</v>
      </c>
      <c r="K1089" t="s">
        <v>860</v>
      </c>
      <c r="L1089" s="82">
        <v>17087</v>
      </c>
      <c r="M1089" t="s">
        <v>2244</v>
      </c>
    </row>
    <row r="1090" spans="9:13" x14ac:dyDescent="0.25">
      <c r="I1090">
        <v>12083</v>
      </c>
      <c r="J1090" t="s">
        <v>577</v>
      </c>
      <c r="K1090" t="s">
        <v>686</v>
      </c>
      <c r="L1090" s="82">
        <v>16861</v>
      </c>
      <c r="M1090" t="s">
        <v>2245</v>
      </c>
    </row>
    <row r="1091" spans="9:13" x14ac:dyDescent="0.25">
      <c r="I1091">
        <v>12084</v>
      </c>
      <c r="J1091" t="s">
        <v>460</v>
      </c>
      <c r="K1091" t="s">
        <v>944</v>
      </c>
      <c r="L1091" s="82">
        <v>17386</v>
      </c>
      <c r="M1091" t="s">
        <v>2246</v>
      </c>
    </row>
    <row r="1092" spans="9:13" x14ac:dyDescent="0.25">
      <c r="I1092">
        <v>12085</v>
      </c>
      <c r="J1092" t="s">
        <v>538</v>
      </c>
      <c r="K1092" t="s">
        <v>932</v>
      </c>
      <c r="L1092" s="82">
        <v>17526</v>
      </c>
      <c r="M1092" t="s">
        <v>2247</v>
      </c>
    </row>
    <row r="1093" spans="9:13" x14ac:dyDescent="0.25">
      <c r="I1093">
        <v>12086</v>
      </c>
      <c r="J1093" t="s">
        <v>228</v>
      </c>
      <c r="K1093" t="s">
        <v>957</v>
      </c>
      <c r="L1093" s="82">
        <v>17392</v>
      </c>
      <c r="M1093" t="s">
        <v>2248</v>
      </c>
    </row>
    <row r="1094" spans="9:13" x14ac:dyDescent="0.25">
      <c r="I1094">
        <v>12087</v>
      </c>
      <c r="J1094" t="s">
        <v>357</v>
      </c>
      <c r="K1094" t="s">
        <v>945</v>
      </c>
      <c r="L1094" s="82">
        <v>17362</v>
      </c>
      <c r="M1094" t="s">
        <v>2249</v>
      </c>
    </row>
    <row r="1095" spans="9:13" x14ac:dyDescent="0.25">
      <c r="I1095">
        <v>12088</v>
      </c>
      <c r="J1095" t="s">
        <v>160</v>
      </c>
      <c r="K1095" t="s">
        <v>953</v>
      </c>
      <c r="L1095" s="82">
        <v>17370</v>
      </c>
      <c r="M1095" t="s">
        <v>2250</v>
      </c>
    </row>
    <row r="1096" spans="9:13" x14ac:dyDescent="0.25">
      <c r="I1096">
        <v>12089</v>
      </c>
      <c r="J1096" t="s">
        <v>542</v>
      </c>
      <c r="K1096" t="s">
        <v>912</v>
      </c>
      <c r="L1096" s="82">
        <v>17464</v>
      </c>
      <c r="M1096" t="s">
        <v>2251</v>
      </c>
    </row>
    <row r="1097" spans="9:13" x14ac:dyDescent="0.25">
      <c r="I1097">
        <v>12090</v>
      </c>
      <c r="J1097" t="s">
        <v>225</v>
      </c>
      <c r="K1097" t="s">
        <v>859</v>
      </c>
      <c r="L1097" s="82">
        <v>17719</v>
      </c>
      <c r="M1097" t="s">
        <v>2252</v>
      </c>
    </row>
    <row r="1098" spans="9:13" x14ac:dyDescent="0.25">
      <c r="I1098">
        <v>12091</v>
      </c>
      <c r="J1098" t="s">
        <v>465</v>
      </c>
      <c r="K1098" t="s">
        <v>868</v>
      </c>
      <c r="L1098" s="82">
        <v>17849</v>
      </c>
      <c r="M1098" t="s">
        <v>2253</v>
      </c>
    </row>
    <row r="1099" spans="9:13" x14ac:dyDescent="0.25">
      <c r="I1099">
        <v>12092</v>
      </c>
      <c r="J1099" t="s">
        <v>453</v>
      </c>
      <c r="K1099" t="s">
        <v>126</v>
      </c>
      <c r="L1099" s="82">
        <v>17572</v>
      </c>
      <c r="M1099" t="s">
        <v>2254</v>
      </c>
    </row>
    <row r="1100" spans="9:13" x14ac:dyDescent="0.25">
      <c r="I1100">
        <v>12093</v>
      </c>
      <c r="J1100" t="s">
        <v>218</v>
      </c>
      <c r="K1100" t="s">
        <v>982</v>
      </c>
      <c r="L1100" s="82">
        <v>17845</v>
      </c>
      <c r="M1100" t="s">
        <v>2255</v>
      </c>
    </row>
    <row r="1101" spans="9:13" x14ac:dyDescent="0.25">
      <c r="I1101">
        <v>12094</v>
      </c>
      <c r="J1101" t="s">
        <v>526</v>
      </c>
      <c r="K1101" t="s">
        <v>526</v>
      </c>
      <c r="L1101" s="82">
        <v>17795</v>
      </c>
      <c r="M1101" t="s">
        <v>2256</v>
      </c>
    </row>
    <row r="1102" spans="9:13" x14ac:dyDescent="0.25">
      <c r="I1102">
        <v>12095</v>
      </c>
      <c r="J1102" t="s">
        <v>453</v>
      </c>
      <c r="K1102" t="s">
        <v>913</v>
      </c>
      <c r="L1102" s="82">
        <v>17588</v>
      </c>
      <c r="M1102" t="s">
        <v>2257</v>
      </c>
    </row>
    <row r="1103" spans="9:13" x14ac:dyDescent="0.25">
      <c r="I1103">
        <v>12096</v>
      </c>
      <c r="J1103" t="s">
        <v>588</v>
      </c>
      <c r="K1103" t="s">
        <v>929</v>
      </c>
      <c r="L1103" s="82">
        <v>17590</v>
      </c>
      <c r="M1103" t="s">
        <v>2258</v>
      </c>
    </row>
    <row r="1104" spans="9:13" x14ac:dyDescent="0.25">
      <c r="I1104">
        <v>12097</v>
      </c>
      <c r="J1104" t="s">
        <v>357</v>
      </c>
      <c r="K1104" t="s">
        <v>698</v>
      </c>
      <c r="L1104" s="82">
        <v>18215</v>
      </c>
      <c r="M1104" t="s">
        <v>2259</v>
      </c>
    </row>
    <row r="1105" spans="9:13" x14ac:dyDescent="0.25">
      <c r="I1105">
        <v>12098</v>
      </c>
      <c r="J1105" t="s">
        <v>210</v>
      </c>
      <c r="K1105" t="s">
        <v>957</v>
      </c>
      <c r="L1105" s="82">
        <v>18196</v>
      </c>
      <c r="M1105" t="s">
        <v>2260</v>
      </c>
    </row>
    <row r="1106" spans="9:13" x14ac:dyDescent="0.25">
      <c r="I1106">
        <v>12099</v>
      </c>
      <c r="J1106" t="s">
        <v>162</v>
      </c>
      <c r="K1106" t="s">
        <v>995</v>
      </c>
      <c r="L1106" s="82">
        <v>18220</v>
      </c>
      <c r="M1106" t="s">
        <v>2261</v>
      </c>
    </row>
    <row r="1107" spans="9:13" x14ac:dyDescent="0.25">
      <c r="I1107">
        <v>12100</v>
      </c>
      <c r="J1107" t="s">
        <v>148</v>
      </c>
      <c r="K1107" t="s">
        <v>966</v>
      </c>
      <c r="L1107" s="82">
        <v>18012</v>
      </c>
      <c r="M1107" t="s">
        <v>2262</v>
      </c>
    </row>
    <row r="1108" spans="9:13" x14ac:dyDescent="0.25">
      <c r="I1108">
        <v>12101</v>
      </c>
      <c r="J1108" t="s">
        <v>456</v>
      </c>
      <c r="K1108" t="s">
        <v>917</v>
      </c>
      <c r="L1108" s="82">
        <v>18012</v>
      </c>
      <c r="M1108" t="s">
        <v>2263</v>
      </c>
    </row>
    <row r="1109" spans="9:13" x14ac:dyDescent="0.25">
      <c r="I1109">
        <v>12102</v>
      </c>
      <c r="J1109" t="s">
        <v>289</v>
      </c>
      <c r="K1109" t="s">
        <v>861</v>
      </c>
      <c r="L1109" s="82">
        <v>18053</v>
      </c>
      <c r="M1109" t="s">
        <v>2264</v>
      </c>
    </row>
    <row r="1110" spans="9:13" x14ac:dyDescent="0.25">
      <c r="I1110">
        <v>12103</v>
      </c>
      <c r="J1110" t="s">
        <v>163</v>
      </c>
      <c r="K1110" t="s">
        <v>126</v>
      </c>
      <c r="L1110" s="82">
        <v>18183</v>
      </c>
      <c r="M1110" t="s">
        <v>2265</v>
      </c>
    </row>
    <row r="1111" spans="9:13" x14ac:dyDescent="0.25">
      <c r="I1111">
        <v>12104</v>
      </c>
      <c r="J1111" t="s">
        <v>492</v>
      </c>
      <c r="K1111" t="s">
        <v>262</v>
      </c>
      <c r="L1111" s="82">
        <v>17909</v>
      </c>
      <c r="M1111" t="s">
        <v>2266</v>
      </c>
    </row>
    <row r="1112" spans="9:13" x14ac:dyDescent="0.25">
      <c r="I1112">
        <v>12105</v>
      </c>
      <c r="J1112" t="s">
        <v>232</v>
      </c>
      <c r="K1112" t="s">
        <v>940</v>
      </c>
      <c r="L1112" s="82">
        <v>18034</v>
      </c>
      <c r="M1112" t="s">
        <v>2267</v>
      </c>
    </row>
    <row r="1113" spans="9:13" x14ac:dyDescent="0.25">
      <c r="I1113">
        <v>12106</v>
      </c>
      <c r="J1113" t="s">
        <v>493</v>
      </c>
      <c r="K1113" t="s">
        <v>886</v>
      </c>
      <c r="L1113" s="82">
        <v>18422</v>
      </c>
      <c r="M1113" t="s">
        <v>2268</v>
      </c>
    </row>
    <row r="1114" spans="9:13" x14ac:dyDescent="0.25">
      <c r="I1114">
        <v>12107</v>
      </c>
      <c r="J1114" t="s">
        <v>189</v>
      </c>
      <c r="K1114" t="s">
        <v>959</v>
      </c>
      <c r="L1114" s="82">
        <v>18490</v>
      </c>
      <c r="M1114" t="s">
        <v>2269</v>
      </c>
    </row>
    <row r="1115" spans="9:13" x14ac:dyDescent="0.25">
      <c r="I1115">
        <v>12108</v>
      </c>
      <c r="J1115" t="s">
        <v>283</v>
      </c>
      <c r="K1115" t="s">
        <v>833</v>
      </c>
      <c r="L1115" s="82">
        <v>18317</v>
      </c>
      <c r="M1115" t="s">
        <v>2270</v>
      </c>
    </row>
    <row r="1116" spans="9:13" x14ac:dyDescent="0.25">
      <c r="I1116">
        <v>12109</v>
      </c>
      <c r="J1116" t="s">
        <v>363</v>
      </c>
      <c r="K1116" t="s">
        <v>940</v>
      </c>
      <c r="L1116" s="82">
        <v>18342</v>
      </c>
      <c r="M1116" t="s">
        <v>2271</v>
      </c>
    </row>
    <row r="1117" spans="9:13" x14ac:dyDescent="0.25">
      <c r="I1117">
        <v>12110</v>
      </c>
      <c r="J1117" t="s">
        <v>248</v>
      </c>
      <c r="K1117" t="s">
        <v>1008</v>
      </c>
      <c r="L1117" s="82">
        <v>18297</v>
      </c>
      <c r="M1117" t="s">
        <v>2272</v>
      </c>
    </row>
    <row r="1118" spans="9:13" x14ac:dyDescent="0.25">
      <c r="I1118">
        <v>12111</v>
      </c>
      <c r="J1118" t="s">
        <v>307</v>
      </c>
      <c r="K1118" t="s">
        <v>959</v>
      </c>
      <c r="L1118" s="82">
        <v>18479</v>
      </c>
      <c r="M1118" t="s">
        <v>2273</v>
      </c>
    </row>
    <row r="1119" spans="9:13" x14ac:dyDescent="0.25">
      <c r="I1119">
        <v>12112</v>
      </c>
      <c r="J1119" t="s">
        <v>586</v>
      </c>
      <c r="K1119" t="s">
        <v>875</v>
      </c>
      <c r="L1119" s="82">
        <v>18423</v>
      </c>
      <c r="M1119" t="s">
        <v>2274</v>
      </c>
    </row>
    <row r="1120" spans="9:13" x14ac:dyDescent="0.25">
      <c r="I1120">
        <v>12113</v>
      </c>
      <c r="J1120" t="s">
        <v>189</v>
      </c>
      <c r="K1120" t="s">
        <v>926</v>
      </c>
      <c r="L1120" s="82">
        <v>18863</v>
      </c>
      <c r="M1120" t="s">
        <v>2275</v>
      </c>
    </row>
    <row r="1121" spans="9:13" x14ac:dyDescent="0.25">
      <c r="I1121">
        <v>12114</v>
      </c>
      <c r="J1121" t="s">
        <v>314</v>
      </c>
      <c r="K1121" t="s">
        <v>912</v>
      </c>
      <c r="L1121" s="82">
        <v>18939</v>
      </c>
      <c r="M1121" t="s">
        <v>2276</v>
      </c>
    </row>
    <row r="1122" spans="9:13" x14ac:dyDescent="0.25">
      <c r="I1122">
        <v>12115</v>
      </c>
      <c r="J1122" t="s">
        <v>163</v>
      </c>
      <c r="K1122" t="s">
        <v>912</v>
      </c>
      <c r="L1122" s="82">
        <v>18667</v>
      </c>
      <c r="M1122" t="s">
        <v>2277</v>
      </c>
    </row>
    <row r="1123" spans="9:13" x14ac:dyDescent="0.25">
      <c r="I1123">
        <v>12116</v>
      </c>
      <c r="J1123" t="s">
        <v>187</v>
      </c>
      <c r="K1123" t="s">
        <v>937</v>
      </c>
      <c r="L1123" s="82">
        <v>18681</v>
      </c>
      <c r="M1123" t="s">
        <v>2278</v>
      </c>
    </row>
    <row r="1124" spans="9:13" x14ac:dyDescent="0.25">
      <c r="I1124">
        <v>12117</v>
      </c>
      <c r="J1124" t="s">
        <v>355</v>
      </c>
      <c r="K1124" t="s">
        <v>821</v>
      </c>
      <c r="L1124" s="82">
        <v>18843</v>
      </c>
      <c r="M1124" t="s">
        <v>2279</v>
      </c>
    </row>
    <row r="1125" spans="9:13" x14ac:dyDescent="0.25">
      <c r="I1125">
        <v>12118</v>
      </c>
      <c r="J1125" t="s">
        <v>399</v>
      </c>
      <c r="K1125" t="s">
        <v>860</v>
      </c>
      <c r="L1125" s="82">
        <v>18655</v>
      </c>
      <c r="M1125" t="s">
        <v>2280</v>
      </c>
    </row>
    <row r="1126" spans="9:13" x14ac:dyDescent="0.25">
      <c r="I1126">
        <v>12119</v>
      </c>
      <c r="J1126" t="s">
        <v>488</v>
      </c>
      <c r="K1126" t="s">
        <v>869</v>
      </c>
      <c r="L1126" s="82">
        <v>18780</v>
      </c>
      <c r="M1126" t="s">
        <v>2281</v>
      </c>
    </row>
    <row r="1127" spans="9:13" x14ac:dyDescent="0.25">
      <c r="I1127">
        <v>12120</v>
      </c>
      <c r="J1127" t="s">
        <v>337</v>
      </c>
      <c r="K1127" t="s">
        <v>861</v>
      </c>
      <c r="L1127" s="82">
        <v>19186</v>
      </c>
      <c r="M1127" t="s">
        <v>2282</v>
      </c>
    </row>
    <row r="1128" spans="9:13" x14ac:dyDescent="0.25">
      <c r="I1128">
        <v>12121</v>
      </c>
      <c r="J1128" t="s">
        <v>456</v>
      </c>
      <c r="K1128" t="s">
        <v>692</v>
      </c>
      <c r="L1128" s="82">
        <v>19262</v>
      </c>
      <c r="M1128" t="s">
        <v>2283</v>
      </c>
    </row>
    <row r="1129" spans="9:13" x14ac:dyDescent="0.25">
      <c r="I1129">
        <v>12122</v>
      </c>
      <c r="J1129" t="s">
        <v>168</v>
      </c>
      <c r="K1129" t="s">
        <v>918</v>
      </c>
      <c r="L1129" s="82">
        <v>19346</v>
      </c>
      <c r="M1129" t="s">
        <v>2284</v>
      </c>
    </row>
    <row r="1130" spans="9:13" x14ac:dyDescent="0.25">
      <c r="I1130">
        <v>12123</v>
      </c>
      <c r="J1130" t="s">
        <v>589</v>
      </c>
      <c r="K1130" t="s">
        <v>877</v>
      </c>
      <c r="L1130" s="82">
        <v>21350</v>
      </c>
      <c r="M1130" t="s">
        <v>2285</v>
      </c>
    </row>
    <row r="1131" spans="9:13" x14ac:dyDescent="0.25">
      <c r="I1131">
        <v>12124</v>
      </c>
      <c r="J1131" t="s">
        <v>590</v>
      </c>
      <c r="K1131" t="s">
        <v>921</v>
      </c>
      <c r="L1131" s="82">
        <v>20859</v>
      </c>
      <c r="M1131" t="s">
        <v>2286</v>
      </c>
    </row>
    <row r="1132" spans="9:13" x14ac:dyDescent="0.25">
      <c r="I1132">
        <v>12125</v>
      </c>
      <c r="J1132" t="s">
        <v>184</v>
      </c>
      <c r="K1132" t="s">
        <v>963</v>
      </c>
      <c r="L1132" s="82">
        <v>20832</v>
      </c>
      <c r="M1132" t="s">
        <v>2287</v>
      </c>
    </row>
    <row r="1133" spans="9:13" x14ac:dyDescent="0.25">
      <c r="I1133">
        <v>12126</v>
      </c>
      <c r="J1133" t="s">
        <v>591</v>
      </c>
      <c r="K1133" t="s">
        <v>961</v>
      </c>
      <c r="L1133" s="82">
        <v>21142</v>
      </c>
      <c r="M1133" t="s">
        <v>2288</v>
      </c>
    </row>
    <row r="1134" spans="9:13" x14ac:dyDescent="0.25">
      <c r="I1134">
        <v>12127</v>
      </c>
      <c r="J1134" t="s">
        <v>210</v>
      </c>
      <c r="K1134" t="s">
        <v>890</v>
      </c>
      <c r="L1134" s="82">
        <v>20803</v>
      </c>
      <c r="M1134" t="s">
        <v>2289</v>
      </c>
    </row>
    <row r="1135" spans="9:13" x14ac:dyDescent="0.25">
      <c r="I1135">
        <v>12128</v>
      </c>
      <c r="J1135" t="s">
        <v>592</v>
      </c>
      <c r="K1135" t="s">
        <v>868</v>
      </c>
      <c r="L1135" s="82">
        <v>20805</v>
      </c>
      <c r="M1135" t="s">
        <v>2290</v>
      </c>
    </row>
    <row r="1136" spans="9:13" x14ac:dyDescent="0.25">
      <c r="I1136">
        <v>12129</v>
      </c>
      <c r="J1136" t="s">
        <v>182</v>
      </c>
      <c r="K1136" t="s">
        <v>827</v>
      </c>
      <c r="L1136" s="82">
        <v>20719</v>
      </c>
      <c r="M1136" t="s">
        <v>2291</v>
      </c>
    </row>
    <row r="1137" spans="9:13" x14ac:dyDescent="0.25">
      <c r="I1137">
        <v>12130</v>
      </c>
      <c r="J1137" t="s">
        <v>593</v>
      </c>
      <c r="K1137" t="s">
        <v>872</v>
      </c>
      <c r="L1137" s="82">
        <v>20679</v>
      </c>
      <c r="M1137" t="s">
        <v>2292</v>
      </c>
    </row>
    <row r="1138" spans="9:13" x14ac:dyDescent="0.25">
      <c r="I1138">
        <v>12131</v>
      </c>
      <c r="J1138" t="s">
        <v>519</v>
      </c>
      <c r="K1138" t="s">
        <v>855</v>
      </c>
      <c r="L1138" s="82">
        <v>20379</v>
      </c>
      <c r="M1138" t="s">
        <v>2293</v>
      </c>
    </row>
    <row r="1139" spans="9:13" x14ac:dyDescent="0.25">
      <c r="I1139">
        <v>12132</v>
      </c>
      <c r="J1139" t="s">
        <v>507</v>
      </c>
      <c r="K1139" t="s">
        <v>875</v>
      </c>
      <c r="L1139" s="82">
        <v>20412</v>
      </c>
      <c r="M1139" t="s">
        <v>2294</v>
      </c>
    </row>
    <row r="1140" spans="9:13" x14ac:dyDescent="0.25">
      <c r="I1140">
        <v>12133</v>
      </c>
      <c r="J1140" t="s">
        <v>437</v>
      </c>
      <c r="K1140" t="s">
        <v>844</v>
      </c>
      <c r="L1140" s="82">
        <v>20449</v>
      </c>
      <c r="M1140" t="s">
        <v>2295</v>
      </c>
    </row>
    <row r="1141" spans="9:13" x14ac:dyDescent="0.25">
      <c r="I1141">
        <v>12134</v>
      </c>
      <c r="J1141" t="s">
        <v>594</v>
      </c>
      <c r="K1141" t="s">
        <v>999</v>
      </c>
      <c r="L1141" s="82">
        <v>20355</v>
      </c>
      <c r="M1141" t="s">
        <v>2296</v>
      </c>
    </row>
    <row r="1142" spans="9:13" x14ac:dyDescent="0.25">
      <c r="I1142">
        <v>12135</v>
      </c>
      <c r="J1142" t="s">
        <v>354</v>
      </c>
      <c r="K1142" t="s">
        <v>344</v>
      </c>
      <c r="L1142" s="82">
        <v>20921</v>
      </c>
      <c r="M1142" t="s">
        <v>2297</v>
      </c>
    </row>
    <row r="1143" spans="9:13" x14ac:dyDescent="0.25">
      <c r="I1143">
        <v>12136</v>
      </c>
      <c r="J1143" t="s">
        <v>220</v>
      </c>
      <c r="K1143" t="s">
        <v>950</v>
      </c>
      <c r="L1143" s="82">
        <v>12001</v>
      </c>
      <c r="M1143" t="s">
        <v>2298</v>
      </c>
    </row>
    <row r="1144" spans="9:13" x14ac:dyDescent="0.25">
      <c r="I1144">
        <v>12137</v>
      </c>
      <c r="J1144" t="s">
        <v>595</v>
      </c>
      <c r="K1144" t="s">
        <v>987</v>
      </c>
      <c r="L1144" s="82">
        <v>11997</v>
      </c>
      <c r="M1144" t="s">
        <v>2299</v>
      </c>
    </row>
    <row r="1145" spans="9:13" x14ac:dyDescent="0.25">
      <c r="I1145">
        <v>12138</v>
      </c>
      <c r="J1145" t="s">
        <v>340</v>
      </c>
      <c r="K1145" t="s">
        <v>968</v>
      </c>
      <c r="L1145" s="82">
        <v>12384</v>
      </c>
      <c r="M1145" t="s">
        <v>2300</v>
      </c>
    </row>
    <row r="1146" spans="9:13" x14ac:dyDescent="0.25">
      <c r="I1146">
        <v>12139</v>
      </c>
      <c r="J1146" t="s">
        <v>406</v>
      </c>
      <c r="K1146" t="s">
        <v>821</v>
      </c>
      <c r="L1146" s="82">
        <v>12128</v>
      </c>
      <c r="M1146" t="s">
        <v>2301</v>
      </c>
    </row>
    <row r="1147" spans="9:13" x14ac:dyDescent="0.25">
      <c r="I1147">
        <v>12140</v>
      </c>
      <c r="J1147" t="s">
        <v>536</v>
      </c>
      <c r="K1147" t="s">
        <v>171</v>
      </c>
      <c r="L1147" s="82">
        <v>23812</v>
      </c>
      <c r="M1147" t="s">
        <v>2302</v>
      </c>
    </row>
    <row r="1148" spans="9:13" x14ac:dyDescent="0.25">
      <c r="I1148">
        <v>12141</v>
      </c>
      <c r="J1148" t="s">
        <v>507</v>
      </c>
      <c r="K1148" t="s">
        <v>726</v>
      </c>
      <c r="L1148" s="82">
        <v>24005</v>
      </c>
      <c r="M1148" t="s">
        <v>2303</v>
      </c>
    </row>
    <row r="1149" spans="9:13" x14ac:dyDescent="0.25">
      <c r="I1149">
        <v>12142</v>
      </c>
      <c r="J1149" t="s">
        <v>500</v>
      </c>
      <c r="K1149" t="s">
        <v>823</v>
      </c>
      <c r="L1149" s="82">
        <v>23748</v>
      </c>
      <c r="M1149" t="s">
        <v>2304</v>
      </c>
    </row>
    <row r="1150" spans="9:13" x14ac:dyDescent="0.25">
      <c r="I1150">
        <v>12143</v>
      </c>
      <c r="J1150" t="s">
        <v>456</v>
      </c>
      <c r="K1150" t="s">
        <v>950</v>
      </c>
      <c r="L1150" s="82">
        <v>24059</v>
      </c>
      <c r="M1150" t="s">
        <v>2305</v>
      </c>
    </row>
    <row r="1151" spans="9:13" x14ac:dyDescent="0.25">
      <c r="I1151">
        <v>12144</v>
      </c>
      <c r="J1151" t="s">
        <v>596</v>
      </c>
      <c r="K1151" t="s">
        <v>834</v>
      </c>
      <c r="L1151" s="82">
        <v>24056</v>
      </c>
      <c r="M1151" t="s">
        <v>2306</v>
      </c>
    </row>
    <row r="1152" spans="9:13" x14ac:dyDescent="0.25">
      <c r="I1152">
        <v>12145</v>
      </c>
      <c r="J1152" t="s">
        <v>597</v>
      </c>
      <c r="K1152" t="s">
        <v>876</v>
      </c>
      <c r="L1152" s="82">
        <v>24019</v>
      </c>
      <c r="M1152" t="s">
        <v>2307</v>
      </c>
    </row>
    <row r="1153" spans="9:13" x14ac:dyDescent="0.25">
      <c r="I1153">
        <v>12146</v>
      </c>
      <c r="J1153" t="s">
        <v>337</v>
      </c>
      <c r="K1153" t="s">
        <v>495</v>
      </c>
      <c r="L1153" s="82">
        <v>23937</v>
      </c>
      <c r="M1153" t="s">
        <v>2308</v>
      </c>
    </row>
    <row r="1154" spans="9:13" x14ac:dyDescent="0.25">
      <c r="I1154">
        <v>12147</v>
      </c>
      <c r="J1154" t="s">
        <v>344</v>
      </c>
      <c r="K1154" t="s">
        <v>917</v>
      </c>
      <c r="L1154" s="82">
        <v>23739</v>
      </c>
      <c r="M1154" t="s">
        <v>2309</v>
      </c>
    </row>
    <row r="1155" spans="9:13" x14ac:dyDescent="0.25">
      <c r="I1155">
        <v>12148</v>
      </c>
      <c r="J1155" t="s">
        <v>294</v>
      </c>
      <c r="K1155" t="s">
        <v>936</v>
      </c>
      <c r="L1155" s="82">
        <v>23717</v>
      </c>
      <c r="M1155" t="s">
        <v>2310</v>
      </c>
    </row>
    <row r="1156" spans="9:13" x14ac:dyDescent="0.25">
      <c r="I1156">
        <v>12149</v>
      </c>
      <c r="J1156" t="s">
        <v>526</v>
      </c>
      <c r="K1156" t="s">
        <v>749</v>
      </c>
      <c r="L1156" s="82">
        <v>23552</v>
      </c>
      <c r="M1156" t="s">
        <v>2311</v>
      </c>
    </row>
    <row r="1157" spans="9:13" x14ac:dyDescent="0.25">
      <c r="I1157">
        <v>12150</v>
      </c>
      <c r="J1157" t="s">
        <v>456</v>
      </c>
      <c r="K1157" t="s">
        <v>838</v>
      </c>
      <c r="L1157" s="82">
        <v>23601</v>
      </c>
      <c r="M1157" t="s">
        <v>2312</v>
      </c>
    </row>
    <row r="1158" spans="9:13" x14ac:dyDescent="0.25">
      <c r="I1158">
        <v>12151</v>
      </c>
      <c r="J1158" t="s">
        <v>598</v>
      </c>
      <c r="K1158" t="s">
        <v>596</v>
      </c>
      <c r="L1158" s="82">
        <v>23509</v>
      </c>
      <c r="M1158" t="s">
        <v>2313</v>
      </c>
    </row>
    <row r="1159" spans="9:13" x14ac:dyDescent="0.25">
      <c r="I1159">
        <v>12152</v>
      </c>
      <c r="J1159" t="s">
        <v>322</v>
      </c>
      <c r="K1159" t="s">
        <v>916</v>
      </c>
      <c r="L1159" s="82">
        <v>23462</v>
      </c>
      <c r="M1159" t="s">
        <v>2314</v>
      </c>
    </row>
    <row r="1160" spans="9:13" x14ac:dyDescent="0.25">
      <c r="I1160">
        <v>12153</v>
      </c>
      <c r="J1160" t="s">
        <v>507</v>
      </c>
      <c r="K1160" t="s">
        <v>526</v>
      </c>
      <c r="L1160" s="82">
        <v>20713</v>
      </c>
      <c r="M1160" t="s">
        <v>2315</v>
      </c>
    </row>
    <row r="1161" spans="9:13" x14ac:dyDescent="0.25">
      <c r="I1161">
        <v>12154</v>
      </c>
      <c r="J1161" t="s">
        <v>319</v>
      </c>
      <c r="K1161" t="s">
        <v>934</v>
      </c>
      <c r="L1161" s="82">
        <v>20660</v>
      </c>
      <c r="M1161" t="s">
        <v>2316</v>
      </c>
    </row>
    <row r="1162" spans="9:13" x14ac:dyDescent="0.25">
      <c r="I1162">
        <v>12155</v>
      </c>
      <c r="J1162" t="s">
        <v>500</v>
      </c>
      <c r="K1162" t="s">
        <v>866</v>
      </c>
      <c r="L1162" s="82">
        <v>20743</v>
      </c>
      <c r="M1162" t="s">
        <v>2317</v>
      </c>
    </row>
    <row r="1163" spans="9:13" x14ac:dyDescent="0.25">
      <c r="I1163">
        <v>12156</v>
      </c>
      <c r="J1163" t="s">
        <v>408</v>
      </c>
      <c r="K1163" t="s">
        <v>879</v>
      </c>
      <c r="L1163" s="82">
        <v>12431</v>
      </c>
      <c r="M1163" t="s">
        <v>2318</v>
      </c>
    </row>
    <row r="1164" spans="9:13" x14ac:dyDescent="0.25">
      <c r="I1164">
        <v>12157</v>
      </c>
      <c r="J1164" t="s">
        <v>599</v>
      </c>
      <c r="K1164" t="s">
        <v>126</v>
      </c>
      <c r="L1164" s="82">
        <v>12684</v>
      </c>
      <c r="M1164" t="s">
        <v>2319</v>
      </c>
    </row>
    <row r="1165" spans="9:13" x14ac:dyDescent="0.25">
      <c r="I1165">
        <v>12158</v>
      </c>
      <c r="J1165" t="s">
        <v>346</v>
      </c>
      <c r="K1165" t="s">
        <v>888</v>
      </c>
      <c r="L1165" s="82">
        <v>23125</v>
      </c>
      <c r="M1165" t="s">
        <v>2320</v>
      </c>
    </row>
    <row r="1166" spans="9:13" x14ac:dyDescent="0.25">
      <c r="I1166">
        <v>12159</v>
      </c>
      <c r="J1166" t="s">
        <v>507</v>
      </c>
      <c r="K1166" t="s">
        <v>749</v>
      </c>
      <c r="L1166" s="82">
        <v>23329</v>
      </c>
      <c r="M1166" t="s">
        <v>2321</v>
      </c>
    </row>
    <row r="1167" spans="9:13" x14ac:dyDescent="0.25">
      <c r="I1167">
        <v>12160</v>
      </c>
      <c r="J1167" t="s">
        <v>193</v>
      </c>
      <c r="K1167" t="s">
        <v>842</v>
      </c>
      <c r="L1167" s="82">
        <v>23339</v>
      </c>
      <c r="M1167" t="s">
        <v>2322</v>
      </c>
    </row>
    <row r="1168" spans="9:13" x14ac:dyDescent="0.25">
      <c r="I1168">
        <v>12161</v>
      </c>
      <c r="J1168" t="s">
        <v>467</v>
      </c>
      <c r="K1168" t="s">
        <v>983</v>
      </c>
      <c r="L1168" s="82">
        <v>23078</v>
      </c>
      <c r="M1168" t="s">
        <v>2323</v>
      </c>
    </row>
    <row r="1169" spans="9:13" x14ac:dyDescent="0.25">
      <c r="I1169">
        <v>12162</v>
      </c>
      <c r="J1169" t="s">
        <v>166</v>
      </c>
      <c r="K1169" t="s">
        <v>397</v>
      </c>
      <c r="L1169" s="82">
        <v>23365</v>
      </c>
      <c r="M1169" t="s">
        <v>2324</v>
      </c>
    </row>
    <row r="1170" spans="9:13" x14ac:dyDescent="0.25">
      <c r="I1170">
        <v>12163</v>
      </c>
      <c r="J1170" t="s">
        <v>517</v>
      </c>
      <c r="K1170" t="s">
        <v>838</v>
      </c>
      <c r="L1170" s="82">
        <v>23259</v>
      </c>
      <c r="M1170" t="s">
        <v>2325</v>
      </c>
    </row>
    <row r="1171" spans="9:13" x14ac:dyDescent="0.25">
      <c r="I1171">
        <v>12164</v>
      </c>
      <c r="J1171" t="s">
        <v>206</v>
      </c>
      <c r="K1171" t="s">
        <v>876</v>
      </c>
      <c r="L1171" s="82">
        <v>23114</v>
      </c>
      <c r="M1171" t="s">
        <v>2326</v>
      </c>
    </row>
    <row r="1172" spans="9:13" x14ac:dyDescent="0.25">
      <c r="I1172">
        <v>12165</v>
      </c>
      <c r="J1172" t="s">
        <v>211</v>
      </c>
      <c r="K1172" t="s">
        <v>862</v>
      </c>
      <c r="L1172" s="82">
        <v>22809</v>
      </c>
      <c r="M1172" t="s">
        <v>2327</v>
      </c>
    </row>
    <row r="1173" spans="9:13" x14ac:dyDescent="0.25">
      <c r="I1173">
        <v>12166</v>
      </c>
      <c r="J1173" t="s">
        <v>447</v>
      </c>
      <c r="K1173" t="s">
        <v>983</v>
      </c>
      <c r="L1173" s="82">
        <v>22719</v>
      </c>
      <c r="M1173" t="s">
        <v>2328</v>
      </c>
    </row>
    <row r="1174" spans="9:13" x14ac:dyDescent="0.25">
      <c r="I1174">
        <v>12167</v>
      </c>
      <c r="J1174" t="s">
        <v>485</v>
      </c>
      <c r="K1174" t="s">
        <v>949</v>
      </c>
      <c r="L1174" s="82">
        <v>22910</v>
      </c>
      <c r="M1174" t="s">
        <v>2329</v>
      </c>
    </row>
    <row r="1175" spans="9:13" x14ac:dyDescent="0.25">
      <c r="I1175">
        <v>12168</v>
      </c>
      <c r="J1175" t="s">
        <v>231</v>
      </c>
      <c r="K1175" t="s">
        <v>477</v>
      </c>
      <c r="L1175" s="82">
        <v>22321</v>
      </c>
      <c r="M1175" t="s">
        <v>2330</v>
      </c>
    </row>
    <row r="1176" spans="9:13" x14ac:dyDescent="0.25">
      <c r="I1176">
        <v>12169</v>
      </c>
      <c r="J1176" t="s">
        <v>232</v>
      </c>
      <c r="K1176" t="s">
        <v>933</v>
      </c>
      <c r="L1176" s="82">
        <v>22601</v>
      </c>
      <c r="M1176" t="s">
        <v>2331</v>
      </c>
    </row>
    <row r="1177" spans="9:13" x14ac:dyDescent="0.25">
      <c r="I1177">
        <v>12170</v>
      </c>
      <c r="J1177" t="s">
        <v>360</v>
      </c>
      <c r="K1177" t="s">
        <v>874</v>
      </c>
      <c r="L1177" s="82">
        <v>22288</v>
      </c>
      <c r="M1177" t="s">
        <v>2332</v>
      </c>
    </row>
    <row r="1178" spans="9:13" x14ac:dyDescent="0.25">
      <c r="I1178">
        <v>12171</v>
      </c>
      <c r="J1178" t="s">
        <v>226</v>
      </c>
      <c r="K1178" t="s">
        <v>935</v>
      </c>
      <c r="L1178" s="82">
        <v>22315</v>
      </c>
      <c r="M1178" t="s">
        <v>2333</v>
      </c>
    </row>
    <row r="1179" spans="9:13" x14ac:dyDescent="0.25">
      <c r="I1179">
        <v>12172</v>
      </c>
      <c r="J1179" t="s">
        <v>276</v>
      </c>
      <c r="K1179" t="s">
        <v>686</v>
      </c>
      <c r="L1179" s="82">
        <v>22345</v>
      </c>
      <c r="M1179" t="s">
        <v>2334</v>
      </c>
    </row>
    <row r="1180" spans="9:13" x14ac:dyDescent="0.25">
      <c r="I1180">
        <v>12173</v>
      </c>
      <c r="J1180" t="s">
        <v>234</v>
      </c>
      <c r="K1180" t="s">
        <v>843</v>
      </c>
      <c r="L1180" s="82">
        <v>22536</v>
      </c>
      <c r="M1180" t="s">
        <v>2335</v>
      </c>
    </row>
    <row r="1181" spans="9:13" x14ac:dyDescent="0.25">
      <c r="I1181">
        <v>12174</v>
      </c>
      <c r="J1181" t="s">
        <v>314</v>
      </c>
      <c r="K1181" t="s">
        <v>888</v>
      </c>
      <c r="L1181" s="82">
        <v>22408</v>
      </c>
      <c r="M1181" t="s">
        <v>2336</v>
      </c>
    </row>
    <row r="1182" spans="9:13" x14ac:dyDescent="0.25">
      <c r="I1182">
        <v>12175</v>
      </c>
      <c r="J1182" t="s">
        <v>166</v>
      </c>
      <c r="K1182" t="s">
        <v>864</v>
      </c>
      <c r="L1182" s="82">
        <v>20345</v>
      </c>
      <c r="M1182" t="s">
        <v>2337</v>
      </c>
    </row>
    <row r="1183" spans="9:13" x14ac:dyDescent="0.25">
      <c r="I1183">
        <v>12176</v>
      </c>
      <c r="J1183" t="s">
        <v>509</v>
      </c>
      <c r="K1183" t="s">
        <v>283</v>
      </c>
      <c r="L1183" s="82">
        <v>20409</v>
      </c>
      <c r="M1183" t="s">
        <v>2338</v>
      </c>
    </row>
    <row r="1184" spans="9:13" x14ac:dyDescent="0.25">
      <c r="I1184">
        <v>12177</v>
      </c>
      <c r="J1184" t="s">
        <v>480</v>
      </c>
      <c r="K1184" t="s">
        <v>942</v>
      </c>
      <c r="L1184" s="82">
        <v>20175</v>
      </c>
      <c r="M1184" t="s">
        <v>2339</v>
      </c>
    </row>
    <row r="1185" spans="9:13" x14ac:dyDescent="0.25">
      <c r="I1185">
        <v>12178</v>
      </c>
      <c r="J1185" t="s">
        <v>169</v>
      </c>
      <c r="K1185" t="s">
        <v>965</v>
      </c>
      <c r="L1185" s="82">
        <v>19855</v>
      </c>
      <c r="M1185" t="s">
        <v>2340</v>
      </c>
    </row>
    <row r="1186" spans="9:13" x14ac:dyDescent="0.25">
      <c r="I1186">
        <v>12179</v>
      </c>
      <c r="J1186" t="s">
        <v>332</v>
      </c>
      <c r="K1186" t="s">
        <v>948</v>
      </c>
      <c r="L1186" s="82">
        <v>13067</v>
      </c>
      <c r="M1186" t="s">
        <v>2341</v>
      </c>
    </row>
    <row r="1187" spans="9:13" x14ac:dyDescent="0.25">
      <c r="I1187">
        <v>12180</v>
      </c>
      <c r="J1187" t="s">
        <v>600</v>
      </c>
      <c r="K1187" t="s">
        <v>828</v>
      </c>
      <c r="L1187" s="82">
        <v>13410</v>
      </c>
      <c r="M1187" t="s">
        <v>2342</v>
      </c>
    </row>
    <row r="1188" spans="9:13" x14ac:dyDescent="0.25">
      <c r="I1188">
        <v>12181</v>
      </c>
      <c r="J1188" t="s">
        <v>341</v>
      </c>
      <c r="K1188" t="s">
        <v>939</v>
      </c>
      <c r="L1188" s="82">
        <v>13383</v>
      </c>
      <c r="M1188" t="s">
        <v>2343</v>
      </c>
    </row>
    <row r="1189" spans="9:13" x14ac:dyDescent="0.25">
      <c r="I1189">
        <v>12182</v>
      </c>
      <c r="J1189" t="s">
        <v>359</v>
      </c>
      <c r="K1189" t="s">
        <v>823</v>
      </c>
      <c r="L1189" s="82">
        <v>22257</v>
      </c>
      <c r="M1189" t="s">
        <v>2344</v>
      </c>
    </row>
    <row r="1190" spans="9:13" x14ac:dyDescent="0.25">
      <c r="I1190">
        <v>12183</v>
      </c>
      <c r="J1190" t="s">
        <v>228</v>
      </c>
      <c r="K1190" t="s">
        <v>924</v>
      </c>
      <c r="L1190" s="82">
        <v>22215</v>
      </c>
      <c r="M1190" t="s">
        <v>2345</v>
      </c>
    </row>
    <row r="1191" spans="9:13" x14ac:dyDescent="0.25">
      <c r="I1191">
        <v>12184</v>
      </c>
      <c r="J1191" t="s">
        <v>493</v>
      </c>
      <c r="K1191" t="s">
        <v>891</v>
      </c>
      <c r="L1191" s="82">
        <v>22258</v>
      </c>
      <c r="M1191" t="s">
        <v>2346</v>
      </c>
    </row>
    <row r="1192" spans="9:13" x14ac:dyDescent="0.25">
      <c r="I1192">
        <v>12185</v>
      </c>
      <c r="J1192" t="s">
        <v>507</v>
      </c>
      <c r="K1192" t="s">
        <v>917</v>
      </c>
      <c r="L1192" s="82">
        <v>22124</v>
      </c>
      <c r="M1192" t="s">
        <v>2347</v>
      </c>
    </row>
    <row r="1193" spans="9:13" x14ac:dyDescent="0.25">
      <c r="I1193">
        <v>12186</v>
      </c>
      <c r="J1193" t="s">
        <v>417</v>
      </c>
      <c r="K1193" t="s">
        <v>989</v>
      </c>
      <c r="L1193" s="82">
        <v>22048</v>
      </c>
      <c r="M1193" t="s">
        <v>2348</v>
      </c>
    </row>
    <row r="1194" spans="9:13" x14ac:dyDescent="0.25">
      <c r="I1194">
        <v>12187</v>
      </c>
      <c r="J1194" t="s">
        <v>150</v>
      </c>
      <c r="K1194" t="s">
        <v>981</v>
      </c>
      <c r="L1194" s="82">
        <v>22119</v>
      </c>
      <c r="M1194" t="s">
        <v>2349</v>
      </c>
    </row>
    <row r="1195" spans="9:13" x14ac:dyDescent="0.25">
      <c r="I1195">
        <v>12188</v>
      </c>
      <c r="J1195" t="s">
        <v>291</v>
      </c>
      <c r="K1195" t="s">
        <v>495</v>
      </c>
      <c r="L1195" s="82">
        <v>22059</v>
      </c>
      <c r="M1195" t="s">
        <v>2350</v>
      </c>
    </row>
    <row r="1196" spans="9:13" x14ac:dyDescent="0.25">
      <c r="I1196">
        <v>12189</v>
      </c>
      <c r="J1196" t="s">
        <v>535</v>
      </c>
      <c r="K1196" t="s">
        <v>910</v>
      </c>
      <c r="L1196" s="82">
        <v>21965</v>
      </c>
      <c r="M1196" t="s">
        <v>2351</v>
      </c>
    </row>
    <row r="1197" spans="9:13" x14ac:dyDescent="0.25">
      <c r="I1197">
        <v>12190</v>
      </c>
      <c r="J1197" t="s">
        <v>458</v>
      </c>
      <c r="K1197" t="s">
        <v>959</v>
      </c>
      <c r="L1197" s="82">
        <v>22267</v>
      </c>
      <c r="M1197" t="s">
        <v>2352</v>
      </c>
    </row>
    <row r="1198" spans="9:13" x14ac:dyDescent="0.25">
      <c r="I1198">
        <v>12191</v>
      </c>
      <c r="J1198" t="s">
        <v>268</v>
      </c>
      <c r="K1198" t="s">
        <v>986</v>
      </c>
      <c r="L1198" s="82">
        <v>19824</v>
      </c>
      <c r="M1198" t="s">
        <v>2353</v>
      </c>
    </row>
    <row r="1199" spans="9:13" x14ac:dyDescent="0.25">
      <c r="I1199">
        <v>12192</v>
      </c>
      <c r="J1199" t="s">
        <v>290</v>
      </c>
      <c r="K1199" t="s">
        <v>973</v>
      </c>
      <c r="L1199" s="82">
        <v>20054</v>
      </c>
      <c r="M1199" t="s">
        <v>2354</v>
      </c>
    </row>
    <row r="1200" spans="9:13" x14ac:dyDescent="0.25">
      <c r="I1200">
        <v>12193</v>
      </c>
      <c r="J1200" t="s">
        <v>211</v>
      </c>
      <c r="K1200" t="s">
        <v>861</v>
      </c>
      <c r="L1200" s="82">
        <v>19759</v>
      </c>
      <c r="M1200" t="s">
        <v>2355</v>
      </c>
    </row>
    <row r="1201" spans="9:13" x14ac:dyDescent="0.25">
      <c r="I1201">
        <v>12194</v>
      </c>
      <c r="J1201" t="s">
        <v>168</v>
      </c>
      <c r="K1201" t="s">
        <v>940</v>
      </c>
      <c r="L1201" s="82">
        <v>19557</v>
      </c>
      <c r="M1201" t="s">
        <v>2356</v>
      </c>
    </row>
    <row r="1202" spans="9:13" x14ac:dyDescent="0.25">
      <c r="I1202">
        <v>12195</v>
      </c>
      <c r="J1202" t="s">
        <v>359</v>
      </c>
      <c r="K1202" t="s">
        <v>936</v>
      </c>
      <c r="L1202" s="82">
        <v>19687</v>
      </c>
      <c r="M1202" t="s">
        <v>2357</v>
      </c>
    </row>
    <row r="1203" spans="9:13" x14ac:dyDescent="0.25">
      <c r="I1203">
        <v>12196</v>
      </c>
      <c r="J1203" t="s">
        <v>332</v>
      </c>
      <c r="K1203" t="s">
        <v>943</v>
      </c>
      <c r="L1203" s="82">
        <v>19609</v>
      </c>
      <c r="M1203" t="s">
        <v>2358</v>
      </c>
    </row>
    <row r="1204" spans="9:13" x14ac:dyDescent="0.25">
      <c r="I1204">
        <v>12197</v>
      </c>
      <c r="J1204" t="s">
        <v>190</v>
      </c>
      <c r="K1204" t="s">
        <v>857</v>
      </c>
      <c r="L1204" s="82">
        <v>19374</v>
      </c>
      <c r="M1204" t="s">
        <v>2359</v>
      </c>
    </row>
    <row r="1205" spans="9:13" x14ac:dyDescent="0.25">
      <c r="I1205">
        <v>12198</v>
      </c>
      <c r="J1205" t="s">
        <v>206</v>
      </c>
      <c r="K1205" t="s">
        <v>749</v>
      </c>
      <c r="L1205" s="82">
        <v>19404</v>
      </c>
      <c r="M1205" t="s">
        <v>2360</v>
      </c>
    </row>
    <row r="1206" spans="9:13" x14ac:dyDescent="0.25">
      <c r="I1206">
        <v>12199</v>
      </c>
      <c r="J1206" t="s">
        <v>601</v>
      </c>
      <c r="K1206" t="s">
        <v>912</v>
      </c>
      <c r="L1206" s="82">
        <v>19122</v>
      </c>
      <c r="M1206" t="s">
        <v>2361</v>
      </c>
    </row>
    <row r="1207" spans="9:13" x14ac:dyDescent="0.25">
      <c r="I1207">
        <v>12200</v>
      </c>
      <c r="J1207" t="s">
        <v>367</v>
      </c>
      <c r="K1207" t="s">
        <v>991</v>
      </c>
      <c r="L1207" s="82">
        <v>13719</v>
      </c>
      <c r="M1207" t="s">
        <v>2362</v>
      </c>
    </row>
    <row r="1208" spans="9:13" x14ac:dyDescent="0.25">
      <c r="I1208">
        <v>12201</v>
      </c>
      <c r="J1208" t="s">
        <v>378</v>
      </c>
      <c r="K1208" t="s">
        <v>850</v>
      </c>
      <c r="L1208" s="82">
        <v>14098</v>
      </c>
      <c r="M1208" t="s">
        <v>2363</v>
      </c>
    </row>
    <row r="1209" spans="9:13" x14ac:dyDescent="0.25">
      <c r="I1209">
        <v>12202</v>
      </c>
      <c r="J1209" t="s">
        <v>337</v>
      </c>
      <c r="K1209" t="s">
        <v>262</v>
      </c>
      <c r="L1209" s="82">
        <v>14025</v>
      </c>
      <c r="M1209" t="s">
        <v>2364</v>
      </c>
    </row>
    <row r="1210" spans="9:13" x14ac:dyDescent="0.25">
      <c r="I1210">
        <v>12203</v>
      </c>
      <c r="J1210" t="s">
        <v>365</v>
      </c>
      <c r="K1210" t="s">
        <v>926</v>
      </c>
      <c r="L1210" s="82">
        <v>13945</v>
      </c>
      <c r="M1210" t="s">
        <v>2365</v>
      </c>
    </row>
    <row r="1211" spans="9:13" x14ac:dyDescent="0.25">
      <c r="I1211">
        <v>12204</v>
      </c>
      <c r="J1211" t="s">
        <v>602</v>
      </c>
      <c r="K1211" t="s">
        <v>968</v>
      </c>
      <c r="L1211" s="82">
        <v>13913</v>
      </c>
      <c r="M1211" t="s">
        <v>2366</v>
      </c>
    </row>
    <row r="1212" spans="9:13" x14ac:dyDescent="0.25">
      <c r="I1212">
        <v>12205</v>
      </c>
      <c r="J1212" t="s">
        <v>320</v>
      </c>
      <c r="K1212" t="s">
        <v>909</v>
      </c>
      <c r="L1212" s="82">
        <v>14155</v>
      </c>
      <c r="M1212" t="s">
        <v>2367</v>
      </c>
    </row>
    <row r="1213" spans="9:13" x14ac:dyDescent="0.25">
      <c r="I1213">
        <v>12206</v>
      </c>
      <c r="J1213" t="s">
        <v>491</v>
      </c>
      <c r="K1213" t="s">
        <v>996</v>
      </c>
      <c r="L1213" s="82">
        <v>14347</v>
      </c>
      <c r="M1213" t="s">
        <v>2368</v>
      </c>
    </row>
    <row r="1214" spans="9:13" x14ac:dyDescent="0.25">
      <c r="I1214">
        <v>12207</v>
      </c>
      <c r="J1214" t="s">
        <v>496</v>
      </c>
      <c r="K1214" t="s">
        <v>837</v>
      </c>
      <c r="L1214" s="82">
        <v>14782</v>
      </c>
      <c r="M1214" t="s">
        <v>2369</v>
      </c>
    </row>
    <row r="1215" spans="9:13" x14ac:dyDescent="0.25">
      <c r="I1215">
        <v>12208</v>
      </c>
      <c r="J1215" t="s">
        <v>418</v>
      </c>
      <c r="K1215" t="s">
        <v>860</v>
      </c>
      <c r="L1215" s="82">
        <v>14660</v>
      </c>
      <c r="M1215" t="s">
        <v>2370</v>
      </c>
    </row>
    <row r="1216" spans="9:13" x14ac:dyDescent="0.25">
      <c r="I1216">
        <v>12209</v>
      </c>
      <c r="J1216" t="s">
        <v>378</v>
      </c>
      <c r="K1216" t="s">
        <v>968</v>
      </c>
      <c r="L1216" s="82">
        <v>14788</v>
      </c>
      <c r="M1216" t="s">
        <v>2371</v>
      </c>
    </row>
    <row r="1217" spans="9:13" x14ac:dyDescent="0.25">
      <c r="I1217">
        <v>12210</v>
      </c>
      <c r="J1217" t="s">
        <v>196</v>
      </c>
      <c r="K1217" t="s">
        <v>892</v>
      </c>
      <c r="L1217" s="82">
        <v>28758</v>
      </c>
      <c r="M1217" t="s">
        <v>2372</v>
      </c>
    </row>
    <row r="1218" spans="9:13" x14ac:dyDescent="0.25">
      <c r="I1218">
        <v>12211</v>
      </c>
      <c r="J1218" t="s">
        <v>427</v>
      </c>
      <c r="K1218" t="s">
        <v>938</v>
      </c>
      <c r="L1218" s="82">
        <v>27087</v>
      </c>
      <c r="M1218" t="s">
        <v>2373</v>
      </c>
    </row>
    <row r="1219" spans="9:13" x14ac:dyDescent="0.25">
      <c r="I1219">
        <v>12212</v>
      </c>
      <c r="J1219" t="s">
        <v>603</v>
      </c>
      <c r="K1219" t="s">
        <v>844</v>
      </c>
      <c r="L1219" s="82">
        <v>25342</v>
      </c>
      <c r="M1219" t="s">
        <v>2374</v>
      </c>
    </row>
    <row r="1220" spans="9:13" x14ac:dyDescent="0.25">
      <c r="I1220">
        <v>12213</v>
      </c>
      <c r="J1220" t="s">
        <v>172</v>
      </c>
      <c r="K1220" t="s">
        <v>840</v>
      </c>
      <c r="L1220" s="82">
        <v>23044</v>
      </c>
      <c r="M1220" t="s">
        <v>2375</v>
      </c>
    </row>
    <row r="1221" spans="9:13" x14ac:dyDescent="0.25">
      <c r="I1221">
        <v>12214</v>
      </c>
      <c r="J1221" t="s">
        <v>604</v>
      </c>
      <c r="K1221" t="s">
        <v>869</v>
      </c>
      <c r="L1221" s="82">
        <v>22909</v>
      </c>
      <c r="M1221" t="s">
        <v>2376</v>
      </c>
    </row>
    <row r="1222" spans="9:13" x14ac:dyDescent="0.25">
      <c r="I1222">
        <v>12215</v>
      </c>
      <c r="J1222" t="s">
        <v>279</v>
      </c>
      <c r="K1222" t="s">
        <v>962</v>
      </c>
      <c r="L1222" s="82">
        <v>22994</v>
      </c>
      <c r="M1222" t="s">
        <v>2377</v>
      </c>
    </row>
    <row r="1223" spans="9:13" x14ac:dyDescent="0.25">
      <c r="I1223">
        <v>12216</v>
      </c>
      <c r="J1223" t="s">
        <v>580</v>
      </c>
      <c r="K1223" t="s">
        <v>932</v>
      </c>
      <c r="L1223" s="82">
        <v>22738</v>
      </c>
      <c r="M1223" t="s">
        <v>2378</v>
      </c>
    </row>
    <row r="1224" spans="9:13" x14ac:dyDescent="0.25">
      <c r="I1224">
        <v>12217</v>
      </c>
      <c r="J1224" t="s">
        <v>346</v>
      </c>
      <c r="K1224" t="s">
        <v>925</v>
      </c>
      <c r="L1224" s="82">
        <v>22465</v>
      </c>
      <c r="M1224" t="s">
        <v>2379</v>
      </c>
    </row>
    <row r="1225" spans="9:13" x14ac:dyDescent="0.25">
      <c r="I1225">
        <v>12218</v>
      </c>
      <c r="J1225" t="s">
        <v>397</v>
      </c>
      <c r="K1225" t="s">
        <v>967</v>
      </c>
      <c r="L1225" s="82">
        <v>22611</v>
      </c>
      <c r="M1225" t="s">
        <v>2380</v>
      </c>
    </row>
    <row r="1226" spans="9:13" x14ac:dyDescent="0.25">
      <c r="I1226">
        <v>12219</v>
      </c>
      <c r="J1226" t="s">
        <v>403</v>
      </c>
      <c r="K1226" t="s">
        <v>863</v>
      </c>
      <c r="L1226" s="82">
        <v>22385</v>
      </c>
      <c r="M1226" t="s">
        <v>2381</v>
      </c>
    </row>
    <row r="1227" spans="9:13" x14ac:dyDescent="0.25">
      <c r="I1227">
        <v>12220</v>
      </c>
      <c r="J1227" t="s">
        <v>389</v>
      </c>
      <c r="K1227" t="s">
        <v>360</v>
      </c>
      <c r="L1227" s="82">
        <v>22297</v>
      </c>
      <c r="M1227" t="s">
        <v>2382</v>
      </c>
    </row>
    <row r="1228" spans="9:13" x14ac:dyDescent="0.25">
      <c r="I1228">
        <v>12221</v>
      </c>
      <c r="J1228" t="s">
        <v>590</v>
      </c>
      <c r="K1228" t="s">
        <v>826</v>
      </c>
      <c r="L1228" s="82">
        <v>22290</v>
      </c>
      <c r="M1228" t="s">
        <v>2383</v>
      </c>
    </row>
    <row r="1229" spans="9:13" x14ac:dyDescent="0.25">
      <c r="I1229">
        <v>12222</v>
      </c>
      <c r="J1229" t="s">
        <v>347</v>
      </c>
      <c r="K1229" t="s">
        <v>967</v>
      </c>
      <c r="L1229" s="82">
        <v>22360</v>
      </c>
      <c r="M1229" t="s">
        <v>2384</v>
      </c>
    </row>
    <row r="1230" spans="9:13" x14ac:dyDescent="0.25">
      <c r="I1230">
        <v>12223</v>
      </c>
      <c r="J1230" t="s">
        <v>219</v>
      </c>
      <c r="K1230" t="s">
        <v>908</v>
      </c>
      <c r="L1230" s="82">
        <v>22331</v>
      </c>
      <c r="M1230" t="s">
        <v>2385</v>
      </c>
    </row>
    <row r="1231" spans="9:13" x14ac:dyDescent="0.25">
      <c r="I1231">
        <v>12224</v>
      </c>
      <c r="J1231" t="s">
        <v>335</v>
      </c>
      <c r="K1231" t="s">
        <v>875</v>
      </c>
      <c r="L1231" s="82">
        <v>13045</v>
      </c>
      <c r="M1231" t="s">
        <v>2386</v>
      </c>
    </row>
    <row r="1232" spans="9:13" x14ac:dyDescent="0.25">
      <c r="I1232">
        <v>12225</v>
      </c>
      <c r="J1232" t="s">
        <v>605</v>
      </c>
      <c r="K1232" t="s">
        <v>963</v>
      </c>
      <c r="L1232" s="82">
        <v>21491</v>
      </c>
      <c r="M1232" t="s">
        <v>2387</v>
      </c>
    </row>
    <row r="1233" spans="9:13" x14ac:dyDescent="0.25">
      <c r="I1233">
        <v>12226</v>
      </c>
      <c r="J1233" t="s">
        <v>541</v>
      </c>
      <c r="K1233" t="s">
        <v>960</v>
      </c>
      <c r="L1233" s="82">
        <v>20920</v>
      </c>
      <c r="M1233" t="s">
        <v>2388</v>
      </c>
    </row>
    <row r="1234" spans="9:13" x14ac:dyDescent="0.25">
      <c r="I1234">
        <v>12227</v>
      </c>
      <c r="J1234" t="s">
        <v>559</v>
      </c>
      <c r="K1234" t="s">
        <v>869</v>
      </c>
      <c r="L1234" s="82">
        <v>21043</v>
      </c>
      <c r="M1234" t="s">
        <v>2389</v>
      </c>
    </row>
    <row r="1235" spans="9:13" x14ac:dyDescent="0.25">
      <c r="I1235">
        <v>12228</v>
      </c>
      <c r="J1235" t="s">
        <v>327</v>
      </c>
      <c r="K1235" t="s">
        <v>930</v>
      </c>
      <c r="L1235" s="82">
        <v>21058</v>
      </c>
      <c r="M1235" t="s">
        <v>2390</v>
      </c>
    </row>
    <row r="1236" spans="9:13" x14ac:dyDescent="0.25">
      <c r="I1236">
        <v>12229</v>
      </c>
      <c r="J1236" t="s">
        <v>249</v>
      </c>
      <c r="K1236" t="s">
        <v>977</v>
      </c>
      <c r="L1236" s="82">
        <v>20776</v>
      </c>
      <c r="M1236" t="s">
        <v>2391</v>
      </c>
    </row>
    <row r="1237" spans="9:13" x14ac:dyDescent="0.25">
      <c r="I1237">
        <v>12230</v>
      </c>
      <c r="J1237" t="s">
        <v>589</v>
      </c>
      <c r="K1237" t="s">
        <v>865</v>
      </c>
      <c r="L1237" s="82">
        <v>20497</v>
      </c>
      <c r="M1237" t="s">
        <v>2392</v>
      </c>
    </row>
    <row r="1238" spans="9:13" x14ac:dyDescent="0.25">
      <c r="I1238">
        <v>12231</v>
      </c>
      <c r="J1238" t="s">
        <v>606</v>
      </c>
      <c r="K1238" t="s">
        <v>917</v>
      </c>
      <c r="L1238" s="82">
        <v>20167</v>
      </c>
      <c r="M1238" t="s">
        <v>2393</v>
      </c>
    </row>
    <row r="1239" spans="9:13" x14ac:dyDescent="0.25">
      <c r="I1239">
        <v>12232</v>
      </c>
      <c r="J1239" t="s">
        <v>357</v>
      </c>
      <c r="K1239" t="s">
        <v>857</v>
      </c>
      <c r="L1239" s="82">
        <v>20193</v>
      </c>
      <c r="M1239" t="s">
        <v>2394</v>
      </c>
    </row>
    <row r="1240" spans="9:13" x14ac:dyDescent="0.25">
      <c r="I1240">
        <v>12233</v>
      </c>
      <c r="J1240" t="s">
        <v>525</v>
      </c>
      <c r="K1240" t="s">
        <v>850</v>
      </c>
      <c r="L1240" s="82">
        <v>20218</v>
      </c>
      <c r="M1240" t="s">
        <v>2395</v>
      </c>
    </row>
    <row r="1241" spans="9:13" x14ac:dyDescent="0.25">
      <c r="I1241">
        <v>12234</v>
      </c>
      <c r="J1241" t="s">
        <v>165</v>
      </c>
      <c r="K1241" t="s">
        <v>906</v>
      </c>
      <c r="L1241" s="82">
        <v>19780</v>
      </c>
      <c r="M1241" t="s">
        <v>2396</v>
      </c>
    </row>
    <row r="1242" spans="9:13" x14ac:dyDescent="0.25">
      <c r="I1242">
        <v>12235</v>
      </c>
      <c r="J1242" t="s">
        <v>574</v>
      </c>
      <c r="K1242" t="s">
        <v>839</v>
      </c>
      <c r="L1242" s="82">
        <v>14026</v>
      </c>
      <c r="M1242" t="s">
        <v>2397</v>
      </c>
    </row>
    <row r="1243" spans="9:13" x14ac:dyDescent="0.25">
      <c r="I1243">
        <v>12236</v>
      </c>
      <c r="J1243" t="s">
        <v>607</v>
      </c>
      <c r="K1243" t="s">
        <v>921</v>
      </c>
      <c r="L1243" s="82">
        <v>15133</v>
      </c>
      <c r="M1243" t="s">
        <v>2398</v>
      </c>
    </row>
    <row r="1244" spans="9:13" x14ac:dyDescent="0.25">
      <c r="I1244">
        <v>12237</v>
      </c>
      <c r="J1244" t="s">
        <v>608</v>
      </c>
      <c r="K1244" t="s">
        <v>990</v>
      </c>
      <c r="L1244" s="82">
        <v>15107</v>
      </c>
      <c r="M1244" t="s">
        <v>2399</v>
      </c>
    </row>
    <row r="1245" spans="9:13" x14ac:dyDescent="0.25">
      <c r="I1245">
        <v>12238</v>
      </c>
      <c r="J1245" t="s">
        <v>576</v>
      </c>
      <c r="K1245" t="s">
        <v>961</v>
      </c>
      <c r="L1245" s="82">
        <v>15185</v>
      </c>
      <c r="M1245" t="s">
        <v>2400</v>
      </c>
    </row>
    <row r="1246" spans="9:13" x14ac:dyDescent="0.25">
      <c r="I1246">
        <v>12239</v>
      </c>
      <c r="J1246" t="s">
        <v>459</v>
      </c>
      <c r="K1246" t="s">
        <v>851</v>
      </c>
      <c r="L1246" s="82">
        <v>15493</v>
      </c>
      <c r="M1246" t="s">
        <v>2401</v>
      </c>
    </row>
    <row r="1247" spans="9:13" x14ac:dyDescent="0.25">
      <c r="I1247">
        <v>12240</v>
      </c>
      <c r="J1247" t="s">
        <v>479</v>
      </c>
      <c r="K1247" t="s">
        <v>991</v>
      </c>
      <c r="L1247" s="82">
        <v>29559</v>
      </c>
      <c r="M1247" t="s">
        <v>2402</v>
      </c>
    </row>
    <row r="1248" spans="9:13" x14ac:dyDescent="0.25">
      <c r="I1248">
        <v>12241</v>
      </c>
      <c r="J1248" t="s">
        <v>609</v>
      </c>
      <c r="K1248" t="s">
        <v>1005</v>
      </c>
      <c r="L1248" s="82">
        <v>29165</v>
      </c>
      <c r="M1248" t="s">
        <v>2403</v>
      </c>
    </row>
    <row r="1249" spans="9:13" x14ac:dyDescent="0.25">
      <c r="I1249">
        <v>12242</v>
      </c>
      <c r="J1249" t="s">
        <v>201</v>
      </c>
      <c r="K1249" t="s">
        <v>877</v>
      </c>
      <c r="L1249" s="82">
        <v>28890</v>
      </c>
      <c r="M1249" t="s">
        <v>2404</v>
      </c>
    </row>
    <row r="1250" spans="9:13" x14ac:dyDescent="0.25">
      <c r="I1250">
        <v>12243</v>
      </c>
      <c r="J1250" t="s">
        <v>592</v>
      </c>
      <c r="K1250" t="s">
        <v>896</v>
      </c>
      <c r="L1250" s="82">
        <v>29359</v>
      </c>
      <c r="M1250" t="s">
        <v>2405</v>
      </c>
    </row>
    <row r="1251" spans="9:13" x14ac:dyDescent="0.25">
      <c r="I1251">
        <v>12244</v>
      </c>
      <c r="J1251" t="s">
        <v>217</v>
      </c>
      <c r="K1251" t="s">
        <v>822</v>
      </c>
      <c r="L1251" s="82">
        <v>29547</v>
      </c>
      <c r="M1251" t="s">
        <v>2406</v>
      </c>
    </row>
    <row r="1252" spans="9:13" x14ac:dyDescent="0.25">
      <c r="I1252">
        <v>12245</v>
      </c>
      <c r="J1252" t="s">
        <v>394</v>
      </c>
      <c r="K1252" t="s">
        <v>854</v>
      </c>
      <c r="L1252" s="82">
        <v>28820</v>
      </c>
      <c r="M1252" t="s">
        <v>2407</v>
      </c>
    </row>
    <row r="1253" spans="9:13" x14ac:dyDescent="0.25">
      <c r="I1253">
        <v>12246</v>
      </c>
      <c r="J1253" t="s">
        <v>377</v>
      </c>
      <c r="K1253" t="s">
        <v>881</v>
      </c>
      <c r="L1253" s="82">
        <v>29140</v>
      </c>
      <c r="M1253" t="s">
        <v>2408</v>
      </c>
    </row>
    <row r="1254" spans="9:13" x14ac:dyDescent="0.25">
      <c r="I1254">
        <v>12247</v>
      </c>
      <c r="J1254" t="s">
        <v>446</v>
      </c>
      <c r="K1254" t="s">
        <v>961</v>
      </c>
      <c r="L1254" s="82">
        <v>29146</v>
      </c>
      <c r="M1254" t="s">
        <v>2409</v>
      </c>
    </row>
    <row r="1255" spans="9:13" x14ac:dyDescent="0.25">
      <c r="I1255">
        <v>12248</v>
      </c>
      <c r="J1255" t="s">
        <v>289</v>
      </c>
      <c r="K1255" t="s">
        <v>344</v>
      </c>
      <c r="L1255" s="82">
        <v>28563</v>
      </c>
      <c r="M1255" t="s">
        <v>2410</v>
      </c>
    </row>
    <row r="1256" spans="9:13" x14ac:dyDescent="0.25">
      <c r="I1256">
        <v>12249</v>
      </c>
      <c r="J1256" t="s">
        <v>174</v>
      </c>
      <c r="K1256" t="s">
        <v>904</v>
      </c>
      <c r="L1256" s="82">
        <v>28749</v>
      </c>
      <c r="M1256" t="s">
        <v>2411</v>
      </c>
    </row>
    <row r="1257" spans="9:13" x14ac:dyDescent="0.25">
      <c r="I1257">
        <v>12250</v>
      </c>
      <c r="J1257" t="s">
        <v>309</v>
      </c>
      <c r="K1257" t="s">
        <v>955</v>
      </c>
      <c r="L1257" s="82">
        <v>28223</v>
      </c>
      <c r="M1257" t="s">
        <v>2412</v>
      </c>
    </row>
    <row r="1258" spans="9:13" x14ac:dyDescent="0.25">
      <c r="I1258">
        <v>12251</v>
      </c>
      <c r="J1258" t="s">
        <v>474</v>
      </c>
      <c r="K1258" t="s">
        <v>1007</v>
      </c>
      <c r="L1258" s="82">
        <v>28224</v>
      </c>
      <c r="M1258" t="s">
        <v>2413</v>
      </c>
    </row>
    <row r="1259" spans="9:13" x14ac:dyDescent="0.25">
      <c r="I1259">
        <v>12252</v>
      </c>
      <c r="J1259" t="s">
        <v>516</v>
      </c>
      <c r="K1259" t="s">
        <v>899</v>
      </c>
      <c r="L1259" s="82">
        <v>28399</v>
      </c>
      <c r="M1259" t="s">
        <v>2414</v>
      </c>
    </row>
    <row r="1260" spans="9:13" x14ac:dyDescent="0.25">
      <c r="I1260">
        <v>12253</v>
      </c>
      <c r="J1260" t="s">
        <v>347</v>
      </c>
      <c r="K1260" t="s">
        <v>966</v>
      </c>
      <c r="L1260" s="82">
        <v>28170</v>
      </c>
      <c r="M1260" t="s">
        <v>2415</v>
      </c>
    </row>
    <row r="1261" spans="9:13" x14ac:dyDescent="0.25">
      <c r="I1261">
        <v>12254</v>
      </c>
      <c r="J1261" t="s">
        <v>390</v>
      </c>
      <c r="K1261" t="s">
        <v>905</v>
      </c>
      <c r="L1261" s="82">
        <v>15763</v>
      </c>
      <c r="M1261" t="s">
        <v>2416</v>
      </c>
    </row>
    <row r="1262" spans="9:13" x14ac:dyDescent="0.25">
      <c r="I1262">
        <v>12255</v>
      </c>
      <c r="J1262" t="s">
        <v>610</v>
      </c>
      <c r="K1262" t="s">
        <v>827</v>
      </c>
      <c r="L1262" s="82">
        <v>22499</v>
      </c>
      <c r="M1262" t="s">
        <v>2417</v>
      </c>
    </row>
    <row r="1263" spans="9:13" x14ac:dyDescent="0.25">
      <c r="I1263">
        <v>12256</v>
      </c>
      <c r="J1263" t="s">
        <v>182</v>
      </c>
      <c r="K1263" t="s">
        <v>851</v>
      </c>
      <c r="L1263" s="82">
        <v>22577</v>
      </c>
      <c r="M1263" t="s">
        <v>2418</v>
      </c>
    </row>
    <row r="1264" spans="9:13" x14ac:dyDescent="0.25">
      <c r="I1264">
        <v>12257</v>
      </c>
      <c r="J1264" t="s">
        <v>262</v>
      </c>
      <c r="K1264" t="s">
        <v>826</v>
      </c>
      <c r="L1264" s="82">
        <v>22377</v>
      </c>
      <c r="M1264" t="s">
        <v>2419</v>
      </c>
    </row>
    <row r="1265" spans="9:13" x14ac:dyDescent="0.25">
      <c r="I1265">
        <v>12258</v>
      </c>
      <c r="J1265" t="s">
        <v>545</v>
      </c>
      <c r="K1265" t="s">
        <v>946</v>
      </c>
      <c r="L1265" s="82">
        <v>22551</v>
      </c>
      <c r="M1265" t="s">
        <v>2420</v>
      </c>
    </row>
    <row r="1266" spans="9:13" x14ac:dyDescent="0.25">
      <c r="I1266">
        <v>12259</v>
      </c>
      <c r="J1266" t="s">
        <v>336</v>
      </c>
      <c r="K1266" t="s">
        <v>990</v>
      </c>
      <c r="L1266" s="82">
        <v>22387</v>
      </c>
      <c r="M1266" t="s">
        <v>2421</v>
      </c>
    </row>
    <row r="1267" spans="9:13" x14ac:dyDescent="0.25">
      <c r="I1267">
        <v>12260</v>
      </c>
      <c r="J1267" t="s">
        <v>282</v>
      </c>
      <c r="K1267" t="s">
        <v>938</v>
      </c>
      <c r="L1267" s="82">
        <v>22406</v>
      </c>
      <c r="M1267" t="s">
        <v>2422</v>
      </c>
    </row>
    <row r="1268" spans="9:13" x14ac:dyDescent="0.25">
      <c r="I1268">
        <v>12261</v>
      </c>
      <c r="J1268" t="s">
        <v>611</v>
      </c>
      <c r="K1268" t="s">
        <v>860</v>
      </c>
      <c r="L1268" s="82">
        <v>22215</v>
      </c>
      <c r="M1268" t="s">
        <v>2423</v>
      </c>
    </row>
    <row r="1269" spans="9:13" x14ac:dyDescent="0.25">
      <c r="I1269">
        <v>12262</v>
      </c>
      <c r="J1269" t="s">
        <v>363</v>
      </c>
      <c r="K1269" t="s">
        <v>860</v>
      </c>
      <c r="L1269" s="82">
        <v>22058</v>
      </c>
      <c r="M1269" t="s">
        <v>2424</v>
      </c>
    </row>
    <row r="1270" spans="9:13" x14ac:dyDescent="0.25">
      <c r="I1270">
        <v>12263</v>
      </c>
      <c r="J1270" t="s">
        <v>612</v>
      </c>
      <c r="K1270" t="s">
        <v>856</v>
      </c>
      <c r="L1270" s="82">
        <v>21990</v>
      </c>
      <c r="M1270" t="s">
        <v>2425</v>
      </c>
    </row>
    <row r="1271" spans="9:13" x14ac:dyDescent="0.25">
      <c r="I1271">
        <v>12264</v>
      </c>
      <c r="J1271" t="s">
        <v>613</v>
      </c>
      <c r="K1271" t="s">
        <v>1002</v>
      </c>
      <c r="L1271" s="82">
        <v>21967</v>
      </c>
      <c r="M1271" t="s">
        <v>2426</v>
      </c>
    </row>
    <row r="1272" spans="9:13" x14ac:dyDescent="0.25">
      <c r="I1272">
        <v>12265</v>
      </c>
      <c r="J1272" t="s">
        <v>196</v>
      </c>
      <c r="K1272" t="s">
        <v>1008</v>
      </c>
      <c r="L1272" s="82">
        <v>21734</v>
      </c>
      <c r="M1272" t="s">
        <v>2427</v>
      </c>
    </row>
    <row r="1273" spans="9:13" x14ac:dyDescent="0.25">
      <c r="I1273">
        <v>12266</v>
      </c>
      <c r="J1273" t="s">
        <v>212</v>
      </c>
      <c r="K1273" t="s">
        <v>900</v>
      </c>
      <c r="L1273" s="82">
        <v>21626</v>
      </c>
      <c r="M1273" t="s">
        <v>2428</v>
      </c>
    </row>
    <row r="1274" spans="9:13" x14ac:dyDescent="0.25">
      <c r="I1274">
        <v>12267</v>
      </c>
      <c r="J1274" t="s">
        <v>614</v>
      </c>
      <c r="K1274" t="s">
        <v>856</v>
      </c>
      <c r="L1274" s="82">
        <v>21315</v>
      </c>
      <c r="M1274" t="s">
        <v>2429</v>
      </c>
    </row>
    <row r="1275" spans="9:13" x14ac:dyDescent="0.25">
      <c r="I1275">
        <v>12268</v>
      </c>
      <c r="J1275" t="s">
        <v>240</v>
      </c>
      <c r="K1275" t="s">
        <v>965</v>
      </c>
      <c r="L1275" s="82">
        <v>21307</v>
      </c>
      <c r="M1275" t="s">
        <v>2430</v>
      </c>
    </row>
    <row r="1276" spans="9:13" x14ac:dyDescent="0.25">
      <c r="I1276">
        <v>12269</v>
      </c>
      <c r="J1276" t="s">
        <v>553</v>
      </c>
      <c r="K1276" t="s">
        <v>865</v>
      </c>
      <c r="L1276" s="82">
        <v>22080</v>
      </c>
      <c r="M1276" t="s">
        <v>2431</v>
      </c>
    </row>
    <row r="1277" spans="9:13" x14ac:dyDescent="0.25">
      <c r="I1277">
        <v>12270</v>
      </c>
      <c r="J1277" t="s">
        <v>181</v>
      </c>
      <c r="K1277" t="s">
        <v>851</v>
      </c>
      <c r="L1277" s="82">
        <v>22168</v>
      </c>
      <c r="M1277" t="s">
        <v>2432</v>
      </c>
    </row>
    <row r="1278" spans="9:13" x14ac:dyDescent="0.25">
      <c r="I1278">
        <v>12271</v>
      </c>
      <c r="J1278" t="s">
        <v>387</v>
      </c>
      <c r="K1278" t="s">
        <v>857</v>
      </c>
      <c r="L1278" s="82">
        <v>21809</v>
      </c>
      <c r="M1278" t="s">
        <v>2433</v>
      </c>
    </row>
    <row r="1279" spans="9:13" x14ac:dyDescent="0.25">
      <c r="I1279">
        <v>12272</v>
      </c>
      <c r="J1279" t="s">
        <v>458</v>
      </c>
      <c r="K1279" t="s">
        <v>686</v>
      </c>
      <c r="L1279" s="82">
        <v>21894</v>
      </c>
      <c r="M1279" t="s">
        <v>2434</v>
      </c>
    </row>
    <row r="1280" spans="9:13" x14ac:dyDescent="0.25">
      <c r="I1280">
        <v>12273</v>
      </c>
      <c r="J1280" t="s">
        <v>615</v>
      </c>
      <c r="K1280" t="s">
        <v>830</v>
      </c>
      <c r="L1280" s="82">
        <v>21472</v>
      </c>
      <c r="M1280" t="s">
        <v>2435</v>
      </c>
    </row>
    <row r="1281" spans="9:13" x14ac:dyDescent="0.25">
      <c r="I1281">
        <v>12274</v>
      </c>
      <c r="J1281" t="s">
        <v>274</v>
      </c>
      <c r="K1281" t="s">
        <v>823</v>
      </c>
      <c r="L1281" s="82">
        <v>25837</v>
      </c>
      <c r="M1281" t="s">
        <v>2436</v>
      </c>
    </row>
    <row r="1282" spans="9:13" x14ac:dyDescent="0.25">
      <c r="I1282">
        <v>12275</v>
      </c>
      <c r="J1282" t="s">
        <v>575</v>
      </c>
      <c r="K1282" t="s">
        <v>990</v>
      </c>
      <c r="L1282" s="82">
        <v>25730</v>
      </c>
      <c r="M1282" t="s">
        <v>2437</v>
      </c>
    </row>
    <row r="1283" spans="9:13" x14ac:dyDescent="0.25">
      <c r="I1283">
        <v>12276</v>
      </c>
      <c r="J1283" t="s">
        <v>429</v>
      </c>
      <c r="K1283" t="s">
        <v>965</v>
      </c>
      <c r="L1283" s="82">
        <v>25762</v>
      </c>
      <c r="M1283" t="s">
        <v>2438</v>
      </c>
    </row>
    <row r="1284" spans="9:13" x14ac:dyDescent="0.25">
      <c r="I1284">
        <v>12277</v>
      </c>
      <c r="J1284" t="s">
        <v>258</v>
      </c>
      <c r="K1284" t="s">
        <v>963</v>
      </c>
      <c r="L1284" s="82">
        <v>25315</v>
      </c>
      <c r="M1284" t="s">
        <v>2439</v>
      </c>
    </row>
    <row r="1285" spans="9:13" x14ac:dyDescent="0.25">
      <c r="I1285">
        <v>12278</v>
      </c>
      <c r="J1285" t="s">
        <v>250</v>
      </c>
      <c r="K1285" t="s">
        <v>1010</v>
      </c>
      <c r="L1285" s="82">
        <v>25209</v>
      </c>
      <c r="M1285" t="s">
        <v>2440</v>
      </c>
    </row>
    <row r="1286" spans="9:13" x14ac:dyDescent="0.25">
      <c r="I1286">
        <v>12279</v>
      </c>
      <c r="J1286" t="s">
        <v>554</v>
      </c>
      <c r="K1286" t="s">
        <v>831</v>
      </c>
      <c r="L1286" s="82">
        <v>25740</v>
      </c>
      <c r="M1286" t="s">
        <v>2441</v>
      </c>
    </row>
    <row r="1287" spans="9:13" x14ac:dyDescent="0.25">
      <c r="I1287">
        <v>12280</v>
      </c>
      <c r="J1287" t="s">
        <v>178</v>
      </c>
      <c r="K1287" t="s">
        <v>827</v>
      </c>
      <c r="L1287" s="82">
        <v>25727</v>
      </c>
      <c r="M1287" t="s">
        <v>2442</v>
      </c>
    </row>
    <row r="1288" spans="9:13" x14ac:dyDescent="0.25">
      <c r="I1288">
        <v>12281</v>
      </c>
      <c r="J1288" t="s">
        <v>486</v>
      </c>
      <c r="K1288" t="s">
        <v>860</v>
      </c>
      <c r="L1288" s="82">
        <v>25681</v>
      </c>
      <c r="M1288" t="s">
        <v>2443</v>
      </c>
    </row>
    <row r="1289" spans="9:13" x14ac:dyDescent="0.25">
      <c r="I1289">
        <v>12282</v>
      </c>
      <c r="J1289" t="s">
        <v>616</v>
      </c>
      <c r="K1289" t="s">
        <v>927</v>
      </c>
      <c r="L1289" s="82">
        <v>25575</v>
      </c>
      <c r="M1289" t="s">
        <v>2444</v>
      </c>
    </row>
    <row r="1290" spans="9:13" x14ac:dyDescent="0.25">
      <c r="I1290">
        <v>12283</v>
      </c>
      <c r="J1290" t="s">
        <v>205</v>
      </c>
      <c r="K1290" t="s">
        <v>906</v>
      </c>
      <c r="L1290" s="82">
        <v>25425</v>
      </c>
      <c r="M1290" t="s">
        <v>2445</v>
      </c>
    </row>
    <row r="1291" spans="9:13" x14ac:dyDescent="0.25">
      <c r="I1291">
        <v>12284</v>
      </c>
      <c r="J1291" t="s">
        <v>617</v>
      </c>
      <c r="K1291" t="s">
        <v>845</v>
      </c>
      <c r="L1291" s="82">
        <v>25478</v>
      </c>
      <c r="M1291" t="s">
        <v>2446</v>
      </c>
    </row>
    <row r="1292" spans="9:13" x14ac:dyDescent="0.25">
      <c r="I1292">
        <v>12285</v>
      </c>
      <c r="J1292" t="s">
        <v>177</v>
      </c>
      <c r="K1292" t="s">
        <v>897</v>
      </c>
      <c r="L1292" s="82">
        <v>25535</v>
      </c>
      <c r="M1292" t="s">
        <v>2447</v>
      </c>
    </row>
    <row r="1293" spans="9:13" x14ac:dyDescent="0.25">
      <c r="I1293">
        <v>12286</v>
      </c>
      <c r="J1293" t="s">
        <v>189</v>
      </c>
      <c r="K1293" t="s">
        <v>834</v>
      </c>
      <c r="L1293" s="82">
        <v>25452</v>
      </c>
      <c r="M1293" t="s">
        <v>2448</v>
      </c>
    </row>
    <row r="1294" spans="9:13" x14ac:dyDescent="0.25">
      <c r="I1294">
        <v>12287</v>
      </c>
      <c r="J1294" t="s">
        <v>419</v>
      </c>
      <c r="K1294" t="s">
        <v>883</v>
      </c>
      <c r="L1294" s="82">
        <v>18994</v>
      </c>
      <c r="M1294" t="s">
        <v>2449</v>
      </c>
    </row>
    <row r="1295" spans="9:13" x14ac:dyDescent="0.25">
      <c r="I1295">
        <v>12288</v>
      </c>
      <c r="J1295" t="s">
        <v>360</v>
      </c>
      <c r="K1295" t="s">
        <v>929</v>
      </c>
      <c r="L1295" s="82">
        <v>24921</v>
      </c>
      <c r="M1295" t="s">
        <v>2450</v>
      </c>
    </row>
    <row r="1296" spans="9:13" x14ac:dyDescent="0.25">
      <c r="I1296">
        <v>12289</v>
      </c>
      <c r="J1296" t="s">
        <v>400</v>
      </c>
      <c r="K1296" t="s">
        <v>344</v>
      </c>
      <c r="L1296" s="82">
        <v>24920</v>
      </c>
      <c r="M1296" t="s">
        <v>2451</v>
      </c>
    </row>
    <row r="1297" spans="9:13" x14ac:dyDescent="0.25">
      <c r="I1297">
        <v>12290</v>
      </c>
      <c r="J1297" t="s">
        <v>506</v>
      </c>
      <c r="K1297" t="s">
        <v>936</v>
      </c>
      <c r="L1297" s="82">
        <v>24953</v>
      </c>
      <c r="M1297" t="s">
        <v>2452</v>
      </c>
    </row>
    <row r="1298" spans="9:13" x14ac:dyDescent="0.25">
      <c r="I1298">
        <v>12291</v>
      </c>
      <c r="J1298" t="s">
        <v>339</v>
      </c>
      <c r="K1298" t="s">
        <v>1007</v>
      </c>
      <c r="L1298" s="82">
        <v>16181</v>
      </c>
      <c r="M1298" t="s">
        <v>2453</v>
      </c>
    </row>
    <row r="1299" spans="9:13" x14ac:dyDescent="0.25">
      <c r="I1299">
        <v>12292</v>
      </c>
      <c r="J1299" t="s">
        <v>616</v>
      </c>
      <c r="K1299" t="s">
        <v>894</v>
      </c>
      <c r="L1299" s="82">
        <v>16155</v>
      </c>
      <c r="M1299" t="s">
        <v>2454</v>
      </c>
    </row>
    <row r="1300" spans="9:13" x14ac:dyDescent="0.25">
      <c r="I1300">
        <v>12293</v>
      </c>
      <c r="J1300" t="s">
        <v>591</v>
      </c>
      <c r="K1300" t="s">
        <v>856</v>
      </c>
      <c r="L1300" s="82">
        <v>16209</v>
      </c>
      <c r="M1300" t="s">
        <v>2455</v>
      </c>
    </row>
    <row r="1301" spans="9:13" x14ac:dyDescent="0.25">
      <c r="I1301">
        <v>12294</v>
      </c>
      <c r="J1301" t="s">
        <v>618</v>
      </c>
      <c r="K1301" t="s">
        <v>1011</v>
      </c>
      <c r="L1301" s="82">
        <v>16407</v>
      </c>
      <c r="M1301" t="s">
        <v>2456</v>
      </c>
    </row>
    <row r="1302" spans="9:13" x14ac:dyDescent="0.25">
      <c r="I1302">
        <v>12295</v>
      </c>
      <c r="J1302" t="s">
        <v>489</v>
      </c>
      <c r="K1302" t="s">
        <v>977</v>
      </c>
      <c r="L1302" s="82">
        <v>16517</v>
      </c>
      <c r="M1302" t="s">
        <v>2457</v>
      </c>
    </row>
    <row r="1303" spans="9:13" x14ac:dyDescent="0.25">
      <c r="I1303">
        <v>12296</v>
      </c>
      <c r="J1303" t="s">
        <v>394</v>
      </c>
      <c r="K1303" t="s">
        <v>360</v>
      </c>
      <c r="L1303" s="82">
        <v>16483</v>
      </c>
      <c r="M1303" t="s">
        <v>2458</v>
      </c>
    </row>
    <row r="1304" spans="9:13" x14ac:dyDescent="0.25">
      <c r="I1304">
        <v>12297</v>
      </c>
      <c r="J1304" t="s">
        <v>219</v>
      </c>
      <c r="K1304" t="s">
        <v>903</v>
      </c>
      <c r="L1304" s="82">
        <v>16445</v>
      </c>
      <c r="M1304" t="s">
        <v>2459</v>
      </c>
    </row>
    <row r="1305" spans="9:13" x14ac:dyDescent="0.25">
      <c r="I1305">
        <v>12298</v>
      </c>
      <c r="J1305" t="s">
        <v>251</v>
      </c>
      <c r="K1305" t="s">
        <v>906</v>
      </c>
      <c r="L1305" s="82">
        <v>16578</v>
      </c>
      <c r="M1305" t="s">
        <v>2460</v>
      </c>
    </row>
    <row r="1306" spans="9:13" x14ac:dyDescent="0.25">
      <c r="I1306">
        <v>12299</v>
      </c>
      <c r="J1306" t="s">
        <v>619</v>
      </c>
      <c r="K1306" t="s">
        <v>880</v>
      </c>
      <c r="L1306" s="82">
        <v>16598</v>
      </c>
      <c r="M1306" t="s">
        <v>2461</v>
      </c>
    </row>
    <row r="1307" spans="9:13" x14ac:dyDescent="0.25">
      <c r="I1307">
        <v>12300</v>
      </c>
      <c r="J1307" t="s">
        <v>575</v>
      </c>
      <c r="K1307" t="s">
        <v>854</v>
      </c>
      <c r="L1307" s="82">
        <v>17001</v>
      </c>
      <c r="M1307" t="s">
        <v>2462</v>
      </c>
    </row>
    <row r="1308" spans="9:13" x14ac:dyDescent="0.25">
      <c r="I1308">
        <v>12301</v>
      </c>
      <c r="J1308" t="s">
        <v>550</v>
      </c>
      <c r="K1308" t="s">
        <v>863</v>
      </c>
      <c r="L1308" s="82">
        <v>17141</v>
      </c>
      <c r="M1308" t="s">
        <v>2463</v>
      </c>
    </row>
    <row r="1309" spans="9:13" x14ac:dyDescent="0.25">
      <c r="I1309">
        <v>12302</v>
      </c>
      <c r="J1309" t="s">
        <v>480</v>
      </c>
      <c r="K1309" t="s">
        <v>918</v>
      </c>
      <c r="L1309" s="82">
        <v>16863</v>
      </c>
      <c r="M1309" t="s">
        <v>2464</v>
      </c>
    </row>
    <row r="1310" spans="9:13" x14ac:dyDescent="0.25">
      <c r="I1310">
        <v>12303</v>
      </c>
      <c r="J1310" t="s">
        <v>306</v>
      </c>
      <c r="K1310" t="s">
        <v>827</v>
      </c>
      <c r="L1310" s="82">
        <v>16908</v>
      </c>
      <c r="M1310" t="s">
        <v>2465</v>
      </c>
    </row>
    <row r="1311" spans="9:13" x14ac:dyDescent="0.25">
      <c r="I1311">
        <v>12304</v>
      </c>
      <c r="J1311" t="s">
        <v>172</v>
      </c>
      <c r="K1311" t="s">
        <v>872</v>
      </c>
      <c r="L1311" s="82">
        <v>16958</v>
      </c>
      <c r="M1311" t="s">
        <v>2466</v>
      </c>
    </row>
    <row r="1312" spans="9:13" x14ac:dyDescent="0.25">
      <c r="I1312">
        <v>12305</v>
      </c>
      <c r="J1312" t="s">
        <v>337</v>
      </c>
      <c r="K1312" t="s">
        <v>526</v>
      </c>
      <c r="L1312" s="82">
        <v>19911</v>
      </c>
      <c r="M1312" t="s">
        <v>2467</v>
      </c>
    </row>
    <row r="1313" spans="9:13" x14ac:dyDescent="0.25">
      <c r="I1313">
        <v>12306</v>
      </c>
      <c r="J1313" t="s">
        <v>456</v>
      </c>
      <c r="K1313" t="s">
        <v>996</v>
      </c>
      <c r="L1313" s="82">
        <v>19516</v>
      </c>
      <c r="M1313" t="s">
        <v>2468</v>
      </c>
    </row>
    <row r="1314" spans="9:13" x14ac:dyDescent="0.25">
      <c r="I1314">
        <v>12307</v>
      </c>
      <c r="J1314" t="s">
        <v>620</v>
      </c>
      <c r="K1314" t="s">
        <v>962</v>
      </c>
      <c r="L1314" s="82">
        <v>20041</v>
      </c>
      <c r="M1314" t="s">
        <v>2469</v>
      </c>
    </row>
    <row r="1315" spans="9:13" x14ac:dyDescent="0.25">
      <c r="I1315">
        <v>12308</v>
      </c>
      <c r="J1315" t="s">
        <v>621</v>
      </c>
      <c r="K1315" t="s">
        <v>892</v>
      </c>
      <c r="L1315" s="82">
        <v>19839</v>
      </c>
      <c r="M1315" t="s">
        <v>2470</v>
      </c>
    </row>
    <row r="1316" spans="9:13" x14ac:dyDescent="0.25">
      <c r="I1316">
        <v>12309</v>
      </c>
      <c r="J1316" t="s">
        <v>516</v>
      </c>
      <c r="K1316" t="s">
        <v>869</v>
      </c>
      <c r="L1316" s="82">
        <v>20002</v>
      </c>
      <c r="M1316" t="s">
        <v>2471</v>
      </c>
    </row>
    <row r="1317" spans="9:13" x14ac:dyDescent="0.25">
      <c r="I1317">
        <v>12310</v>
      </c>
      <c r="J1317" t="s">
        <v>547</v>
      </c>
      <c r="K1317" t="s">
        <v>868</v>
      </c>
      <c r="L1317" s="82">
        <v>19916</v>
      </c>
      <c r="M1317" t="s">
        <v>2472</v>
      </c>
    </row>
    <row r="1318" spans="9:13" x14ac:dyDescent="0.25">
      <c r="I1318">
        <v>12311</v>
      </c>
      <c r="J1318" t="s">
        <v>424</v>
      </c>
      <c r="K1318" t="s">
        <v>976</v>
      </c>
      <c r="L1318" s="82">
        <v>19894</v>
      </c>
      <c r="M1318" t="s">
        <v>2473</v>
      </c>
    </row>
    <row r="1319" spans="9:13" x14ac:dyDescent="0.25">
      <c r="I1319">
        <v>12312</v>
      </c>
      <c r="J1319" t="s">
        <v>622</v>
      </c>
      <c r="K1319" t="s">
        <v>847</v>
      </c>
      <c r="L1319" s="82">
        <v>19673</v>
      </c>
      <c r="M1319" t="s">
        <v>2474</v>
      </c>
    </row>
    <row r="1320" spans="9:13" x14ac:dyDescent="0.25">
      <c r="I1320">
        <v>12313</v>
      </c>
      <c r="J1320" t="s">
        <v>180</v>
      </c>
      <c r="K1320" t="s">
        <v>897</v>
      </c>
      <c r="L1320" s="82">
        <v>19515</v>
      </c>
      <c r="M1320" t="s">
        <v>2475</v>
      </c>
    </row>
    <row r="1321" spans="9:13" x14ac:dyDescent="0.25">
      <c r="I1321">
        <v>12314</v>
      </c>
      <c r="J1321" t="s">
        <v>175</v>
      </c>
      <c r="K1321" t="s">
        <v>831</v>
      </c>
      <c r="L1321" s="82">
        <v>19622</v>
      </c>
      <c r="M1321" t="s">
        <v>2476</v>
      </c>
    </row>
    <row r="1322" spans="9:13" x14ac:dyDescent="0.25">
      <c r="I1322">
        <v>12315</v>
      </c>
      <c r="J1322" t="s">
        <v>546</v>
      </c>
      <c r="K1322" t="s">
        <v>932</v>
      </c>
      <c r="L1322" s="82">
        <v>19621</v>
      </c>
      <c r="M1322" t="s">
        <v>2477</v>
      </c>
    </row>
    <row r="1323" spans="9:13" x14ac:dyDescent="0.25">
      <c r="I1323">
        <v>12316</v>
      </c>
      <c r="J1323" t="s">
        <v>172</v>
      </c>
      <c r="K1323" t="s">
        <v>881</v>
      </c>
      <c r="L1323" s="82">
        <v>19688</v>
      </c>
      <c r="M1323" t="s">
        <v>2478</v>
      </c>
    </row>
    <row r="1324" spans="9:13" x14ac:dyDescent="0.25">
      <c r="I1324">
        <v>12317</v>
      </c>
      <c r="J1324" t="s">
        <v>203</v>
      </c>
      <c r="K1324" t="s">
        <v>962</v>
      </c>
      <c r="L1324" s="82">
        <v>19626</v>
      </c>
      <c r="M1324" t="s">
        <v>2479</v>
      </c>
    </row>
    <row r="1325" spans="9:13" x14ac:dyDescent="0.25">
      <c r="I1325">
        <v>12318</v>
      </c>
      <c r="J1325" t="s">
        <v>573</v>
      </c>
      <c r="K1325" t="s">
        <v>972</v>
      </c>
      <c r="L1325" s="82">
        <v>19482</v>
      </c>
      <c r="M1325" t="s">
        <v>2480</v>
      </c>
    </row>
    <row r="1326" spans="9:13" x14ac:dyDescent="0.25">
      <c r="I1326">
        <v>12319</v>
      </c>
      <c r="J1326" t="s">
        <v>157</v>
      </c>
      <c r="K1326" t="s">
        <v>882</v>
      </c>
      <c r="L1326" s="82">
        <v>19186</v>
      </c>
      <c r="M1326" t="s">
        <v>2481</v>
      </c>
    </row>
    <row r="1327" spans="9:13" x14ac:dyDescent="0.25">
      <c r="I1327">
        <v>12320</v>
      </c>
      <c r="J1327" t="s">
        <v>235</v>
      </c>
      <c r="K1327" t="s">
        <v>827</v>
      </c>
      <c r="L1327" s="82">
        <v>19162</v>
      </c>
      <c r="M1327" t="s">
        <v>2482</v>
      </c>
    </row>
    <row r="1328" spans="9:13" x14ac:dyDescent="0.25">
      <c r="I1328">
        <v>12321</v>
      </c>
      <c r="J1328" t="s">
        <v>570</v>
      </c>
      <c r="K1328" t="s">
        <v>975</v>
      </c>
      <c r="L1328" s="82">
        <v>18674</v>
      </c>
      <c r="M1328" t="s">
        <v>2483</v>
      </c>
    </row>
    <row r="1329" spans="9:13" x14ac:dyDescent="0.25">
      <c r="I1329">
        <v>12322</v>
      </c>
      <c r="J1329" t="s">
        <v>249</v>
      </c>
      <c r="K1329" t="s">
        <v>828</v>
      </c>
      <c r="L1329" s="82">
        <v>18842</v>
      </c>
      <c r="M1329" t="s">
        <v>2484</v>
      </c>
    </row>
    <row r="1330" spans="9:13" x14ac:dyDescent="0.25">
      <c r="I1330">
        <v>12323</v>
      </c>
      <c r="J1330" t="s">
        <v>304</v>
      </c>
      <c r="K1330" t="s">
        <v>999</v>
      </c>
      <c r="L1330" s="82">
        <v>18643</v>
      </c>
      <c r="M1330" t="s">
        <v>2485</v>
      </c>
    </row>
    <row r="1331" spans="9:13" x14ac:dyDescent="0.25">
      <c r="I1331">
        <v>12324</v>
      </c>
      <c r="J1331" t="s">
        <v>623</v>
      </c>
      <c r="K1331" t="s">
        <v>840</v>
      </c>
      <c r="L1331" s="82">
        <v>18686</v>
      </c>
      <c r="M1331" t="s">
        <v>2486</v>
      </c>
    </row>
    <row r="1332" spans="9:13" x14ac:dyDescent="0.25">
      <c r="I1332">
        <v>12325</v>
      </c>
      <c r="J1332" t="s">
        <v>624</v>
      </c>
      <c r="K1332" t="s">
        <v>664</v>
      </c>
      <c r="L1332" s="82">
        <v>18705</v>
      </c>
      <c r="M1332" t="s">
        <v>2487</v>
      </c>
    </row>
    <row r="1333" spans="9:13" x14ac:dyDescent="0.25">
      <c r="I1333">
        <v>12326</v>
      </c>
      <c r="J1333" t="s">
        <v>625</v>
      </c>
      <c r="K1333" t="s">
        <v>872</v>
      </c>
      <c r="L1333" s="82">
        <v>18662</v>
      </c>
      <c r="M1333" t="s">
        <v>2488</v>
      </c>
    </row>
    <row r="1334" spans="9:13" x14ac:dyDescent="0.25">
      <c r="I1334">
        <v>12327</v>
      </c>
      <c r="J1334" t="s">
        <v>240</v>
      </c>
      <c r="K1334" t="s">
        <v>877</v>
      </c>
      <c r="L1334" s="82">
        <v>18281</v>
      </c>
      <c r="M1334" t="s">
        <v>2489</v>
      </c>
    </row>
    <row r="1335" spans="9:13" x14ac:dyDescent="0.25">
      <c r="I1335">
        <v>12328</v>
      </c>
      <c r="J1335" t="s">
        <v>149</v>
      </c>
      <c r="K1335" t="s">
        <v>847</v>
      </c>
      <c r="L1335" s="82">
        <v>18340</v>
      </c>
      <c r="M1335" t="s">
        <v>2490</v>
      </c>
    </row>
    <row r="1336" spans="9:13" x14ac:dyDescent="0.25">
      <c r="I1336">
        <v>12329</v>
      </c>
      <c r="J1336" t="s">
        <v>408</v>
      </c>
      <c r="K1336" t="s">
        <v>965</v>
      </c>
      <c r="L1336" s="82">
        <v>18559</v>
      </c>
      <c r="M1336" t="s">
        <v>2491</v>
      </c>
    </row>
    <row r="1337" spans="9:13" x14ac:dyDescent="0.25">
      <c r="I1337">
        <v>12330</v>
      </c>
      <c r="J1337" t="s">
        <v>626</v>
      </c>
      <c r="K1337" t="s">
        <v>961</v>
      </c>
      <c r="L1337" s="82">
        <v>18070</v>
      </c>
      <c r="M1337" t="s">
        <v>2492</v>
      </c>
    </row>
    <row r="1338" spans="9:13" x14ac:dyDescent="0.25">
      <c r="I1338">
        <v>12331</v>
      </c>
      <c r="J1338" t="s">
        <v>476</v>
      </c>
      <c r="K1338" t="s">
        <v>982</v>
      </c>
      <c r="L1338" s="82">
        <v>17731</v>
      </c>
      <c r="M1338" t="s">
        <v>2493</v>
      </c>
    </row>
    <row r="1339" spans="9:13" x14ac:dyDescent="0.25">
      <c r="I1339">
        <v>12332</v>
      </c>
      <c r="J1339" t="s">
        <v>627</v>
      </c>
      <c r="K1339" t="s">
        <v>863</v>
      </c>
      <c r="L1339" s="82">
        <v>17755</v>
      </c>
      <c r="M1339" t="s">
        <v>2494</v>
      </c>
    </row>
    <row r="1340" spans="9:13" x14ac:dyDescent="0.25">
      <c r="I1340">
        <v>12333</v>
      </c>
      <c r="J1340" t="s">
        <v>364</v>
      </c>
      <c r="K1340" t="s">
        <v>932</v>
      </c>
      <c r="L1340" s="82">
        <v>17855</v>
      </c>
      <c r="M1340" t="s">
        <v>2495</v>
      </c>
    </row>
    <row r="1341" spans="9:13" x14ac:dyDescent="0.25">
      <c r="I1341">
        <v>12334</v>
      </c>
      <c r="J1341" t="s">
        <v>376</v>
      </c>
      <c r="K1341" t="s">
        <v>848</v>
      </c>
      <c r="L1341" s="82">
        <v>17765</v>
      </c>
      <c r="M1341" t="s">
        <v>2496</v>
      </c>
    </row>
    <row r="1342" spans="9:13" x14ac:dyDescent="0.25">
      <c r="I1342">
        <v>12335</v>
      </c>
      <c r="J1342" t="s">
        <v>394</v>
      </c>
      <c r="K1342" t="s">
        <v>1002</v>
      </c>
      <c r="L1342" s="82">
        <v>17586</v>
      </c>
      <c r="M1342" t="s">
        <v>2497</v>
      </c>
    </row>
    <row r="1343" spans="9:13" x14ac:dyDescent="0.25">
      <c r="I1343">
        <v>12336</v>
      </c>
      <c r="J1343" t="s">
        <v>164</v>
      </c>
      <c r="K1343" t="s">
        <v>867</v>
      </c>
      <c r="L1343" s="82">
        <v>17357</v>
      </c>
      <c r="M1343" t="s">
        <v>2498</v>
      </c>
    </row>
    <row r="1344" spans="9:13" x14ac:dyDescent="0.25">
      <c r="I1344">
        <v>12337</v>
      </c>
      <c r="J1344" t="s">
        <v>412</v>
      </c>
      <c r="K1344" t="s">
        <v>1012</v>
      </c>
      <c r="L1344" s="82">
        <v>27676</v>
      </c>
      <c r="M1344" t="s">
        <v>2499</v>
      </c>
    </row>
    <row r="1345" spans="9:13" x14ac:dyDescent="0.25">
      <c r="I1345">
        <v>12338</v>
      </c>
      <c r="J1345" t="s">
        <v>576</v>
      </c>
      <c r="K1345" t="s">
        <v>954</v>
      </c>
      <c r="L1345" s="82">
        <v>27949</v>
      </c>
      <c r="M1345" t="s">
        <v>2500</v>
      </c>
    </row>
    <row r="1346" spans="9:13" x14ac:dyDescent="0.25">
      <c r="I1346">
        <v>12339</v>
      </c>
      <c r="J1346" t="s">
        <v>479</v>
      </c>
      <c r="K1346" t="s">
        <v>968</v>
      </c>
      <c r="L1346" s="82">
        <v>27949</v>
      </c>
      <c r="M1346" t="s">
        <v>2501</v>
      </c>
    </row>
    <row r="1347" spans="9:13" x14ac:dyDescent="0.25">
      <c r="I1347">
        <v>12340</v>
      </c>
      <c r="J1347" t="s">
        <v>547</v>
      </c>
      <c r="K1347" t="s">
        <v>871</v>
      </c>
      <c r="L1347" s="82">
        <v>28069</v>
      </c>
      <c r="M1347" t="s">
        <v>2502</v>
      </c>
    </row>
    <row r="1348" spans="9:13" x14ac:dyDescent="0.25">
      <c r="I1348">
        <v>12341</v>
      </c>
      <c r="J1348" t="s">
        <v>558</v>
      </c>
      <c r="K1348" t="s">
        <v>894</v>
      </c>
      <c r="L1348" s="82">
        <v>28012</v>
      </c>
      <c r="M1348" t="s">
        <v>2503</v>
      </c>
    </row>
    <row r="1349" spans="9:13" x14ac:dyDescent="0.25">
      <c r="I1349">
        <v>12342</v>
      </c>
      <c r="J1349" t="s">
        <v>363</v>
      </c>
      <c r="K1349" t="s">
        <v>836</v>
      </c>
      <c r="L1349" s="82">
        <v>27462</v>
      </c>
      <c r="M1349" t="s">
        <v>2504</v>
      </c>
    </row>
    <row r="1350" spans="9:13" x14ac:dyDescent="0.25">
      <c r="I1350">
        <v>12343</v>
      </c>
      <c r="J1350" t="s">
        <v>624</v>
      </c>
      <c r="K1350" t="s">
        <v>826</v>
      </c>
      <c r="L1350" s="82">
        <v>27184</v>
      </c>
      <c r="M1350" t="s">
        <v>2505</v>
      </c>
    </row>
    <row r="1351" spans="9:13" x14ac:dyDescent="0.25">
      <c r="I1351">
        <v>12344</v>
      </c>
      <c r="J1351" t="s">
        <v>418</v>
      </c>
      <c r="K1351" t="s">
        <v>891</v>
      </c>
      <c r="L1351" s="82">
        <v>27547</v>
      </c>
      <c r="M1351" t="s">
        <v>2506</v>
      </c>
    </row>
    <row r="1352" spans="9:13" x14ac:dyDescent="0.25">
      <c r="I1352">
        <v>12345</v>
      </c>
      <c r="J1352" t="s">
        <v>628</v>
      </c>
      <c r="K1352" t="s">
        <v>869</v>
      </c>
      <c r="L1352" s="82">
        <v>27572</v>
      </c>
      <c r="M1352" t="s">
        <v>2507</v>
      </c>
    </row>
    <row r="1353" spans="9:13" x14ac:dyDescent="0.25">
      <c r="I1353">
        <v>12346</v>
      </c>
      <c r="J1353" t="s">
        <v>589</v>
      </c>
      <c r="K1353" t="s">
        <v>873</v>
      </c>
      <c r="L1353" s="82">
        <v>27536</v>
      </c>
      <c r="M1353" t="s">
        <v>2508</v>
      </c>
    </row>
    <row r="1354" spans="9:13" x14ac:dyDescent="0.25">
      <c r="I1354">
        <v>12347</v>
      </c>
      <c r="J1354" t="s">
        <v>581</v>
      </c>
      <c r="K1354" t="s">
        <v>990</v>
      </c>
      <c r="L1354" s="82">
        <v>27446</v>
      </c>
      <c r="M1354" t="s">
        <v>2509</v>
      </c>
    </row>
    <row r="1355" spans="9:13" x14ac:dyDescent="0.25">
      <c r="I1355">
        <v>12348</v>
      </c>
      <c r="J1355" t="s">
        <v>176</v>
      </c>
      <c r="K1355" t="s">
        <v>908</v>
      </c>
      <c r="L1355" s="82">
        <v>27084</v>
      </c>
      <c r="M1355" t="s">
        <v>2510</v>
      </c>
    </row>
    <row r="1356" spans="9:13" x14ac:dyDescent="0.25">
      <c r="I1356">
        <v>12349</v>
      </c>
      <c r="J1356" t="s">
        <v>392</v>
      </c>
      <c r="K1356" t="s">
        <v>850</v>
      </c>
      <c r="L1356" s="82">
        <v>27236</v>
      </c>
      <c r="M1356" t="s">
        <v>2511</v>
      </c>
    </row>
    <row r="1357" spans="9:13" x14ac:dyDescent="0.25">
      <c r="I1357">
        <v>12350</v>
      </c>
      <c r="J1357" t="s">
        <v>456</v>
      </c>
      <c r="K1357" t="s">
        <v>857</v>
      </c>
      <c r="L1357" s="82">
        <v>26720</v>
      </c>
      <c r="M1357" t="s">
        <v>2512</v>
      </c>
    </row>
    <row r="1358" spans="9:13" x14ac:dyDescent="0.25">
      <c r="I1358">
        <v>12351</v>
      </c>
      <c r="J1358" t="s">
        <v>379</v>
      </c>
      <c r="K1358" t="s">
        <v>842</v>
      </c>
      <c r="L1358" s="82">
        <v>26939</v>
      </c>
      <c r="M1358" t="s">
        <v>2513</v>
      </c>
    </row>
    <row r="1359" spans="9:13" x14ac:dyDescent="0.25">
      <c r="I1359">
        <v>12352</v>
      </c>
      <c r="J1359" t="s">
        <v>384</v>
      </c>
      <c r="K1359" t="s">
        <v>842</v>
      </c>
      <c r="L1359" s="82">
        <v>26728</v>
      </c>
      <c r="M1359" t="s">
        <v>2514</v>
      </c>
    </row>
    <row r="1360" spans="9:13" x14ac:dyDescent="0.25">
      <c r="I1360">
        <v>12353</v>
      </c>
      <c r="J1360" t="s">
        <v>533</v>
      </c>
      <c r="K1360" t="s">
        <v>851</v>
      </c>
      <c r="L1360" s="82">
        <v>26957</v>
      </c>
      <c r="M1360" t="s">
        <v>2515</v>
      </c>
    </row>
    <row r="1361" spans="9:13" x14ac:dyDescent="0.25">
      <c r="I1361">
        <v>12354</v>
      </c>
      <c r="J1361" t="s">
        <v>395</v>
      </c>
      <c r="K1361" t="s">
        <v>963</v>
      </c>
      <c r="L1361" s="82">
        <v>26883</v>
      </c>
      <c r="M1361" t="s">
        <v>2516</v>
      </c>
    </row>
    <row r="1362" spans="9:13" x14ac:dyDescent="0.25">
      <c r="I1362">
        <v>12355</v>
      </c>
      <c r="J1362" t="s">
        <v>629</v>
      </c>
      <c r="K1362" t="s">
        <v>963</v>
      </c>
      <c r="L1362" s="82">
        <v>26746</v>
      </c>
      <c r="M1362" t="s">
        <v>2517</v>
      </c>
    </row>
    <row r="1363" spans="9:13" x14ac:dyDescent="0.25">
      <c r="I1363">
        <v>12356</v>
      </c>
      <c r="J1363" t="s">
        <v>244</v>
      </c>
      <c r="K1363" t="s">
        <v>928</v>
      </c>
      <c r="L1363" s="82">
        <v>26167</v>
      </c>
      <c r="M1363" t="s">
        <v>2518</v>
      </c>
    </row>
    <row r="1364" spans="9:13" x14ac:dyDescent="0.25">
      <c r="I1364">
        <v>12357</v>
      </c>
      <c r="J1364" t="s">
        <v>504</v>
      </c>
      <c r="K1364" t="s">
        <v>832</v>
      </c>
      <c r="L1364" s="82">
        <v>26030</v>
      </c>
      <c r="M1364" t="s">
        <v>2519</v>
      </c>
    </row>
    <row r="1365" spans="9:13" x14ac:dyDescent="0.25">
      <c r="I1365">
        <v>12358</v>
      </c>
      <c r="J1365" t="s">
        <v>392</v>
      </c>
      <c r="K1365" t="s">
        <v>869</v>
      </c>
      <c r="L1365" s="82">
        <v>25625</v>
      </c>
      <c r="M1365" t="s">
        <v>2520</v>
      </c>
    </row>
    <row r="1366" spans="9:13" x14ac:dyDescent="0.25">
      <c r="I1366">
        <v>12359</v>
      </c>
      <c r="J1366" t="s">
        <v>572</v>
      </c>
      <c r="K1366" t="s">
        <v>961</v>
      </c>
      <c r="L1366" s="82">
        <v>25618</v>
      </c>
      <c r="M1366" t="s">
        <v>2521</v>
      </c>
    </row>
    <row r="1367" spans="9:13" x14ac:dyDescent="0.25">
      <c r="I1367">
        <v>12360</v>
      </c>
      <c r="J1367" t="s">
        <v>409</v>
      </c>
      <c r="K1367" t="s">
        <v>919</v>
      </c>
      <c r="L1367" s="82">
        <v>26140</v>
      </c>
      <c r="M1367" t="s">
        <v>2522</v>
      </c>
    </row>
    <row r="1368" spans="9:13" x14ac:dyDescent="0.25">
      <c r="I1368">
        <v>12361</v>
      </c>
      <c r="J1368" t="s">
        <v>263</v>
      </c>
      <c r="K1368" t="s">
        <v>871</v>
      </c>
      <c r="L1368" s="82">
        <v>26024</v>
      </c>
      <c r="M1368" t="s">
        <v>2523</v>
      </c>
    </row>
    <row r="1369" spans="9:13" x14ac:dyDescent="0.25">
      <c r="I1369">
        <v>12362</v>
      </c>
      <c r="J1369" t="s">
        <v>495</v>
      </c>
      <c r="K1369" t="s">
        <v>1013</v>
      </c>
      <c r="L1369" s="82">
        <v>15163</v>
      </c>
      <c r="M1369" t="s">
        <v>2524</v>
      </c>
    </row>
    <row r="1370" spans="9:13" x14ac:dyDescent="0.25">
      <c r="I1370">
        <v>12363</v>
      </c>
      <c r="J1370" t="s">
        <v>577</v>
      </c>
      <c r="K1370" t="s">
        <v>953</v>
      </c>
      <c r="L1370" s="82">
        <v>15335</v>
      </c>
      <c r="M1370" t="s">
        <v>2525</v>
      </c>
    </row>
    <row r="1371" spans="9:13" x14ac:dyDescent="0.25">
      <c r="I1371">
        <v>12364</v>
      </c>
      <c r="J1371" t="s">
        <v>359</v>
      </c>
      <c r="K1371" t="s">
        <v>983</v>
      </c>
      <c r="L1371" s="82">
        <v>15277</v>
      </c>
      <c r="M1371" t="s">
        <v>2526</v>
      </c>
    </row>
    <row r="1372" spans="9:13" x14ac:dyDescent="0.25">
      <c r="I1372">
        <v>12365</v>
      </c>
      <c r="J1372" t="s">
        <v>562</v>
      </c>
      <c r="K1372" t="s">
        <v>941</v>
      </c>
      <c r="L1372" s="82">
        <v>15384</v>
      </c>
      <c r="M1372" t="s">
        <v>2527</v>
      </c>
    </row>
    <row r="1373" spans="9:13" x14ac:dyDescent="0.25">
      <c r="I1373">
        <v>12366</v>
      </c>
      <c r="J1373" t="s">
        <v>301</v>
      </c>
      <c r="K1373" t="s">
        <v>887</v>
      </c>
      <c r="L1373" s="82">
        <v>15532</v>
      </c>
      <c r="M1373" t="s">
        <v>2528</v>
      </c>
    </row>
    <row r="1374" spans="9:13" x14ac:dyDescent="0.25">
      <c r="I1374">
        <v>12367</v>
      </c>
      <c r="J1374" t="s">
        <v>343</v>
      </c>
      <c r="K1374" t="s">
        <v>914</v>
      </c>
      <c r="L1374" s="82">
        <v>26898</v>
      </c>
      <c r="M1374" t="s">
        <v>2529</v>
      </c>
    </row>
    <row r="1375" spans="9:13" x14ac:dyDescent="0.25">
      <c r="I1375">
        <v>12368</v>
      </c>
      <c r="J1375" t="s">
        <v>630</v>
      </c>
      <c r="K1375" t="s">
        <v>896</v>
      </c>
      <c r="L1375" s="82">
        <v>26837</v>
      </c>
      <c r="M1375" t="s">
        <v>2530</v>
      </c>
    </row>
    <row r="1376" spans="9:13" x14ac:dyDescent="0.25">
      <c r="I1376">
        <v>12369</v>
      </c>
      <c r="J1376" t="s">
        <v>383</v>
      </c>
      <c r="K1376" t="s">
        <v>840</v>
      </c>
      <c r="L1376" s="82">
        <v>23290</v>
      </c>
      <c r="M1376" t="s">
        <v>2531</v>
      </c>
    </row>
    <row r="1377" spans="9:13" x14ac:dyDescent="0.25">
      <c r="I1377">
        <v>12370</v>
      </c>
      <c r="J1377" t="s">
        <v>626</v>
      </c>
      <c r="K1377" t="s">
        <v>891</v>
      </c>
      <c r="L1377" s="82">
        <v>23189</v>
      </c>
      <c r="M1377" t="s">
        <v>2532</v>
      </c>
    </row>
    <row r="1378" spans="9:13" x14ac:dyDescent="0.25">
      <c r="I1378">
        <v>12371</v>
      </c>
      <c r="J1378" t="s">
        <v>631</v>
      </c>
      <c r="K1378" t="s">
        <v>981</v>
      </c>
      <c r="L1378" s="82">
        <v>23056</v>
      </c>
      <c r="M1378" t="s">
        <v>2533</v>
      </c>
    </row>
    <row r="1379" spans="9:13" x14ac:dyDescent="0.25">
      <c r="I1379">
        <v>12372</v>
      </c>
      <c r="J1379" t="s">
        <v>410</v>
      </c>
      <c r="K1379" t="s">
        <v>951</v>
      </c>
      <c r="L1379" s="82">
        <v>23272</v>
      </c>
      <c r="M1379" t="s">
        <v>2534</v>
      </c>
    </row>
    <row r="1380" spans="9:13" x14ac:dyDescent="0.25">
      <c r="I1380">
        <v>12373</v>
      </c>
      <c r="J1380" t="s">
        <v>521</v>
      </c>
      <c r="K1380" t="s">
        <v>937</v>
      </c>
      <c r="L1380" s="82">
        <v>27247</v>
      </c>
      <c r="M1380" t="s">
        <v>2535</v>
      </c>
    </row>
    <row r="1381" spans="9:13" x14ac:dyDescent="0.25">
      <c r="I1381">
        <v>12374</v>
      </c>
      <c r="J1381" t="s">
        <v>398</v>
      </c>
      <c r="K1381" t="s">
        <v>901</v>
      </c>
      <c r="L1381" s="82">
        <v>29308</v>
      </c>
      <c r="M1381" t="s">
        <v>2536</v>
      </c>
    </row>
    <row r="1382" spans="9:13" x14ac:dyDescent="0.25">
      <c r="I1382">
        <v>12375</v>
      </c>
      <c r="J1382" t="s">
        <v>386</v>
      </c>
      <c r="K1382" t="s">
        <v>961</v>
      </c>
      <c r="L1382" s="82">
        <v>29275</v>
      </c>
      <c r="M1382" t="s">
        <v>2537</v>
      </c>
    </row>
    <row r="1383" spans="9:13" x14ac:dyDescent="0.25">
      <c r="I1383">
        <v>12376</v>
      </c>
      <c r="J1383" t="s">
        <v>600</v>
      </c>
      <c r="K1383" t="s">
        <v>891</v>
      </c>
      <c r="L1383" s="82">
        <v>29312</v>
      </c>
      <c r="M1383" t="s">
        <v>2538</v>
      </c>
    </row>
    <row r="1384" spans="9:13" x14ac:dyDescent="0.25">
      <c r="I1384">
        <v>12377</v>
      </c>
      <c r="J1384" t="s">
        <v>561</v>
      </c>
      <c r="K1384" t="s">
        <v>943</v>
      </c>
      <c r="L1384" s="82">
        <v>29294</v>
      </c>
      <c r="M1384" t="s">
        <v>2539</v>
      </c>
    </row>
    <row r="1385" spans="9:13" x14ac:dyDescent="0.25">
      <c r="I1385">
        <v>12378</v>
      </c>
      <c r="J1385" t="s">
        <v>271</v>
      </c>
      <c r="K1385" t="s">
        <v>860</v>
      </c>
      <c r="L1385" s="82">
        <v>29087</v>
      </c>
      <c r="M1385" t="s">
        <v>2540</v>
      </c>
    </row>
    <row r="1386" spans="9:13" x14ac:dyDescent="0.25">
      <c r="I1386">
        <v>12379</v>
      </c>
      <c r="J1386" t="s">
        <v>632</v>
      </c>
      <c r="K1386" t="s">
        <v>897</v>
      </c>
      <c r="L1386" s="82">
        <v>28721</v>
      </c>
      <c r="M1386" t="s">
        <v>2541</v>
      </c>
    </row>
    <row r="1387" spans="9:13" x14ac:dyDescent="0.25">
      <c r="I1387">
        <v>12380</v>
      </c>
      <c r="J1387" t="s">
        <v>516</v>
      </c>
      <c r="K1387" t="s">
        <v>850</v>
      </c>
      <c r="L1387" s="82">
        <v>27095</v>
      </c>
      <c r="M1387" t="s">
        <v>2542</v>
      </c>
    </row>
    <row r="1388" spans="9:13" x14ac:dyDescent="0.25">
      <c r="I1388">
        <v>12381</v>
      </c>
      <c r="J1388" t="s">
        <v>505</v>
      </c>
      <c r="K1388" t="s">
        <v>840</v>
      </c>
      <c r="L1388" s="82">
        <v>27077</v>
      </c>
      <c r="M1388" t="s">
        <v>2543</v>
      </c>
    </row>
    <row r="1389" spans="9:13" x14ac:dyDescent="0.25">
      <c r="I1389">
        <v>12382</v>
      </c>
      <c r="J1389" t="s">
        <v>230</v>
      </c>
      <c r="K1389" t="s">
        <v>994</v>
      </c>
      <c r="L1389" s="82">
        <v>26614</v>
      </c>
      <c r="M1389" t="s">
        <v>2544</v>
      </c>
    </row>
    <row r="1390" spans="9:13" x14ac:dyDescent="0.25">
      <c r="I1390">
        <v>12383</v>
      </c>
      <c r="J1390" t="s">
        <v>633</v>
      </c>
      <c r="K1390" t="s">
        <v>977</v>
      </c>
      <c r="L1390" s="82">
        <v>26774</v>
      </c>
      <c r="M1390" t="s">
        <v>2545</v>
      </c>
    </row>
    <row r="1391" spans="9:13" x14ac:dyDescent="0.25">
      <c r="I1391">
        <v>12384</v>
      </c>
      <c r="J1391" t="s">
        <v>158</v>
      </c>
      <c r="K1391" t="s">
        <v>902</v>
      </c>
      <c r="L1391" s="82">
        <v>26938</v>
      </c>
      <c r="M1391" t="s">
        <v>2546</v>
      </c>
    </row>
    <row r="1392" spans="9:13" x14ac:dyDescent="0.25">
      <c r="I1392">
        <v>12385</v>
      </c>
      <c r="J1392" t="s">
        <v>634</v>
      </c>
      <c r="K1392" t="s">
        <v>879</v>
      </c>
      <c r="L1392" s="82">
        <v>26750</v>
      </c>
      <c r="M1392" t="s">
        <v>2547</v>
      </c>
    </row>
    <row r="1393" spans="9:13" x14ac:dyDescent="0.25">
      <c r="I1393">
        <v>12386</v>
      </c>
      <c r="J1393" t="s">
        <v>450</v>
      </c>
      <c r="K1393" t="s">
        <v>944</v>
      </c>
      <c r="L1393" s="82">
        <v>26397</v>
      </c>
      <c r="M1393" t="s">
        <v>2548</v>
      </c>
    </row>
    <row r="1394" spans="9:13" x14ac:dyDescent="0.25">
      <c r="I1394">
        <v>12387</v>
      </c>
      <c r="J1394" t="s">
        <v>250</v>
      </c>
      <c r="K1394" t="s">
        <v>908</v>
      </c>
      <c r="L1394" s="82">
        <v>26660</v>
      </c>
      <c r="M1394" t="s">
        <v>2549</v>
      </c>
    </row>
    <row r="1395" spans="9:13" x14ac:dyDescent="0.25">
      <c r="I1395">
        <v>12388</v>
      </c>
      <c r="J1395" t="s">
        <v>216</v>
      </c>
      <c r="K1395" t="s">
        <v>894</v>
      </c>
      <c r="L1395" s="82">
        <v>26499</v>
      </c>
      <c r="M1395" t="s">
        <v>2550</v>
      </c>
    </row>
    <row r="1396" spans="9:13" x14ac:dyDescent="0.25">
      <c r="I1396">
        <v>12389</v>
      </c>
      <c r="J1396" t="s">
        <v>633</v>
      </c>
      <c r="K1396" t="s">
        <v>907</v>
      </c>
      <c r="L1396" s="82">
        <v>26486</v>
      </c>
      <c r="M1396" t="s">
        <v>2551</v>
      </c>
    </row>
    <row r="1397" spans="9:13" x14ac:dyDescent="0.25">
      <c r="I1397">
        <v>12390</v>
      </c>
      <c r="J1397" t="s">
        <v>179</v>
      </c>
      <c r="K1397" t="s">
        <v>930</v>
      </c>
      <c r="L1397" s="82">
        <v>26559</v>
      </c>
      <c r="M1397" t="s">
        <v>2552</v>
      </c>
    </row>
    <row r="1398" spans="9:13" x14ac:dyDescent="0.25">
      <c r="I1398">
        <v>12391</v>
      </c>
      <c r="J1398" t="s">
        <v>316</v>
      </c>
      <c r="K1398" t="s">
        <v>596</v>
      </c>
      <c r="L1398" s="82">
        <v>26353</v>
      </c>
      <c r="M1398" t="s">
        <v>2553</v>
      </c>
    </row>
    <row r="1399" spans="9:13" x14ac:dyDescent="0.25">
      <c r="I1399">
        <v>12392</v>
      </c>
      <c r="J1399" t="s">
        <v>550</v>
      </c>
      <c r="K1399" t="s">
        <v>853</v>
      </c>
      <c r="L1399" s="82">
        <v>26140</v>
      </c>
      <c r="M1399" t="s">
        <v>2554</v>
      </c>
    </row>
    <row r="1400" spans="9:13" x14ac:dyDescent="0.25">
      <c r="I1400">
        <v>12393</v>
      </c>
      <c r="J1400" t="s">
        <v>405</v>
      </c>
      <c r="K1400" t="s">
        <v>846</v>
      </c>
      <c r="L1400" s="82">
        <v>26130</v>
      </c>
      <c r="M1400" t="s">
        <v>2555</v>
      </c>
    </row>
    <row r="1401" spans="9:13" x14ac:dyDescent="0.25">
      <c r="I1401">
        <v>12394</v>
      </c>
      <c r="J1401" t="s">
        <v>421</v>
      </c>
      <c r="K1401" t="s">
        <v>880</v>
      </c>
      <c r="L1401" s="82">
        <v>26005</v>
      </c>
      <c r="M1401" t="s">
        <v>2556</v>
      </c>
    </row>
    <row r="1402" spans="9:13" x14ac:dyDescent="0.25">
      <c r="I1402">
        <v>12395</v>
      </c>
      <c r="J1402" t="s">
        <v>346</v>
      </c>
      <c r="K1402" t="s">
        <v>859</v>
      </c>
      <c r="L1402" s="82">
        <v>26048</v>
      </c>
      <c r="M1402" t="s">
        <v>2557</v>
      </c>
    </row>
    <row r="1403" spans="9:13" x14ac:dyDescent="0.25">
      <c r="I1403">
        <v>12396</v>
      </c>
      <c r="J1403" t="s">
        <v>504</v>
      </c>
      <c r="K1403" t="s">
        <v>821</v>
      </c>
      <c r="L1403" s="82">
        <v>26037</v>
      </c>
      <c r="M1403" t="s">
        <v>2558</v>
      </c>
    </row>
    <row r="1404" spans="9:13" x14ac:dyDescent="0.25">
      <c r="I1404">
        <v>12397</v>
      </c>
      <c r="J1404" t="s">
        <v>264</v>
      </c>
      <c r="K1404" t="s">
        <v>956</v>
      </c>
      <c r="L1404" s="82">
        <v>25641</v>
      </c>
      <c r="M1404" t="s">
        <v>2559</v>
      </c>
    </row>
    <row r="1405" spans="9:13" x14ac:dyDescent="0.25">
      <c r="I1405">
        <v>12398</v>
      </c>
      <c r="J1405" t="s">
        <v>291</v>
      </c>
      <c r="K1405" t="s">
        <v>957</v>
      </c>
      <c r="L1405" s="82">
        <v>26126</v>
      </c>
      <c r="M1405" t="s">
        <v>2560</v>
      </c>
    </row>
    <row r="1406" spans="9:13" x14ac:dyDescent="0.25">
      <c r="I1406">
        <v>12399</v>
      </c>
      <c r="J1406" t="s">
        <v>351</v>
      </c>
      <c r="K1406" t="s">
        <v>956</v>
      </c>
      <c r="L1406" s="82">
        <v>26188</v>
      </c>
      <c r="M1406" t="s">
        <v>2561</v>
      </c>
    </row>
    <row r="1407" spans="9:13" x14ac:dyDescent="0.25">
      <c r="I1407">
        <v>12400</v>
      </c>
      <c r="J1407" t="s">
        <v>369</v>
      </c>
      <c r="K1407" t="s">
        <v>664</v>
      </c>
      <c r="L1407" s="82">
        <v>26249</v>
      </c>
      <c r="M1407" t="s">
        <v>2562</v>
      </c>
    </row>
    <row r="1408" spans="9:13" x14ac:dyDescent="0.25">
      <c r="I1408">
        <v>12401</v>
      </c>
      <c r="J1408" t="s">
        <v>497</v>
      </c>
      <c r="K1408" t="s">
        <v>911</v>
      </c>
      <c r="L1408" s="82">
        <v>26062</v>
      </c>
      <c r="M1408" t="s">
        <v>2563</v>
      </c>
    </row>
    <row r="1409" spans="9:13" x14ac:dyDescent="0.25">
      <c r="I1409">
        <v>12402</v>
      </c>
      <c r="J1409" t="s">
        <v>633</v>
      </c>
      <c r="K1409" t="s">
        <v>849</v>
      </c>
      <c r="L1409" s="82">
        <v>26007</v>
      </c>
      <c r="M1409" t="s">
        <v>2564</v>
      </c>
    </row>
    <row r="1410" spans="9:13" x14ac:dyDescent="0.25">
      <c r="I1410">
        <v>12403</v>
      </c>
      <c r="J1410" t="s">
        <v>351</v>
      </c>
      <c r="K1410" t="s">
        <v>836</v>
      </c>
      <c r="L1410" s="82">
        <v>26102</v>
      </c>
      <c r="M1410" t="s">
        <v>2565</v>
      </c>
    </row>
    <row r="1411" spans="9:13" x14ac:dyDescent="0.25">
      <c r="I1411">
        <v>12404</v>
      </c>
      <c r="J1411" t="s">
        <v>635</v>
      </c>
      <c r="K1411" t="s">
        <v>877</v>
      </c>
      <c r="L1411" s="82">
        <v>26155</v>
      </c>
      <c r="M1411" t="s">
        <v>2566</v>
      </c>
    </row>
    <row r="1412" spans="9:13" x14ac:dyDescent="0.25">
      <c r="I1412">
        <v>12405</v>
      </c>
      <c r="J1412" t="s">
        <v>636</v>
      </c>
      <c r="K1412" t="s">
        <v>860</v>
      </c>
      <c r="L1412" s="82">
        <v>25830</v>
      </c>
      <c r="M1412" t="s">
        <v>2567</v>
      </c>
    </row>
    <row r="1413" spans="9:13" x14ac:dyDescent="0.25">
      <c r="I1413">
        <v>12406</v>
      </c>
      <c r="J1413" t="s">
        <v>262</v>
      </c>
      <c r="K1413" t="s">
        <v>902</v>
      </c>
      <c r="L1413" s="82">
        <v>25590</v>
      </c>
      <c r="M1413" t="s">
        <v>2568</v>
      </c>
    </row>
    <row r="1414" spans="9:13" x14ac:dyDescent="0.25">
      <c r="I1414">
        <v>12407</v>
      </c>
      <c r="J1414" t="s">
        <v>377</v>
      </c>
      <c r="K1414" t="s">
        <v>879</v>
      </c>
      <c r="L1414" s="82">
        <v>25807</v>
      </c>
      <c r="M1414" t="s">
        <v>2569</v>
      </c>
    </row>
    <row r="1415" spans="9:13" x14ac:dyDescent="0.25">
      <c r="I1415">
        <v>12408</v>
      </c>
      <c r="J1415" t="s">
        <v>148</v>
      </c>
      <c r="K1415" t="s">
        <v>832</v>
      </c>
      <c r="L1415" s="82">
        <v>25604</v>
      </c>
      <c r="M1415" t="s">
        <v>2570</v>
      </c>
    </row>
    <row r="1416" spans="9:13" x14ac:dyDescent="0.25">
      <c r="I1416">
        <v>12409</v>
      </c>
      <c r="J1416" t="s">
        <v>225</v>
      </c>
      <c r="K1416" t="s">
        <v>837</v>
      </c>
      <c r="L1416" s="82">
        <v>27476</v>
      </c>
      <c r="M1416" t="s">
        <v>2571</v>
      </c>
    </row>
    <row r="1417" spans="9:13" x14ac:dyDescent="0.25">
      <c r="I1417">
        <v>12410</v>
      </c>
      <c r="J1417" t="s">
        <v>492</v>
      </c>
      <c r="K1417" t="s">
        <v>912</v>
      </c>
      <c r="L1417" s="82">
        <v>27734</v>
      </c>
      <c r="M1417" t="s">
        <v>2572</v>
      </c>
    </row>
    <row r="1418" spans="9:13" x14ac:dyDescent="0.25">
      <c r="I1418">
        <v>12411</v>
      </c>
      <c r="J1418" t="s">
        <v>480</v>
      </c>
      <c r="K1418" t="s">
        <v>686</v>
      </c>
      <c r="L1418" s="82">
        <v>27669</v>
      </c>
      <c r="M1418" t="s">
        <v>2573</v>
      </c>
    </row>
    <row r="1419" spans="9:13" x14ac:dyDescent="0.25">
      <c r="I1419">
        <v>12412</v>
      </c>
      <c r="J1419" t="s">
        <v>511</v>
      </c>
      <c r="K1419" t="s">
        <v>910</v>
      </c>
      <c r="L1419" s="82">
        <v>11251</v>
      </c>
      <c r="M1419" t="s">
        <v>2574</v>
      </c>
    </row>
    <row r="1420" spans="9:13" x14ac:dyDescent="0.25">
      <c r="I1420">
        <v>12413</v>
      </c>
      <c r="J1420" t="s">
        <v>283</v>
      </c>
      <c r="K1420" t="s">
        <v>959</v>
      </c>
      <c r="L1420" s="82">
        <v>24173</v>
      </c>
      <c r="M1420" t="s">
        <v>2575</v>
      </c>
    </row>
    <row r="1421" spans="9:13" x14ac:dyDescent="0.25">
      <c r="I1421">
        <v>12414</v>
      </c>
      <c r="J1421" t="s">
        <v>169</v>
      </c>
      <c r="K1421" t="s">
        <v>840</v>
      </c>
      <c r="L1421" s="82">
        <v>24279</v>
      </c>
      <c r="M1421" t="s">
        <v>2576</v>
      </c>
    </row>
    <row r="1422" spans="9:13" x14ac:dyDescent="0.25">
      <c r="I1422">
        <v>12415</v>
      </c>
      <c r="J1422" t="s">
        <v>271</v>
      </c>
      <c r="K1422" t="s">
        <v>912</v>
      </c>
      <c r="L1422" s="82">
        <v>24413</v>
      </c>
      <c r="M1422" t="s">
        <v>2577</v>
      </c>
    </row>
    <row r="1423" spans="9:13" x14ac:dyDescent="0.25">
      <c r="I1423">
        <v>12416</v>
      </c>
      <c r="J1423" t="s">
        <v>572</v>
      </c>
      <c r="K1423" t="s">
        <v>930</v>
      </c>
      <c r="L1423" s="82">
        <v>24333</v>
      </c>
      <c r="M1423" t="s">
        <v>2578</v>
      </c>
    </row>
    <row r="1424" spans="9:13" x14ac:dyDescent="0.25">
      <c r="I1424">
        <v>12417</v>
      </c>
      <c r="J1424" t="s">
        <v>332</v>
      </c>
      <c r="K1424" t="s">
        <v>417</v>
      </c>
      <c r="L1424" s="82">
        <v>24436</v>
      </c>
      <c r="M1424" t="s">
        <v>2579</v>
      </c>
    </row>
    <row r="1425" spans="9:13" x14ac:dyDescent="0.25">
      <c r="I1425">
        <v>12418</v>
      </c>
      <c r="J1425" t="s">
        <v>345</v>
      </c>
      <c r="K1425" t="s">
        <v>857</v>
      </c>
      <c r="L1425" s="82">
        <v>19656</v>
      </c>
      <c r="M1425" t="s">
        <v>2580</v>
      </c>
    </row>
    <row r="1426" spans="9:13" x14ac:dyDescent="0.25">
      <c r="I1426">
        <v>12419</v>
      </c>
      <c r="J1426" t="s">
        <v>168</v>
      </c>
      <c r="K1426" t="s">
        <v>1001</v>
      </c>
      <c r="L1426" s="82">
        <v>19515</v>
      </c>
      <c r="M1426" t="s">
        <v>2581</v>
      </c>
    </row>
    <row r="1427" spans="9:13" x14ac:dyDescent="0.25">
      <c r="I1427">
        <v>12420</v>
      </c>
      <c r="J1427" t="s">
        <v>356</v>
      </c>
      <c r="K1427" t="s">
        <v>973</v>
      </c>
      <c r="L1427" s="82">
        <v>19591</v>
      </c>
      <c r="M1427" t="s">
        <v>2582</v>
      </c>
    </row>
    <row r="1428" spans="9:13" x14ac:dyDescent="0.25">
      <c r="I1428">
        <v>12421</v>
      </c>
      <c r="J1428" t="s">
        <v>355</v>
      </c>
      <c r="K1428" t="s">
        <v>926</v>
      </c>
      <c r="L1428" s="82">
        <v>19430</v>
      </c>
      <c r="M1428" t="s">
        <v>2583</v>
      </c>
    </row>
    <row r="1429" spans="9:13" x14ac:dyDescent="0.25">
      <c r="I1429">
        <v>12422</v>
      </c>
      <c r="J1429" t="s">
        <v>319</v>
      </c>
      <c r="K1429" t="s">
        <v>941</v>
      </c>
      <c r="L1429" s="82">
        <v>19655</v>
      </c>
      <c r="M1429" t="s">
        <v>2584</v>
      </c>
    </row>
    <row r="1430" spans="9:13" x14ac:dyDescent="0.25">
      <c r="I1430">
        <v>12423</v>
      </c>
      <c r="J1430" t="s">
        <v>295</v>
      </c>
      <c r="K1430" t="s">
        <v>953</v>
      </c>
      <c r="L1430" s="82">
        <v>19839</v>
      </c>
      <c r="M1430" t="s">
        <v>2585</v>
      </c>
    </row>
    <row r="1431" spans="9:13" x14ac:dyDescent="0.25">
      <c r="I1431">
        <v>12424</v>
      </c>
      <c r="J1431" t="s">
        <v>552</v>
      </c>
      <c r="K1431" t="s">
        <v>397</v>
      </c>
      <c r="L1431" s="82">
        <v>19991</v>
      </c>
      <c r="M1431" t="s">
        <v>2586</v>
      </c>
    </row>
    <row r="1432" spans="9:13" x14ac:dyDescent="0.25">
      <c r="I1432">
        <v>12425</v>
      </c>
      <c r="J1432" t="s">
        <v>597</v>
      </c>
      <c r="K1432" t="s">
        <v>126</v>
      </c>
      <c r="L1432" s="82">
        <v>19788</v>
      </c>
      <c r="M1432" t="s">
        <v>2587</v>
      </c>
    </row>
    <row r="1433" spans="9:13" x14ac:dyDescent="0.25">
      <c r="I1433">
        <v>12426</v>
      </c>
      <c r="J1433" t="s">
        <v>509</v>
      </c>
      <c r="K1433" t="s">
        <v>887</v>
      </c>
      <c r="L1433" s="82">
        <v>19990</v>
      </c>
      <c r="M1433" t="s">
        <v>2588</v>
      </c>
    </row>
    <row r="1434" spans="9:13" x14ac:dyDescent="0.25">
      <c r="I1434">
        <v>12427</v>
      </c>
      <c r="J1434" t="s">
        <v>497</v>
      </c>
      <c r="K1434" t="s">
        <v>949</v>
      </c>
      <c r="L1434" s="82">
        <v>19763</v>
      </c>
      <c r="M1434" t="s">
        <v>2589</v>
      </c>
    </row>
    <row r="1435" spans="9:13" x14ac:dyDescent="0.25">
      <c r="I1435">
        <v>12428</v>
      </c>
      <c r="J1435" t="s">
        <v>357</v>
      </c>
      <c r="K1435" t="s">
        <v>936</v>
      </c>
      <c r="L1435" s="82">
        <v>20127</v>
      </c>
      <c r="M1435" t="s">
        <v>2590</v>
      </c>
    </row>
    <row r="1436" spans="9:13" x14ac:dyDescent="0.25">
      <c r="I1436">
        <v>12429</v>
      </c>
      <c r="J1436" t="s">
        <v>426</v>
      </c>
      <c r="K1436" t="s">
        <v>122</v>
      </c>
      <c r="L1436" s="82">
        <v>20420</v>
      </c>
      <c r="M1436" t="s">
        <v>2591</v>
      </c>
    </row>
    <row r="1437" spans="9:13" x14ac:dyDescent="0.25">
      <c r="I1437">
        <v>12430</v>
      </c>
      <c r="J1437" t="s">
        <v>507</v>
      </c>
      <c r="K1437" t="s">
        <v>953</v>
      </c>
      <c r="L1437" s="82">
        <v>20180</v>
      </c>
      <c r="M1437" t="s">
        <v>2592</v>
      </c>
    </row>
    <row r="1438" spans="9:13" x14ac:dyDescent="0.25">
      <c r="I1438">
        <v>12431</v>
      </c>
      <c r="J1438" t="s">
        <v>164</v>
      </c>
      <c r="K1438" t="s">
        <v>495</v>
      </c>
      <c r="L1438" s="82">
        <v>20169</v>
      </c>
      <c r="M1438" t="s">
        <v>2593</v>
      </c>
    </row>
    <row r="1439" spans="9:13" x14ac:dyDescent="0.25">
      <c r="I1439">
        <v>12432</v>
      </c>
      <c r="J1439" t="s">
        <v>189</v>
      </c>
      <c r="K1439" t="s">
        <v>957</v>
      </c>
      <c r="L1439" s="82">
        <v>20295</v>
      </c>
      <c r="M1439" t="s">
        <v>2594</v>
      </c>
    </row>
    <row r="1440" spans="9:13" x14ac:dyDescent="0.25">
      <c r="I1440">
        <v>12433</v>
      </c>
      <c r="J1440" t="s">
        <v>494</v>
      </c>
      <c r="K1440" t="s">
        <v>867</v>
      </c>
      <c r="L1440" s="82">
        <v>20290</v>
      </c>
      <c r="M1440" t="s">
        <v>2595</v>
      </c>
    </row>
    <row r="1441" spans="9:13" x14ac:dyDescent="0.25">
      <c r="I1441">
        <v>12434</v>
      </c>
      <c r="J1441" t="s">
        <v>495</v>
      </c>
      <c r="K1441" t="s">
        <v>894</v>
      </c>
      <c r="L1441" s="82">
        <v>20157</v>
      </c>
      <c r="M1441" t="s">
        <v>2596</v>
      </c>
    </row>
    <row r="1442" spans="9:13" x14ac:dyDescent="0.25">
      <c r="I1442">
        <v>12435</v>
      </c>
      <c r="J1442" t="s">
        <v>151</v>
      </c>
      <c r="K1442" t="s">
        <v>872</v>
      </c>
      <c r="L1442" s="82">
        <v>20372</v>
      </c>
      <c r="M1442" t="s">
        <v>2597</v>
      </c>
    </row>
    <row r="1443" spans="9:13" x14ac:dyDescent="0.25">
      <c r="I1443">
        <v>12436</v>
      </c>
      <c r="J1443" t="s">
        <v>633</v>
      </c>
      <c r="K1443" t="s">
        <v>871</v>
      </c>
      <c r="L1443" s="82">
        <v>20258</v>
      </c>
      <c r="M1443" t="s">
        <v>2598</v>
      </c>
    </row>
    <row r="1444" spans="9:13" x14ac:dyDescent="0.25">
      <c r="I1444">
        <v>12437</v>
      </c>
      <c r="J1444" t="s">
        <v>194</v>
      </c>
      <c r="K1444" t="s">
        <v>836</v>
      </c>
      <c r="L1444" s="82">
        <v>20255</v>
      </c>
      <c r="M1444" t="s">
        <v>2599</v>
      </c>
    </row>
    <row r="1445" spans="9:13" x14ac:dyDescent="0.25">
      <c r="I1445">
        <v>12438</v>
      </c>
      <c r="J1445" t="s">
        <v>526</v>
      </c>
      <c r="K1445" t="s">
        <v>983</v>
      </c>
      <c r="L1445" s="82">
        <v>20381</v>
      </c>
      <c r="M1445" t="s">
        <v>2600</v>
      </c>
    </row>
    <row r="1446" spans="9:13" x14ac:dyDescent="0.25">
      <c r="I1446">
        <v>12439</v>
      </c>
      <c r="J1446" t="s">
        <v>188</v>
      </c>
      <c r="K1446" t="s">
        <v>835</v>
      </c>
      <c r="L1446" s="82">
        <v>20601</v>
      </c>
      <c r="M1446" t="s">
        <v>2601</v>
      </c>
    </row>
    <row r="1447" spans="9:13" x14ac:dyDescent="0.25">
      <c r="I1447">
        <v>12440</v>
      </c>
      <c r="J1447" t="s">
        <v>394</v>
      </c>
      <c r="K1447" t="s">
        <v>982</v>
      </c>
      <c r="L1447" s="82">
        <v>20740</v>
      </c>
      <c r="M1447" t="s">
        <v>2602</v>
      </c>
    </row>
    <row r="1448" spans="9:13" x14ac:dyDescent="0.25">
      <c r="I1448">
        <v>12441</v>
      </c>
      <c r="J1448" t="s">
        <v>233</v>
      </c>
      <c r="K1448" t="s">
        <v>861</v>
      </c>
      <c r="L1448" s="82">
        <v>21145</v>
      </c>
      <c r="M1448" t="s">
        <v>2603</v>
      </c>
    </row>
    <row r="1449" spans="9:13" x14ac:dyDescent="0.25">
      <c r="I1449">
        <v>12442</v>
      </c>
      <c r="J1449" t="s">
        <v>313</v>
      </c>
      <c r="K1449" t="s">
        <v>912</v>
      </c>
      <c r="L1449" s="82">
        <v>21036</v>
      </c>
      <c r="M1449" t="s">
        <v>2604</v>
      </c>
    </row>
    <row r="1450" spans="9:13" x14ac:dyDescent="0.25">
      <c r="I1450">
        <v>12443</v>
      </c>
      <c r="J1450" t="s">
        <v>537</v>
      </c>
      <c r="K1450" t="s">
        <v>283</v>
      </c>
      <c r="L1450" s="82">
        <v>20962</v>
      </c>
      <c r="M1450" t="s">
        <v>2605</v>
      </c>
    </row>
    <row r="1451" spans="9:13" x14ac:dyDescent="0.25">
      <c r="I1451">
        <v>12444</v>
      </c>
      <c r="J1451" t="s">
        <v>511</v>
      </c>
      <c r="K1451" t="s">
        <v>888</v>
      </c>
      <c r="L1451" s="82">
        <v>20932</v>
      </c>
      <c r="M1451" t="s">
        <v>2606</v>
      </c>
    </row>
    <row r="1452" spans="9:13" x14ac:dyDescent="0.25">
      <c r="I1452">
        <v>12445</v>
      </c>
      <c r="J1452" t="s">
        <v>355</v>
      </c>
      <c r="K1452" t="s">
        <v>344</v>
      </c>
      <c r="L1452" s="82">
        <v>20906</v>
      </c>
      <c r="M1452" t="s">
        <v>2607</v>
      </c>
    </row>
    <row r="1453" spans="9:13" x14ac:dyDescent="0.25">
      <c r="I1453">
        <v>12446</v>
      </c>
      <c r="J1453" t="s">
        <v>272</v>
      </c>
      <c r="K1453" t="s">
        <v>995</v>
      </c>
      <c r="L1453" s="82">
        <v>21035</v>
      </c>
      <c r="M1453" t="s">
        <v>2608</v>
      </c>
    </row>
    <row r="1454" spans="9:13" x14ac:dyDescent="0.25">
      <c r="I1454">
        <v>12447</v>
      </c>
      <c r="J1454" t="s">
        <v>305</v>
      </c>
      <c r="K1454" t="s">
        <v>973</v>
      </c>
      <c r="L1454" s="82">
        <v>21117</v>
      </c>
      <c r="M1454" t="s">
        <v>2609</v>
      </c>
    </row>
    <row r="1455" spans="9:13" x14ac:dyDescent="0.25">
      <c r="I1455">
        <v>12448</v>
      </c>
      <c r="J1455" t="s">
        <v>319</v>
      </c>
      <c r="K1455" t="s">
        <v>887</v>
      </c>
      <c r="L1455" s="82">
        <v>21325</v>
      </c>
      <c r="M1455" t="s">
        <v>2610</v>
      </c>
    </row>
    <row r="1456" spans="9:13" x14ac:dyDescent="0.25">
      <c r="I1456">
        <v>12449</v>
      </c>
      <c r="J1456" t="s">
        <v>557</v>
      </c>
      <c r="K1456" t="s">
        <v>889</v>
      </c>
      <c r="L1456" s="82">
        <v>21253</v>
      </c>
      <c r="M1456" t="s">
        <v>2611</v>
      </c>
    </row>
    <row r="1457" spans="9:13" x14ac:dyDescent="0.25">
      <c r="I1457">
        <v>12450</v>
      </c>
      <c r="J1457" t="s">
        <v>509</v>
      </c>
      <c r="K1457" t="s">
        <v>945</v>
      </c>
      <c r="L1457" s="82">
        <v>21451</v>
      </c>
      <c r="M1457" t="s">
        <v>2612</v>
      </c>
    </row>
    <row r="1458" spans="9:13" x14ac:dyDescent="0.25">
      <c r="I1458">
        <v>12451</v>
      </c>
      <c r="J1458" t="s">
        <v>325</v>
      </c>
      <c r="K1458" t="s">
        <v>861</v>
      </c>
      <c r="L1458" s="82">
        <v>21407</v>
      </c>
      <c r="M1458" t="s">
        <v>2613</v>
      </c>
    </row>
    <row r="1459" spans="9:13" x14ac:dyDescent="0.25">
      <c r="I1459">
        <v>12452</v>
      </c>
      <c r="J1459" t="s">
        <v>357</v>
      </c>
      <c r="K1459" t="s">
        <v>860</v>
      </c>
      <c r="L1459" s="82">
        <v>21513</v>
      </c>
      <c r="M1459" t="s">
        <v>2614</v>
      </c>
    </row>
    <row r="1460" spans="9:13" x14ac:dyDescent="0.25">
      <c r="I1460">
        <v>12453</v>
      </c>
      <c r="J1460" t="s">
        <v>320</v>
      </c>
      <c r="K1460" t="s">
        <v>835</v>
      </c>
      <c r="L1460" s="82">
        <v>21315</v>
      </c>
      <c r="M1460" t="s">
        <v>2615</v>
      </c>
    </row>
    <row r="1461" spans="9:13" x14ac:dyDescent="0.25">
      <c r="I1461">
        <v>12454</v>
      </c>
      <c r="J1461" t="s">
        <v>496</v>
      </c>
      <c r="K1461" t="s">
        <v>913</v>
      </c>
      <c r="L1461" s="82">
        <v>21611</v>
      </c>
      <c r="M1461" t="s">
        <v>2616</v>
      </c>
    </row>
    <row r="1462" spans="9:13" x14ac:dyDescent="0.25">
      <c r="I1462">
        <v>12455</v>
      </c>
      <c r="J1462" t="s">
        <v>514</v>
      </c>
      <c r="K1462" t="s">
        <v>958</v>
      </c>
      <c r="L1462" s="82">
        <v>21650</v>
      </c>
      <c r="M1462" t="s">
        <v>2617</v>
      </c>
    </row>
    <row r="1463" spans="9:13" x14ac:dyDescent="0.25">
      <c r="I1463">
        <v>12456</v>
      </c>
      <c r="J1463" t="s">
        <v>495</v>
      </c>
      <c r="K1463" t="s">
        <v>994</v>
      </c>
      <c r="L1463" s="82">
        <v>21778</v>
      </c>
      <c r="M1463" t="s">
        <v>2618</v>
      </c>
    </row>
    <row r="1464" spans="9:13" x14ac:dyDescent="0.25">
      <c r="I1464">
        <v>12457</v>
      </c>
      <c r="J1464" t="s">
        <v>637</v>
      </c>
      <c r="K1464" t="s">
        <v>839</v>
      </c>
      <c r="L1464" s="82">
        <v>21795</v>
      </c>
      <c r="M1464" t="s">
        <v>2619</v>
      </c>
    </row>
    <row r="1465" spans="9:13" x14ac:dyDescent="0.25">
      <c r="I1465">
        <v>12458</v>
      </c>
      <c r="J1465" t="s">
        <v>572</v>
      </c>
      <c r="K1465" t="s">
        <v>860</v>
      </c>
      <c r="L1465" s="82">
        <v>24985</v>
      </c>
      <c r="M1465" t="s">
        <v>2620</v>
      </c>
    </row>
    <row r="1466" spans="9:13" x14ac:dyDescent="0.25">
      <c r="I1466">
        <v>12459</v>
      </c>
      <c r="J1466" t="s">
        <v>631</v>
      </c>
      <c r="K1466" t="s">
        <v>932</v>
      </c>
      <c r="L1466" s="82">
        <v>25094</v>
      </c>
      <c r="M1466" t="s">
        <v>2621</v>
      </c>
    </row>
    <row r="1467" spans="9:13" x14ac:dyDescent="0.25">
      <c r="I1467">
        <v>12460</v>
      </c>
      <c r="J1467" t="s">
        <v>418</v>
      </c>
      <c r="K1467" t="s">
        <v>964</v>
      </c>
      <c r="L1467" s="82">
        <v>25165</v>
      </c>
      <c r="M1467" t="s">
        <v>2622</v>
      </c>
    </row>
    <row r="1468" spans="9:13" x14ac:dyDescent="0.25">
      <c r="I1468">
        <v>12461</v>
      </c>
      <c r="J1468" t="s">
        <v>608</v>
      </c>
      <c r="K1468" t="s">
        <v>1007</v>
      </c>
      <c r="L1468" s="82">
        <v>24896</v>
      </c>
      <c r="M1468" t="s">
        <v>2623</v>
      </c>
    </row>
    <row r="1469" spans="9:13" x14ac:dyDescent="0.25">
      <c r="I1469">
        <v>12462</v>
      </c>
      <c r="J1469" t="s">
        <v>218</v>
      </c>
      <c r="K1469" t="s">
        <v>1007</v>
      </c>
      <c r="L1469" s="82">
        <v>25000</v>
      </c>
      <c r="M1469" t="s">
        <v>2624</v>
      </c>
    </row>
    <row r="1470" spans="9:13" x14ac:dyDescent="0.25">
      <c r="I1470">
        <v>12463</v>
      </c>
      <c r="J1470" t="s">
        <v>205</v>
      </c>
      <c r="K1470" t="s">
        <v>822</v>
      </c>
      <c r="L1470" s="82">
        <v>25165</v>
      </c>
      <c r="M1470" t="s">
        <v>2625</v>
      </c>
    </row>
    <row r="1471" spans="9:13" x14ac:dyDescent="0.25">
      <c r="I1471">
        <v>12464</v>
      </c>
      <c r="J1471" t="s">
        <v>447</v>
      </c>
      <c r="K1471" t="s">
        <v>945</v>
      </c>
      <c r="L1471" s="82">
        <v>24760</v>
      </c>
      <c r="M1471" t="s">
        <v>2626</v>
      </c>
    </row>
    <row r="1472" spans="9:13" x14ac:dyDescent="0.25">
      <c r="I1472">
        <v>12465</v>
      </c>
      <c r="J1472" t="s">
        <v>638</v>
      </c>
      <c r="K1472" t="s">
        <v>952</v>
      </c>
      <c r="L1472" s="82">
        <v>24526</v>
      </c>
      <c r="M1472" t="s">
        <v>2627</v>
      </c>
    </row>
    <row r="1473" spans="9:13" x14ac:dyDescent="0.25">
      <c r="I1473">
        <v>12466</v>
      </c>
      <c r="J1473" t="s">
        <v>214</v>
      </c>
      <c r="K1473" t="s">
        <v>892</v>
      </c>
      <c r="L1473" s="82">
        <v>24588</v>
      </c>
      <c r="M1473" t="s">
        <v>2628</v>
      </c>
    </row>
    <row r="1474" spans="9:13" x14ac:dyDescent="0.25">
      <c r="I1474">
        <v>12467</v>
      </c>
      <c r="J1474" t="s">
        <v>183</v>
      </c>
      <c r="K1474" t="s">
        <v>948</v>
      </c>
      <c r="L1474" s="82">
        <v>24569</v>
      </c>
      <c r="M1474" t="s">
        <v>2629</v>
      </c>
    </row>
    <row r="1475" spans="9:13" x14ac:dyDescent="0.25">
      <c r="I1475">
        <v>12468</v>
      </c>
      <c r="J1475" t="s">
        <v>639</v>
      </c>
      <c r="K1475" t="s">
        <v>853</v>
      </c>
      <c r="L1475" s="82">
        <v>24770</v>
      </c>
      <c r="M1475" t="s">
        <v>2630</v>
      </c>
    </row>
    <row r="1476" spans="9:13" x14ac:dyDescent="0.25">
      <c r="I1476">
        <v>12469</v>
      </c>
      <c r="J1476" t="s">
        <v>618</v>
      </c>
      <c r="K1476" t="s">
        <v>989</v>
      </c>
      <c r="L1476" s="82">
        <v>24340</v>
      </c>
      <c r="M1476" t="s">
        <v>2631</v>
      </c>
    </row>
    <row r="1477" spans="9:13" x14ac:dyDescent="0.25">
      <c r="I1477">
        <v>12470</v>
      </c>
      <c r="J1477" t="s">
        <v>524</v>
      </c>
      <c r="K1477" t="s">
        <v>892</v>
      </c>
      <c r="L1477" s="82">
        <v>24144</v>
      </c>
      <c r="M1477" t="s">
        <v>2632</v>
      </c>
    </row>
    <row r="1478" spans="9:13" x14ac:dyDescent="0.25">
      <c r="I1478">
        <v>12471</v>
      </c>
      <c r="J1478" t="s">
        <v>392</v>
      </c>
      <c r="K1478" t="s">
        <v>906</v>
      </c>
      <c r="L1478" s="82">
        <v>24606</v>
      </c>
      <c r="M1478" t="s">
        <v>2633</v>
      </c>
    </row>
    <row r="1479" spans="9:13" x14ac:dyDescent="0.25">
      <c r="I1479">
        <v>12472</v>
      </c>
      <c r="J1479" t="s">
        <v>640</v>
      </c>
      <c r="K1479" t="s">
        <v>842</v>
      </c>
      <c r="L1479" s="82">
        <v>24359</v>
      </c>
      <c r="M1479" t="s">
        <v>2634</v>
      </c>
    </row>
    <row r="1480" spans="9:13" x14ac:dyDescent="0.25">
      <c r="I1480">
        <v>12473</v>
      </c>
      <c r="J1480" t="s">
        <v>420</v>
      </c>
      <c r="K1480" t="s">
        <v>846</v>
      </c>
      <c r="L1480" s="82">
        <v>24426</v>
      </c>
      <c r="M1480" t="s">
        <v>2635</v>
      </c>
    </row>
    <row r="1481" spans="9:13" x14ac:dyDescent="0.25">
      <c r="I1481">
        <v>12474</v>
      </c>
      <c r="J1481" t="s">
        <v>591</v>
      </c>
      <c r="K1481" t="s">
        <v>982</v>
      </c>
      <c r="L1481" s="82">
        <v>24463</v>
      </c>
      <c r="M1481" t="s">
        <v>2636</v>
      </c>
    </row>
    <row r="1482" spans="9:13" x14ac:dyDescent="0.25">
      <c r="I1482">
        <v>12475</v>
      </c>
      <c r="J1482" t="s">
        <v>456</v>
      </c>
      <c r="K1482" t="s">
        <v>859</v>
      </c>
      <c r="L1482" s="82">
        <v>23826</v>
      </c>
      <c r="M1482" t="s">
        <v>2637</v>
      </c>
    </row>
    <row r="1483" spans="9:13" x14ac:dyDescent="0.25">
      <c r="I1483">
        <v>12476</v>
      </c>
      <c r="J1483" t="s">
        <v>630</v>
      </c>
      <c r="K1483" t="s">
        <v>848</v>
      </c>
      <c r="L1483" s="82">
        <v>23779</v>
      </c>
      <c r="M1483" t="s">
        <v>2638</v>
      </c>
    </row>
    <row r="1484" spans="9:13" x14ac:dyDescent="0.25">
      <c r="I1484">
        <v>12477</v>
      </c>
      <c r="J1484" t="s">
        <v>331</v>
      </c>
      <c r="K1484" t="s">
        <v>921</v>
      </c>
      <c r="L1484" s="82">
        <v>24099</v>
      </c>
      <c r="M1484" t="s">
        <v>2639</v>
      </c>
    </row>
    <row r="1485" spans="9:13" x14ac:dyDescent="0.25">
      <c r="I1485">
        <v>12478</v>
      </c>
      <c r="J1485" t="s">
        <v>150</v>
      </c>
      <c r="K1485" t="s">
        <v>828</v>
      </c>
      <c r="L1485" s="82">
        <v>23790</v>
      </c>
      <c r="M1485" t="s">
        <v>2640</v>
      </c>
    </row>
    <row r="1486" spans="9:13" x14ac:dyDescent="0.25">
      <c r="I1486">
        <v>12479</v>
      </c>
      <c r="J1486" t="s">
        <v>641</v>
      </c>
      <c r="K1486" t="s">
        <v>927</v>
      </c>
      <c r="L1486" s="82">
        <v>23874</v>
      </c>
      <c r="M1486" t="s">
        <v>2641</v>
      </c>
    </row>
    <row r="1487" spans="9:13" x14ac:dyDescent="0.25">
      <c r="I1487">
        <v>12480</v>
      </c>
      <c r="J1487" t="s">
        <v>250</v>
      </c>
      <c r="K1487" t="s">
        <v>827</v>
      </c>
      <c r="L1487" s="82">
        <v>23483</v>
      </c>
      <c r="M1487" t="s">
        <v>2642</v>
      </c>
    </row>
    <row r="1488" spans="9:13" x14ac:dyDescent="0.25">
      <c r="I1488">
        <v>12481</v>
      </c>
      <c r="J1488" t="s">
        <v>427</v>
      </c>
      <c r="K1488" t="s">
        <v>871</v>
      </c>
      <c r="L1488" s="82">
        <v>23627</v>
      </c>
      <c r="M1488" t="s">
        <v>2643</v>
      </c>
    </row>
    <row r="1489" spans="9:13" x14ac:dyDescent="0.25">
      <c r="I1489">
        <v>12482</v>
      </c>
      <c r="J1489" t="s">
        <v>371</v>
      </c>
      <c r="K1489" t="s">
        <v>1014</v>
      </c>
      <c r="L1489" s="82">
        <v>23442</v>
      </c>
      <c r="M1489" t="s">
        <v>2644</v>
      </c>
    </row>
    <row r="1490" spans="9:13" x14ac:dyDescent="0.25">
      <c r="I1490">
        <v>12483</v>
      </c>
      <c r="J1490" t="s">
        <v>187</v>
      </c>
      <c r="K1490" t="s">
        <v>891</v>
      </c>
      <c r="L1490" s="82">
        <v>23471</v>
      </c>
      <c r="M1490" t="s">
        <v>2645</v>
      </c>
    </row>
    <row r="1491" spans="9:13" x14ac:dyDescent="0.25">
      <c r="I1491">
        <v>12484</v>
      </c>
      <c r="J1491" t="s">
        <v>642</v>
      </c>
      <c r="K1491" t="s">
        <v>831</v>
      </c>
      <c r="L1491" s="82">
        <v>23470</v>
      </c>
      <c r="M1491" t="s">
        <v>2646</v>
      </c>
    </row>
    <row r="1492" spans="9:13" x14ac:dyDescent="0.25">
      <c r="I1492">
        <v>12485</v>
      </c>
      <c r="J1492" t="s">
        <v>572</v>
      </c>
      <c r="K1492" t="s">
        <v>981</v>
      </c>
      <c r="L1492" s="82">
        <v>23461</v>
      </c>
      <c r="M1492" t="s">
        <v>2647</v>
      </c>
    </row>
    <row r="1493" spans="9:13" x14ac:dyDescent="0.25">
      <c r="I1493">
        <v>12486</v>
      </c>
      <c r="J1493" t="s">
        <v>579</v>
      </c>
      <c r="K1493" t="s">
        <v>882</v>
      </c>
      <c r="L1493" s="82">
        <v>23417</v>
      </c>
      <c r="M1493" t="s">
        <v>2648</v>
      </c>
    </row>
    <row r="1494" spans="9:13" x14ac:dyDescent="0.25">
      <c r="I1494">
        <v>12487</v>
      </c>
      <c r="J1494" t="s">
        <v>214</v>
      </c>
      <c r="K1494" t="s">
        <v>824</v>
      </c>
      <c r="L1494" s="82">
        <v>23473</v>
      </c>
      <c r="M1494" t="s">
        <v>2649</v>
      </c>
    </row>
    <row r="1495" spans="9:13" x14ac:dyDescent="0.25">
      <c r="I1495">
        <v>12488</v>
      </c>
      <c r="J1495" t="s">
        <v>432</v>
      </c>
      <c r="K1495" t="s">
        <v>856</v>
      </c>
      <c r="L1495" s="82">
        <v>23143</v>
      </c>
      <c r="M1495" t="s">
        <v>2650</v>
      </c>
    </row>
    <row r="1496" spans="9:13" x14ac:dyDescent="0.25">
      <c r="I1496">
        <v>12489</v>
      </c>
      <c r="J1496" t="s">
        <v>639</v>
      </c>
      <c r="K1496" t="s">
        <v>839</v>
      </c>
      <c r="L1496" s="82">
        <v>24405</v>
      </c>
      <c r="M1496" t="s">
        <v>2651</v>
      </c>
    </row>
    <row r="1497" spans="9:13" x14ac:dyDescent="0.25">
      <c r="I1497">
        <v>12490</v>
      </c>
      <c r="J1497" t="s">
        <v>478</v>
      </c>
      <c r="K1497" t="s">
        <v>892</v>
      </c>
      <c r="L1497" s="82">
        <v>24316</v>
      </c>
      <c r="M1497" t="s">
        <v>2652</v>
      </c>
    </row>
    <row r="1498" spans="9:13" x14ac:dyDescent="0.25">
      <c r="I1498">
        <v>12491</v>
      </c>
      <c r="J1498" t="s">
        <v>254</v>
      </c>
      <c r="K1498" t="s">
        <v>822</v>
      </c>
      <c r="L1498" s="82">
        <v>24144</v>
      </c>
      <c r="M1498" t="s">
        <v>2653</v>
      </c>
    </row>
    <row r="1499" spans="9:13" x14ac:dyDescent="0.25">
      <c r="I1499">
        <v>12492</v>
      </c>
      <c r="J1499" t="s">
        <v>643</v>
      </c>
      <c r="K1499" t="s">
        <v>867</v>
      </c>
      <c r="L1499" s="82">
        <v>24354</v>
      </c>
      <c r="M1499" t="s">
        <v>2654</v>
      </c>
    </row>
    <row r="1500" spans="9:13" x14ac:dyDescent="0.25">
      <c r="I1500">
        <v>12493</v>
      </c>
      <c r="J1500" t="s">
        <v>489</v>
      </c>
      <c r="K1500" t="s">
        <v>908</v>
      </c>
      <c r="L1500" s="82">
        <v>23916</v>
      </c>
      <c r="M1500" t="s">
        <v>2655</v>
      </c>
    </row>
    <row r="1501" spans="9:13" x14ac:dyDescent="0.25">
      <c r="I1501">
        <v>12494</v>
      </c>
      <c r="J1501" t="s">
        <v>243</v>
      </c>
      <c r="K1501" t="s">
        <v>1005</v>
      </c>
      <c r="L1501" s="82">
        <v>23607</v>
      </c>
      <c r="M1501" t="s">
        <v>2656</v>
      </c>
    </row>
    <row r="1502" spans="9:13" x14ac:dyDescent="0.25">
      <c r="I1502">
        <v>12495</v>
      </c>
      <c r="J1502" t="s">
        <v>227</v>
      </c>
      <c r="K1502" t="s">
        <v>943</v>
      </c>
      <c r="L1502" s="82">
        <v>23451</v>
      </c>
      <c r="M1502" t="s">
        <v>2657</v>
      </c>
    </row>
    <row r="1503" spans="9:13" x14ac:dyDescent="0.25">
      <c r="I1503">
        <v>12496</v>
      </c>
      <c r="J1503" t="s">
        <v>563</v>
      </c>
      <c r="K1503" t="s">
        <v>887</v>
      </c>
      <c r="L1503" s="82">
        <v>23399</v>
      </c>
      <c r="M1503" t="s">
        <v>2658</v>
      </c>
    </row>
    <row r="1504" spans="9:13" x14ac:dyDescent="0.25">
      <c r="I1504">
        <v>12497</v>
      </c>
      <c r="J1504" t="s">
        <v>204</v>
      </c>
      <c r="K1504" t="s">
        <v>894</v>
      </c>
      <c r="L1504" s="82">
        <v>23276</v>
      </c>
      <c r="M1504" t="s">
        <v>2659</v>
      </c>
    </row>
    <row r="1505" spans="9:13" x14ac:dyDescent="0.25">
      <c r="I1505">
        <v>12498</v>
      </c>
      <c r="J1505" t="s">
        <v>276</v>
      </c>
      <c r="K1505" t="s">
        <v>871</v>
      </c>
      <c r="L1505" s="82">
        <v>23121</v>
      </c>
      <c r="M1505" t="s">
        <v>2660</v>
      </c>
    </row>
    <row r="1506" spans="9:13" x14ac:dyDescent="0.25">
      <c r="I1506">
        <v>12499</v>
      </c>
      <c r="J1506" t="s">
        <v>644</v>
      </c>
      <c r="K1506" t="s">
        <v>838</v>
      </c>
      <c r="L1506" s="82">
        <v>28706</v>
      </c>
      <c r="M1506" t="s">
        <v>2661</v>
      </c>
    </row>
    <row r="1507" spans="9:13" x14ac:dyDescent="0.25">
      <c r="I1507">
        <v>12500</v>
      </c>
      <c r="J1507" t="s">
        <v>605</v>
      </c>
      <c r="K1507" t="s">
        <v>908</v>
      </c>
      <c r="L1507" s="82">
        <v>28899</v>
      </c>
      <c r="M1507" t="s">
        <v>2662</v>
      </c>
    </row>
    <row r="1508" spans="9:13" x14ac:dyDescent="0.25">
      <c r="I1508">
        <v>12501</v>
      </c>
      <c r="J1508" t="s">
        <v>645</v>
      </c>
      <c r="K1508" t="s">
        <v>846</v>
      </c>
      <c r="L1508" s="82">
        <v>29111</v>
      </c>
      <c r="M1508" t="s">
        <v>2663</v>
      </c>
    </row>
    <row r="1509" spans="9:13" x14ac:dyDescent="0.25">
      <c r="I1509">
        <v>12502</v>
      </c>
      <c r="J1509" t="s">
        <v>410</v>
      </c>
      <c r="K1509" t="s">
        <v>860</v>
      </c>
      <c r="L1509" s="82">
        <v>29177</v>
      </c>
      <c r="M1509" t="s">
        <v>2664</v>
      </c>
    </row>
    <row r="1510" spans="9:13" x14ac:dyDescent="0.25">
      <c r="I1510">
        <v>12503</v>
      </c>
      <c r="J1510" t="s">
        <v>216</v>
      </c>
      <c r="K1510" t="s">
        <v>922</v>
      </c>
      <c r="L1510" s="82">
        <v>29087</v>
      </c>
      <c r="M1510" t="s">
        <v>2665</v>
      </c>
    </row>
    <row r="1511" spans="9:13" x14ac:dyDescent="0.25">
      <c r="I1511">
        <v>12504</v>
      </c>
      <c r="J1511" t="s">
        <v>375</v>
      </c>
      <c r="K1511" t="s">
        <v>902</v>
      </c>
      <c r="L1511" s="82">
        <v>23062</v>
      </c>
      <c r="M1511" t="s">
        <v>2666</v>
      </c>
    </row>
    <row r="1512" spans="9:13" x14ac:dyDescent="0.25">
      <c r="I1512">
        <v>12505</v>
      </c>
      <c r="J1512" t="s">
        <v>234</v>
      </c>
      <c r="K1512" t="s">
        <v>664</v>
      </c>
      <c r="L1512" s="82">
        <v>23045</v>
      </c>
      <c r="M1512" t="s">
        <v>2667</v>
      </c>
    </row>
    <row r="1513" spans="9:13" x14ac:dyDescent="0.25">
      <c r="I1513">
        <v>12506</v>
      </c>
      <c r="J1513" t="s">
        <v>626</v>
      </c>
      <c r="K1513" t="s">
        <v>860</v>
      </c>
      <c r="L1513" s="82">
        <v>23194</v>
      </c>
      <c r="M1513" t="s">
        <v>2668</v>
      </c>
    </row>
    <row r="1514" spans="9:13" x14ac:dyDescent="0.25">
      <c r="I1514">
        <v>12507</v>
      </c>
      <c r="J1514" t="s">
        <v>161</v>
      </c>
      <c r="K1514" t="s">
        <v>1001</v>
      </c>
      <c r="L1514" s="82">
        <v>22915</v>
      </c>
      <c r="M1514" t="s">
        <v>2669</v>
      </c>
    </row>
    <row r="1515" spans="9:13" x14ac:dyDescent="0.25">
      <c r="I1515">
        <v>12508</v>
      </c>
      <c r="J1515" t="s">
        <v>550</v>
      </c>
      <c r="K1515" t="s">
        <v>895</v>
      </c>
      <c r="L1515" s="82">
        <v>22859</v>
      </c>
      <c r="M1515" t="s">
        <v>2670</v>
      </c>
    </row>
    <row r="1516" spans="9:13" x14ac:dyDescent="0.25">
      <c r="I1516">
        <v>12509</v>
      </c>
      <c r="J1516" t="s">
        <v>185</v>
      </c>
      <c r="K1516" t="s">
        <v>1015</v>
      </c>
      <c r="L1516" s="82">
        <v>22696</v>
      </c>
      <c r="M1516" t="s">
        <v>2671</v>
      </c>
    </row>
    <row r="1517" spans="9:13" x14ac:dyDescent="0.25">
      <c r="I1517">
        <v>12510</v>
      </c>
      <c r="J1517" t="s">
        <v>382</v>
      </c>
      <c r="K1517" t="s">
        <v>980</v>
      </c>
      <c r="L1517" s="82">
        <v>22970</v>
      </c>
      <c r="M1517" t="s">
        <v>2672</v>
      </c>
    </row>
    <row r="1518" spans="9:13" x14ac:dyDescent="0.25">
      <c r="I1518">
        <v>12511</v>
      </c>
      <c r="J1518" t="s">
        <v>431</v>
      </c>
      <c r="K1518" t="s">
        <v>885</v>
      </c>
      <c r="L1518" s="82">
        <v>28566</v>
      </c>
      <c r="M1518" t="s">
        <v>2673</v>
      </c>
    </row>
    <row r="1519" spans="9:13" x14ac:dyDescent="0.25">
      <c r="I1519">
        <v>12512</v>
      </c>
      <c r="J1519" t="s">
        <v>213</v>
      </c>
      <c r="K1519" t="s">
        <v>977</v>
      </c>
      <c r="L1519" s="82">
        <v>28632</v>
      </c>
      <c r="M1519" t="s">
        <v>2674</v>
      </c>
    </row>
    <row r="1520" spans="9:13" x14ac:dyDescent="0.25">
      <c r="I1520">
        <v>12513</v>
      </c>
      <c r="J1520" t="s">
        <v>453</v>
      </c>
      <c r="K1520" t="s">
        <v>953</v>
      </c>
      <c r="L1520" s="82">
        <v>28569</v>
      </c>
      <c r="M1520" t="s">
        <v>2675</v>
      </c>
    </row>
    <row r="1521" spans="9:13" x14ac:dyDescent="0.25">
      <c r="I1521">
        <v>12514</v>
      </c>
      <c r="J1521" t="s">
        <v>392</v>
      </c>
      <c r="K1521" t="s">
        <v>974</v>
      </c>
      <c r="L1521" s="82">
        <v>28468</v>
      </c>
      <c r="M1521" t="s">
        <v>2676</v>
      </c>
    </row>
    <row r="1522" spans="9:13" x14ac:dyDescent="0.25">
      <c r="I1522">
        <v>12515</v>
      </c>
      <c r="J1522" t="s">
        <v>513</v>
      </c>
      <c r="K1522" t="s">
        <v>526</v>
      </c>
      <c r="L1522" s="82">
        <v>28279</v>
      </c>
      <c r="M1522" t="s">
        <v>2677</v>
      </c>
    </row>
    <row r="1523" spans="9:13" x14ac:dyDescent="0.25">
      <c r="I1523">
        <v>12516</v>
      </c>
      <c r="J1523" t="s">
        <v>603</v>
      </c>
      <c r="K1523" t="s">
        <v>885</v>
      </c>
      <c r="L1523" s="82">
        <v>28272</v>
      </c>
      <c r="M1523" t="s">
        <v>2678</v>
      </c>
    </row>
    <row r="1524" spans="9:13" x14ac:dyDescent="0.25">
      <c r="I1524">
        <v>12517</v>
      </c>
      <c r="J1524" t="s">
        <v>584</v>
      </c>
      <c r="K1524" t="s">
        <v>1016</v>
      </c>
      <c r="L1524" s="82">
        <v>28362</v>
      </c>
      <c r="M1524" t="s">
        <v>2679</v>
      </c>
    </row>
    <row r="1525" spans="9:13" x14ac:dyDescent="0.25">
      <c r="I1525">
        <v>12518</v>
      </c>
      <c r="J1525" t="s">
        <v>158</v>
      </c>
      <c r="K1525" t="s">
        <v>855</v>
      </c>
      <c r="L1525" s="82">
        <v>28395</v>
      </c>
      <c r="M1525" t="s">
        <v>2680</v>
      </c>
    </row>
    <row r="1526" spans="9:13" x14ac:dyDescent="0.25">
      <c r="I1526">
        <v>12519</v>
      </c>
      <c r="J1526" t="s">
        <v>216</v>
      </c>
      <c r="K1526" t="s">
        <v>902</v>
      </c>
      <c r="L1526" s="82">
        <v>28476</v>
      </c>
      <c r="M1526" t="s">
        <v>2681</v>
      </c>
    </row>
    <row r="1527" spans="9:13" x14ac:dyDescent="0.25">
      <c r="I1527">
        <v>12520</v>
      </c>
      <c r="J1527" t="s">
        <v>170</v>
      </c>
      <c r="K1527" t="s">
        <v>477</v>
      </c>
      <c r="L1527" s="82">
        <v>28089</v>
      </c>
      <c r="M1527" t="s">
        <v>2682</v>
      </c>
    </row>
    <row r="1528" spans="9:13" x14ac:dyDescent="0.25">
      <c r="I1528">
        <v>12521</v>
      </c>
      <c r="J1528" t="s">
        <v>250</v>
      </c>
      <c r="K1528" t="s">
        <v>855</v>
      </c>
      <c r="L1528" s="82">
        <v>27406</v>
      </c>
      <c r="M1528" t="s">
        <v>2683</v>
      </c>
    </row>
    <row r="1529" spans="9:13" x14ac:dyDescent="0.25">
      <c r="I1529">
        <v>12522</v>
      </c>
      <c r="J1529" t="s">
        <v>446</v>
      </c>
      <c r="K1529" t="s">
        <v>860</v>
      </c>
      <c r="L1529" s="82">
        <v>28010</v>
      </c>
      <c r="M1529" t="s">
        <v>2684</v>
      </c>
    </row>
    <row r="1530" spans="9:13" x14ac:dyDescent="0.25">
      <c r="I1530">
        <v>12523</v>
      </c>
      <c r="J1530" t="s">
        <v>646</v>
      </c>
      <c r="K1530" t="s">
        <v>1017</v>
      </c>
      <c r="L1530" s="82">
        <v>28097</v>
      </c>
      <c r="M1530" t="s">
        <v>2685</v>
      </c>
    </row>
    <row r="1531" spans="9:13" x14ac:dyDescent="0.25">
      <c r="I1531">
        <v>12524</v>
      </c>
      <c r="J1531" t="s">
        <v>549</v>
      </c>
      <c r="K1531" t="s">
        <v>965</v>
      </c>
      <c r="L1531" s="82">
        <v>27418</v>
      </c>
      <c r="M1531" t="s">
        <v>2686</v>
      </c>
    </row>
    <row r="1532" spans="9:13" x14ac:dyDescent="0.25">
      <c r="I1532">
        <v>12525</v>
      </c>
      <c r="J1532" t="s">
        <v>647</v>
      </c>
      <c r="K1532" t="s">
        <v>932</v>
      </c>
      <c r="L1532" s="82">
        <v>27512</v>
      </c>
      <c r="M1532" t="s">
        <v>2687</v>
      </c>
    </row>
    <row r="1533" spans="9:13" x14ac:dyDescent="0.25">
      <c r="I1533">
        <v>12526</v>
      </c>
      <c r="J1533" t="s">
        <v>202</v>
      </c>
      <c r="K1533" t="s">
        <v>831</v>
      </c>
      <c r="L1533" s="82">
        <v>27533</v>
      </c>
      <c r="M1533" t="s">
        <v>2688</v>
      </c>
    </row>
    <row r="1534" spans="9:13" x14ac:dyDescent="0.25">
      <c r="I1534">
        <v>12527</v>
      </c>
      <c r="J1534" t="s">
        <v>338</v>
      </c>
      <c r="K1534" t="s">
        <v>932</v>
      </c>
      <c r="L1534" s="82">
        <v>21878</v>
      </c>
      <c r="M1534" t="s">
        <v>2689</v>
      </c>
    </row>
    <row r="1535" spans="9:13" x14ac:dyDescent="0.25">
      <c r="I1535">
        <v>12528</v>
      </c>
      <c r="J1535" t="s">
        <v>289</v>
      </c>
      <c r="K1535" t="s">
        <v>692</v>
      </c>
      <c r="L1535" s="82">
        <v>21611</v>
      </c>
      <c r="M1535" t="s">
        <v>2690</v>
      </c>
    </row>
    <row r="1536" spans="9:13" x14ac:dyDescent="0.25">
      <c r="I1536">
        <v>12529</v>
      </c>
      <c r="J1536" t="s">
        <v>493</v>
      </c>
      <c r="K1536" t="s">
        <v>698</v>
      </c>
      <c r="L1536" s="82">
        <v>21834</v>
      </c>
      <c r="M1536" t="s">
        <v>2691</v>
      </c>
    </row>
    <row r="1537" spans="9:13" x14ac:dyDescent="0.25">
      <c r="I1537">
        <v>12530</v>
      </c>
      <c r="J1537" t="s">
        <v>528</v>
      </c>
      <c r="K1537" t="s">
        <v>918</v>
      </c>
      <c r="L1537" s="82">
        <v>26445</v>
      </c>
      <c r="M1537" t="s">
        <v>2692</v>
      </c>
    </row>
    <row r="1538" spans="9:13" x14ac:dyDescent="0.25">
      <c r="I1538">
        <v>12531</v>
      </c>
      <c r="J1538" t="s">
        <v>648</v>
      </c>
      <c r="K1538" t="s">
        <v>967</v>
      </c>
      <c r="L1538" s="82">
        <v>26483</v>
      </c>
      <c r="M1538" t="s">
        <v>2693</v>
      </c>
    </row>
    <row r="1539" spans="9:13" x14ac:dyDescent="0.25">
      <c r="I1539">
        <v>12532</v>
      </c>
      <c r="J1539" t="s">
        <v>299</v>
      </c>
      <c r="K1539" t="s">
        <v>859</v>
      </c>
      <c r="L1539" s="82">
        <v>26732</v>
      </c>
      <c r="M1539" t="s">
        <v>2694</v>
      </c>
    </row>
    <row r="1540" spans="9:13" x14ac:dyDescent="0.25">
      <c r="I1540">
        <v>12533</v>
      </c>
      <c r="J1540" t="s">
        <v>297</v>
      </c>
      <c r="K1540" t="s">
        <v>986</v>
      </c>
      <c r="L1540" s="82">
        <v>14922</v>
      </c>
      <c r="M1540" t="s">
        <v>2695</v>
      </c>
    </row>
    <row r="1541" spans="9:13" x14ac:dyDescent="0.25">
      <c r="I1541">
        <v>12534</v>
      </c>
      <c r="J1541" t="s">
        <v>558</v>
      </c>
      <c r="K1541" t="s">
        <v>965</v>
      </c>
      <c r="L1541" s="82">
        <v>22812</v>
      </c>
      <c r="M1541" t="s">
        <v>2696</v>
      </c>
    </row>
    <row r="1542" spans="9:13" x14ac:dyDescent="0.25">
      <c r="I1542">
        <v>12535</v>
      </c>
      <c r="J1542" t="s">
        <v>614</v>
      </c>
      <c r="K1542" t="s">
        <v>901</v>
      </c>
      <c r="L1542" s="82">
        <v>22695</v>
      </c>
      <c r="M1542" t="s">
        <v>2697</v>
      </c>
    </row>
    <row r="1543" spans="9:13" x14ac:dyDescent="0.25">
      <c r="I1543">
        <v>12536</v>
      </c>
      <c r="J1543" t="s">
        <v>274</v>
      </c>
      <c r="K1543" t="s">
        <v>855</v>
      </c>
      <c r="L1543" s="82">
        <v>22449</v>
      </c>
      <c r="M1543" t="s">
        <v>2698</v>
      </c>
    </row>
    <row r="1544" spans="9:13" x14ac:dyDescent="0.25">
      <c r="I1544">
        <v>12537</v>
      </c>
      <c r="J1544" t="s">
        <v>383</v>
      </c>
      <c r="K1544" t="s">
        <v>881</v>
      </c>
      <c r="L1544" s="82">
        <v>22358</v>
      </c>
      <c r="M1544" t="s">
        <v>2699</v>
      </c>
    </row>
    <row r="1545" spans="9:13" x14ac:dyDescent="0.25">
      <c r="I1545">
        <v>12538</v>
      </c>
      <c r="J1545" t="s">
        <v>649</v>
      </c>
      <c r="K1545" t="s">
        <v>903</v>
      </c>
      <c r="L1545" s="82">
        <v>22514</v>
      </c>
      <c r="M1545" t="s">
        <v>2700</v>
      </c>
    </row>
    <row r="1546" spans="9:13" x14ac:dyDescent="0.25">
      <c r="I1546">
        <v>12539</v>
      </c>
      <c r="J1546" t="s">
        <v>185</v>
      </c>
      <c r="K1546" t="s">
        <v>855</v>
      </c>
      <c r="L1546" s="82">
        <v>12930</v>
      </c>
      <c r="M1546" t="s">
        <v>2701</v>
      </c>
    </row>
    <row r="1547" spans="9:13" x14ac:dyDescent="0.25">
      <c r="I1547">
        <v>12540</v>
      </c>
      <c r="J1547" t="s">
        <v>218</v>
      </c>
      <c r="K1547" t="s">
        <v>360</v>
      </c>
      <c r="L1547" s="82">
        <v>13399</v>
      </c>
      <c r="M1547" t="s">
        <v>2702</v>
      </c>
    </row>
    <row r="1548" spans="9:13" x14ac:dyDescent="0.25">
      <c r="I1548">
        <v>12541</v>
      </c>
      <c r="J1548" t="s">
        <v>277</v>
      </c>
      <c r="K1548" t="s">
        <v>842</v>
      </c>
      <c r="L1548" s="82">
        <v>22923</v>
      </c>
      <c r="M1548" t="s">
        <v>2703</v>
      </c>
    </row>
    <row r="1549" spans="9:13" x14ac:dyDescent="0.25">
      <c r="I1549">
        <v>12542</v>
      </c>
      <c r="J1549" t="s">
        <v>626</v>
      </c>
      <c r="K1549" t="s">
        <v>952</v>
      </c>
      <c r="L1549" s="82">
        <v>22824</v>
      </c>
      <c r="M1549" t="s">
        <v>2704</v>
      </c>
    </row>
    <row r="1550" spans="9:13" x14ac:dyDescent="0.25">
      <c r="I1550">
        <v>12543</v>
      </c>
      <c r="J1550" t="s">
        <v>150</v>
      </c>
      <c r="K1550" t="s">
        <v>827</v>
      </c>
      <c r="L1550" s="82">
        <v>21205</v>
      </c>
      <c r="M1550" t="s">
        <v>2705</v>
      </c>
    </row>
    <row r="1551" spans="9:13" x14ac:dyDescent="0.25">
      <c r="I1551">
        <v>12544</v>
      </c>
      <c r="J1551" t="s">
        <v>613</v>
      </c>
      <c r="K1551" t="s">
        <v>167</v>
      </c>
      <c r="L1551" s="82">
        <v>21271</v>
      </c>
      <c r="M1551" t="s">
        <v>2706</v>
      </c>
    </row>
    <row r="1552" spans="9:13" x14ac:dyDescent="0.25">
      <c r="I1552">
        <v>12545</v>
      </c>
      <c r="J1552" t="s">
        <v>185</v>
      </c>
      <c r="K1552" t="s">
        <v>826</v>
      </c>
      <c r="L1552" s="82">
        <v>20883</v>
      </c>
      <c r="M1552" t="s">
        <v>2707</v>
      </c>
    </row>
    <row r="1553" spans="9:13" x14ac:dyDescent="0.25">
      <c r="I1553">
        <v>12546</v>
      </c>
      <c r="J1553" t="s">
        <v>165</v>
      </c>
      <c r="K1553" t="s">
        <v>870</v>
      </c>
      <c r="L1553" s="82">
        <v>20775</v>
      </c>
      <c r="M1553" t="s">
        <v>2708</v>
      </c>
    </row>
    <row r="1554" spans="9:13" x14ac:dyDescent="0.25">
      <c r="I1554">
        <v>12547</v>
      </c>
      <c r="J1554" t="s">
        <v>602</v>
      </c>
      <c r="K1554" t="s">
        <v>863</v>
      </c>
      <c r="L1554" s="82">
        <v>20756</v>
      </c>
      <c r="M1554" t="s">
        <v>2709</v>
      </c>
    </row>
    <row r="1555" spans="9:13" x14ac:dyDescent="0.25">
      <c r="I1555">
        <v>12548</v>
      </c>
      <c r="J1555" t="s">
        <v>318</v>
      </c>
      <c r="K1555" t="s">
        <v>955</v>
      </c>
      <c r="L1555" s="82">
        <v>20127</v>
      </c>
      <c r="M1555" t="s">
        <v>2710</v>
      </c>
    </row>
    <row r="1556" spans="9:13" x14ac:dyDescent="0.25">
      <c r="I1556">
        <v>12549</v>
      </c>
      <c r="J1556" t="s">
        <v>574</v>
      </c>
      <c r="K1556" t="s">
        <v>844</v>
      </c>
      <c r="L1556" s="82">
        <v>20127</v>
      </c>
      <c r="M1556" t="s">
        <v>2711</v>
      </c>
    </row>
    <row r="1557" spans="9:13" x14ac:dyDescent="0.25">
      <c r="I1557">
        <v>12550</v>
      </c>
      <c r="J1557" t="s">
        <v>453</v>
      </c>
      <c r="K1557" t="s">
        <v>871</v>
      </c>
      <c r="L1557" s="82">
        <v>20000</v>
      </c>
      <c r="M1557" t="s">
        <v>2712</v>
      </c>
    </row>
    <row r="1558" spans="9:13" x14ac:dyDescent="0.25">
      <c r="I1558">
        <v>12551</v>
      </c>
      <c r="J1558" t="s">
        <v>153</v>
      </c>
      <c r="K1558" t="s">
        <v>851</v>
      </c>
      <c r="L1558" s="82">
        <v>13852</v>
      </c>
      <c r="M1558" t="s">
        <v>2713</v>
      </c>
    </row>
    <row r="1559" spans="9:13" x14ac:dyDescent="0.25">
      <c r="I1559">
        <v>12552</v>
      </c>
      <c r="J1559" t="s">
        <v>613</v>
      </c>
      <c r="K1559" t="s">
        <v>823</v>
      </c>
      <c r="L1559" s="82">
        <v>14135</v>
      </c>
      <c r="M1559" t="s">
        <v>2714</v>
      </c>
    </row>
    <row r="1560" spans="9:13" x14ac:dyDescent="0.25">
      <c r="I1560">
        <v>12553</v>
      </c>
      <c r="J1560" t="s">
        <v>650</v>
      </c>
      <c r="K1560" t="s">
        <v>898</v>
      </c>
      <c r="L1560" s="82">
        <v>14146</v>
      </c>
      <c r="M1560" t="s">
        <v>2715</v>
      </c>
    </row>
    <row r="1561" spans="9:13" x14ac:dyDescent="0.25">
      <c r="I1561">
        <v>12554</v>
      </c>
      <c r="J1561" t="s">
        <v>651</v>
      </c>
      <c r="K1561" t="s">
        <v>932</v>
      </c>
      <c r="L1561" s="82">
        <v>13941</v>
      </c>
      <c r="M1561" t="s">
        <v>2716</v>
      </c>
    </row>
    <row r="1562" spans="9:13" x14ac:dyDescent="0.25">
      <c r="I1562">
        <v>12555</v>
      </c>
      <c r="J1562" t="s">
        <v>246</v>
      </c>
      <c r="K1562" t="s">
        <v>964</v>
      </c>
      <c r="L1562" s="82">
        <v>14278</v>
      </c>
      <c r="M1562" t="s">
        <v>2717</v>
      </c>
    </row>
    <row r="1563" spans="9:13" x14ac:dyDescent="0.25">
      <c r="I1563">
        <v>12556</v>
      </c>
      <c r="J1563" t="s">
        <v>652</v>
      </c>
      <c r="K1563" t="s">
        <v>901</v>
      </c>
      <c r="L1563" s="82">
        <v>14469</v>
      </c>
      <c r="M1563" t="s">
        <v>2718</v>
      </c>
    </row>
    <row r="1564" spans="9:13" x14ac:dyDescent="0.25">
      <c r="I1564">
        <v>12557</v>
      </c>
      <c r="J1564" t="s">
        <v>653</v>
      </c>
      <c r="K1564" t="s">
        <v>866</v>
      </c>
      <c r="L1564" s="82">
        <v>14786</v>
      </c>
      <c r="M1564" t="s">
        <v>2719</v>
      </c>
    </row>
    <row r="1565" spans="9:13" x14ac:dyDescent="0.25">
      <c r="I1565">
        <v>12558</v>
      </c>
      <c r="J1565" t="s">
        <v>187</v>
      </c>
      <c r="K1565" t="s">
        <v>941</v>
      </c>
      <c r="L1565" s="82">
        <v>14861</v>
      </c>
      <c r="M1565" t="s">
        <v>2720</v>
      </c>
    </row>
    <row r="1566" spans="9:13" x14ac:dyDescent="0.25">
      <c r="I1566">
        <v>12559</v>
      </c>
      <c r="J1566" t="s">
        <v>612</v>
      </c>
      <c r="K1566" t="s">
        <v>866</v>
      </c>
      <c r="L1566" s="82">
        <v>14916</v>
      </c>
      <c r="M1566" t="s">
        <v>2721</v>
      </c>
    </row>
    <row r="1567" spans="9:13" x14ac:dyDescent="0.25">
      <c r="I1567">
        <v>12560</v>
      </c>
      <c r="J1567" t="s">
        <v>654</v>
      </c>
      <c r="K1567" t="s">
        <v>873</v>
      </c>
      <c r="L1567" s="82">
        <v>14611</v>
      </c>
      <c r="M1567" t="s">
        <v>2722</v>
      </c>
    </row>
    <row r="1568" spans="9:13" x14ac:dyDescent="0.25">
      <c r="I1568">
        <v>12561</v>
      </c>
      <c r="J1568" t="s">
        <v>478</v>
      </c>
      <c r="K1568" t="s">
        <v>900</v>
      </c>
      <c r="L1568" s="82">
        <v>15176</v>
      </c>
      <c r="M1568" t="s">
        <v>2723</v>
      </c>
    </row>
    <row r="1569" spans="9:13" x14ac:dyDescent="0.25">
      <c r="I1569">
        <v>12562</v>
      </c>
      <c r="J1569" t="s">
        <v>573</v>
      </c>
      <c r="K1569" t="s">
        <v>982</v>
      </c>
      <c r="L1569" s="82">
        <v>15321</v>
      </c>
      <c r="M1569" t="s">
        <v>2724</v>
      </c>
    </row>
    <row r="1570" spans="9:13" x14ac:dyDescent="0.25">
      <c r="I1570">
        <v>12563</v>
      </c>
      <c r="J1570" t="s">
        <v>172</v>
      </c>
      <c r="K1570" t="s">
        <v>900</v>
      </c>
      <c r="L1570" s="82">
        <v>15077</v>
      </c>
      <c r="M1570" t="s">
        <v>2725</v>
      </c>
    </row>
    <row r="1571" spans="9:13" x14ac:dyDescent="0.25">
      <c r="I1571">
        <v>12564</v>
      </c>
      <c r="J1571" t="s">
        <v>321</v>
      </c>
      <c r="K1571" t="s">
        <v>821</v>
      </c>
      <c r="L1571" s="82">
        <v>15044</v>
      </c>
      <c r="M1571" t="s">
        <v>2726</v>
      </c>
    </row>
    <row r="1572" spans="9:13" x14ac:dyDescent="0.25">
      <c r="I1572">
        <v>12565</v>
      </c>
      <c r="J1572" t="s">
        <v>607</v>
      </c>
      <c r="K1572" t="s">
        <v>902</v>
      </c>
      <c r="L1572" s="82">
        <v>15525</v>
      </c>
      <c r="M1572" t="s">
        <v>2727</v>
      </c>
    </row>
    <row r="1573" spans="9:13" x14ac:dyDescent="0.25">
      <c r="I1573">
        <v>12566</v>
      </c>
      <c r="J1573" t="s">
        <v>516</v>
      </c>
      <c r="K1573" t="s">
        <v>821</v>
      </c>
      <c r="L1573" s="82">
        <v>15464</v>
      </c>
      <c r="M1573" t="s">
        <v>2728</v>
      </c>
    </row>
    <row r="1574" spans="9:13" x14ac:dyDescent="0.25">
      <c r="I1574">
        <v>12567</v>
      </c>
      <c r="J1574" t="s">
        <v>655</v>
      </c>
      <c r="K1574" t="s">
        <v>375</v>
      </c>
      <c r="L1574" s="82">
        <v>15390</v>
      </c>
      <c r="M1574" t="s">
        <v>2729</v>
      </c>
    </row>
    <row r="1575" spans="9:13" x14ac:dyDescent="0.25">
      <c r="I1575">
        <v>12568</v>
      </c>
      <c r="J1575" t="s">
        <v>481</v>
      </c>
      <c r="K1575" t="s">
        <v>882</v>
      </c>
      <c r="L1575" s="82">
        <v>15508</v>
      </c>
      <c r="M1575" t="s">
        <v>2730</v>
      </c>
    </row>
    <row r="1576" spans="9:13" x14ac:dyDescent="0.25">
      <c r="I1576">
        <v>12569</v>
      </c>
      <c r="J1576" t="s">
        <v>475</v>
      </c>
      <c r="K1576" t="s">
        <v>839</v>
      </c>
      <c r="L1576" s="82">
        <v>15419</v>
      </c>
      <c r="M1576" t="s">
        <v>2731</v>
      </c>
    </row>
    <row r="1577" spans="9:13" x14ac:dyDescent="0.25">
      <c r="I1577">
        <v>12570</v>
      </c>
      <c r="J1577" t="s">
        <v>216</v>
      </c>
      <c r="K1577" t="s">
        <v>868</v>
      </c>
      <c r="L1577" s="82">
        <v>29357</v>
      </c>
      <c r="M1577" t="s">
        <v>2732</v>
      </c>
    </row>
    <row r="1578" spans="9:13" x14ac:dyDescent="0.25">
      <c r="I1578">
        <v>12571</v>
      </c>
      <c r="J1578" t="s">
        <v>183</v>
      </c>
      <c r="K1578" t="s">
        <v>987</v>
      </c>
      <c r="L1578" s="82">
        <v>29360</v>
      </c>
      <c r="M1578" t="s">
        <v>2733</v>
      </c>
    </row>
    <row r="1579" spans="9:13" x14ac:dyDescent="0.25">
      <c r="I1579">
        <v>12572</v>
      </c>
      <c r="J1579" t="s">
        <v>429</v>
      </c>
      <c r="K1579" t="s">
        <v>885</v>
      </c>
      <c r="L1579" s="82">
        <v>29368</v>
      </c>
      <c r="M1579" t="s">
        <v>2734</v>
      </c>
    </row>
    <row r="1580" spans="9:13" x14ac:dyDescent="0.25">
      <c r="I1580">
        <v>12573</v>
      </c>
      <c r="J1580" t="s">
        <v>431</v>
      </c>
      <c r="K1580" t="s">
        <v>839</v>
      </c>
      <c r="L1580" s="82">
        <v>29274</v>
      </c>
      <c r="M1580" t="s">
        <v>2735</v>
      </c>
    </row>
    <row r="1581" spans="9:13" x14ac:dyDescent="0.25">
      <c r="I1581">
        <v>12574</v>
      </c>
      <c r="J1581" t="s">
        <v>656</v>
      </c>
      <c r="K1581" t="s">
        <v>869</v>
      </c>
      <c r="L1581" s="82">
        <v>29262</v>
      </c>
      <c r="M1581" t="s">
        <v>2736</v>
      </c>
    </row>
    <row r="1582" spans="9:13" x14ac:dyDescent="0.25">
      <c r="I1582">
        <v>12575</v>
      </c>
      <c r="J1582" t="s">
        <v>193</v>
      </c>
      <c r="K1582" t="s">
        <v>922</v>
      </c>
      <c r="L1582" s="82">
        <v>29110</v>
      </c>
      <c r="M1582" t="s">
        <v>2737</v>
      </c>
    </row>
    <row r="1583" spans="9:13" x14ac:dyDescent="0.25">
      <c r="I1583">
        <v>12576</v>
      </c>
      <c r="J1583" t="s">
        <v>619</v>
      </c>
      <c r="K1583" t="s">
        <v>855</v>
      </c>
      <c r="L1583" s="82">
        <v>28928</v>
      </c>
      <c r="M1583" t="s">
        <v>2738</v>
      </c>
    </row>
    <row r="1584" spans="9:13" x14ac:dyDescent="0.25">
      <c r="I1584">
        <v>12577</v>
      </c>
      <c r="J1584" t="s">
        <v>444</v>
      </c>
      <c r="K1584" t="s">
        <v>980</v>
      </c>
      <c r="L1584" s="82">
        <v>29087</v>
      </c>
      <c r="M1584" t="s">
        <v>2739</v>
      </c>
    </row>
    <row r="1585" spans="9:13" x14ac:dyDescent="0.25">
      <c r="I1585">
        <v>12578</v>
      </c>
      <c r="J1585" t="s">
        <v>522</v>
      </c>
      <c r="K1585" t="s">
        <v>944</v>
      </c>
      <c r="L1585" s="82">
        <v>29279</v>
      </c>
      <c r="M1585" t="s">
        <v>2740</v>
      </c>
    </row>
    <row r="1586" spans="9:13" x14ac:dyDescent="0.25">
      <c r="I1586">
        <v>12579</v>
      </c>
      <c r="J1586" t="s">
        <v>657</v>
      </c>
      <c r="K1586" t="s">
        <v>860</v>
      </c>
      <c r="L1586" s="82">
        <v>28743</v>
      </c>
      <c r="M1586" t="s">
        <v>2741</v>
      </c>
    </row>
    <row r="1587" spans="9:13" x14ac:dyDescent="0.25">
      <c r="I1587">
        <v>12580</v>
      </c>
      <c r="J1587" t="s">
        <v>237</v>
      </c>
      <c r="K1587" t="s">
        <v>962</v>
      </c>
      <c r="L1587" s="82">
        <v>28741</v>
      </c>
      <c r="M1587" t="s">
        <v>2742</v>
      </c>
    </row>
    <row r="1588" spans="9:13" x14ac:dyDescent="0.25">
      <c r="I1588">
        <v>12581</v>
      </c>
      <c r="J1588" t="s">
        <v>573</v>
      </c>
      <c r="K1588" t="s">
        <v>898</v>
      </c>
      <c r="L1588" s="82">
        <v>28560</v>
      </c>
      <c r="M1588" t="s">
        <v>2743</v>
      </c>
    </row>
    <row r="1589" spans="9:13" x14ac:dyDescent="0.25">
      <c r="I1589">
        <v>12582</v>
      </c>
      <c r="J1589" t="s">
        <v>655</v>
      </c>
      <c r="K1589" t="s">
        <v>360</v>
      </c>
      <c r="L1589" s="82">
        <v>28209</v>
      </c>
      <c r="M1589" t="s">
        <v>2744</v>
      </c>
    </row>
    <row r="1590" spans="9:13" x14ac:dyDescent="0.25">
      <c r="I1590">
        <v>12583</v>
      </c>
      <c r="J1590" t="s">
        <v>387</v>
      </c>
      <c r="K1590" t="s">
        <v>963</v>
      </c>
      <c r="L1590" s="82">
        <v>27979</v>
      </c>
      <c r="M1590" t="s">
        <v>2745</v>
      </c>
    </row>
    <row r="1591" spans="9:13" x14ac:dyDescent="0.25">
      <c r="I1591">
        <v>12584</v>
      </c>
      <c r="J1591" t="s">
        <v>388</v>
      </c>
      <c r="K1591" t="s">
        <v>893</v>
      </c>
      <c r="L1591" s="82">
        <v>27945</v>
      </c>
      <c r="M1591" t="s">
        <v>2746</v>
      </c>
    </row>
    <row r="1592" spans="9:13" x14ac:dyDescent="0.25">
      <c r="I1592">
        <v>12585</v>
      </c>
      <c r="J1592" t="s">
        <v>161</v>
      </c>
      <c r="K1592" t="s">
        <v>930</v>
      </c>
      <c r="L1592" s="82">
        <v>29030</v>
      </c>
      <c r="M1592" t="s">
        <v>2747</v>
      </c>
    </row>
    <row r="1593" spans="9:13" x14ac:dyDescent="0.25">
      <c r="I1593">
        <v>12586</v>
      </c>
      <c r="J1593" t="s">
        <v>658</v>
      </c>
      <c r="K1593" t="s">
        <v>857</v>
      </c>
      <c r="L1593" s="82">
        <v>28969</v>
      </c>
      <c r="M1593" t="s">
        <v>2748</v>
      </c>
    </row>
    <row r="1594" spans="9:13" x14ac:dyDescent="0.25">
      <c r="I1594">
        <v>12587</v>
      </c>
      <c r="J1594" t="s">
        <v>442</v>
      </c>
      <c r="K1594" t="s">
        <v>1000</v>
      </c>
      <c r="L1594" s="82">
        <v>28722</v>
      </c>
      <c r="M1594" t="s">
        <v>2749</v>
      </c>
    </row>
    <row r="1595" spans="9:13" x14ac:dyDescent="0.25">
      <c r="I1595">
        <v>12588</v>
      </c>
      <c r="J1595" t="s">
        <v>659</v>
      </c>
      <c r="K1595" t="s">
        <v>897</v>
      </c>
      <c r="L1595" s="82">
        <v>28331</v>
      </c>
      <c r="M1595" t="s">
        <v>2750</v>
      </c>
    </row>
    <row r="1596" spans="9:13" x14ac:dyDescent="0.25">
      <c r="I1596">
        <v>12589</v>
      </c>
      <c r="J1596" t="s">
        <v>150</v>
      </c>
      <c r="K1596" t="s">
        <v>932</v>
      </c>
      <c r="L1596" s="82">
        <v>28262</v>
      </c>
      <c r="M1596" t="s">
        <v>2751</v>
      </c>
    </row>
    <row r="1597" spans="9:13" x14ac:dyDescent="0.25">
      <c r="I1597">
        <v>12590</v>
      </c>
      <c r="J1597" t="s">
        <v>409</v>
      </c>
      <c r="K1597" t="s">
        <v>885</v>
      </c>
      <c r="L1597" s="82">
        <v>15853</v>
      </c>
      <c r="M1597" t="s">
        <v>2752</v>
      </c>
    </row>
    <row r="1598" spans="9:13" x14ac:dyDescent="0.25">
      <c r="I1598">
        <v>12591</v>
      </c>
      <c r="J1598" t="s">
        <v>250</v>
      </c>
      <c r="K1598" t="s">
        <v>990</v>
      </c>
      <c r="L1598" s="82">
        <v>22392</v>
      </c>
      <c r="M1598" t="s">
        <v>2753</v>
      </c>
    </row>
    <row r="1599" spans="9:13" x14ac:dyDescent="0.25">
      <c r="I1599">
        <v>12592</v>
      </c>
      <c r="J1599" t="s">
        <v>217</v>
      </c>
      <c r="K1599" t="s">
        <v>946</v>
      </c>
      <c r="L1599" s="82">
        <v>22482</v>
      </c>
      <c r="M1599" t="s">
        <v>2754</v>
      </c>
    </row>
    <row r="1600" spans="9:13" x14ac:dyDescent="0.25">
      <c r="I1600">
        <v>12593</v>
      </c>
      <c r="J1600" t="s">
        <v>514</v>
      </c>
      <c r="K1600" t="s">
        <v>842</v>
      </c>
      <c r="L1600" s="82">
        <v>22404</v>
      </c>
      <c r="M1600" t="s">
        <v>2755</v>
      </c>
    </row>
    <row r="1601" spans="9:13" x14ac:dyDescent="0.25">
      <c r="I1601">
        <v>12594</v>
      </c>
      <c r="J1601" t="s">
        <v>660</v>
      </c>
      <c r="K1601" t="s">
        <v>873</v>
      </c>
      <c r="L1601" s="82">
        <v>22328</v>
      </c>
      <c r="M1601" t="s">
        <v>2756</v>
      </c>
    </row>
    <row r="1602" spans="9:13" x14ac:dyDescent="0.25">
      <c r="I1602">
        <v>12595</v>
      </c>
      <c r="J1602" t="s">
        <v>554</v>
      </c>
      <c r="K1602" t="s">
        <v>903</v>
      </c>
      <c r="L1602" s="82">
        <v>22451</v>
      </c>
      <c r="M1602" t="s">
        <v>2757</v>
      </c>
    </row>
    <row r="1603" spans="9:13" x14ac:dyDescent="0.25">
      <c r="I1603">
        <v>12596</v>
      </c>
      <c r="J1603" t="s">
        <v>483</v>
      </c>
      <c r="K1603" t="s">
        <v>938</v>
      </c>
      <c r="L1603" s="82">
        <v>22295</v>
      </c>
      <c r="M1603" t="s">
        <v>2758</v>
      </c>
    </row>
    <row r="1604" spans="9:13" x14ac:dyDescent="0.25">
      <c r="I1604">
        <v>12597</v>
      </c>
      <c r="J1604" t="s">
        <v>406</v>
      </c>
      <c r="K1604" t="s">
        <v>842</v>
      </c>
      <c r="L1604" s="82">
        <v>22069</v>
      </c>
      <c r="M1604" t="s">
        <v>2759</v>
      </c>
    </row>
    <row r="1605" spans="9:13" x14ac:dyDescent="0.25">
      <c r="I1605">
        <v>12598</v>
      </c>
      <c r="J1605" t="s">
        <v>318</v>
      </c>
      <c r="K1605" t="s">
        <v>417</v>
      </c>
      <c r="L1605" s="82">
        <v>21948</v>
      </c>
      <c r="M1605" t="s">
        <v>2760</v>
      </c>
    </row>
    <row r="1606" spans="9:13" x14ac:dyDescent="0.25">
      <c r="I1606">
        <v>12599</v>
      </c>
      <c r="J1606" t="s">
        <v>543</v>
      </c>
      <c r="K1606" t="s">
        <v>898</v>
      </c>
      <c r="L1606" s="82">
        <v>21895</v>
      </c>
      <c r="M1606" t="s">
        <v>2761</v>
      </c>
    </row>
    <row r="1607" spans="9:13" x14ac:dyDescent="0.25">
      <c r="I1607">
        <v>12600</v>
      </c>
      <c r="J1607" t="s">
        <v>269</v>
      </c>
      <c r="K1607" t="s">
        <v>938</v>
      </c>
      <c r="L1607" s="82">
        <v>21278</v>
      </c>
      <c r="M1607" t="s">
        <v>2762</v>
      </c>
    </row>
    <row r="1608" spans="9:13" x14ac:dyDescent="0.25">
      <c r="I1608">
        <v>12601</v>
      </c>
      <c r="J1608" t="s">
        <v>374</v>
      </c>
      <c r="K1608" t="s">
        <v>842</v>
      </c>
      <c r="L1608" s="82">
        <v>22141</v>
      </c>
      <c r="M1608" t="s">
        <v>2763</v>
      </c>
    </row>
    <row r="1609" spans="9:13" x14ac:dyDescent="0.25">
      <c r="I1609">
        <v>12602</v>
      </c>
      <c r="J1609" t="s">
        <v>394</v>
      </c>
      <c r="K1609" t="s">
        <v>989</v>
      </c>
      <c r="L1609" s="82">
        <v>22215</v>
      </c>
      <c r="M1609" t="s">
        <v>2764</v>
      </c>
    </row>
    <row r="1610" spans="9:13" x14ac:dyDescent="0.25">
      <c r="I1610">
        <v>12603</v>
      </c>
      <c r="J1610" t="s">
        <v>636</v>
      </c>
      <c r="K1610" t="s">
        <v>874</v>
      </c>
      <c r="L1610" s="82">
        <v>21965</v>
      </c>
      <c r="M1610" t="s">
        <v>2765</v>
      </c>
    </row>
    <row r="1611" spans="9:13" x14ac:dyDescent="0.25">
      <c r="I1611">
        <v>12604</v>
      </c>
      <c r="J1611" t="s">
        <v>189</v>
      </c>
      <c r="K1611" t="s">
        <v>726</v>
      </c>
      <c r="L1611" s="82">
        <v>21993</v>
      </c>
      <c r="M1611" t="s">
        <v>2766</v>
      </c>
    </row>
    <row r="1612" spans="9:13" x14ac:dyDescent="0.25">
      <c r="I1612">
        <v>12605</v>
      </c>
      <c r="J1612" t="s">
        <v>195</v>
      </c>
      <c r="K1612" t="s">
        <v>935</v>
      </c>
      <c r="L1612" s="82">
        <v>22134</v>
      </c>
      <c r="M1612" t="s">
        <v>2767</v>
      </c>
    </row>
    <row r="1613" spans="9:13" x14ac:dyDescent="0.25">
      <c r="I1613">
        <v>12606</v>
      </c>
      <c r="J1613" t="s">
        <v>375</v>
      </c>
      <c r="K1613" t="s">
        <v>1018</v>
      </c>
      <c r="L1613" s="82">
        <v>22026</v>
      </c>
      <c r="M1613" t="s">
        <v>2768</v>
      </c>
    </row>
    <row r="1614" spans="9:13" x14ac:dyDescent="0.25">
      <c r="I1614">
        <v>12607</v>
      </c>
      <c r="J1614" t="s">
        <v>230</v>
      </c>
      <c r="K1614" t="s">
        <v>824</v>
      </c>
      <c r="L1614" s="82">
        <v>22181</v>
      </c>
      <c r="M1614" t="s">
        <v>2769</v>
      </c>
    </row>
    <row r="1615" spans="9:13" x14ac:dyDescent="0.25">
      <c r="I1615">
        <v>12608</v>
      </c>
      <c r="J1615" t="s">
        <v>423</v>
      </c>
      <c r="K1615" t="s">
        <v>860</v>
      </c>
      <c r="L1615" s="82">
        <v>21863</v>
      </c>
      <c r="M1615" t="s">
        <v>2770</v>
      </c>
    </row>
    <row r="1616" spans="9:13" x14ac:dyDescent="0.25">
      <c r="I1616">
        <v>12609</v>
      </c>
      <c r="J1616" t="s">
        <v>215</v>
      </c>
      <c r="K1616" t="s">
        <v>830</v>
      </c>
      <c r="L1616" s="82">
        <v>21813</v>
      </c>
      <c r="M1616" t="s">
        <v>2771</v>
      </c>
    </row>
    <row r="1617" spans="9:13" x14ac:dyDescent="0.25">
      <c r="I1617">
        <v>12610</v>
      </c>
      <c r="J1617" t="s">
        <v>182</v>
      </c>
      <c r="K1617" t="s">
        <v>902</v>
      </c>
      <c r="L1617" s="82">
        <v>21434</v>
      </c>
      <c r="M1617" t="s">
        <v>2772</v>
      </c>
    </row>
    <row r="1618" spans="9:13" x14ac:dyDescent="0.25">
      <c r="I1618">
        <v>12611</v>
      </c>
      <c r="J1618" t="s">
        <v>652</v>
      </c>
      <c r="K1618" t="s">
        <v>360</v>
      </c>
      <c r="L1618" s="82">
        <v>25669</v>
      </c>
      <c r="M1618" t="s">
        <v>2773</v>
      </c>
    </row>
    <row r="1619" spans="9:13" x14ac:dyDescent="0.25">
      <c r="I1619">
        <v>12612</v>
      </c>
      <c r="J1619" t="s">
        <v>157</v>
      </c>
      <c r="K1619" t="s">
        <v>823</v>
      </c>
      <c r="L1619" s="82">
        <v>25360</v>
      </c>
      <c r="M1619" t="s">
        <v>2774</v>
      </c>
    </row>
    <row r="1620" spans="9:13" x14ac:dyDescent="0.25">
      <c r="I1620">
        <v>12613</v>
      </c>
      <c r="J1620" t="s">
        <v>462</v>
      </c>
      <c r="K1620" t="s">
        <v>951</v>
      </c>
      <c r="L1620" s="82">
        <v>25814</v>
      </c>
      <c r="M1620" t="s">
        <v>2775</v>
      </c>
    </row>
    <row r="1621" spans="9:13" x14ac:dyDescent="0.25">
      <c r="I1621">
        <v>12614</v>
      </c>
      <c r="J1621" t="s">
        <v>395</v>
      </c>
      <c r="K1621" t="s">
        <v>921</v>
      </c>
      <c r="L1621" s="82">
        <v>25733</v>
      </c>
      <c r="M1621" t="s">
        <v>2776</v>
      </c>
    </row>
    <row r="1622" spans="9:13" x14ac:dyDescent="0.25">
      <c r="I1622">
        <v>12615</v>
      </c>
      <c r="J1622" t="s">
        <v>189</v>
      </c>
      <c r="K1622" t="s">
        <v>837</v>
      </c>
      <c r="L1622" s="82">
        <v>25254</v>
      </c>
      <c r="M1622" t="s">
        <v>2777</v>
      </c>
    </row>
    <row r="1623" spans="9:13" x14ac:dyDescent="0.25">
      <c r="I1623">
        <v>12616</v>
      </c>
      <c r="J1623" t="s">
        <v>559</v>
      </c>
      <c r="K1623" t="s">
        <v>927</v>
      </c>
      <c r="L1623" s="82">
        <v>25488</v>
      </c>
      <c r="M1623" t="s">
        <v>2778</v>
      </c>
    </row>
    <row r="1624" spans="9:13" x14ac:dyDescent="0.25">
      <c r="I1624">
        <v>12617</v>
      </c>
      <c r="J1624" t="s">
        <v>622</v>
      </c>
      <c r="K1624" t="s">
        <v>893</v>
      </c>
      <c r="L1624" s="82">
        <v>25481</v>
      </c>
      <c r="M1624" t="s">
        <v>2779</v>
      </c>
    </row>
    <row r="1625" spans="9:13" x14ac:dyDescent="0.25">
      <c r="I1625">
        <v>12618</v>
      </c>
      <c r="J1625" t="s">
        <v>443</v>
      </c>
      <c r="K1625" t="s">
        <v>840</v>
      </c>
      <c r="L1625" s="82">
        <v>25377</v>
      </c>
      <c r="M1625" t="s">
        <v>2780</v>
      </c>
    </row>
    <row r="1626" spans="9:13" x14ac:dyDescent="0.25">
      <c r="I1626">
        <v>12619</v>
      </c>
      <c r="J1626" t="s">
        <v>641</v>
      </c>
      <c r="K1626" t="s">
        <v>839</v>
      </c>
      <c r="L1626" s="82">
        <v>25422</v>
      </c>
      <c r="M1626" t="s">
        <v>2781</v>
      </c>
    </row>
    <row r="1627" spans="9:13" x14ac:dyDescent="0.25">
      <c r="I1627">
        <v>12620</v>
      </c>
      <c r="J1627" t="s">
        <v>287</v>
      </c>
      <c r="K1627" t="s">
        <v>840</v>
      </c>
      <c r="L1627" s="82">
        <v>25310</v>
      </c>
      <c r="M1627" t="s">
        <v>2782</v>
      </c>
    </row>
    <row r="1628" spans="9:13" x14ac:dyDescent="0.25">
      <c r="I1628">
        <v>12621</v>
      </c>
      <c r="J1628" t="s">
        <v>651</v>
      </c>
      <c r="K1628" t="s">
        <v>930</v>
      </c>
      <c r="L1628" s="82">
        <v>25549</v>
      </c>
      <c r="M1628" t="s">
        <v>2783</v>
      </c>
    </row>
    <row r="1629" spans="9:13" x14ac:dyDescent="0.25">
      <c r="I1629">
        <v>12622</v>
      </c>
      <c r="J1629" t="s">
        <v>252</v>
      </c>
      <c r="K1629" t="s">
        <v>896</v>
      </c>
      <c r="L1629" s="82">
        <v>25303</v>
      </c>
      <c r="M1629" t="s">
        <v>2784</v>
      </c>
    </row>
    <row r="1630" spans="9:13" x14ac:dyDescent="0.25">
      <c r="I1630">
        <v>12623</v>
      </c>
      <c r="J1630" t="s">
        <v>186</v>
      </c>
      <c r="K1630" t="s">
        <v>860</v>
      </c>
      <c r="L1630" s="82">
        <v>19193</v>
      </c>
      <c r="M1630" t="s">
        <v>2785</v>
      </c>
    </row>
    <row r="1631" spans="9:13" x14ac:dyDescent="0.25">
      <c r="I1631">
        <v>12624</v>
      </c>
      <c r="J1631" t="s">
        <v>545</v>
      </c>
      <c r="K1631" t="s">
        <v>967</v>
      </c>
      <c r="L1631" s="82">
        <v>19269</v>
      </c>
      <c r="M1631" t="s">
        <v>2786</v>
      </c>
    </row>
    <row r="1632" spans="9:13" x14ac:dyDescent="0.25">
      <c r="I1632">
        <v>12625</v>
      </c>
      <c r="J1632" t="s">
        <v>393</v>
      </c>
      <c r="K1632" t="s">
        <v>870</v>
      </c>
      <c r="L1632" s="82">
        <v>19171</v>
      </c>
      <c r="M1632" t="s">
        <v>2787</v>
      </c>
    </row>
    <row r="1633" spans="9:13" x14ac:dyDescent="0.25">
      <c r="I1633">
        <v>12626</v>
      </c>
      <c r="J1633" t="s">
        <v>245</v>
      </c>
      <c r="K1633" t="s">
        <v>840</v>
      </c>
      <c r="L1633" s="82">
        <v>18751</v>
      </c>
      <c r="M1633" t="s">
        <v>2788</v>
      </c>
    </row>
    <row r="1634" spans="9:13" x14ac:dyDescent="0.25">
      <c r="I1634">
        <v>12627</v>
      </c>
      <c r="J1634" t="s">
        <v>221</v>
      </c>
      <c r="K1634" t="s">
        <v>865</v>
      </c>
      <c r="L1634" s="82">
        <v>24841</v>
      </c>
      <c r="M1634" t="s">
        <v>2789</v>
      </c>
    </row>
    <row r="1635" spans="9:13" x14ac:dyDescent="0.25">
      <c r="I1635">
        <v>12628</v>
      </c>
      <c r="J1635" t="s">
        <v>350</v>
      </c>
      <c r="K1635" t="s">
        <v>893</v>
      </c>
      <c r="L1635" s="82">
        <v>25146</v>
      </c>
      <c r="M1635" t="s">
        <v>2790</v>
      </c>
    </row>
    <row r="1636" spans="9:13" x14ac:dyDescent="0.25">
      <c r="I1636">
        <v>12629</v>
      </c>
      <c r="J1636" t="s">
        <v>171</v>
      </c>
      <c r="K1636" t="s">
        <v>863</v>
      </c>
      <c r="L1636" s="82">
        <v>25198</v>
      </c>
      <c r="M1636" t="s">
        <v>2791</v>
      </c>
    </row>
    <row r="1637" spans="9:13" x14ac:dyDescent="0.25">
      <c r="I1637">
        <v>12630</v>
      </c>
      <c r="J1637" t="s">
        <v>480</v>
      </c>
      <c r="K1637" t="s">
        <v>861</v>
      </c>
      <c r="L1637" s="82">
        <v>19989</v>
      </c>
      <c r="M1637" t="s">
        <v>2792</v>
      </c>
    </row>
    <row r="1638" spans="9:13" x14ac:dyDescent="0.25">
      <c r="I1638">
        <v>12631</v>
      </c>
      <c r="J1638" t="s">
        <v>165</v>
      </c>
      <c r="K1638" t="s">
        <v>873</v>
      </c>
      <c r="L1638" s="82">
        <v>16209</v>
      </c>
      <c r="M1638" t="s">
        <v>2793</v>
      </c>
    </row>
    <row r="1639" spans="9:13" x14ac:dyDescent="0.25">
      <c r="I1639">
        <v>12632</v>
      </c>
      <c r="J1639" t="s">
        <v>408</v>
      </c>
      <c r="K1639" t="s">
        <v>853</v>
      </c>
      <c r="L1639" s="82">
        <v>16302</v>
      </c>
      <c r="M1639" t="s">
        <v>2794</v>
      </c>
    </row>
    <row r="1640" spans="9:13" x14ac:dyDescent="0.25">
      <c r="I1640">
        <v>12633</v>
      </c>
      <c r="J1640" t="s">
        <v>157</v>
      </c>
      <c r="K1640" t="s">
        <v>831</v>
      </c>
      <c r="L1640" s="82">
        <v>16477</v>
      </c>
      <c r="M1640" t="s">
        <v>2795</v>
      </c>
    </row>
    <row r="1641" spans="9:13" x14ac:dyDescent="0.25">
      <c r="I1641">
        <v>12634</v>
      </c>
      <c r="J1641" t="s">
        <v>661</v>
      </c>
      <c r="K1641" t="s">
        <v>826</v>
      </c>
      <c r="L1641" s="82">
        <v>16693</v>
      </c>
      <c r="M1641" t="s">
        <v>2796</v>
      </c>
    </row>
    <row r="1642" spans="9:13" x14ac:dyDescent="0.25">
      <c r="I1642">
        <v>12635</v>
      </c>
      <c r="J1642" t="s">
        <v>620</v>
      </c>
      <c r="K1642" t="s">
        <v>845</v>
      </c>
      <c r="L1642" s="82">
        <v>17070</v>
      </c>
      <c r="M1642" t="s">
        <v>2797</v>
      </c>
    </row>
    <row r="1643" spans="9:13" x14ac:dyDescent="0.25">
      <c r="I1643">
        <v>12636</v>
      </c>
      <c r="J1643" t="s">
        <v>662</v>
      </c>
      <c r="K1643" t="s">
        <v>1019</v>
      </c>
      <c r="L1643" s="82">
        <v>17017</v>
      </c>
      <c r="M1643" t="s">
        <v>2798</v>
      </c>
    </row>
    <row r="1644" spans="9:13" x14ac:dyDescent="0.25">
      <c r="I1644">
        <v>12637</v>
      </c>
      <c r="J1644" t="s">
        <v>191</v>
      </c>
      <c r="K1644" t="s">
        <v>853</v>
      </c>
      <c r="L1644" s="82">
        <v>16863</v>
      </c>
      <c r="M1644" t="s">
        <v>2799</v>
      </c>
    </row>
    <row r="1645" spans="9:13" x14ac:dyDescent="0.25">
      <c r="I1645">
        <v>12638</v>
      </c>
      <c r="J1645" t="s">
        <v>485</v>
      </c>
      <c r="K1645" t="s">
        <v>929</v>
      </c>
      <c r="L1645" s="82">
        <v>19727</v>
      </c>
      <c r="M1645" t="s">
        <v>2800</v>
      </c>
    </row>
    <row r="1646" spans="9:13" x14ac:dyDescent="0.25">
      <c r="I1646">
        <v>12639</v>
      </c>
      <c r="J1646" t="s">
        <v>150</v>
      </c>
      <c r="K1646" t="s">
        <v>866</v>
      </c>
      <c r="L1646" s="82">
        <v>19552</v>
      </c>
      <c r="M1646" t="s">
        <v>2801</v>
      </c>
    </row>
    <row r="1647" spans="9:13" x14ac:dyDescent="0.25">
      <c r="I1647">
        <v>12640</v>
      </c>
      <c r="J1647" t="s">
        <v>326</v>
      </c>
      <c r="K1647" t="s">
        <v>912</v>
      </c>
      <c r="L1647" s="82">
        <v>19685</v>
      </c>
      <c r="M1647" t="s">
        <v>2802</v>
      </c>
    </row>
    <row r="1648" spans="9:13" x14ac:dyDescent="0.25">
      <c r="I1648">
        <v>12641</v>
      </c>
      <c r="J1648" t="s">
        <v>214</v>
      </c>
      <c r="K1648" t="s">
        <v>869</v>
      </c>
      <c r="L1648" s="82">
        <v>19788</v>
      </c>
      <c r="M1648" t="s">
        <v>2803</v>
      </c>
    </row>
    <row r="1649" spans="9:13" x14ac:dyDescent="0.25">
      <c r="I1649">
        <v>12642</v>
      </c>
      <c r="J1649" t="s">
        <v>176</v>
      </c>
      <c r="K1649" t="s">
        <v>830</v>
      </c>
      <c r="L1649" s="82">
        <v>19827</v>
      </c>
      <c r="M1649" t="s">
        <v>2804</v>
      </c>
    </row>
    <row r="1650" spans="9:13" x14ac:dyDescent="0.25">
      <c r="I1650">
        <v>12643</v>
      </c>
      <c r="J1650" t="s">
        <v>573</v>
      </c>
      <c r="K1650" t="s">
        <v>891</v>
      </c>
      <c r="L1650" s="82">
        <v>19564</v>
      </c>
      <c r="M1650" t="s">
        <v>2805</v>
      </c>
    </row>
    <row r="1651" spans="9:13" x14ac:dyDescent="0.25">
      <c r="I1651">
        <v>12644</v>
      </c>
      <c r="J1651" t="s">
        <v>663</v>
      </c>
      <c r="K1651" t="s">
        <v>874</v>
      </c>
      <c r="L1651" s="82">
        <v>19513</v>
      </c>
      <c r="M1651" t="s">
        <v>2806</v>
      </c>
    </row>
    <row r="1652" spans="9:13" x14ac:dyDescent="0.25">
      <c r="I1652">
        <v>12645</v>
      </c>
      <c r="J1652" t="s">
        <v>560</v>
      </c>
      <c r="K1652" t="s">
        <v>826</v>
      </c>
      <c r="L1652" s="82">
        <v>19486</v>
      </c>
      <c r="M1652" t="s">
        <v>2807</v>
      </c>
    </row>
    <row r="1653" spans="9:13" x14ac:dyDescent="0.25">
      <c r="I1653">
        <v>12646</v>
      </c>
      <c r="J1653" t="s">
        <v>433</v>
      </c>
      <c r="K1653" t="s">
        <v>967</v>
      </c>
      <c r="L1653" s="82">
        <v>19186</v>
      </c>
      <c r="M1653" t="s">
        <v>2808</v>
      </c>
    </row>
    <row r="1654" spans="9:13" x14ac:dyDescent="0.25">
      <c r="I1654">
        <v>12647</v>
      </c>
      <c r="J1654" t="s">
        <v>437</v>
      </c>
      <c r="K1654" t="s">
        <v>895</v>
      </c>
      <c r="L1654" s="82">
        <v>19263</v>
      </c>
      <c r="M1654" t="s">
        <v>2809</v>
      </c>
    </row>
    <row r="1655" spans="9:13" x14ac:dyDescent="0.25">
      <c r="I1655">
        <v>12648</v>
      </c>
      <c r="J1655" t="s">
        <v>642</v>
      </c>
      <c r="K1655" t="s">
        <v>855</v>
      </c>
      <c r="L1655" s="82">
        <v>19063</v>
      </c>
      <c r="M1655" t="s">
        <v>2810</v>
      </c>
    </row>
    <row r="1656" spans="9:13" x14ac:dyDescent="0.25">
      <c r="I1656">
        <v>12649</v>
      </c>
      <c r="J1656" t="s">
        <v>516</v>
      </c>
      <c r="K1656" t="s">
        <v>919</v>
      </c>
      <c r="L1656" s="82">
        <v>18972</v>
      </c>
      <c r="M1656" t="s">
        <v>2811</v>
      </c>
    </row>
    <row r="1657" spans="9:13" x14ac:dyDescent="0.25">
      <c r="I1657">
        <v>12650</v>
      </c>
      <c r="J1657" t="s">
        <v>517</v>
      </c>
      <c r="K1657" t="s">
        <v>910</v>
      </c>
      <c r="L1657" s="82">
        <v>18328</v>
      </c>
      <c r="M1657" t="s">
        <v>2812</v>
      </c>
    </row>
    <row r="1658" spans="9:13" x14ac:dyDescent="0.25">
      <c r="I1658">
        <v>12651</v>
      </c>
      <c r="J1658" t="s">
        <v>664</v>
      </c>
      <c r="K1658" t="s">
        <v>964</v>
      </c>
      <c r="L1658" s="82">
        <v>18430</v>
      </c>
      <c r="M1658" t="s">
        <v>2813</v>
      </c>
    </row>
    <row r="1659" spans="9:13" x14ac:dyDescent="0.25">
      <c r="I1659">
        <v>12652</v>
      </c>
      <c r="J1659" t="s">
        <v>213</v>
      </c>
      <c r="K1659" t="s">
        <v>664</v>
      </c>
      <c r="L1659" s="82">
        <v>18484</v>
      </c>
      <c r="M1659" t="s">
        <v>2814</v>
      </c>
    </row>
    <row r="1660" spans="9:13" x14ac:dyDescent="0.25">
      <c r="I1660">
        <v>12653</v>
      </c>
      <c r="J1660" t="s">
        <v>550</v>
      </c>
      <c r="K1660" t="s">
        <v>870</v>
      </c>
      <c r="L1660" s="82">
        <v>18288</v>
      </c>
      <c r="M1660" t="s">
        <v>2815</v>
      </c>
    </row>
    <row r="1661" spans="9:13" x14ac:dyDescent="0.25">
      <c r="I1661">
        <v>12654</v>
      </c>
      <c r="J1661" t="s">
        <v>471</v>
      </c>
      <c r="K1661" t="s">
        <v>921</v>
      </c>
      <c r="L1661" s="82">
        <v>18594</v>
      </c>
      <c r="M1661" t="s">
        <v>2816</v>
      </c>
    </row>
    <row r="1662" spans="9:13" x14ac:dyDescent="0.25">
      <c r="I1662">
        <v>12655</v>
      </c>
      <c r="J1662" t="s">
        <v>269</v>
      </c>
      <c r="K1662" t="s">
        <v>908</v>
      </c>
      <c r="L1662" s="82">
        <v>17949</v>
      </c>
      <c r="M1662" t="s">
        <v>2817</v>
      </c>
    </row>
    <row r="1663" spans="9:13" x14ac:dyDescent="0.25">
      <c r="I1663">
        <v>12656</v>
      </c>
      <c r="J1663" t="s">
        <v>220</v>
      </c>
      <c r="K1663" t="s">
        <v>925</v>
      </c>
      <c r="L1663" s="82">
        <v>18146</v>
      </c>
      <c r="M1663" t="s">
        <v>2818</v>
      </c>
    </row>
    <row r="1664" spans="9:13" x14ac:dyDescent="0.25">
      <c r="I1664">
        <v>12657</v>
      </c>
      <c r="J1664" t="s">
        <v>560</v>
      </c>
      <c r="K1664" t="s">
        <v>903</v>
      </c>
      <c r="L1664" s="82">
        <v>18055</v>
      </c>
      <c r="M1664" t="s">
        <v>2819</v>
      </c>
    </row>
    <row r="1665" spans="9:13" x14ac:dyDescent="0.25">
      <c r="I1665">
        <v>12658</v>
      </c>
      <c r="J1665" t="s">
        <v>665</v>
      </c>
      <c r="K1665" t="s">
        <v>977</v>
      </c>
      <c r="L1665" s="82">
        <v>17909</v>
      </c>
      <c r="M1665" t="s">
        <v>2820</v>
      </c>
    </row>
    <row r="1666" spans="9:13" x14ac:dyDescent="0.25">
      <c r="I1666">
        <v>12659</v>
      </c>
      <c r="J1666" t="s">
        <v>224</v>
      </c>
      <c r="K1666" t="s">
        <v>897</v>
      </c>
      <c r="L1666" s="82">
        <v>17609</v>
      </c>
      <c r="M1666" t="s">
        <v>2821</v>
      </c>
    </row>
    <row r="1667" spans="9:13" x14ac:dyDescent="0.25">
      <c r="I1667">
        <v>12660</v>
      </c>
      <c r="J1667" t="s">
        <v>650</v>
      </c>
      <c r="K1667" t="s">
        <v>860</v>
      </c>
      <c r="L1667" s="82">
        <v>17459</v>
      </c>
      <c r="M1667" t="s">
        <v>2822</v>
      </c>
    </row>
    <row r="1668" spans="9:13" x14ac:dyDescent="0.25">
      <c r="I1668">
        <v>12661</v>
      </c>
      <c r="J1668" t="s">
        <v>441</v>
      </c>
      <c r="K1668" t="s">
        <v>970</v>
      </c>
      <c r="L1668" s="82">
        <v>17401</v>
      </c>
      <c r="M1668" t="s">
        <v>2823</v>
      </c>
    </row>
    <row r="1669" spans="9:13" x14ac:dyDescent="0.25">
      <c r="I1669">
        <v>12662</v>
      </c>
      <c r="J1669" t="s">
        <v>174</v>
      </c>
      <c r="K1669" t="s">
        <v>822</v>
      </c>
      <c r="L1669" s="82">
        <v>17312</v>
      </c>
      <c r="M1669" t="s">
        <v>2824</v>
      </c>
    </row>
    <row r="1670" spans="9:13" x14ac:dyDescent="0.25">
      <c r="I1670">
        <v>12663</v>
      </c>
      <c r="J1670" t="s">
        <v>363</v>
      </c>
      <c r="K1670" t="s">
        <v>934</v>
      </c>
      <c r="L1670" s="82">
        <v>17342</v>
      </c>
      <c r="M1670" t="s">
        <v>2825</v>
      </c>
    </row>
    <row r="1671" spans="9:13" x14ac:dyDescent="0.25">
      <c r="I1671">
        <v>12664</v>
      </c>
      <c r="J1671" t="s">
        <v>666</v>
      </c>
      <c r="K1671" t="s">
        <v>921</v>
      </c>
      <c r="L1671" s="82">
        <v>17170</v>
      </c>
      <c r="M1671" t="s">
        <v>2826</v>
      </c>
    </row>
    <row r="1672" spans="9:13" x14ac:dyDescent="0.25">
      <c r="I1672">
        <v>12665</v>
      </c>
      <c r="J1672" t="s">
        <v>665</v>
      </c>
      <c r="K1672" t="s">
        <v>831</v>
      </c>
      <c r="L1672" s="82">
        <v>27672</v>
      </c>
      <c r="M1672" t="s">
        <v>2827</v>
      </c>
    </row>
    <row r="1673" spans="9:13" x14ac:dyDescent="0.25">
      <c r="I1673">
        <v>12666</v>
      </c>
      <c r="J1673" t="s">
        <v>174</v>
      </c>
      <c r="K1673" t="s">
        <v>824</v>
      </c>
      <c r="L1673" s="82">
        <v>27626</v>
      </c>
      <c r="M1673" t="s">
        <v>2828</v>
      </c>
    </row>
    <row r="1674" spans="9:13" x14ac:dyDescent="0.25">
      <c r="I1674">
        <v>12667</v>
      </c>
      <c r="J1674" t="s">
        <v>284</v>
      </c>
      <c r="K1674" t="s">
        <v>928</v>
      </c>
      <c r="L1674" s="82">
        <v>28086</v>
      </c>
      <c r="M1674" t="s">
        <v>2829</v>
      </c>
    </row>
    <row r="1675" spans="9:13" x14ac:dyDescent="0.25">
      <c r="I1675">
        <v>12668</v>
      </c>
      <c r="J1675" t="s">
        <v>268</v>
      </c>
      <c r="K1675" t="s">
        <v>917</v>
      </c>
      <c r="L1675" s="82">
        <v>27876</v>
      </c>
      <c r="M1675" t="s">
        <v>2830</v>
      </c>
    </row>
    <row r="1676" spans="9:13" x14ac:dyDescent="0.25">
      <c r="I1676">
        <v>12669</v>
      </c>
      <c r="J1676" t="s">
        <v>667</v>
      </c>
      <c r="K1676" t="s">
        <v>972</v>
      </c>
      <c r="L1676" s="82">
        <v>27823</v>
      </c>
      <c r="M1676" t="s">
        <v>2831</v>
      </c>
    </row>
    <row r="1677" spans="9:13" x14ac:dyDescent="0.25">
      <c r="I1677">
        <v>12670</v>
      </c>
      <c r="J1677" t="s">
        <v>295</v>
      </c>
      <c r="K1677" t="s">
        <v>930</v>
      </c>
      <c r="L1677" s="82">
        <v>27596</v>
      </c>
      <c r="M1677" t="s">
        <v>2832</v>
      </c>
    </row>
    <row r="1678" spans="9:13" x14ac:dyDescent="0.25">
      <c r="I1678">
        <v>12671</v>
      </c>
      <c r="J1678" t="s">
        <v>196</v>
      </c>
      <c r="K1678" t="s">
        <v>822</v>
      </c>
      <c r="L1678" s="82">
        <v>27071</v>
      </c>
      <c r="M1678" t="s">
        <v>2833</v>
      </c>
    </row>
    <row r="1679" spans="9:13" x14ac:dyDescent="0.25">
      <c r="I1679">
        <v>12672</v>
      </c>
      <c r="J1679" t="s">
        <v>305</v>
      </c>
      <c r="K1679" t="s">
        <v>876</v>
      </c>
      <c r="L1679" s="82">
        <v>27705</v>
      </c>
      <c r="M1679" t="s">
        <v>2834</v>
      </c>
    </row>
    <row r="1680" spans="9:13" x14ac:dyDescent="0.25">
      <c r="I1680">
        <v>12673</v>
      </c>
      <c r="J1680" t="s">
        <v>340</v>
      </c>
      <c r="K1680" t="s">
        <v>852</v>
      </c>
      <c r="L1680" s="82">
        <v>27634</v>
      </c>
      <c r="M1680" t="s">
        <v>2835</v>
      </c>
    </row>
    <row r="1681" spans="9:13" x14ac:dyDescent="0.25">
      <c r="I1681">
        <v>12674</v>
      </c>
      <c r="J1681" t="s">
        <v>176</v>
      </c>
      <c r="K1681" t="s">
        <v>1000</v>
      </c>
      <c r="L1681" s="82">
        <v>27602</v>
      </c>
      <c r="M1681" t="s">
        <v>2836</v>
      </c>
    </row>
    <row r="1682" spans="9:13" x14ac:dyDescent="0.25">
      <c r="I1682">
        <v>12675</v>
      </c>
      <c r="J1682" t="s">
        <v>600</v>
      </c>
      <c r="K1682" t="s">
        <v>898</v>
      </c>
      <c r="L1682" s="82">
        <v>26942</v>
      </c>
      <c r="M1682" t="s">
        <v>2837</v>
      </c>
    </row>
    <row r="1683" spans="9:13" x14ac:dyDescent="0.25">
      <c r="I1683">
        <v>12676</v>
      </c>
      <c r="J1683" t="s">
        <v>202</v>
      </c>
      <c r="K1683" t="s">
        <v>990</v>
      </c>
      <c r="L1683" s="82">
        <v>27208</v>
      </c>
      <c r="M1683" t="s">
        <v>2838</v>
      </c>
    </row>
    <row r="1684" spans="9:13" x14ac:dyDescent="0.25">
      <c r="I1684">
        <v>12677</v>
      </c>
      <c r="J1684" t="s">
        <v>237</v>
      </c>
      <c r="K1684" t="s">
        <v>899</v>
      </c>
      <c r="L1684" s="82">
        <v>27338</v>
      </c>
      <c r="M1684" t="s">
        <v>2839</v>
      </c>
    </row>
    <row r="1685" spans="9:13" x14ac:dyDescent="0.25">
      <c r="I1685">
        <v>12678</v>
      </c>
      <c r="J1685" t="s">
        <v>263</v>
      </c>
      <c r="K1685" t="s">
        <v>880</v>
      </c>
      <c r="L1685" s="82">
        <v>27312</v>
      </c>
      <c r="M1685" t="s">
        <v>2840</v>
      </c>
    </row>
    <row r="1686" spans="9:13" x14ac:dyDescent="0.25">
      <c r="I1686">
        <v>12679</v>
      </c>
      <c r="J1686" t="s">
        <v>547</v>
      </c>
      <c r="K1686" t="s">
        <v>921</v>
      </c>
      <c r="L1686" s="82">
        <v>26978</v>
      </c>
      <c r="M1686" t="s">
        <v>2841</v>
      </c>
    </row>
    <row r="1687" spans="9:13" x14ac:dyDescent="0.25">
      <c r="I1687">
        <v>12680</v>
      </c>
      <c r="J1687" t="s">
        <v>404</v>
      </c>
      <c r="K1687" t="s">
        <v>860</v>
      </c>
      <c r="L1687" s="82">
        <v>26482</v>
      </c>
      <c r="M1687" t="s">
        <v>2842</v>
      </c>
    </row>
    <row r="1688" spans="9:13" x14ac:dyDescent="0.25">
      <c r="I1688">
        <v>12681</v>
      </c>
      <c r="J1688" t="s">
        <v>151</v>
      </c>
      <c r="K1688" t="s">
        <v>988</v>
      </c>
      <c r="L1688" s="82">
        <v>26366</v>
      </c>
      <c r="M1688" t="s">
        <v>2843</v>
      </c>
    </row>
    <row r="1689" spans="9:13" x14ac:dyDescent="0.25">
      <c r="I1689">
        <v>12682</v>
      </c>
      <c r="J1689" t="s">
        <v>249</v>
      </c>
      <c r="K1689" t="s">
        <v>981</v>
      </c>
      <c r="L1689" s="82">
        <v>26829</v>
      </c>
      <c r="M1689" t="s">
        <v>2844</v>
      </c>
    </row>
    <row r="1690" spans="9:13" x14ac:dyDescent="0.25">
      <c r="I1690">
        <v>12683</v>
      </c>
      <c r="J1690" t="s">
        <v>428</v>
      </c>
      <c r="K1690" t="s">
        <v>872</v>
      </c>
      <c r="L1690" s="82">
        <v>26696</v>
      </c>
      <c r="M1690" t="s">
        <v>2845</v>
      </c>
    </row>
    <row r="1691" spans="9:13" x14ac:dyDescent="0.25">
      <c r="I1691">
        <v>12684</v>
      </c>
      <c r="J1691" t="s">
        <v>264</v>
      </c>
      <c r="K1691" t="s">
        <v>922</v>
      </c>
      <c r="L1691" s="82">
        <v>26807</v>
      </c>
      <c r="M1691" t="s">
        <v>2846</v>
      </c>
    </row>
    <row r="1692" spans="9:13" x14ac:dyDescent="0.25">
      <c r="I1692">
        <v>12685</v>
      </c>
      <c r="J1692" t="s">
        <v>193</v>
      </c>
      <c r="K1692" t="s">
        <v>967</v>
      </c>
      <c r="L1692" s="82">
        <v>26380</v>
      </c>
      <c r="M1692" t="s">
        <v>2847</v>
      </c>
    </row>
    <row r="1693" spans="9:13" x14ac:dyDescent="0.25">
      <c r="I1693">
        <v>12686</v>
      </c>
      <c r="J1693" t="s">
        <v>478</v>
      </c>
      <c r="K1693" t="s">
        <v>872</v>
      </c>
      <c r="L1693" s="82">
        <v>26590</v>
      </c>
      <c r="M1693" t="s">
        <v>2848</v>
      </c>
    </row>
    <row r="1694" spans="9:13" x14ac:dyDescent="0.25">
      <c r="I1694">
        <v>12687</v>
      </c>
      <c r="J1694" t="s">
        <v>321</v>
      </c>
      <c r="K1694" t="s">
        <v>946</v>
      </c>
      <c r="L1694" s="82">
        <v>26409</v>
      </c>
      <c r="M1694" t="s">
        <v>2849</v>
      </c>
    </row>
    <row r="1695" spans="9:13" x14ac:dyDescent="0.25">
      <c r="I1695">
        <v>12688</v>
      </c>
      <c r="J1695" t="s">
        <v>547</v>
      </c>
      <c r="K1695" t="s">
        <v>878</v>
      </c>
      <c r="L1695" s="82">
        <v>26515</v>
      </c>
      <c r="M1695" t="s">
        <v>2850</v>
      </c>
    </row>
    <row r="1696" spans="9:13" x14ac:dyDescent="0.25">
      <c r="I1696">
        <v>12689</v>
      </c>
      <c r="J1696" t="s">
        <v>230</v>
      </c>
      <c r="K1696" t="s">
        <v>970</v>
      </c>
      <c r="L1696" s="82">
        <v>26577</v>
      </c>
      <c r="M1696" t="s">
        <v>2851</v>
      </c>
    </row>
    <row r="1697" spans="9:13" x14ac:dyDescent="0.25">
      <c r="I1697">
        <v>12690</v>
      </c>
      <c r="J1697" t="s">
        <v>449</v>
      </c>
      <c r="K1697" t="s">
        <v>842</v>
      </c>
      <c r="L1697" s="82">
        <v>26554</v>
      </c>
      <c r="M1697" t="s">
        <v>2852</v>
      </c>
    </row>
    <row r="1698" spans="9:13" x14ac:dyDescent="0.25">
      <c r="I1698">
        <v>12691</v>
      </c>
      <c r="J1698" t="s">
        <v>367</v>
      </c>
      <c r="K1698" t="s">
        <v>870</v>
      </c>
      <c r="L1698" s="82">
        <v>26338</v>
      </c>
      <c r="M1698" t="s">
        <v>2853</v>
      </c>
    </row>
    <row r="1699" spans="9:13" x14ac:dyDescent="0.25">
      <c r="I1699">
        <v>12692</v>
      </c>
      <c r="J1699" t="s">
        <v>625</v>
      </c>
      <c r="K1699" t="s">
        <v>832</v>
      </c>
      <c r="L1699" s="82">
        <v>26140</v>
      </c>
      <c r="M1699" t="s">
        <v>2854</v>
      </c>
    </row>
    <row r="1700" spans="9:13" x14ac:dyDescent="0.25">
      <c r="I1700">
        <v>12693</v>
      </c>
      <c r="J1700" t="s">
        <v>608</v>
      </c>
      <c r="K1700" t="s">
        <v>854</v>
      </c>
      <c r="L1700" s="82">
        <v>25942</v>
      </c>
      <c r="M1700" t="s">
        <v>2855</v>
      </c>
    </row>
    <row r="1701" spans="9:13" x14ac:dyDescent="0.25">
      <c r="I1701">
        <v>12694</v>
      </c>
      <c r="J1701" t="s">
        <v>432</v>
      </c>
      <c r="K1701" t="s">
        <v>375</v>
      </c>
      <c r="L1701" s="82">
        <v>26309</v>
      </c>
      <c r="M1701" t="s">
        <v>2856</v>
      </c>
    </row>
    <row r="1702" spans="9:13" x14ac:dyDescent="0.25">
      <c r="I1702">
        <v>12695</v>
      </c>
      <c r="J1702" t="s">
        <v>249</v>
      </c>
      <c r="K1702" t="s">
        <v>826</v>
      </c>
      <c r="L1702" s="82">
        <v>25966</v>
      </c>
      <c r="M1702" t="s">
        <v>2857</v>
      </c>
    </row>
    <row r="1703" spans="9:13" x14ac:dyDescent="0.25">
      <c r="I1703">
        <v>12696</v>
      </c>
      <c r="J1703" t="s">
        <v>481</v>
      </c>
      <c r="K1703" t="s">
        <v>975</v>
      </c>
      <c r="L1703" s="82">
        <v>26009</v>
      </c>
      <c r="M1703" t="s">
        <v>2858</v>
      </c>
    </row>
    <row r="1704" spans="9:13" x14ac:dyDescent="0.25">
      <c r="I1704">
        <v>12697</v>
      </c>
      <c r="J1704" t="s">
        <v>405</v>
      </c>
      <c r="K1704" t="s">
        <v>852</v>
      </c>
      <c r="L1704" s="82">
        <v>25743</v>
      </c>
      <c r="M1704" t="s">
        <v>2859</v>
      </c>
    </row>
    <row r="1705" spans="9:13" x14ac:dyDescent="0.25">
      <c r="I1705">
        <v>12698</v>
      </c>
      <c r="J1705" t="s">
        <v>668</v>
      </c>
      <c r="K1705" t="s">
        <v>970</v>
      </c>
      <c r="L1705" s="82">
        <v>25702</v>
      </c>
      <c r="M1705" t="s">
        <v>2860</v>
      </c>
    </row>
    <row r="1706" spans="9:13" x14ac:dyDescent="0.25">
      <c r="I1706">
        <v>12699</v>
      </c>
      <c r="J1706" t="s">
        <v>217</v>
      </c>
      <c r="K1706" t="s">
        <v>988</v>
      </c>
      <c r="L1706" s="82">
        <v>25645</v>
      </c>
      <c r="M1706" t="s">
        <v>2861</v>
      </c>
    </row>
    <row r="1707" spans="9:13" x14ac:dyDescent="0.25">
      <c r="I1707">
        <v>12700</v>
      </c>
      <c r="J1707" t="s">
        <v>378</v>
      </c>
      <c r="K1707" t="s">
        <v>894</v>
      </c>
      <c r="L1707" s="82">
        <v>26012</v>
      </c>
      <c r="M1707" t="s">
        <v>2862</v>
      </c>
    </row>
    <row r="1708" spans="9:13" x14ac:dyDescent="0.25">
      <c r="I1708">
        <v>12701</v>
      </c>
      <c r="J1708" t="s">
        <v>396</v>
      </c>
      <c r="K1708" t="s">
        <v>902</v>
      </c>
      <c r="L1708" s="82">
        <v>26224</v>
      </c>
      <c r="M1708" t="s">
        <v>2863</v>
      </c>
    </row>
    <row r="1709" spans="9:13" x14ac:dyDescent="0.25">
      <c r="I1709">
        <v>12702</v>
      </c>
      <c r="J1709" t="s">
        <v>669</v>
      </c>
      <c r="K1709" t="s">
        <v>965</v>
      </c>
      <c r="L1709" s="82">
        <v>26183</v>
      </c>
      <c r="M1709" t="s">
        <v>2864</v>
      </c>
    </row>
    <row r="1710" spans="9:13" x14ac:dyDescent="0.25">
      <c r="I1710">
        <v>12703</v>
      </c>
      <c r="J1710" t="s">
        <v>670</v>
      </c>
      <c r="K1710" t="s">
        <v>831</v>
      </c>
      <c r="L1710" s="82">
        <v>26104</v>
      </c>
      <c r="M1710" t="s">
        <v>2865</v>
      </c>
    </row>
    <row r="1711" spans="9:13" x14ac:dyDescent="0.25">
      <c r="I1711">
        <v>12704</v>
      </c>
      <c r="J1711" t="s">
        <v>524</v>
      </c>
      <c r="K1711" t="s">
        <v>863</v>
      </c>
      <c r="L1711" s="82">
        <v>26039</v>
      </c>
      <c r="M1711" t="s">
        <v>2866</v>
      </c>
    </row>
    <row r="1712" spans="9:13" x14ac:dyDescent="0.25">
      <c r="I1712">
        <v>12705</v>
      </c>
      <c r="J1712" t="s">
        <v>419</v>
      </c>
      <c r="K1712" t="s">
        <v>856</v>
      </c>
      <c r="L1712" s="82">
        <v>25425</v>
      </c>
      <c r="M1712" t="s">
        <v>2867</v>
      </c>
    </row>
    <row r="1713" spans="9:13" x14ac:dyDescent="0.25">
      <c r="I1713">
        <v>12706</v>
      </c>
      <c r="J1713" t="s">
        <v>430</v>
      </c>
      <c r="K1713" t="s">
        <v>877</v>
      </c>
      <c r="L1713" s="82">
        <v>25216</v>
      </c>
      <c r="M1713" t="s">
        <v>2868</v>
      </c>
    </row>
    <row r="1714" spans="9:13" x14ac:dyDescent="0.25">
      <c r="I1714">
        <v>12707</v>
      </c>
      <c r="J1714" t="s">
        <v>161</v>
      </c>
      <c r="K1714" t="s">
        <v>958</v>
      </c>
      <c r="L1714" s="82">
        <v>15247</v>
      </c>
      <c r="M1714" t="s">
        <v>2869</v>
      </c>
    </row>
    <row r="1715" spans="9:13" x14ac:dyDescent="0.25">
      <c r="I1715">
        <v>12708</v>
      </c>
      <c r="J1715" t="s">
        <v>408</v>
      </c>
      <c r="K1715" t="s">
        <v>970</v>
      </c>
      <c r="L1715" s="82">
        <v>15091</v>
      </c>
      <c r="M1715" t="s">
        <v>2870</v>
      </c>
    </row>
    <row r="1716" spans="9:13" x14ac:dyDescent="0.25">
      <c r="I1716">
        <v>12709</v>
      </c>
      <c r="J1716" t="s">
        <v>161</v>
      </c>
      <c r="K1716" t="s">
        <v>932</v>
      </c>
      <c r="L1716" s="82">
        <v>14990</v>
      </c>
      <c r="M1716" t="s">
        <v>2871</v>
      </c>
    </row>
    <row r="1717" spans="9:13" x14ac:dyDescent="0.25">
      <c r="I1717">
        <v>12710</v>
      </c>
      <c r="J1717" t="s">
        <v>234</v>
      </c>
      <c r="K1717" t="s">
        <v>941</v>
      </c>
      <c r="L1717" s="82">
        <v>15146</v>
      </c>
      <c r="M1717" t="s">
        <v>2872</v>
      </c>
    </row>
    <row r="1718" spans="9:13" x14ac:dyDescent="0.25">
      <c r="I1718">
        <v>12711</v>
      </c>
      <c r="J1718" t="s">
        <v>644</v>
      </c>
      <c r="K1718" t="s">
        <v>865</v>
      </c>
      <c r="L1718" s="82">
        <v>26774</v>
      </c>
      <c r="M1718" t="s">
        <v>2873</v>
      </c>
    </row>
    <row r="1719" spans="9:13" x14ac:dyDescent="0.25">
      <c r="I1719">
        <v>12712</v>
      </c>
      <c r="J1719" t="s">
        <v>375</v>
      </c>
      <c r="K1719" t="s">
        <v>938</v>
      </c>
      <c r="L1719" s="82">
        <v>26893</v>
      </c>
      <c r="M1719" t="s">
        <v>2874</v>
      </c>
    </row>
    <row r="1720" spans="9:13" x14ac:dyDescent="0.25">
      <c r="I1720">
        <v>12713</v>
      </c>
      <c r="J1720" t="s">
        <v>441</v>
      </c>
      <c r="K1720" t="s">
        <v>844</v>
      </c>
      <c r="L1720" s="82">
        <v>26824</v>
      </c>
      <c r="M1720" t="s">
        <v>2875</v>
      </c>
    </row>
    <row r="1721" spans="9:13" x14ac:dyDescent="0.25">
      <c r="I1721">
        <v>12714</v>
      </c>
      <c r="J1721" t="s">
        <v>437</v>
      </c>
      <c r="K1721" t="s">
        <v>832</v>
      </c>
      <c r="L1721" s="82">
        <v>26862</v>
      </c>
      <c r="M1721" t="s">
        <v>2876</v>
      </c>
    </row>
    <row r="1722" spans="9:13" x14ac:dyDescent="0.25">
      <c r="I1722">
        <v>12715</v>
      </c>
      <c r="J1722" t="s">
        <v>465</v>
      </c>
      <c r="K1722" t="s">
        <v>921</v>
      </c>
      <c r="L1722" s="82">
        <v>23210</v>
      </c>
      <c r="M1722" t="s">
        <v>2877</v>
      </c>
    </row>
    <row r="1723" spans="9:13" x14ac:dyDescent="0.25">
      <c r="I1723">
        <v>12716</v>
      </c>
      <c r="J1723" t="s">
        <v>623</v>
      </c>
      <c r="K1723" t="s">
        <v>922</v>
      </c>
      <c r="L1723" s="82">
        <v>27104</v>
      </c>
      <c r="M1723" t="s">
        <v>2878</v>
      </c>
    </row>
    <row r="1724" spans="9:13" x14ac:dyDescent="0.25">
      <c r="I1724">
        <v>12717</v>
      </c>
      <c r="J1724" t="s">
        <v>285</v>
      </c>
      <c r="K1724" t="s">
        <v>928</v>
      </c>
      <c r="L1724" s="82">
        <v>27187</v>
      </c>
      <c r="M1724" t="s">
        <v>2879</v>
      </c>
    </row>
    <row r="1725" spans="9:13" x14ac:dyDescent="0.25">
      <c r="I1725">
        <v>12718</v>
      </c>
      <c r="J1725" t="s">
        <v>591</v>
      </c>
      <c r="K1725" t="s">
        <v>846</v>
      </c>
      <c r="L1725" s="82">
        <v>27347</v>
      </c>
      <c r="M1725" t="s">
        <v>2880</v>
      </c>
    </row>
    <row r="1726" spans="9:13" x14ac:dyDescent="0.25">
      <c r="I1726">
        <v>12719</v>
      </c>
      <c r="J1726" t="s">
        <v>235</v>
      </c>
      <c r="K1726" t="s">
        <v>826</v>
      </c>
      <c r="L1726" s="82">
        <v>27367</v>
      </c>
      <c r="M1726" t="s">
        <v>2881</v>
      </c>
    </row>
    <row r="1727" spans="9:13" x14ac:dyDescent="0.25">
      <c r="I1727">
        <v>12720</v>
      </c>
      <c r="J1727" t="s">
        <v>616</v>
      </c>
      <c r="K1727" t="s">
        <v>897</v>
      </c>
      <c r="L1727" s="82">
        <v>27335</v>
      </c>
      <c r="M1727" t="s">
        <v>2882</v>
      </c>
    </row>
    <row r="1728" spans="9:13" x14ac:dyDescent="0.25">
      <c r="I1728">
        <v>12721</v>
      </c>
      <c r="J1728" t="s">
        <v>671</v>
      </c>
      <c r="K1728" t="s">
        <v>930</v>
      </c>
      <c r="L1728" s="82">
        <v>27043</v>
      </c>
      <c r="M1728" t="s">
        <v>2883</v>
      </c>
    </row>
    <row r="1729" spans="9:13" x14ac:dyDescent="0.25">
      <c r="I1729">
        <v>12722</v>
      </c>
      <c r="J1729" t="s">
        <v>242</v>
      </c>
      <c r="K1729" t="s">
        <v>977</v>
      </c>
      <c r="L1729" s="82">
        <v>29263</v>
      </c>
      <c r="M1729" t="s">
        <v>2884</v>
      </c>
    </row>
    <row r="1730" spans="9:13" x14ac:dyDescent="0.25">
      <c r="I1730">
        <v>12723</v>
      </c>
      <c r="J1730" t="s">
        <v>403</v>
      </c>
      <c r="K1730" t="s">
        <v>968</v>
      </c>
      <c r="L1730" s="82">
        <v>29538</v>
      </c>
      <c r="M1730" t="s">
        <v>2885</v>
      </c>
    </row>
    <row r="1731" spans="9:13" x14ac:dyDescent="0.25">
      <c r="I1731">
        <v>12724</v>
      </c>
      <c r="J1731" t="s">
        <v>465</v>
      </c>
      <c r="K1731" t="s">
        <v>664</v>
      </c>
      <c r="L1731" s="82">
        <v>29244</v>
      </c>
      <c r="M1731" t="s">
        <v>2886</v>
      </c>
    </row>
    <row r="1732" spans="9:13" x14ac:dyDescent="0.25">
      <c r="I1732">
        <v>12725</v>
      </c>
      <c r="J1732" t="s">
        <v>294</v>
      </c>
      <c r="K1732" t="s">
        <v>283</v>
      </c>
      <c r="L1732" s="82">
        <v>3878</v>
      </c>
      <c r="M1732" t="s">
        <v>2887</v>
      </c>
    </row>
    <row r="1733" spans="9:13" x14ac:dyDescent="0.25">
      <c r="I1733">
        <v>12726</v>
      </c>
      <c r="J1733" t="s">
        <v>403</v>
      </c>
      <c r="K1733" t="s">
        <v>919</v>
      </c>
      <c r="L1733" s="82">
        <v>29270</v>
      </c>
      <c r="M1733" t="s">
        <v>2888</v>
      </c>
    </row>
    <row r="1734" spans="9:13" x14ac:dyDescent="0.25">
      <c r="I1734">
        <v>12727</v>
      </c>
      <c r="J1734" t="s">
        <v>187</v>
      </c>
      <c r="K1734" t="s">
        <v>262</v>
      </c>
      <c r="L1734" s="82">
        <v>29323</v>
      </c>
      <c r="M1734" t="s">
        <v>2889</v>
      </c>
    </row>
    <row r="1735" spans="9:13" x14ac:dyDescent="0.25">
      <c r="I1735">
        <v>12728</v>
      </c>
      <c r="J1735" t="s">
        <v>503</v>
      </c>
      <c r="K1735" t="s">
        <v>949</v>
      </c>
      <c r="L1735" s="82">
        <v>29032</v>
      </c>
      <c r="M1735" t="s">
        <v>2890</v>
      </c>
    </row>
    <row r="1736" spans="9:13" x14ac:dyDescent="0.25">
      <c r="I1736">
        <v>12729</v>
      </c>
      <c r="J1736" t="s">
        <v>299</v>
      </c>
      <c r="K1736" t="s">
        <v>944</v>
      </c>
      <c r="L1736" s="82">
        <v>28991</v>
      </c>
      <c r="M1736" t="s">
        <v>2891</v>
      </c>
    </row>
    <row r="1737" spans="9:13" x14ac:dyDescent="0.25">
      <c r="I1737">
        <v>12730</v>
      </c>
      <c r="J1737" t="s">
        <v>279</v>
      </c>
      <c r="K1737" t="s">
        <v>974</v>
      </c>
      <c r="L1737" s="82">
        <v>28779</v>
      </c>
      <c r="M1737" t="s">
        <v>2892</v>
      </c>
    </row>
    <row r="1738" spans="9:13" x14ac:dyDescent="0.25">
      <c r="I1738">
        <v>12731</v>
      </c>
      <c r="J1738" t="s">
        <v>598</v>
      </c>
      <c r="K1738" t="s">
        <v>858</v>
      </c>
      <c r="L1738" s="82">
        <v>26921</v>
      </c>
      <c r="M1738" t="s">
        <v>2893</v>
      </c>
    </row>
    <row r="1739" spans="9:13" x14ac:dyDescent="0.25">
      <c r="I1739">
        <v>12732</v>
      </c>
      <c r="J1739" t="s">
        <v>205</v>
      </c>
      <c r="K1739" t="s">
        <v>1008</v>
      </c>
      <c r="L1739" s="82">
        <v>26350</v>
      </c>
      <c r="M1739" t="s">
        <v>2894</v>
      </c>
    </row>
    <row r="1740" spans="9:13" x14ac:dyDescent="0.25">
      <c r="I1740">
        <v>12733</v>
      </c>
      <c r="J1740" t="s">
        <v>392</v>
      </c>
      <c r="K1740" t="s">
        <v>904</v>
      </c>
      <c r="L1740" s="82">
        <v>26356</v>
      </c>
      <c r="M1740" t="s">
        <v>2895</v>
      </c>
    </row>
    <row r="1741" spans="9:13" x14ac:dyDescent="0.25">
      <c r="I1741">
        <v>12734</v>
      </c>
      <c r="J1741" t="s">
        <v>621</v>
      </c>
      <c r="K1741" t="s">
        <v>872</v>
      </c>
      <c r="L1741" s="82">
        <v>26575</v>
      </c>
      <c r="M1741" t="s">
        <v>2896</v>
      </c>
    </row>
    <row r="1742" spans="9:13" x14ac:dyDescent="0.25">
      <c r="I1742">
        <v>12735</v>
      </c>
      <c r="J1742" t="s">
        <v>223</v>
      </c>
      <c r="K1742" t="s">
        <v>828</v>
      </c>
      <c r="L1742" s="82">
        <v>26591</v>
      </c>
      <c r="M1742" t="s">
        <v>2897</v>
      </c>
    </row>
    <row r="1743" spans="9:13" x14ac:dyDescent="0.25">
      <c r="I1743">
        <v>12736</v>
      </c>
      <c r="J1743" t="s">
        <v>184</v>
      </c>
      <c r="K1743" t="s">
        <v>826</v>
      </c>
      <c r="L1743" s="82">
        <v>26506</v>
      </c>
      <c r="M1743" t="s">
        <v>2898</v>
      </c>
    </row>
    <row r="1744" spans="9:13" x14ac:dyDescent="0.25">
      <c r="I1744">
        <v>12737</v>
      </c>
      <c r="J1744" t="s">
        <v>423</v>
      </c>
      <c r="K1744" t="s">
        <v>982</v>
      </c>
      <c r="L1744" s="82">
        <v>26683</v>
      </c>
      <c r="M1744" t="s">
        <v>2899</v>
      </c>
    </row>
    <row r="1745" spans="9:13" x14ac:dyDescent="0.25">
      <c r="I1745">
        <v>12738</v>
      </c>
      <c r="J1745" t="s">
        <v>282</v>
      </c>
      <c r="K1745" t="s">
        <v>896</v>
      </c>
      <c r="L1745" s="82">
        <v>26831</v>
      </c>
      <c r="M1745" t="s">
        <v>2900</v>
      </c>
    </row>
    <row r="1746" spans="9:13" x14ac:dyDescent="0.25">
      <c r="I1746">
        <v>12739</v>
      </c>
      <c r="J1746" t="s">
        <v>257</v>
      </c>
      <c r="K1746" t="s">
        <v>836</v>
      </c>
      <c r="L1746" s="82">
        <v>27010</v>
      </c>
      <c r="M1746" t="s">
        <v>2901</v>
      </c>
    </row>
    <row r="1747" spans="9:13" x14ac:dyDescent="0.25">
      <c r="I1747">
        <v>12740</v>
      </c>
      <c r="J1747" t="s">
        <v>566</v>
      </c>
      <c r="K1747" t="s">
        <v>919</v>
      </c>
      <c r="L1747" s="82">
        <v>26630</v>
      </c>
      <c r="M1747" t="s">
        <v>2902</v>
      </c>
    </row>
    <row r="1748" spans="9:13" x14ac:dyDescent="0.25">
      <c r="I1748">
        <v>12741</v>
      </c>
      <c r="J1748" t="s">
        <v>380</v>
      </c>
      <c r="K1748" t="s">
        <v>747</v>
      </c>
      <c r="L1748" s="82">
        <v>26332</v>
      </c>
      <c r="M1748" t="s">
        <v>2903</v>
      </c>
    </row>
    <row r="1749" spans="9:13" x14ac:dyDescent="0.25">
      <c r="I1749">
        <v>12742</v>
      </c>
      <c r="J1749" t="s">
        <v>266</v>
      </c>
      <c r="K1749" t="s">
        <v>930</v>
      </c>
      <c r="L1749" s="82">
        <v>26625</v>
      </c>
      <c r="M1749" t="s">
        <v>2904</v>
      </c>
    </row>
    <row r="1750" spans="9:13" x14ac:dyDescent="0.25">
      <c r="I1750">
        <v>12743</v>
      </c>
      <c r="J1750" t="s">
        <v>203</v>
      </c>
      <c r="K1750" t="s">
        <v>894</v>
      </c>
      <c r="L1750" s="82">
        <v>26652</v>
      </c>
      <c r="M1750" t="s">
        <v>2905</v>
      </c>
    </row>
    <row r="1751" spans="9:13" x14ac:dyDescent="0.25">
      <c r="I1751">
        <v>12744</v>
      </c>
      <c r="J1751" t="s">
        <v>325</v>
      </c>
      <c r="K1751" t="s">
        <v>993</v>
      </c>
      <c r="L1751" s="82">
        <v>26630</v>
      </c>
      <c r="M1751" t="s">
        <v>2906</v>
      </c>
    </row>
    <row r="1752" spans="9:13" x14ac:dyDescent="0.25">
      <c r="I1752">
        <v>12745</v>
      </c>
      <c r="J1752" t="s">
        <v>367</v>
      </c>
      <c r="K1752" t="s">
        <v>920</v>
      </c>
      <c r="L1752" s="82">
        <v>26463</v>
      </c>
      <c r="M1752" t="s">
        <v>2907</v>
      </c>
    </row>
    <row r="1753" spans="9:13" x14ac:dyDescent="0.25">
      <c r="I1753">
        <v>12746</v>
      </c>
      <c r="J1753" t="s">
        <v>531</v>
      </c>
      <c r="K1753" t="s">
        <v>823</v>
      </c>
      <c r="L1753" s="82">
        <v>26041</v>
      </c>
      <c r="M1753" t="s">
        <v>2908</v>
      </c>
    </row>
    <row r="1754" spans="9:13" x14ac:dyDescent="0.25">
      <c r="I1754">
        <v>12747</v>
      </c>
      <c r="J1754" t="s">
        <v>437</v>
      </c>
      <c r="K1754" t="s">
        <v>975</v>
      </c>
      <c r="L1754" s="82">
        <v>26239</v>
      </c>
      <c r="M1754" t="s">
        <v>2909</v>
      </c>
    </row>
    <row r="1755" spans="9:13" x14ac:dyDescent="0.25">
      <c r="I1755">
        <v>12748</v>
      </c>
      <c r="J1755" t="s">
        <v>210</v>
      </c>
      <c r="K1755" t="s">
        <v>1001</v>
      </c>
      <c r="L1755" s="82">
        <v>26156</v>
      </c>
      <c r="M1755" t="s">
        <v>2910</v>
      </c>
    </row>
    <row r="1756" spans="9:13" x14ac:dyDescent="0.25">
      <c r="I1756">
        <v>12749</v>
      </c>
      <c r="J1756" t="s">
        <v>399</v>
      </c>
      <c r="K1756" t="s">
        <v>726</v>
      </c>
      <c r="L1756" s="82">
        <v>25994</v>
      </c>
      <c r="M1756" t="s">
        <v>2911</v>
      </c>
    </row>
    <row r="1757" spans="9:13" x14ac:dyDescent="0.25">
      <c r="I1757">
        <v>12750</v>
      </c>
      <c r="J1757" t="s">
        <v>672</v>
      </c>
      <c r="K1757" t="s">
        <v>908</v>
      </c>
      <c r="L1757" s="82">
        <v>25791</v>
      </c>
      <c r="M1757" t="s">
        <v>2912</v>
      </c>
    </row>
    <row r="1758" spans="9:13" x14ac:dyDescent="0.25">
      <c r="I1758">
        <v>12751</v>
      </c>
      <c r="J1758" t="s">
        <v>641</v>
      </c>
      <c r="K1758" t="s">
        <v>967</v>
      </c>
      <c r="L1758" s="82">
        <v>25914</v>
      </c>
      <c r="M1758" t="s">
        <v>2913</v>
      </c>
    </row>
    <row r="1759" spans="9:13" x14ac:dyDescent="0.25">
      <c r="I1759">
        <v>12752</v>
      </c>
      <c r="J1759" t="s">
        <v>510</v>
      </c>
      <c r="K1759" t="s">
        <v>827</v>
      </c>
      <c r="L1759" s="82">
        <v>25890</v>
      </c>
      <c r="M1759" t="s">
        <v>2914</v>
      </c>
    </row>
    <row r="1760" spans="9:13" x14ac:dyDescent="0.25">
      <c r="I1760">
        <v>12753</v>
      </c>
      <c r="J1760" t="s">
        <v>384</v>
      </c>
      <c r="K1760" t="s">
        <v>847</v>
      </c>
      <c r="L1760" s="82">
        <v>26073</v>
      </c>
      <c r="M1760" t="s">
        <v>2915</v>
      </c>
    </row>
    <row r="1761" spans="9:13" x14ac:dyDescent="0.25">
      <c r="I1761">
        <v>12754</v>
      </c>
      <c r="J1761" t="s">
        <v>673</v>
      </c>
      <c r="K1761" t="s">
        <v>905</v>
      </c>
      <c r="L1761" s="82">
        <v>25739</v>
      </c>
      <c r="M1761" t="s">
        <v>2916</v>
      </c>
    </row>
    <row r="1762" spans="9:13" x14ac:dyDescent="0.25">
      <c r="I1762">
        <v>12755</v>
      </c>
      <c r="J1762" t="s">
        <v>163</v>
      </c>
      <c r="K1762" t="s">
        <v>926</v>
      </c>
      <c r="L1762" s="82">
        <v>27669</v>
      </c>
      <c r="M1762" t="s">
        <v>2917</v>
      </c>
    </row>
    <row r="1763" spans="9:13" x14ac:dyDescent="0.25">
      <c r="I1763">
        <v>12756</v>
      </c>
      <c r="J1763" t="s">
        <v>494</v>
      </c>
      <c r="K1763" t="s">
        <v>876</v>
      </c>
      <c r="L1763" s="82">
        <v>27571</v>
      </c>
      <c r="M1763" t="s">
        <v>2918</v>
      </c>
    </row>
    <row r="1764" spans="9:13" x14ac:dyDescent="0.25">
      <c r="I1764">
        <v>12757</v>
      </c>
      <c r="J1764" t="s">
        <v>360</v>
      </c>
      <c r="K1764" t="s">
        <v>916</v>
      </c>
      <c r="L1764" s="82">
        <v>27383</v>
      </c>
      <c r="M1764" t="s">
        <v>2919</v>
      </c>
    </row>
    <row r="1765" spans="9:13" x14ac:dyDescent="0.25">
      <c r="I1765">
        <v>12758</v>
      </c>
      <c r="J1765" t="s">
        <v>301</v>
      </c>
      <c r="K1765" t="s">
        <v>916</v>
      </c>
      <c r="L1765" s="82">
        <v>10969</v>
      </c>
      <c r="M1765" t="s">
        <v>2920</v>
      </c>
    </row>
    <row r="1766" spans="9:13" x14ac:dyDescent="0.25">
      <c r="I1766">
        <v>12759</v>
      </c>
      <c r="J1766" t="s">
        <v>451</v>
      </c>
      <c r="K1766" t="s">
        <v>939</v>
      </c>
      <c r="L1766" s="82">
        <v>11518</v>
      </c>
      <c r="M1766" t="s">
        <v>2921</v>
      </c>
    </row>
    <row r="1767" spans="9:13" x14ac:dyDescent="0.25">
      <c r="I1767">
        <v>12760</v>
      </c>
      <c r="J1767" t="s">
        <v>666</v>
      </c>
      <c r="K1767" t="s">
        <v>977</v>
      </c>
      <c r="L1767" s="82">
        <v>24133</v>
      </c>
      <c r="M1767" t="s">
        <v>2922</v>
      </c>
    </row>
    <row r="1768" spans="9:13" x14ac:dyDescent="0.25">
      <c r="I1768">
        <v>12761</v>
      </c>
      <c r="J1768" t="s">
        <v>318</v>
      </c>
      <c r="K1768" t="s">
        <v>912</v>
      </c>
      <c r="L1768" s="82">
        <v>24170</v>
      </c>
      <c r="M1768" t="s">
        <v>2923</v>
      </c>
    </row>
    <row r="1769" spans="9:13" x14ac:dyDescent="0.25">
      <c r="I1769">
        <v>12762</v>
      </c>
      <c r="J1769" t="s">
        <v>277</v>
      </c>
      <c r="K1769" t="s">
        <v>992</v>
      </c>
      <c r="L1769" s="82">
        <v>19713</v>
      </c>
      <c r="M1769" t="s">
        <v>2924</v>
      </c>
    </row>
    <row r="1770" spans="9:13" x14ac:dyDescent="0.25">
      <c r="I1770">
        <v>12763</v>
      </c>
      <c r="J1770" t="s">
        <v>163</v>
      </c>
      <c r="K1770" t="s">
        <v>171</v>
      </c>
      <c r="L1770" s="82">
        <v>19395</v>
      </c>
      <c r="M1770" t="s">
        <v>2925</v>
      </c>
    </row>
    <row r="1771" spans="9:13" x14ac:dyDescent="0.25">
      <c r="I1771">
        <v>12764</v>
      </c>
      <c r="J1771" t="s">
        <v>318</v>
      </c>
      <c r="K1771" t="s">
        <v>915</v>
      </c>
      <c r="L1771" s="82">
        <v>19588</v>
      </c>
      <c r="M1771" t="s">
        <v>2926</v>
      </c>
    </row>
    <row r="1772" spans="9:13" x14ac:dyDescent="0.25">
      <c r="I1772">
        <v>12765</v>
      </c>
      <c r="J1772" t="s">
        <v>610</v>
      </c>
      <c r="K1772" t="s">
        <v>921</v>
      </c>
      <c r="L1772" s="82">
        <v>19864</v>
      </c>
      <c r="M1772" t="s">
        <v>2927</v>
      </c>
    </row>
    <row r="1773" spans="9:13" x14ac:dyDescent="0.25">
      <c r="I1773">
        <v>12766</v>
      </c>
      <c r="J1773" t="s">
        <v>674</v>
      </c>
      <c r="K1773" t="s">
        <v>417</v>
      </c>
      <c r="L1773" s="82">
        <v>19951</v>
      </c>
      <c r="M1773" t="s">
        <v>2928</v>
      </c>
    </row>
    <row r="1774" spans="9:13" x14ac:dyDescent="0.25">
      <c r="I1774">
        <v>12767</v>
      </c>
      <c r="J1774" t="s">
        <v>561</v>
      </c>
      <c r="K1774" t="s">
        <v>924</v>
      </c>
      <c r="L1774" s="82">
        <v>20031</v>
      </c>
      <c r="M1774" t="s">
        <v>2929</v>
      </c>
    </row>
    <row r="1775" spans="9:13" x14ac:dyDescent="0.25">
      <c r="I1775">
        <v>12768</v>
      </c>
      <c r="J1775" t="s">
        <v>339</v>
      </c>
      <c r="K1775" t="s">
        <v>956</v>
      </c>
      <c r="L1775" s="82">
        <v>19870</v>
      </c>
      <c r="M1775" t="s">
        <v>2930</v>
      </c>
    </row>
    <row r="1776" spans="9:13" x14ac:dyDescent="0.25">
      <c r="I1776">
        <v>12769</v>
      </c>
      <c r="J1776" t="s">
        <v>495</v>
      </c>
      <c r="K1776" t="s">
        <v>842</v>
      </c>
      <c r="L1776" s="82">
        <v>20169</v>
      </c>
      <c r="M1776" t="s">
        <v>2931</v>
      </c>
    </row>
    <row r="1777" spans="9:13" x14ac:dyDescent="0.25">
      <c r="I1777">
        <v>12770</v>
      </c>
      <c r="J1777" t="s">
        <v>314</v>
      </c>
      <c r="K1777" t="s">
        <v>941</v>
      </c>
      <c r="L1777" s="82">
        <v>20355</v>
      </c>
      <c r="M1777" t="s">
        <v>2932</v>
      </c>
    </row>
    <row r="1778" spans="9:13" x14ac:dyDescent="0.25">
      <c r="I1778">
        <v>12771</v>
      </c>
      <c r="J1778" t="s">
        <v>363</v>
      </c>
      <c r="K1778" t="s">
        <v>495</v>
      </c>
      <c r="L1778" s="82">
        <v>20384</v>
      </c>
      <c r="M1778" t="s">
        <v>2933</v>
      </c>
    </row>
    <row r="1779" spans="9:13" x14ac:dyDescent="0.25">
      <c r="I1779">
        <v>12772</v>
      </c>
      <c r="J1779" t="s">
        <v>232</v>
      </c>
      <c r="K1779" t="s">
        <v>957</v>
      </c>
      <c r="L1779" s="82">
        <v>20204</v>
      </c>
      <c r="M1779" t="s">
        <v>2934</v>
      </c>
    </row>
    <row r="1780" spans="9:13" x14ac:dyDescent="0.25">
      <c r="I1780">
        <v>12773</v>
      </c>
      <c r="J1780" t="s">
        <v>266</v>
      </c>
      <c r="K1780" t="s">
        <v>344</v>
      </c>
      <c r="L1780" s="82">
        <v>20402</v>
      </c>
      <c r="M1780" t="s">
        <v>2935</v>
      </c>
    </row>
    <row r="1781" spans="9:13" x14ac:dyDescent="0.25">
      <c r="I1781">
        <v>12774</v>
      </c>
      <c r="J1781" t="s">
        <v>579</v>
      </c>
      <c r="K1781" t="s">
        <v>873</v>
      </c>
      <c r="L1781" s="82">
        <v>20173</v>
      </c>
      <c r="M1781" t="s">
        <v>2936</v>
      </c>
    </row>
    <row r="1782" spans="9:13" x14ac:dyDescent="0.25">
      <c r="I1782">
        <v>12775</v>
      </c>
      <c r="J1782" t="s">
        <v>675</v>
      </c>
      <c r="K1782" t="s">
        <v>913</v>
      </c>
      <c r="L1782" s="82">
        <v>20340</v>
      </c>
      <c r="M1782" t="s">
        <v>2937</v>
      </c>
    </row>
    <row r="1783" spans="9:13" x14ac:dyDescent="0.25">
      <c r="I1783">
        <v>12776</v>
      </c>
      <c r="J1783" t="s">
        <v>220</v>
      </c>
      <c r="K1783" t="s">
        <v>942</v>
      </c>
      <c r="L1783" s="82">
        <v>20107</v>
      </c>
      <c r="M1783" t="s">
        <v>2938</v>
      </c>
    </row>
    <row r="1784" spans="9:13" x14ac:dyDescent="0.25">
      <c r="I1784">
        <v>12777</v>
      </c>
      <c r="J1784" t="s">
        <v>400</v>
      </c>
      <c r="K1784" t="s">
        <v>884</v>
      </c>
      <c r="L1784" s="82">
        <v>20597</v>
      </c>
      <c r="M1784" t="s">
        <v>2939</v>
      </c>
    </row>
    <row r="1785" spans="9:13" x14ac:dyDescent="0.25">
      <c r="I1785">
        <v>12778</v>
      </c>
      <c r="J1785" t="s">
        <v>676</v>
      </c>
      <c r="K1785" t="s">
        <v>363</v>
      </c>
      <c r="L1785" s="82">
        <v>20553</v>
      </c>
      <c r="M1785" t="s">
        <v>2940</v>
      </c>
    </row>
    <row r="1786" spans="9:13" x14ac:dyDescent="0.25">
      <c r="I1786">
        <v>12779</v>
      </c>
      <c r="J1786" t="s">
        <v>298</v>
      </c>
      <c r="K1786" t="s">
        <v>983</v>
      </c>
      <c r="L1786" s="82">
        <v>20670</v>
      </c>
      <c r="M1786" t="s">
        <v>2941</v>
      </c>
    </row>
    <row r="1787" spans="9:13" x14ac:dyDescent="0.25">
      <c r="I1787">
        <v>12780</v>
      </c>
      <c r="J1787" t="s">
        <v>194</v>
      </c>
      <c r="K1787" t="s">
        <v>912</v>
      </c>
      <c r="L1787" s="82">
        <v>20536</v>
      </c>
      <c r="M1787" t="s">
        <v>2942</v>
      </c>
    </row>
    <row r="1788" spans="9:13" x14ac:dyDescent="0.25">
      <c r="I1788">
        <v>12781</v>
      </c>
      <c r="J1788" t="s">
        <v>515</v>
      </c>
      <c r="K1788" t="s">
        <v>283</v>
      </c>
      <c r="L1788" s="82">
        <v>20634</v>
      </c>
      <c r="M1788" t="s">
        <v>2943</v>
      </c>
    </row>
    <row r="1789" spans="9:13" x14ac:dyDescent="0.25">
      <c r="I1789">
        <v>12782</v>
      </c>
      <c r="J1789" t="s">
        <v>152</v>
      </c>
      <c r="K1789" t="s">
        <v>909</v>
      </c>
      <c r="L1789" s="82">
        <v>20533</v>
      </c>
      <c r="M1789" t="s">
        <v>2944</v>
      </c>
    </row>
    <row r="1790" spans="9:13" x14ac:dyDescent="0.25">
      <c r="I1790">
        <v>12783</v>
      </c>
      <c r="J1790" t="s">
        <v>371</v>
      </c>
      <c r="K1790" t="s">
        <v>902</v>
      </c>
      <c r="L1790" s="82">
        <v>20553</v>
      </c>
      <c r="M1790" t="s">
        <v>2945</v>
      </c>
    </row>
    <row r="1791" spans="9:13" x14ac:dyDescent="0.25">
      <c r="I1791">
        <v>12784</v>
      </c>
      <c r="J1791" t="s">
        <v>277</v>
      </c>
      <c r="K1791" t="s">
        <v>942</v>
      </c>
      <c r="L1791" s="82">
        <v>20521</v>
      </c>
      <c r="M1791" t="s">
        <v>2946</v>
      </c>
    </row>
    <row r="1792" spans="9:13" x14ac:dyDescent="0.25">
      <c r="I1792">
        <v>12785</v>
      </c>
      <c r="J1792" t="s">
        <v>274</v>
      </c>
      <c r="K1792" t="s">
        <v>963</v>
      </c>
      <c r="L1792" s="82">
        <v>20536</v>
      </c>
      <c r="M1792" t="s">
        <v>2947</v>
      </c>
    </row>
    <row r="1793" spans="9:13" x14ac:dyDescent="0.25">
      <c r="I1793">
        <v>12786</v>
      </c>
      <c r="J1793" t="s">
        <v>283</v>
      </c>
      <c r="K1793" t="s">
        <v>821</v>
      </c>
      <c r="L1793" s="82">
        <v>20517</v>
      </c>
      <c r="M1793" t="s">
        <v>2948</v>
      </c>
    </row>
    <row r="1794" spans="9:13" x14ac:dyDescent="0.25">
      <c r="I1794">
        <v>12787</v>
      </c>
      <c r="J1794" t="s">
        <v>341</v>
      </c>
      <c r="K1794" t="s">
        <v>945</v>
      </c>
      <c r="L1794" s="82">
        <v>20749</v>
      </c>
      <c r="M1794" t="s">
        <v>2949</v>
      </c>
    </row>
    <row r="1795" spans="9:13" x14ac:dyDescent="0.25">
      <c r="I1795">
        <v>12788</v>
      </c>
      <c r="J1795" t="s">
        <v>187</v>
      </c>
      <c r="K1795" t="s">
        <v>615</v>
      </c>
      <c r="L1795" s="82">
        <v>20999</v>
      </c>
      <c r="M1795" t="s">
        <v>2950</v>
      </c>
    </row>
    <row r="1796" spans="9:13" x14ac:dyDescent="0.25">
      <c r="I1796">
        <v>12789</v>
      </c>
      <c r="J1796" t="s">
        <v>545</v>
      </c>
      <c r="K1796" t="s">
        <v>906</v>
      </c>
      <c r="L1796" s="82">
        <v>20934</v>
      </c>
      <c r="M1796" t="s">
        <v>2951</v>
      </c>
    </row>
    <row r="1797" spans="9:13" x14ac:dyDescent="0.25">
      <c r="I1797">
        <v>12790</v>
      </c>
      <c r="J1797" t="s">
        <v>597</v>
      </c>
      <c r="K1797" t="s">
        <v>894</v>
      </c>
      <c r="L1797" s="82">
        <v>21463</v>
      </c>
      <c r="M1797" t="s">
        <v>2952</v>
      </c>
    </row>
    <row r="1798" spans="9:13" x14ac:dyDescent="0.25">
      <c r="I1798">
        <v>12791</v>
      </c>
      <c r="J1798" t="s">
        <v>498</v>
      </c>
      <c r="K1798" t="s">
        <v>940</v>
      </c>
      <c r="L1798" s="82">
        <v>21455</v>
      </c>
      <c r="M1798" t="s">
        <v>2953</v>
      </c>
    </row>
    <row r="1799" spans="9:13" x14ac:dyDescent="0.25">
      <c r="I1799">
        <v>12792</v>
      </c>
      <c r="J1799" t="s">
        <v>220</v>
      </c>
      <c r="K1799" t="s">
        <v>126</v>
      </c>
      <c r="L1799" s="82">
        <v>21265</v>
      </c>
      <c r="M1799" t="s">
        <v>2954</v>
      </c>
    </row>
    <row r="1800" spans="9:13" x14ac:dyDescent="0.25">
      <c r="I1800">
        <v>12793</v>
      </c>
      <c r="J1800" t="s">
        <v>174</v>
      </c>
      <c r="K1800" t="s">
        <v>1008</v>
      </c>
      <c r="L1800" s="82">
        <v>21292</v>
      </c>
      <c r="M1800" t="s">
        <v>2955</v>
      </c>
    </row>
    <row r="1801" spans="9:13" x14ac:dyDescent="0.25">
      <c r="I1801">
        <v>12794</v>
      </c>
      <c r="J1801" t="s">
        <v>188</v>
      </c>
      <c r="K1801" t="s">
        <v>477</v>
      </c>
      <c r="L1801" s="82">
        <v>21831</v>
      </c>
      <c r="M1801" t="s">
        <v>2956</v>
      </c>
    </row>
    <row r="1802" spans="9:13" x14ac:dyDescent="0.25">
      <c r="I1802">
        <v>12795</v>
      </c>
      <c r="J1802" t="s">
        <v>494</v>
      </c>
      <c r="K1802" t="s">
        <v>940</v>
      </c>
      <c r="L1802" s="82">
        <v>21652</v>
      </c>
      <c r="M1802" t="s">
        <v>2957</v>
      </c>
    </row>
    <row r="1803" spans="9:13" x14ac:dyDescent="0.25">
      <c r="I1803">
        <v>12796</v>
      </c>
      <c r="J1803" t="s">
        <v>286</v>
      </c>
      <c r="K1803" t="s">
        <v>842</v>
      </c>
      <c r="L1803" s="82">
        <v>21617</v>
      </c>
      <c r="M1803" t="s">
        <v>2958</v>
      </c>
    </row>
    <row r="1804" spans="9:13" x14ac:dyDescent="0.25">
      <c r="I1804">
        <v>12797</v>
      </c>
      <c r="J1804" t="s">
        <v>544</v>
      </c>
      <c r="K1804" t="s">
        <v>933</v>
      </c>
      <c r="L1804" s="82">
        <v>21785</v>
      </c>
      <c r="M1804" t="s">
        <v>2959</v>
      </c>
    </row>
    <row r="1805" spans="9:13" x14ac:dyDescent="0.25">
      <c r="I1805">
        <v>12798</v>
      </c>
      <c r="J1805" t="s">
        <v>369</v>
      </c>
      <c r="K1805" t="s">
        <v>902</v>
      </c>
      <c r="L1805" s="82">
        <v>24851</v>
      </c>
      <c r="M1805" t="s">
        <v>2960</v>
      </c>
    </row>
    <row r="1806" spans="9:13" x14ac:dyDescent="0.25">
      <c r="I1806">
        <v>12799</v>
      </c>
      <c r="J1806" t="s">
        <v>404</v>
      </c>
      <c r="K1806" t="s">
        <v>982</v>
      </c>
      <c r="L1806" s="82">
        <v>25004</v>
      </c>
      <c r="M1806" t="s">
        <v>2961</v>
      </c>
    </row>
    <row r="1807" spans="9:13" x14ac:dyDescent="0.25">
      <c r="I1807">
        <v>12800</v>
      </c>
      <c r="J1807" t="s">
        <v>392</v>
      </c>
      <c r="K1807" t="s">
        <v>994</v>
      </c>
      <c r="L1807" s="82">
        <v>24918</v>
      </c>
      <c r="M1807" t="s">
        <v>2962</v>
      </c>
    </row>
    <row r="1808" spans="9:13" x14ac:dyDescent="0.25">
      <c r="I1808">
        <v>12801</v>
      </c>
      <c r="J1808" t="s">
        <v>373</v>
      </c>
      <c r="K1808" t="s">
        <v>1014</v>
      </c>
      <c r="L1808" s="82">
        <v>24842</v>
      </c>
      <c r="M1808" t="s">
        <v>2963</v>
      </c>
    </row>
    <row r="1809" spans="9:13" x14ac:dyDescent="0.25">
      <c r="I1809">
        <v>12802</v>
      </c>
      <c r="J1809" t="s">
        <v>196</v>
      </c>
      <c r="K1809" t="s">
        <v>966</v>
      </c>
      <c r="L1809" s="82">
        <v>24946</v>
      </c>
      <c r="M1809" t="s">
        <v>2964</v>
      </c>
    </row>
    <row r="1810" spans="9:13" x14ac:dyDescent="0.25">
      <c r="I1810">
        <v>12803</v>
      </c>
      <c r="J1810" t="s">
        <v>644</v>
      </c>
      <c r="K1810" t="s">
        <v>946</v>
      </c>
      <c r="L1810" s="82">
        <v>24915</v>
      </c>
      <c r="M1810" t="s">
        <v>2965</v>
      </c>
    </row>
    <row r="1811" spans="9:13" x14ac:dyDescent="0.25">
      <c r="I1811">
        <v>12804</v>
      </c>
      <c r="J1811" t="s">
        <v>193</v>
      </c>
      <c r="K1811" t="s">
        <v>885</v>
      </c>
      <c r="L1811" s="82">
        <v>24993</v>
      </c>
      <c r="M1811" t="s">
        <v>2966</v>
      </c>
    </row>
    <row r="1812" spans="9:13" x14ac:dyDescent="0.25">
      <c r="I1812">
        <v>12805</v>
      </c>
      <c r="J1812" t="s">
        <v>677</v>
      </c>
      <c r="K1812" t="s">
        <v>849</v>
      </c>
      <c r="L1812" s="82">
        <v>25002</v>
      </c>
      <c r="M1812" t="s">
        <v>2967</v>
      </c>
    </row>
    <row r="1813" spans="9:13" x14ac:dyDescent="0.25">
      <c r="I1813">
        <v>12806</v>
      </c>
      <c r="J1813" t="s">
        <v>678</v>
      </c>
      <c r="K1813" t="s">
        <v>906</v>
      </c>
      <c r="L1813" s="82">
        <v>24915</v>
      </c>
      <c r="M1813" t="s">
        <v>2968</v>
      </c>
    </row>
    <row r="1814" spans="9:13" x14ac:dyDescent="0.25">
      <c r="I1814">
        <v>12807</v>
      </c>
      <c r="J1814" t="s">
        <v>455</v>
      </c>
      <c r="K1814" t="s">
        <v>894</v>
      </c>
      <c r="L1814" s="82">
        <v>25054</v>
      </c>
      <c r="M1814" t="s">
        <v>2969</v>
      </c>
    </row>
    <row r="1815" spans="9:13" x14ac:dyDescent="0.25">
      <c r="I1815">
        <v>12808</v>
      </c>
      <c r="J1815" t="s">
        <v>185</v>
      </c>
      <c r="K1815" t="s">
        <v>972</v>
      </c>
      <c r="L1815" s="82">
        <v>24969</v>
      </c>
      <c r="M1815" t="s">
        <v>2970</v>
      </c>
    </row>
    <row r="1816" spans="9:13" x14ac:dyDescent="0.25">
      <c r="I1816">
        <v>12809</v>
      </c>
      <c r="J1816" t="s">
        <v>202</v>
      </c>
      <c r="K1816" t="s">
        <v>878</v>
      </c>
      <c r="L1816" s="82">
        <v>24737</v>
      </c>
      <c r="M1816" t="s">
        <v>2971</v>
      </c>
    </row>
    <row r="1817" spans="9:13" x14ac:dyDescent="0.25">
      <c r="I1817">
        <v>12810</v>
      </c>
      <c r="J1817" t="s">
        <v>208</v>
      </c>
      <c r="K1817" t="s">
        <v>949</v>
      </c>
      <c r="L1817" s="82">
        <v>9706</v>
      </c>
      <c r="M1817" t="s">
        <v>2972</v>
      </c>
    </row>
    <row r="1818" spans="9:13" x14ac:dyDescent="0.25">
      <c r="I1818">
        <v>12811</v>
      </c>
      <c r="J1818" t="s">
        <v>185</v>
      </c>
      <c r="K1818" t="s">
        <v>880</v>
      </c>
      <c r="L1818" s="82">
        <v>24582</v>
      </c>
      <c r="M1818" t="s">
        <v>2973</v>
      </c>
    </row>
    <row r="1819" spans="9:13" x14ac:dyDescent="0.25">
      <c r="I1819">
        <v>12812</v>
      </c>
      <c r="J1819" t="s">
        <v>590</v>
      </c>
      <c r="K1819" t="s">
        <v>980</v>
      </c>
      <c r="L1819" s="82">
        <v>24705</v>
      </c>
      <c r="M1819" t="s">
        <v>2974</v>
      </c>
    </row>
    <row r="1820" spans="9:13" x14ac:dyDescent="0.25">
      <c r="I1820">
        <v>12813</v>
      </c>
      <c r="J1820" t="s">
        <v>463</v>
      </c>
      <c r="K1820" t="s">
        <v>851</v>
      </c>
      <c r="L1820" s="82">
        <v>24784</v>
      </c>
      <c r="M1820" t="s">
        <v>2975</v>
      </c>
    </row>
    <row r="1821" spans="9:13" x14ac:dyDescent="0.25">
      <c r="I1821">
        <v>12814</v>
      </c>
      <c r="J1821" t="s">
        <v>216</v>
      </c>
      <c r="K1821" t="s">
        <v>991</v>
      </c>
      <c r="L1821" s="82">
        <v>24572</v>
      </c>
      <c r="M1821" t="s">
        <v>2976</v>
      </c>
    </row>
    <row r="1822" spans="9:13" x14ac:dyDescent="0.25">
      <c r="I1822">
        <v>12815</v>
      </c>
      <c r="J1822" t="s">
        <v>418</v>
      </c>
      <c r="K1822" t="s">
        <v>828</v>
      </c>
      <c r="L1822" s="82">
        <v>24649</v>
      </c>
      <c r="M1822" t="s">
        <v>2977</v>
      </c>
    </row>
    <row r="1823" spans="9:13" x14ac:dyDescent="0.25">
      <c r="I1823">
        <v>12816</v>
      </c>
      <c r="J1823" t="s">
        <v>591</v>
      </c>
      <c r="K1823" t="s">
        <v>828</v>
      </c>
      <c r="L1823" s="82">
        <v>24282</v>
      </c>
      <c r="M1823" t="s">
        <v>2978</v>
      </c>
    </row>
    <row r="1824" spans="9:13" x14ac:dyDescent="0.25">
      <c r="I1824">
        <v>12817</v>
      </c>
      <c r="J1824" t="s">
        <v>281</v>
      </c>
      <c r="K1824" t="s">
        <v>831</v>
      </c>
      <c r="L1824" s="82">
        <v>24147</v>
      </c>
      <c r="M1824" t="s">
        <v>2979</v>
      </c>
    </row>
    <row r="1825" spans="9:13" x14ac:dyDescent="0.25">
      <c r="I1825">
        <v>12818</v>
      </c>
      <c r="J1825" t="s">
        <v>159</v>
      </c>
      <c r="K1825" t="s">
        <v>962</v>
      </c>
      <c r="L1825" s="82">
        <v>24156</v>
      </c>
      <c r="M1825" t="s">
        <v>2980</v>
      </c>
    </row>
    <row r="1826" spans="9:13" x14ac:dyDescent="0.25">
      <c r="I1826">
        <v>12819</v>
      </c>
      <c r="J1826" t="s">
        <v>616</v>
      </c>
      <c r="K1826" t="s">
        <v>885</v>
      </c>
      <c r="L1826" s="82">
        <v>24220</v>
      </c>
      <c r="M1826" t="s">
        <v>2981</v>
      </c>
    </row>
    <row r="1827" spans="9:13" x14ac:dyDescent="0.25">
      <c r="I1827">
        <v>12820</v>
      </c>
      <c r="J1827" t="s">
        <v>656</v>
      </c>
      <c r="K1827" t="s">
        <v>927</v>
      </c>
      <c r="L1827" s="82">
        <v>24147</v>
      </c>
      <c r="M1827" t="s">
        <v>2982</v>
      </c>
    </row>
    <row r="1828" spans="9:13" x14ac:dyDescent="0.25">
      <c r="I1828">
        <v>12821</v>
      </c>
      <c r="J1828" t="s">
        <v>434</v>
      </c>
      <c r="K1828" t="s">
        <v>971</v>
      </c>
      <c r="L1828" s="82">
        <v>24638</v>
      </c>
      <c r="M1828" t="s">
        <v>2983</v>
      </c>
    </row>
    <row r="1829" spans="9:13" x14ac:dyDescent="0.25">
      <c r="I1829">
        <v>12822</v>
      </c>
      <c r="J1829" t="s">
        <v>318</v>
      </c>
      <c r="K1829" t="s">
        <v>283</v>
      </c>
      <c r="L1829" s="82">
        <v>24616</v>
      </c>
      <c r="M1829" t="s">
        <v>2984</v>
      </c>
    </row>
    <row r="1830" spans="9:13" x14ac:dyDescent="0.25">
      <c r="I1830">
        <v>12823</v>
      </c>
      <c r="J1830" t="s">
        <v>177</v>
      </c>
      <c r="K1830" t="s">
        <v>962</v>
      </c>
      <c r="L1830" s="82">
        <v>10183</v>
      </c>
      <c r="M1830" t="s">
        <v>2985</v>
      </c>
    </row>
    <row r="1831" spans="9:13" x14ac:dyDescent="0.25">
      <c r="I1831">
        <v>12824</v>
      </c>
      <c r="J1831" t="s">
        <v>415</v>
      </c>
      <c r="K1831" t="s">
        <v>981</v>
      </c>
      <c r="L1831" s="82">
        <v>24233</v>
      </c>
      <c r="M1831" t="s">
        <v>2986</v>
      </c>
    </row>
    <row r="1832" spans="9:13" x14ac:dyDescent="0.25">
      <c r="I1832">
        <v>12825</v>
      </c>
      <c r="J1832" t="s">
        <v>571</v>
      </c>
      <c r="K1832" t="s">
        <v>975</v>
      </c>
      <c r="L1832" s="82">
        <v>24127</v>
      </c>
      <c r="M1832" t="s">
        <v>2987</v>
      </c>
    </row>
    <row r="1833" spans="9:13" x14ac:dyDescent="0.25">
      <c r="I1833">
        <v>12826</v>
      </c>
      <c r="J1833" t="s">
        <v>211</v>
      </c>
      <c r="K1833" t="s">
        <v>854</v>
      </c>
      <c r="L1833" s="82">
        <v>23930</v>
      </c>
      <c r="M1833" t="s">
        <v>2988</v>
      </c>
    </row>
    <row r="1834" spans="9:13" x14ac:dyDescent="0.25">
      <c r="I1834">
        <v>12827</v>
      </c>
      <c r="J1834" t="s">
        <v>616</v>
      </c>
      <c r="K1834" t="s">
        <v>869</v>
      </c>
      <c r="L1834" s="82">
        <v>23938</v>
      </c>
      <c r="M1834" t="s">
        <v>2989</v>
      </c>
    </row>
    <row r="1835" spans="9:13" x14ac:dyDescent="0.25">
      <c r="I1835">
        <v>12828</v>
      </c>
      <c r="J1835" t="s">
        <v>195</v>
      </c>
      <c r="K1835" t="s">
        <v>896</v>
      </c>
      <c r="L1835" s="82">
        <v>23532</v>
      </c>
      <c r="M1835" t="s">
        <v>2990</v>
      </c>
    </row>
    <row r="1836" spans="9:13" x14ac:dyDescent="0.25">
      <c r="I1836">
        <v>12829</v>
      </c>
      <c r="J1836" t="s">
        <v>358</v>
      </c>
      <c r="K1836" t="s">
        <v>946</v>
      </c>
      <c r="L1836" s="82">
        <v>23572</v>
      </c>
      <c r="M1836" t="s">
        <v>2991</v>
      </c>
    </row>
    <row r="1837" spans="9:13" x14ac:dyDescent="0.25">
      <c r="I1837">
        <v>12830</v>
      </c>
      <c r="J1837" t="s">
        <v>171</v>
      </c>
      <c r="K1837" t="s">
        <v>869</v>
      </c>
      <c r="L1837" s="82">
        <v>23735</v>
      </c>
      <c r="M1837" t="s">
        <v>2992</v>
      </c>
    </row>
    <row r="1838" spans="9:13" x14ac:dyDescent="0.25">
      <c r="I1838">
        <v>12831</v>
      </c>
      <c r="J1838" t="s">
        <v>566</v>
      </c>
      <c r="K1838" t="s">
        <v>840</v>
      </c>
      <c r="L1838" s="82">
        <v>23392</v>
      </c>
      <c r="M1838" t="s">
        <v>2993</v>
      </c>
    </row>
    <row r="1839" spans="9:13" x14ac:dyDescent="0.25">
      <c r="I1839">
        <v>12832</v>
      </c>
      <c r="J1839" t="s">
        <v>679</v>
      </c>
      <c r="K1839" t="s">
        <v>951</v>
      </c>
      <c r="L1839" s="82">
        <v>23488</v>
      </c>
      <c r="M1839" t="s">
        <v>2994</v>
      </c>
    </row>
    <row r="1840" spans="9:13" x14ac:dyDescent="0.25">
      <c r="I1840">
        <v>12833</v>
      </c>
      <c r="J1840" t="s">
        <v>461</v>
      </c>
      <c r="K1840" t="s">
        <v>919</v>
      </c>
      <c r="L1840" s="82">
        <v>23393</v>
      </c>
      <c r="M1840" t="s">
        <v>2995</v>
      </c>
    </row>
    <row r="1841" spans="9:13" x14ac:dyDescent="0.25">
      <c r="I1841">
        <v>12834</v>
      </c>
      <c r="J1841" t="s">
        <v>559</v>
      </c>
      <c r="K1841" t="s">
        <v>844</v>
      </c>
      <c r="L1841" s="82">
        <v>23449</v>
      </c>
      <c r="M1841" t="s">
        <v>2996</v>
      </c>
    </row>
    <row r="1842" spans="9:13" x14ac:dyDescent="0.25">
      <c r="I1842">
        <v>12835</v>
      </c>
      <c r="J1842" t="s">
        <v>401</v>
      </c>
      <c r="K1842" t="s">
        <v>850</v>
      </c>
      <c r="L1842" s="82">
        <v>23276</v>
      </c>
      <c r="M1842" t="s">
        <v>2997</v>
      </c>
    </row>
    <row r="1843" spans="9:13" x14ac:dyDescent="0.25">
      <c r="I1843">
        <v>12836</v>
      </c>
      <c r="J1843" t="s">
        <v>630</v>
      </c>
      <c r="K1843" t="s">
        <v>868</v>
      </c>
      <c r="L1843" s="82">
        <v>23073</v>
      </c>
      <c r="M1843" t="s">
        <v>2998</v>
      </c>
    </row>
    <row r="1844" spans="9:13" x14ac:dyDescent="0.25">
      <c r="I1844">
        <v>12837</v>
      </c>
      <c r="J1844" t="s">
        <v>275</v>
      </c>
      <c r="K1844" t="s">
        <v>884</v>
      </c>
      <c r="L1844" s="82">
        <v>12324</v>
      </c>
      <c r="M1844" t="s">
        <v>2999</v>
      </c>
    </row>
    <row r="1845" spans="9:13" x14ac:dyDescent="0.25">
      <c r="I1845">
        <v>12838</v>
      </c>
      <c r="J1845" t="s">
        <v>680</v>
      </c>
      <c r="K1845" t="s">
        <v>845</v>
      </c>
      <c r="L1845" s="82">
        <v>24238</v>
      </c>
      <c r="M1845" t="s">
        <v>3000</v>
      </c>
    </row>
    <row r="1846" spans="9:13" x14ac:dyDescent="0.25">
      <c r="I1846">
        <v>12839</v>
      </c>
      <c r="J1846" t="s">
        <v>418</v>
      </c>
      <c r="K1846" t="s">
        <v>898</v>
      </c>
      <c r="L1846" s="82">
        <v>24276</v>
      </c>
      <c r="M1846" t="s">
        <v>3001</v>
      </c>
    </row>
    <row r="1847" spans="9:13" x14ac:dyDescent="0.25">
      <c r="I1847">
        <v>12840</v>
      </c>
      <c r="J1847" t="s">
        <v>499</v>
      </c>
      <c r="K1847" t="s">
        <v>980</v>
      </c>
      <c r="L1847" s="82">
        <v>12643</v>
      </c>
      <c r="M1847" t="s">
        <v>3002</v>
      </c>
    </row>
    <row r="1848" spans="9:13" x14ac:dyDescent="0.25">
      <c r="I1848">
        <v>12841</v>
      </c>
      <c r="J1848" t="s">
        <v>669</v>
      </c>
      <c r="K1848" t="s">
        <v>844</v>
      </c>
      <c r="L1848" s="82">
        <v>23978</v>
      </c>
      <c r="M1848" t="s">
        <v>3003</v>
      </c>
    </row>
    <row r="1849" spans="9:13" x14ac:dyDescent="0.25">
      <c r="I1849">
        <v>12842</v>
      </c>
      <c r="J1849" t="s">
        <v>571</v>
      </c>
      <c r="K1849" t="s">
        <v>974</v>
      </c>
      <c r="L1849" s="82">
        <v>23807</v>
      </c>
      <c r="M1849" t="s">
        <v>3004</v>
      </c>
    </row>
    <row r="1850" spans="9:13" x14ac:dyDescent="0.25">
      <c r="I1850">
        <v>12843</v>
      </c>
      <c r="J1850" t="s">
        <v>581</v>
      </c>
      <c r="K1850" t="s">
        <v>992</v>
      </c>
      <c r="L1850" s="82">
        <v>23956</v>
      </c>
      <c r="M1850" t="s">
        <v>3005</v>
      </c>
    </row>
    <row r="1851" spans="9:13" x14ac:dyDescent="0.25">
      <c r="I1851">
        <v>12844</v>
      </c>
      <c r="J1851" t="s">
        <v>580</v>
      </c>
      <c r="K1851" t="s">
        <v>854</v>
      </c>
      <c r="L1851" s="82">
        <v>23829</v>
      </c>
      <c r="M1851" t="s">
        <v>3006</v>
      </c>
    </row>
    <row r="1852" spans="9:13" x14ac:dyDescent="0.25">
      <c r="I1852">
        <v>12845</v>
      </c>
      <c r="J1852" t="s">
        <v>207</v>
      </c>
      <c r="K1852" t="s">
        <v>823</v>
      </c>
      <c r="L1852" s="82">
        <v>24074</v>
      </c>
      <c r="M1852" t="s">
        <v>3007</v>
      </c>
    </row>
    <row r="1853" spans="9:13" x14ac:dyDescent="0.25">
      <c r="I1853">
        <v>12846</v>
      </c>
      <c r="J1853" t="s">
        <v>632</v>
      </c>
      <c r="K1853" t="s">
        <v>863</v>
      </c>
      <c r="L1853" s="82">
        <v>23564</v>
      </c>
      <c r="M1853" t="s">
        <v>3008</v>
      </c>
    </row>
    <row r="1854" spans="9:13" x14ac:dyDescent="0.25">
      <c r="I1854">
        <v>12847</v>
      </c>
      <c r="J1854" t="s">
        <v>340</v>
      </c>
      <c r="K1854" t="s">
        <v>885</v>
      </c>
      <c r="L1854" s="82">
        <v>23575</v>
      </c>
      <c r="M1854" t="s">
        <v>3009</v>
      </c>
    </row>
    <row r="1855" spans="9:13" x14ac:dyDescent="0.25">
      <c r="I1855">
        <v>12848</v>
      </c>
      <c r="J1855" t="s">
        <v>388</v>
      </c>
      <c r="K1855" t="s">
        <v>832</v>
      </c>
      <c r="L1855" s="82">
        <v>23683</v>
      </c>
      <c r="M1855" t="s">
        <v>3010</v>
      </c>
    </row>
    <row r="1856" spans="9:13" x14ac:dyDescent="0.25">
      <c r="I1856">
        <v>12849</v>
      </c>
      <c r="J1856" t="s">
        <v>190</v>
      </c>
      <c r="K1856" t="s">
        <v>886</v>
      </c>
      <c r="L1856" s="82">
        <v>23068</v>
      </c>
      <c r="M1856" t="s">
        <v>3011</v>
      </c>
    </row>
    <row r="1857" spans="9:13" x14ac:dyDescent="0.25">
      <c r="I1857">
        <v>12850</v>
      </c>
      <c r="J1857" t="s">
        <v>505</v>
      </c>
      <c r="K1857" t="s">
        <v>879</v>
      </c>
      <c r="L1857" s="82">
        <v>28282</v>
      </c>
      <c r="M1857" t="s">
        <v>3012</v>
      </c>
    </row>
    <row r="1858" spans="9:13" x14ac:dyDescent="0.25">
      <c r="I1858">
        <v>12851</v>
      </c>
      <c r="J1858" t="s">
        <v>446</v>
      </c>
      <c r="K1858" t="s">
        <v>846</v>
      </c>
      <c r="L1858" s="82">
        <v>29124</v>
      </c>
      <c r="M1858" t="s">
        <v>3013</v>
      </c>
    </row>
    <row r="1859" spans="9:13" x14ac:dyDescent="0.25">
      <c r="I1859">
        <v>12852</v>
      </c>
      <c r="J1859" t="s">
        <v>672</v>
      </c>
      <c r="K1859" t="s">
        <v>830</v>
      </c>
      <c r="L1859" s="82">
        <v>28890</v>
      </c>
      <c r="M1859" t="s">
        <v>3014</v>
      </c>
    </row>
    <row r="1860" spans="9:13" x14ac:dyDescent="0.25">
      <c r="I1860">
        <v>12853</v>
      </c>
      <c r="J1860" t="s">
        <v>681</v>
      </c>
      <c r="K1860" t="s">
        <v>964</v>
      </c>
      <c r="L1860" s="82">
        <v>23248</v>
      </c>
      <c r="M1860" t="s">
        <v>3015</v>
      </c>
    </row>
    <row r="1861" spans="9:13" x14ac:dyDescent="0.25">
      <c r="I1861">
        <v>12854</v>
      </c>
      <c r="J1861" t="s">
        <v>463</v>
      </c>
      <c r="K1861" t="s">
        <v>938</v>
      </c>
      <c r="L1861" s="82">
        <v>23154</v>
      </c>
      <c r="M1861" t="s">
        <v>3016</v>
      </c>
    </row>
    <row r="1862" spans="9:13" x14ac:dyDescent="0.25">
      <c r="I1862">
        <v>12855</v>
      </c>
      <c r="J1862" t="s">
        <v>261</v>
      </c>
      <c r="K1862" t="s">
        <v>871</v>
      </c>
      <c r="L1862" s="82">
        <v>23045</v>
      </c>
      <c r="M1862" t="s">
        <v>3017</v>
      </c>
    </row>
    <row r="1863" spans="9:13" x14ac:dyDescent="0.25">
      <c r="I1863">
        <v>12856</v>
      </c>
      <c r="J1863" t="s">
        <v>570</v>
      </c>
      <c r="K1863" t="s">
        <v>900</v>
      </c>
      <c r="L1863" s="82">
        <v>23108</v>
      </c>
      <c r="M1863" t="s">
        <v>3018</v>
      </c>
    </row>
    <row r="1864" spans="9:13" x14ac:dyDescent="0.25">
      <c r="I1864">
        <v>12857</v>
      </c>
      <c r="J1864" t="s">
        <v>682</v>
      </c>
      <c r="K1864" t="s">
        <v>894</v>
      </c>
      <c r="L1864" s="82">
        <v>23240</v>
      </c>
      <c r="M1864" t="s">
        <v>3019</v>
      </c>
    </row>
    <row r="1865" spans="9:13" x14ac:dyDescent="0.25">
      <c r="I1865">
        <v>12858</v>
      </c>
      <c r="J1865" t="s">
        <v>575</v>
      </c>
      <c r="K1865" t="s">
        <v>828</v>
      </c>
      <c r="L1865" s="82">
        <v>22757</v>
      </c>
      <c r="M1865" t="s">
        <v>3020</v>
      </c>
    </row>
    <row r="1866" spans="9:13" x14ac:dyDescent="0.25">
      <c r="I1866">
        <v>12859</v>
      </c>
      <c r="J1866" t="s">
        <v>681</v>
      </c>
      <c r="K1866" t="s">
        <v>854</v>
      </c>
      <c r="L1866" s="82">
        <v>22875</v>
      </c>
      <c r="M1866" t="s">
        <v>3021</v>
      </c>
    </row>
    <row r="1867" spans="9:13" x14ac:dyDescent="0.25">
      <c r="I1867">
        <v>12860</v>
      </c>
      <c r="J1867" t="s">
        <v>543</v>
      </c>
      <c r="K1867" t="s">
        <v>951</v>
      </c>
      <c r="L1867" s="82">
        <v>22730</v>
      </c>
      <c r="M1867" t="s">
        <v>3022</v>
      </c>
    </row>
    <row r="1868" spans="9:13" x14ac:dyDescent="0.25">
      <c r="I1868">
        <v>12861</v>
      </c>
      <c r="J1868" t="s">
        <v>610</v>
      </c>
      <c r="K1868" t="s">
        <v>848</v>
      </c>
      <c r="L1868" s="82">
        <v>22730</v>
      </c>
      <c r="M1868" t="s">
        <v>3023</v>
      </c>
    </row>
    <row r="1869" spans="9:13" x14ac:dyDescent="0.25">
      <c r="I1869">
        <v>12862</v>
      </c>
      <c r="J1869" t="s">
        <v>282</v>
      </c>
      <c r="K1869" t="s">
        <v>963</v>
      </c>
      <c r="L1869" s="82">
        <v>28532</v>
      </c>
      <c r="M1869" t="s">
        <v>3024</v>
      </c>
    </row>
    <row r="1870" spans="9:13" x14ac:dyDescent="0.25">
      <c r="I1870">
        <v>12863</v>
      </c>
      <c r="J1870" t="s">
        <v>211</v>
      </c>
      <c r="K1870" t="s">
        <v>842</v>
      </c>
      <c r="L1870" s="82">
        <v>28727</v>
      </c>
      <c r="M1870" t="s">
        <v>3025</v>
      </c>
    </row>
    <row r="1871" spans="9:13" x14ac:dyDescent="0.25">
      <c r="I1871">
        <v>12864</v>
      </c>
      <c r="J1871" t="s">
        <v>683</v>
      </c>
      <c r="K1871" t="s">
        <v>914</v>
      </c>
      <c r="L1871" s="82">
        <v>28613</v>
      </c>
      <c r="M1871" t="s">
        <v>3026</v>
      </c>
    </row>
    <row r="1872" spans="9:13" x14ac:dyDescent="0.25">
      <c r="I1872">
        <v>12865</v>
      </c>
      <c r="J1872" t="s">
        <v>446</v>
      </c>
      <c r="K1872" t="s">
        <v>930</v>
      </c>
      <c r="L1872" s="82">
        <v>27843</v>
      </c>
      <c r="M1872" t="s">
        <v>3027</v>
      </c>
    </row>
    <row r="1873" spans="9:13" x14ac:dyDescent="0.25">
      <c r="I1873">
        <v>12866</v>
      </c>
      <c r="J1873" t="s">
        <v>486</v>
      </c>
      <c r="K1873" t="s">
        <v>898</v>
      </c>
      <c r="L1873" s="82">
        <v>27563</v>
      </c>
      <c r="M1873" t="s">
        <v>3028</v>
      </c>
    </row>
    <row r="1874" spans="9:13" x14ac:dyDescent="0.25">
      <c r="I1874">
        <v>12867</v>
      </c>
      <c r="J1874" t="s">
        <v>428</v>
      </c>
      <c r="K1874" t="s">
        <v>882</v>
      </c>
      <c r="L1874" s="82">
        <v>27595</v>
      </c>
      <c r="M1874" t="s">
        <v>3029</v>
      </c>
    </row>
    <row r="1875" spans="9:13" x14ac:dyDescent="0.25">
      <c r="I1875">
        <v>12868</v>
      </c>
      <c r="J1875" t="s">
        <v>604</v>
      </c>
      <c r="K1875" t="s">
        <v>895</v>
      </c>
      <c r="L1875" s="82">
        <v>27527</v>
      </c>
      <c r="M1875" t="s">
        <v>3030</v>
      </c>
    </row>
    <row r="1876" spans="9:13" x14ac:dyDescent="0.25">
      <c r="I1876">
        <v>12869</v>
      </c>
      <c r="J1876" t="s">
        <v>429</v>
      </c>
      <c r="K1876" t="s">
        <v>927</v>
      </c>
      <c r="L1876" s="82">
        <v>27844</v>
      </c>
      <c r="M1876" t="s">
        <v>3031</v>
      </c>
    </row>
    <row r="1877" spans="9:13" x14ac:dyDescent="0.25">
      <c r="I1877">
        <v>12870</v>
      </c>
      <c r="J1877" t="s">
        <v>387</v>
      </c>
      <c r="K1877" t="s">
        <v>868</v>
      </c>
      <c r="L1877" s="82">
        <v>28022</v>
      </c>
      <c r="M1877" t="s">
        <v>3032</v>
      </c>
    </row>
    <row r="1878" spans="9:13" x14ac:dyDescent="0.25">
      <c r="I1878">
        <v>12871</v>
      </c>
      <c r="J1878" t="s">
        <v>221</v>
      </c>
      <c r="K1878" t="s">
        <v>946</v>
      </c>
      <c r="L1878" s="82">
        <v>28039</v>
      </c>
      <c r="M1878" t="s">
        <v>3033</v>
      </c>
    </row>
    <row r="1879" spans="9:13" x14ac:dyDescent="0.25">
      <c r="I1879">
        <v>12872</v>
      </c>
      <c r="J1879" t="s">
        <v>316</v>
      </c>
      <c r="K1879" t="s">
        <v>926</v>
      </c>
      <c r="L1879" s="82">
        <v>27525</v>
      </c>
      <c r="M1879" t="s">
        <v>3034</v>
      </c>
    </row>
    <row r="1880" spans="9:13" x14ac:dyDescent="0.25">
      <c r="I1880">
        <v>12873</v>
      </c>
      <c r="J1880" t="s">
        <v>684</v>
      </c>
      <c r="K1880" t="s">
        <v>1020</v>
      </c>
      <c r="L1880" s="82">
        <v>27290</v>
      </c>
      <c r="M1880" t="s">
        <v>3035</v>
      </c>
    </row>
    <row r="1881" spans="9:13" x14ac:dyDescent="0.25">
      <c r="I1881">
        <v>12874</v>
      </c>
      <c r="J1881" t="s">
        <v>685</v>
      </c>
      <c r="K1881" t="s">
        <v>1021</v>
      </c>
      <c r="L1881" s="82">
        <v>27277</v>
      </c>
      <c r="M1881" t="s">
        <v>3036</v>
      </c>
    </row>
    <row r="1882" spans="9:13" x14ac:dyDescent="0.25">
      <c r="I1882">
        <v>12875</v>
      </c>
      <c r="J1882" t="s">
        <v>271</v>
      </c>
      <c r="K1882" t="s">
        <v>262</v>
      </c>
      <c r="L1882" s="82">
        <v>21685</v>
      </c>
      <c r="M1882" t="s">
        <v>3037</v>
      </c>
    </row>
    <row r="1883" spans="9:13" x14ac:dyDescent="0.25">
      <c r="I1883">
        <v>12876</v>
      </c>
      <c r="J1883" t="s">
        <v>220</v>
      </c>
      <c r="K1883" t="s">
        <v>924</v>
      </c>
      <c r="L1883" s="82">
        <v>21753</v>
      </c>
      <c r="M1883" t="s">
        <v>3038</v>
      </c>
    </row>
    <row r="1884" spans="9:13" x14ac:dyDescent="0.25">
      <c r="I1884">
        <v>12877</v>
      </c>
      <c r="J1884" t="s">
        <v>686</v>
      </c>
      <c r="K1884" t="s">
        <v>923</v>
      </c>
      <c r="L1884" s="82">
        <v>21675</v>
      </c>
      <c r="M1884" t="s">
        <v>3039</v>
      </c>
    </row>
    <row r="1885" spans="9:13" x14ac:dyDescent="0.25">
      <c r="I1885">
        <v>12878</v>
      </c>
      <c r="J1885" t="s">
        <v>201</v>
      </c>
      <c r="K1885" t="s">
        <v>966</v>
      </c>
      <c r="L1885" s="82">
        <v>26556</v>
      </c>
      <c r="M1885" t="s">
        <v>3040</v>
      </c>
    </row>
    <row r="1886" spans="9:13" x14ac:dyDescent="0.25">
      <c r="I1886">
        <v>12879</v>
      </c>
      <c r="J1886" t="s">
        <v>366</v>
      </c>
      <c r="K1886" t="s">
        <v>615</v>
      </c>
      <c r="L1886" s="82">
        <v>26496</v>
      </c>
      <c r="M1886" t="s">
        <v>3041</v>
      </c>
    </row>
    <row r="1887" spans="9:13" x14ac:dyDescent="0.25">
      <c r="I1887">
        <v>12880</v>
      </c>
      <c r="J1887" t="s">
        <v>297</v>
      </c>
      <c r="K1887" t="s">
        <v>973</v>
      </c>
      <c r="L1887" s="82">
        <v>26918</v>
      </c>
      <c r="M1887" t="s">
        <v>3042</v>
      </c>
    </row>
    <row r="1888" spans="9:13" x14ac:dyDescent="0.25">
      <c r="I1888">
        <v>12881</v>
      </c>
      <c r="J1888" t="s">
        <v>448</v>
      </c>
      <c r="K1888" t="s">
        <v>843</v>
      </c>
      <c r="L1888" s="82">
        <v>26982</v>
      </c>
      <c r="M1888" t="s">
        <v>3043</v>
      </c>
    </row>
    <row r="1889" spans="9:13" x14ac:dyDescent="0.25">
      <c r="I1889">
        <v>12882</v>
      </c>
      <c r="J1889" t="s">
        <v>276</v>
      </c>
      <c r="K1889" t="s">
        <v>698</v>
      </c>
      <c r="L1889" s="82">
        <v>26750</v>
      </c>
      <c r="M1889" t="s">
        <v>3044</v>
      </c>
    </row>
    <row r="1890" spans="9:13" x14ac:dyDescent="0.25">
      <c r="I1890">
        <v>12883</v>
      </c>
      <c r="J1890" t="s">
        <v>301</v>
      </c>
      <c r="K1890" t="s">
        <v>526</v>
      </c>
      <c r="L1890" s="82">
        <v>26243</v>
      </c>
      <c r="M1890" t="s">
        <v>3045</v>
      </c>
    </row>
    <row r="1891" spans="9:13" x14ac:dyDescent="0.25">
      <c r="I1891">
        <v>12884</v>
      </c>
      <c r="J1891" t="s">
        <v>188</v>
      </c>
      <c r="K1891" t="s">
        <v>923</v>
      </c>
      <c r="L1891" s="82">
        <v>26065</v>
      </c>
      <c r="M1891" t="s">
        <v>3046</v>
      </c>
    </row>
    <row r="1892" spans="9:13" x14ac:dyDescent="0.25">
      <c r="I1892">
        <v>12885</v>
      </c>
      <c r="J1892" t="s">
        <v>277</v>
      </c>
      <c r="K1892" t="s">
        <v>884</v>
      </c>
      <c r="L1892" s="82">
        <v>26160</v>
      </c>
      <c r="M1892" t="s">
        <v>3047</v>
      </c>
    </row>
    <row r="1893" spans="9:13" x14ac:dyDescent="0.25">
      <c r="I1893">
        <v>12886</v>
      </c>
      <c r="J1893" t="s">
        <v>290</v>
      </c>
      <c r="K1893" t="s">
        <v>909</v>
      </c>
      <c r="L1893" s="82">
        <v>26240</v>
      </c>
      <c r="M1893" t="s">
        <v>3048</v>
      </c>
    </row>
    <row r="1894" spans="9:13" x14ac:dyDescent="0.25">
      <c r="I1894">
        <v>12887</v>
      </c>
      <c r="J1894" t="s">
        <v>529</v>
      </c>
      <c r="K1894" t="s">
        <v>970</v>
      </c>
      <c r="L1894" s="82">
        <v>25977</v>
      </c>
      <c r="M1894" t="s">
        <v>3049</v>
      </c>
    </row>
    <row r="1895" spans="9:13" x14ac:dyDescent="0.25">
      <c r="I1895">
        <v>12888</v>
      </c>
      <c r="J1895" t="s">
        <v>268</v>
      </c>
      <c r="K1895" t="s">
        <v>931</v>
      </c>
      <c r="L1895" s="82">
        <v>26215</v>
      </c>
      <c r="M1895" t="s">
        <v>3050</v>
      </c>
    </row>
    <row r="1896" spans="9:13" x14ac:dyDescent="0.25">
      <c r="I1896">
        <v>12889</v>
      </c>
      <c r="J1896" t="s">
        <v>283</v>
      </c>
      <c r="K1896" t="s">
        <v>934</v>
      </c>
      <c r="L1896" s="82">
        <v>26264</v>
      </c>
      <c r="M1896" t="s">
        <v>3051</v>
      </c>
    </row>
    <row r="1897" spans="9:13" x14ac:dyDescent="0.25">
      <c r="I1897">
        <v>12890</v>
      </c>
      <c r="J1897" t="s">
        <v>598</v>
      </c>
      <c r="K1897" t="s">
        <v>1022</v>
      </c>
      <c r="L1897" s="82">
        <v>26133</v>
      </c>
      <c r="M1897" t="s">
        <v>3052</v>
      </c>
    </row>
    <row r="1898" spans="9:13" x14ac:dyDescent="0.25">
      <c r="I1898">
        <v>12891</v>
      </c>
      <c r="J1898" t="s">
        <v>506</v>
      </c>
      <c r="K1898" t="s">
        <v>841</v>
      </c>
      <c r="L1898" s="82">
        <v>26039</v>
      </c>
      <c r="M1898" t="s">
        <v>3053</v>
      </c>
    </row>
    <row r="1899" spans="9:13" x14ac:dyDescent="0.25">
      <c r="I1899">
        <v>12892</v>
      </c>
      <c r="J1899" t="s">
        <v>490</v>
      </c>
      <c r="K1899" t="s">
        <v>984</v>
      </c>
      <c r="L1899" s="82">
        <v>26399</v>
      </c>
      <c r="M1899" t="s">
        <v>3054</v>
      </c>
    </row>
    <row r="1900" spans="9:13" x14ac:dyDescent="0.25">
      <c r="I1900">
        <v>12893</v>
      </c>
      <c r="J1900" t="s">
        <v>643</v>
      </c>
      <c r="K1900" t="s">
        <v>940</v>
      </c>
      <c r="L1900" s="82">
        <v>26393</v>
      </c>
      <c r="M1900" t="s">
        <v>3055</v>
      </c>
    </row>
    <row r="1901" spans="9:13" x14ac:dyDescent="0.25">
      <c r="I1901">
        <v>12894</v>
      </c>
      <c r="J1901" t="s">
        <v>315</v>
      </c>
      <c r="K1901" t="s">
        <v>833</v>
      </c>
      <c r="L1901" s="82">
        <v>26518</v>
      </c>
      <c r="M1901" t="s">
        <v>3056</v>
      </c>
    </row>
    <row r="1902" spans="9:13" x14ac:dyDescent="0.25">
      <c r="I1902">
        <v>12895</v>
      </c>
      <c r="J1902" t="s">
        <v>168</v>
      </c>
      <c r="K1902" t="s">
        <v>884</v>
      </c>
      <c r="L1902" s="82">
        <v>25664</v>
      </c>
      <c r="M1902" t="s">
        <v>3057</v>
      </c>
    </row>
    <row r="1903" spans="9:13" x14ac:dyDescent="0.25">
      <c r="I1903">
        <v>12896</v>
      </c>
      <c r="J1903" t="s">
        <v>342</v>
      </c>
      <c r="K1903" t="s">
        <v>928</v>
      </c>
      <c r="L1903" s="82">
        <v>25765</v>
      </c>
      <c r="M1903" t="s">
        <v>3058</v>
      </c>
    </row>
    <row r="1904" spans="9:13" x14ac:dyDescent="0.25">
      <c r="I1904">
        <v>12897</v>
      </c>
      <c r="J1904" t="s">
        <v>226</v>
      </c>
      <c r="K1904" t="s">
        <v>692</v>
      </c>
      <c r="L1904" s="82">
        <v>25574</v>
      </c>
      <c r="M1904" t="s">
        <v>3059</v>
      </c>
    </row>
    <row r="1905" spans="9:13" x14ac:dyDescent="0.25">
      <c r="I1905">
        <v>12898</v>
      </c>
      <c r="J1905" t="s">
        <v>583</v>
      </c>
      <c r="K1905" t="s">
        <v>942</v>
      </c>
      <c r="L1905" s="82">
        <v>25820</v>
      </c>
      <c r="M1905" t="s">
        <v>3060</v>
      </c>
    </row>
    <row r="1906" spans="9:13" x14ac:dyDescent="0.25">
      <c r="I1906">
        <v>12899</v>
      </c>
      <c r="J1906" t="s">
        <v>199</v>
      </c>
      <c r="K1906" t="s">
        <v>262</v>
      </c>
      <c r="L1906" s="82">
        <v>25760</v>
      </c>
      <c r="M1906" t="s">
        <v>3061</v>
      </c>
    </row>
    <row r="1907" spans="9:13" x14ac:dyDescent="0.25">
      <c r="I1907">
        <v>12900</v>
      </c>
      <c r="J1907" t="s">
        <v>523</v>
      </c>
      <c r="K1907" t="s">
        <v>960</v>
      </c>
      <c r="L1907" s="82">
        <v>25724</v>
      </c>
      <c r="M1907" t="s">
        <v>3062</v>
      </c>
    </row>
    <row r="1908" spans="9:13" x14ac:dyDescent="0.25">
      <c r="I1908">
        <v>12901</v>
      </c>
      <c r="J1908" t="s">
        <v>345</v>
      </c>
      <c r="K1908" t="s">
        <v>934</v>
      </c>
      <c r="L1908" s="82">
        <v>25246</v>
      </c>
      <c r="M1908" t="s">
        <v>3063</v>
      </c>
    </row>
    <row r="1909" spans="9:13" x14ac:dyDescent="0.25">
      <c r="I1909">
        <v>12902</v>
      </c>
      <c r="J1909" t="s">
        <v>244</v>
      </c>
      <c r="K1909" t="s">
        <v>949</v>
      </c>
      <c r="L1909" s="82">
        <v>25315</v>
      </c>
      <c r="M1909" t="s">
        <v>3064</v>
      </c>
    </row>
    <row r="1910" spans="9:13" x14ac:dyDescent="0.25">
      <c r="I1910">
        <v>12903</v>
      </c>
      <c r="J1910" t="s">
        <v>587</v>
      </c>
      <c r="K1910" t="s">
        <v>1023</v>
      </c>
      <c r="L1910" s="82">
        <v>25478</v>
      </c>
      <c r="M1910" t="s">
        <v>3065</v>
      </c>
    </row>
    <row r="1911" spans="9:13" x14ac:dyDescent="0.25">
      <c r="I1911">
        <v>12904</v>
      </c>
      <c r="J1911" t="s">
        <v>495</v>
      </c>
      <c r="K1911" t="s">
        <v>968</v>
      </c>
      <c r="L1911" s="82">
        <v>25253</v>
      </c>
      <c r="M1911" t="s">
        <v>3066</v>
      </c>
    </row>
    <row r="1912" spans="9:13" x14ac:dyDescent="0.25">
      <c r="I1912">
        <v>12905</v>
      </c>
      <c r="J1912" t="s">
        <v>318</v>
      </c>
      <c r="K1912" t="s">
        <v>860</v>
      </c>
      <c r="L1912" s="82">
        <v>25456</v>
      </c>
      <c r="M1912" t="s">
        <v>3067</v>
      </c>
    </row>
    <row r="1913" spans="9:13" x14ac:dyDescent="0.25">
      <c r="I1913">
        <v>12906</v>
      </c>
      <c r="J1913" t="s">
        <v>261</v>
      </c>
      <c r="K1913" t="s">
        <v>851</v>
      </c>
      <c r="L1913" s="82">
        <v>26164</v>
      </c>
      <c r="M1913" t="s">
        <v>3068</v>
      </c>
    </row>
    <row r="1914" spans="9:13" x14ac:dyDescent="0.25">
      <c r="I1914">
        <v>12907</v>
      </c>
      <c r="J1914" t="s">
        <v>244</v>
      </c>
      <c r="K1914" t="s">
        <v>417</v>
      </c>
      <c r="L1914" s="82">
        <v>26260</v>
      </c>
      <c r="M1914" t="s">
        <v>3069</v>
      </c>
    </row>
    <row r="1915" spans="9:13" x14ac:dyDescent="0.25">
      <c r="I1915">
        <v>12908</v>
      </c>
      <c r="J1915" t="s">
        <v>538</v>
      </c>
      <c r="K1915" t="s">
        <v>957</v>
      </c>
      <c r="L1915" s="82">
        <v>26004</v>
      </c>
      <c r="M1915" t="s">
        <v>3070</v>
      </c>
    </row>
    <row r="1916" spans="9:13" x14ac:dyDescent="0.25">
      <c r="I1916">
        <v>12909</v>
      </c>
      <c r="J1916" t="s">
        <v>559</v>
      </c>
      <c r="K1916" t="s">
        <v>965</v>
      </c>
      <c r="L1916" s="82">
        <v>26078</v>
      </c>
      <c r="M1916" t="s">
        <v>3071</v>
      </c>
    </row>
    <row r="1917" spans="9:13" x14ac:dyDescent="0.25">
      <c r="I1917">
        <v>12910</v>
      </c>
      <c r="J1917" t="s">
        <v>345</v>
      </c>
      <c r="K1917" t="s">
        <v>889</v>
      </c>
      <c r="L1917" s="82">
        <v>25969</v>
      </c>
      <c r="M1917" t="s">
        <v>3072</v>
      </c>
    </row>
    <row r="1918" spans="9:13" x14ac:dyDescent="0.25">
      <c r="I1918">
        <v>12911</v>
      </c>
      <c r="J1918" t="s">
        <v>485</v>
      </c>
      <c r="K1918" t="s">
        <v>983</v>
      </c>
      <c r="L1918" s="82">
        <v>25502</v>
      </c>
      <c r="M1918" t="s">
        <v>3073</v>
      </c>
    </row>
    <row r="1919" spans="9:13" x14ac:dyDescent="0.25">
      <c r="I1919">
        <v>12912</v>
      </c>
      <c r="J1919" t="s">
        <v>271</v>
      </c>
      <c r="K1919" t="s">
        <v>936</v>
      </c>
      <c r="L1919" s="82">
        <v>24922</v>
      </c>
      <c r="M1919" t="s">
        <v>3074</v>
      </c>
    </row>
    <row r="1920" spans="9:13" x14ac:dyDescent="0.25">
      <c r="I1920">
        <v>12913</v>
      </c>
      <c r="J1920" t="s">
        <v>514</v>
      </c>
      <c r="K1920" t="s">
        <v>993</v>
      </c>
      <c r="L1920" s="82">
        <v>24891</v>
      </c>
      <c r="M1920" t="s">
        <v>3075</v>
      </c>
    </row>
    <row r="1921" spans="9:13" x14ac:dyDescent="0.25">
      <c r="I1921">
        <v>12914</v>
      </c>
      <c r="J1921" t="s">
        <v>175</v>
      </c>
      <c r="K1921" t="s">
        <v>943</v>
      </c>
      <c r="L1921" s="82">
        <v>24573</v>
      </c>
      <c r="M1921" t="s">
        <v>3076</v>
      </c>
    </row>
    <row r="1922" spans="9:13" x14ac:dyDescent="0.25">
      <c r="I1922">
        <v>12915</v>
      </c>
      <c r="J1922" t="s">
        <v>507</v>
      </c>
      <c r="K1922" t="s">
        <v>686</v>
      </c>
      <c r="L1922" s="82">
        <v>24551</v>
      </c>
      <c r="M1922" t="s">
        <v>3077</v>
      </c>
    </row>
    <row r="1923" spans="9:13" x14ac:dyDescent="0.25">
      <c r="I1923">
        <v>12916</v>
      </c>
      <c r="J1923" t="s">
        <v>315</v>
      </c>
      <c r="K1923" t="s">
        <v>262</v>
      </c>
      <c r="L1923" s="82">
        <v>25711</v>
      </c>
      <c r="M1923" t="s">
        <v>3078</v>
      </c>
    </row>
    <row r="1924" spans="9:13" x14ac:dyDescent="0.25">
      <c r="I1924">
        <v>12917</v>
      </c>
      <c r="J1924" t="s">
        <v>687</v>
      </c>
      <c r="K1924" t="s">
        <v>171</v>
      </c>
      <c r="L1924" s="82">
        <v>25629</v>
      </c>
      <c r="M1924" t="s">
        <v>3079</v>
      </c>
    </row>
    <row r="1925" spans="9:13" x14ac:dyDescent="0.25">
      <c r="I1925">
        <v>12918</v>
      </c>
      <c r="J1925" t="s">
        <v>310</v>
      </c>
      <c r="K1925" t="s">
        <v>858</v>
      </c>
      <c r="L1925" s="82">
        <v>25612</v>
      </c>
      <c r="M1925" t="s">
        <v>3080</v>
      </c>
    </row>
    <row r="1926" spans="9:13" x14ac:dyDescent="0.25">
      <c r="I1926">
        <v>12919</v>
      </c>
      <c r="J1926" t="s">
        <v>523</v>
      </c>
      <c r="K1926" t="s">
        <v>837</v>
      </c>
      <c r="L1926" s="82">
        <v>24663</v>
      </c>
      <c r="M1926" t="s">
        <v>3081</v>
      </c>
    </row>
    <row r="1927" spans="9:13" x14ac:dyDescent="0.25">
      <c r="I1927">
        <v>12920</v>
      </c>
      <c r="J1927" t="s">
        <v>596</v>
      </c>
      <c r="K1927" t="s">
        <v>875</v>
      </c>
      <c r="L1927" s="82">
        <v>24728</v>
      </c>
      <c r="M1927" t="s">
        <v>3082</v>
      </c>
    </row>
    <row r="1928" spans="9:13" x14ac:dyDescent="0.25">
      <c r="I1928">
        <v>12921</v>
      </c>
      <c r="J1928" t="s">
        <v>164</v>
      </c>
      <c r="K1928" t="s">
        <v>726</v>
      </c>
      <c r="L1928" s="82">
        <v>24291</v>
      </c>
      <c r="M1928" t="s">
        <v>3083</v>
      </c>
    </row>
    <row r="1929" spans="9:13" x14ac:dyDescent="0.25">
      <c r="I1929">
        <v>12922</v>
      </c>
      <c r="J1929" t="s">
        <v>183</v>
      </c>
      <c r="K1929" t="s">
        <v>939</v>
      </c>
      <c r="L1929" s="82">
        <v>24182</v>
      </c>
      <c r="M1929" t="s">
        <v>3084</v>
      </c>
    </row>
    <row r="1930" spans="9:13" x14ac:dyDescent="0.25">
      <c r="I1930">
        <v>12923</v>
      </c>
      <c r="J1930" t="s">
        <v>354</v>
      </c>
      <c r="K1930" t="s">
        <v>910</v>
      </c>
      <c r="L1930" s="82">
        <v>24340</v>
      </c>
      <c r="M1930" t="s">
        <v>3085</v>
      </c>
    </row>
    <row r="1931" spans="9:13" x14ac:dyDescent="0.25">
      <c r="I1931">
        <v>12924</v>
      </c>
      <c r="J1931" t="s">
        <v>688</v>
      </c>
      <c r="K1931" t="s">
        <v>897</v>
      </c>
      <c r="L1931" s="82">
        <v>24389</v>
      </c>
      <c r="M1931" t="s">
        <v>3086</v>
      </c>
    </row>
    <row r="1932" spans="9:13" x14ac:dyDescent="0.25">
      <c r="I1932">
        <v>12925</v>
      </c>
      <c r="J1932" t="s">
        <v>511</v>
      </c>
      <c r="K1932" t="s">
        <v>123</v>
      </c>
      <c r="L1932" s="82">
        <v>24332</v>
      </c>
      <c r="M1932" t="s">
        <v>3087</v>
      </c>
    </row>
    <row r="1933" spans="9:13" x14ac:dyDescent="0.25">
      <c r="I1933">
        <v>12926</v>
      </c>
      <c r="J1933" t="s">
        <v>360</v>
      </c>
      <c r="K1933" t="s">
        <v>858</v>
      </c>
      <c r="L1933" s="82">
        <v>24306</v>
      </c>
      <c r="M1933" t="s">
        <v>3088</v>
      </c>
    </row>
    <row r="1934" spans="9:13" x14ac:dyDescent="0.25">
      <c r="I1934">
        <v>12927</v>
      </c>
      <c r="J1934" t="s">
        <v>225</v>
      </c>
      <c r="K1934" t="s">
        <v>860</v>
      </c>
      <c r="L1934" s="82">
        <v>24271</v>
      </c>
      <c r="M1934" t="s">
        <v>3089</v>
      </c>
    </row>
    <row r="1935" spans="9:13" x14ac:dyDescent="0.25">
      <c r="I1935">
        <v>12928</v>
      </c>
      <c r="J1935" t="s">
        <v>195</v>
      </c>
      <c r="K1935" t="s">
        <v>910</v>
      </c>
      <c r="L1935" s="82">
        <v>25517</v>
      </c>
      <c r="M1935" t="s">
        <v>3090</v>
      </c>
    </row>
    <row r="1936" spans="9:13" x14ac:dyDescent="0.25">
      <c r="I1936">
        <v>12929</v>
      </c>
      <c r="J1936" t="s">
        <v>687</v>
      </c>
      <c r="K1936" t="s">
        <v>417</v>
      </c>
      <c r="L1936" s="82">
        <v>25267</v>
      </c>
      <c r="M1936" t="s">
        <v>3091</v>
      </c>
    </row>
    <row r="1937" spans="9:13" x14ac:dyDescent="0.25">
      <c r="I1937">
        <v>12930</v>
      </c>
      <c r="J1937" t="s">
        <v>210</v>
      </c>
      <c r="K1937" t="s">
        <v>915</v>
      </c>
      <c r="L1937" s="82">
        <v>25339</v>
      </c>
      <c r="M1937" t="s">
        <v>3092</v>
      </c>
    </row>
    <row r="1938" spans="9:13" x14ac:dyDescent="0.25">
      <c r="I1938">
        <v>12931</v>
      </c>
      <c r="J1938" t="s">
        <v>546</v>
      </c>
      <c r="K1938" t="s">
        <v>898</v>
      </c>
      <c r="L1938" s="82">
        <v>25481</v>
      </c>
      <c r="M1938" t="s">
        <v>3093</v>
      </c>
    </row>
    <row r="1939" spans="9:13" x14ac:dyDescent="0.25">
      <c r="I1939">
        <v>12932</v>
      </c>
      <c r="J1939" t="s">
        <v>538</v>
      </c>
      <c r="K1939" t="s">
        <v>825</v>
      </c>
      <c r="L1939" s="82">
        <v>25517</v>
      </c>
      <c r="M1939" t="s">
        <v>3094</v>
      </c>
    </row>
    <row r="1940" spans="9:13" x14ac:dyDescent="0.25">
      <c r="I1940">
        <v>12933</v>
      </c>
      <c r="J1940" t="s">
        <v>277</v>
      </c>
      <c r="K1940" t="s">
        <v>995</v>
      </c>
      <c r="L1940" s="82">
        <v>25244</v>
      </c>
      <c r="M1940" t="s">
        <v>3095</v>
      </c>
    </row>
    <row r="1941" spans="9:13" x14ac:dyDescent="0.25">
      <c r="I1941">
        <v>12934</v>
      </c>
      <c r="J1941" t="s">
        <v>286</v>
      </c>
      <c r="K1941" t="s">
        <v>940</v>
      </c>
      <c r="L1941" s="82">
        <v>25519</v>
      </c>
      <c r="M1941" t="s">
        <v>3096</v>
      </c>
    </row>
    <row r="1942" spans="9:13" x14ac:dyDescent="0.25">
      <c r="I1942">
        <v>12935</v>
      </c>
      <c r="J1942" t="s">
        <v>345</v>
      </c>
      <c r="K1942" t="s">
        <v>837</v>
      </c>
      <c r="L1942" s="82">
        <v>25327</v>
      </c>
      <c r="M1942" t="s">
        <v>3097</v>
      </c>
    </row>
    <row r="1943" spans="9:13" x14ac:dyDescent="0.25">
      <c r="I1943">
        <v>12936</v>
      </c>
      <c r="J1943" t="s">
        <v>670</v>
      </c>
      <c r="K1943" t="s">
        <v>849</v>
      </c>
      <c r="L1943" s="82">
        <v>23828</v>
      </c>
      <c r="M1943" t="s">
        <v>3098</v>
      </c>
    </row>
    <row r="1944" spans="9:13" x14ac:dyDescent="0.25">
      <c r="I1944">
        <v>12937</v>
      </c>
      <c r="J1944" t="s">
        <v>188</v>
      </c>
      <c r="K1944" t="s">
        <v>692</v>
      </c>
      <c r="L1944" s="82">
        <v>23746</v>
      </c>
      <c r="M1944" t="s">
        <v>3099</v>
      </c>
    </row>
    <row r="1945" spans="9:13" x14ac:dyDescent="0.25">
      <c r="I1945">
        <v>12938</v>
      </c>
      <c r="J1945" t="s">
        <v>278</v>
      </c>
      <c r="K1945" t="s">
        <v>996</v>
      </c>
      <c r="L1945" s="82">
        <v>23781</v>
      </c>
      <c r="M1945" t="s">
        <v>3100</v>
      </c>
    </row>
    <row r="1946" spans="9:13" x14ac:dyDescent="0.25">
      <c r="I1946">
        <v>12939</v>
      </c>
      <c r="J1946" t="s">
        <v>276</v>
      </c>
      <c r="K1946" t="s">
        <v>996</v>
      </c>
      <c r="L1946" s="82">
        <v>23834</v>
      </c>
      <c r="M1946" t="s">
        <v>3101</v>
      </c>
    </row>
    <row r="1947" spans="9:13" x14ac:dyDescent="0.25">
      <c r="I1947">
        <v>12940</v>
      </c>
      <c r="J1947" t="s">
        <v>598</v>
      </c>
      <c r="K1947" t="s">
        <v>983</v>
      </c>
      <c r="L1947" s="82">
        <v>23825</v>
      </c>
      <c r="M1947" t="s">
        <v>3102</v>
      </c>
    </row>
    <row r="1948" spans="9:13" x14ac:dyDescent="0.25">
      <c r="I1948">
        <v>12941</v>
      </c>
      <c r="J1948" t="s">
        <v>284</v>
      </c>
      <c r="K1948" t="s">
        <v>363</v>
      </c>
      <c r="L1948" s="82">
        <v>23872</v>
      </c>
      <c r="M1948" t="s">
        <v>3103</v>
      </c>
    </row>
    <row r="1949" spans="9:13" x14ac:dyDescent="0.25">
      <c r="I1949">
        <v>12942</v>
      </c>
      <c r="J1949" t="s">
        <v>363</v>
      </c>
      <c r="K1949" t="s">
        <v>915</v>
      </c>
      <c r="L1949" s="82">
        <v>24061</v>
      </c>
      <c r="M1949" t="s">
        <v>3104</v>
      </c>
    </row>
    <row r="1950" spans="9:13" x14ac:dyDescent="0.25">
      <c r="I1950">
        <v>12943</v>
      </c>
      <c r="J1950" t="s">
        <v>211</v>
      </c>
      <c r="K1950" t="s">
        <v>891</v>
      </c>
      <c r="L1950" s="82">
        <v>23790</v>
      </c>
      <c r="M1950" t="s">
        <v>3105</v>
      </c>
    </row>
    <row r="1951" spans="9:13" x14ac:dyDescent="0.25">
      <c r="I1951">
        <v>12944</v>
      </c>
      <c r="J1951" t="s">
        <v>299</v>
      </c>
      <c r="K1951" t="s">
        <v>968</v>
      </c>
      <c r="L1951" s="82">
        <v>23944</v>
      </c>
      <c r="M1951" t="s">
        <v>3106</v>
      </c>
    </row>
    <row r="1952" spans="9:13" x14ac:dyDescent="0.25">
      <c r="I1952">
        <v>12945</v>
      </c>
      <c r="J1952" t="s">
        <v>209</v>
      </c>
      <c r="K1952" t="s">
        <v>526</v>
      </c>
      <c r="L1952" s="82">
        <v>23825</v>
      </c>
      <c r="M1952" t="s">
        <v>3107</v>
      </c>
    </row>
    <row r="1953" spans="9:13" x14ac:dyDescent="0.25">
      <c r="I1953">
        <v>12946</v>
      </c>
      <c r="J1953" t="s">
        <v>170</v>
      </c>
      <c r="K1953" t="s">
        <v>698</v>
      </c>
      <c r="L1953" s="82">
        <v>24080</v>
      </c>
      <c r="M1953" t="s">
        <v>3108</v>
      </c>
    </row>
    <row r="1954" spans="9:13" x14ac:dyDescent="0.25">
      <c r="I1954">
        <v>12947</v>
      </c>
      <c r="J1954" t="s">
        <v>493</v>
      </c>
      <c r="K1954" t="s">
        <v>860</v>
      </c>
      <c r="L1954" s="82">
        <v>23424</v>
      </c>
      <c r="M1954" t="s">
        <v>3109</v>
      </c>
    </row>
    <row r="1955" spans="9:13" x14ac:dyDescent="0.25">
      <c r="I1955">
        <v>12948</v>
      </c>
      <c r="J1955" t="s">
        <v>190</v>
      </c>
      <c r="K1955" t="s">
        <v>894</v>
      </c>
      <c r="L1955" s="82">
        <v>23652</v>
      </c>
      <c r="M1955" t="s">
        <v>3110</v>
      </c>
    </row>
    <row r="1956" spans="9:13" x14ac:dyDescent="0.25">
      <c r="I1956">
        <v>12949</v>
      </c>
      <c r="J1956" t="s">
        <v>363</v>
      </c>
      <c r="K1956" t="s">
        <v>911</v>
      </c>
      <c r="L1956" s="82">
        <v>23730</v>
      </c>
      <c r="M1956" t="s">
        <v>3111</v>
      </c>
    </row>
    <row r="1957" spans="9:13" x14ac:dyDescent="0.25">
      <c r="I1957">
        <v>12950</v>
      </c>
      <c r="J1957" t="s">
        <v>532</v>
      </c>
      <c r="K1957" t="s">
        <v>934</v>
      </c>
      <c r="L1957" s="82">
        <v>23665</v>
      </c>
      <c r="M1957" t="s">
        <v>3112</v>
      </c>
    </row>
    <row r="1958" spans="9:13" x14ac:dyDescent="0.25">
      <c r="I1958">
        <v>12951</v>
      </c>
      <c r="J1958" t="s">
        <v>220</v>
      </c>
      <c r="K1958" t="s">
        <v>861</v>
      </c>
      <c r="L1958" s="82">
        <v>23351</v>
      </c>
      <c r="M1958" t="s">
        <v>3113</v>
      </c>
    </row>
    <row r="1959" spans="9:13" x14ac:dyDescent="0.25">
      <c r="I1959">
        <v>12952</v>
      </c>
      <c r="J1959" t="s">
        <v>183</v>
      </c>
      <c r="K1959" t="s">
        <v>926</v>
      </c>
      <c r="L1959" s="82">
        <v>25187</v>
      </c>
      <c r="M1959" t="s">
        <v>3114</v>
      </c>
    </row>
    <row r="1960" spans="9:13" x14ac:dyDescent="0.25">
      <c r="I1960">
        <v>12953</v>
      </c>
      <c r="J1960" t="s">
        <v>303</v>
      </c>
      <c r="K1960" t="s">
        <v>935</v>
      </c>
      <c r="L1960" s="82">
        <v>23327</v>
      </c>
      <c r="M1960" t="s">
        <v>3115</v>
      </c>
    </row>
    <row r="1961" spans="9:13" x14ac:dyDescent="0.25">
      <c r="I1961">
        <v>12954</v>
      </c>
      <c r="J1961" t="s">
        <v>445</v>
      </c>
      <c r="K1961" t="s">
        <v>871</v>
      </c>
      <c r="L1961" s="82">
        <v>22880</v>
      </c>
      <c r="M1961" t="s">
        <v>3116</v>
      </c>
    </row>
    <row r="1962" spans="9:13" x14ac:dyDescent="0.25">
      <c r="I1962">
        <v>12955</v>
      </c>
      <c r="J1962" t="s">
        <v>178</v>
      </c>
      <c r="K1962" t="s">
        <v>857</v>
      </c>
      <c r="L1962" s="82">
        <v>22899</v>
      </c>
      <c r="M1962" t="s">
        <v>3117</v>
      </c>
    </row>
    <row r="1963" spans="9:13" x14ac:dyDescent="0.25">
      <c r="I1963">
        <v>12956</v>
      </c>
      <c r="J1963" t="s">
        <v>321</v>
      </c>
      <c r="K1963" t="s">
        <v>966</v>
      </c>
      <c r="L1963" s="82">
        <v>22716</v>
      </c>
      <c r="M1963" t="s">
        <v>3118</v>
      </c>
    </row>
    <row r="1964" spans="9:13" x14ac:dyDescent="0.25">
      <c r="I1964">
        <v>12957</v>
      </c>
      <c r="J1964" t="s">
        <v>448</v>
      </c>
      <c r="K1964" t="s">
        <v>866</v>
      </c>
      <c r="L1964" s="82">
        <v>22884</v>
      </c>
      <c r="M1964" t="s">
        <v>3119</v>
      </c>
    </row>
    <row r="1965" spans="9:13" x14ac:dyDescent="0.25">
      <c r="I1965">
        <v>12958</v>
      </c>
      <c r="J1965" t="s">
        <v>183</v>
      </c>
      <c r="K1965" t="s">
        <v>942</v>
      </c>
      <c r="L1965" s="82">
        <v>22854</v>
      </c>
      <c r="M1965" t="s">
        <v>3120</v>
      </c>
    </row>
    <row r="1966" spans="9:13" x14ac:dyDescent="0.25">
      <c r="I1966">
        <v>12959</v>
      </c>
      <c r="J1966" t="s">
        <v>162</v>
      </c>
      <c r="K1966" t="s">
        <v>859</v>
      </c>
      <c r="L1966" s="82">
        <v>22790</v>
      </c>
      <c r="M1966" t="s">
        <v>3121</v>
      </c>
    </row>
    <row r="1967" spans="9:13" x14ac:dyDescent="0.25">
      <c r="I1967">
        <v>12960</v>
      </c>
      <c r="J1967" t="s">
        <v>291</v>
      </c>
      <c r="K1967" t="s">
        <v>958</v>
      </c>
      <c r="L1967" s="82">
        <v>22962</v>
      </c>
      <c r="M1967" t="s">
        <v>3122</v>
      </c>
    </row>
    <row r="1968" spans="9:13" x14ac:dyDescent="0.25">
      <c r="I1968">
        <v>12961</v>
      </c>
      <c r="J1968" t="s">
        <v>497</v>
      </c>
      <c r="K1968" t="s">
        <v>858</v>
      </c>
      <c r="L1968" s="82">
        <v>22781</v>
      </c>
      <c r="M1968" t="s">
        <v>3123</v>
      </c>
    </row>
    <row r="1969" spans="9:13" x14ac:dyDescent="0.25">
      <c r="I1969">
        <v>12962</v>
      </c>
      <c r="J1969" t="s">
        <v>183</v>
      </c>
      <c r="K1969" t="s">
        <v>843</v>
      </c>
      <c r="L1969" s="82">
        <v>22758</v>
      </c>
      <c r="M1969" t="s">
        <v>3124</v>
      </c>
    </row>
    <row r="1970" spans="9:13" x14ac:dyDescent="0.25">
      <c r="I1970">
        <v>12963</v>
      </c>
      <c r="J1970" t="s">
        <v>270</v>
      </c>
      <c r="K1970" t="s">
        <v>884</v>
      </c>
      <c r="L1970" s="82">
        <v>22944</v>
      </c>
      <c r="M1970" t="s">
        <v>3125</v>
      </c>
    </row>
    <row r="1971" spans="9:13" x14ac:dyDescent="0.25">
      <c r="I1971">
        <v>12964</v>
      </c>
      <c r="J1971" t="s">
        <v>337</v>
      </c>
      <c r="K1971" t="s">
        <v>171</v>
      </c>
      <c r="L1971" s="82">
        <v>22780</v>
      </c>
      <c r="M1971" t="s">
        <v>3126</v>
      </c>
    </row>
    <row r="1972" spans="9:13" x14ac:dyDescent="0.25">
      <c r="I1972">
        <v>12965</v>
      </c>
      <c r="J1972" t="s">
        <v>509</v>
      </c>
      <c r="K1972" t="s">
        <v>1001</v>
      </c>
      <c r="L1972" s="82">
        <v>22543</v>
      </c>
      <c r="M1972" t="s">
        <v>3127</v>
      </c>
    </row>
    <row r="1973" spans="9:13" x14ac:dyDescent="0.25">
      <c r="I1973">
        <v>12966</v>
      </c>
      <c r="J1973" t="s">
        <v>324</v>
      </c>
      <c r="K1973" t="s">
        <v>824</v>
      </c>
      <c r="L1973" s="82">
        <v>22349</v>
      </c>
      <c r="M1973" t="s">
        <v>3128</v>
      </c>
    </row>
    <row r="1974" spans="9:13" x14ac:dyDescent="0.25">
      <c r="I1974">
        <v>12967</v>
      </c>
      <c r="J1974" t="s">
        <v>354</v>
      </c>
      <c r="K1974" t="s">
        <v>932</v>
      </c>
      <c r="L1974" s="82">
        <v>22381</v>
      </c>
      <c r="M1974" t="s">
        <v>3129</v>
      </c>
    </row>
    <row r="1975" spans="9:13" x14ac:dyDescent="0.25">
      <c r="I1975">
        <v>12968</v>
      </c>
      <c r="J1975" t="s">
        <v>689</v>
      </c>
      <c r="K1975" t="s">
        <v>876</v>
      </c>
      <c r="L1975" s="82">
        <v>22634</v>
      </c>
      <c r="M1975" t="s">
        <v>3130</v>
      </c>
    </row>
    <row r="1976" spans="9:13" x14ac:dyDescent="0.25">
      <c r="I1976">
        <v>12969</v>
      </c>
      <c r="J1976" t="s">
        <v>530</v>
      </c>
      <c r="K1976" t="s">
        <v>932</v>
      </c>
      <c r="L1976" s="82">
        <v>22069</v>
      </c>
      <c r="M1976" t="s">
        <v>3131</v>
      </c>
    </row>
    <row r="1977" spans="9:13" x14ac:dyDescent="0.25">
      <c r="I1977">
        <v>12970</v>
      </c>
      <c r="J1977" t="s">
        <v>207</v>
      </c>
      <c r="K1977" t="s">
        <v>864</v>
      </c>
      <c r="L1977" s="82">
        <v>22114</v>
      </c>
      <c r="M1977" t="s">
        <v>3132</v>
      </c>
    </row>
    <row r="1978" spans="9:13" x14ac:dyDescent="0.25">
      <c r="I1978">
        <v>12971</v>
      </c>
      <c r="J1978" t="s">
        <v>203</v>
      </c>
      <c r="K1978" t="s">
        <v>863</v>
      </c>
      <c r="L1978" s="82">
        <v>21977</v>
      </c>
      <c r="M1978" t="s">
        <v>3133</v>
      </c>
    </row>
    <row r="1979" spans="9:13" x14ac:dyDescent="0.25">
      <c r="I1979">
        <v>12972</v>
      </c>
      <c r="J1979" t="s">
        <v>213</v>
      </c>
      <c r="K1979" t="s">
        <v>1007</v>
      </c>
      <c r="L1979" s="82">
        <v>24645</v>
      </c>
      <c r="M1979" t="s">
        <v>3134</v>
      </c>
    </row>
    <row r="1980" spans="9:13" x14ac:dyDescent="0.25">
      <c r="I1980">
        <v>12973</v>
      </c>
      <c r="J1980" t="s">
        <v>322</v>
      </c>
      <c r="K1980" t="s">
        <v>933</v>
      </c>
      <c r="L1980" s="82">
        <v>24543</v>
      </c>
      <c r="M1980" t="s">
        <v>3135</v>
      </c>
    </row>
    <row r="1981" spans="9:13" x14ac:dyDescent="0.25">
      <c r="I1981">
        <v>12974</v>
      </c>
      <c r="J1981" t="s">
        <v>185</v>
      </c>
      <c r="K1981" t="s">
        <v>921</v>
      </c>
      <c r="L1981" s="82">
        <v>24531</v>
      </c>
      <c r="M1981" t="s">
        <v>3136</v>
      </c>
    </row>
    <row r="1982" spans="9:13" x14ac:dyDescent="0.25">
      <c r="I1982">
        <v>12975</v>
      </c>
      <c r="J1982" t="s">
        <v>270</v>
      </c>
      <c r="K1982" t="s">
        <v>692</v>
      </c>
      <c r="L1982" s="82">
        <v>24580</v>
      </c>
      <c r="M1982" t="s">
        <v>3137</v>
      </c>
    </row>
    <row r="1983" spans="9:13" x14ac:dyDescent="0.25">
      <c r="I1983">
        <v>12976</v>
      </c>
      <c r="J1983" t="s">
        <v>231</v>
      </c>
      <c r="K1983" t="s">
        <v>953</v>
      </c>
      <c r="L1983" s="82">
        <v>24644</v>
      </c>
      <c r="M1983" t="s">
        <v>3138</v>
      </c>
    </row>
    <row r="1984" spans="9:13" x14ac:dyDescent="0.25">
      <c r="I1984">
        <v>12977</v>
      </c>
      <c r="J1984" t="s">
        <v>168</v>
      </c>
      <c r="K1984" t="s">
        <v>825</v>
      </c>
      <c r="L1984" s="82">
        <v>24526</v>
      </c>
      <c r="M1984" t="s">
        <v>3139</v>
      </c>
    </row>
    <row r="1985" spans="9:13" x14ac:dyDescent="0.25">
      <c r="I1985">
        <v>12978</v>
      </c>
      <c r="J1985" t="s">
        <v>312</v>
      </c>
      <c r="K1985" t="s">
        <v>283</v>
      </c>
      <c r="L1985" s="82">
        <v>10547</v>
      </c>
      <c r="M1985" t="s">
        <v>3140</v>
      </c>
    </row>
    <row r="1986" spans="9:13" x14ac:dyDescent="0.25">
      <c r="I1986">
        <v>12979</v>
      </c>
      <c r="J1986" t="s">
        <v>601</v>
      </c>
      <c r="K1986" t="s">
        <v>960</v>
      </c>
      <c r="L1986" s="82">
        <v>22147</v>
      </c>
      <c r="M1986" t="s">
        <v>3141</v>
      </c>
    </row>
    <row r="1987" spans="9:13" x14ac:dyDescent="0.25">
      <c r="I1987">
        <v>12980</v>
      </c>
      <c r="J1987" t="s">
        <v>564</v>
      </c>
      <c r="K1987" t="s">
        <v>1024</v>
      </c>
      <c r="L1987" s="82">
        <v>21776</v>
      </c>
      <c r="M1987" t="s">
        <v>3142</v>
      </c>
    </row>
    <row r="1988" spans="9:13" x14ac:dyDescent="0.25">
      <c r="I1988">
        <v>12981</v>
      </c>
      <c r="J1988" t="s">
        <v>533</v>
      </c>
      <c r="K1988" t="s">
        <v>980</v>
      </c>
      <c r="L1988" s="82">
        <v>21656</v>
      </c>
      <c r="M1988" t="s">
        <v>3143</v>
      </c>
    </row>
    <row r="1989" spans="9:13" x14ac:dyDescent="0.25">
      <c r="I1989">
        <v>12982</v>
      </c>
      <c r="J1989" t="s">
        <v>643</v>
      </c>
      <c r="K1989" t="s">
        <v>917</v>
      </c>
      <c r="L1989" s="82">
        <v>21325</v>
      </c>
      <c r="M1989" t="s">
        <v>3144</v>
      </c>
    </row>
    <row r="1990" spans="9:13" x14ac:dyDescent="0.25">
      <c r="I1990">
        <v>12983</v>
      </c>
      <c r="J1990" t="s">
        <v>500</v>
      </c>
      <c r="K1990" t="s">
        <v>859</v>
      </c>
      <c r="L1990" s="82">
        <v>21540</v>
      </c>
      <c r="M1990" t="s">
        <v>3145</v>
      </c>
    </row>
    <row r="1991" spans="9:13" x14ac:dyDescent="0.25">
      <c r="I1991">
        <v>12984</v>
      </c>
      <c r="J1991" t="s">
        <v>190</v>
      </c>
      <c r="K1991" t="s">
        <v>836</v>
      </c>
      <c r="L1991" s="82">
        <v>21222</v>
      </c>
      <c r="M1991" t="s">
        <v>3146</v>
      </c>
    </row>
    <row r="1992" spans="9:13" x14ac:dyDescent="0.25">
      <c r="I1992">
        <v>12985</v>
      </c>
      <c r="J1992" t="s">
        <v>319</v>
      </c>
      <c r="K1992" t="s">
        <v>925</v>
      </c>
      <c r="L1992" s="82">
        <v>21316</v>
      </c>
      <c r="M1992" t="s">
        <v>3147</v>
      </c>
    </row>
    <row r="1993" spans="9:13" x14ac:dyDescent="0.25">
      <c r="I1993">
        <v>12986</v>
      </c>
      <c r="J1993" t="s">
        <v>663</v>
      </c>
      <c r="K1993" t="s">
        <v>856</v>
      </c>
      <c r="L1993" s="82">
        <v>21435</v>
      </c>
      <c r="M1993" t="s">
        <v>3148</v>
      </c>
    </row>
    <row r="1994" spans="9:13" x14ac:dyDescent="0.25">
      <c r="I1994">
        <v>12987</v>
      </c>
      <c r="J1994" t="s">
        <v>219</v>
      </c>
      <c r="K1994" t="s">
        <v>849</v>
      </c>
      <c r="L1994" s="82">
        <v>25335</v>
      </c>
      <c r="M1994" t="s">
        <v>3149</v>
      </c>
    </row>
    <row r="1995" spans="9:13" x14ac:dyDescent="0.25">
      <c r="I1995">
        <v>12988</v>
      </c>
      <c r="J1995" t="s">
        <v>524</v>
      </c>
      <c r="K1995" t="s">
        <v>919</v>
      </c>
      <c r="L1995" s="82">
        <v>25229</v>
      </c>
      <c r="M1995" t="s">
        <v>3150</v>
      </c>
    </row>
    <row r="1996" spans="9:13" x14ac:dyDescent="0.25">
      <c r="I1996">
        <v>12989</v>
      </c>
      <c r="J1996" t="s">
        <v>393</v>
      </c>
      <c r="K1996" t="s">
        <v>919</v>
      </c>
      <c r="L1996" s="82">
        <v>25520</v>
      </c>
      <c r="M1996" t="s">
        <v>3151</v>
      </c>
    </row>
    <row r="1997" spans="9:13" x14ac:dyDescent="0.25">
      <c r="I1997">
        <v>12990</v>
      </c>
      <c r="J1997" t="s">
        <v>253</v>
      </c>
      <c r="K1997" t="s">
        <v>857</v>
      </c>
      <c r="L1997" s="82">
        <v>25491</v>
      </c>
      <c r="M1997" t="s">
        <v>3152</v>
      </c>
    </row>
    <row r="1998" spans="9:13" x14ac:dyDescent="0.25">
      <c r="I1998">
        <v>12991</v>
      </c>
      <c r="J1998" t="s">
        <v>690</v>
      </c>
      <c r="K1998" t="s">
        <v>880</v>
      </c>
      <c r="L1998" s="82">
        <v>24909</v>
      </c>
      <c r="M1998" t="s">
        <v>3153</v>
      </c>
    </row>
    <row r="1999" spans="9:13" x14ac:dyDescent="0.25">
      <c r="I1999">
        <v>12992</v>
      </c>
      <c r="J1999" t="s">
        <v>280</v>
      </c>
      <c r="K1999" t="s">
        <v>906</v>
      </c>
      <c r="L1999" s="82">
        <v>25132</v>
      </c>
      <c r="M1999" t="s">
        <v>3154</v>
      </c>
    </row>
    <row r="2000" spans="9:13" x14ac:dyDescent="0.25">
      <c r="I2000">
        <v>12993</v>
      </c>
      <c r="J2000" t="s">
        <v>337</v>
      </c>
      <c r="K2000" t="s">
        <v>875</v>
      </c>
      <c r="L2000" s="82">
        <v>25198</v>
      </c>
      <c r="M2000" t="s">
        <v>3155</v>
      </c>
    </row>
    <row r="2001" spans="9:13" x14ac:dyDescent="0.25">
      <c r="I2001">
        <v>12994</v>
      </c>
      <c r="J2001" t="s">
        <v>325</v>
      </c>
      <c r="K2001" t="s">
        <v>930</v>
      </c>
      <c r="L2001" s="82">
        <v>25667</v>
      </c>
      <c r="M2001" t="s">
        <v>3156</v>
      </c>
    </row>
    <row r="2002" spans="9:13" x14ac:dyDescent="0.25">
      <c r="I2002">
        <v>12995</v>
      </c>
      <c r="J2002" t="s">
        <v>431</v>
      </c>
      <c r="K2002" t="s">
        <v>863</v>
      </c>
      <c r="L2002" s="82">
        <v>25813</v>
      </c>
      <c r="M2002" t="s">
        <v>3157</v>
      </c>
    </row>
    <row r="2003" spans="9:13" x14ac:dyDescent="0.25">
      <c r="I2003">
        <v>12996</v>
      </c>
      <c r="J2003" t="s">
        <v>193</v>
      </c>
      <c r="K2003" t="s">
        <v>899</v>
      </c>
      <c r="L2003" s="82">
        <v>25701</v>
      </c>
      <c r="M2003" t="s">
        <v>3158</v>
      </c>
    </row>
    <row r="2004" spans="9:13" x14ac:dyDescent="0.25">
      <c r="I2004">
        <v>12997</v>
      </c>
      <c r="J2004" t="s">
        <v>455</v>
      </c>
      <c r="K2004" t="s">
        <v>844</v>
      </c>
      <c r="L2004" s="82">
        <v>24969</v>
      </c>
      <c r="M2004" t="s">
        <v>3159</v>
      </c>
    </row>
    <row r="2005" spans="9:13" x14ac:dyDescent="0.25">
      <c r="I2005">
        <v>12998</v>
      </c>
      <c r="J2005" t="s">
        <v>327</v>
      </c>
      <c r="K2005" t="s">
        <v>828</v>
      </c>
      <c r="L2005" s="82">
        <v>24848</v>
      </c>
      <c r="M2005" t="s">
        <v>3160</v>
      </c>
    </row>
    <row r="2006" spans="9:13" x14ac:dyDescent="0.25">
      <c r="I2006">
        <v>12999</v>
      </c>
      <c r="J2006" t="s">
        <v>550</v>
      </c>
      <c r="K2006" t="s">
        <v>922</v>
      </c>
      <c r="L2006" s="82">
        <v>24643</v>
      </c>
      <c r="M2006" t="s">
        <v>3161</v>
      </c>
    </row>
    <row r="2007" spans="9:13" x14ac:dyDescent="0.25">
      <c r="I2007">
        <v>13000</v>
      </c>
      <c r="J2007" t="s">
        <v>367</v>
      </c>
      <c r="K2007" t="s">
        <v>869</v>
      </c>
      <c r="L2007" s="82">
        <v>25466</v>
      </c>
      <c r="M2007" t="s">
        <v>3162</v>
      </c>
    </row>
    <row r="2008" spans="9:13" x14ac:dyDescent="0.25">
      <c r="I2008">
        <v>13001</v>
      </c>
      <c r="J2008" t="s">
        <v>165</v>
      </c>
      <c r="K2008" t="s">
        <v>842</v>
      </c>
      <c r="L2008" s="82">
        <v>25452</v>
      </c>
      <c r="M2008" t="s">
        <v>3163</v>
      </c>
    </row>
    <row r="2009" spans="9:13" x14ac:dyDescent="0.25">
      <c r="I2009">
        <v>13002</v>
      </c>
      <c r="J2009" t="s">
        <v>449</v>
      </c>
      <c r="K2009" t="s">
        <v>904</v>
      </c>
      <c r="L2009" s="82">
        <v>24706</v>
      </c>
      <c r="M2009" t="s">
        <v>3164</v>
      </c>
    </row>
    <row r="2010" spans="9:13" x14ac:dyDescent="0.25">
      <c r="I2010">
        <v>13003</v>
      </c>
      <c r="J2010" t="s">
        <v>175</v>
      </c>
      <c r="K2010" t="s">
        <v>857</v>
      </c>
      <c r="L2010" s="82">
        <v>24492</v>
      </c>
      <c r="M2010" t="s">
        <v>3165</v>
      </c>
    </row>
    <row r="2011" spans="9:13" x14ac:dyDescent="0.25">
      <c r="I2011">
        <v>13004</v>
      </c>
      <c r="J2011" t="s">
        <v>374</v>
      </c>
      <c r="K2011" t="s">
        <v>994</v>
      </c>
      <c r="L2011" s="82">
        <v>24596</v>
      </c>
      <c r="M2011" t="s">
        <v>3166</v>
      </c>
    </row>
    <row r="2012" spans="9:13" x14ac:dyDescent="0.25">
      <c r="I2012">
        <v>13005</v>
      </c>
      <c r="J2012" t="s">
        <v>416</v>
      </c>
      <c r="K2012" t="s">
        <v>827</v>
      </c>
      <c r="L2012" s="82">
        <v>24334</v>
      </c>
      <c r="M2012" t="s">
        <v>3167</v>
      </c>
    </row>
    <row r="2013" spans="9:13" x14ac:dyDescent="0.25">
      <c r="I2013">
        <v>13006</v>
      </c>
      <c r="J2013" t="s">
        <v>470</v>
      </c>
      <c r="K2013" t="s">
        <v>1003</v>
      </c>
      <c r="L2013" s="82">
        <v>24218</v>
      </c>
      <c r="M2013" t="s">
        <v>3168</v>
      </c>
    </row>
    <row r="2014" spans="9:13" x14ac:dyDescent="0.25">
      <c r="I2014">
        <v>13007</v>
      </c>
      <c r="J2014" t="s">
        <v>310</v>
      </c>
      <c r="K2014" t="s">
        <v>960</v>
      </c>
      <c r="L2014" s="82">
        <v>24020</v>
      </c>
      <c r="M2014" t="s">
        <v>3169</v>
      </c>
    </row>
    <row r="2015" spans="9:13" x14ac:dyDescent="0.25">
      <c r="I2015">
        <v>13008</v>
      </c>
      <c r="J2015" t="s">
        <v>459</v>
      </c>
      <c r="K2015" t="s">
        <v>979</v>
      </c>
      <c r="L2015" s="82">
        <v>23932</v>
      </c>
      <c r="M2015" t="s">
        <v>3170</v>
      </c>
    </row>
    <row r="2016" spans="9:13" x14ac:dyDescent="0.25">
      <c r="I2016">
        <v>13009</v>
      </c>
      <c r="J2016" t="s">
        <v>378</v>
      </c>
      <c r="K2016" t="s">
        <v>962</v>
      </c>
      <c r="L2016" s="82">
        <v>23812</v>
      </c>
      <c r="M2016" t="s">
        <v>3171</v>
      </c>
    </row>
    <row r="2017" spans="9:13" x14ac:dyDescent="0.25">
      <c r="I2017">
        <v>13010</v>
      </c>
      <c r="J2017" t="s">
        <v>317</v>
      </c>
      <c r="K2017" t="s">
        <v>882</v>
      </c>
      <c r="L2017" s="82">
        <v>23970</v>
      </c>
      <c r="M2017" t="s">
        <v>3172</v>
      </c>
    </row>
    <row r="2018" spans="9:13" x14ac:dyDescent="0.25">
      <c r="I2018">
        <v>13011</v>
      </c>
      <c r="J2018" t="s">
        <v>329</v>
      </c>
      <c r="K2018" t="s">
        <v>963</v>
      </c>
      <c r="L2018" s="82">
        <v>23866</v>
      </c>
      <c r="M2018" t="s">
        <v>3173</v>
      </c>
    </row>
    <row r="2019" spans="9:13" x14ac:dyDescent="0.25">
      <c r="I2019">
        <v>13012</v>
      </c>
      <c r="J2019" t="s">
        <v>635</v>
      </c>
      <c r="K2019" t="s">
        <v>975</v>
      </c>
      <c r="L2019" s="82">
        <v>24009</v>
      </c>
      <c r="M2019" t="s">
        <v>3174</v>
      </c>
    </row>
    <row r="2020" spans="9:13" x14ac:dyDescent="0.25">
      <c r="I2020">
        <v>13013</v>
      </c>
      <c r="J2020" t="s">
        <v>518</v>
      </c>
      <c r="K2020" t="s">
        <v>882</v>
      </c>
      <c r="L2020" s="82">
        <v>23689</v>
      </c>
      <c r="M2020" t="s">
        <v>3175</v>
      </c>
    </row>
    <row r="2021" spans="9:13" x14ac:dyDescent="0.25">
      <c r="I2021">
        <v>13014</v>
      </c>
      <c r="J2021" t="s">
        <v>283</v>
      </c>
      <c r="K2021" t="s">
        <v>957</v>
      </c>
      <c r="L2021" s="82">
        <v>25032</v>
      </c>
      <c r="M2021" t="s">
        <v>3176</v>
      </c>
    </row>
    <row r="2022" spans="9:13" x14ac:dyDescent="0.25">
      <c r="I2022">
        <v>13015</v>
      </c>
      <c r="J2022" t="s">
        <v>552</v>
      </c>
      <c r="K2022" t="s">
        <v>996</v>
      </c>
      <c r="L2022" s="82">
        <v>25030</v>
      </c>
      <c r="M2022" t="s">
        <v>3177</v>
      </c>
    </row>
    <row r="2023" spans="9:13" x14ac:dyDescent="0.25">
      <c r="I2023">
        <v>13016</v>
      </c>
      <c r="J2023" t="s">
        <v>494</v>
      </c>
      <c r="K2023" t="s">
        <v>417</v>
      </c>
      <c r="L2023" s="82">
        <v>25023</v>
      </c>
      <c r="M2023" t="s">
        <v>3178</v>
      </c>
    </row>
    <row r="2024" spans="9:13" x14ac:dyDescent="0.25">
      <c r="I2024">
        <v>13017</v>
      </c>
      <c r="J2024" t="s">
        <v>337</v>
      </c>
      <c r="K2024" t="s">
        <v>686</v>
      </c>
      <c r="L2024" s="82">
        <v>28902</v>
      </c>
      <c r="M2024" t="s">
        <v>3179</v>
      </c>
    </row>
    <row r="2025" spans="9:13" x14ac:dyDescent="0.25">
      <c r="I2025">
        <v>13018</v>
      </c>
      <c r="J2025" t="s">
        <v>529</v>
      </c>
      <c r="K2025" t="s">
        <v>844</v>
      </c>
      <c r="L2025" s="82">
        <v>16356</v>
      </c>
      <c r="M2025" t="s">
        <v>3180</v>
      </c>
    </row>
    <row r="2026" spans="9:13" x14ac:dyDescent="0.25">
      <c r="I2026">
        <v>13019</v>
      </c>
      <c r="J2026" t="s">
        <v>168</v>
      </c>
      <c r="K2026" t="s">
        <v>858</v>
      </c>
      <c r="L2026" s="82">
        <v>28915</v>
      </c>
      <c r="M2026" t="s">
        <v>3181</v>
      </c>
    </row>
    <row r="2027" spans="9:13" x14ac:dyDescent="0.25">
      <c r="I2027">
        <v>13020</v>
      </c>
      <c r="J2027" t="s">
        <v>691</v>
      </c>
      <c r="K2027" t="s">
        <v>860</v>
      </c>
      <c r="L2027" s="82">
        <v>16567</v>
      </c>
      <c r="M2027" t="s">
        <v>3182</v>
      </c>
    </row>
    <row r="2028" spans="9:13" x14ac:dyDescent="0.25">
      <c r="I2028">
        <v>13021</v>
      </c>
      <c r="J2028" t="s">
        <v>607</v>
      </c>
      <c r="K2028" t="s">
        <v>871</v>
      </c>
      <c r="L2028" s="82">
        <v>16992</v>
      </c>
      <c r="M2028" t="s">
        <v>3183</v>
      </c>
    </row>
    <row r="2029" spans="9:13" x14ac:dyDescent="0.25">
      <c r="I2029">
        <v>13022</v>
      </c>
      <c r="J2029" t="s">
        <v>367</v>
      </c>
      <c r="K2029" t="s">
        <v>893</v>
      </c>
      <c r="L2029" s="82">
        <v>17403</v>
      </c>
      <c r="M2029" t="s">
        <v>3184</v>
      </c>
    </row>
    <row r="2030" spans="9:13" x14ac:dyDescent="0.25">
      <c r="I2030">
        <v>13023</v>
      </c>
      <c r="J2030" t="s">
        <v>418</v>
      </c>
      <c r="K2030" t="s">
        <v>961</v>
      </c>
      <c r="L2030" s="82">
        <v>17225</v>
      </c>
      <c r="M2030" t="s">
        <v>3185</v>
      </c>
    </row>
    <row r="2031" spans="9:13" x14ac:dyDescent="0.25">
      <c r="I2031">
        <v>13024</v>
      </c>
      <c r="J2031" t="s">
        <v>185</v>
      </c>
      <c r="K2031" t="s">
        <v>849</v>
      </c>
      <c r="L2031" s="82">
        <v>17235</v>
      </c>
      <c r="M2031" t="s">
        <v>3186</v>
      </c>
    </row>
    <row r="2032" spans="9:13" x14ac:dyDescent="0.25">
      <c r="I2032">
        <v>13025</v>
      </c>
      <c r="J2032" t="s">
        <v>463</v>
      </c>
      <c r="K2032" t="s">
        <v>880</v>
      </c>
      <c r="L2032" s="82">
        <v>17490</v>
      </c>
      <c r="M2032" t="s">
        <v>3187</v>
      </c>
    </row>
    <row r="2033" spans="9:13" x14ac:dyDescent="0.25">
      <c r="I2033">
        <v>13026</v>
      </c>
      <c r="J2033" t="s">
        <v>437</v>
      </c>
      <c r="K2033" t="s">
        <v>865</v>
      </c>
      <c r="L2033" s="82">
        <v>17638</v>
      </c>
      <c r="M2033" t="s">
        <v>3188</v>
      </c>
    </row>
    <row r="2034" spans="9:13" x14ac:dyDescent="0.25">
      <c r="I2034">
        <v>13027</v>
      </c>
      <c r="J2034" t="s">
        <v>194</v>
      </c>
      <c r="K2034" t="s">
        <v>917</v>
      </c>
      <c r="L2034" s="82">
        <v>28470</v>
      </c>
      <c r="M2034" t="s">
        <v>3189</v>
      </c>
    </row>
    <row r="2035" spans="9:13" x14ac:dyDescent="0.25">
      <c r="I2035">
        <v>13028</v>
      </c>
      <c r="J2035" t="s">
        <v>234</v>
      </c>
      <c r="K2035" t="s">
        <v>953</v>
      </c>
      <c r="L2035" s="82">
        <v>28385</v>
      </c>
      <c r="M2035" t="s">
        <v>3190</v>
      </c>
    </row>
    <row r="2036" spans="9:13" x14ac:dyDescent="0.25">
      <c r="I2036">
        <v>13029</v>
      </c>
      <c r="J2036" t="s">
        <v>183</v>
      </c>
      <c r="K2036" t="s">
        <v>940</v>
      </c>
      <c r="L2036" s="82">
        <v>28373</v>
      </c>
      <c r="M2036" t="s">
        <v>3191</v>
      </c>
    </row>
    <row r="2037" spans="9:13" x14ac:dyDescent="0.25">
      <c r="I2037">
        <v>13030</v>
      </c>
      <c r="J2037" t="s">
        <v>535</v>
      </c>
      <c r="K2037" t="s">
        <v>866</v>
      </c>
      <c r="L2037" s="82">
        <v>28319</v>
      </c>
      <c r="M2037" t="s">
        <v>3192</v>
      </c>
    </row>
    <row r="2038" spans="9:13" x14ac:dyDescent="0.25">
      <c r="I2038">
        <v>13031</v>
      </c>
      <c r="J2038" t="s">
        <v>231</v>
      </c>
      <c r="K2038" t="s">
        <v>965</v>
      </c>
      <c r="L2038" s="82">
        <v>28172</v>
      </c>
      <c r="M2038" t="s">
        <v>3193</v>
      </c>
    </row>
    <row r="2039" spans="9:13" x14ac:dyDescent="0.25">
      <c r="I2039">
        <v>13032</v>
      </c>
      <c r="J2039" t="s">
        <v>480</v>
      </c>
      <c r="K2039" t="s">
        <v>886</v>
      </c>
      <c r="L2039" s="82">
        <v>28224</v>
      </c>
      <c r="M2039" t="s">
        <v>3194</v>
      </c>
    </row>
    <row r="2040" spans="9:13" x14ac:dyDescent="0.25">
      <c r="I2040">
        <v>13033</v>
      </c>
      <c r="J2040" t="s">
        <v>337</v>
      </c>
      <c r="K2040" t="s">
        <v>854</v>
      </c>
      <c r="L2040" s="82">
        <v>28084</v>
      </c>
      <c r="M2040" t="s">
        <v>3195</v>
      </c>
    </row>
    <row r="2041" spans="9:13" x14ac:dyDescent="0.25">
      <c r="I2041">
        <v>13034</v>
      </c>
      <c r="J2041" t="s">
        <v>559</v>
      </c>
      <c r="K2041" t="s">
        <v>850</v>
      </c>
      <c r="L2041" s="82">
        <v>17956</v>
      </c>
      <c r="M2041" t="s">
        <v>3196</v>
      </c>
    </row>
    <row r="2042" spans="9:13" x14ac:dyDescent="0.25">
      <c r="I2042">
        <v>13035</v>
      </c>
      <c r="J2042" t="s">
        <v>592</v>
      </c>
      <c r="K2042" t="s">
        <v>823</v>
      </c>
      <c r="L2042" s="82">
        <v>18570</v>
      </c>
      <c r="M2042" t="s">
        <v>3197</v>
      </c>
    </row>
    <row r="2043" spans="9:13" x14ac:dyDescent="0.25">
      <c r="I2043">
        <v>13036</v>
      </c>
      <c r="J2043" t="s">
        <v>389</v>
      </c>
      <c r="K2043" t="s">
        <v>981</v>
      </c>
      <c r="L2043" s="82">
        <v>18297</v>
      </c>
      <c r="M2043" t="s">
        <v>3198</v>
      </c>
    </row>
    <row r="2044" spans="9:13" x14ac:dyDescent="0.25">
      <c r="I2044">
        <v>13037</v>
      </c>
      <c r="J2044" t="s">
        <v>383</v>
      </c>
      <c r="K2044" t="s">
        <v>970</v>
      </c>
      <c r="L2044" s="82">
        <v>18379</v>
      </c>
      <c r="M2044" t="s">
        <v>3199</v>
      </c>
    </row>
    <row r="2045" spans="9:13" x14ac:dyDescent="0.25">
      <c r="I2045">
        <v>13038</v>
      </c>
      <c r="J2045" t="s">
        <v>692</v>
      </c>
      <c r="K2045" t="s">
        <v>1025</v>
      </c>
      <c r="L2045" s="82">
        <v>18295</v>
      </c>
      <c r="M2045" t="s">
        <v>3200</v>
      </c>
    </row>
    <row r="2046" spans="9:13" x14ac:dyDescent="0.25">
      <c r="I2046">
        <v>13039</v>
      </c>
      <c r="J2046" t="s">
        <v>478</v>
      </c>
      <c r="K2046" t="s">
        <v>893</v>
      </c>
      <c r="L2046" s="82">
        <v>29453</v>
      </c>
      <c r="M2046" t="s">
        <v>3201</v>
      </c>
    </row>
    <row r="2047" spans="9:13" x14ac:dyDescent="0.25">
      <c r="I2047">
        <v>13040</v>
      </c>
      <c r="J2047" t="s">
        <v>376</v>
      </c>
      <c r="K2047" t="s">
        <v>854</v>
      </c>
      <c r="L2047" s="82">
        <v>18891</v>
      </c>
      <c r="M2047" t="s">
        <v>3202</v>
      </c>
    </row>
    <row r="2048" spans="9:13" x14ac:dyDescent="0.25">
      <c r="I2048">
        <v>13041</v>
      </c>
      <c r="J2048" t="s">
        <v>355</v>
      </c>
      <c r="K2048" t="s">
        <v>889</v>
      </c>
      <c r="L2048" s="82">
        <v>18937</v>
      </c>
      <c r="M2048" t="s">
        <v>3203</v>
      </c>
    </row>
    <row r="2049" spans="9:13" x14ac:dyDescent="0.25">
      <c r="I2049">
        <v>13042</v>
      </c>
      <c r="J2049" t="s">
        <v>628</v>
      </c>
      <c r="K2049" t="s">
        <v>970</v>
      </c>
      <c r="L2049" s="82">
        <v>18892</v>
      </c>
      <c r="M2049" t="s">
        <v>3204</v>
      </c>
    </row>
    <row r="2050" spans="9:13" x14ac:dyDescent="0.25">
      <c r="I2050">
        <v>13043</v>
      </c>
      <c r="J2050" t="s">
        <v>405</v>
      </c>
      <c r="K2050" t="s">
        <v>990</v>
      </c>
      <c r="L2050" s="82">
        <v>19109</v>
      </c>
      <c r="M2050" t="s">
        <v>3205</v>
      </c>
    </row>
    <row r="2051" spans="9:13" x14ac:dyDescent="0.25">
      <c r="I2051">
        <v>13044</v>
      </c>
      <c r="J2051" t="s">
        <v>411</v>
      </c>
      <c r="K2051" t="s">
        <v>968</v>
      </c>
      <c r="L2051" s="82">
        <v>19016</v>
      </c>
      <c r="M2051" t="s">
        <v>3206</v>
      </c>
    </row>
    <row r="2052" spans="9:13" x14ac:dyDescent="0.25">
      <c r="I2052">
        <v>13045</v>
      </c>
      <c r="J2052" t="s">
        <v>329</v>
      </c>
      <c r="K2052" t="s">
        <v>977</v>
      </c>
      <c r="L2052" s="82">
        <v>19311</v>
      </c>
      <c r="M2052" t="s">
        <v>3207</v>
      </c>
    </row>
    <row r="2053" spans="9:13" x14ac:dyDescent="0.25">
      <c r="I2053">
        <v>13046</v>
      </c>
      <c r="J2053" t="s">
        <v>277</v>
      </c>
      <c r="K2053" t="s">
        <v>932</v>
      </c>
      <c r="L2053" s="82">
        <v>19272</v>
      </c>
      <c r="M2053" t="s">
        <v>3208</v>
      </c>
    </row>
    <row r="2054" spans="9:13" x14ac:dyDescent="0.25">
      <c r="I2054">
        <v>13047</v>
      </c>
      <c r="J2054" t="s">
        <v>630</v>
      </c>
      <c r="K2054" t="s">
        <v>908</v>
      </c>
      <c r="L2054" s="82">
        <v>19239</v>
      </c>
      <c r="M2054" t="s">
        <v>3209</v>
      </c>
    </row>
    <row r="2055" spans="9:13" x14ac:dyDescent="0.25">
      <c r="I2055">
        <v>13048</v>
      </c>
      <c r="J2055" t="s">
        <v>332</v>
      </c>
      <c r="K2055" t="s">
        <v>973</v>
      </c>
      <c r="L2055" s="82">
        <v>19171</v>
      </c>
      <c r="M2055" t="s">
        <v>3210</v>
      </c>
    </row>
    <row r="2056" spans="9:13" x14ac:dyDescent="0.25">
      <c r="I2056">
        <v>13049</v>
      </c>
      <c r="J2056" t="s">
        <v>648</v>
      </c>
      <c r="K2056" t="s">
        <v>838</v>
      </c>
      <c r="L2056" s="82">
        <v>19546</v>
      </c>
      <c r="M2056" t="s">
        <v>3211</v>
      </c>
    </row>
    <row r="2057" spans="9:13" x14ac:dyDescent="0.25">
      <c r="I2057">
        <v>13050</v>
      </c>
      <c r="J2057" t="s">
        <v>324</v>
      </c>
      <c r="K2057" t="s">
        <v>906</v>
      </c>
      <c r="L2057" s="82">
        <v>19712</v>
      </c>
      <c r="M2057" t="s">
        <v>3212</v>
      </c>
    </row>
    <row r="2058" spans="9:13" x14ac:dyDescent="0.25">
      <c r="I2058">
        <v>13051</v>
      </c>
      <c r="J2058" t="s">
        <v>169</v>
      </c>
      <c r="K2058" t="s">
        <v>948</v>
      </c>
      <c r="L2058" s="82">
        <v>20055</v>
      </c>
      <c r="M2058" t="s">
        <v>3213</v>
      </c>
    </row>
    <row r="2059" spans="9:13" x14ac:dyDescent="0.25">
      <c r="I2059">
        <v>13052</v>
      </c>
      <c r="J2059" t="s">
        <v>447</v>
      </c>
      <c r="K2059" t="s">
        <v>936</v>
      </c>
      <c r="L2059" s="82">
        <v>27709</v>
      </c>
      <c r="M2059" t="s">
        <v>3214</v>
      </c>
    </row>
    <row r="2060" spans="9:13" x14ac:dyDescent="0.25">
      <c r="I2060">
        <v>13053</v>
      </c>
      <c r="J2060" t="s">
        <v>518</v>
      </c>
      <c r="K2060" t="s">
        <v>832</v>
      </c>
      <c r="L2060" s="82">
        <v>27530</v>
      </c>
      <c r="M2060" t="s">
        <v>3215</v>
      </c>
    </row>
    <row r="2061" spans="9:13" x14ac:dyDescent="0.25">
      <c r="I2061">
        <v>13054</v>
      </c>
      <c r="J2061" t="s">
        <v>293</v>
      </c>
      <c r="K2061" t="s">
        <v>960</v>
      </c>
      <c r="L2061" s="82">
        <v>27654</v>
      </c>
      <c r="M2061" t="s">
        <v>3216</v>
      </c>
    </row>
    <row r="2062" spans="9:13" x14ac:dyDescent="0.25">
      <c r="I2062">
        <v>13055</v>
      </c>
      <c r="J2062" t="s">
        <v>544</v>
      </c>
      <c r="K2062" t="s">
        <v>937</v>
      </c>
      <c r="L2062" s="82">
        <v>27686</v>
      </c>
      <c r="M2062" t="s">
        <v>3217</v>
      </c>
    </row>
    <row r="2063" spans="9:13" x14ac:dyDescent="0.25">
      <c r="I2063">
        <v>13056</v>
      </c>
      <c r="J2063" t="s">
        <v>363</v>
      </c>
      <c r="K2063" t="s">
        <v>123</v>
      </c>
      <c r="L2063" s="82">
        <v>27660</v>
      </c>
      <c r="M2063" t="s">
        <v>3218</v>
      </c>
    </row>
    <row r="2064" spans="9:13" x14ac:dyDescent="0.25">
      <c r="I2064">
        <v>13057</v>
      </c>
      <c r="J2064" t="s">
        <v>168</v>
      </c>
      <c r="K2064" t="s">
        <v>864</v>
      </c>
      <c r="L2064" s="82">
        <v>27566</v>
      </c>
      <c r="M2064" t="s">
        <v>3219</v>
      </c>
    </row>
    <row r="2065" spans="9:13" x14ac:dyDescent="0.25">
      <c r="I2065">
        <v>13058</v>
      </c>
      <c r="J2065" t="s">
        <v>384</v>
      </c>
      <c r="K2065" t="s">
        <v>822</v>
      </c>
      <c r="L2065" s="82">
        <v>27622</v>
      </c>
      <c r="M2065" t="s">
        <v>3220</v>
      </c>
    </row>
    <row r="2066" spans="9:13" x14ac:dyDescent="0.25">
      <c r="I2066">
        <v>13059</v>
      </c>
      <c r="J2066" t="s">
        <v>488</v>
      </c>
      <c r="K2066" t="s">
        <v>905</v>
      </c>
      <c r="L2066" s="82">
        <v>27440</v>
      </c>
      <c r="M2066" t="s">
        <v>3221</v>
      </c>
    </row>
    <row r="2067" spans="9:13" x14ac:dyDescent="0.25">
      <c r="I2067">
        <v>13060</v>
      </c>
      <c r="J2067" t="s">
        <v>149</v>
      </c>
      <c r="K2067" t="s">
        <v>824</v>
      </c>
      <c r="L2067" s="82">
        <v>27554</v>
      </c>
      <c r="M2067" t="s">
        <v>3222</v>
      </c>
    </row>
    <row r="2068" spans="9:13" x14ac:dyDescent="0.25">
      <c r="I2068">
        <v>13061</v>
      </c>
      <c r="J2068" t="s">
        <v>169</v>
      </c>
      <c r="K2068" t="s">
        <v>884</v>
      </c>
      <c r="L2068" s="82">
        <v>27181</v>
      </c>
      <c r="M2068" t="s">
        <v>3223</v>
      </c>
    </row>
    <row r="2069" spans="9:13" x14ac:dyDescent="0.25">
      <c r="I2069">
        <v>13062</v>
      </c>
      <c r="J2069" t="s">
        <v>276</v>
      </c>
      <c r="K2069" t="s">
        <v>923</v>
      </c>
      <c r="L2069" s="82">
        <v>27219</v>
      </c>
      <c r="M2069" t="s">
        <v>3224</v>
      </c>
    </row>
    <row r="2070" spans="9:13" x14ac:dyDescent="0.25">
      <c r="I2070">
        <v>13063</v>
      </c>
      <c r="J2070" t="s">
        <v>209</v>
      </c>
      <c r="K2070" t="s">
        <v>825</v>
      </c>
      <c r="L2070" s="82">
        <v>27102</v>
      </c>
      <c r="M2070" t="s">
        <v>3225</v>
      </c>
    </row>
    <row r="2071" spans="9:13" x14ac:dyDescent="0.25">
      <c r="I2071">
        <v>13064</v>
      </c>
      <c r="J2071" t="s">
        <v>234</v>
      </c>
      <c r="K2071" t="s">
        <v>996</v>
      </c>
      <c r="L2071" s="82">
        <v>27105</v>
      </c>
      <c r="M2071" t="s">
        <v>3226</v>
      </c>
    </row>
    <row r="2072" spans="9:13" x14ac:dyDescent="0.25">
      <c r="I2072">
        <v>13065</v>
      </c>
      <c r="J2072" t="s">
        <v>363</v>
      </c>
      <c r="K2072" t="s">
        <v>854</v>
      </c>
      <c r="L2072" s="82">
        <v>27140</v>
      </c>
      <c r="M2072" t="s">
        <v>3227</v>
      </c>
    </row>
    <row r="2073" spans="9:13" x14ac:dyDescent="0.25">
      <c r="I2073">
        <v>13066</v>
      </c>
      <c r="J2073" t="s">
        <v>305</v>
      </c>
      <c r="K2073" t="s">
        <v>944</v>
      </c>
      <c r="L2073" s="82">
        <v>27297</v>
      </c>
      <c r="M2073" t="s">
        <v>3228</v>
      </c>
    </row>
    <row r="2074" spans="9:13" x14ac:dyDescent="0.25">
      <c r="I2074">
        <v>13067</v>
      </c>
      <c r="J2074" t="s">
        <v>316</v>
      </c>
      <c r="K2074" t="s">
        <v>856</v>
      </c>
      <c r="L2074" s="82">
        <v>27358</v>
      </c>
      <c r="M2074" t="s">
        <v>3229</v>
      </c>
    </row>
    <row r="2075" spans="9:13" x14ac:dyDescent="0.25">
      <c r="I2075">
        <v>13068</v>
      </c>
      <c r="J2075" t="s">
        <v>467</v>
      </c>
      <c r="K2075" t="s">
        <v>936</v>
      </c>
      <c r="L2075" s="82">
        <v>27078</v>
      </c>
      <c r="M2075" t="s">
        <v>3230</v>
      </c>
    </row>
    <row r="2076" spans="9:13" x14ac:dyDescent="0.25">
      <c r="I2076">
        <v>13069</v>
      </c>
      <c r="J2076" t="s">
        <v>190</v>
      </c>
      <c r="K2076" t="s">
        <v>987</v>
      </c>
      <c r="L2076" s="82">
        <v>27260</v>
      </c>
      <c r="M2076" t="s">
        <v>3231</v>
      </c>
    </row>
    <row r="2077" spans="9:13" x14ac:dyDescent="0.25">
      <c r="I2077">
        <v>13070</v>
      </c>
      <c r="J2077" t="s">
        <v>515</v>
      </c>
      <c r="K2077" t="s">
        <v>957</v>
      </c>
      <c r="L2077" s="82">
        <v>26955</v>
      </c>
      <c r="M2077" t="s">
        <v>3232</v>
      </c>
    </row>
    <row r="2078" spans="9:13" x14ac:dyDescent="0.25">
      <c r="I2078">
        <v>13071</v>
      </c>
      <c r="J2078" t="s">
        <v>495</v>
      </c>
      <c r="K2078" t="s">
        <v>833</v>
      </c>
      <c r="L2078" s="82">
        <v>26795</v>
      </c>
      <c r="M2078" t="s">
        <v>3233</v>
      </c>
    </row>
    <row r="2079" spans="9:13" x14ac:dyDescent="0.25">
      <c r="I2079">
        <v>13072</v>
      </c>
      <c r="J2079" t="s">
        <v>515</v>
      </c>
      <c r="K2079" t="s">
        <v>983</v>
      </c>
      <c r="L2079" s="82">
        <v>26970</v>
      </c>
      <c r="M2079" t="s">
        <v>3234</v>
      </c>
    </row>
    <row r="2080" spans="9:13" x14ac:dyDescent="0.25">
      <c r="I2080">
        <v>13073</v>
      </c>
      <c r="J2080" t="s">
        <v>162</v>
      </c>
      <c r="K2080" t="s">
        <v>866</v>
      </c>
      <c r="L2080" s="82">
        <v>27771</v>
      </c>
      <c r="M2080" t="s">
        <v>3235</v>
      </c>
    </row>
    <row r="2081" spans="9:13" x14ac:dyDescent="0.25">
      <c r="I2081">
        <v>13074</v>
      </c>
      <c r="J2081" t="s">
        <v>210</v>
      </c>
      <c r="K2081" t="s">
        <v>926</v>
      </c>
      <c r="L2081" s="82">
        <v>28015</v>
      </c>
      <c r="M2081" t="s">
        <v>3236</v>
      </c>
    </row>
    <row r="2082" spans="9:13" x14ac:dyDescent="0.25">
      <c r="I2082">
        <v>13075</v>
      </c>
      <c r="J2082" t="s">
        <v>571</v>
      </c>
      <c r="K2082" t="s">
        <v>900</v>
      </c>
      <c r="L2082" s="82">
        <v>20190</v>
      </c>
      <c r="M2082" t="s">
        <v>3237</v>
      </c>
    </row>
    <row r="2083" spans="9:13" x14ac:dyDescent="0.25">
      <c r="I2083">
        <v>13076</v>
      </c>
      <c r="J2083" t="s">
        <v>693</v>
      </c>
      <c r="K2083" t="s">
        <v>868</v>
      </c>
      <c r="L2083" s="82">
        <v>20151</v>
      </c>
      <c r="M2083" t="s">
        <v>3238</v>
      </c>
    </row>
    <row r="2084" spans="9:13" x14ac:dyDescent="0.25">
      <c r="I2084">
        <v>13077</v>
      </c>
      <c r="J2084" t="s">
        <v>172</v>
      </c>
      <c r="K2084" t="s">
        <v>919</v>
      </c>
      <c r="L2084" s="82">
        <v>20599</v>
      </c>
      <c r="M2084" t="s">
        <v>3239</v>
      </c>
    </row>
    <row r="2085" spans="9:13" x14ac:dyDescent="0.25">
      <c r="I2085">
        <v>13078</v>
      </c>
      <c r="J2085" t="s">
        <v>202</v>
      </c>
      <c r="K2085" t="s">
        <v>897</v>
      </c>
      <c r="L2085" s="82">
        <v>20476</v>
      </c>
      <c r="M2085" t="s">
        <v>3240</v>
      </c>
    </row>
    <row r="2086" spans="9:13" x14ac:dyDescent="0.25">
      <c r="I2086">
        <v>13079</v>
      </c>
      <c r="J2086" t="s">
        <v>240</v>
      </c>
      <c r="K2086" t="s">
        <v>1026</v>
      </c>
      <c r="L2086" s="82">
        <v>20877</v>
      </c>
      <c r="M2086" t="s">
        <v>3241</v>
      </c>
    </row>
    <row r="2087" spans="9:13" x14ac:dyDescent="0.25">
      <c r="I2087">
        <v>13080</v>
      </c>
      <c r="J2087" t="s">
        <v>179</v>
      </c>
      <c r="K2087" t="s">
        <v>828</v>
      </c>
      <c r="L2087" s="82">
        <v>20958</v>
      </c>
      <c r="M2087" t="s">
        <v>3242</v>
      </c>
    </row>
    <row r="2088" spans="9:13" x14ac:dyDescent="0.25">
      <c r="I2088">
        <v>13081</v>
      </c>
      <c r="J2088" t="s">
        <v>666</v>
      </c>
      <c r="K2088" t="s">
        <v>826</v>
      </c>
      <c r="L2088" s="82">
        <v>20903</v>
      </c>
      <c r="M2088" t="s">
        <v>3243</v>
      </c>
    </row>
    <row r="2089" spans="9:13" x14ac:dyDescent="0.25">
      <c r="I2089">
        <v>13082</v>
      </c>
      <c r="J2089" t="s">
        <v>531</v>
      </c>
      <c r="K2089" t="s">
        <v>984</v>
      </c>
      <c r="L2089" s="82">
        <v>21240</v>
      </c>
      <c r="M2089" t="s">
        <v>3244</v>
      </c>
    </row>
    <row r="2090" spans="9:13" x14ac:dyDescent="0.25">
      <c r="I2090">
        <v>13083</v>
      </c>
      <c r="J2090" t="s">
        <v>674</v>
      </c>
      <c r="K2090" t="s">
        <v>876</v>
      </c>
      <c r="L2090" s="82">
        <v>26721</v>
      </c>
      <c r="M2090" t="s">
        <v>3245</v>
      </c>
    </row>
    <row r="2091" spans="9:13" x14ac:dyDescent="0.25">
      <c r="I2091">
        <v>13084</v>
      </c>
      <c r="J2091" t="s">
        <v>297</v>
      </c>
      <c r="K2091" t="s">
        <v>926</v>
      </c>
      <c r="L2091" s="82">
        <v>27316</v>
      </c>
      <c r="M2091" t="s">
        <v>3246</v>
      </c>
    </row>
    <row r="2092" spans="9:13" x14ac:dyDescent="0.25">
      <c r="I2092">
        <v>13085</v>
      </c>
      <c r="J2092" t="s">
        <v>197</v>
      </c>
      <c r="K2092" t="s">
        <v>915</v>
      </c>
      <c r="L2092" s="82">
        <v>27107</v>
      </c>
      <c r="M2092" t="s">
        <v>3247</v>
      </c>
    </row>
    <row r="2093" spans="9:13" x14ac:dyDescent="0.25">
      <c r="I2093">
        <v>13086</v>
      </c>
      <c r="J2093" t="s">
        <v>220</v>
      </c>
      <c r="K2093" t="s">
        <v>615</v>
      </c>
      <c r="L2093" s="82">
        <v>27169</v>
      </c>
      <c r="M2093" t="s">
        <v>3248</v>
      </c>
    </row>
    <row r="2094" spans="9:13" x14ac:dyDescent="0.25">
      <c r="I2094">
        <v>13087</v>
      </c>
      <c r="J2094" t="s">
        <v>194</v>
      </c>
      <c r="K2094" t="s">
        <v>955</v>
      </c>
      <c r="L2094" s="82">
        <v>27341</v>
      </c>
      <c r="M2094" t="s">
        <v>3249</v>
      </c>
    </row>
    <row r="2095" spans="9:13" x14ac:dyDescent="0.25">
      <c r="I2095">
        <v>13088</v>
      </c>
      <c r="J2095" t="s">
        <v>188</v>
      </c>
      <c r="K2095" t="s">
        <v>864</v>
      </c>
      <c r="L2095" s="82">
        <v>27083</v>
      </c>
      <c r="M2095" t="s">
        <v>3250</v>
      </c>
    </row>
    <row r="2096" spans="9:13" x14ac:dyDescent="0.25">
      <c r="I2096">
        <v>13089</v>
      </c>
      <c r="J2096" t="s">
        <v>152</v>
      </c>
      <c r="K2096" t="s">
        <v>686</v>
      </c>
      <c r="L2096" s="82">
        <v>21794</v>
      </c>
      <c r="M2096" t="s">
        <v>3251</v>
      </c>
    </row>
    <row r="2097" spans="9:13" x14ac:dyDescent="0.25">
      <c r="I2097">
        <v>13090</v>
      </c>
      <c r="J2097" t="s">
        <v>639</v>
      </c>
      <c r="K2097" t="s">
        <v>927</v>
      </c>
      <c r="L2097" s="82">
        <v>21702</v>
      </c>
      <c r="M2097" t="s">
        <v>3252</v>
      </c>
    </row>
    <row r="2098" spans="9:13" x14ac:dyDescent="0.25">
      <c r="I2098">
        <v>13091</v>
      </c>
      <c r="J2098" t="s">
        <v>200</v>
      </c>
      <c r="K2098" t="s">
        <v>664</v>
      </c>
      <c r="L2098" s="82">
        <v>21773</v>
      </c>
      <c r="M2098" t="s">
        <v>3253</v>
      </c>
    </row>
    <row r="2099" spans="9:13" x14ac:dyDescent="0.25">
      <c r="I2099">
        <v>13092</v>
      </c>
      <c r="J2099" t="s">
        <v>599</v>
      </c>
      <c r="K2099" t="s">
        <v>833</v>
      </c>
      <c r="L2099" s="82">
        <v>24415</v>
      </c>
      <c r="M2099" t="s">
        <v>3254</v>
      </c>
    </row>
    <row r="2100" spans="9:13" x14ac:dyDescent="0.25">
      <c r="I2100">
        <v>13093</v>
      </c>
      <c r="J2100" t="s">
        <v>683</v>
      </c>
      <c r="K2100" t="s">
        <v>283</v>
      </c>
      <c r="L2100" s="82">
        <v>21108</v>
      </c>
      <c r="M2100" t="s">
        <v>3255</v>
      </c>
    </row>
    <row r="2101" spans="9:13" x14ac:dyDescent="0.25">
      <c r="I2101">
        <v>13094</v>
      </c>
      <c r="J2101" t="s">
        <v>494</v>
      </c>
      <c r="K2101" t="s">
        <v>871</v>
      </c>
      <c r="L2101" s="82">
        <v>20902</v>
      </c>
      <c r="M2101" t="s">
        <v>3256</v>
      </c>
    </row>
    <row r="2102" spans="9:13" x14ac:dyDescent="0.25">
      <c r="I2102">
        <v>13095</v>
      </c>
      <c r="J2102" t="s">
        <v>167</v>
      </c>
      <c r="K2102" t="s">
        <v>913</v>
      </c>
      <c r="L2102" s="82">
        <v>21025</v>
      </c>
      <c r="M2102" t="s">
        <v>3257</v>
      </c>
    </row>
    <row r="2103" spans="9:13" x14ac:dyDescent="0.25">
      <c r="I2103">
        <v>13096</v>
      </c>
      <c r="J2103" t="s">
        <v>277</v>
      </c>
      <c r="K2103" t="s">
        <v>994</v>
      </c>
      <c r="L2103" s="82">
        <v>21113</v>
      </c>
      <c r="M2103" t="s">
        <v>3258</v>
      </c>
    </row>
    <row r="2104" spans="9:13" x14ac:dyDescent="0.25">
      <c r="I2104">
        <v>13097</v>
      </c>
      <c r="J2104" t="s">
        <v>234</v>
      </c>
      <c r="K2104" t="s">
        <v>926</v>
      </c>
      <c r="L2104" s="82">
        <v>20954</v>
      </c>
      <c r="M2104" t="s">
        <v>3259</v>
      </c>
    </row>
    <row r="2105" spans="9:13" x14ac:dyDescent="0.25">
      <c r="I2105">
        <v>13098</v>
      </c>
      <c r="J2105" t="s">
        <v>399</v>
      </c>
      <c r="K2105" t="s">
        <v>171</v>
      </c>
      <c r="L2105" s="82">
        <v>21100</v>
      </c>
      <c r="M2105" t="s">
        <v>3260</v>
      </c>
    </row>
    <row r="2106" spans="9:13" x14ac:dyDescent="0.25">
      <c r="I2106">
        <v>13099</v>
      </c>
      <c r="J2106" t="s">
        <v>432</v>
      </c>
      <c r="K2106" t="s">
        <v>938</v>
      </c>
      <c r="L2106" s="82">
        <v>21036</v>
      </c>
      <c r="M2106" t="s">
        <v>3261</v>
      </c>
    </row>
    <row r="2107" spans="9:13" x14ac:dyDescent="0.25">
      <c r="I2107">
        <v>13100</v>
      </c>
      <c r="J2107" t="s">
        <v>194</v>
      </c>
      <c r="K2107" t="s">
        <v>891</v>
      </c>
      <c r="L2107" s="82">
        <v>21017</v>
      </c>
      <c r="M2107" t="s">
        <v>3262</v>
      </c>
    </row>
    <row r="2108" spans="9:13" x14ac:dyDescent="0.25">
      <c r="I2108">
        <v>13101</v>
      </c>
      <c r="J2108" t="s">
        <v>562</v>
      </c>
      <c r="K2108" t="s">
        <v>860</v>
      </c>
      <c r="L2108" s="82">
        <v>21100</v>
      </c>
      <c r="M2108" t="s">
        <v>3263</v>
      </c>
    </row>
    <row r="2109" spans="9:13" x14ac:dyDescent="0.25">
      <c r="I2109">
        <v>13102</v>
      </c>
      <c r="J2109" t="s">
        <v>492</v>
      </c>
      <c r="K2109" t="s">
        <v>417</v>
      </c>
      <c r="L2109" s="82">
        <v>21082</v>
      </c>
      <c r="M2109" t="s">
        <v>3264</v>
      </c>
    </row>
    <row r="2110" spans="9:13" x14ac:dyDescent="0.25">
      <c r="I2110">
        <v>13103</v>
      </c>
      <c r="J2110" t="s">
        <v>529</v>
      </c>
      <c r="K2110" t="s">
        <v>879</v>
      </c>
      <c r="L2110" s="82">
        <v>23225</v>
      </c>
      <c r="M2110" t="s">
        <v>3265</v>
      </c>
    </row>
    <row r="2111" spans="9:13" x14ac:dyDescent="0.25">
      <c r="I2111">
        <v>13104</v>
      </c>
      <c r="J2111" t="s">
        <v>694</v>
      </c>
      <c r="K2111" t="s">
        <v>974</v>
      </c>
      <c r="L2111" s="82">
        <v>23113</v>
      </c>
      <c r="M2111" t="s">
        <v>3266</v>
      </c>
    </row>
    <row r="2112" spans="9:13" x14ac:dyDescent="0.25">
      <c r="I2112">
        <v>13105</v>
      </c>
      <c r="J2112" t="s">
        <v>470</v>
      </c>
      <c r="K2112" t="s">
        <v>1027</v>
      </c>
      <c r="L2112" s="82">
        <v>22829</v>
      </c>
      <c r="M2112" t="s">
        <v>3267</v>
      </c>
    </row>
    <row r="2113" spans="9:13" x14ac:dyDescent="0.25">
      <c r="I2113">
        <v>13106</v>
      </c>
      <c r="J2113" t="s">
        <v>181</v>
      </c>
      <c r="K2113" t="s">
        <v>868</v>
      </c>
      <c r="L2113" s="82">
        <v>22835</v>
      </c>
      <c r="M2113" t="s">
        <v>3268</v>
      </c>
    </row>
    <row r="2114" spans="9:13" x14ac:dyDescent="0.25">
      <c r="I2114">
        <v>13107</v>
      </c>
      <c r="J2114" t="s">
        <v>532</v>
      </c>
      <c r="K2114" t="s">
        <v>615</v>
      </c>
      <c r="L2114" s="82">
        <v>22838</v>
      </c>
      <c r="M2114" t="s">
        <v>3269</v>
      </c>
    </row>
    <row r="2115" spans="9:13" x14ac:dyDescent="0.25">
      <c r="I2115">
        <v>13108</v>
      </c>
      <c r="J2115" t="s">
        <v>159</v>
      </c>
      <c r="K2115" t="s">
        <v>838</v>
      </c>
      <c r="L2115" s="82">
        <v>23006</v>
      </c>
      <c r="M2115" t="s">
        <v>3270</v>
      </c>
    </row>
    <row r="2116" spans="9:13" x14ac:dyDescent="0.25">
      <c r="I2116">
        <v>13109</v>
      </c>
      <c r="J2116" t="s">
        <v>235</v>
      </c>
      <c r="K2116" t="s">
        <v>878</v>
      </c>
      <c r="L2116" s="82">
        <v>22870</v>
      </c>
      <c r="M2116" t="s">
        <v>3271</v>
      </c>
    </row>
    <row r="2117" spans="9:13" x14ac:dyDescent="0.25">
      <c r="I2117">
        <v>13110</v>
      </c>
      <c r="J2117" t="s">
        <v>218</v>
      </c>
      <c r="K2117" t="s">
        <v>828</v>
      </c>
      <c r="L2117" s="82">
        <v>22627</v>
      </c>
      <c r="M2117" t="s">
        <v>3272</v>
      </c>
    </row>
    <row r="2118" spans="9:13" x14ac:dyDescent="0.25">
      <c r="I2118">
        <v>13111</v>
      </c>
      <c r="J2118" t="s">
        <v>285</v>
      </c>
      <c r="K2118" t="s">
        <v>876</v>
      </c>
      <c r="L2118" s="82">
        <v>22509</v>
      </c>
      <c r="M2118" t="s">
        <v>3273</v>
      </c>
    </row>
    <row r="2119" spans="9:13" x14ac:dyDescent="0.25">
      <c r="I2119">
        <v>13112</v>
      </c>
      <c r="J2119" t="s">
        <v>248</v>
      </c>
      <c r="K2119" t="s">
        <v>873</v>
      </c>
      <c r="L2119" s="82">
        <v>22485</v>
      </c>
      <c r="M2119" t="s">
        <v>3274</v>
      </c>
    </row>
    <row r="2120" spans="9:13" x14ac:dyDescent="0.25">
      <c r="I2120">
        <v>13113</v>
      </c>
      <c r="J2120" t="s">
        <v>417</v>
      </c>
      <c r="K2120" t="s">
        <v>860</v>
      </c>
      <c r="L2120" s="82">
        <v>24302</v>
      </c>
      <c r="M2120" t="s">
        <v>3275</v>
      </c>
    </row>
    <row r="2121" spans="9:13" x14ac:dyDescent="0.25">
      <c r="I2121">
        <v>13114</v>
      </c>
      <c r="J2121" t="s">
        <v>334</v>
      </c>
      <c r="K2121" t="s">
        <v>842</v>
      </c>
      <c r="L2121" s="82">
        <v>24228</v>
      </c>
      <c r="M2121" t="s">
        <v>3276</v>
      </c>
    </row>
    <row r="2122" spans="9:13" x14ac:dyDescent="0.25">
      <c r="I2122">
        <v>13115</v>
      </c>
      <c r="J2122" t="s">
        <v>165</v>
      </c>
      <c r="K2122" t="s">
        <v>920</v>
      </c>
      <c r="L2122" s="82">
        <v>24377</v>
      </c>
      <c r="M2122" t="s">
        <v>3277</v>
      </c>
    </row>
    <row r="2123" spans="9:13" x14ac:dyDescent="0.25">
      <c r="I2123">
        <v>13116</v>
      </c>
      <c r="J2123" t="s">
        <v>387</v>
      </c>
      <c r="K2123" t="s">
        <v>871</v>
      </c>
      <c r="L2123" s="82">
        <v>24235</v>
      </c>
      <c r="M2123" t="s">
        <v>3278</v>
      </c>
    </row>
    <row r="2124" spans="9:13" x14ac:dyDescent="0.25">
      <c r="I2124">
        <v>13117</v>
      </c>
      <c r="J2124" t="s">
        <v>681</v>
      </c>
      <c r="K2124" t="s">
        <v>932</v>
      </c>
      <c r="L2124" s="82">
        <v>24118</v>
      </c>
      <c r="M2124" t="s">
        <v>3279</v>
      </c>
    </row>
    <row r="2125" spans="9:13" x14ac:dyDescent="0.25">
      <c r="I2125">
        <v>13118</v>
      </c>
      <c r="J2125" t="s">
        <v>162</v>
      </c>
      <c r="K2125" t="s">
        <v>945</v>
      </c>
      <c r="L2125" s="82">
        <v>22105</v>
      </c>
      <c r="M2125" t="s">
        <v>3280</v>
      </c>
    </row>
    <row r="2126" spans="9:13" x14ac:dyDescent="0.25">
      <c r="I2126">
        <v>13119</v>
      </c>
      <c r="J2126" t="s">
        <v>193</v>
      </c>
      <c r="K2126" t="s">
        <v>1008</v>
      </c>
      <c r="L2126" s="82">
        <v>24056</v>
      </c>
      <c r="M2126" t="s">
        <v>3281</v>
      </c>
    </row>
    <row r="2127" spans="9:13" x14ac:dyDescent="0.25">
      <c r="I2127">
        <v>13120</v>
      </c>
      <c r="J2127" t="s">
        <v>218</v>
      </c>
      <c r="K2127" t="s">
        <v>976</v>
      </c>
      <c r="L2127" s="82">
        <v>23932</v>
      </c>
      <c r="M2127" t="s">
        <v>3282</v>
      </c>
    </row>
    <row r="2128" spans="9:13" x14ac:dyDescent="0.25">
      <c r="I2128">
        <v>13121</v>
      </c>
      <c r="J2128" t="s">
        <v>242</v>
      </c>
      <c r="K2128" t="s">
        <v>848</v>
      </c>
      <c r="L2128" s="82">
        <v>23823</v>
      </c>
      <c r="M2128" t="s">
        <v>3283</v>
      </c>
    </row>
    <row r="2129" spans="9:13" x14ac:dyDescent="0.25">
      <c r="I2129">
        <v>13122</v>
      </c>
      <c r="J2129" t="s">
        <v>303</v>
      </c>
      <c r="K2129" t="s">
        <v>887</v>
      </c>
      <c r="L2129" s="82">
        <v>23956</v>
      </c>
      <c r="M2129" t="s">
        <v>3284</v>
      </c>
    </row>
    <row r="2130" spans="9:13" x14ac:dyDescent="0.25">
      <c r="I2130">
        <v>13123</v>
      </c>
      <c r="J2130" t="s">
        <v>407</v>
      </c>
      <c r="K2130" t="s">
        <v>879</v>
      </c>
      <c r="L2130" s="82">
        <v>23501</v>
      </c>
      <c r="M2130" t="s">
        <v>3285</v>
      </c>
    </row>
    <row r="2131" spans="9:13" x14ac:dyDescent="0.25">
      <c r="I2131">
        <v>13124</v>
      </c>
      <c r="J2131" t="s">
        <v>155</v>
      </c>
      <c r="K2131" t="s">
        <v>954</v>
      </c>
      <c r="L2131" s="82">
        <v>23437</v>
      </c>
      <c r="M2131" t="s">
        <v>3286</v>
      </c>
    </row>
    <row r="2132" spans="9:13" x14ac:dyDescent="0.25">
      <c r="I2132">
        <v>13125</v>
      </c>
      <c r="J2132" t="s">
        <v>172</v>
      </c>
      <c r="K2132" t="s">
        <v>975</v>
      </c>
      <c r="L2132" s="82">
        <v>23566</v>
      </c>
      <c r="M2132" t="s">
        <v>3287</v>
      </c>
    </row>
    <row r="2133" spans="9:13" x14ac:dyDescent="0.25">
      <c r="I2133">
        <v>13126</v>
      </c>
      <c r="J2133" t="s">
        <v>657</v>
      </c>
      <c r="K2133" t="s">
        <v>1007</v>
      </c>
      <c r="L2133" s="82">
        <v>23411</v>
      </c>
      <c r="M2133" t="s">
        <v>3288</v>
      </c>
    </row>
    <row r="2134" spans="9:13" x14ac:dyDescent="0.25">
      <c r="I2134">
        <v>13127</v>
      </c>
      <c r="J2134" t="s">
        <v>618</v>
      </c>
      <c r="K2134" t="s">
        <v>898</v>
      </c>
      <c r="L2134" s="82">
        <v>23721</v>
      </c>
      <c r="M2134" t="s">
        <v>3289</v>
      </c>
    </row>
    <row r="2135" spans="9:13" x14ac:dyDescent="0.25">
      <c r="I2135">
        <v>13128</v>
      </c>
      <c r="J2135" t="s">
        <v>437</v>
      </c>
      <c r="K2135" t="s">
        <v>1028</v>
      </c>
      <c r="L2135" s="82">
        <v>23490</v>
      </c>
      <c r="M2135" t="s">
        <v>3290</v>
      </c>
    </row>
    <row r="2136" spans="9:13" x14ac:dyDescent="0.25">
      <c r="I2136">
        <v>13129</v>
      </c>
      <c r="J2136" t="s">
        <v>665</v>
      </c>
      <c r="K2136" t="s">
        <v>851</v>
      </c>
      <c r="L2136" s="82">
        <v>23529</v>
      </c>
      <c r="M2136" t="s">
        <v>3291</v>
      </c>
    </row>
    <row r="2137" spans="9:13" x14ac:dyDescent="0.25">
      <c r="I2137">
        <v>13130</v>
      </c>
      <c r="J2137" t="s">
        <v>234</v>
      </c>
      <c r="K2137" t="s">
        <v>943</v>
      </c>
      <c r="L2137" s="82">
        <v>21849</v>
      </c>
      <c r="M2137" t="s">
        <v>3292</v>
      </c>
    </row>
    <row r="2138" spans="9:13" x14ac:dyDescent="0.25">
      <c r="I2138">
        <v>13131</v>
      </c>
      <c r="J2138" t="s">
        <v>471</v>
      </c>
      <c r="K2138" t="s">
        <v>871</v>
      </c>
      <c r="L2138" s="82">
        <v>21794</v>
      </c>
      <c r="M2138" t="s">
        <v>3293</v>
      </c>
    </row>
    <row r="2139" spans="9:13" x14ac:dyDescent="0.25">
      <c r="I2139">
        <v>13132</v>
      </c>
      <c r="J2139" t="s">
        <v>216</v>
      </c>
      <c r="K2139" t="s">
        <v>908</v>
      </c>
      <c r="L2139" s="82">
        <v>21602</v>
      </c>
      <c r="M2139" t="s">
        <v>3294</v>
      </c>
    </row>
    <row r="2140" spans="9:13" x14ac:dyDescent="0.25">
      <c r="I2140">
        <v>13133</v>
      </c>
      <c r="J2140" t="s">
        <v>688</v>
      </c>
      <c r="K2140" t="s">
        <v>1029</v>
      </c>
      <c r="L2140" s="82">
        <v>21781</v>
      </c>
      <c r="M2140" t="s">
        <v>3295</v>
      </c>
    </row>
    <row r="2141" spans="9:13" x14ac:dyDescent="0.25">
      <c r="I2141">
        <v>13134</v>
      </c>
      <c r="J2141" t="s">
        <v>360</v>
      </c>
      <c r="K2141" t="s">
        <v>363</v>
      </c>
      <c r="L2141" s="82">
        <v>12540</v>
      </c>
      <c r="M2141" t="s">
        <v>3296</v>
      </c>
    </row>
    <row r="2142" spans="9:13" x14ac:dyDescent="0.25">
      <c r="I2142">
        <v>13135</v>
      </c>
      <c r="J2142" t="s">
        <v>505</v>
      </c>
      <c r="K2142" t="s">
        <v>839</v>
      </c>
      <c r="L2142" s="82">
        <v>21035</v>
      </c>
      <c r="M2142" t="s">
        <v>3297</v>
      </c>
    </row>
    <row r="2143" spans="9:13" x14ac:dyDescent="0.25">
      <c r="I2143">
        <v>13136</v>
      </c>
      <c r="J2143" t="s">
        <v>389</v>
      </c>
      <c r="K2143" t="s">
        <v>930</v>
      </c>
      <c r="L2143" s="82">
        <v>13466</v>
      </c>
      <c r="M2143" t="s">
        <v>3298</v>
      </c>
    </row>
    <row r="2144" spans="9:13" x14ac:dyDescent="0.25">
      <c r="I2144">
        <v>13137</v>
      </c>
      <c r="J2144" t="s">
        <v>307</v>
      </c>
      <c r="K2144" t="s">
        <v>861</v>
      </c>
      <c r="L2144" s="82">
        <v>21955</v>
      </c>
      <c r="M2144" t="s">
        <v>3299</v>
      </c>
    </row>
    <row r="2145" spans="9:13" x14ac:dyDescent="0.25">
      <c r="I2145">
        <v>13138</v>
      </c>
      <c r="J2145" t="s">
        <v>672</v>
      </c>
      <c r="K2145" t="s">
        <v>999</v>
      </c>
      <c r="L2145" s="82">
        <v>22078</v>
      </c>
      <c r="M2145" t="s">
        <v>3300</v>
      </c>
    </row>
    <row r="2146" spans="9:13" x14ac:dyDescent="0.25">
      <c r="I2146">
        <v>13139</v>
      </c>
      <c r="J2146" t="s">
        <v>655</v>
      </c>
      <c r="K2146" t="s">
        <v>891</v>
      </c>
      <c r="L2146" s="82">
        <v>20494</v>
      </c>
      <c r="M2146" t="s">
        <v>3301</v>
      </c>
    </row>
    <row r="2147" spans="9:13" x14ac:dyDescent="0.25">
      <c r="I2147">
        <v>13140</v>
      </c>
      <c r="J2147" t="s">
        <v>545</v>
      </c>
      <c r="K2147" t="s">
        <v>824</v>
      </c>
      <c r="L2147" s="82">
        <v>19459</v>
      </c>
      <c r="M2147" t="s">
        <v>3302</v>
      </c>
    </row>
    <row r="2148" spans="9:13" x14ac:dyDescent="0.25">
      <c r="I2148">
        <v>13141</v>
      </c>
      <c r="J2148" t="s">
        <v>619</v>
      </c>
      <c r="K2148" t="s">
        <v>857</v>
      </c>
      <c r="L2148" s="82">
        <v>19640</v>
      </c>
      <c r="M2148" t="s">
        <v>3303</v>
      </c>
    </row>
    <row r="2149" spans="9:13" x14ac:dyDescent="0.25">
      <c r="I2149">
        <v>13142</v>
      </c>
      <c r="J2149" t="s">
        <v>337</v>
      </c>
      <c r="K2149" t="s">
        <v>993</v>
      </c>
      <c r="L2149" s="82">
        <v>27476</v>
      </c>
      <c r="M2149" t="s">
        <v>3304</v>
      </c>
    </row>
    <row r="2150" spans="9:13" x14ac:dyDescent="0.25">
      <c r="I2150">
        <v>13143</v>
      </c>
      <c r="J2150" t="s">
        <v>285</v>
      </c>
      <c r="K2150" t="s">
        <v>477</v>
      </c>
      <c r="L2150" s="82">
        <v>27431</v>
      </c>
      <c r="M2150" t="s">
        <v>3305</v>
      </c>
    </row>
    <row r="2151" spans="9:13" x14ac:dyDescent="0.25">
      <c r="I2151">
        <v>13144</v>
      </c>
      <c r="J2151" t="s">
        <v>168</v>
      </c>
      <c r="K2151" t="s">
        <v>949</v>
      </c>
      <c r="L2151" s="82">
        <v>27999</v>
      </c>
      <c r="M2151" t="s">
        <v>3306</v>
      </c>
    </row>
    <row r="2152" spans="9:13" x14ac:dyDescent="0.25">
      <c r="I2152">
        <v>13145</v>
      </c>
      <c r="J2152" t="s">
        <v>201</v>
      </c>
      <c r="K2152" t="s">
        <v>967</v>
      </c>
      <c r="L2152" s="82">
        <v>27781</v>
      </c>
      <c r="M2152" t="s">
        <v>3307</v>
      </c>
    </row>
    <row r="2153" spans="9:13" x14ac:dyDescent="0.25">
      <c r="I2153">
        <v>13146</v>
      </c>
      <c r="J2153" t="s">
        <v>500</v>
      </c>
      <c r="K2153" t="s">
        <v>916</v>
      </c>
      <c r="L2153" s="82">
        <v>27895</v>
      </c>
      <c r="M2153" t="s">
        <v>3308</v>
      </c>
    </row>
    <row r="2154" spans="9:13" x14ac:dyDescent="0.25">
      <c r="I2154">
        <v>13147</v>
      </c>
      <c r="J2154" t="s">
        <v>237</v>
      </c>
      <c r="K2154" t="s">
        <v>900</v>
      </c>
      <c r="L2154" s="82">
        <v>29456</v>
      </c>
      <c r="M2154" t="s">
        <v>3309</v>
      </c>
    </row>
    <row r="2155" spans="9:13" x14ac:dyDescent="0.25">
      <c r="I2155">
        <v>13148</v>
      </c>
      <c r="J2155" t="s">
        <v>538</v>
      </c>
      <c r="K2155" t="s">
        <v>884</v>
      </c>
      <c r="L2155" s="82">
        <v>29312</v>
      </c>
      <c r="M2155" t="s">
        <v>3310</v>
      </c>
    </row>
    <row r="2156" spans="9:13" x14ac:dyDescent="0.25">
      <c r="I2156">
        <v>13149</v>
      </c>
      <c r="J2156" t="s">
        <v>215</v>
      </c>
      <c r="K2156" t="s">
        <v>1015</v>
      </c>
      <c r="L2156" s="82">
        <v>16851</v>
      </c>
      <c r="M2156" t="s">
        <v>3311</v>
      </c>
    </row>
    <row r="2157" spans="9:13" x14ac:dyDescent="0.25">
      <c r="I2157">
        <v>13150</v>
      </c>
      <c r="J2157" t="s">
        <v>392</v>
      </c>
      <c r="K2157" t="s">
        <v>821</v>
      </c>
      <c r="L2157" s="82">
        <v>13676</v>
      </c>
      <c r="M2157" t="s">
        <v>3312</v>
      </c>
    </row>
    <row r="2158" spans="9:13" x14ac:dyDescent="0.25">
      <c r="I2158">
        <v>13151</v>
      </c>
      <c r="J2158" t="s">
        <v>169</v>
      </c>
      <c r="K2158" t="s">
        <v>993</v>
      </c>
      <c r="L2158" s="82">
        <v>28830</v>
      </c>
      <c r="M2158" t="s">
        <v>3313</v>
      </c>
    </row>
    <row r="2159" spans="9:13" x14ac:dyDescent="0.25">
      <c r="I2159">
        <v>13152</v>
      </c>
      <c r="J2159" t="s">
        <v>294</v>
      </c>
      <c r="K2159" t="s">
        <v>876</v>
      </c>
      <c r="L2159" s="82">
        <v>28537</v>
      </c>
      <c r="M2159" t="s">
        <v>3314</v>
      </c>
    </row>
    <row r="2160" spans="9:13" x14ac:dyDescent="0.25">
      <c r="I2160">
        <v>13153</v>
      </c>
      <c r="J2160" t="s">
        <v>595</v>
      </c>
      <c r="K2160" t="s">
        <v>837</v>
      </c>
      <c r="L2160" s="82">
        <v>29146</v>
      </c>
      <c r="M2160" t="s">
        <v>3315</v>
      </c>
    </row>
    <row r="2161" spans="9:13" x14ac:dyDescent="0.25">
      <c r="I2161">
        <v>13154</v>
      </c>
      <c r="J2161" t="s">
        <v>517</v>
      </c>
      <c r="K2161" t="s">
        <v>840</v>
      </c>
      <c r="L2161" s="82">
        <v>29058</v>
      </c>
      <c r="M2161" t="s">
        <v>3316</v>
      </c>
    </row>
    <row r="2162" spans="9:13" x14ac:dyDescent="0.25">
      <c r="I2162">
        <v>13155</v>
      </c>
      <c r="J2162" t="s">
        <v>432</v>
      </c>
      <c r="K2162" t="s">
        <v>902</v>
      </c>
      <c r="L2162" s="82">
        <v>14346</v>
      </c>
      <c r="M2162" t="s">
        <v>3317</v>
      </c>
    </row>
    <row r="2163" spans="9:13" x14ac:dyDescent="0.25">
      <c r="I2163">
        <v>13156</v>
      </c>
      <c r="J2163" t="s">
        <v>602</v>
      </c>
      <c r="K2163" t="s">
        <v>840</v>
      </c>
      <c r="L2163" s="82">
        <v>14798</v>
      </c>
      <c r="M2163" t="s">
        <v>3318</v>
      </c>
    </row>
    <row r="2164" spans="9:13" x14ac:dyDescent="0.25">
      <c r="I2164">
        <v>13157</v>
      </c>
      <c r="J2164" t="s">
        <v>198</v>
      </c>
      <c r="K2164" t="s">
        <v>854</v>
      </c>
      <c r="L2164" s="82">
        <v>14664</v>
      </c>
      <c r="M2164" t="s">
        <v>3319</v>
      </c>
    </row>
    <row r="2165" spans="9:13" x14ac:dyDescent="0.25">
      <c r="I2165">
        <v>13158</v>
      </c>
      <c r="J2165" t="s">
        <v>216</v>
      </c>
      <c r="K2165" t="s">
        <v>967</v>
      </c>
      <c r="L2165" s="82">
        <v>15049</v>
      </c>
      <c r="M2165" t="s">
        <v>3320</v>
      </c>
    </row>
    <row r="2166" spans="9:13" x14ac:dyDescent="0.25">
      <c r="I2166">
        <v>13159</v>
      </c>
      <c r="J2166" t="s">
        <v>382</v>
      </c>
      <c r="K2166" t="s">
        <v>851</v>
      </c>
      <c r="L2166" s="82">
        <v>15263</v>
      </c>
      <c r="M2166" t="s">
        <v>3321</v>
      </c>
    </row>
    <row r="2167" spans="9:13" x14ac:dyDescent="0.25">
      <c r="I2167">
        <v>13160</v>
      </c>
      <c r="J2167" t="s">
        <v>214</v>
      </c>
      <c r="K2167" t="s">
        <v>967</v>
      </c>
      <c r="L2167" s="82">
        <v>15744</v>
      </c>
      <c r="M2167" t="s">
        <v>3322</v>
      </c>
    </row>
    <row r="2168" spans="9:13" x14ac:dyDescent="0.25">
      <c r="I2168">
        <v>13161</v>
      </c>
      <c r="J2168" t="s">
        <v>299</v>
      </c>
      <c r="K2168" t="s">
        <v>993</v>
      </c>
      <c r="L2168" s="82">
        <v>27874</v>
      </c>
      <c r="M2168" t="s">
        <v>3323</v>
      </c>
    </row>
    <row r="2169" spans="9:13" x14ac:dyDescent="0.25">
      <c r="I2169">
        <v>13162</v>
      </c>
      <c r="J2169" t="s">
        <v>455</v>
      </c>
      <c r="K2169" t="s">
        <v>853</v>
      </c>
      <c r="L2169" s="82">
        <v>27872</v>
      </c>
      <c r="M2169" t="s">
        <v>3324</v>
      </c>
    </row>
    <row r="2170" spans="9:13" x14ac:dyDescent="0.25">
      <c r="I2170">
        <v>13163</v>
      </c>
      <c r="J2170" t="s">
        <v>206</v>
      </c>
      <c r="K2170" t="s">
        <v>866</v>
      </c>
      <c r="L2170" s="82">
        <v>27828</v>
      </c>
      <c r="M2170" t="s">
        <v>3325</v>
      </c>
    </row>
    <row r="2171" spans="9:13" x14ac:dyDescent="0.25">
      <c r="I2171">
        <v>13164</v>
      </c>
      <c r="J2171" t="s">
        <v>316</v>
      </c>
      <c r="K2171" t="s">
        <v>960</v>
      </c>
      <c r="L2171" s="82">
        <v>27884</v>
      </c>
      <c r="M2171" t="s">
        <v>3326</v>
      </c>
    </row>
    <row r="2172" spans="9:13" x14ac:dyDescent="0.25">
      <c r="I2172">
        <v>13165</v>
      </c>
      <c r="J2172" t="s">
        <v>164</v>
      </c>
      <c r="K2172" t="s">
        <v>833</v>
      </c>
      <c r="L2172" s="82">
        <v>28024</v>
      </c>
      <c r="M2172" t="s">
        <v>3327</v>
      </c>
    </row>
    <row r="2173" spans="9:13" x14ac:dyDescent="0.25">
      <c r="I2173">
        <v>13166</v>
      </c>
      <c r="J2173" t="s">
        <v>346</v>
      </c>
      <c r="K2173" t="s">
        <v>994</v>
      </c>
      <c r="L2173" s="82">
        <v>27832</v>
      </c>
      <c r="M2173" t="s">
        <v>3328</v>
      </c>
    </row>
    <row r="2174" spans="9:13" x14ac:dyDescent="0.25">
      <c r="I2174">
        <v>13167</v>
      </c>
      <c r="J2174" t="s">
        <v>409</v>
      </c>
      <c r="K2174" t="s">
        <v>927</v>
      </c>
      <c r="L2174" s="82">
        <v>27214</v>
      </c>
      <c r="M2174" t="s">
        <v>3329</v>
      </c>
    </row>
    <row r="2175" spans="9:13" x14ac:dyDescent="0.25">
      <c r="I2175">
        <v>13168</v>
      </c>
      <c r="J2175" t="s">
        <v>285</v>
      </c>
      <c r="K2175" t="s">
        <v>867</v>
      </c>
      <c r="L2175" s="82">
        <v>27107</v>
      </c>
      <c r="M2175" t="s">
        <v>3330</v>
      </c>
    </row>
    <row r="2176" spans="9:13" x14ac:dyDescent="0.25">
      <c r="I2176">
        <v>13169</v>
      </c>
      <c r="J2176" t="s">
        <v>211</v>
      </c>
      <c r="K2176" t="s">
        <v>913</v>
      </c>
      <c r="L2176" s="82">
        <v>26361</v>
      </c>
      <c r="M2176" t="s">
        <v>3331</v>
      </c>
    </row>
    <row r="2177" spans="9:13" x14ac:dyDescent="0.25">
      <c r="I2177">
        <v>13170</v>
      </c>
      <c r="J2177" t="s">
        <v>485</v>
      </c>
      <c r="K2177" t="s">
        <v>874</v>
      </c>
      <c r="L2177" s="82">
        <v>26306</v>
      </c>
      <c r="M2177" t="s">
        <v>3332</v>
      </c>
    </row>
    <row r="2178" spans="9:13" x14ac:dyDescent="0.25">
      <c r="I2178">
        <v>13171</v>
      </c>
      <c r="J2178" t="s">
        <v>303</v>
      </c>
      <c r="K2178" t="s">
        <v>823</v>
      </c>
      <c r="L2178" s="82">
        <v>24997</v>
      </c>
      <c r="M2178" t="s">
        <v>3333</v>
      </c>
    </row>
    <row r="2179" spans="9:13" x14ac:dyDescent="0.25">
      <c r="I2179">
        <v>13172</v>
      </c>
      <c r="J2179" t="s">
        <v>448</v>
      </c>
      <c r="K2179" t="s">
        <v>945</v>
      </c>
      <c r="L2179" s="82">
        <v>25099</v>
      </c>
      <c r="M2179" t="s">
        <v>3334</v>
      </c>
    </row>
    <row r="2180" spans="9:13" x14ac:dyDescent="0.25">
      <c r="I2180">
        <v>13173</v>
      </c>
      <c r="J2180" t="s">
        <v>234</v>
      </c>
      <c r="K2180" t="s">
        <v>929</v>
      </c>
      <c r="L2180" s="82">
        <v>25095</v>
      </c>
      <c r="M2180" t="s">
        <v>3335</v>
      </c>
    </row>
    <row r="2181" spans="9:13" x14ac:dyDescent="0.25">
      <c r="I2181">
        <v>13174</v>
      </c>
      <c r="J2181" t="s">
        <v>500</v>
      </c>
      <c r="K2181" t="s">
        <v>936</v>
      </c>
      <c r="L2181" s="82">
        <v>24962</v>
      </c>
      <c r="M2181" t="s">
        <v>3336</v>
      </c>
    </row>
    <row r="2182" spans="9:13" x14ac:dyDescent="0.25">
      <c r="I2182">
        <v>13175</v>
      </c>
      <c r="J2182" t="s">
        <v>206</v>
      </c>
      <c r="K2182" t="s">
        <v>992</v>
      </c>
      <c r="L2182" s="82">
        <v>24878</v>
      </c>
      <c r="M2182" t="s">
        <v>3337</v>
      </c>
    </row>
    <row r="2183" spans="9:13" x14ac:dyDescent="0.25">
      <c r="I2183">
        <v>13176</v>
      </c>
      <c r="J2183" t="s">
        <v>403</v>
      </c>
      <c r="K2183" t="s">
        <v>885</v>
      </c>
      <c r="L2183" s="82">
        <v>24716</v>
      </c>
      <c r="M2183" t="s">
        <v>3338</v>
      </c>
    </row>
    <row r="2184" spans="9:13" x14ac:dyDescent="0.25">
      <c r="I2184">
        <v>13177</v>
      </c>
      <c r="J2184" t="s">
        <v>344</v>
      </c>
      <c r="K2184" t="s">
        <v>983</v>
      </c>
      <c r="L2184" s="82">
        <v>23069</v>
      </c>
      <c r="M2184" t="s">
        <v>3339</v>
      </c>
    </row>
    <row r="2185" spans="9:13" x14ac:dyDescent="0.25">
      <c r="I2185">
        <v>13178</v>
      </c>
      <c r="J2185" t="s">
        <v>188</v>
      </c>
      <c r="K2185" t="s">
        <v>937</v>
      </c>
      <c r="L2185" s="82">
        <v>23119</v>
      </c>
      <c r="M2185" t="s">
        <v>3340</v>
      </c>
    </row>
    <row r="2186" spans="9:13" x14ac:dyDescent="0.25">
      <c r="I2186">
        <v>13179</v>
      </c>
      <c r="J2186" t="s">
        <v>322</v>
      </c>
      <c r="K2186" t="s">
        <v>860</v>
      </c>
      <c r="L2186" s="82">
        <v>15511</v>
      </c>
      <c r="M2186" t="s">
        <v>3341</v>
      </c>
    </row>
    <row r="2187" spans="9:13" x14ac:dyDescent="0.25">
      <c r="I2187">
        <v>13180</v>
      </c>
      <c r="J2187" t="s">
        <v>253</v>
      </c>
      <c r="K2187" t="s">
        <v>980</v>
      </c>
      <c r="L2187" s="82">
        <v>15394</v>
      </c>
      <c r="M2187" t="s">
        <v>3342</v>
      </c>
    </row>
    <row r="2188" spans="9:13" x14ac:dyDescent="0.25">
      <c r="I2188">
        <v>13181</v>
      </c>
      <c r="J2188" t="s">
        <v>490</v>
      </c>
      <c r="K2188" t="s">
        <v>363</v>
      </c>
      <c r="L2188" s="82">
        <v>15698</v>
      </c>
      <c r="M2188" t="s">
        <v>3343</v>
      </c>
    </row>
    <row r="2189" spans="9:13" x14ac:dyDescent="0.25">
      <c r="I2189">
        <v>13182</v>
      </c>
      <c r="J2189" t="s">
        <v>194</v>
      </c>
      <c r="K2189" t="s">
        <v>835</v>
      </c>
      <c r="L2189" s="82">
        <v>15663</v>
      </c>
      <c r="M2189" t="s">
        <v>3344</v>
      </c>
    </row>
    <row r="2190" spans="9:13" x14ac:dyDescent="0.25">
      <c r="I2190">
        <v>13183</v>
      </c>
      <c r="J2190" t="s">
        <v>349</v>
      </c>
      <c r="K2190" t="s">
        <v>834</v>
      </c>
      <c r="L2190" s="82">
        <v>15543</v>
      </c>
      <c r="M2190" t="s">
        <v>3345</v>
      </c>
    </row>
    <row r="2191" spans="9:13" x14ac:dyDescent="0.25">
      <c r="I2191">
        <v>13184</v>
      </c>
      <c r="J2191" t="s">
        <v>399</v>
      </c>
      <c r="K2191" t="s">
        <v>891</v>
      </c>
      <c r="L2191" s="82">
        <v>15580</v>
      </c>
      <c r="M2191" t="s">
        <v>3346</v>
      </c>
    </row>
    <row r="2192" spans="9:13" x14ac:dyDescent="0.25">
      <c r="I2192">
        <v>13185</v>
      </c>
      <c r="J2192" t="s">
        <v>599</v>
      </c>
      <c r="K2192" t="s">
        <v>726</v>
      </c>
      <c r="L2192" s="82">
        <v>15703</v>
      </c>
      <c r="M2192" t="s">
        <v>3347</v>
      </c>
    </row>
    <row r="2193" spans="9:13" x14ac:dyDescent="0.25">
      <c r="I2193">
        <v>13186</v>
      </c>
      <c r="J2193" t="s">
        <v>270</v>
      </c>
      <c r="K2193" t="s">
        <v>939</v>
      </c>
      <c r="L2193" s="82">
        <v>15669</v>
      </c>
      <c r="M2193" t="s">
        <v>3348</v>
      </c>
    </row>
    <row r="2194" spans="9:13" x14ac:dyDescent="0.25">
      <c r="I2194">
        <v>13187</v>
      </c>
      <c r="J2194" t="s">
        <v>257</v>
      </c>
      <c r="K2194" t="s">
        <v>910</v>
      </c>
      <c r="L2194" s="82">
        <v>15570</v>
      </c>
      <c r="M2194" t="s">
        <v>3349</v>
      </c>
    </row>
    <row r="2195" spans="9:13" x14ac:dyDescent="0.25">
      <c r="I2195">
        <v>13188</v>
      </c>
      <c r="J2195" t="s">
        <v>695</v>
      </c>
      <c r="K2195" t="s">
        <v>890</v>
      </c>
      <c r="L2195" s="82">
        <v>15361</v>
      </c>
      <c r="M2195" t="s">
        <v>3350</v>
      </c>
    </row>
    <row r="2196" spans="9:13" x14ac:dyDescent="0.25">
      <c r="I2196">
        <v>13189</v>
      </c>
      <c r="J2196" t="s">
        <v>624</v>
      </c>
      <c r="K2196" t="s">
        <v>938</v>
      </c>
      <c r="L2196" s="82">
        <v>15435</v>
      </c>
      <c r="M2196" t="s">
        <v>3351</v>
      </c>
    </row>
    <row r="2197" spans="9:13" x14ac:dyDescent="0.25">
      <c r="I2197">
        <v>13190</v>
      </c>
      <c r="J2197" t="s">
        <v>277</v>
      </c>
      <c r="K2197" t="s">
        <v>871</v>
      </c>
      <c r="L2197" s="82">
        <v>15381</v>
      </c>
      <c r="M2197" t="s">
        <v>3352</v>
      </c>
    </row>
    <row r="2198" spans="9:13" x14ac:dyDescent="0.25">
      <c r="I2198">
        <v>13191</v>
      </c>
      <c r="J2198" t="s">
        <v>515</v>
      </c>
      <c r="K2198" t="s">
        <v>932</v>
      </c>
      <c r="L2198" s="82">
        <v>15905</v>
      </c>
      <c r="M2198" t="s">
        <v>3353</v>
      </c>
    </row>
    <row r="2199" spans="9:13" x14ac:dyDescent="0.25">
      <c r="I2199">
        <v>13192</v>
      </c>
      <c r="J2199" t="s">
        <v>231</v>
      </c>
      <c r="K2199" t="s">
        <v>930</v>
      </c>
      <c r="L2199" s="82">
        <v>15781</v>
      </c>
      <c r="M2199" t="s">
        <v>3354</v>
      </c>
    </row>
    <row r="2200" spans="9:13" x14ac:dyDescent="0.25">
      <c r="I2200">
        <v>13193</v>
      </c>
      <c r="J2200" t="s">
        <v>480</v>
      </c>
      <c r="K2200" t="s">
        <v>941</v>
      </c>
      <c r="L2200" s="82">
        <v>15835</v>
      </c>
      <c r="M2200" t="s">
        <v>3355</v>
      </c>
    </row>
    <row r="2201" spans="9:13" x14ac:dyDescent="0.25">
      <c r="I2201">
        <v>13194</v>
      </c>
      <c r="J2201" t="s">
        <v>480</v>
      </c>
      <c r="K2201" t="s">
        <v>859</v>
      </c>
      <c r="L2201" s="82">
        <v>15945</v>
      </c>
      <c r="M2201" t="s">
        <v>3356</v>
      </c>
    </row>
    <row r="2202" spans="9:13" x14ac:dyDescent="0.25">
      <c r="I2202">
        <v>13195</v>
      </c>
      <c r="J2202" t="s">
        <v>517</v>
      </c>
      <c r="K2202" t="s">
        <v>944</v>
      </c>
      <c r="L2202" s="82">
        <v>16038</v>
      </c>
      <c r="M2202" t="s">
        <v>3357</v>
      </c>
    </row>
    <row r="2203" spans="9:13" x14ac:dyDescent="0.25">
      <c r="I2203">
        <v>13196</v>
      </c>
      <c r="J2203" t="s">
        <v>497</v>
      </c>
      <c r="K2203" t="s">
        <v>939</v>
      </c>
      <c r="L2203" s="82">
        <v>16012</v>
      </c>
      <c r="M2203" t="s">
        <v>3358</v>
      </c>
    </row>
    <row r="2204" spans="9:13" x14ac:dyDescent="0.25">
      <c r="I2204">
        <v>13197</v>
      </c>
      <c r="J2204" t="s">
        <v>450</v>
      </c>
      <c r="K2204" t="s">
        <v>992</v>
      </c>
      <c r="L2204" s="82">
        <v>16067</v>
      </c>
      <c r="M2204" t="s">
        <v>3359</v>
      </c>
    </row>
    <row r="2205" spans="9:13" x14ac:dyDescent="0.25">
      <c r="I2205">
        <v>13198</v>
      </c>
      <c r="J2205" t="s">
        <v>336</v>
      </c>
      <c r="K2205" t="s">
        <v>937</v>
      </c>
      <c r="L2205" s="82">
        <v>15995</v>
      </c>
      <c r="M2205" t="s">
        <v>3360</v>
      </c>
    </row>
    <row r="2206" spans="9:13" x14ac:dyDescent="0.25">
      <c r="I2206">
        <v>13199</v>
      </c>
      <c r="J2206" t="s">
        <v>527</v>
      </c>
      <c r="K2206" t="s">
        <v>949</v>
      </c>
      <c r="L2206" s="82">
        <v>15882</v>
      </c>
      <c r="M2206" t="s">
        <v>3361</v>
      </c>
    </row>
    <row r="2207" spans="9:13" x14ac:dyDescent="0.25">
      <c r="I2207">
        <v>13200</v>
      </c>
      <c r="J2207" t="s">
        <v>209</v>
      </c>
      <c r="K2207" t="s">
        <v>943</v>
      </c>
      <c r="L2207" s="82">
        <v>15897</v>
      </c>
      <c r="M2207" t="s">
        <v>3362</v>
      </c>
    </row>
    <row r="2208" spans="9:13" x14ac:dyDescent="0.25">
      <c r="I2208">
        <v>13201</v>
      </c>
      <c r="J2208" t="s">
        <v>296</v>
      </c>
      <c r="K2208" t="s">
        <v>890</v>
      </c>
      <c r="L2208" s="82">
        <v>16307</v>
      </c>
      <c r="M2208" t="s">
        <v>3363</v>
      </c>
    </row>
    <row r="2209" spans="9:13" x14ac:dyDescent="0.25">
      <c r="I2209">
        <v>13202</v>
      </c>
      <c r="J2209" t="s">
        <v>696</v>
      </c>
      <c r="K2209" t="s">
        <v>938</v>
      </c>
      <c r="L2209" s="82">
        <v>16181</v>
      </c>
      <c r="M2209" t="s">
        <v>3364</v>
      </c>
    </row>
    <row r="2210" spans="9:13" x14ac:dyDescent="0.25">
      <c r="I2210">
        <v>13203</v>
      </c>
      <c r="J2210" t="s">
        <v>526</v>
      </c>
      <c r="K2210" t="s">
        <v>1001</v>
      </c>
      <c r="L2210" s="82">
        <v>16174</v>
      </c>
      <c r="M2210" t="s">
        <v>3365</v>
      </c>
    </row>
    <row r="2211" spans="9:13" x14ac:dyDescent="0.25">
      <c r="I2211">
        <v>13204</v>
      </c>
      <c r="J2211" t="s">
        <v>225</v>
      </c>
      <c r="K2211" t="s">
        <v>996</v>
      </c>
      <c r="L2211" s="82">
        <v>16291</v>
      </c>
      <c r="M2211" t="s">
        <v>3366</v>
      </c>
    </row>
    <row r="2212" spans="9:13" x14ac:dyDescent="0.25">
      <c r="I2212">
        <v>13205</v>
      </c>
      <c r="J2212" t="s">
        <v>371</v>
      </c>
      <c r="K2212" t="s">
        <v>823</v>
      </c>
      <c r="L2212" s="82">
        <v>16293</v>
      </c>
      <c r="M2212" t="s">
        <v>3367</v>
      </c>
    </row>
    <row r="2213" spans="9:13" x14ac:dyDescent="0.25">
      <c r="I2213">
        <v>13206</v>
      </c>
      <c r="J2213" t="s">
        <v>228</v>
      </c>
      <c r="K2213" t="s">
        <v>862</v>
      </c>
      <c r="L2213" s="82">
        <v>16610</v>
      </c>
      <c r="M2213" t="s">
        <v>3368</v>
      </c>
    </row>
    <row r="2214" spans="9:13" x14ac:dyDescent="0.25">
      <c r="I2214">
        <v>13207</v>
      </c>
      <c r="J2214" t="s">
        <v>433</v>
      </c>
      <c r="K2214" t="s">
        <v>839</v>
      </c>
      <c r="L2214" s="82">
        <v>16721</v>
      </c>
      <c r="M2214" t="s">
        <v>3369</v>
      </c>
    </row>
    <row r="2215" spans="9:13" x14ac:dyDescent="0.25">
      <c r="I2215">
        <v>13208</v>
      </c>
      <c r="J2215" t="s">
        <v>539</v>
      </c>
      <c r="K2215" t="s">
        <v>417</v>
      </c>
      <c r="L2215" s="82">
        <v>16712</v>
      </c>
      <c r="M2215" t="s">
        <v>3370</v>
      </c>
    </row>
    <row r="2216" spans="9:13" x14ac:dyDescent="0.25">
      <c r="I2216">
        <v>13209</v>
      </c>
      <c r="J2216" t="s">
        <v>467</v>
      </c>
      <c r="K2216" t="s">
        <v>526</v>
      </c>
      <c r="L2216" s="82">
        <v>16635</v>
      </c>
      <c r="M2216" t="s">
        <v>3371</v>
      </c>
    </row>
    <row r="2217" spans="9:13" x14ac:dyDescent="0.25">
      <c r="I2217">
        <v>13210</v>
      </c>
      <c r="J2217" t="s">
        <v>169</v>
      </c>
      <c r="K2217" t="s">
        <v>861</v>
      </c>
      <c r="L2217" s="82">
        <v>16584</v>
      </c>
      <c r="M2217" t="s">
        <v>3372</v>
      </c>
    </row>
    <row r="2218" spans="9:13" x14ac:dyDescent="0.25">
      <c r="I2218">
        <v>13211</v>
      </c>
      <c r="J2218" t="s">
        <v>283</v>
      </c>
      <c r="K2218" t="s">
        <v>968</v>
      </c>
      <c r="L2218" s="82">
        <v>16783</v>
      </c>
      <c r="M2218" t="s">
        <v>3373</v>
      </c>
    </row>
    <row r="2219" spans="9:13" x14ac:dyDescent="0.25">
      <c r="I2219">
        <v>13212</v>
      </c>
      <c r="J2219" t="s">
        <v>456</v>
      </c>
      <c r="K2219" t="s">
        <v>888</v>
      </c>
      <c r="L2219" s="82">
        <v>16659</v>
      </c>
      <c r="M2219" t="s">
        <v>3374</v>
      </c>
    </row>
    <row r="2220" spans="9:13" x14ac:dyDescent="0.25">
      <c r="I2220">
        <v>13213</v>
      </c>
      <c r="J2220" t="s">
        <v>556</v>
      </c>
      <c r="K2220" t="s">
        <v>841</v>
      </c>
      <c r="L2220" s="82">
        <v>16863</v>
      </c>
      <c r="M2220" t="s">
        <v>3375</v>
      </c>
    </row>
    <row r="2221" spans="9:13" x14ac:dyDescent="0.25">
      <c r="I2221">
        <v>13214</v>
      </c>
      <c r="J2221" t="s">
        <v>366</v>
      </c>
      <c r="K2221" t="s">
        <v>934</v>
      </c>
      <c r="L2221" s="82">
        <v>17157</v>
      </c>
      <c r="M2221" t="s">
        <v>3376</v>
      </c>
    </row>
    <row r="2222" spans="9:13" x14ac:dyDescent="0.25">
      <c r="I2222">
        <v>13215</v>
      </c>
      <c r="J2222" t="s">
        <v>437</v>
      </c>
      <c r="K2222" t="s">
        <v>991</v>
      </c>
      <c r="L2222" s="82">
        <v>16923</v>
      </c>
      <c r="M2222" t="s">
        <v>3377</v>
      </c>
    </row>
    <row r="2223" spans="9:13" x14ac:dyDescent="0.25">
      <c r="I2223">
        <v>13216</v>
      </c>
      <c r="J2223" t="s">
        <v>532</v>
      </c>
      <c r="K2223" t="s">
        <v>397</v>
      </c>
      <c r="L2223" s="82">
        <v>17060</v>
      </c>
      <c r="M2223" t="s">
        <v>3378</v>
      </c>
    </row>
    <row r="2224" spans="9:13" x14ac:dyDescent="0.25">
      <c r="I2224">
        <v>13217</v>
      </c>
      <c r="J2224" t="s">
        <v>368</v>
      </c>
      <c r="K2224" t="s">
        <v>686</v>
      </c>
      <c r="L2224" s="82">
        <v>16918</v>
      </c>
      <c r="M2224" t="s">
        <v>3379</v>
      </c>
    </row>
    <row r="2225" spans="9:13" x14ac:dyDescent="0.25">
      <c r="I2225">
        <v>13218</v>
      </c>
      <c r="J2225" t="s">
        <v>268</v>
      </c>
      <c r="K2225" t="s">
        <v>417</v>
      </c>
      <c r="L2225" s="82">
        <v>16830</v>
      </c>
      <c r="M2225" t="s">
        <v>3380</v>
      </c>
    </row>
    <row r="2226" spans="9:13" x14ac:dyDescent="0.25">
      <c r="I2226">
        <v>13219</v>
      </c>
      <c r="J2226" t="s">
        <v>367</v>
      </c>
      <c r="K2226" t="s">
        <v>965</v>
      </c>
      <c r="L2226" s="82">
        <v>16855</v>
      </c>
      <c r="M2226" t="s">
        <v>3381</v>
      </c>
    </row>
    <row r="2227" spans="9:13" x14ac:dyDescent="0.25">
      <c r="I2227">
        <v>13220</v>
      </c>
      <c r="J2227" t="s">
        <v>448</v>
      </c>
      <c r="K2227" t="s">
        <v>857</v>
      </c>
      <c r="L2227" s="82">
        <v>17011</v>
      </c>
      <c r="M2227" t="s">
        <v>3382</v>
      </c>
    </row>
    <row r="2228" spans="9:13" x14ac:dyDescent="0.25">
      <c r="I2228">
        <v>13221</v>
      </c>
      <c r="J2228" t="s">
        <v>583</v>
      </c>
      <c r="K2228" t="s">
        <v>995</v>
      </c>
      <c r="L2228" s="82">
        <v>17142</v>
      </c>
      <c r="M2228" t="s">
        <v>3383</v>
      </c>
    </row>
    <row r="2229" spans="9:13" x14ac:dyDescent="0.25">
      <c r="I2229">
        <v>13222</v>
      </c>
      <c r="J2229" t="s">
        <v>350</v>
      </c>
      <c r="K2229" t="s">
        <v>899</v>
      </c>
      <c r="L2229" s="82">
        <v>16863</v>
      </c>
      <c r="M2229" t="s">
        <v>3384</v>
      </c>
    </row>
    <row r="2230" spans="9:13" x14ac:dyDescent="0.25">
      <c r="I2230">
        <v>13223</v>
      </c>
      <c r="J2230" t="s">
        <v>206</v>
      </c>
      <c r="K2230" t="s">
        <v>726</v>
      </c>
      <c r="L2230" s="82">
        <v>16992</v>
      </c>
      <c r="M2230" t="s">
        <v>3385</v>
      </c>
    </row>
    <row r="2231" spans="9:13" x14ac:dyDescent="0.25">
      <c r="I2231">
        <v>13224</v>
      </c>
      <c r="J2231" t="s">
        <v>187</v>
      </c>
      <c r="K2231" t="s">
        <v>929</v>
      </c>
      <c r="L2231" s="82">
        <v>16844</v>
      </c>
      <c r="M2231" t="s">
        <v>3386</v>
      </c>
    </row>
    <row r="2232" spans="9:13" x14ac:dyDescent="0.25">
      <c r="I2232">
        <v>13225</v>
      </c>
      <c r="J2232" t="s">
        <v>690</v>
      </c>
      <c r="K2232" t="s">
        <v>831</v>
      </c>
      <c r="L2232" s="82">
        <v>17340</v>
      </c>
      <c r="M2232" t="s">
        <v>3387</v>
      </c>
    </row>
    <row r="2233" spans="9:13" x14ac:dyDescent="0.25">
      <c r="I2233">
        <v>13226</v>
      </c>
      <c r="J2233" t="s">
        <v>352</v>
      </c>
      <c r="K2233" t="s">
        <v>397</v>
      </c>
      <c r="L2233" s="82">
        <v>17239</v>
      </c>
      <c r="M2233" t="s">
        <v>3388</v>
      </c>
    </row>
    <row r="2234" spans="9:13" x14ac:dyDescent="0.25">
      <c r="I2234">
        <v>13227</v>
      </c>
      <c r="J2234" t="s">
        <v>686</v>
      </c>
      <c r="K2234" t="s">
        <v>692</v>
      </c>
      <c r="L2234" s="82">
        <v>17312</v>
      </c>
      <c r="M2234" t="s">
        <v>3389</v>
      </c>
    </row>
    <row r="2235" spans="9:13" x14ac:dyDescent="0.25">
      <c r="I2235">
        <v>13228</v>
      </c>
      <c r="J2235" t="s">
        <v>495</v>
      </c>
      <c r="K2235" t="s">
        <v>860</v>
      </c>
      <c r="L2235" s="82">
        <v>17288</v>
      </c>
      <c r="M2235" t="s">
        <v>3390</v>
      </c>
    </row>
    <row r="2236" spans="9:13" x14ac:dyDescent="0.25">
      <c r="I2236">
        <v>13229</v>
      </c>
      <c r="J2236" t="s">
        <v>557</v>
      </c>
      <c r="K2236" t="s">
        <v>838</v>
      </c>
      <c r="L2236" s="82">
        <v>17385</v>
      </c>
      <c r="M2236" t="s">
        <v>3391</v>
      </c>
    </row>
    <row r="2237" spans="9:13" x14ac:dyDescent="0.25">
      <c r="I2237">
        <v>13230</v>
      </c>
      <c r="J2237" t="s">
        <v>163</v>
      </c>
      <c r="K2237" t="s">
        <v>417</v>
      </c>
      <c r="L2237" s="82">
        <v>17237</v>
      </c>
      <c r="M2237" t="s">
        <v>3392</v>
      </c>
    </row>
    <row r="2238" spans="9:13" x14ac:dyDescent="0.25">
      <c r="I2238">
        <v>13231</v>
      </c>
      <c r="J2238" t="s">
        <v>311</v>
      </c>
      <c r="K2238" t="s">
        <v>262</v>
      </c>
      <c r="L2238" s="82">
        <v>17817</v>
      </c>
      <c r="M2238" t="s">
        <v>3393</v>
      </c>
    </row>
    <row r="2239" spans="9:13" x14ac:dyDescent="0.25">
      <c r="I2239">
        <v>13232</v>
      </c>
      <c r="J2239" t="s">
        <v>507</v>
      </c>
      <c r="K2239" t="s">
        <v>886</v>
      </c>
      <c r="L2239" s="82">
        <v>17826</v>
      </c>
      <c r="M2239" t="s">
        <v>3394</v>
      </c>
    </row>
    <row r="2240" spans="9:13" x14ac:dyDescent="0.25">
      <c r="I2240">
        <v>13233</v>
      </c>
      <c r="J2240" t="s">
        <v>530</v>
      </c>
      <c r="K2240" t="s">
        <v>918</v>
      </c>
      <c r="L2240" s="82">
        <v>17872</v>
      </c>
      <c r="M2240" t="s">
        <v>3395</v>
      </c>
    </row>
    <row r="2241" spans="9:13" x14ac:dyDescent="0.25">
      <c r="I2241">
        <v>13234</v>
      </c>
      <c r="J2241" t="s">
        <v>345</v>
      </c>
      <c r="K2241" t="s">
        <v>958</v>
      </c>
      <c r="L2241" s="82">
        <v>17767</v>
      </c>
      <c r="M2241" t="s">
        <v>3396</v>
      </c>
    </row>
    <row r="2242" spans="9:13" x14ac:dyDescent="0.25">
      <c r="I2242">
        <v>13235</v>
      </c>
      <c r="J2242" t="s">
        <v>277</v>
      </c>
      <c r="K2242" t="s">
        <v>924</v>
      </c>
      <c r="L2242" s="82">
        <v>17798</v>
      </c>
      <c r="M2242" t="s">
        <v>3397</v>
      </c>
    </row>
    <row r="2243" spans="9:13" x14ac:dyDescent="0.25">
      <c r="I2243">
        <v>13236</v>
      </c>
      <c r="J2243" t="s">
        <v>345</v>
      </c>
      <c r="K2243" t="s">
        <v>838</v>
      </c>
      <c r="L2243" s="82">
        <v>17678</v>
      </c>
      <c r="M2243" t="s">
        <v>3398</v>
      </c>
    </row>
    <row r="2244" spans="9:13" x14ac:dyDescent="0.25">
      <c r="I2244">
        <v>13237</v>
      </c>
      <c r="J2244" t="s">
        <v>289</v>
      </c>
      <c r="K2244" t="s">
        <v>949</v>
      </c>
      <c r="L2244" s="82">
        <v>17645</v>
      </c>
      <c r="M2244" t="s">
        <v>3399</v>
      </c>
    </row>
    <row r="2245" spans="9:13" x14ac:dyDescent="0.25">
      <c r="I2245">
        <v>13238</v>
      </c>
      <c r="J2245" t="s">
        <v>587</v>
      </c>
      <c r="K2245" t="s">
        <v>923</v>
      </c>
      <c r="L2245" s="82">
        <v>17832</v>
      </c>
      <c r="M2245" t="s">
        <v>3400</v>
      </c>
    </row>
    <row r="2246" spans="9:13" x14ac:dyDescent="0.25">
      <c r="I2246">
        <v>13239</v>
      </c>
      <c r="J2246" t="s">
        <v>697</v>
      </c>
      <c r="K2246" t="s">
        <v>495</v>
      </c>
      <c r="L2246" s="82">
        <v>18003</v>
      </c>
      <c r="M2246" t="s">
        <v>3401</v>
      </c>
    </row>
    <row r="2247" spans="9:13" x14ac:dyDescent="0.25">
      <c r="I2247">
        <v>13240</v>
      </c>
      <c r="J2247" t="s">
        <v>220</v>
      </c>
      <c r="K2247" t="s">
        <v>940</v>
      </c>
      <c r="L2247" s="82">
        <v>18211</v>
      </c>
      <c r="M2247" t="s">
        <v>3402</v>
      </c>
    </row>
    <row r="2248" spans="9:13" x14ac:dyDescent="0.25">
      <c r="I2248">
        <v>13241</v>
      </c>
      <c r="J2248" t="s">
        <v>315</v>
      </c>
      <c r="K2248" t="s">
        <v>960</v>
      </c>
      <c r="L2248" s="82">
        <v>18268</v>
      </c>
      <c r="M2248" t="s">
        <v>3403</v>
      </c>
    </row>
    <row r="2249" spans="9:13" x14ac:dyDescent="0.25">
      <c r="I2249">
        <v>13242</v>
      </c>
      <c r="J2249" t="s">
        <v>346</v>
      </c>
      <c r="K2249" t="s">
        <v>821</v>
      </c>
      <c r="L2249" s="82">
        <v>18392</v>
      </c>
      <c r="M2249" t="s">
        <v>3404</v>
      </c>
    </row>
    <row r="2250" spans="9:13" x14ac:dyDescent="0.25">
      <c r="I2250">
        <v>13243</v>
      </c>
      <c r="J2250" t="s">
        <v>226</v>
      </c>
      <c r="K2250" t="s">
        <v>890</v>
      </c>
      <c r="L2250" s="82">
        <v>18945</v>
      </c>
      <c r="M2250" t="s">
        <v>3405</v>
      </c>
    </row>
    <row r="2251" spans="9:13" x14ac:dyDescent="0.25">
      <c r="I2251">
        <v>13244</v>
      </c>
      <c r="J2251" t="s">
        <v>299</v>
      </c>
      <c r="K2251" t="s">
        <v>991</v>
      </c>
      <c r="L2251" s="82">
        <v>18923</v>
      </c>
      <c r="M2251" t="s">
        <v>3406</v>
      </c>
    </row>
    <row r="2252" spans="9:13" x14ac:dyDescent="0.25">
      <c r="I2252">
        <v>13245</v>
      </c>
      <c r="J2252" t="s">
        <v>326</v>
      </c>
      <c r="K2252" t="s">
        <v>749</v>
      </c>
      <c r="L2252" s="82">
        <v>18803</v>
      </c>
      <c r="M2252" t="s">
        <v>3407</v>
      </c>
    </row>
    <row r="2253" spans="9:13" x14ac:dyDescent="0.25">
      <c r="I2253">
        <v>13246</v>
      </c>
      <c r="J2253" t="s">
        <v>319</v>
      </c>
      <c r="K2253" t="s">
        <v>891</v>
      </c>
      <c r="L2253" s="82">
        <v>19019</v>
      </c>
      <c r="M2253" t="s">
        <v>3408</v>
      </c>
    </row>
    <row r="2254" spans="9:13" x14ac:dyDescent="0.25">
      <c r="I2254">
        <v>13247</v>
      </c>
      <c r="J2254" t="s">
        <v>365</v>
      </c>
      <c r="K2254" t="s">
        <v>994</v>
      </c>
      <c r="L2254" s="82">
        <v>19128</v>
      </c>
      <c r="M2254" t="s">
        <v>3409</v>
      </c>
    </row>
    <row r="2255" spans="9:13" x14ac:dyDescent="0.25">
      <c r="I2255">
        <v>13248</v>
      </c>
      <c r="J2255" t="s">
        <v>448</v>
      </c>
      <c r="K2255" t="s">
        <v>930</v>
      </c>
      <c r="L2255" s="82">
        <v>19059</v>
      </c>
      <c r="M2255" t="s">
        <v>3410</v>
      </c>
    </row>
    <row r="2256" spans="9:13" x14ac:dyDescent="0.25">
      <c r="I2256">
        <v>13249</v>
      </c>
      <c r="J2256" t="s">
        <v>229</v>
      </c>
      <c r="K2256" t="s">
        <v>944</v>
      </c>
      <c r="L2256" s="82">
        <v>19196</v>
      </c>
      <c r="M2256" t="s">
        <v>3411</v>
      </c>
    </row>
    <row r="2257" spans="9:13" x14ac:dyDescent="0.25">
      <c r="I2257">
        <v>13250</v>
      </c>
      <c r="J2257" t="s">
        <v>167</v>
      </c>
      <c r="K2257" t="s">
        <v>841</v>
      </c>
      <c r="L2257" s="82">
        <v>19047</v>
      </c>
      <c r="M2257" t="s">
        <v>3412</v>
      </c>
    </row>
    <row r="2258" spans="9:13" x14ac:dyDescent="0.25">
      <c r="I2258">
        <v>13251</v>
      </c>
      <c r="J2258" t="s">
        <v>380</v>
      </c>
      <c r="K2258" t="s">
        <v>964</v>
      </c>
      <c r="L2258" s="82">
        <v>21232</v>
      </c>
      <c r="M2258" t="s">
        <v>3413</v>
      </c>
    </row>
    <row r="2259" spans="9:13" x14ac:dyDescent="0.25">
      <c r="I2259">
        <v>13252</v>
      </c>
      <c r="J2259" t="s">
        <v>248</v>
      </c>
      <c r="K2259" t="s">
        <v>832</v>
      </c>
      <c r="L2259" s="82">
        <v>21369</v>
      </c>
      <c r="M2259" t="s">
        <v>3414</v>
      </c>
    </row>
    <row r="2260" spans="9:13" x14ac:dyDescent="0.25">
      <c r="I2260">
        <v>13253</v>
      </c>
      <c r="J2260" t="s">
        <v>393</v>
      </c>
      <c r="K2260" t="s">
        <v>844</v>
      </c>
      <c r="L2260" s="82">
        <v>21325</v>
      </c>
      <c r="M2260" t="s">
        <v>3415</v>
      </c>
    </row>
    <row r="2261" spans="9:13" x14ac:dyDescent="0.25">
      <c r="I2261">
        <v>13254</v>
      </c>
      <c r="J2261" t="s">
        <v>258</v>
      </c>
      <c r="K2261" t="s">
        <v>977</v>
      </c>
      <c r="L2261" s="82">
        <v>21208</v>
      </c>
      <c r="M2261" t="s">
        <v>3416</v>
      </c>
    </row>
    <row r="2262" spans="9:13" x14ac:dyDescent="0.25">
      <c r="I2262">
        <v>13255</v>
      </c>
      <c r="J2262" t="s">
        <v>395</v>
      </c>
      <c r="K2262" t="s">
        <v>903</v>
      </c>
      <c r="L2262" s="82">
        <v>20905</v>
      </c>
      <c r="M2262" t="s">
        <v>3417</v>
      </c>
    </row>
    <row r="2263" spans="9:13" x14ac:dyDescent="0.25">
      <c r="I2263">
        <v>13256</v>
      </c>
      <c r="J2263" t="s">
        <v>243</v>
      </c>
      <c r="K2263" t="s">
        <v>981</v>
      </c>
      <c r="L2263" s="82">
        <v>21137</v>
      </c>
      <c r="M2263" t="s">
        <v>3418</v>
      </c>
    </row>
    <row r="2264" spans="9:13" x14ac:dyDescent="0.25">
      <c r="I2264">
        <v>13257</v>
      </c>
      <c r="J2264" t="s">
        <v>148</v>
      </c>
      <c r="K2264" t="s">
        <v>885</v>
      </c>
      <c r="L2264" s="82">
        <v>21007</v>
      </c>
      <c r="M2264" t="s">
        <v>3419</v>
      </c>
    </row>
    <row r="2265" spans="9:13" x14ac:dyDescent="0.25">
      <c r="I2265">
        <v>13258</v>
      </c>
      <c r="J2265" t="s">
        <v>329</v>
      </c>
      <c r="K2265" t="s">
        <v>855</v>
      </c>
      <c r="L2265" s="82">
        <v>20882</v>
      </c>
      <c r="M2265" t="s">
        <v>3420</v>
      </c>
    </row>
    <row r="2266" spans="9:13" x14ac:dyDescent="0.25">
      <c r="I2266">
        <v>13259</v>
      </c>
      <c r="J2266" t="s">
        <v>698</v>
      </c>
      <c r="K2266" t="s">
        <v>856</v>
      </c>
      <c r="L2266" s="82">
        <v>21131</v>
      </c>
      <c r="M2266" t="s">
        <v>3421</v>
      </c>
    </row>
    <row r="2267" spans="9:13" x14ac:dyDescent="0.25">
      <c r="I2267">
        <v>13260</v>
      </c>
      <c r="J2267" t="s">
        <v>283</v>
      </c>
      <c r="K2267" t="s">
        <v>862</v>
      </c>
      <c r="L2267" s="82">
        <v>21102</v>
      </c>
      <c r="M2267" t="s">
        <v>3422</v>
      </c>
    </row>
    <row r="2268" spans="9:13" x14ac:dyDescent="0.25">
      <c r="I2268">
        <v>13261</v>
      </c>
      <c r="J2268" t="s">
        <v>673</v>
      </c>
      <c r="K2268" t="s">
        <v>870</v>
      </c>
      <c r="L2268" s="82">
        <v>20915</v>
      </c>
      <c r="M2268" t="s">
        <v>3423</v>
      </c>
    </row>
    <row r="2269" spans="9:13" x14ac:dyDescent="0.25">
      <c r="I2269">
        <v>13262</v>
      </c>
      <c r="J2269" t="s">
        <v>180</v>
      </c>
      <c r="K2269" t="s">
        <v>863</v>
      </c>
      <c r="L2269" s="82">
        <v>21114</v>
      </c>
      <c r="M2269" t="s">
        <v>3424</v>
      </c>
    </row>
    <row r="2270" spans="9:13" x14ac:dyDescent="0.25">
      <c r="I2270">
        <v>13263</v>
      </c>
      <c r="J2270" t="s">
        <v>549</v>
      </c>
      <c r="K2270" t="s">
        <v>895</v>
      </c>
      <c r="L2270" s="82">
        <v>20569</v>
      </c>
      <c r="M2270" t="s">
        <v>3425</v>
      </c>
    </row>
    <row r="2271" spans="9:13" x14ac:dyDescent="0.25">
      <c r="I2271">
        <v>13264</v>
      </c>
      <c r="J2271" t="s">
        <v>563</v>
      </c>
      <c r="K2271" t="s">
        <v>860</v>
      </c>
      <c r="L2271" s="82">
        <v>20598</v>
      </c>
      <c r="M2271" t="s">
        <v>3426</v>
      </c>
    </row>
    <row r="2272" spans="9:13" x14ac:dyDescent="0.25">
      <c r="I2272">
        <v>13265</v>
      </c>
      <c r="J2272" t="s">
        <v>166</v>
      </c>
      <c r="K2272" t="s">
        <v>934</v>
      </c>
      <c r="L2272" s="82">
        <v>20476</v>
      </c>
      <c r="M2272" t="s">
        <v>3427</v>
      </c>
    </row>
    <row r="2273" spans="9:13" x14ac:dyDescent="0.25">
      <c r="I2273">
        <v>13266</v>
      </c>
      <c r="J2273" t="s">
        <v>496</v>
      </c>
      <c r="K2273" t="s">
        <v>838</v>
      </c>
      <c r="L2273" s="82">
        <v>20650</v>
      </c>
      <c r="M2273" t="s">
        <v>3428</v>
      </c>
    </row>
    <row r="2274" spans="9:13" x14ac:dyDescent="0.25">
      <c r="I2274">
        <v>13267</v>
      </c>
      <c r="J2274" t="s">
        <v>697</v>
      </c>
      <c r="K2274" t="s">
        <v>993</v>
      </c>
      <c r="L2274" s="82">
        <v>11753</v>
      </c>
      <c r="M2274" t="s">
        <v>3429</v>
      </c>
    </row>
    <row r="2275" spans="9:13" x14ac:dyDescent="0.25">
      <c r="I2275">
        <v>13268</v>
      </c>
      <c r="J2275" t="s">
        <v>450</v>
      </c>
      <c r="K2275" t="s">
        <v>996</v>
      </c>
      <c r="L2275" s="82">
        <v>11894</v>
      </c>
      <c r="M2275" t="s">
        <v>3430</v>
      </c>
    </row>
    <row r="2276" spans="9:13" x14ac:dyDescent="0.25">
      <c r="I2276">
        <v>13269</v>
      </c>
      <c r="J2276" t="s">
        <v>663</v>
      </c>
      <c r="K2276" t="s">
        <v>664</v>
      </c>
      <c r="L2276" s="82">
        <v>11756</v>
      </c>
      <c r="M2276" t="s">
        <v>3431</v>
      </c>
    </row>
    <row r="2277" spans="9:13" x14ac:dyDescent="0.25">
      <c r="I2277">
        <v>13270</v>
      </c>
      <c r="J2277" t="s">
        <v>298</v>
      </c>
      <c r="K2277" t="s">
        <v>886</v>
      </c>
      <c r="L2277" s="82">
        <v>12354</v>
      </c>
      <c r="M2277" t="s">
        <v>3432</v>
      </c>
    </row>
    <row r="2278" spans="9:13" x14ac:dyDescent="0.25">
      <c r="I2278">
        <v>13271</v>
      </c>
      <c r="J2278" t="s">
        <v>229</v>
      </c>
      <c r="K2278" t="s">
        <v>884</v>
      </c>
      <c r="L2278" s="82">
        <v>12408</v>
      </c>
      <c r="M2278" t="s">
        <v>3433</v>
      </c>
    </row>
    <row r="2279" spans="9:13" x14ac:dyDescent="0.25">
      <c r="I2279">
        <v>13272</v>
      </c>
      <c r="J2279" t="s">
        <v>167</v>
      </c>
      <c r="K2279" t="s">
        <v>854</v>
      </c>
      <c r="L2279" s="82">
        <v>12158</v>
      </c>
      <c r="M2279" t="s">
        <v>3434</v>
      </c>
    </row>
    <row r="2280" spans="9:13" x14ac:dyDescent="0.25">
      <c r="I2280">
        <v>13273</v>
      </c>
      <c r="J2280" t="s">
        <v>152</v>
      </c>
      <c r="K2280" t="s">
        <v>726</v>
      </c>
      <c r="L2280" s="82">
        <v>12086</v>
      </c>
      <c r="M2280" t="s">
        <v>3435</v>
      </c>
    </row>
    <row r="2281" spans="9:13" x14ac:dyDescent="0.25">
      <c r="I2281">
        <v>13274</v>
      </c>
      <c r="J2281" t="s">
        <v>540</v>
      </c>
      <c r="K2281" t="s">
        <v>726</v>
      </c>
      <c r="L2281" s="82">
        <v>23835</v>
      </c>
      <c r="M2281" t="s">
        <v>3436</v>
      </c>
    </row>
    <row r="2282" spans="9:13" x14ac:dyDescent="0.25">
      <c r="I2282">
        <v>13275</v>
      </c>
      <c r="J2282" t="s">
        <v>523</v>
      </c>
      <c r="K2282" t="s">
        <v>858</v>
      </c>
      <c r="L2282" s="82">
        <v>23981</v>
      </c>
      <c r="M2282" t="s">
        <v>3437</v>
      </c>
    </row>
    <row r="2283" spans="9:13" x14ac:dyDescent="0.25">
      <c r="I2283">
        <v>13276</v>
      </c>
      <c r="J2283" t="s">
        <v>295</v>
      </c>
      <c r="K2283" t="s">
        <v>825</v>
      </c>
      <c r="L2283" s="82">
        <v>23821</v>
      </c>
      <c r="M2283" t="s">
        <v>3438</v>
      </c>
    </row>
    <row r="2284" spans="9:13" x14ac:dyDescent="0.25">
      <c r="I2284">
        <v>13277</v>
      </c>
      <c r="J2284" t="s">
        <v>189</v>
      </c>
      <c r="K2284" t="s">
        <v>889</v>
      </c>
      <c r="L2284" s="82">
        <v>23979</v>
      </c>
      <c r="M2284" t="s">
        <v>3439</v>
      </c>
    </row>
    <row r="2285" spans="9:13" x14ac:dyDescent="0.25">
      <c r="I2285">
        <v>13278</v>
      </c>
      <c r="J2285" t="s">
        <v>472</v>
      </c>
      <c r="K2285" t="s">
        <v>975</v>
      </c>
      <c r="L2285" s="82">
        <v>24055</v>
      </c>
      <c r="M2285" t="s">
        <v>3440</v>
      </c>
    </row>
    <row r="2286" spans="9:13" x14ac:dyDescent="0.25">
      <c r="I2286">
        <v>13279</v>
      </c>
      <c r="J2286" t="s">
        <v>663</v>
      </c>
      <c r="K2286" t="s">
        <v>933</v>
      </c>
      <c r="L2286" s="82">
        <v>24048</v>
      </c>
      <c r="M2286" t="s">
        <v>3441</v>
      </c>
    </row>
    <row r="2287" spans="9:13" x14ac:dyDescent="0.25">
      <c r="I2287">
        <v>13280</v>
      </c>
      <c r="J2287" t="s">
        <v>526</v>
      </c>
      <c r="K2287" t="s">
        <v>934</v>
      </c>
      <c r="L2287" s="82">
        <v>23608</v>
      </c>
      <c r="M2287" t="s">
        <v>3442</v>
      </c>
    </row>
    <row r="2288" spans="9:13" x14ac:dyDescent="0.25">
      <c r="I2288">
        <v>13281</v>
      </c>
      <c r="J2288" t="s">
        <v>699</v>
      </c>
      <c r="K2288" t="s">
        <v>946</v>
      </c>
      <c r="L2288" s="82">
        <v>23514</v>
      </c>
      <c r="M2288" t="s">
        <v>3443</v>
      </c>
    </row>
    <row r="2289" spans="9:13" x14ac:dyDescent="0.25">
      <c r="I2289">
        <v>13282</v>
      </c>
      <c r="J2289" t="s">
        <v>320</v>
      </c>
      <c r="K2289" t="s">
        <v>867</v>
      </c>
      <c r="L2289" s="82">
        <v>23542</v>
      </c>
      <c r="M2289" t="s">
        <v>3444</v>
      </c>
    </row>
    <row r="2290" spans="9:13" x14ac:dyDescent="0.25">
      <c r="I2290">
        <v>13283</v>
      </c>
      <c r="J2290" t="s">
        <v>457</v>
      </c>
      <c r="K2290" t="s">
        <v>913</v>
      </c>
      <c r="L2290" s="82">
        <v>20809</v>
      </c>
      <c r="M2290" t="s">
        <v>3445</v>
      </c>
    </row>
    <row r="2291" spans="9:13" x14ac:dyDescent="0.25">
      <c r="I2291">
        <v>13284</v>
      </c>
      <c r="J2291" t="s">
        <v>342</v>
      </c>
      <c r="K2291" t="s">
        <v>876</v>
      </c>
      <c r="L2291" s="82">
        <v>20677</v>
      </c>
      <c r="M2291" t="s">
        <v>3446</v>
      </c>
    </row>
    <row r="2292" spans="9:13" x14ac:dyDescent="0.25">
      <c r="I2292">
        <v>13285</v>
      </c>
      <c r="J2292" t="s">
        <v>567</v>
      </c>
      <c r="K2292" t="s">
        <v>947</v>
      </c>
      <c r="L2292" s="82">
        <v>23172</v>
      </c>
      <c r="M2292" t="s">
        <v>3447</v>
      </c>
    </row>
    <row r="2293" spans="9:13" x14ac:dyDescent="0.25">
      <c r="I2293">
        <v>13286</v>
      </c>
      <c r="J2293" t="s">
        <v>285</v>
      </c>
      <c r="K2293" t="s">
        <v>932</v>
      </c>
      <c r="L2293" s="82">
        <v>23294</v>
      </c>
      <c r="M2293" t="s">
        <v>3448</v>
      </c>
    </row>
    <row r="2294" spans="9:13" x14ac:dyDescent="0.25">
      <c r="I2294">
        <v>13287</v>
      </c>
      <c r="J2294" t="s">
        <v>597</v>
      </c>
      <c r="K2294" t="s">
        <v>932</v>
      </c>
      <c r="L2294" s="82">
        <v>23257</v>
      </c>
      <c r="M2294" t="s">
        <v>3449</v>
      </c>
    </row>
    <row r="2295" spans="9:13" x14ac:dyDescent="0.25">
      <c r="I2295">
        <v>13288</v>
      </c>
      <c r="J2295" t="s">
        <v>477</v>
      </c>
      <c r="K2295" t="s">
        <v>866</v>
      </c>
      <c r="L2295" s="82">
        <v>23274</v>
      </c>
      <c r="M2295" t="s">
        <v>3450</v>
      </c>
    </row>
    <row r="2296" spans="9:13" x14ac:dyDescent="0.25">
      <c r="I2296">
        <v>13289</v>
      </c>
      <c r="J2296" t="s">
        <v>467</v>
      </c>
      <c r="K2296" t="s">
        <v>918</v>
      </c>
      <c r="L2296" s="82">
        <v>22703</v>
      </c>
      <c r="M2296" t="s">
        <v>3451</v>
      </c>
    </row>
    <row r="2297" spans="9:13" x14ac:dyDescent="0.25">
      <c r="I2297">
        <v>13290</v>
      </c>
      <c r="J2297" t="s">
        <v>167</v>
      </c>
      <c r="K2297" t="s">
        <v>942</v>
      </c>
      <c r="L2297" s="82">
        <v>22829</v>
      </c>
      <c r="M2297" t="s">
        <v>3452</v>
      </c>
    </row>
    <row r="2298" spans="9:13" x14ac:dyDescent="0.25">
      <c r="I2298">
        <v>13291</v>
      </c>
      <c r="J2298" t="s">
        <v>455</v>
      </c>
      <c r="K2298" t="s">
        <v>967</v>
      </c>
      <c r="L2298" s="82">
        <v>22702</v>
      </c>
      <c r="M2298" t="s">
        <v>3453</v>
      </c>
    </row>
    <row r="2299" spans="9:13" x14ac:dyDescent="0.25">
      <c r="I2299">
        <v>13292</v>
      </c>
      <c r="J2299" t="s">
        <v>649</v>
      </c>
      <c r="K2299" t="s">
        <v>830</v>
      </c>
      <c r="L2299" s="82">
        <v>22870</v>
      </c>
      <c r="M2299" t="s">
        <v>3454</v>
      </c>
    </row>
    <row r="2300" spans="9:13" x14ac:dyDescent="0.25">
      <c r="I2300">
        <v>13293</v>
      </c>
      <c r="J2300" t="s">
        <v>524</v>
      </c>
      <c r="K2300" t="s">
        <v>832</v>
      </c>
      <c r="L2300" s="82">
        <v>22840</v>
      </c>
      <c r="M2300" t="s">
        <v>3455</v>
      </c>
    </row>
    <row r="2301" spans="9:13" x14ac:dyDescent="0.25">
      <c r="I2301">
        <v>13294</v>
      </c>
      <c r="J2301" t="s">
        <v>539</v>
      </c>
      <c r="K2301" t="s">
        <v>926</v>
      </c>
      <c r="L2301" s="82">
        <v>22443</v>
      </c>
      <c r="M2301" t="s">
        <v>3456</v>
      </c>
    </row>
    <row r="2302" spans="9:13" x14ac:dyDescent="0.25">
      <c r="I2302">
        <v>13295</v>
      </c>
      <c r="J2302" t="s">
        <v>272</v>
      </c>
      <c r="K2302" t="s">
        <v>477</v>
      </c>
      <c r="L2302" s="82">
        <v>22577</v>
      </c>
      <c r="M2302" t="s">
        <v>3457</v>
      </c>
    </row>
    <row r="2303" spans="9:13" x14ac:dyDescent="0.25">
      <c r="I2303">
        <v>13296</v>
      </c>
      <c r="J2303" t="s">
        <v>170</v>
      </c>
      <c r="K2303" t="s">
        <v>884</v>
      </c>
      <c r="L2303" s="82">
        <v>22422</v>
      </c>
      <c r="M2303" t="s">
        <v>3458</v>
      </c>
    </row>
    <row r="2304" spans="9:13" x14ac:dyDescent="0.25">
      <c r="I2304">
        <v>13297</v>
      </c>
      <c r="J2304" t="s">
        <v>375</v>
      </c>
      <c r="K2304" t="s">
        <v>896</v>
      </c>
      <c r="L2304" s="82">
        <v>22454</v>
      </c>
      <c r="M2304" t="s">
        <v>3459</v>
      </c>
    </row>
    <row r="2305" spans="9:13" x14ac:dyDescent="0.25">
      <c r="I2305">
        <v>13298</v>
      </c>
      <c r="J2305" t="s">
        <v>325</v>
      </c>
      <c r="K2305" t="s">
        <v>915</v>
      </c>
      <c r="L2305" s="82">
        <v>22489</v>
      </c>
      <c r="M2305" t="s">
        <v>3460</v>
      </c>
    </row>
    <row r="2306" spans="9:13" x14ac:dyDescent="0.25">
      <c r="I2306">
        <v>13299</v>
      </c>
      <c r="J2306" t="s">
        <v>687</v>
      </c>
      <c r="K2306" t="s">
        <v>262</v>
      </c>
      <c r="L2306" s="82">
        <v>22569</v>
      </c>
      <c r="M2306" t="s">
        <v>3461</v>
      </c>
    </row>
    <row r="2307" spans="9:13" x14ac:dyDescent="0.25">
      <c r="I2307">
        <v>13300</v>
      </c>
      <c r="J2307" t="s">
        <v>527</v>
      </c>
      <c r="K2307" t="s">
        <v>857</v>
      </c>
      <c r="L2307" s="82">
        <v>20339</v>
      </c>
      <c r="M2307" t="s">
        <v>3462</v>
      </c>
    </row>
    <row r="2308" spans="9:13" x14ac:dyDescent="0.25">
      <c r="I2308">
        <v>13301</v>
      </c>
      <c r="J2308" t="s">
        <v>207</v>
      </c>
      <c r="K2308" t="s">
        <v>949</v>
      </c>
      <c r="L2308" s="82">
        <v>20123</v>
      </c>
      <c r="M2308" t="s">
        <v>3463</v>
      </c>
    </row>
    <row r="2309" spans="9:13" x14ac:dyDescent="0.25">
      <c r="I2309">
        <v>13302</v>
      </c>
      <c r="J2309" t="s">
        <v>636</v>
      </c>
      <c r="K2309" t="s">
        <v>823</v>
      </c>
      <c r="L2309" s="82">
        <v>20319</v>
      </c>
      <c r="M2309" t="s">
        <v>3464</v>
      </c>
    </row>
    <row r="2310" spans="9:13" x14ac:dyDescent="0.25">
      <c r="I2310">
        <v>13303</v>
      </c>
      <c r="J2310" t="s">
        <v>277</v>
      </c>
      <c r="K2310" t="s">
        <v>930</v>
      </c>
      <c r="L2310" s="82">
        <v>20366</v>
      </c>
      <c r="M2310" t="s">
        <v>3465</v>
      </c>
    </row>
    <row r="2311" spans="9:13" x14ac:dyDescent="0.25">
      <c r="I2311">
        <v>13304</v>
      </c>
      <c r="J2311" t="s">
        <v>360</v>
      </c>
      <c r="K2311" t="s">
        <v>984</v>
      </c>
      <c r="L2311" s="82">
        <v>20449</v>
      </c>
      <c r="M2311" t="s">
        <v>3466</v>
      </c>
    </row>
    <row r="2312" spans="9:13" x14ac:dyDescent="0.25">
      <c r="I2312">
        <v>13305</v>
      </c>
      <c r="J2312" t="s">
        <v>536</v>
      </c>
      <c r="K2312" t="s">
        <v>686</v>
      </c>
      <c r="L2312" s="82">
        <v>20173</v>
      </c>
      <c r="M2312" t="s">
        <v>3467</v>
      </c>
    </row>
    <row r="2313" spans="9:13" x14ac:dyDescent="0.25">
      <c r="I2313">
        <v>13306</v>
      </c>
      <c r="J2313" t="s">
        <v>507</v>
      </c>
      <c r="K2313" t="s">
        <v>887</v>
      </c>
      <c r="L2313" s="82">
        <v>20421</v>
      </c>
      <c r="M2313" t="s">
        <v>3468</v>
      </c>
    </row>
    <row r="2314" spans="9:13" x14ac:dyDescent="0.25">
      <c r="I2314">
        <v>13307</v>
      </c>
      <c r="J2314" t="s">
        <v>683</v>
      </c>
      <c r="K2314" t="s">
        <v>852</v>
      </c>
      <c r="L2314" s="82">
        <v>12917</v>
      </c>
      <c r="M2314" t="s">
        <v>3469</v>
      </c>
    </row>
    <row r="2315" spans="9:13" x14ac:dyDescent="0.25">
      <c r="I2315">
        <v>13308</v>
      </c>
      <c r="J2315" t="s">
        <v>507</v>
      </c>
      <c r="K2315" t="s">
        <v>841</v>
      </c>
      <c r="L2315" s="82">
        <v>13227</v>
      </c>
      <c r="M2315" t="s">
        <v>3470</v>
      </c>
    </row>
    <row r="2316" spans="9:13" x14ac:dyDescent="0.25">
      <c r="I2316">
        <v>13309</v>
      </c>
      <c r="J2316" t="s">
        <v>207</v>
      </c>
      <c r="K2316" t="s">
        <v>939</v>
      </c>
      <c r="L2316" s="82">
        <v>13291</v>
      </c>
      <c r="M2316" t="s">
        <v>3471</v>
      </c>
    </row>
    <row r="2317" spans="9:13" x14ac:dyDescent="0.25">
      <c r="I2317">
        <v>13310</v>
      </c>
      <c r="J2317" t="s">
        <v>399</v>
      </c>
      <c r="K2317" t="s">
        <v>931</v>
      </c>
      <c r="L2317" s="82">
        <v>22238</v>
      </c>
      <c r="M2317" t="s">
        <v>3472</v>
      </c>
    </row>
    <row r="2318" spans="9:13" x14ac:dyDescent="0.25">
      <c r="I2318">
        <v>13311</v>
      </c>
      <c r="J2318" t="s">
        <v>448</v>
      </c>
      <c r="K2318" t="s">
        <v>874</v>
      </c>
      <c r="L2318" s="82">
        <v>22001</v>
      </c>
      <c r="M2318" t="s">
        <v>3473</v>
      </c>
    </row>
    <row r="2319" spans="9:13" x14ac:dyDescent="0.25">
      <c r="I2319">
        <v>13312</v>
      </c>
      <c r="J2319" t="s">
        <v>315</v>
      </c>
      <c r="K2319" t="s">
        <v>834</v>
      </c>
      <c r="L2319" s="82">
        <v>22056</v>
      </c>
      <c r="M2319" t="s">
        <v>3474</v>
      </c>
    </row>
    <row r="2320" spans="9:13" x14ac:dyDescent="0.25">
      <c r="I2320">
        <v>13313</v>
      </c>
      <c r="J2320" t="s">
        <v>188</v>
      </c>
      <c r="K2320" t="s">
        <v>852</v>
      </c>
      <c r="L2320" s="82">
        <v>22169</v>
      </c>
      <c r="M2320" t="s">
        <v>3475</v>
      </c>
    </row>
    <row r="2321" spans="9:13" x14ac:dyDescent="0.25">
      <c r="I2321">
        <v>13314</v>
      </c>
      <c r="J2321" t="s">
        <v>167</v>
      </c>
      <c r="K2321" t="s">
        <v>857</v>
      </c>
      <c r="L2321" s="82">
        <v>22131</v>
      </c>
      <c r="M2321" t="s">
        <v>3476</v>
      </c>
    </row>
    <row r="2322" spans="9:13" x14ac:dyDescent="0.25">
      <c r="I2322">
        <v>13315</v>
      </c>
      <c r="J2322" t="s">
        <v>227</v>
      </c>
      <c r="K2322" t="s">
        <v>495</v>
      </c>
      <c r="L2322" s="82">
        <v>19817</v>
      </c>
      <c r="M2322" t="s">
        <v>3477</v>
      </c>
    </row>
    <row r="2323" spans="9:13" x14ac:dyDescent="0.25">
      <c r="I2323">
        <v>13316</v>
      </c>
      <c r="J2323" t="s">
        <v>326</v>
      </c>
      <c r="K2323" t="s">
        <v>911</v>
      </c>
      <c r="L2323" s="82">
        <v>19831</v>
      </c>
      <c r="M2323" t="s">
        <v>3478</v>
      </c>
    </row>
    <row r="2324" spans="9:13" x14ac:dyDescent="0.25">
      <c r="I2324">
        <v>13317</v>
      </c>
      <c r="J2324" t="s">
        <v>503</v>
      </c>
      <c r="K2324" t="s">
        <v>909</v>
      </c>
      <c r="L2324" s="82">
        <v>19976</v>
      </c>
      <c r="M2324" t="s">
        <v>3479</v>
      </c>
    </row>
    <row r="2325" spans="9:13" x14ac:dyDescent="0.25">
      <c r="I2325">
        <v>13318</v>
      </c>
      <c r="J2325" t="s">
        <v>323</v>
      </c>
      <c r="K2325" t="s">
        <v>891</v>
      </c>
      <c r="L2325" s="82">
        <v>19780</v>
      </c>
      <c r="M2325" t="s">
        <v>3480</v>
      </c>
    </row>
    <row r="2326" spans="9:13" x14ac:dyDescent="0.25">
      <c r="I2326">
        <v>13319</v>
      </c>
      <c r="J2326" t="s">
        <v>314</v>
      </c>
      <c r="K2326" t="s">
        <v>933</v>
      </c>
      <c r="L2326" s="82">
        <v>19785</v>
      </c>
      <c r="M2326" t="s">
        <v>3481</v>
      </c>
    </row>
    <row r="2327" spans="9:13" x14ac:dyDescent="0.25">
      <c r="I2327">
        <v>13320</v>
      </c>
      <c r="J2327" t="s">
        <v>272</v>
      </c>
      <c r="K2327" t="s">
        <v>948</v>
      </c>
      <c r="L2327" s="82">
        <v>19497</v>
      </c>
      <c r="M2327" t="s">
        <v>3482</v>
      </c>
    </row>
    <row r="2328" spans="9:13" x14ac:dyDescent="0.25">
      <c r="I2328">
        <v>13321</v>
      </c>
      <c r="J2328" t="s">
        <v>586</v>
      </c>
      <c r="K2328" t="s">
        <v>931</v>
      </c>
      <c r="L2328" s="82">
        <v>19651</v>
      </c>
      <c r="M2328" t="s">
        <v>3483</v>
      </c>
    </row>
    <row r="2329" spans="9:13" x14ac:dyDescent="0.25">
      <c r="I2329">
        <v>13322</v>
      </c>
      <c r="J2329" t="s">
        <v>152</v>
      </c>
      <c r="K2329" t="s">
        <v>917</v>
      </c>
      <c r="L2329" s="82">
        <v>19501</v>
      </c>
      <c r="M2329" t="s">
        <v>3484</v>
      </c>
    </row>
    <row r="2330" spans="9:13" x14ac:dyDescent="0.25">
      <c r="I2330">
        <v>13323</v>
      </c>
      <c r="J2330" t="s">
        <v>190</v>
      </c>
      <c r="K2330" t="s">
        <v>934</v>
      </c>
      <c r="L2330" s="82">
        <v>19440</v>
      </c>
      <c r="M2330" t="s">
        <v>3485</v>
      </c>
    </row>
    <row r="2331" spans="9:13" x14ac:dyDescent="0.25">
      <c r="I2331">
        <v>13324</v>
      </c>
      <c r="J2331" t="s">
        <v>700</v>
      </c>
      <c r="K2331" t="s">
        <v>1030</v>
      </c>
      <c r="L2331" s="82">
        <v>13778</v>
      </c>
      <c r="M2331" t="s">
        <v>3486</v>
      </c>
    </row>
    <row r="2332" spans="9:13" x14ac:dyDescent="0.25">
      <c r="I2332">
        <v>13325</v>
      </c>
      <c r="J2332" t="s">
        <v>270</v>
      </c>
      <c r="K2332" t="s">
        <v>910</v>
      </c>
      <c r="L2332" s="82">
        <v>13884</v>
      </c>
      <c r="M2332" t="s">
        <v>3487</v>
      </c>
    </row>
    <row r="2333" spans="9:13" x14ac:dyDescent="0.25">
      <c r="I2333">
        <v>13326</v>
      </c>
      <c r="J2333" t="s">
        <v>701</v>
      </c>
      <c r="K2333" t="s">
        <v>898</v>
      </c>
      <c r="L2333" s="82">
        <v>14108</v>
      </c>
      <c r="M2333" t="s">
        <v>3488</v>
      </c>
    </row>
    <row r="2334" spans="9:13" x14ac:dyDescent="0.25">
      <c r="I2334">
        <v>13327</v>
      </c>
      <c r="J2334" t="s">
        <v>606</v>
      </c>
      <c r="K2334" t="s">
        <v>171</v>
      </c>
      <c r="L2334" s="82">
        <v>14072</v>
      </c>
      <c r="M2334" t="s">
        <v>3489</v>
      </c>
    </row>
    <row r="2335" spans="9:13" x14ac:dyDescent="0.25">
      <c r="I2335">
        <v>13328</v>
      </c>
      <c r="J2335" t="s">
        <v>633</v>
      </c>
      <c r="K2335" t="s">
        <v>880</v>
      </c>
      <c r="L2335" s="82">
        <v>14443</v>
      </c>
      <c r="M2335" t="s">
        <v>3490</v>
      </c>
    </row>
    <row r="2336" spans="9:13" x14ac:dyDescent="0.25">
      <c r="I2336">
        <v>13329</v>
      </c>
      <c r="J2336" t="s">
        <v>622</v>
      </c>
      <c r="K2336" t="s">
        <v>838</v>
      </c>
      <c r="L2336" s="82">
        <v>14309</v>
      </c>
      <c r="M2336" t="s">
        <v>3491</v>
      </c>
    </row>
    <row r="2337" spans="9:13" x14ac:dyDescent="0.25">
      <c r="I2337">
        <v>13330</v>
      </c>
      <c r="J2337" t="s">
        <v>284</v>
      </c>
      <c r="K2337" t="s">
        <v>917</v>
      </c>
      <c r="L2337" s="82">
        <v>14551</v>
      </c>
      <c r="M2337" t="s">
        <v>3492</v>
      </c>
    </row>
    <row r="2338" spans="9:13" x14ac:dyDescent="0.25">
      <c r="I2338">
        <v>13331</v>
      </c>
      <c r="J2338" t="s">
        <v>160</v>
      </c>
      <c r="K2338" t="s">
        <v>871</v>
      </c>
      <c r="L2338" s="82">
        <v>14571</v>
      </c>
      <c r="M2338" t="s">
        <v>3493</v>
      </c>
    </row>
    <row r="2339" spans="9:13" x14ac:dyDescent="0.25">
      <c r="I2339">
        <v>13332</v>
      </c>
      <c r="J2339" t="s">
        <v>702</v>
      </c>
      <c r="K2339" t="s">
        <v>999</v>
      </c>
      <c r="L2339" s="82">
        <v>14887</v>
      </c>
      <c r="M2339" t="s">
        <v>3494</v>
      </c>
    </row>
    <row r="2340" spans="9:13" x14ac:dyDescent="0.25">
      <c r="I2340">
        <v>13333</v>
      </c>
      <c r="J2340" t="s">
        <v>634</v>
      </c>
      <c r="K2340" t="s">
        <v>885</v>
      </c>
      <c r="L2340" s="82">
        <v>14654</v>
      </c>
      <c r="M2340" t="s">
        <v>3495</v>
      </c>
    </row>
    <row r="2341" spans="9:13" x14ac:dyDescent="0.25">
      <c r="I2341">
        <v>13334</v>
      </c>
      <c r="J2341" t="s">
        <v>563</v>
      </c>
      <c r="K2341" t="s">
        <v>911</v>
      </c>
      <c r="L2341" s="82">
        <v>14721</v>
      </c>
      <c r="M2341" t="s">
        <v>3496</v>
      </c>
    </row>
    <row r="2342" spans="9:13" x14ac:dyDescent="0.25">
      <c r="I2342">
        <v>13335</v>
      </c>
      <c r="J2342" t="s">
        <v>226</v>
      </c>
      <c r="K2342" t="s">
        <v>931</v>
      </c>
      <c r="L2342" s="82">
        <v>14662</v>
      </c>
      <c r="M2342" t="s">
        <v>3497</v>
      </c>
    </row>
    <row r="2343" spans="9:13" x14ac:dyDescent="0.25">
      <c r="I2343">
        <v>13336</v>
      </c>
      <c r="J2343" t="s">
        <v>200</v>
      </c>
      <c r="K2343" t="s">
        <v>921</v>
      </c>
      <c r="L2343" s="82">
        <v>14905</v>
      </c>
      <c r="M2343" t="s">
        <v>3498</v>
      </c>
    </row>
    <row r="2344" spans="9:13" x14ac:dyDescent="0.25">
      <c r="I2344">
        <v>13337</v>
      </c>
      <c r="J2344" t="s">
        <v>160</v>
      </c>
      <c r="K2344" t="s">
        <v>887</v>
      </c>
      <c r="L2344" s="82">
        <v>15470</v>
      </c>
      <c r="M2344" t="s">
        <v>3499</v>
      </c>
    </row>
    <row r="2345" spans="9:13" x14ac:dyDescent="0.25">
      <c r="I2345">
        <v>13338</v>
      </c>
      <c r="J2345" t="s">
        <v>451</v>
      </c>
      <c r="K2345" t="s">
        <v>859</v>
      </c>
      <c r="L2345" s="82">
        <v>15565</v>
      </c>
      <c r="M2345" t="s">
        <v>3500</v>
      </c>
    </row>
    <row r="2346" spans="9:13" x14ac:dyDescent="0.25">
      <c r="I2346">
        <v>13339</v>
      </c>
      <c r="J2346" t="s">
        <v>275</v>
      </c>
      <c r="K2346" t="s">
        <v>957</v>
      </c>
      <c r="L2346" s="82">
        <v>15360</v>
      </c>
      <c r="M2346" t="s">
        <v>3501</v>
      </c>
    </row>
    <row r="2347" spans="9:13" x14ac:dyDescent="0.25">
      <c r="I2347">
        <v>13340</v>
      </c>
      <c r="J2347" t="s">
        <v>315</v>
      </c>
      <c r="K2347" t="s">
        <v>843</v>
      </c>
      <c r="L2347" s="82">
        <v>15464</v>
      </c>
      <c r="M2347" t="s">
        <v>3502</v>
      </c>
    </row>
    <row r="2348" spans="9:13" x14ac:dyDescent="0.25">
      <c r="I2348">
        <v>13341</v>
      </c>
      <c r="J2348" t="s">
        <v>227</v>
      </c>
      <c r="K2348" t="s">
        <v>841</v>
      </c>
      <c r="L2348" s="82">
        <v>15599</v>
      </c>
      <c r="M2348" t="s">
        <v>3503</v>
      </c>
    </row>
    <row r="2349" spans="9:13" x14ac:dyDescent="0.25">
      <c r="I2349">
        <v>13342</v>
      </c>
      <c r="J2349" t="s">
        <v>597</v>
      </c>
      <c r="K2349" t="s">
        <v>477</v>
      </c>
      <c r="L2349" s="82">
        <v>15509</v>
      </c>
      <c r="M2349" t="s">
        <v>3504</v>
      </c>
    </row>
    <row r="2350" spans="9:13" x14ac:dyDescent="0.25">
      <c r="I2350">
        <v>13343</v>
      </c>
      <c r="J2350" t="s">
        <v>563</v>
      </c>
      <c r="K2350" t="s">
        <v>602</v>
      </c>
      <c r="L2350" s="82">
        <v>15609</v>
      </c>
      <c r="M2350" t="s">
        <v>3505</v>
      </c>
    </row>
    <row r="2351" spans="9:13" x14ac:dyDescent="0.25">
      <c r="I2351">
        <v>13344</v>
      </c>
      <c r="J2351" t="s">
        <v>588</v>
      </c>
      <c r="K2351" t="s">
        <v>874</v>
      </c>
      <c r="L2351" s="82">
        <v>15595</v>
      </c>
      <c r="M2351" t="s">
        <v>3506</v>
      </c>
    </row>
    <row r="2352" spans="9:13" x14ac:dyDescent="0.25">
      <c r="I2352">
        <v>13345</v>
      </c>
      <c r="J2352" t="s">
        <v>234</v>
      </c>
      <c r="K2352" t="s">
        <v>876</v>
      </c>
      <c r="L2352" s="82">
        <v>15402</v>
      </c>
      <c r="M2352" t="s">
        <v>3507</v>
      </c>
    </row>
    <row r="2353" spans="9:13" x14ac:dyDescent="0.25">
      <c r="I2353">
        <v>13346</v>
      </c>
      <c r="J2353" t="s">
        <v>694</v>
      </c>
      <c r="K2353" t="s">
        <v>897</v>
      </c>
      <c r="L2353" s="82">
        <v>15852</v>
      </c>
      <c r="M2353" t="s">
        <v>3508</v>
      </c>
    </row>
    <row r="2354" spans="9:13" x14ac:dyDescent="0.25">
      <c r="I2354">
        <v>13347</v>
      </c>
      <c r="J2354" t="s">
        <v>663</v>
      </c>
      <c r="K2354" t="s">
        <v>995</v>
      </c>
      <c r="L2354" s="82">
        <v>15708</v>
      </c>
      <c r="M2354" t="s">
        <v>3509</v>
      </c>
    </row>
    <row r="2355" spans="9:13" x14ac:dyDescent="0.25">
      <c r="I2355">
        <v>13348</v>
      </c>
      <c r="J2355" t="s">
        <v>206</v>
      </c>
      <c r="K2355" t="s">
        <v>836</v>
      </c>
      <c r="L2355" s="82">
        <v>15756</v>
      </c>
      <c r="M2355" t="s">
        <v>3510</v>
      </c>
    </row>
    <row r="2356" spans="9:13" x14ac:dyDescent="0.25">
      <c r="I2356">
        <v>13349</v>
      </c>
      <c r="J2356" t="s">
        <v>507</v>
      </c>
      <c r="K2356" t="s">
        <v>854</v>
      </c>
      <c r="L2356" s="82">
        <v>15985</v>
      </c>
      <c r="M2356" t="s">
        <v>3511</v>
      </c>
    </row>
    <row r="2357" spans="9:13" x14ac:dyDescent="0.25">
      <c r="I2357">
        <v>13350</v>
      </c>
      <c r="J2357" t="s">
        <v>521</v>
      </c>
      <c r="K2357" t="s">
        <v>1005</v>
      </c>
      <c r="L2357" s="82">
        <v>15952</v>
      </c>
      <c r="M2357" t="s">
        <v>3512</v>
      </c>
    </row>
    <row r="2358" spans="9:13" x14ac:dyDescent="0.25">
      <c r="I2358">
        <v>13351</v>
      </c>
      <c r="J2358" t="s">
        <v>492</v>
      </c>
      <c r="K2358" t="s">
        <v>887</v>
      </c>
      <c r="L2358" s="82">
        <v>16189</v>
      </c>
      <c r="M2358" t="s">
        <v>3513</v>
      </c>
    </row>
    <row r="2359" spans="9:13" x14ac:dyDescent="0.25">
      <c r="I2359">
        <v>13352</v>
      </c>
      <c r="J2359" t="s">
        <v>400</v>
      </c>
      <c r="K2359" t="s">
        <v>890</v>
      </c>
      <c r="L2359" s="82">
        <v>16137</v>
      </c>
      <c r="M2359" t="s">
        <v>3514</v>
      </c>
    </row>
    <row r="2360" spans="9:13" x14ac:dyDescent="0.25">
      <c r="I2360">
        <v>13353</v>
      </c>
      <c r="J2360" t="s">
        <v>674</v>
      </c>
      <c r="K2360" t="s">
        <v>918</v>
      </c>
      <c r="L2360" s="82">
        <v>16340</v>
      </c>
      <c r="M2360" t="s">
        <v>3515</v>
      </c>
    </row>
    <row r="2361" spans="9:13" x14ac:dyDescent="0.25">
      <c r="I2361">
        <v>13354</v>
      </c>
      <c r="J2361" t="s">
        <v>703</v>
      </c>
      <c r="K2361" t="s">
        <v>942</v>
      </c>
      <c r="L2361" s="82">
        <v>16387</v>
      </c>
      <c r="M2361" t="s">
        <v>3516</v>
      </c>
    </row>
    <row r="2362" spans="9:13" x14ac:dyDescent="0.25">
      <c r="I2362">
        <v>13355</v>
      </c>
      <c r="J2362" t="s">
        <v>477</v>
      </c>
      <c r="K2362" t="s">
        <v>968</v>
      </c>
      <c r="L2362" s="82">
        <v>16339</v>
      </c>
      <c r="M2362" t="s">
        <v>3517</v>
      </c>
    </row>
    <row r="2363" spans="9:13" x14ac:dyDescent="0.25">
      <c r="I2363">
        <v>13356</v>
      </c>
      <c r="J2363" t="s">
        <v>631</v>
      </c>
      <c r="K2363" t="s">
        <v>951</v>
      </c>
      <c r="L2363" s="82">
        <v>16564</v>
      </c>
      <c r="M2363" t="s">
        <v>3518</v>
      </c>
    </row>
    <row r="2364" spans="9:13" x14ac:dyDescent="0.25">
      <c r="I2364">
        <v>13357</v>
      </c>
      <c r="J2364" t="s">
        <v>220</v>
      </c>
      <c r="K2364" t="s">
        <v>959</v>
      </c>
      <c r="L2364" s="82">
        <v>16707</v>
      </c>
      <c r="M2364" t="s">
        <v>3519</v>
      </c>
    </row>
    <row r="2365" spans="9:13" x14ac:dyDescent="0.25">
      <c r="I2365">
        <v>13358</v>
      </c>
      <c r="J2365" t="s">
        <v>318</v>
      </c>
      <c r="K2365" t="s">
        <v>843</v>
      </c>
      <c r="L2365" s="82">
        <v>16603</v>
      </c>
      <c r="M2365" t="s">
        <v>3520</v>
      </c>
    </row>
    <row r="2366" spans="9:13" x14ac:dyDescent="0.25">
      <c r="I2366">
        <v>13359</v>
      </c>
      <c r="J2366" t="s">
        <v>161</v>
      </c>
      <c r="K2366" t="s">
        <v>928</v>
      </c>
      <c r="L2366" s="82">
        <v>16682</v>
      </c>
      <c r="M2366" t="s">
        <v>3521</v>
      </c>
    </row>
    <row r="2367" spans="9:13" x14ac:dyDescent="0.25">
      <c r="I2367">
        <v>13360</v>
      </c>
      <c r="J2367" t="s">
        <v>451</v>
      </c>
      <c r="K2367" t="s">
        <v>945</v>
      </c>
      <c r="L2367" s="82">
        <v>16805</v>
      </c>
      <c r="M2367" t="s">
        <v>3522</v>
      </c>
    </row>
    <row r="2368" spans="9:13" x14ac:dyDescent="0.25">
      <c r="I2368">
        <v>13361</v>
      </c>
      <c r="J2368" t="s">
        <v>355</v>
      </c>
      <c r="K2368" t="s">
        <v>968</v>
      </c>
      <c r="L2368" s="82">
        <v>17046</v>
      </c>
      <c r="M2368" t="s">
        <v>3523</v>
      </c>
    </row>
    <row r="2369" spans="9:13" x14ac:dyDescent="0.25">
      <c r="I2369">
        <v>13362</v>
      </c>
      <c r="J2369" t="s">
        <v>168</v>
      </c>
      <c r="K2369" t="s">
        <v>363</v>
      </c>
      <c r="L2369" s="82">
        <v>16845</v>
      </c>
      <c r="M2369" t="s">
        <v>3524</v>
      </c>
    </row>
    <row r="2370" spans="9:13" x14ac:dyDescent="0.25">
      <c r="I2370">
        <v>13363</v>
      </c>
      <c r="J2370" t="s">
        <v>162</v>
      </c>
      <c r="K2370" t="s">
        <v>698</v>
      </c>
      <c r="L2370" s="82">
        <v>16969</v>
      </c>
      <c r="M2370" t="s">
        <v>3525</v>
      </c>
    </row>
    <row r="2371" spans="9:13" x14ac:dyDescent="0.25">
      <c r="I2371">
        <v>13364</v>
      </c>
      <c r="J2371" t="s">
        <v>315</v>
      </c>
      <c r="K2371" t="s">
        <v>884</v>
      </c>
      <c r="L2371" s="82">
        <v>17078</v>
      </c>
      <c r="M2371" t="s">
        <v>3526</v>
      </c>
    </row>
    <row r="2372" spans="9:13" x14ac:dyDescent="0.25">
      <c r="I2372">
        <v>13365</v>
      </c>
      <c r="J2372" t="s">
        <v>166</v>
      </c>
      <c r="K2372" t="s">
        <v>965</v>
      </c>
      <c r="L2372" s="82">
        <v>17070</v>
      </c>
      <c r="M2372" t="s">
        <v>3527</v>
      </c>
    </row>
    <row r="2373" spans="9:13" x14ac:dyDescent="0.25">
      <c r="I2373">
        <v>13366</v>
      </c>
      <c r="J2373" t="s">
        <v>453</v>
      </c>
      <c r="K2373" t="s">
        <v>890</v>
      </c>
      <c r="L2373" s="82">
        <v>16932</v>
      </c>
      <c r="M2373" t="s">
        <v>3528</v>
      </c>
    </row>
    <row r="2374" spans="9:13" x14ac:dyDescent="0.25">
      <c r="I2374">
        <v>13367</v>
      </c>
      <c r="J2374" t="s">
        <v>225</v>
      </c>
      <c r="K2374" t="s">
        <v>843</v>
      </c>
      <c r="L2374" s="82">
        <v>17271</v>
      </c>
      <c r="M2374" t="s">
        <v>3529</v>
      </c>
    </row>
    <row r="2375" spans="9:13" x14ac:dyDescent="0.25">
      <c r="I2375">
        <v>13368</v>
      </c>
      <c r="J2375" t="s">
        <v>346</v>
      </c>
      <c r="K2375" t="s">
        <v>875</v>
      </c>
      <c r="L2375" s="82">
        <v>17527</v>
      </c>
      <c r="M2375" t="s">
        <v>3530</v>
      </c>
    </row>
    <row r="2376" spans="9:13" x14ac:dyDescent="0.25">
      <c r="I2376">
        <v>13369</v>
      </c>
      <c r="J2376" t="s">
        <v>492</v>
      </c>
      <c r="K2376" t="s">
        <v>875</v>
      </c>
      <c r="L2376" s="82">
        <v>17396</v>
      </c>
      <c r="M2376" t="s">
        <v>3531</v>
      </c>
    </row>
    <row r="2377" spans="9:13" x14ac:dyDescent="0.25">
      <c r="I2377">
        <v>13370</v>
      </c>
      <c r="J2377" t="s">
        <v>220</v>
      </c>
      <c r="K2377" t="s">
        <v>262</v>
      </c>
      <c r="L2377" s="82">
        <v>17614</v>
      </c>
      <c r="M2377" t="s">
        <v>3532</v>
      </c>
    </row>
    <row r="2378" spans="9:13" x14ac:dyDescent="0.25">
      <c r="I2378">
        <v>13371</v>
      </c>
      <c r="J2378" t="s">
        <v>162</v>
      </c>
      <c r="K2378" t="s">
        <v>959</v>
      </c>
      <c r="L2378" s="82">
        <v>17857</v>
      </c>
      <c r="M2378" t="s">
        <v>3533</v>
      </c>
    </row>
    <row r="2379" spans="9:13" x14ac:dyDescent="0.25">
      <c r="I2379">
        <v>13372</v>
      </c>
      <c r="J2379" t="s">
        <v>521</v>
      </c>
      <c r="K2379" t="s">
        <v>843</v>
      </c>
      <c r="L2379" s="82">
        <v>17865</v>
      </c>
      <c r="M2379" t="s">
        <v>3534</v>
      </c>
    </row>
    <row r="2380" spans="9:13" x14ac:dyDescent="0.25">
      <c r="I2380">
        <v>13373</v>
      </c>
      <c r="J2380" t="s">
        <v>683</v>
      </c>
      <c r="K2380" t="s">
        <v>858</v>
      </c>
      <c r="L2380" s="82">
        <v>17596</v>
      </c>
      <c r="M2380" t="s">
        <v>3535</v>
      </c>
    </row>
    <row r="2381" spans="9:13" x14ac:dyDescent="0.25">
      <c r="I2381">
        <v>13374</v>
      </c>
      <c r="J2381" t="s">
        <v>155</v>
      </c>
      <c r="K2381" t="s">
        <v>930</v>
      </c>
      <c r="L2381" s="82">
        <v>17673</v>
      </c>
      <c r="M2381" t="s">
        <v>3536</v>
      </c>
    </row>
    <row r="2382" spans="9:13" x14ac:dyDescent="0.25">
      <c r="I2382">
        <v>13375</v>
      </c>
      <c r="J2382" t="s">
        <v>286</v>
      </c>
      <c r="K2382" t="s">
        <v>894</v>
      </c>
      <c r="L2382" s="82">
        <v>17634</v>
      </c>
      <c r="M2382" t="s">
        <v>3537</v>
      </c>
    </row>
    <row r="2383" spans="9:13" x14ac:dyDescent="0.25">
      <c r="I2383">
        <v>13376</v>
      </c>
      <c r="J2383" t="s">
        <v>525</v>
      </c>
      <c r="K2383" t="s">
        <v>839</v>
      </c>
      <c r="L2383" s="82">
        <v>17779</v>
      </c>
      <c r="M2383" t="s">
        <v>3538</v>
      </c>
    </row>
    <row r="2384" spans="9:13" x14ac:dyDescent="0.25">
      <c r="I2384">
        <v>13377</v>
      </c>
      <c r="J2384" t="s">
        <v>495</v>
      </c>
      <c r="K2384" t="s">
        <v>857</v>
      </c>
      <c r="L2384" s="82">
        <v>17608</v>
      </c>
      <c r="M2384" t="s">
        <v>3539</v>
      </c>
    </row>
    <row r="2385" spans="9:13" x14ac:dyDescent="0.25">
      <c r="I2385">
        <v>13378</v>
      </c>
      <c r="J2385" t="s">
        <v>318</v>
      </c>
      <c r="K2385" t="s">
        <v>526</v>
      </c>
      <c r="L2385" s="82">
        <v>17793</v>
      </c>
      <c r="M2385" t="s">
        <v>3540</v>
      </c>
    </row>
    <row r="2386" spans="9:13" x14ac:dyDescent="0.25">
      <c r="I2386">
        <v>13379</v>
      </c>
      <c r="J2386" t="s">
        <v>526</v>
      </c>
      <c r="K2386" t="s">
        <v>936</v>
      </c>
      <c r="L2386" s="82">
        <v>18032</v>
      </c>
      <c r="M2386" t="s">
        <v>3541</v>
      </c>
    </row>
    <row r="2387" spans="9:13" x14ac:dyDescent="0.25">
      <c r="I2387">
        <v>13380</v>
      </c>
      <c r="J2387" t="s">
        <v>450</v>
      </c>
      <c r="K2387" t="s">
        <v>749</v>
      </c>
      <c r="L2387" s="82">
        <v>18196</v>
      </c>
      <c r="M2387" t="s">
        <v>3542</v>
      </c>
    </row>
    <row r="2388" spans="9:13" x14ac:dyDescent="0.25">
      <c r="I2388">
        <v>13381</v>
      </c>
      <c r="J2388" t="s">
        <v>687</v>
      </c>
      <c r="K2388" t="s">
        <v>834</v>
      </c>
      <c r="L2388" s="82">
        <v>17979</v>
      </c>
      <c r="M2388" t="s">
        <v>3543</v>
      </c>
    </row>
    <row r="2389" spans="9:13" x14ac:dyDescent="0.25">
      <c r="I2389">
        <v>13382</v>
      </c>
      <c r="J2389" t="s">
        <v>530</v>
      </c>
      <c r="K2389" t="s">
        <v>983</v>
      </c>
      <c r="L2389" s="82">
        <v>17933</v>
      </c>
      <c r="M2389" t="s">
        <v>3544</v>
      </c>
    </row>
    <row r="2390" spans="9:13" x14ac:dyDescent="0.25">
      <c r="I2390">
        <v>13383</v>
      </c>
      <c r="J2390" t="s">
        <v>315</v>
      </c>
      <c r="K2390" t="s">
        <v>910</v>
      </c>
      <c r="L2390" s="82">
        <v>18539</v>
      </c>
      <c r="M2390" t="s">
        <v>3545</v>
      </c>
    </row>
    <row r="2391" spans="9:13" x14ac:dyDescent="0.25">
      <c r="I2391">
        <v>13384</v>
      </c>
      <c r="J2391" t="s">
        <v>409</v>
      </c>
      <c r="K2391" t="s">
        <v>1002</v>
      </c>
      <c r="L2391" s="82">
        <v>18561</v>
      </c>
      <c r="M2391" t="s">
        <v>3546</v>
      </c>
    </row>
    <row r="2392" spans="9:13" x14ac:dyDescent="0.25">
      <c r="I2392">
        <v>13385</v>
      </c>
      <c r="J2392" t="s">
        <v>312</v>
      </c>
      <c r="K2392" t="s">
        <v>945</v>
      </c>
      <c r="L2392" s="82">
        <v>18594</v>
      </c>
      <c r="M2392" t="s">
        <v>3547</v>
      </c>
    </row>
    <row r="2393" spans="9:13" x14ac:dyDescent="0.25">
      <c r="I2393">
        <v>13386</v>
      </c>
      <c r="J2393" t="s">
        <v>496</v>
      </c>
      <c r="K2393" t="s">
        <v>917</v>
      </c>
      <c r="L2393" s="82">
        <v>18289</v>
      </c>
      <c r="M2393" t="s">
        <v>3548</v>
      </c>
    </row>
    <row r="2394" spans="9:13" x14ac:dyDescent="0.25">
      <c r="I2394">
        <v>13387</v>
      </c>
      <c r="J2394" t="s">
        <v>502</v>
      </c>
      <c r="K2394" t="s">
        <v>834</v>
      </c>
      <c r="L2394" s="82">
        <v>18343</v>
      </c>
      <c r="M2394" t="s">
        <v>3549</v>
      </c>
    </row>
    <row r="2395" spans="9:13" x14ac:dyDescent="0.25">
      <c r="I2395">
        <v>13388</v>
      </c>
      <c r="J2395" t="s">
        <v>321</v>
      </c>
      <c r="K2395" t="s">
        <v>922</v>
      </c>
      <c r="L2395" s="82">
        <v>18427</v>
      </c>
      <c r="M2395" t="s">
        <v>3550</v>
      </c>
    </row>
    <row r="2396" spans="9:13" x14ac:dyDescent="0.25">
      <c r="I2396">
        <v>13389</v>
      </c>
      <c r="J2396" t="s">
        <v>320</v>
      </c>
      <c r="K2396" t="s">
        <v>495</v>
      </c>
      <c r="L2396" s="82">
        <v>18587</v>
      </c>
      <c r="M2396" t="s">
        <v>3551</v>
      </c>
    </row>
    <row r="2397" spans="9:13" x14ac:dyDescent="0.25">
      <c r="I2397">
        <v>13390</v>
      </c>
      <c r="J2397" t="s">
        <v>244</v>
      </c>
      <c r="K2397" t="s">
        <v>955</v>
      </c>
      <c r="L2397" s="82">
        <v>18409</v>
      </c>
      <c r="M2397" t="s">
        <v>3552</v>
      </c>
    </row>
    <row r="2398" spans="9:13" x14ac:dyDescent="0.25">
      <c r="I2398">
        <v>13391</v>
      </c>
      <c r="J2398" t="s">
        <v>405</v>
      </c>
      <c r="K2398" t="s">
        <v>964</v>
      </c>
      <c r="L2398" s="82">
        <v>18686</v>
      </c>
      <c r="M2398" t="s">
        <v>3553</v>
      </c>
    </row>
    <row r="2399" spans="9:13" x14ac:dyDescent="0.25">
      <c r="I2399">
        <v>13392</v>
      </c>
      <c r="J2399" t="s">
        <v>231</v>
      </c>
      <c r="K2399" t="s">
        <v>996</v>
      </c>
      <c r="L2399" s="82">
        <v>18751</v>
      </c>
      <c r="M2399" t="s">
        <v>3554</v>
      </c>
    </row>
    <row r="2400" spans="9:13" x14ac:dyDescent="0.25">
      <c r="I2400">
        <v>13393</v>
      </c>
      <c r="J2400" t="s">
        <v>214</v>
      </c>
      <c r="K2400" t="s">
        <v>894</v>
      </c>
      <c r="L2400" s="82">
        <v>18736</v>
      </c>
      <c r="M2400" t="s">
        <v>3555</v>
      </c>
    </row>
    <row r="2401" spans="9:13" x14ac:dyDescent="0.25">
      <c r="I2401">
        <v>13394</v>
      </c>
      <c r="J2401" t="s">
        <v>697</v>
      </c>
      <c r="K2401" t="s">
        <v>957</v>
      </c>
      <c r="L2401" s="82">
        <v>18702</v>
      </c>
      <c r="M2401" t="s">
        <v>3556</v>
      </c>
    </row>
    <row r="2402" spans="9:13" x14ac:dyDescent="0.25">
      <c r="I2402">
        <v>13395</v>
      </c>
      <c r="J2402" t="s">
        <v>288</v>
      </c>
      <c r="K2402" t="s">
        <v>946</v>
      </c>
      <c r="L2402" s="82">
        <v>18824</v>
      </c>
      <c r="M2402" t="s">
        <v>3557</v>
      </c>
    </row>
    <row r="2403" spans="9:13" x14ac:dyDescent="0.25">
      <c r="I2403">
        <v>13396</v>
      </c>
      <c r="J2403" t="s">
        <v>292</v>
      </c>
      <c r="K2403" t="s">
        <v>894</v>
      </c>
      <c r="L2403" s="82">
        <v>18806</v>
      </c>
      <c r="M2403" t="s">
        <v>3558</v>
      </c>
    </row>
    <row r="2404" spans="9:13" x14ac:dyDescent="0.25">
      <c r="I2404">
        <v>13397</v>
      </c>
      <c r="J2404" t="s">
        <v>190</v>
      </c>
      <c r="K2404" t="s">
        <v>397</v>
      </c>
      <c r="L2404" s="82">
        <v>18726</v>
      </c>
      <c r="M2404" t="s">
        <v>3559</v>
      </c>
    </row>
    <row r="2405" spans="9:13" x14ac:dyDescent="0.25">
      <c r="I2405">
        <v>13398</v>
      </c>
      <c r="J2405" t="s">
        <v>456</v>
      </c>
      <c r="K2405" t="s">
        <v>262</v>
      </c>
      <c r="L2405" s="82">
        <v>18891</v>
      </c>
      <c r="M2405" t="s">
        <v>3560</v>
      </c>
    </row>
    <row r="2406" spans="9:13" x14ac:dyDescent="0.25">
      <c r="I2406">
        <v>13399</v>
      </c>
      <c r="J2406" t="s">
        <v>278</v>
      </c>
      <c r="K2406" t="s">
        <v>836</v>
      </c>
      <c r="L2406" s="82">
        <v>18708</v>
      </c>
      <c r="M2406" t="s">
        <v>3561</v>
      </c>
    </row>
    <row r="2407" spans="9:13" x14ac:dyDescent="0.25">
      <c r="I2407">
        <v>13400</v>
      </c>
      <c r="J2407" t="s">
        <v>244</v>
      </c>
      <c r="K2407" t="s">
        <v>495</v>
      </c>
      <c r="L2407" s="82">
        <v>18852</v>
      </c>
      <c r="M2407" t="s">
        <v>3562</v>
      </c>
    </row>
    <row r="2408" spans="9:13" x14ac:dyDescent="0.25">
      <c r="I2408">
        <v>13401</v>
      </c>
      <c r="J2408" t="s">
        <v>359</v>
      </c>
      <c r="K2408" t="s">
        <v>602</v>
      </c>
      <c r="L2408" s="82">
        <v>19046</v>
      </c>
      <c r="M2408" t="s">
        <v>3563</v>
      </c>
    </row>
    <row r="2409" spans="9:13" x14ac:dyDescent="0.25">
      <c r="I2409">
        <v>13402</v>
      </c>
      <c r="J2409" t="s">
        <v>288</v>
      </c>
      <c r="K2409" t="s">
        <v>950</v>
      </c>
      <c r="L2409" s="82">
        <v>19081</v>
      </c>
      <c r="M2409" t="s">
        <v>3564</v>
      </c>
    </row>
    <row r="2410" spans="9:13" x14ac:dyDescent="0.25">
      <c r="I2410">
        <v>13403</v>
      </c>
      <c r="J2410" t="s">
        <v>183</v>
      </c>
      <c r="K2410" t="s">
        <v>477</v>
      </c>
      <c r="L2410" s="82">
        <v>19116</v>
      </c>
      <c r="M2410" t="s">
        <v>3565</v>
      </c>
    </row>
    <row r="2411" spans="9:13" x14ac:dyDescent="0.25">
      <c r="I2411">
        <v>13404</v>
      </c>
      <c r="J2411" t="s">
        <v>571</v>
      </c>
      <c r="K2411" t="s">
        <v>821</v>
      </c>
      <c r="L2411" s="82">
        <v>21441</v>
      </c>
      <c r="M2411" t="s">
        <v>3566</v>
      </c>
    </row>
    <row r="2412" spans="9:13" x14ac:dyDescent="0.25">
      <c r="I2412">
        <v>13405</v>
      </c>
      <c r="J2412" t="s">
        <v>169</v>
      </c>
      <c r="K2412" t="s">
        <v>417</v>
      </c>
      <c r="L2412" s="82">
        <v>21098</v>
      </c>
      <c r="M2412" t="s">
        <v>3567</v>
      </c>
    </row>
    <row r="2413" spans="9:13" x14ac:dyDescent="0.25">
      <c r="I2413">
        <v>13406</v>
      </c>
      <c r="J2413" t="s">
        <v>693</v>
      </c>
      <c r="K2413" t="s">
        <v>907</v>
      </c>
      <c r="L2413" s="82">
        <v>20825</v>
      </c>
      <c r="M2413" t="s">
        <v>3568</v>
      </c>
    </row>
    <row r="2414" spans="9:13" x14ac:dyDescent="0.25">
      <c r="I2414">
        <v>13407</v>
      </c>
      <c r="J2414" t="s">
        <v>638</v>
      </c>
      <c r="K2414" t="s">
        <v>1003</v>
      </c>
      <c r="L2414" s="82">
        <v>21100</v>
      </c>
      <c r="M2414" t="s">
        <v>3569</v>
      </c>
    </row>
    <row r="2415" spans="9:13" x14ac:dyDescent="0.25">
      <c r="I2415">
        <v>13408</v>
      </c>
      <c r="J2415" t="s">
        <v>450</v>
      </c>
      <c r="K2415" t="s">
        <v>959</v>
      </c>
      <c r="L2415" s="82">
        <v>20918</v>
      </c>
      <c r="M2415" t="s">
        <v>3570</v>
      </c>
    </row>
    <row r="2416" spans="9:13" x14ac:dyDescent="0.25">
      <c r="I2416">
        <v>13409</v>
      </c>
      <c r="J2416" t="s">
        <v>645</v>
      </c>
      <c r="K2416" t="s">
        <v>898</v>
      </c>
      <c r="L2416" s="82">
        <v>20174</v>
      </c>
      <c r="M2416" t="s">
        <v>3571</v>
      </c>
    </row>
    <row r="2417" spans="9:13" x14ac:dyDescent="0.25">
      <c r="I2417">
        <v>13410</v>
      </c>
      <c r="J2417" t="s">
        <v>543</v>
      </c>
      <c r="K2417" t="s">
        <v>990</v>
      </c>
      <c r="L2417" s="82">
        <v>20412</v>
      </c>
      <c r="M2417" t="s">
        <v>3572</v>
      </c>
    </row>
    <row r="2418" spans="9:13" x14ac:dyDescent="0.25">
      <c r="I2418">
        <v>13411</v>
      </c>
      <c r="J2418" t="s">
        <v>158</v>
      </c>
      <c r="K2418" t="s">
        <v>903</v>
      </c>
      <c r="L2418" s="82">
        <v>20273</v>
      </c>
      <c r="M2418" t="s">
        <v>3573</v>
      </c>
    </row>
    <row r="2419" spans="9:13" x14ac:dyDescent="0.25">
      <c r="I2419">
        <v>13412</v>
      </c>
      <c r="J2419" t="s">
        <v>367</v>
      </c>
      <c r="K2419" t="s">
        <v>847</v>
      </c>
      <c r="L2419" s="82">
        <v>20376</v>
      </c>
      <c r="M2419" t="s">
        <v>3574</v>
      </c>
    </row>
    <row r="2420" spans="9:13" x14ac:dyDescent="0.25">
      <c r="I2420">
        <v>13413</v>
      </c>
      <c r="J2420" t="s">
        <v>354</v>
      </c>
      <c r="K2420" t="s">
        <v>888</v>
      </c>
      <c r="L2420" s="82">
        <v>12011</v>
      </c>
      <c r="M2420" t="s">
        <v>3575</v>
      </c>
    </row>
    <row r="2421" spans="9:13" x14ac:dyDescent="0.25">
      <c r="I2421">
        <v>13414</v>
      </c>
      <c r="J2421" t="s">
        <v>399</v>
      </c>
      <c r="K2421" t="s">
        <v>692</v>
      </c>
      <c r="L2421" s="82">
        <v>12236</v>
      </c>
      <c r="M2421" t="s">
        <v>3576</v>
      </c>
    </row>
    <row r="2422" spans="9:13" x14ac:dyDescent="0.25">
      <c r="I2422">
        <v>13415</v>
      </c>
      <c r="J2422" t="s">
        <v>270</v>
      </c>
      <c r="K2422" t="s">
        <v>983</v>
      </c>
      <c r="L2422" s="82">
        <v>12150</v>
      </c>
      <c r="M2422" t="s">
        <v>3577</v>
      </c>
    </row>
    <row r="2423" spans="9:13" x14ac:dyDescent="0.25">
      <c r="I2423">
        <v>13416</v>
      </c>
      <c r="J2423" t="s">
        <v>530</v>
      </c>
      <c r="K2423" t="s">
        <v>925</v>
      </c>
      <c r="L2423" s="82">
        <v>12378</v>
      </c>
      <c r="M2423" t="s">
        <v>3578</v>
      </c>
    </row>
    <row r="2424" spans="9:13" x14ac:dyDescent="0.25">
      <c r="I2424">
        <v>13417</v>
      </c>
      <c r="J2424" t="s">
        <v>161</v>
      </c>
      <c r="K2424" t="s">
        <v>887</v>
      </c>
      <c r="L2424" s="82">
        <v>12123</v>
      </c>
      <c r="M2424" t="s">
        <v>3579</v>
      </c>
    </row>
    <row r="2425" spans="9:13" x14ac:dyDescent="0.25">
      <c r="I2425">
        <v>13418</v>
      </c>
      <c r="J2425" t="s">
        <v>289</v>
      </c>
      <c r="K2425" t="s">
        <v>887</v>
      </c>
      <c r="L2425" s="82">
        <v>23896</v>
      </c>
      <c r="M2425" t="s">
        <v>3580</v>
      </c>
    </row>
    <row r="2426" spans="9:13" x14ac:dyDescent="0.25">
      <c r="I2426">
        <v>13419</v>
      </c>
      <c r="J2426" t="s">
        <v>160</v>
      </c>
      <c r="K2426" t="s">
        <v>918</v>
      </c>
      <c r="L2426" s="82">
        <v>23916</v>
      </c>
      <c r="M2426" t="s">
        <v>3581</v>
      </c>
    </row>
    <row r="2427" spans="9:13" x14ac:dyDescent="0.25">
      <c r="I2427">
        <v>13420</v>
      </c>
      <c r="J2427" t="s">
        <v>167</v>
      </c>
      <c r="K2427" t="s">
        <v>950</v>
      </c>
      <c r="L2427" s="82">
        <v>23956</v>
      </c>
      <c r="M2427" t="s">
        <v>3582</v>
      </c>
    </row>
    <row r="2428" spans="9:13" x14ac:dyDescent="0.25">
      <c r="I2428">
        <v>13421</v>
      </c>
      <c r="J2428" t="s">
        <v>226</v>
      </c>
      <c r="K2428" t="s">
        <v>917</v>
      </c>
      <c r="L2428" s="82">
        <v>23916</v>
      </c>
      <c r="M2428" t="s">
        <v>3583</v>
      </c>
    </row>
    <row r="2429" spans="9:13" x14ac:dyDescent="0.25">
      <c r="I2429">
        <v>13422</v>
      </c>
      <c r="J2429" t="s">
        <v>307</v>
      </c>
      <c r="K2429" t="s">
        <v>986</v>
      </c>
      <c r="L2429" s="82">
        <v>24002</v>
      </c>
      <c r="M2429" t="s">
        <v>3584</v>
      </c>
    </row>
    <row r="2430" spans="9:13" x14ac:dyDescent="0.25">
      <c r="I2430">
        <v>13423</v>
      </c>
      <c r="J2430" t="s">
        <v>562</v>
      </c>
      <c r="K2430" t="s">
        <v>984</v>
      </c>
      <c r="L2430" s="82">
        <v>23442</v>
      </c>
      <c r="M2430" t="s">
        <v>3585</v>
      </c>
    </row>
    <row r="2431" spans="9:13" x14ac:dyDescent="0.25">
      <c r="I2431">
        <v>13424</v>
      </c>
      <c r="J2431" t="s">
        <v>272</v>
      </c>
      <c r="K2431" t="s">
        <v>495</v>
      </c>
      <c r="L2431" s="82">
        <v>23640</v>
      </c>
      <c r="M2431" t="s">
        <v>3586</v>
      </c>
    </row>
    <row r="2432" spans="9:13" x14ac:dyDescent="0.25">
      <c r="I2432">
        <v>13425</v>
      </c>
      <c r="J2432" t="s">
        <v>299</v>
      </c>
      <c r="K2432" t="s">
        <v>856</v>
      </c>
      <c r="L2432" s="82">
        <v>23564</v>
      </c>
      <c r="M2432" t="s">
        <v>3587</v>
      </c>
    </row>
    <row r="2433" spans="9:13" x14ac:dyDescent="0.25">
      <c r="I2433">
        <v>13426</v>
      </c>
      <c r="J2433" t="s">
        <v>344</v>
      </c>
      <c r="K2433" t="s">
        <v>923</v>
      </c>
      <c r="L2433" s="82">
        <v>23540</v>
      </c>
      <c r="M2433" t="s">
        <v>3588</v>
      </c>
    </row>
    <row r="2434" spans="9:13" x14ac:dyDescent="0.25">
      <c r="I2434">
        <v>13427</v>
      </c>
      <c r="J2434" t="s">
        <v>675</v>
      </c>
      <c r="K2434" t="s">
        <v>1031</v>
      </c>
      <c r="L2434" s="82">
        <v>23447</v>
      </c>
      <c r="M2434" t="s">
        <v>3589</v>
      </c>
    </row>
    <row r="2435" spans="9:13" x14ac:dyDescent="0.25">
      <c r="I2435">
        <v>13428</v>
      </c>
      <c r="J2435" t="s">
        <v>270</v>
      </c>
      <c r="K2435" t="s">
        <v>916</v>
      </c>
      <c r="L2435" s="82">
        <v>23721</v>
      </c>
      <c r="M2435" t="s">
        <v>3590</v>
      </c>
    </row>
    <row r="2436" spans="9:13" x14ac:dyDescent="0.25">
      <c r="I2436">
        <v>13429</v>
      </c>
      <c r="J2436" t="s">
        <v>294</v>
      </c>
      <c r="K2436" t="s">
        <v>986</v>
      </c>
      <c r="L2436" s="82">
        <v>23411</v>
      </c>
      <c r="M2436" t="s">
        <v>3591</v>
      </c>
    </row>
    <row r="2437" spans="9:13" x14ac:dyDescent="0.25">
      <c r="I2437">
        <v>13430</v>
      </c>
      <c r="J2437" t="s">
        <v>278</v>
      </c>
      <c r="K2437" t="s">
        <v>913</v>
      </c>
      <c r="L2437" s="82">
        <v>23511</v>
      </c>
      <c r="M2437" t="s">
        <v>3592</v>
      </c>
    </row>
    <row r="2438" spans="9:13" x14ac:dyDescent="0.25">
      <c r="I2438">
        <v>13431</v>
      </c>
      <c r="J2438" t="s">
        <v>704</v>
      </c>
      <c r="K2438" t="s">
        <v>283</v>
      </c>
      <c r="L2438" s="82">
        <v>20670</v>
      </c>
      <c r="M2438" t="s">
        <v>3593</v>
      </c>
    </row>
    <row r="2439" spans="9:13" x14ac:dyDescent="0.25">
      <c r="I2439">
        <v>13432</v>
      </c>
      <c r="J2439" t="s">
        <v>234</v>
      </c>
      <c r="K2439" t="s">
        <v>928</v>
      </c>
      <c r="L2439" s="82">
        <v>20627</v>
      </c>
      <c r="M2439" t="s">
        <v>3594</v>
      </c>
    </row>
    <row r="2440" spans="9:13" x14ac:dyDescent="0.25">
      <c r="I2440">
        <v>13433</v>
      </c>
      <c r="J2440" t="s">
        <v>174</v>
      </c>
      <c r="K2440" t="s">
        <v>908</v>
      </c>
      <c r="L2440" s="82">
        <v>20525</v>
      </c>
      <c r="M2440" t="s">
        <v>3595</v>
      </c>
    </row>
    <row r="2441" spans="9:13" x14ac:dyDescent="0.25">
      <c r="I2441">
        <v>13434</v>
      </c>
      <c r="J2441" t="s">
        <v>507</v>
      </c>
      <c r="K2441" t="s">
        <v>910</v>
      </c>
      <c r="L2441" s="82">
        <v>12758</v>
      </c>
      <c r="M2441" t="s">
        <v>3596</v>
      </c>
    </row>
    <row r="2442" spans="9:13" x14ac:dyDescent="0.25">
      <c r="I2442">
        <v>13435</v>
      </c>
      <c r="J2442" t="s">
        <v>659</v>
      </c>
      <c r="K2442" t="s">
        <v>970</v>
      </c>
      <c r="L2442" s="82">
        <v>12679</v>
      </c>
      <c r="M2442" t="s">
        <v>3597</v>
      </c>
    </row>
    <row r="2443" spans="9:13" x14ac:dyDescent="0.25">
      <c r="I2443">
        <v>13436</v>
      </c>
      <c r="J2443" t="s">
        <v>705</v>
      </c>
      <c r="K2443" t="s">
        <v>913</v>
      </c>
      <c r="L2443" s="82">
        <v>23015</v>
      </c>
      <c r="M2443" t="s">
        <v>3598</v>
      </c>
    </row>
    <row r="2444" spans="9:13" x14ac:dyDescent="0.25">
      <c r="I2444">
        <v>13437</v>
      </c>
      <c r="J2444" t="s">
        <v>169</v>
      </c>
      <c r="K2444" t="s">
        <v>862</v>
      </c>
      <c r="L2444" s="82">
        <v>23249</v>
      </c>
      <c r="M2444" t="s">
        <v>3599</v>
      </c>
    </row>
    <row r="2445" spans="9:13" x14ac:dyDescent="0.25">
      <c r="I2445">
        <v>13438</v>
      </c>
      <c r="J2445" t="s">
        <v>163</v>
      </c>
      <c r="K2445" t="s">
        <v>913</v>
      </c>
      <c r="L2445" s="82">
        <v>23307</v>
      </c>
      <c r="M2445" t="s">
        <v>3600</v>
      </c>
    </row>
    <row r="2446" spans="9:13" x14ac:dyDescent="0.25">
      <c r="I2446">
        <v>13439</v>
      </c>
      <c r="J2446" t="s">
        <v>350</v>
      </c>
      <c r="K2446" t="s">
        <v>900</v>
      </c>
      <c r="L2446" s="82">
        <v>23086</v>
      </c>
      <c r="M2446" t="s">
        <v>3601</v>
      </c>
    </row>
    <row r="2447" spans="9:13" x14ac:dyDescent="0.25">
      <c r="I2447">
        <v>13440</v>
      </c>
      <c r="J2447" t="s">
        <v>162</v>
      </c>
      <c r="K2447" t="s">
        <v>943</v>
      </c>
      <c r="L2447" s="82">
        <v>22695</v>
      </c>
      <c r="M2447" t="s">
        <v>3602</v>
      </c>
    </row>
    <row r="2448" spans="9:13" x14ac:dyDescent="0.25">
      <c r="I2448">
        <v>13441</v>
      </c>
      <c r="J2448" t="s">
        <v>516</v>
      </c>
      <c r="K2448" t="s">
        <v>842</v>
      </c>
      <c r="L2448" s="82">
        <v>22780</v>
      </c>
      <c r="M2448" t="s">
        <v>3603</v>
      </c>
    </row>
    <row r="2449" spans="9:13" x14ac:dyDescent="0.25">
      <c r="I2449">
        <v>13442</v>
      </c>
      <c r="J2449" t="s">
        <v>649</v>
      </c>
      <c r="K2449" t="s">
        <v>908</v>
      </c>
      <c r="L2449" s="82">
        <v>22890</v>
      </c>
      <c r="M2449" t="s">
        <v>3604</v>
      </c>
    </row>
    <row r="2450" spans="9:13" x14ac:dyDescent="0.25">
      <c r="I2450">
        <v>13443</v>
      </c>
      <c r="J2450" t="s">
        <v>272</v>
      </c>
      <c r="K2450" t="s">
        <v>126</v>
      </c>
      <c r="L2450" s="82">
        <v>22837</v>
      </c>
      <c r="M2450" t="s">
        <v>3605</v>
      </c>
    </row>
    <row r="2451" spans="9:13" x14ac:dyDescent="0.25">
      <c r="I2451">
        <v>13444</v>
      </c>
      <c r="J2451" t="s">
        <v>243</v>
      </c>
      <c r="K2451" t="s">
        <v>866</v>
      </c>
      <c r="L2451" s="82">
        <v>22771</v>
      </c>
      <c r="M2451" t="s">
        <v>3606</v>
      </c>
    </row>
    <row r="2452" spans="9:13" x14ac:dyDescent="0.25">
      <c r="I2452">
        <v>13445</v>
      </c>
      <c r="J2452" t="s">
        <v>456</v>
      </c>
      <c r="K2452" t="s">
        <v>890</v>
      </c>
      <c r="L2452" s="82">
        <v>22862</v>
      </c>
      <c r="M2452" t="s">
        <v>3607</v>
      </c>
    </row>
    <row r="2453" spans="9:13" x14ac:dyDescent="0.25">
      <c r="I2453">
        <v>13446</v>
      </c>
      <c r="J2453" t="s">
        <v>341</v>
      </c>
      <c r="K2453" t="s">
        <v>749</v>
      </c>
      <c r="L2453" s="82">
        <v>22745</v>
      </c>
      <c r="M2453" t="s">
        <v>3608</v>
      </c>
    </row>
    <row r="2454" spans="9:13" x14ac:dyDescent="0.25">
      <c r="I2454">
        <v>13447</v>
      </c>
      <c r="J2454" t="s">
        <v>168</v>
      </c>
      <c r="K2454" t="s">
        <v>887</v>
      </c>
      <c r="L2454" s="82">
        <v>22770</v>
      </c>
      <c r="M2454" t="s">
        <v>3609</v>
      </c>
    </row>
    <row r="2455" spans="9:13" x14ac:dyDescent="0.25">
      <c r="I2455">
        <v>13448</v>
      </c>
      <c r="J2455" t="s">
        <v>303</v>
      </c>
      <c r="K2455" t="s">
        <v>960</v>
      </c>
      <c r="L2455" s="82">
        <v>22840</v>
      </c>
      <c r="M2455" t="s">
        <v>3610</v>
      </c>
    </row>
    <row r="2456" spans="9:13" x14ac:dyDescent="0.25">
      <c r="I2456">
        <v>13449</v>
      </c>
      <c r="J2456" t="s">
        <v>371</v>
      </c>
      <c r="K2456" t="s">
        <v>871</v>
      </c>
      <c r="L2456" s="82">
        <v>22450</v>
      </c>
      <c r="M2456" t="s">
        <v>3611</v>
      </c>
    </row>
    <row r="2457" spans="9:13" x14ac:dyDescent="0.25">
      <c r="I2457">
        <v>13450</v>
      </c>
      <c r="J2457" t="s">
        <v>342</v>
      </c>
      <c r="K2457" t="s">
        <v>948</v>
      </c>
      <c r="L2457" s="82">
        <v>22480</v>
      </c>
      <c r="M2457" t="s">
        <v>3612</v>
      </c>
    </row>
    <row r="2458" spans="9:13" x14ac:dyDescent="0.25">
      <c r="I2458">
        <v>13451</v>
      </c>
      <c r="J2458" t="s">
        <v>331</v>
      </c>
      <c r="K2458" t="s">
        <v>1014</v>
      </c>
      <c r="L2458" s="82">
        <v>22459</v>
      </c>
      <c r="M2458" t="s">
        <v>3613</v>
      </c>
    </row>
    <row r="2459" spans="9:13" x14ac:dyDescent="0.25">
      <c r="I2459">
        <v>13452</v>
      </c>
      <c r="J2459" t="s">
        <v>507</v>
      </c>
      <c r="K2459" t="s">
        <v>941</v>
      </c>
      <c r="L2459" s="82">
        <v>22353</v>
      </c>
      <c r="M2459" t="s">
        <v>3614</v>
      </c>
    </row>
    <row r="2460" spans="9:13" x14ac:dyDescent="0.25">
      <c r="I2460">
        <v>13453</v>
      </c>
      <c r="J2460" t="s">
        <v>187</v>
      </c>
      <c r="K2460" t="s">
        <v>933</v>
      </c>
      <c r="L2460" s="82">
        <v>22412</v>
      </c>
      <c r="M2460" t="s">
        <v>3615</v>
      </c>
    </row>
    <row r="2461" spans="9:13" x14ac:dyDescent="0.25">
      <c r="I2461">
        <v>13454</v>
      </c>
      <c r="J2461" t="s">
        <v>514</v>
      </c>
      <c r="K2461" t="s">
        <v>913</v>
      </c>
      <c r="L2461" s="82">
        <v>22329</v>
      </c>
      <c r="M2461" t="s">
        <v>3616</v>
      </c>
    </row>
    <row r="2462" spans="9:13" x14ac:dyDescent="0.25">
      <c r="I2462">
        <v>13455</v>
      </c>
      <c r="J2462" t="s">
        <v>507</v>
      </c>
      <c r="K2462" t="s">
        <v>417</v>
      </c>
      <c r="L2462" s="82">
        <v>22503</v>
      </c>
      <c r="M2462" t="s">
        <v>3617</v>
      </c>
    </row>
    <row r="2463" spans="9:13" x14ac:dyDescent="0.25">
      <c r="I2463">
        <v>13456</v>
      </c>
      <c r="J2463" t="s">
        <v>162</v>
      </c>
      <c r="K2463" t="s">
        <v>857</v>
      </c>
      <c r="L2463" s="82">
        <v>20294</v>
      </c>
      <c r="M2463" t="s">
        <v>3618</v>
      </c>
    </row>
    <row r="2464" spans="9:13" x14ac:dyDescent="0.25">
      <c r="I2464">
        <v>13457</v>
      </c>
      <c r="J2464" t="s">
        <v>703</v>
      </c>
      <c r="K2464" t="s">
        <v>875</v>
      </c>
      <c r="L2464" s="82">
        <v>20125</v>
      </c>
      <c r="M2464" t="s">
        <v>3619</v>
      </c>
    </row>
    <row r="2465" spans="9:13" x14ac:dyDescent="0.25">
      <c r="I2465">
        <v>13458</v>
      </c>
      <c r="J2465" t="s">
        <v>452</v>
      </c>
      <c r="K2465" t="s">
        <v>283</v>
      </c>
      <c r="L2465" s="82">
        <v>20335</v>
      </c>
      <c r="M2465" t="s">
        <v>3620</v>
      </c>
    </row>
    <row r="2466" spans="9:13" x14ac:dyDescent="0.25">
      <c r="I2466">
        <v>13459</v>
      </c>
      <c r="J2466" t="s">
        <v>289</v>
      </c>
      <c r="K2466" t="s">
        <v>940</v>
      </c>
      <c r="L2466" s="82">
        <v>20287</v>
      </c>
      <c r="M2466" t="s">
        <v>3621</v>
      </c>
    </row>
    <row r="2467" spans="9:13" x14ac:dyDescent="0.25">
      <c r="I2467">
        <v>13460</v>
      </c>
      <c r="J2467" t="s">
        <v>272</v>
      </c>
      <c r="K2467" t="s">
        <v>833</v>
      </c>
      <c r="L2467" s="82">
        <v>19988</v>
      </c>
      <c r="M2467" t="s">
        <v>3622</v>
      </c>
    </row>
    <row r="2468" spans="9:13" x14ac:dyDescent="0.25">
      <c r="I2468">
        <v>13461</v>
      </c>
      <c r="J2468" t="s">
        <v>695</v>
      </c>
      <c r="K2468" t="s">
        <v>948</v>
      </c>
      <c r="L2468" s="82">
        <v>12845</v>
      </c>
      <c r="M2468" t="s">
        <v>3623</v>
      </c>
    </row>
    <row r="2469" spans="9:13" x14ac:dyDescent="0.25">
      <c r="I2469">
        <v>13462</v>
      </c>
      <c r="J2469" t="s">
        <v>432</v>
      </c>
      <c r="K2469" t="s">
        <v>360</v>
      </c>
      <c r="L2469" s="82">
        <v>13464</v>
      </c>
      <c r="M2469" t="s">
        <v>3624</v>
      </c>
    </row>
    <row r="2470" spans="9:13" x14ac:dyDescent="0.25">
      <c r="I2470">
        <v>13463</v>
      </c>
      <c r="J2470" t="s">
        <v>591</v>
      </c>
      <c r="K2470" t="s">
        <v>360</v>
      </c>
      <c r="L2470" s="82">
        <v>13366</v>
      </c>
      <c r="M2470" t="s">
        <v>3625</v>
      </c>
    </row>
    <row r="2471" spans="9:13" x14ac:dyDescent="0.25">
      <c r="I2471">
        <v>13464</v>
      </c>
      <c r="J2471" t="s">
        <v>706</v>
      </c>
      <c r="K2471" t="s">
        <v>975</v>
      </c>
      <c r="L2471" s="82">
        <v>13462</v>
      </c>
      <c r="M2471" t="s">
        <v>3626</v>
      </c>
    </row>
    <row r="2472" spans="9:13" x14ac:dyDescent="0.25">
      <c r="I2472">
        <v>13465</v>
      </c>
      <c r="J2472" t="s">
        <v>162</v>
      </c>
      <c r="K2472" t="s">
        <v>942</v>
      </c>
      <c r="L2472" s="82">
        <v>13154</v>
      </c>
      <c r="M2472" t="s">
        <v>3627</v>
      </c>
    </row>
    <row r="2473" spans="9:13" x14ac:dyDescent="0.25">
      <c r="I2473">
        <v>13466</v>
      </c>
      <c r="J2473" t="s">
        <v>293</v>
      </c>
      <c r="K2473" t="s">
        <v>283</v>
      </c>
      <c r="L2473" s="82">
        <v>22087</v>
      </c>
      <c r="M2473" t="s">
        <v>3628</v>
      </c>
    </row>
    <row r="2474" spans="9:13" x14ac:dyDescent="0.25">
      <c r="I2474">
        <v>13467</v>
      </c>
      <c r="J2474" t="s">
        <v>415</v>
      </c>
      <c r="K2474" t="s">
        <v>930</v>
      </c>
      <c r="L2474" s="82">
        <v>22102</v>
      </c>
      <c r="M2474" t="s">
        <v>3629</v>
      </c>
    </row>
    <row r="2475" spans="9:13" x14ac:dyDescent="0.25">
      <c r="I2475">
        <v>13468</v>
      </c>
      <c r="J2475" t="s">
        <v>492</v>
      </c>
      <c r="K2475" t="s">
        <v>939</v>
      </c>
      <c r="L2475" s="82">
        <v>22161</v>
      </c>
      <c r="M2475" t="s">
        <v>3630</v>
      </c>
    </row>
    <row r="2476" spans="9:13" x14ac:dyDescent="0.25">
      <c r="I2476">
        <v>13469</v>
      </c>
      <c r="J2476" t="s">
        <v>293</v>
      </c>
      <c r="K2476" t="s">
        <v>526</v>
      </c>
      <c r="L2476" s="82">
        <v>22199</v>
      </c>
      <c r="M2476" t="s">
        <v>3631</v>
      </c>
    </row>
    <row r="2477" spans="9:13" x14ac:dyDescent="0.25">
      <c r="I2477">
        <v>13470</v>
      </c>
      <c r="J2477" t="s">
        <v>193</v>
      </c>
      <c r="K2477" t="s">
        <v>968</v>
      </c>
      <c r="L2477" s="82">
        <v>22267</v>
      </c>
      <c r="M2477" t="s">
        <v>3632</v>
      </c>
    </row>
    <row r="2478" spans="9:13" x14ac:dyDescent="0.25">
      <c r="I2478">
        <v>13471</v>
      </c>
      <c r="J2478" t="s">
        <v>703</v>
      </c>
      <c r="K2478" t="s">
        <v>417</v>
      </c>
      <c r="L2478" s="82">
        <v>22008</v>
      </c>
      <c r="M2478" t="s">
        <v>3633</v>
      </c>
    </row>
    <row r="2479" spans="9:13" x14ac:dyDescent="0.25">
      <c r="I2479">
        <v>13472</v>
      </c>
      <c r="J2479" t="s">
        <v>707</v>
      </c>
      <c r="K2479" t="s">
        <v>1032</v>
      </c>
      <c r="L2479" s="82">
        <v>19947</v>
      </c>
      <c r="M2479" t="s">
        <v>3634</v>
      </c>
    </row>
    <row r="2480" spans="9:13" x14ac:dyDescent="0.25">
      <c r="I2480">
        <v>13473</v>
      </c>
      <c r="J2480" t="s">
        <v>456</v>
      </c>
      <c r="K2480" t="s">
        <v>837</v>
      </c>
      <c r="L2480" s="82">
        <v>19788</v>
      </c>
      <c r="M2480" t="s">
        <v>3635</v>
      </c>
    </row>
    <row r="2481" spans="9:13" x14ac:dyDescent="0.25">
      <c r="I2481">
        <v>13474</v>
      </c>
      <c r="J2481" t="s">
        <v>152</v>
      </c>
      <c r="K2481" t="s">
        <v>995</v>
      </c>
      <c r="L2481" s="82">
        <v>19899</v>
      </c>
      <c r="M2481" t="s">
        <v>3636</v>
      </c>
    </row>
    <row r="2482" spans="9:13" x14ac:dyDescent="0.25">
      <c r="I2482">
        <v>13475</v>
      </c>
      <c r="J2482" t="s">
        <v>314</v>
      </c>
      <c r="K2482" t="s">
        <v>698</v>
      </c>
      <c r="L2482" s="82">
        <v>19849</v>
      </c>
      <c r="M2482" t="s">
        <v>3637</v>
      </c>
    </row>
    <row r="2483" spans="9:13" x14ac:dyDescent="0.25">
      <c r="I2483">
        <v>13476</v>
      </c>
      <c r="J2483" t="s">
        <v>527</v>
      </c>
      <c r="K2483" t="s">
        <v>995</v>
      </c>
      <c r="L2483" s="82">
        <v>19957</v>
      </c>
      <c r="M2483" t="s">
        <v>3638</v>
      </c>
    </row>
    <row r="2484" spans="9:13" x14ac:dyDescent="0.25">
      <c r="I2484">
        <v>13477</v>
      </c>
      <c r="J2484" t="s">
        <v>450</v>
      </c>
      <c r="K2484" t="s">
        <v>928</v>
      </c>
      <c r="L2484" s="82">
        <v>19903</v>
      </c>
      <c r="M2484" t="s">
        <v>3639</v>
      </c>
    </row>
    <row r="2485" spans="9:13" x14ac:dyDescent="0.25">
      <c r="I2485">
        <v>13478</v>
      </c>
      <c r="J2485" t="s">
        <v>311</v>
      </c>
      <c r="K2485" t="s">
        <v>918</v>
      </c>
      <c r="L2485" s="82">
        <v>19851</v>
      </c>
      <c r="M2485" t="s">
        <v>3640</v>
      </c>
    </row>
    <row r="2486" spans="9:13" x14ac:dyDescent="0.25">
      <c r="I2486">
        <v>13479</v>
      </c>
      <c r="J2486" t="s">
        <v>341</v>
      </c>
      <c r="K2486" t="s">
        <v>983</v>
      </c>
      <c r="L2486" s="82">
        <v>19472</v>
      </c>
      <c r="M2486" t="s">
        <v>3641</v>
      </c>
    </row>
    <row r="2487" spans="9:13" x14ac:dyDescent="0.25">
      <c r="I2487">
        <v>13480</v>
      </c>
      <c r="J2487" t="s">
        <v>325</v>
      </c>
      <c r="K2487" t="s">
        <v>932</v>
      </c>
      <c r="L2487" s="82">
        <v>19400</v>
      </c>
      <c r="M2487" t="s">
        <v>3642</v>
      </c>
    </row>
    <row r="2488" spans="9:13" x14ac:dyDescent="0.25">
      <c r="I2488">
        <v>13481</v>
      </c>
      <c r="J2488" t="s">
        <v>231</v>
      </c>
      <c r="K2488" t="s">
        <v>857</v>
      </c>
      <c r="L2488" s="82">
        <v>19546</v>
      </c>
      <c r="M2488" t="s">
        <v>3643</v>
      </c>
    </row>
    <row r="2489" spans="9:13" x14ac:dyDescent="0.25">
      <c r="I2489">
        <v>13482</v>
      </c>
      <c r="J2489" t="s">
        <v>353</v>
      </c>
      <c r="K2489" t="s">
        <v>417</v>
      </c>
      <c r="L2489" s="82">
        <v>19256</v>
      </c>
      <c r="M2489" t="s">
        <v>3644</v>
      </c>
    </row>
    <row r="2490" spans="9:13" x14ac:dyDescent="0.25">
      <c r="I2490">
        <v>13483</v>
      </c>
      <c r="J2490" t="s">
        <v>349</v>
      </c>
      <c r="K2490" t="s">
        <v>840</v>
      </c>
      <c r="L2490" s="82">
        <v>19245</v>
      </c>
      <c r="M2490" t="s">
        <v>3645</v>
      </c>
    </row>
    <row r="2491" spans="9:13" x14ac:dyDescent="0.25">
      <c r="I2491">
        <v>13484</v>
      </c>
      <c r="J2491" t="s">
        <v>270</v>
      </c>
      <c r="K2491" t="s">
        <v>930</v>
      </c>
      <c r="L2491" s="82">
        <v>13674</v>
      </c>
      <c r="M2491" t="s">
        <v>3646</v>
      </c>
    </row>
    <row r="2492" spans="9:13" x14ac:dyDescent="0.25">
      <c r="I2492">
        <v>13485</v>
      </c>
      <c r="J2492" t="s">
        <v>495</v>
      </c>
      <c r="K2492" t="s">
        <v>698</v>
      </c>
      <c r="L2492" s="82">
        <v>13813</v>
      </c>
      <c r="M2492" t="s">
        <v>3647</v>
      </c>
    </row>
    <row r="2493" spans="9:13" x14ac:dyDescent="0.25">
      <c r="I2493">
        <v>13486</v>
      </c>
      <c r="J2493" t="s">
        <v>671</v>
      </c>
      <c r="K2493" t="s">
        <v>977</v>
      </c>
      <c r="L2493" s="82">
        <v>13708</v>
      </c>
      <c r="M2493" t="s">
        <v>3648</v>
      </c>
    </row>
    <row r="2494" spans="9:13" x14ac:dyDescent="0.25">
      <c r="I2494">
        <v>13487</v>
      </c>
      <c r="J2494" t="s">
        <v>228</v>
      </c>
      <c r="K2494" t="s">
        <v>664</v>
      </c>
      <c r="L2494" s="82">
        <v>13736</v>
      </c>
      <c r="M2494" t="s">
        <v>3649</v>
      </c>
    </row>
    <row r="2495" spans="9:13" x14ac:dyDescent="0.25">
      <c r="I2495">
        <v>13488</v>
      </c>
      <c r="J2495" t="s">
        <v>428</v>
      </c>
      <c r="K2495" t="s">
        <v>1008</v>
      </c>
      <c r="L2495" s="82">
        <v>14046</v>
      </c>
      <c r="M2495" t="s">
        <v>3650</v>
      </c>
    </row>
    <row r="2496" spans="9:13" x14ac:dyDescent="0.25">
      <c r="I2496">
        <v>13489</v>
      </c>
      <c r="J2496" t="s">
        <v>183</v>
      </c>
      <c r="K2496" t="s">
        <v>833</v>
      </c>
      <c r="L2496" s="82">
        <v>14471</v>
      </c>
      <c r="M2496" t="s">
        <v>3651</v>
      </c>
    </row>
    <row r="2497" spans="9:13" x14ac:dyDescent="0.25">
      <c r="I2497">
        <v>13490</v>
      </c>
      <c r="J2497" t="s">
        <v>278</v>
      </c>
      <c r="K2497" t="s">
        <v>932</v>
      </c>
      <c r="L2497" s="82">
        <v>14353</v>
      </c>
      <c r="M2497" t="s">
        <v>3652</v>
      </c>
    </row>
    <row r="2498" spans="9:13" x14ac:dyDescent="0.25">
      <c r="I2498">
        <v>13491</v>
      </c>
      <c r="J2498" t="s">
        <v>315</v>
      </c>
      <c r="K2498" t="s">
        <v>933</v>
      </c>
      <c r="L2498" s="82">
        <v>14401</v>
      </c>
      <c r="M2498" t="s">
        <v>3653</v>
      </c>
    </row>
    <row r="2499" spans="9:13" x14ac:dyDescent="0.25">
      <c r="I2499">
        <v>13492</v>
      </c>
      <c r="J2499" t="s">
        <v>349</v>
      </c>
      <c r="K2499" t="s">
        <v>940</v>
      </c>
      <c r="L2499" s="82">
        <v>14674</v>
      </c>
      <c r="M2499" t="s">
        <v>3654</v>
      </c>
    </row>
    <row r="2500" spans="9:13" x14ac:dyDescent="0.25">
      <c r="I2500">
        <v>13493</v>
      </c>
      <c r="J2500" t="s">
        <v>708</v>
      </c>
      <c r="K2500" t="s">
        <v>847</v>
      </c>
      <c r="L2500" s="82">
        <v>23688</v>
      </c>
      <c r="M2500" t="s">
        <v>3655</v>
      </c>
    </row>
    <row r="2501" spans="9:13" x14ac:dyDescent="0.25">
      <c r="I2501">
        <v>13494</v>
      </c>
      <c r="J2501" t="s">
        <v>260</v>
      </c>
      <c r="K2501" t="s">
        <v>902</v>
      </c>
      <c r="L2501" s="82">
        <v>22710</v>
      </c>
      <c r="M2501" t="s">
        <v>3656</v>
      </c>
    </row>
    <row r="2502" spans="9:13" x14ac:dyDescent="0.25">
      <c r="I2502">
        <v>13495</v>
      </c>
      <c r="J2502" t="s">
        <v>252</v>
      </c>
      <c r="K2502" t="s">
        <v>827</v>
      </c>
      <c r="L2502" s="82">
        <v>22923</v>
      </c>
      <c r="M2502" t="s">
        <v>3657</v>
      </c>
    </row>
    <row r="2503" spans="9:13" x14ac:dyDescent="0.25">
      <c r="I2503">
        <v>13496</v>
      </c>
      <c r="J2503" t="s">
        <v>227</v>
      </c>
      <c r="K2503" t="s">
        <v>936</v>
      </c>
      <c r="L2503" s="82">
        <v>22789</v>
      </c>
      <c r="M2503" t="s">
        <v>3658</v>
      </c>
    </row>
    <row r="2504" spans="9:13" x14ac:dyDescent="0.25">
      <c r="I2504">
        <v>13497</v>
      </c>
      <c r="J2504" t="s">
        <v>441</v>
      </c>
      <c r="K2504" t="s">
        <v>991</v>
      </c>
      <c r="L2504" s="82">
        <v>22366</v>
      </c>
      <c r="M2504" t="s">
        <v>3659</v>
      </c>
    </row>
    <row r="2505" spans="9:13" x14ac:dyDescent="0.25">
      <c r="I2505">
        <v>13498</v>
      </c>
      <c r="J2505" t="s">
        <v>462</v>
      </c>
      <c r="K2505" t="s">
        <v>828</v>
      </c>
      <c r="L2505" s="82">
        <v>22745</v>
      </c>
      <c r="M2505" t="s">
        <v>3660</v>
      </c>
    </row>
    <row r="2506" spans="9:13" x14ac:dyDescent="0.25">
      <c r="I2506">
        <v>13499</v>
      </c>
      <c r="J2506" t="s">
        <v>316</v>
      </c>
      <c r="K2506" t="s">
        <v>887</v>
      </c>
      <c r="L2506" s="82">
        <v>22710</v>
      </c>
      <c r="M2506" t="s">
        <v>3661</v>
      </c>
    </row>
    <row r="2507" spans="9:13" x14ac:dyDescent="0.25">
      <c r="I2507">
        <v>13500</v>
      </c>
      <c r="J2507" t="s">
        <v>300</v>
      </c>
      <c r="K2507" t="s">
        <v>954</v>
      </c>
      <c r="L2507" s="82">
        <v>21393</v>
      </c>
      <c r="M2507" t="s">
        <v>3662</v>
      </c>
    </row>
    <row r="2508" spans="9:13" x14ac:dyDescent="0.25">
      <c r="I2508">
        <v>13501</v>
      </c>
      <c r="J2508" t="s">
        <v>479</v>
      </c>
      <c r="K2508" t="s">
        <v>824</v>
      </c>
      <c r="L2508" s="82">
        <v>21280</v>
      </c>
      <c r="M2508" t="s">
        <v>3663</v>
      </c>
    </row>
    <row r="2509" spans="9:13" x14ac:dyDescent="0.25">
      <c r="I2509">
        <v>13502</v>
      </c>
      <c r="J2509" t="s">
        <v>441</v>
      </c>
      <c r="K2509" t="s">
        <v>863</v>
      </c>
      <c r="L2509" s="82">
        <v>21233</v>
      </c>
      <c r="M2509" t="s">
        <v>3664</v>
      </c>
    </row>
    <row r="2510" spans="9:13" x14ac:dyDescent="0.25">
      <c r="I2510">
        <v>13503</v>
      </c>
      <c r="J2510" t="s">
        <v>281</v>
      </c>
      <c r="K2510" t="s">
        <v>977</v>
      </c>
      <c r="L2510" s="82">
        <v>21111</v>
      </c>
      <c r="M2510" t="s">
        <v>3665</v>
      </c>
    </row>
    <row r="2511" spans="9:13" x14ac:dyDescent="0.25">
      <c r="I2511">
        <v>13504</v>
      </c>
      <c r="J2511" t="s">
        <v>258</v>
      </c>
      <c r="K2511" t="s">
        <v>999</v>
      </c>
      <c r="L2511" s="82">
        <v>20531</v>
      </c>
      <c r="M2511" t="s">
        <v>3666</v>
      </c>
    </row>
    <row r="2512" spans="9:13" x14ac:dyDescent="0.25">
      <c r="I2512">
        <v>13505</v>
      </c>
      <c r="J2512" t="s">
        <v>545</v>
      </c>
      <c r="K2512" t="s">
        <v>904</v>
      </c>
      <c r="L2512" s="82">
        <v>20470</v>
      </c>
      <c r="M2512" t="s">
        <v>3667</v>
      </c>
    </row>
    <row r="2513" spans="9:13" x14ac:dyDescent="0.25">
      <c r="I2513">
        <v>13506</v>
      </c>
      <c r="J2513" t="s">
        <v>214</v>
      </c>
      <c r="K2513" t="s">
        <v>1008</v>
      </c>
      <c r="L2513" s="82">
        <v>20313</v>
      </c>
      <c r="M2513" t="s">
        <v>3668</v>
      </c>
    </row>
    <row r="2514" spans="9:13" x14ac:dyDescent="0.25">
      <c r="I2514">
        <v>13507</v>
      </c>
      <c r="J2514" t="s">
        <v>621</v>
      </c>
      <c r="K2514" t="s">
        <v>917</v>
      </c>
      <c r="L2514" s="82">
        <v>20377</v>
      </c>
      <c r="M2514" t="s">
        <v>3669</v>
      </c>
    </row>
    <row r="2515" spans="9:13" x14ac:dyDescent="0.25">
      <c r="I2515">
        <v>13508</v>
      </c>
      <c r="J2515" t="s">
        <v>638</v>
      </c>
      <c r="K2515" t="s">
        <v>860</v>
      </c>
      <c r="L2515" s="82">
        <v>13736</v>
      </c>
      <c r="M2515" t="s">
        <v>3670</v>
      </c>
    </row>
    <row r="2516" spans="9:13" x14ac:dyDescent="0.25">
      <c r="I2516">
        <v>13509</v>
      </c>
      <c r="J2516" t="s">
        <v>227</v>
      </c>
      <c r="K2516" t="s">
        <v>825</v>
      </c>
      <c r="L2516" s="82">
        <v>13762</v>
      </c>
      <c r="M2516" t="s">
        <v>3671</v>
      </c>
    </row>
    <row r="2517" spans="9:13" x14ac:dyDescent="0.25">
      <c r="I2517">
        <v>13510</v>
      </c>
      <c r="J2517" t="s">
        <v>148</v>
      </c>
      <c r="K2517" t="s">
        <v>922</v>
      </c>
      <c r="L2517" s="82">
        <v>14746</v>
      </c>
      <c r="M2517" t="s">
        <v>3672</v>
      </c>
    </row>
    <row r="2518" spans="9:13" x14ac:dyDescent="0.25">
      <c r="I2518">
        <v>13511</v>
      </c>
      <c r="J2518" t="s">
        <v>280</v>
      </c>
      <c r="K2518" t="s">
        <v>899</v>
      </c>
      <c r="L2518" s="82">
        <v>15100</v>
      </c>
      <c r="M2518" t="s">
        <v>3673</v>
      </c>
    </row>
    <row r="2519" spans="9:13" x14ac:dyDescent="0.25">
      <c r="I2519">
        <v>13512</v>
      </c>
      <c r="J2519" t="s">
        <v>709</v>
      </c>
      <c r="K2519" t="s">
        <v>1033</v>
      </c>
      <c r="L2519" s="82">
        <v>15247</v>
      </c>
      <c r="M2519" t="s">
        <v>3674</v>
      </c>
    </row>
    <row r="2520" spans="9:13" x14ac:dyDescent="0.25">
      <c r="I2520">
        <v>13513</v>
      </c>
      <c r="J2520" t="s">
        <v>232</v>
      </c>
      <c r="K2520" t="s">
        <v>875</v>
      </c>
      <c r="L2520" s="82">
        <v>15227</v>
      </c>
      <c r="M2520" t="s">
        <v>3675</v>
      </c>
    </row>
    <row r="2521" spans="9:13" x14ac:dyDescent="0.25">
      <c r="I2521">
        <v>13514</v>
      </c>
      <c r="J2521" t="s">
        <v>402</v>
      </c>
      <c r="K2521" t="s">
        <v>881</v>
      </c>
      <c r="L2521" s="82">
        <v>15383</v>
      </c>
      <c r="M2521" t="s">
        <v>3676</v>
      </c>
    </row>
    <row r="2522" spans="9:13" x14ac:dyDescent="0.25">
      <c r="I2522">
        <v>13515</v>
      </c>
      <c r="J2522" t="s">
        <v>379</v>
      </c>
      <c r="K2522" t="s">
        <v>877</v>
      </c>
      <c r="L2522" s="82">
        <v>15526</v>
      </c>
      <c r="M2522" t="s">
        <v>3677</v>
      </c>
    </row>
    <row r="2523" spans="9:13" x14ac:dyDescent="0.25">
      <c r="I2523">
        <v>13516</v>
      </c>
      <c r="J2523" t="s">
        <v>173</v>
      </c>
      <c r="K2523" t="s">
        <v>1034</v>
      </c>
      <c r="L2523" s="82">
        <v>15388</v>
      </c>
      <c r="M2523" t="s">
        <v>3678</v>
      </c>
    </row>
    <row r="2524" spans="9:13" x14ac:dyDescent="0.25">
      <c r="I2524">
        <v>13517</v>
      </c>
      <c r="J2524" t="s">
        <v>616</v>
      </c>
      <c r="K2524" t="s">
        <v>991</v>
      </c>
      <c r="L2524" s="82">
        <v>15471</v>
      </c>
      <c r="M2524" t="s">
        <v>3679</v>
      </c>
    </row>
    <row r="2525" spans="9:13" x14ac:dyDescent="0.25">
      <c r="I2525">
        <v>13518</v>
      </c>
      <c r="J2525" t="s">
        <v>529</v>
      </c>
      <c r="K2525" t="s">
        <v>1012</v>
      </c>
      <c r="L2525" s="82">
        <v>29051</v>
      </c>
      <c r="M2525" t="s">
        <v>3680</v>
      </c>
    </row>
    <row r="2526" spans="9:13" x14ac:dyDescent="0.25">
      <c r="I2526">
        <v>13519</v>
      </c>
      <c r="J2526" t="s">
        <v>227</v>
      </c>
      <c r="K2526" t="s">
        <v>940</v>
      </c>
      <c r="L2526" s="82">
        <v>28766</v>
      </c>
      <c r="M2526" t="s">
        <v>3681</v>
      </c>
    </row>
    <row r="2527" spans="9:13" x14ac:dyDescent="0.25">
      <c r="I2527">
        <v>13520</v>
      </c>
      <c r="J2527" t="s">
        <v>195</v>
      </c>
      <c r="K2527" t="s">
        <v>615</v>
      </c>
      <c r="L2527" s="82">
        <v>28529</v>
      </c>
      <c r="M2527" t="s">
        <v>3682</v>
      </c>
    </row>
    <row r="2528" spans="9:13" x14ac:dyDescent="0.25">
      <c r="I2528">
        <v>13521</v>
      </c>
      <c r="J2528" t="s">
        <v>660</v>
      </c>
      <c r="K2528" t="s">
        <v>832</v>
      </c>
      <c r="L2528" s="82">
        <v>28515</v>
      </c>
      <c r="M2528" t="s">
        <v>3683</v>
      </c>
    </row>
    <row r="2529" spans="9:13" x14ac:dyDescent="0.25">
      <c r="I2529">
        <v>13522</v>
      </c>
      <c r="J2529" t="s">
        <v>456</v>
      </c>
      <c r="K2529" t="s">
        <v>344</v>
      </c>
      <c r="L2529" s="82">
        <v>28452</v>
      </c>
      <c r="M2529" t="s">
        <v>3684</v>
      </c>
    </row>
    <row r="2530" spans="9:13" x14ac:dyDescent="0.25">
      <c r="I2530">
        <v>13523</v>
      </c>
      <c r="J2530" t="s">
        <v>438</v>
      </c>
      <c r="K2530" t="s">
        <v>826</v>
      </c>
      <c r="L2530" s="82">
        <v>28067</v>
      </c>
      <c r="M2530" t="s">
        <v>3685</v>
      </c>
    </row>
    <row r="2531" spans="9:13" x14ac:dyDescent="0.25">
      <c r="I2531">
        <v>13524</v>
      </c>
      <c r="J2531" t="s">
        <v>235</v>
      </c>
      <c r="K2531" t="s">
        <v>903</v>
      </c>
      <c r="L2531" s="82">
        <v>28713</v>
      </c>
      <c r="M2531" t="s">
        <v>3686</v>
      </c>
    </row>
    <row r="2532" spans="9:13" x14ac:dyDescent="0.25">
      <c r="I2532">
        <v>13525</v>
      </c>
      <c r="J2532" t="s">
        <v>638</v>
      </c>
      <c r="K2532" t="s">
        <v>1018</v>
      </c>
      <c r="L2532" s="82">
        <v>28530</v>
      </c>
      <c r="M2532" t="s">
        <v>3687</v>
      </c>
    </row>
    <row r="2533" spans="9:13" x14ac:dyDescent="0.25">
      <c r="I2533">
        <v>13526</v>
      </c>
      <c r="J2533" t="s">
        <v>635</v>
      </c>
      <c r="K2533" t="s">
        <v>899</v>
      </c>
      <c r="L2533" s="82">
        <v>28695</v>
      </c>
      <c r="M2533" t="s">
        <v>3688</v>
      </c>
    </row>
    <row r="2534" spans="9:13" x14ac:dyDescent="0.25">
      <c r="I2534">
        <v>13527</v>
      </c>
      <c r="J2534" t="s">
        <v>569</v>
      </c>
      <c r="K2534" t="s">
        <v>870</v>
      </c>
      <c r="L2534" s="82">
        <v>28324</v>
      </c>
      <c r="M2534" t="s">
        <v>3689</v>
      </c>
    </row>
    <row r="2535" spans="9:13" x14ac:dyDescent="0.25">
      <c r="I2535">
        <v>13528</v>
      </c>
      <c r="J2535" t="s">
        <v>655</v>
      </c>
      <c r="K2535" t="s">
        <v>866</v>
      </c>
      <c r="L2535" s="82">
        <v>28378</v>
      </c>
      <c r="M2535" t="s">
        <v>3690</v>
      </c>
    </row>
    <row r="2536" spans="9:13" x14ac:dyDescent="0.25">
      <c r="I2536">
        <v>13529</v>
      </c>
      <c r="J2536" t="s">
        <v>413</v>
      </c>
      <c r="K2536" t="s">
        <v>930</v>
      </c>
      <c r="L2536" s="82">
        <v>28278</v>
      </c>
      <c r="M2536" t="s">
        <v>3691</v>
      </c>
    </row>
    <row r="2537" spans="9:13" x14ac:dyDescent="0.25">
      <c r="I2537">
        <v>13530</v>
      </c>
      <c r="J2537" t="s">
        <v>635</v>
      </c>
      <c r="K2537" t="s">
        <v>994</v>
      </c>
      <c r="L2537" s="82">
        <v>15974</v>
      </c>
      <c r="M2537" t="s">
        <v>3692</v>
      </c>
    </row>
    <row r="2538" spans="9:13" x14ac:dyDescent="0.25">
      <c r="I2538">
        <v>13531</v>
      </c>
      <c r="J2538" t="s">
        <v>387</v>
      </c>
      <c r="K2538" t="s">
        <v>902</v>
      </c>
      <c r="L2538" s="82">
        <v>22353</v>
      </c>
      <c r="M2538" t="s">
        <v>3693</v>
      </c>
    </row>
    <row r="2539" spans="9:13" x14ac:dyDescent="0.25">
      <c r="I2539">
        <v>13532</v>
      </c>
      <c r="J2539" t="s">
        <v>373</v>
      </c>
      <c r="K2539" t="s">
        <v>921</v>
      </c>
      <c r="L2539" s="82">
        <v>22387</v>
      </c>
      <c r="M2539" t="s">
        <v>3694</v>
      </c>
    </row>
    <row r="2540" spans="9:13" x14ac:dyDescent="0.25">
      <c r="I2540">
        <v>13533</v>
      </c>
      <c r="J2540" t="s">
        <v>276</v>
      </c>
      <c r="K2540" t="s">
        <v>876</v>
      </c>
      <c r="L2540" s="82">
        <v>22607</v>
      </c>
      <c r="M2540" t="s">
        <v>3695</v>
      </c>
    </row>
    <row r="2541" spans="9:13" x14ac:dyDescent="0.25">
      <c r="I2541">
        <v>13534</v>
      </c>
      <c r="J2541" t="s">
        <v>258</v>
      </c>
      <c r="K2541" t="s">
        <v>878</v>
      </c>
      <c r="L2541" s="82">
        <v>22479</v>
      </c>
      <c r="M2541" t="s">
        <v>3696</v>
      </c>
    </row>
    <row r="2542" spans="9:13" x14ac:dyDescent="0.25">
      <c r="I2542">
        <v>13535</v>
      </c>
      <c r="J2542" t="s">
        <v>516</v>
      </c>
      <c r="K2542" t="s">
        <v>863</v>
      </c>
      <c r="L2542" s="82">
        <v>22078</v>
      </c>
      <c r="M2542" t="s">
        <v>3697</v>
      </c>
    </row>
    <row r="2543" spans="9:13" x14ac:dyDescent="0.25">
      <c r="I2543">
        <v>13536</v>
      </c>
      <c r="J2543" t="s">
        <v>586</v>
      </c>
      <c r="K2543" t="s">
        <v>960</v>
      </c>
      <c r="L2543" s="82">
        <v>21687</v>
      </c>
      <c r="M2543" t="s">
        <v>3698</v>
      </c>
    </row>
    <row r="2544" spans="9:13" x14ac:dyDescent="0.25">
      <c r="I2544">
        <v>13537</v>
      </c>
      <c r="J2544" t="s">
        <v>175</v>
      </c>
      <c r="K2544" t="s">
        <v>849</v>
      </c>
      <c r="L2544" s="82">
        <v>21833</v>
      </c>
      <c r="M2544" t="s">
        <v>3699</v>
      </c>
    </row>
    <row r="2545" spans="9:13" x14ac:dyDescent="0.25">
      <c r="I2545">
        <v>13538</v>
      </c>
      <c r="J2545" t="s">
        <v>687</v>
      </c>
      <c r="K2545" t="s">
        <v>875</v>
      </c>
      <c r="L2545" s="82">
        <v>21789</v>
      </c>
      <c r="M2545" t="s">
        <v>3700</v>
      </c>
    </row>
    <row r="2546" spans="9:13" x14ac:dyDescent="0.25">
      <c r="I2546">
        <v>13539</v>
      </c>
      <c r="J2546" t="s">
        <v>449</v>
      </c>
      <c r="K2546" t="s">
        <v>1008</v>
      </c>
      <c r="L2546" s="82">
        <v>21654</v>
      </c>
      <c r="M2546" t="s">
        <v>3701</v>
      </c>
    </row>
    <row r="2547" spans="9:13" x14ac:dyDescent="0.25">
      <c r="I2547">
        <v>13540</v>
      </c>
      <c r="J2547" t="s">
        <v>649</v>
      </c>
      <c r="K2547" t="s">
        <v>963</v>
      </c>
      <c r="L2547" s="82">
        <v>21981</v>
      </c>
      <c r="M2547" t="s">
        <v>3702</v>
      </c>
    </row>
    <row r="2548" spans="9:13" x14ac:dyDescent="0.25">
      <c r="I2548">
        <v>13541</v>
      </c>
      <c r="J2548" t="s">
        <v>204</v>
      </c>
      <c r="K2548" t="s">
        <v>967</v>
      </c>
      <c r="L2548" s="82">
        <v>22140</v>
      </c>
      <c r="M2548" t="s">
        <v>3703</v>
      </c>
    </row>
    <row r="2549" spans="9:13" x14ac:dyDescent="0.25">
      <c r="I2549">
        <v>13542</v>
      </c>
      <c r="J2549" t="s">
        <v>466</v>
      </c>
      <c r="K2549" t="s">
        <v>894</v>
      </c>
      <c r="L2549" s="82">
        <v>21332</v>
      </c>
      <c r="M2549" t="s">
        <v>3704</v>
      </c>
    </row>
    <row r="2550" spans="9:13" x14ac:dyDescent="0.25">
      <c r="I2550">
        <v>13543</v>
      </c>
      <c r="J2550" t="s">
        <v>653</v>
      </c>
      <c r="K2550" t="s">
        <v>1003</v>
      </c>
      <c r="L2550" s="82">
        <v>21399</v>
      </c>
      <c r="M2550" t="s">
        <v>3705</v>
      </c>
    </row>
    <row r="2551" spans="9:13" x14ac:dyDescent="0.25">
      <c r="I2551">
        <v>13544</v>
      </c>
      <c r="J2551" t="s">
        <v>665</v>
      </c>
      <c r="K2551" t="s">
        <v>664</v>
      </c>
      <c r="L2551" s="82">
        <v>25909</v>
      </c>
      <c r="M2551" t="s">
        <v>3706</v>
      </c>
    </row>
    <row r="2552" spans="9:13" x14ac:dyDescent="0.25">
      <c r="I2552">
        <v>13545</v>
      </c>
      <c r="J2552" t="s">
        <v>620</v>
      </c>
      <c r="K2552" t="s">
        <v>991</v>
      </c>
      <c r="L2552" s="82">
        <v>25735</v>
      </c>
      <c r="M2552" t="s">
        <v>3707</v>
      </c>
    </row>
    <row r="2553" spans="9:13" x14ac:dyDescent="0.25">
      <c r="I2553">
        <v>13546</v>
      </c>
      <c r="J2553" t="s">
        <v>397</v>
      </c>
      <c r="K2553" t="s">
        <v>968</v>
      </c>
      <c r="L2553" s="82">
        <v>25771</v>
      </c>
      <c r="M2553" t="s">
        <v>3708</v>
      </c>
    </row>
    <row r="2554" spans="9:13" x14ac:dyDescent="0.25">
      <c r="I2554">
        <v>13547</v>
      </c>
      <c r="J2554" t="s">
        <v>202</v>
      </c>
      <c r="K2554" t="s">
        <v>848</v>
      </c>
      <c r="L2554" s="82">
        <v>25244</v>
      </c>
      <c r="M2554" t="s">
        <v>3709</v>
      </c>
    </row>
    <row r="2555" spans="9:13" x14ac:dyDescent="0.25">
      <c r="I2555">
        <v>13548</v>
      </c>
      <c r="J2555" t="s">
        <v>632</v>
      </c>
      <c r="K2555" t="s">
        <v>968</v>
      </c>
      <c r="L2555" s="82">
        <v>25837</v>
      </c>
      <c r="M2555" t="s">
        <v>3710</v>
      </c>
    </row>
    <row r="2556" spans="9:13" x14ac:dyDescent="0.25">
      <c r="I2556">
        <v>13549</v>
      </c>
      <c r="J2556" t="s">
        <v>530</v>
      </c>
      <c r="K2556" t="s">
        <v>841</v>
      </c>
      <c r="L2556" s="82">
        <v>25310</v>
      </c>
      <c r="M2556" t="s">
        <v>3711</v>
      </c>
    </row>
    <row r="2557" spans="9:13" x14ac:dyDescent="0.25">
      <c r="I2557">
        <v>13550</v>
      </c>
      <c r="J2557" t="s">
        <v>533</v>
      </c>
      <c r="K2557" t="s">
        <v>964</v>
      </c>
      <c r="L2557" s="82">
        <v>25355</v>
      </c>
      <c r="M2557" t="s">
        <v>3712</v>
      </c>
    </row>
    <row r="2558" spans="9:13" x14ac:dyDescent="0.25">
      <c r="I2558">
        <v>13551</v>
      </c>
      <c r="J2558" t="s">
        <v>578</v>
      </c>
      <c r="K2558" t="s">
        <v>726</v>
      </c>
      <c r="L2558" s="82">
        <v>25541</v>
      </c>
      <c r="M2558" t="s">
        <v>3713</v>
      </c>
    </row>
    <row r="2559" spans="9:13" x14ac:dyDescent="0.25">
      <c r="I2559">
        <v>13552</v>
      </c>
      <c r="J2559" t="s">
        <v>233</v>
      </c>
      <c r="K2559" t="s">
        <v>926</v>
      </c>
      <c r="L2559" s="82">
        <v>25264</v>
      </c>
      <c r="M2559" t="s">
        <v>3714</v>
      </c>
    </row>
    <row r="2560" spans="9:13" x14ac:dyDescent="0.25">
      <c r="I2560">
        <v>13553</v>
      </c>
      <c r="J2560" t="s">
        <v>209</v>
      </c>
      <c r="K2560" t="s">
        <v>918</v>
      </c>
      <c r="L2560" s="82">
        <v>25494</v>
      </c>
      <c r="M2560" t="s">
        <v>3715</v>
      </c>
    </row>
    <row r="2561" spans="9:13" x14ac:dyDescent="0.25">
      <c r="I2561">
        <v>13554</v>
      </c>
      <c r="J2561" t="s">
        <v>649</v>
      </c>
      <c r="K2561" t="s">
        <v>849</v>
      </c>
      <c r="L2561" s="82">
        <v>25521</v>
      </c>
      <c r="M2561" t="s">
        <v>3716</v>
      </c>
    </row>
    <row r="2562" spans="9:13" x14ac:dyDescent="0.25">
      <c r="I2562">
        <v>13555</v>
      </c>
      <c r="J2562" t="s">
        <v>591</v>
      </c>
      <c r="K2562" t="s">
        <v>992</v>
      </c>
      <c r="L2562" s="82">
        <v>25459</v>
      </c>
      <c r="M2562" t="s">
        <v>3717</v>
      </c>
    </row>
    <row r="2563" spans="9:13" x14ac:dyDescent="0.25">
      <c r="I2563">
        <v>13556</v>
      </c>
      <c r="J2563" t="s">
        <v>429</v>
      </c>
      <c r="K2563" t="s">
        <v>853</v>
      </c>
      <c r="L2563" s="82">
        <v>25520</v>
      </c>
      <c r="M2563" t="s">
        <v>3718</v>
      </c>
    </row>
    <row r="2564" spans="9:13" x14ac:dyDescent="0.25">
      <c r="I2564">
        <v>13557</v>
      </c>
      <c r="J2564" t="s">
        <v>481</v>
      </c>
      <c r="K2564" t="s">
        <v>899</v>
      </c>
      <c r="L2564" s="82">
        <v>25409</v>
      </c>
      <c r="M2564" t="s">
        <v>3719</v>
      </c>
    </row>
    <row r="2565" spans="9:13" x14ac:dyDescent="0.25">
      <c r="I2565">
        <v>13558</v>
      </c>
      <c r="J2565" t="s">
        <v>710</v>
      </c>
      <c r="K2565" t="s">
        <v>832</v>
      </c>
      <c r="L2565" s="82">
        <v>25376</v>
      </c>
      <c r="M2565" t="s">
        <v>3720</v>
      </c>
    </row>
    <row r="2566" spans="9:13" x14ac:dyDescent="0.25">
      <c r="I2566">
        <v>13559</v>
      </c>
      <c r="J2566" t="s">
        <v>642</v>
      </c>
      <c r="K2566" t="s">
        <v>851</v>
      </c>
      <c r="L2566" s="82">
        <v>25371</v>
      </c>
      <c r="M2566" t="s">
        <v>3721</v>
      </c>
    </row>
    <row r="2567" spans="9:13" x14ac:dyDescent="0.25">
      <c r="I2567">
        <v>13560</v>
      </c>
      <c r="J2567" t="s">
        <v>627</v>
      </c>
      <c r="K2567" t="s">
        <v>965</v>
      </c>
      <c r="L2567" s="82">
        <v>25431</v>
      </c>
      <c r="M2567" t="s">
        <v>3722</v>
      </c>
    </row>
    <row r="2568" spans="9:13" x14ac:dyDescent="0.25">
      <c r="I2568">
        <v>13561</v>
      </c>
      <c r="J2568" t="s">
        <v>396</v>
      </c>
      <c r="K2568" t="s">
        <v>878</v>
      </c>
      <c r="L2568" s="82">
        <v>25422</v>
      </c>
      <c r="M2568" t="s">
        <v>3723</v>
      </c>
    </row>
    <row r="2569" spans="9:13" x14ac:dyDescent="0.25">
      <c r="I2569">
        <v>13562</v>
      </c>
      <c r="J2569" t="s">
        <v>417</v>
      </c>
      <c r="K2569" t="s">
        <v>1018</v>
      </c>
      <c r="L2569" s="82">
        <v>25399</v>
      </c>
      <c r="M2569" t="s">
        <v>3724</v>
      </c>
    </row>
    <row r="2570" spans="9:13" x14ac:dyDescent="0.25">
      <c r="I2570">
        <v>13563</v>
      </c>
      <c r="J2570" t="s">
        <v>653</v>
      </c>
      <c r="K2570" t="s">
        <v>846</v>
      </c>
      <c r="L2570" s="82">
        <v>25416</v>
      </c>
      <c r="M2570" t="s">
        <v>3725</v>
      </c>
    </row>
    <row r="2571" spans="9:13" x14ac:dyDescent="0.25">
      <c r="I2571">
        <v>13564</v>
      </c>
      <c r="J2571" t="s">
        <v>711</v>
      </c>
      <c r="K2571" t="s">
        <v>903</v>
      </c>
      <c r="L2571" s="82">
        <v>19078</v>
      </c>
      <c r="M2571" t="s">
        <v>3726</v>
      </c>
    </row>
    <row r="2572" spans="9:13" x14ac:dyDescent="0.25">
      <c r="I2572">
        <v>13565</v>
      </c>
      <c r="J2572" t="s">
        <v>212</v>
      </c>
      <c r="K2572" t="s">
        <v>847</v>
      </c>
      <c r="L2572" s="82">
        <v>18891</v>
      </c>
      <c r="M2572" t="s">
        <v>3727</v>
      </c>
    </row>
    <row r="2573" spans="9:13" x14ac:dyDescent="0.25">
      <c r="I2573">
        <v>13566</v>
      </c>
      <c r="J2573" t="s">
        <v>712</v>
      </c>
      <c r="K2573" t="s">
        <v>1005</v>
      </c>
      <c r="L2573" s="82">
        <v>18805</v>
      </c>
      <c r="M2573" t="s">
        <v>3728</v>
      </c>
    </row>
    <row r="2574" spans="9:13" x14ac:dyDescent="0.25">
      <c r="I2574">
        <v>13567</v>
      </c>
      <c r="J2574" t="s">
        <v>329</v>
      </c>
      <c r="K2574" t="s">
        <v>896</v>
      </c>
      <c r="L2574" s="82">
        <v>18896</v>
      </c>
      <c r="M2574" t="s">
        <v>3729</v>
      </c>
    </row>
    <row r="2575" spans="9:13" x14ac:dyDescent="0.25">
      <c r="I2575">
        <v>13568</v>
      </c>
      <c r="J2575" t="s">
        <v>564</v>
      </c>
      <c r="K2575" t="s">
        <v>848</v>
      </c>
      <c r="L2575" s="82">
        <v>18753</v>
      </c>
      <c r="M2575" t="s">
        <v>3730</v>
      </c>
    </row>
    <row r="2576" spans="9:13" x14ac:dyDescent="0.25">
      <c r="I2576">
        <v>13569</v>
      </c>
      <c r="J2576" t="s">
        <v>270</v>
      </c>
      <c r="K2576" t="s">
        <v>995</v>
      </c>
      <c r="L2576" s="82">
        <v>25063</v>
      </c>
      <c r="M2576" t="s">
        <v>3731</v>
      </c>
    </row>
    <row r="2577" spans="9:13" x14ac:dyDescent="0.25">
      <c r="I2577">
        <v>13570</v>
      </c>
      <c r="J2577" t="s">
        <v>514</v>
      </c>
      <c r="K2577" t="s">
        <v>477</v>
      </c>
      <c r="L2577" s="82">
        <v>25014</v>
      </c>
      <c r="M2577" t="s">
        <v>3732</v>
      </c>
    </row>
    <row r="2578" spans="9:13" x14ac:dyDescent="0.25">
      <c r="I2578">
        <v>13571</v>
      </c>
      <c r="J2578" t="s">
        <v>698</v>
      </c>
      <c r="K2578" t="s">
        <v>828</v>
      </c>
      <c r="L2578" s="82">
        <v>25088</v>
      </c>
      <c r="M2578" t="s">
        <v>3733</v>
      </c>
    </row>
    <row r="2579" spans="9:13" x14ac:dyDescent="0.25">
      <c r="I2579">
        <v>13572</v>
      </c>
      <c r="J2579" t="s">
        <v>264</v>
      </c>
      <c r="K2579" t="s">
        <v>905</v>
      </c>
      <c r="L2579" s="82">
        <v>25092</v>
      </c>
      <c r="M2579" t="s">
        <v>3734</v>
      </c>
    </row>
    <row r="2580" spans="9:13" x14ac:dyDescent="0.25">
      <c r="I2580">
        <v>13573</v>
      </c>
      <c r="J2580" t="s">
        <v>240</v>
      </c>
      <c r="K2580" t="s">
        <v>970</v>
      </c>
      <c r="L2580" s="82">
        <v>25176</v>
      </c>
      <c r="M2580" t="s">
        <v>3735</v>
      </c>
    </row>
    <row r="2581" spans="9:13" x14ac:dyDescent="0.25">
      <c r="I2581">
        <v>13574</v>
      </c>
      <c r="J2581" t="s">
        <v>405</v>
      </c>
      <c r="K2581" t="s">
        <v>856</v>
      </c>
      <c r="L2581" s="82">
        <v>24900</v>
      </c>
      <c r="M2581" t="s">
        <v>3736</v>
      </c>
    </row>
    <row r="2582" spans="9:13" x14ac:dyDescent="0.25">
      <c r="I2582">
        <v>13575</v>
      </c>
      <c r="J2582" t="s">
        <v>391</v>
      </c>
      <c r="K2582" t="s">
        <v>922</v>
      </c>
      <c r="L2582" s="82">
        <v>16309</v>
      </c>
      <c r="M2582" t="s">
        <v>3737</v>
      </c>
    </row>
    <row r="2583" spans="9:13" x14ac:dyDescent="0.25">
      <c r="I2583">
        <v>13576</v>
      </c>
      <c r="J2583" t="s">
        <v>230</v>
      </c>
      <c r="K2583" t="s">
        <v>840</v>
      </c>
      <c r="L2583" s="82">
        <v>16428</v>
      </c>
      <c r="M2583" t="s">
        <v>3738</v>
      </c>
    </row>
    <row r="2584" spans="9:13" x14ac:dyDescent="0.25">
      <c r="I2584">
        <v>13577</v>
      </c>
      <c r="J2584" t="s">
        <v>281</v>
      </c>
      <c r="K2584" t="s">
        <v>823</v>
      </c>
      <c r="L2584" s="82">
        <v>16663</v>
      </c>
      <c r="M2584" t="s">
        <v>3739</v>
      </c>
    </row>
    <row r="2585" spans="9:13" x14ac:dyDescent="0.25">
      <c r="I2585">
        <v>13578</v>
      </c>
      <c r="J2585" t="s">
        <v>401</v>
      </c>
      <c r="K2585" t="s">
        <v>853</v>
      </c>
      <c r="L2585" s="82">
        <v>16551</v>
      </c>
      <c r="M2585" t="s">
        <v>3740</v>
      </c>
    </row>
    <row r="2586" spans="9:13" x14ac:dyDescent="0.25">
      <c r="I2586">
        <v>13579</v>
      </c>
      <c r="J2586" t="s">
        <v>196</v>
      </c>
      <c r="K2586" t="s">
        <v>994</v>
      </c>
      <c r="L2586" s="82">
        <v>16859</v>
      </c>
      <c r="M2586" t="s">
        <v>3741</v>
      </c>
    </row>
    <row r="2587" spans="9:13" x14ac:dyDescent="0.25">
      <c r="I2587">
        <v>13580</v>
      </c>
      <c r="J2587" t="s">
        <v>195</v>
      </c>
      <c r="K2587" t="s">
        <v>967</v>
      </c>
      <c r="L2587" s="82">
        <v>17001</v>
      </c>
      <c r="M2587" t="s">
        <v>3742</v>
      </c>
    </row>
    <row r="2588" spans="9:13" x14ac:dyDescent="0.25">
      <c r="I2588">
        <v>13581</v>
      </c>
      <c r="J2588" t="s">
        <v>633</v>
      </c>
      <c r="K2588" t="s">
        <v>903</v>
      </c>
      <c r="L2588" s="82">
        <v>17094</v>
      </c>
      <c r="M2588" t="s">
        <v>3743</v>
      </c>
    </row>
    <row r="2589" spans="9:13" x14ac:dyDescent="0.25">
      <c r="I2589">
        <v>13582</v>
      </c>
      <c r="J2589" t="s">
        <v>706</v>
      </c>
      <c r="K2589" t="s">
        <v>873</v>
      </c>
      <c r="L2589" s="82">
        <v>17067</v>
      </c>
      <c r="M2589" t="s">
        <v>3744</v>
      </c>
    </row>
    <row r="2590" spans="9:13" x14ac:dyDescent="0.25">
      <c r="I2590">
        <v>13583</v>
      </c>
      <c r="J2590" t="s">
        <v>220</v>
      </c>
      <c r="K2590" t="s">
        <v>876</v>
      </c>
      <c r="L2590" s="82">
        <v>20040</v>
      </c>
      <c r="M2590" t="s">
        <v>3745</v>
      </c>
    </row>
    <row r="2591" spans="9:13" x14ac:dyDescent="0.25">
      <c r="I2591">
        <v>13584</v>
      </c>
      <c r="J2591" t="s">
        <v>493</v>
      </c>
      <c r="K2591" t="s">
        <v>887</v>
      </c>
      <c r="L2591" s="82">
        <v>19588</v>
      </c>
      <c r="M2591" t="s">
        <v>3746</v>
      </c>
    </row>
    <row r="2592" spans="9:13" x14ac:dyDescent="0.25">
      <c r="I2592">
        <v>13585</v>
      </c>
      <c r="J2592" t="s">
        <v>225</v>
      </c>
      <c r="K2592" t="s">
        <v>936</v>
      </c>
      <c r="L2592" s="82">
        <v>19496</v>
      </c>
      <c r="M2592" t="s">
        <v>3747</v>
      </c>
    </row>
    <row r="2593" spans="9:13" x14ac:dyDescent="0.25">
      <c r="I2593">
        <v>13586</v>
      </c>
      <c r="J2593" t="s">
        <v>269</v>
      </c>
      <c r="K2593" t="s">
        <v>999</v>
      </c>
      <c r="L2593" s="82">
        <v>19500</v>
      </c>
      <c r="M2593" t="s">
        <v>3748</v>
      </c>
    </row>
    <row r="2594" spans="9:13" x14ac:dyDescent="0.25">
      <c r="I2594">
        <v>13587</v>
      </c>
      <c r="J2594" t="s">
        <v>573</v>
      </c>
      <c r="K2594" t="s">
        <v>981</v>
      </c>
      <c r="L2594" s="82">
        <v>20052</v>
      </c>
      <c r="M2594" t="s">
        <v>3749</v>
      </c>
    </row>
    <row r="2595" spans="9:13" x14ac:dyDescent="0.25">
      <c r="I2595">
        <v>13588</v>
      </c>
      <c r="J2595" t="s">
        <v>464</v>
      </c>
      <c r="K2595" t="s">
        <v>855</v>
      </c>
      <c r="L2595" s="82">
        <v>19786</v>
      </c>
      <c r="M2595" t="s">
        <v>3750</v>
      </c>
    </row>
    <row r="2596" spans="9:13" x14ac:dyDescent="0.25">
      <c r="I2596">
        <v>13589</v>
      </c>
      <c r="J2596" t="s">
        <v>355</v>
      </c>
      <c r="K2596" t="s">
        <v>992</v>
      </c>
      <c r="L2596" s="82">
        <v>19649</v>
      </c>
      <c r="M2596" t="s">
        <v>3751</v>
      </c>
    </row>
    <row r="2597" spans="9:13" x14ac:dyDescent="0.25">
      <c r="I2597">
        <v>13590</v>
      </c>
      <c r="J2597" t="s">
        <v>430</v>
      </c>
      <c r="K2597" t="s">
        <v>844</v>
      </c>
      <c r="L2597" s="82">
        <v>19497</v>
      </c>
      <c r="M2597" t="s">
        <v>3752</v>
      </c>
    </row>
    <row r="2598" spans="9:13" x14ac:dyDescent="0.25">
      <c r="I2598">
        <v>13591</v>
      </c>
      <c r="J2598" t="s">
        <v>242</v>
      </c>
      <c r="K2598" t="s">
        <v>999</v>
      </c>
      <c r="L2598" s="82">
        <v>19504</v>
      </c>
      <c r="M2598" t="s">
        <v>3753</v>
      </c>
    </row>
    <row r="2599" spans="9:13" x14ac:dyDescent="0.25">
      <c r="I2599">
        <v>13592</v>
      </c>
      <c r="J2599" t="s">
        <v>500</v>
      </c>
      <c r="K2599" t="s">
        <v>955</v>
      </c>
      <c r="L2599" s="82">
        <v>19152</v>
      </c>
      <c r="M2599" t="s">
        <v>3754</v>
      </c>
    </row>
    <row r="2600" spans="9:13" x14ac:dyDescent="0.25">
      <c r="I2600">
        <v>13593</v>
      </c>
      <c r="J2600" t="s">
        <v>200</v>
      </c>
      <c r="K2600" t="s">
        <v>878</v>
      </c>
      <c r="L2600" s="82">
        <v>19224</v>
      </c>
      <c r="M2600" t="s">
        <v>3755</v>
      </c>
    </row>
    <row r="2601" spans="9:13" x14ac:dyDescent="0.25">
      <c r="I2601">
        <v>13594</v>
      </c>
      <c r="J2601" t="s">
        <v>209</v>
      </c>
      <c r="K2601" t="s">
        <v>923</v>
      </c>
      <c r="L2601" s="82">
        <v>19011</v>
      </c>
      <c r="M2601" t="s">
        <v>3756</v>
      </c>
    </row>
    <row r="2602" spans="9:13" x14ac:dyDescent="0.25">
      <c r="I2602">
        <v>13595</v>
      </c>
      <c r="J2602" t="s">
        <v>636</v>
      </c>
      <c r="K2602" t="s">
        <v>949</v>
      </c>
      <c r="L2602" s="82">
        <v>18781</v>
      </c>
      <c r="M2602" t="s">
        <v>3757</v>
      </c>
    </row>
    <row r="2603" spans="9:13" x14ac:dyDescent="0.25">
      <c r="I2603">
        <v>13596</v>
      </c>
      <c r="J2603" t="s">
        <v>435</v>
      </c>
      <c r="K2603" t="s">
        <v>977</v>
      </c>
      <c r="L2603" s="82">
        <v>18795</v>
      </c>
      <c r="M2603" t="s">
        <v>3758</v>
      </c>
    </row>
    <row r="2604" spans="9:13" x14ac:dyDescent="0.25">
      <c r="I2604">
        <v>13597</v>
      </c>
      <c r="J2604" t="s">
        <v>395</v>
      </c>
      <c r="K2604" t="s">
        <v>902</v>
      </c>
      <c r="L2604" s="82">
        <v>18845</v>
      </c>
      <c r="M2604" t="s">
        <v>3759</v>
      </c>
    </row>
    <row r="2605" spans="9:13" x14ac:dyDescent="0.25">
      <c r="I2605">
        <v>13598</v>
      </c>
      <c r="J2605" t="s">
        <v>488</v>
      </c>
      <c r="K2605" t="s">
        <v>881</v>
      </c>
      <c r="L2605" s="82">
        <v>18856</v>
      </c>
      <c r="M2605" t="s">
        <v>3760</v>
      </c>
    </row>
    <row r="2606" spans="9:13" x14ac:dyDescent="0.25">
      <c r="I2606">
        <v>13599</v>
      </c>
      <c r="J2606" t="s">
        <v>708</v>
      </c>
      <c r="K2606" t="s">
        <v>824</v>
      </c>
      <c r="L2606" s="82">
        <v>18643</v>
      </c>
      <c r="M2606" t="s">
        <v>3761</v>
      </c>
    </row>
    <row r="2607" spans="9:13" x14ac:dyDescent="0.25">
      <c r="I2607">
        <v>13600</v>
      </c>
      <c r="J2607" t="s">
        <v>398</v>
      </c>
      <c r="K2607" t="s">
        <v>980</v>
      </c>
      <c r="L2607" s="82">
        <v>18678</v>
      </c>
      <c r="M2607" t="s">
        <v>3762</v>
      </c>
    </row>
    <row r="2608" spans="9:13" x14ac:dyDescent="0.25">
      <c r="I2608">
        <v>13601</v>
      </c>
      <c r="J2608" t="s">
        <v>273</v>
      </c>
      <c r="K2608" t="s">
        <v>855</v>
      </c>
      <c r="L2608" s="82">
        <v>18389</v>
      </c>
      <c r="M2608" t="s">
        <v>3763</v>
      </c>
    </row>
    <row r="2609" spans="9:13" x14ac:dyDescent="0.25">
      <c r="I2609">
        <v>13602</v>
      </c>
      <c r="J2609" t="s">
        <v>389</v>
      </c>
      <c r="K2609" t="s">
        <v>828</v>
      </c>
      <c r="L2609" s="82">
        <v>18400</v>
      </c>
      <c r="M2609" t="s">
        <v>3764</v>
      </c>
    </row>
    <row r="2610" spans="9:13" x14ac:dyDescent="0.25">
      <c r="I2610">
        <v>13603</v>
      </c>
      <c r="J2610" t="s">
        <v>300</v>
      </c>
      <c r="K2610" t="s">
        <v>930</v>
      </c>
      <c r="L2610" s="82">
        <v>18415</v>
      </c>
      <c r="M2610" t="s">
        <v>3765</v>
      </c>
    </row>
    <row r="2611" spans="9:13" x14ac:dyDescent="0.25">
      <c r="I2611">
        <v>13604</v>
      </c>
      <c r="J2611" t="s">
        <v>713</v>
      </c>
      <c r="K2611" t="s">
        <v>865</v>
      </c>
      <c r="L2611" s="82">
        <v>18517</v>
      </c>
      <c r="M2611" t="s">
        <v>3766</v>
      </c>
    </row>
    <row r="2612" spans="9:13" x14ac:dyDescent="0.25">
      <c r="I2612">
        <v>13605</v>
      </c>
      <c r="J2612" t="s">
        <v>714</v>
      </c>
      <c r="K2612" t="s">
        <v>1035</v>
      </c>
      <c r="L2612" s="82">
        <v>18220</v>
      </c>
      <c r="M2612" t="s">
        <v>3767</v>
      </c>
    </row>
    <row r="2613" spans="9:13" x14ac:dyDescent="0.25">
      <c r="I2613">
        <v>13606</v>
      </c>
      <c r="J2613" t="s">
        <v>548</v>
      </c>
      <c r="K2613" t="s">
        <v>991</v>
      </c>
      <c r="L2613" s="82">
        <v>18080</v>
      </c>
      <c r="M2613" t="s">
        <v>3768</v>
      </c>
    </row>
    <row r="2614" spans="9:13" x14ac:dyDescent="0.25">
      <c r="I2614">
        <v>13607</v>
      </c>
      <c r="J2614" t="s">
        <v>218</v>
      </c>
      <c r="K2614" t="s">
        <v>1003</v>
      </c>
      <c r="L2614" s="82">
        <v>17993</v>
      </c>
      <c r="M2614" t="s">
        <v>3769</v>
      </c>
    </row>
    <row r="2615" spans="9:13" x14ac:dyDescent="0.25">
      <c r="I2615">
        <v>13608</v>
      </c>
      <c r="J2615" t="s">
        <v>279</v>
      </c>
      <c r="K2615" t="s">
        <v>894</v>
      </c>
      <c r="L2615" s="82">
        <v>18009</v>
      </c>
      <c r="M2615" t="s">
        <v>3770</v>
      </c>
    </row>
    <row r="2616" spans="9:13" x14ac:dyDescent="0.25">
      <c r="I2616">
        <v>13609</v>
      </c>
      <c r="J2616" t="s">
        <v>384</v>
      </c>
      <c r="K2616" t="s">
        <v>821</v>
      </c>
      <c r="L2616" s="82">
        <v>18003</v>
      </c>
      <c r="M2616" t="s">
        <v>3771</v>
      </c>
    </row>
    <row r="2617" spans="9:13" x14ac:dyDescent="0.25">
      <c r="I2617">
        <v>13610</v>
      </c>
      <c r="J2617" t="s">
        <v>516</v>
      </c>
      <c r="K2617" t="s">
        <v>991</v>
      </c>
      <c r="L2617" s="82">
        <v>17865</v>
      </c>
      <c r="M2617" t="s">
        <v>3772</v>
      </c>
    </row>
    <row r="2618" spans="9:13" x14ac:dyDescent="0.25">
      <c r="I2618">
        <v>13611</v>
      </c>
      <c r="J2618" t="s">
        <v>321</v>
      </c>
      <c r="K2618" t="s">
        <v>822</v>
      </c>
      <c r="L2618" s="82">
        <v>17615</v>
      </c>
      <c r="M2618" t="s">
        <v>3773</v>
      </c>
    </row>
    <row r="2619" spans="9:13" x14ac:dyDescent="0.25">
      <c r="I2619">
        <v>13612</v>
      </c>
      <c r="J2619" t="s">
        <v>319</v>
      </c>
      <c r="K2619" t="s">
        <v>262</v>
      </c>
      <c r="L2619" s="82">
        <v>17219</v>
      </c>
      <c r="M2619" t="s">
        <v>3774</v>
      </c>
    </row>
    <row r="2620" spans="9:13" x14ac:dyDescent="0.25">
      <c r="I2620">
        <v>13613</v>
      </c>
      <c r="J2620" t="s">
        <v>656</v>
      </c>
      <c r="K2620" t="s">
        <v>968</v>
      </c>
      <c r="L2620" s="82">
        <v>27752</v>
      </c>
      <c r="M2620" t="s">
        <v>3775</v>
      </c>
    </row>
    <row r="2621" spans="9:13" x14ac:dyDescent="0.25">
      <c r="I2621">
        <v>13614</v>
      </c>
      <c r="J2621" t="s">
        <v>604</v>
      </c>
      <c r="K2621" t="s">
        <v>974</v>
      </c>
      <c r="L2621" s="82">
        <v>27509</v>
      </c>
      <c r="M2621" t="s">
        <v>3776</v>
      </c>
    </row>
    <row r="2622" spans="9:13" x14ac:dyDescent="0.25">
      <c r="I2622">
        <v>13615</v>
      </c>
      <c r="J2622" t="s">
        <v>158</v>
      </c>
      <c r="K2622" t="s">
        <v>1036</v>
      </c>
      <c r="L2622" s="82">
        <v>27480</v>
      </c>
      <c r="M2622" t="s">
        <v>3777</v>
      </c>
    </row>
    <row r="2623" spans="9:13" x14ac:dyDescent="0.25">
      <c r="I2623">
        <v>13616</v>
      </c>
      <c r="J2623" t="s">
        <v>636</v>
      </c>
      <c r="K2623" t="s">
        <v>916</v>
      </c>
      <c r="L2623" s="82">
        <v>27846</v>
      </c>
      <c r="M2623" t="s">
        <v>3778</v>
      </c>
    </row>
    <row r="2624" spans="9:13" x14ac:dyDescent="0.25">
      <c r="I2624">
        <v>13617</v>
      </c>
      <c r="J2624" t="s">
        <v>580</v>
      </c>
      <c r="K2624" t="s">
        <v>1007</v>
      </c>
      <c r="L2624" s="82">
        <v>27836</v>
      </c>
      <c r="M2624" t="s">
        <v>3779</v>
      </c>
    </row>
    <row r="2625" spans="9:13" x14ac:dyDescent="0.25">
      <c r="I2625">
        <v>13618</v>
      </c>
      <c r="J2625" t="s">
        <v>432</v>
      </c>
      <c r="K2625" t="s">
        <v>961</v>
      </c>
      <c r="L2625" s="82">
        <v>28078</v>
      </c>
      <c r="M2625" t="s">
        <v>3780</v>
      </c>
    </row>
    <row r="2626" spans="9:13" x14ac:dyDescent="0.25">
      <c r="I2626">
        <v>13619</v>
      </c>
      <c r="J2626" t="s">
        <v>350</v>
      </c>
      <c r="K2626" t="s">
        <v>967</v>
      </c>
      <c r="L2626" s="82">
        <v>27891</v>
      </c>
      <c r="M2626" t="s">
        <v>3781</v>
      </c>
    </row>
    <row r="2627" spans="9:13" x14ac:dyDescent="0.25">
      <c r="I2627">
        <v>13620</v>
      </c>
      <c r="J2627" t="s">
        <v>224</v>
      </c>
      <c r="K2627" t="s">
        <v>882</v>
      </c>
      <c r="L2627" s="82">
        <v>27791</v>
      </c>
      <c r="M2627" t="s">
        <v>3782</v>
      </c>
    </row>
    <row r="2628" spans="9:13" x14ac:dyDescent="0.25">
      <c r="I2628">
        <v>13621</v>
      </c>
      <c r="J2628" t="s">
        <v>373</v>
      </c>
      <c r="K2628" t="s">
        <v>826</v>
      </c>
      <c r="L2628" s="82">
        <v>27061</v>
      </c>
      <c r="M2628" t="s">
        <v>3783</v>
      </c>
    </row>
    <row r="2629" spans="9:13" x14ac:dyDescent="0.25">
      <c r="I2629">
        <v>13622</v>
      </c>
      <c r="J2629" t="s">
        <v>196</v>
      </c>
      <c r="K2629" t="s">
        <v>838</v>
      </c>
      <c r="L2629" s="82">
        <v>27156</v>
      </c>
      <c r="M2629" t="s">
        <v>3784</v>
      </c>
    </row>
    <row r="2630" spans="9:13" x14ac:dyDescent="0.25">
      <c r="I2630">
        <v>13623</v>
      </c>
      <c r="J2630" t="s">
        <v>397</v>
      </c>
      <c r="K2630" t="s">
        <v>305</v>
      </c>
      <c r="L2630" s="82">
        <v>26738</v>
      </c>
      <c r="M2630" t="s">
        <v>3785</v>
      </c>
    </row>
    <row r="2631" spans="9:13" x14ac:dyDescent="0.25">
      <c r="I2631">
        <v>13624</v>
      </c>
      <c r="J2631" t="s">
        <v>275</v>
      </c>
      <c r="K2631" t="s">
        <v>909</v>
      </c>
      <c r="L2631" s="82">
        <v>27097</v>
      </c>
      <c r="M2631" t="s">
        <v>3786</v>
      </c>
    </row>
    <row r="2632" spans="9:13" x14ac:dyDescent="0.25">
      <c r="I2632">
        <v>13625</v>
      </c>
      <c r="J2632" t="s">
        <v>286</v>
      </c>
      <c r="K2632" t="s">
        <v>942</v>
      </c>
      <c r="L2632" s="82">
        <v>26970</v>
      </c>
      <c r="M2632" t="s">
        <v>3787</v>
      </c>
    </row>
    <row r="2633" spans="9:13" x14ac:dyDescent="0.25">
      <c r="I2633">
        <v>13626</v>
      </c>
      <c r="J2633" t="s">
        <v>339</v>
      </c>
      <c r="K2633" t="s">
        <v>990</v>
      </c>
      <c r="L2633" s="82">
        <v>26927</v>
      </c>
      <c r="M2633" t="s">
        <v>3788</v>
      </c>
    </row>
    <row r="2634" spans="9:13" x14ac:dyDescent="0.25">
      <c r="I2634">
        <v>13627</v>
      </c>
      <c r="J2634" t="s">
        <v>696</v>
      </c>
      <c r="K2634" t="s">
        <v>896</v>
      </c>
      <c r="L2634" s="82">
        <v>26487</v>
      </c>
      <c r="M2634" t="s">
        <v>3789</v>
      </c>
    </row>
    <row r="2635" spans="9:13" x14ac:dyDescent="0.25">
      <c r="I2635">
        <v>13628</v>
      </c>
      <c r="J2635" t="s">
        <v>611</v>
      </c>
      <c r="K2635" t="s">
        <v>972</v>
      </c>
      <c r="L2635" s="82">
        <v>27019</v>
      </c>
      <c r="M2635" t="s">
        <v>3790</v>
      </c>
    </row>
    <row r="2636" spans="9:13" x14ac:dyDescent="0.25">
      <c r="I2636">
        <v>13629</v>
      </c>
      <c r="J2636" t="s">
        <v>279</v>
      </c>
      <c r="K2636" t="s">
        <v>850</v>
      </c>
      <c r="L2636" s="82">
        <v>26501</v>
      </c>
      <c r="M2636" t="s">
        <v>3791</v>
      </c>
    </row>
    <row r="2637" spans="9:13" x14ac:dyDescent="0.25">
      <c r="I2637">
        <v>13630</v>
      </c>
      <c r="J2637" t="s">
        <v>405</v>
      </c>
      <c r="K2637" t="s">
        <v>883</v>
      </c>
      <c r="L2637" s="82">
        <v>26374</v>
      </c>
      <c r="M2637" t="s">
        <v>3792</v>
      </c>
    </row>
    <row r="2638" spans="9:13" x14ac:dyDescent="0.25">
      <c r="I2638">
        <v>13631</v>
      </c>
      <c r="J2638" t="s">
        <v>533</v>
      </c>
      <c r="K2638" t="s">
        <v>981</v>
      </c>
      <c r="L2638" s="82">
        <v>26606</v>
      </c>
      <c r="M2638" t="s">
        <v>3793</v>
      </c>
    </row>
    <row r="2639" spans="9:13" x14ac:dyDescent="0.25">
      <c r="I2639">
        <v>13632</v>
      </c>
      <c r="J2639" t="s">
        <v>235</v>
      </c>
      <c r="K2639" t="s">
        <v>868</v>
      </c>
      <c r="L2639" s="82">
        <v>26336</v>
      </c>
      <c r="M2639" t="s">
        <v>3794</v>
      </c>
    </row>
    <row r="2640" spans="9:13" x14ac:dyDescent="0.25">
      <c r="I2640">
        <v>13633</v>
      </c>
      <c r="J2640" t="s">
        <v>531</v>
      </c>
      <c r="K2640" t="s">
        <v>851</v>
      </c>
      <c r="L2640" s="82">
        <v>26370</v>
      </c>
      <c r="M2640" t="s">
        <v>3795</v>
      </c>
    </row>
    <row r="2641" spans="9:13" x14ac:dyDescent="0.25">
      <c r="I2641">
        <v>13634</v>
      </c>
      <c r="J2641" t="s">
        <v>332</v>
      </c>
      <c r="K2641" t="s">
        <v>171</v>
      </c>
      <c r="L2641" s="82">
        <v>26346</v>
      </c>
      <c r="M2641" t="s">
        <v>3796</v>
      </c>
    </row>
    <row r="2642" spans="9:13" x14ac:dyDescent="0.25">
      <c r="I2642">
        <v>13635</v>
      </c>
      <c r="J2642" t="s">
        <v>403</v>
      </c>
      <c r="K2642" t="s">
        <v>905</v>
      </c>
      <c r="L2642" s="82">
        <v>25987</v>
      </c>
      <c r="M2642" t="s">
        <v>3797</v>
      </c>
    </row>
    <row r="2643" spans="9:13" x14ac:dyDescent="0.25">
      <c r="I2643">
        <v>13636</v>
      </c>
      <c r="J2643" t="s">
        <v>386</v>
      </c>
      <c r="K2643" t="s">
        <v>932</v>
      </c>
      <c r="L2643" s="82">
        <v>25935</v>
      </c>
      <c r="M2643" t="s">
        <v>3798</v>
      </c>
    </row>
    <row r="2644" spans="9:13" x14ac:dyDescent="0.25">
      <c r="I2644">
        <v>13637</v>
      </c>
      <c r="J2644" t="s">
        <v>342</v>
      </c>
      <c r="K2644" t="s">
        <v>935</v>
      </c>
      <c r="L2644" s="82">
        <v>26550</v>
      </c>
      <c r="M2644" t="s">
        <v>3799</v>
      </c>
    </row>
    <row r="2645" spans="9:13" x14ac:dyDescent="0.25">
      <c r="I2645">
        <v>13638</v>
      </c>
      <c r="J2645" t="s">
        <v>184</v>
      </c>
      <c r="K2645" t="s">
        <v>827</v>
      </c>
      <c r="L2645" s="82">
        <v>26492</v>
      </c>
      <c r="M2645" t="s">
        <v>3800</v>
      </c>
    </row>
    <row r="2646" spans="9:13" x14ac:dyDescent="0.25">
      <c r="I2646">
        <v>13639</v>
      </c>
      <c r="J2646" t="s">
        <v>340</v>
      </c>
      <c r="K2646" t="s">
        <v>877</v>
      </c>
      <c r="L2646" s="82">
        <v>26152</v>
      </c>
      <c r="M2646" t="s">
        <v>3801</v>
      </c>
    </row>
    <row r="2647" spans="9:13" x14ac:dyDescent="0.25">
      <c r="I2647">
        <v>13640</v>
      </c>
      <c r="J2647" t="s">
        <v>551</v>
      </c>
      <c r="K2647" t="s">
        <v>952</v>
      </c>
      <c r="L2647" s="82">
        <v>26040</v>
      </c>
      <c r="M2647" t="s">
        <v>3802</v>
      </c>
    </row>
    <row r="2648" spans="9:13" x14ac:dyDescent="0.25">
      <c r="I2648">
        <v>13641</v>
      </c>
      <c r="J2648" t="s">
        <v>322</v>
      </c>
      <c r="K2648" t="s">
        <v>1016</v>
      </c>
      <c r="L2648" s="82">
        <v>25706</v>
      </c>
      <c r="M2648" t="s">
        <v>3803</v>
      </c>
    </row>
    <row r="2649" spans="9:13" x14ac:dyDescent="0.25">
      <c r="I2649">
        <v>13642</v>
      </c>
      <c r="J2649" t="s">
        <v>245</v>
      </c>
      <c r="K2649" t="s">
        <v>863</v>
      </c>
      <c r="L2649" s="82">
        <v>25851</v>
      </c>
      <c r="M2649" t="s">
        <v>3804</v>
      </c>
    </row>
    <row r="2650" spans="9:13" x14ac:dyDescent="0.25">
      <c r="I2650">
        <v>13643</v>
      </c>
      <c r="J2650" t="s">
        <v>715</v>
      </c>
      <c r="K2650" t="s">
        <v>846</v>
      </c>
      <c r="L2650" s="82">
        <v>25847</v>
      </c>
      <c r="M2650" t="s">
        <v>3805</v>
      </c>
    </row>
    <row r="2651" spans="9:13" x14ac:dyDescent="0.25">
      <c r="I2651">
        <v>13644</v>
      </c>
      <c r="J2651" t="s">
        <v>306</v>
      </c>
      <c r="K2651" t="s">
        <v>855</v>
      </c>
      <c r="L2651" s="82">
        <v>25660</v>
      </c>
      <c r="M2651" t="s">
        <v>3806</v>
      </c>
    </row>
    <row r="2652" spans="9:13" x14ac:dyDescent="0.25">
      <c r="I2652">
        <v>13645</v>
      </c>
      <c r="J2652" t="s">
        <v>149</v>
      </c>
      <c r="K2652" t="s">
        <v>892</v>
      </c>
      <c r="L2652" s="82">
        <v>25827</v>
      </c>
      <c r="M2652" t="s">
        <v>3807</v>
      </c>
    </row>
    <row r="2653" spans="9:13" x14ac:dyDescent="0.25">
      <c r="I2653">
        <v>13646</v>
      </c>
      <c r="J2653" t="s">
        <v>716</v>
      </c>
      <c r="K2653" t="s">
        <v>850</v>
      </c>
      <c r="L2653" s="82">
        <v>25850</v>
      </c>
      <c r="M2653" t="s">
        <v>3808</v>
      </c>
    </row>
    <row r="2654" spans="9:13" x14ac:dyDescent="0.25">
      <c r="I2654">
        <v>13647</v>
      </c>
      <c r="J2654" t="s">
        <v>483</v>
      </c>
      <c r="K2654" t="s">
        <v>999</v>
      </c>
      <c r="L2654" s="82">
        <v>25732</v>
      </c>
      <c r="M2654" t="s">
        <v>3809</v>
      </c>
    </row>
    <row r="2655" spans="9:13" x14ac:dyDescent="0.25">
      <c r="I2655">
        <v>13648</v>
      </c>
      <c r="J2655" t="s">
        <v>350</v>
      </c>
      <c r="K2655" t="s">
        <v>991</v>
      </c>
      <c r="L2655" s="82">
        <v>25850</v>
      </c>
      <c r="M2655" t="s">
        <v>3810</v>
      </c>
    </row>
    <row r="2656" spans="9:13" x14ac:dyDescent="0.25">
      <c r="I2656">
        <v>13649</v>
      </c>
      <c r="J2656" t="s">
        <v>671</v>
      </c>
      <c r="K2656" t="s">
        <v>831</v>
      </c>
      <c r="L2656" s="82">
        <v>26061</v>
      </c>
      <c r="M2656" t="s">
        <v>3811</v>
      </c>
    </row>
    <row r="2657" spans="9:13" x14ac:dyDescent="0.25">
      <c r="I2657">
        <v>13650</v>
      </c>
      <c r="J2657" t="s">
        <v>174</v>
      </c>
      <c r="K2657" t="s">
        <v>962</v>
      </c>
      <c r="L2657" s="82">
        <v>25941</v>
      </c>
      <c r="M2657" t="s">
        <v>3812</v>
      </c>
    </row>
    <row r="2658" spans="9:13" x14ac:dyDescent="0.25">
      <c r="I2658">
        <v>13651</v>
      </c>
      <c r="J2658" t="s">
        <v>525</v>
      </c>
      <c r="K2658" t="s">
        <v>991</v>
      </c>
      <c r="L2658" s="82">
        <v>26182</v>
      </c>
      <c r="M2658" t="s">
        <v>3813</v>
      </c>
    </row>
    <row r="2659" spans="9:13" x14ac:dyDescent="0.25">
      <c r="I2659">
        <v>13652</v>
      </c>
      <c r="J2659" t="s">
        <v>230</v>
      </c>
      <c r="K2659" t="s">
        <v>906</v>
      </c>
      <c r="L2659" s="82">
        <v>15213</v>
      </c>
      <c r="M2659" t="s">
        <v>3814</v>
      </c>
    </row>
    <row r="2660" spans="9:13" x14ac:dyDescent="0.25">
      <c r="I2660">
        <v>13653</v>
      </c>
      <c r="J2660" t="s">
        <v>717</v>
      </c>
      <c r="K2660" t="s">
        <v>885</v>
      </c>
      <c r="L2660" s="82">
        <v>15060</v>
      </c>
      <c r="M2660" t="s">
        <v>3815</v>
      </c>
    </row>
    <row r="2661" spans="9:13" x14ac:dyDescent="0.25">
      <c r="I2661">
        <v>13654</v>
      </c>
      <c r="J2661" t="s">
        <v>377</v>
      </c>
      <c r="K2661" t="s">
        <v>870</v>
      </c>
      <c r="L2661" s="82">
        <v>15012</v>
      </c>
      <c r="M2661" t="s">
        <v>3816</v>
      </c>
    </row>
    <row r="2662" spans="9:13" x14ac:dyDescent="0.25">
      <c r="I2662">
        <v>13655</v>
      </c>
      <c r="J2662" t="s">
        <v>561</v>
      </c>
      <c r="K2662" t="s">
        <v>833</v>
      </c>
      <c r="L2662" s="82">
        <v>14979</v>
      </c>
      <c r="M2662" t="s">
        <v>3817</v>
      </c>
    </row>
    <row r="2663" spans="9:13" x14ac:dyDescent="0.25">
      <c r="I2663">
        <v>13656</v>
      </c>
      <c r="J2663" t="s">
        <v>541</v>
      </c>
      <c r="K2663" t="s">
        <v>933</v>
      </c>
      <c r="L2663" s="82">
        <v>15091</v>
      </c>
      <c r="M2663" t="s">
        <v>3818</v>
      </c>
    </row>
    <row r="2664" spans="9:13" x14ac:dyDescent="0.25">
      <c r="I2664">
        <v>13657</v>
      </c>
      <c r="J2664" t="s">
        <v>506</v>
      </c>
      <c r="K2664" t="s">
        <v>955</v>
      </c>
      <c r="L2664" s="82">
        <v>15050</v>
      </c>
      <c r="M2664" t="s">
        <v>3819</v>
      </c>
    </row>
    <row r="2665" spans="9:13" x14ac:dyDescent="0.25">
      <c r="I2665">
        <v>13658</v>
      </c>
      <c r="J2665" t="s">
        <v>164</v>
      </c>
      <c r="K2665" t="s">
        <v>835</v>
      </c>
      <c r="L2665" s="82">
        <v>15048</v>
      </c>
      <c r="M2665" t="s">
        <v>3820</v>
      </c>
    </row>
    <row r="2666" spans="9:13" x14ac:dyDescent="0.25">
      <c r="I2666">
        <v>13659</v>
      </c>
      <c r="J2666" t="s">
        <v>479</v>
      </c>
      <c r="K2666" t="s">
        <v>965</v>
      </c>
      <c r="L2666" s="82">
        <v>15267</v>
      </c>
      <c r="M2666" t="s">
        <v>3821</v>
      </c>
    </row>
    <row r="2667" spans="9:13" x14ac:dyDescent="0.25">
      <c r="I2667">
        <v>13660</v>
      </c>
      <c r="J2667" t="s">
        <v>169</v>
      </c>
      <c r="K2667" t="s">
        <v>890</v>
      </c>
      <c r="L2667" s="82">
        <v>15409</v>
      </c>
      <c r="M2667" t="s">
        <v>3822</v>
      </c>
    </row>
    <row r="2668" spans="9:13" x14ac:dyDescent="0.25">
      <c r="I2668">
        <v>13661</v>
      </c>
      <c r="J2668" t="s">
        <v>419</v>
      </c>
      <c r="K2668" t="s">
        <v>360</v>
      </c>
      <c r="L2668" s="82">
        <v>27705</v>
      </c>
      <c r="M2668" t="s">
        <v>3823</v>
      </c>
    </row>
    <row r="2669" spans="9:13" x14ac:dyDescent="0.25">
      <c r="I2669">
        <v>13662</v>
      </c>
      <c r="J2669" t="s">
        <v>399</v>
      </c>
      <c r="K2669" t="s">
        <v>925</v>
      </c>
      <c r="L2669" s="82">
        <v>27357</v>
      </c>
      <c r="M2669" t="s">
        <v>3824</v>
      </c>
    </row>
    <row r="2670" spans="9:13" x14ac:dyDescent="0.25">
      <c r="I2670">
        <v>13663</v>
      </c>
      <c r="J2670" t="s">
        <v>426</v>
      </c>
      <c r="K2670" t="s">
        <v>927</v>
      </c>
      <c r="L2670" s="82">
        <v>26882</v>
      </c>
      <c r="M2670" t="s">
        <v>3825</v>
      </c>
    </row>
    <row r="2671" spans="9:13" x14ac:dyDescent="0.25">
      <c r="I2671">
        <v>13664</v>
      </c>
      <c r="J2671" t="s">
        <v>269</v>
      </c>
      <c r="K2671" t="s">
        <v>871</v>
      </c>
      <c r="L2671" s="82">
        <v>26705</v>
      </c>
      <c r="M2671" t="s">
        <v>3826</v>
      </c>
    </row>
    <row r="2672" spans="9:13" x14ac:dyDescent="0.25">
      <c r="I2672">
        <v>13665</v>
      </c>
      <c r="J2672" t="s">
        <v>306</v>
      </c>
      <c r="K2672" t="s">
        <v>519</v>
      </c>
      <c r="L2672" s="82">
        <v>26713</v>
      </c>
      <c r="M2672" t="s">
        <v>3827</v>
      </c>
    </row>
    <row r="2673" spans="9:13" x14ac:dyDescent="0.25">
      <c r="I2673">
        <v>13666</v>
      </c>
      <c r="J2673" t="s">
        <v>672</v>
      </c>
      <c r="K2673" t="s">
        <v>826</v>
      </c>
      <c r="L2673" s="82">
        <v>26862</v>
      </c>
      <c r="M2673" t="s">
        <v>3828</v>
      </c>
    </row>
    <row r="2674" spans="9:13" x14ac:dyDescent="0.25">
      <c r="I2674">
        <v>13667</v>
      </c>
      <c r="J2674" t="s">
        <v>627</v>
      </c>
      <c r="K2674" t="s">
        <v>905</v>
      </c>
      <c r="L2674" s="82">
        <v>26795</v>
      </c>
      <c r="M2674" t="s">
        <v>3829</v>
      </c>
    </row>
    <row r="2675" spans="9:13" x14ac:dyDescent="0.25">
      <c r="I2675">
        <v>13668</v>
      </c>
      <c r="J2675" t="s">
        <v>424</v>
      </c>
      <c r="K2675" t="s">
        <v>930</v>
      </c>
      <c r="L2675" s="82">
        <v>23291</v>
      </c>
      <c r="M2675" t="s">
        <v>3830</v>
      </c>
    </row>
    <row r="2676" spans="9:13" x14ac:dyDescent="0.25">
      <c r="I2676">
        <v>13669</v>
      </c>
      <c r="J2676" t="s">
        <v>592</v>
      </c>
      <c r="K2676" t="s">
        <v>921</v>
      </c>
      <c r="L2676" s="82">
        <v>23073</v>
      </c>
      <c r="M2676" t="s">
        <v>3831</v>
      </c>
    </row>
    <row r="2677" spans="9:13" x14ac:dyDescent="0.25">
      <c r="I2677">
        <v>13670</v>
      </c>
      <c r="J2677" t="s">
        <v>388</v>
      </c>
      <c r="K2677" t="s">
        <v>906</v>
      </c>
      <c r="L2677" s="82">
        <v>23281</v>
      </c>
      <c r="M2677" t="s">
        <v>3832</v>
      </c>
    </row>
    <row r="2678" spans="9:13" x14ac:dyDescent="0.25">
      <c r="I2678">
        <v>13671</v>
      </c>
      <c r="J2678" t="s">
        <v>372</v>
      </c>
      <c r="K2678" t="s">
        <v>851</v>
      </c>
      <c r="L2678" s="82">
        <v>27067</v>
      </c>
      <c r="M2678" t="s">
        <v>3833</v>
      </c>
    </row>
    <row r="2679" spans="9:13" x14ac:dyDescent="0.25">
      <c r="I2679">
        <v>13672</v>
      </c>
      <c r="J2679" t="s">
        <v>514</v>
      </c>
      <c r="K2679" t="s">
        <v>890</v>
      </c>
      <c r="L2679" s="82">
        <v>29379</v>
      </c>
      <c r="M2679" t="s">
        <v>3834</v>
      </c>
    </row>
    <row r="2680" spans="9:13" x14ac:dyDescent="0.25">
      <c r="I2680">
        <v>13673</v>
      </c>
      <c r="J2680" t="s">
        <v>660</v>
      </c>
      <c r="K2680" t="s">
        <v>892</v>
      </c>
      <c r="L2680" s="82">
        <v>29538</v>
      </c>
      <c r="M2680" t="s">
        <v>3835</v>
      </c>
    </row>
    <row r="2681" spans="9:13" x14ac:dyDescent="0.25">
      <c r="I2681">
        <v>13674</v>
      </c>
      <c r="J2681" t="s">
        <v>548</v>
      </c>
      <c r="K2681" t="s">
        <v>922</v>
      </c>
      <c r="L2681" s="82">
        <v>29233</v>
      </c>
      <c r="M2681" t="s">
        <v>3836</v>
      </c>
    </row>
    <row r="2682" spans="9:13" x14ac:dyDescent="0.25">
      <c r="I2682">
        <v>13675</v>
      </c>
      <c r="J2682" t="s">
        <v>424</v>
      </c>
      <c r="K2682" t="s">
        <v>846</v>
      </c>
      <c r="L2682" s="82">
        <v>29320</v>
      </c>
      <c r="M2682" t="s">
        <v>3837</v>
      </c>
    </row>
    <row r="2683" spans="9:13" x14ac:dyDescent="0.25">
      <c r="I2683">
        <v>13676</v>
      </c>
      <c r="J2683" t="s">
        <v>404</v>
      </c>
      <c r="K2683" t="s">
        <v>901</v>
      </c>
      <c r="L2683" s="82">
        <v>29419</v>
      </c>
      <c r="M2683" t="s">
        <v>3838</v>
      </c>
    </row>
    <row r="2684" spans="9:13" x14ac:dyDescent="0.25">
      <c r="I2684">
        <v>13677</v>
      </c>
      <c r="J2684" t="s">
        <v>490</v>
      </c>
      <c r="K2684" t="s">
        <v>1037</v>
      </c>
      <c r="L2684" s="82">
        <v>28577</v>
      </c>
      <c r="M2684" t="s">
        <v>3839</v>
      </c>
    </row>
    <row r="2685" spans="9:13" x14ac:dyDescent="0.25">
      <c r="I2685">
        <v>13678</v>
      </c>
      <c r="J2685" t="s">
        <v>553</v>
      </c>
      <c r="K2685" t="s">
        <v>919</v>
      </c>
      <c r="L2685" s="82">
        <v>27205</v>
      </c>
      <c r="M2685" t="s">
        <v>3840</v>
      </c>
    </row>
    <row r="2686" spans="9:13" x14ac:dyDescent="0.25">
      <c r="I2686">
        <v>13679</v>
      </c>
      <c r="J2686" t="s">
        <v>660</v>
      </c>
      <c r="K2686" t="s">
        <v>946</v>
      </c>
      <c r="L2686" s="82">
        <v>27063</v>
      </c>
      <c r="M2686" t="s">
        <v>3841</v>
      </c>
    </row>
    <row r="2687" spans="9:13" x14ac:dyDescent="0.25">
      <c r="I2687">
        <v>13680</v>
      </c>
      <c r="J2687" t="s">
        <v>265</v>
      </c>
      <c r="K2687" t="s">
        <v>1016</v>
      </c>
      <c r="L2687" s="82">
        <v>27350</v>
      </c>
      <c r="M2687" t="s">
        <v>3842</v>
      </c>
    </row>
    <row r="2688" spans="9:13" x14ac:dyDescent="0.25">
      <c r="I2688">
        <v>13681</v>
      </c>
      <c r="J2688" t="s">
        <v>190</v>
      </c>
      <c r="K2688" t="s">
        <v>995</v>
      </c>
      <c r="L2688" s="82">
        <v>26986</v>
      </c>
      <c r="M2688" t="s">
        <v>3843</v>
      </c>
    </row>
    <row r="2689" spans="9:13" x14ac:dyDescent="0.25">
      <c r="I2689">
        <v>13682</v>
      </c>
      <c r="J2689" t="s">
        <v>354</v>
      </c>
      <c r="K2689" t="s">
        <v>866</v>
      </c>
      <c r="L2689" s="82">
        <v>26779</v>
      </c>
      <c r="M2689" t="s">
        <v>3844</v>
      </c>
    </row>
    <row r="2690" spans="9:13" x14ac:dyDescent="0.25">
      <c r="I2690">
        <v>13683</v>
      </c>
      <c r="J2690" t="s">
        <v>718</v>
      </c>
      <c r="K2690" t="s">
        <v>823</v>
      </c>
      <c r="L2690" s="82">
        <v>27001</v>
      </c>
      <c r="M2690" t="s">
        <v>3845</v>
      </c>
    </row>
    <row r="2691" spans="9:13" x14ac:dyDescent="0.25">
      <c r="I2691">
        <v>13684</v>
      </c>
      <c r="J2691" t="s">
        <v>444</v>
      </c>
      <c r="K2691" t="s">
        <v>855</v>
      </c>
      <c r="L2691" s="82">
        <v>26433</v>
      </c>
      <c r="M2691" t="s">
        <v>3846</v>
      </c>
    </row>
    <row r="2692" spans="9:13" x14ac:dyDescent="0.25">
      <c r="I2692">
        <v>13685</v>
      </c>
      <c r="J2692" t="s">
        <v>471</v>
      </c>
      <c r="K2692" t="s">
        <v>823</v>
      </c>
      <c r="L2692" s="82">
        <v>26711</v>
      </c>
      <c r="M2692" t="s">
        <v>3847</v>
      </c>
    </row>
    <row r="2693" spans="9:13" x14ac:dyDescent="0.25">
      <c r="I2693">
        <v>13686</v>
      </c>
      <c r="J2693" t="s">
        <v>520</v>
      </c>
      <c r="K2693" t="s">
        <v>968</v>
      </c>
      <c r="L2693" s="82">
        <v>26951</v>
      </c>
      <c r="M2693" t="s">
        <v>3848</v>
      </c>
    </row>
    <row r="2694" spans="9:13" x14ac:dyDescent="0.25">
      <c r="I2694">
        <v>13687</v>
      </c>
      <c r="J2694" t="s">
        <v>409</v>
      </c>
      <c r="K2694" t="s">
        <v>844</v>
      </c>
      <c r="L2694" s="82">
        <v>26894</v>
      </c>
      <c r="M2694" t="s">
        <v>3849</v>
      </c>
    </row>
    <row r="2695" spans="9:13" x14ac:dyDescent="0.25">
      <c r="I2695">
        <v>13688</v>
      </c>
      <c r="J2695" t="s">
        <v>150</v>
      </c>
      <c r="K2695" t="s">
        <v>860</v>
      </c>
      <c r="L2695" s="82">
        <v>26834</v>
      </c>
      <c r="M2695" t="s">
        <v>3850</v>
      </c>
    </row>
    <row r="2696" spans="9:13" x14ac:dyDescent="0.25">
      <c r="I2696">
        <v>13689</v>
      </c>
      <c r="J2696" t="s">
        <v>672</v>
      </c>
      <c r="K2696" t="s">
        <v>851</v>
      </c>
      <c r="L2696" s="82">
        <v>26775</v>
      </c>
      <c r="M2696" t="s">
        <v>3851</v>
      </c>
    </row>
    <row r="2697" spans="9:13" x14ac:dyDescent="0.25">
      <c r="I2697">
        <v>13690</v>
      </c>
      <c r="J2697" t="s">
        <v>334</v>
      </c>
      <c r="K2697" t="s">
        <v>873</v>
      </c>
      <c r="L2697" s="82">
        <v>26346</v>
      </c>
      <c r="M2697" t="s">
        <v>3852</v>
      </c>
    </row>
    <row r="2698" spans="9:13" x14ac:dyDescent="0.25">
      <c r="I2698">
        <v>13691</v>
      </c>
      <c r="J2698" t="s">
        <v>414</v>
      </c>
      <c r="K2698" t="s">
        <v>526</v>
      </c>
      <c r="L2698" s="82">
        <v>26594</v>
      </c>
      <c r="M2698" t="s">
        <v>3853</v>
      </c>
    </row>
    <row r="2699" spans="9:13" x14ac:dyDescent="0.25">
      <c r="I2699">
        <v>13692</v>
      </c>
      <c r="J2699" t="s">
        <v>159</v>
      </c>
      <c r="K2699" t="s">
        <v>946</v>
      </c>
      <c r="L2699" s="82">
        <v>26593</v>
      </c>
      <c r="M2699" t="s">
        <v>3854</v>
      </c>
    </row>
    <row r="2700" spans="9:13" x14ac:dyDescent="0.25">
      <c r="I2700">
        <v>13693</v>
      </c>
      <c r="J2700" t="s">
        <v>719</v>
      </c>
      <c r="K2700" t="s">
        <v>854</v>
      </c>
      <c r="L2700" s="82">
        <v>25970</v>
      </c>
      <c r="M2700" t="s">
        <v>3855</v>
      </c>
    </row>
    <row r="2701" spans="9:13" x14ac:dyDescent="0.25">
      <c r="I2701">
        <v>13694</v>
      </c>
      <c r="J2701" t="s">
        <v>225</v>
      </c>
      <c r="K2701" t="s">
        <v>937</v>
      </c>
      <c r="L2701" s="82">
        <v>26281</v>
      </c>
      <c r="M2701" t="s">
        <v>3856</v>
      </c>
    </row>
    <row r="2702" spans="9:13" x14ac:dyDescent="0.25">
      <c r="I2702">
        <v>13695</v>
      </c>
      <c r="J2702" t="s">
        <v>349</v>
      </c>
      <c r="K2702" t="s">
        <v>957</v>
      </c>
      <c r="L2702" s="82">
        <v>26046</v>
      </c>
      <c r="M2702" t="s">
        <v>3857</v>
      </c>
    </row>
    <row r="2703" spans="9:13" x14ac:dyDescent="0.25">
      <c r="I2703">
        <v>13696</v>
      </c>
      <c r="J2703" t="s">
        <v>450</v>
      </c>
      <c r="K2703" t="s">
        <v>843</v>
      </c>
      <c r="L2703" s="82">
        <v>26252</v>
      </c>
      <c r="M2703" t="s">
        <v>3858</v>
      </c>
    </row>
    <row r="2704" spans="9:13" x14ac:dyDescent="0.25">
      <c r="I2704">
        <v>13697</v>
      </c>
      <c r="J2704" t="s">
        <v>690</v>
      </c>
      <c r="K2704" t="s">
        <v>868</v>
      </c>
      <c r="L2704" s="82">
        <v>26108</v>
      </c>
      <c r="M2704" t="s">
        <v>3859</v>
      </c>
    </row>
    <row r="2705" spans="9:13" x14ac:dyDescent="0.25">
      <c r="I2705">
        <v>13698</v>
      </c>
      <c r="J2705" t="s">
        <v>303</v>
      </c>
      <c r="K2705" t="s">
        <v>860</v>
      </c>
      <c r="L2705" s="82">
        <v>25843</v>
      </c>
      <c r="M2705" t="s">
        <v>3860</v>
      </c>
    </row>
    <row r="2706" spans="9:13" x14ac:dyDescent="0.25">
      <c r="I2706">
        <v>13699</v>
      </c>
      <c r="J2706" t="s">
        <v>663</v>
      </c>
      <c r="K2706" t="s">
        <v>686</v>
      </c>
      <c r="L2706" s="82">
        <v>27416</v>
      </c>
      <c r="M2706" t="s">
        <v>3861</v>
      </c>
    </row>
    <row r="2707" spans="9:13" x14ac:dyDescent="0.25">
      <c r="I2707">
        <v>13700</v>
      </c>
      <c r="J2707" t="s">
        <v>257</v>
      </c>
      <c r="K2707" t="s">
        <v>933</v>
      </c>
      <c r="L2707" s="82">
        <v>27456</v>
      </c>
      <c r="M2707" t="s">
        <v>3862</v>
      </c>
    </row>
    <row r="2708" spans="9:13" x14ac:dyDescent="0.25">
      <c r="I2708">
        <v>13701</v>
      </c>
      <c r="J2708" t="s">
        <v>353</v>
      </c>
      <c r="K2708" t="s">
        <v>749</v>
      </c>
      <c r="L2708" s="82">
        <v>27356</v>
      </c>
      <c r="M2708" t="s">
        <v>3863</v>
      </c>
    </row>
    <row r="2709" spans="9:13" x14ac:dyDescent="0.25">
      <c r="I2709">
        <v>13702</v>
      </c>
      <c r="J2709" t="s">
        <v>174</v>
      </c>
      <c r="K2709" t="s">
        <v>831</v>
      </c>
      <c r="L2709" s="82">
        <v>27196</v>
      </c>
      <c r="M2709" t="s">
        <v>3864</v>
      </c>
    </row>
    <row r="2710" spans="9:13" x14ac:dyDescent="0.25">
      <c r="I2710">
        <v>13703</v>
      </c>
      <c r="J2710" t="s">
        <v>511</v>
      </c>
      <c r="K2710" t="s">
        <v>939</v>
      </c>
      <c r="L2710" s="82">
        <v>27184</v>
      </c>
      <c r="M2710" t="s">
        <v>3865</v>
      </c>
    </row>
    <row r="2711" spans="9:13" x14ac:dyDescent="0.25">
      <c r="I2711">
        <v>13704</v>
      </c>
      <c r="J2711" t="s">
        <v>342</v>
      </c>
      <c r="K2711" t="s">
        <v>890</v>
      </c>
      <c r="L2711" s="82">
        <v>27282</v>
      </c>
      <c r="M2711" t="s">
        <v>3866</v>
      </c>
    </row>
    <row r="2712" spans="9:13" x14ac:dyDescent="0.25">
      <c r="I2712">
        <v>13705</v>
      </c>
      <c r="J2712" t="s">
        <v>220</v>
      </c>
      <c r="K2712" t="s">
        <v>397</v>
      </c>
      <c r="L2712" s="82">
        <v>27253</v>
      </c>
      <c r="M2712" t="s">
        <v>3867</v>
      </c>
    </row>
    <row r="2713" spans="9:13" x14ac:dyDescent="0.25">
      <c r="I2713">
        <v>13706</v>
      </c>
      <c r="J2713" t="s">
        <v>507</v>
      </c>
      <c r="K2713" t="s">
        <v>984</v>
      </c>
      <c r="L2713" s="82">
        <v>27561</v>
      </c>
      <c r="M2713" t="s">
        <v>3868</v>
      </c>
    </row>
    <row r="2714" spans="9:13" x14ac:dyDescent="0.25">
      <c r="I2714">
        <v>13707</v>
      </c>
      <c r="J2714" t="s">
        <v>453</v>
      </c>
      <c r="K2714" t="s">
        <v>992</v>
      </c>
      <c r="L2714" s="82">
        <v>27717</v>
      </c>
      <c r="M2714" t="s">
        <v>3869</v>
      </c>
    </row>
    <row r="2715" spans="9:13" x14ac:dyDescent="0.25">
      <c r="I2715">
        <v>13708</v>
      </c>
      <c r="J2715" t="s">
        <v>183</v>
      </c>
      <c r="K2715" t="s">
        <v>835</v>
      </c>
      <c r="L2715" s="82">
        <v>24200</v>
      </c>
      <c r="M2715" t="s">
        <v>3870</v>
      </c>
    </row>
    <row r="2716" spans="9:13" x14ac:dyDescent="0.25">
      <c r="I2716">
        <v>13709</v>
      </c>
      <c r="J2716" t="s">
        <v>365</v>
      </c>
      <c r="K2716" t="s">
        <v>924</v>
      </c>
      <c r="L2716" s="82">
        <v>24333</v>
      </c>
      <c r="M2716" t="s">
        <v>3871</v>
      </c>
    </row>
    <row r="2717" spans="9:13" x14ac:dyDescent="0.25">
      <c r="I2717">
        <v>13710</v>
      </c>
      <c r="J2717" t="s">
        <v>168</v>
      </c>
      <c r="K2717" t="s">
        <v>915</v>
      </c>
      <c r="L2717" s="82">
        <v>24302</v>
      </c>
      <c r="M2717" t="s">
        <v>3872</v>
      </c>
    </row>
    <row r="2718" spans="9:13" x14ac:dyDescent="0.25">
      <c r="I2718">
        <v>13711</v>
      </c>
      <c r="J2718" t="s">
        <v>495</v>
      </c>
      <c r="K2718" t="s">
        <v>397</v>
      </c>
      <c r="L2718" s="82">
        <v>24320</v>
      </c>
      <c r="M2718" t="s">
        <v>3873</v>
      </c>
    </row>
    <row r="2719" spans="9:13" x14ac:dyDescent="0.25">
      <c r="I2719">
        <v>13712</v>
      </c>
      <c r="J2719" t="s">
        <v>348</v>
      </c>
      <c r="K2719" t="s">
        <v>930</v>
      </c>
      <c r="L2719" s="82">
        <v>24290</v>
      </c>
      <c r="M2719" t="s">
        <v>3874</v>
      </c>
    </row>
    <row r="2720" spans="9:13" x14ac:dyDescent="0.25">
      <c r="I2720">
        <v>13713</v>
      </c>
      <c r="J2720" t="s">
        <v>686</v>
      </c>
      <c r="K2720" t="s">
        <v>833</v>
      </c>
      <c r="L2720" s="82">
        <v>24144</v>
      </c>
      <c r="M2720" t="s">
        <v>3875</v>
      </c>
    </row>
    <row r="2721" spans="9:13" x14ac:dyDescent="0.25">
      <c r="I2721">
        <v>13714</v>
      </c>
      <c r="J2721" t="s">
        <v>187</v>
      </c>
      <c r="K2721" t="s">
        <v>960</v>
      </c>
      <c r="L2721" s="82">
        <v>19558</v>
      </c>
      <c r="M2721" t="s">
        <v>3876</v>
      </c>
    </row>
    <row r="2722" spans="9:13" x14ac:dyDescent="0.25">
      <c r="I2722">
        <v>13715</v>
      </c>
      <c r="J2722" t="s">
        <v>276</v>
      </c>
      <c r="K2722" t="s">
        <v>860</v>
      </c>
      <c r="L2722" s="82">
        <v>19535</v>
      </c>
      <c r="M2722" t="s">
        <v>3877</v>
      </c>
    </row>
    <row r="2723" spans="9:13" x14ac:dyDescent="0.25">
      <c r="I2723">
        <v>13716</v>
      </c>
      <c r="J2723" t="s">
        <v>597</v>
      </c>
      <c r="K2723" t="s">
        <v>968</v>
      </c>
      <c r="L2723" s="82">
        <v>19523</v>
      </c>
      <c r="M2723" t="s">
        <v>3878</v>
      </c>
    </row>
    <row r="2724" spans="9:13" x14ac:dyDescent="0.25">
      <c r="I2724">
        <v>13717</v>
      </c>
      <c r="J2724" t="s">
        <v>560</v>
      </c>
      <c r="K2724" t="s">
        <v>921</v>
      </c>
      <c r="L2724" s="82">
        <v>19553</v>
      </c>
      <c r="M2724" t="s">
        <v>3879</v>
      </c>
    </row>
    <row r="2725" spans="9:13" x14ac:dyDescent="0.25">
      <c r="I2725">
        <v>13718</v>
      </c>
      <c r="J2725" t="s">
        <v>270</v>
      </c>
      <c r="K2725" t="s">
        <v>931</v>
      </c>
      <c r="L2725" s="82">
        <v>19595</v>
      </c>
      <c r="M2725" t="s">
        <v>3880</v>
      </c>
    </row>
    <row r="2726" spans="9:13" x14ac:dyDescent="0.25">
      <c r="I2726">
        <v>13719</v>
      </c>
      <c r="J2726" t="s">
        <v>521</v>
      </c>
      <c r="K2726" t="s">
        <v>859</v>
      </c>
      <c r="L2726" s="82">
        <v>20055</v>
      </c>
      <c r="M2726" t="s">
        <v>3881</v>
      </c>
    </row>
    <row r="2727" spans="9:13" x14ac:dyDescent="0.25">
      <c r="I2727">
        <v>13720</v>
      </c>
      <c r="J2727" t="s">
        <v>355</v>
      </c>
      <c r="K2727" t="s">
        <v>825</v>
      </c>
      <c r="L2727" s="82">
        <v>19986</v>
      </c>
      <c r="M2727" t="s">
        <v>3882</v>
      </c>
    </row>
    <row r="2728" spans="9:13" x14ac:dyDescent="0.25">
      <c r="I2728">
        <v>13721</v>
      </c>
      <c r="J2728" t="s">
        <v>227</v>
      </c>
      <c r="K2728" t="s">
        <v>933</v>
      </c>
      <c r="L2728" s="82">
        <v>19826</v>
      </c>
      <c r="M2728" t="s">
        <v>3883</v>
      </c>
    </row>
    <row r="2729" spans="9:13" x14ac:dyDescent="0.25">
      <c r="I2729">
        <v>13722</v>
      </c>
      <c r="J2729" t="s">
        <v>166</v>
      </c>
      <c r="K2729" t="s">
        <v>942</v>
      </c>
      <c r="L2729" s="82">
        <v>20082</v>
      </c>
      <c r="M2729" t="s">
        <v>3884</v>
      </c>
    </row>
    <row r="2730" spans="9:13" x14ac:dyDescent="0.25">
      <c r="I2730">
        <v>13723</v>
      </c>
      <c r="J2730" t="s">
        <v>191</v>
      </c>
      <c r="K2730" t="s">
        <v>869</v>
      </c>
      <c r="L2730" s="82">
        <v>19942</v>
      </c>
      <c r="M2730" t="s">
        <v>3885</v>
      </c>
    </row>
    <row r="2731" spans="9:13" x14ac:dyDescent="0.25">
      <c r="I2731">
        <v>13724</v>
      </c>
      <c r="J2731" t="s">
        <v>314</v>
      </c>
      <c r="K2731" t="s">
        <v>953</v>
      </c>
      <c r="L2731" s="82">
        <v>19766</v>
      </c>
      <c r="M2731" t="s">
        <v>3886</v>
      </c>
    </row>
    <row r="2732" spans="9:13" x14ac:dyDescent="0.25">
      <c r="I2732">
        <v>13725</v>
      </c>
      <c r="J2732" t="s">
        <v>189</v>
      </c>
      <c r="K2732" t="s">
        <v>875</v>
      </c>
      <c r="L2732" s="82">
        <v>20005</v>
      </c>
      <c r="M2732" t="s">
        <v>3887</v>
      </c>
    </row>
    <row r="2733" spans="9:13" x14ac:dyDescent="0.25">
      <c r="I2733">
        <v>13726</v>
      </c>
      <c r="J2733" t="s">
        <v>453</v>
      </c>
      <c r="K2733" t="s">
        <v>958</v>
      </c>
      <c r="L2733" s="82">
        <v>19909</v>
      </c>
      <c r="M2733" t="s">
        <v>3888</v>
      </c>
    </row>
    <row r="2734" spans="9:13" x14ac:dyDescent="0.25">
      <c r="I2734">
        <v>13727</v>
      </c>
      <c r="J2734" t="s">
        <v>649</v>
      </c>
      <c r="K2734" t="s">
        <v>896</v>
      </c>
      <c r="L2734" s="82">
        <v>20187</v>
      </c>
      <c r="M2734" t="s">
        <v>3889</v>
      </c>
    </row>
    <row r="2735" spans="9:13" x14ac:dyDescent="0.25">
      <c r="I2735">
        <v>13728</v>
      </c>
      <c r="J2735" t="s">
        <v>344</v>
      </c>
      <c r="K2735" t="s">
        <v>949</v>
      </c>
      <c r="L2735" s="82">
        <v>20327</v>
      </c>
      <c r="M2735" t="s">
        <v>3890</v>
      </c>
    </row>
    <row r="2736" spans="9:13" x14ac:dyDescent="0.25">
      <c r="I2736">
        <v>13729</v>
      </c>
      <c r="J2736" t="s">
        <v>286</v>
      </c>
      <c r="K2736" t="s">
        <v>946</v>
      </c>
      <c r="L2736" s="82">
        <v>20372</v>
      </c>
      <c r="M2736" t="s">
        <v>3891</v>
      </c>
    </row>
    <row r="2737" spans="9:13" x14ac:dyDescent="0.25">
      <c r="I2737">
        <v>13730</v>
      </c>
      <c r="J2737" t="s">
        <v>619</v>
      </c>
      <c r="K2737" t="s">
        <v>831</v>
      </c>
      <c r="L2737" s="82">
        <v>20448</v>
      </c>
      <c r="M2737" t="s">
        <v>3892</v>
      </c>
    </row>
    <row r="2738" spans="9:13" x14ac:dyDescent="0.25">
      <c r="I2738">
        <v>13731</v>
      </c>
      <c r="J2738" t="s">
        <v>265</v>
      </c>
      <c r="K2738" t="s">
        <v>283</v>
      </c>
      <c r="L2738" s="82">
        <v>20197</v>
      </c>
      <c r="M2738" t="s">
        <v>3893</v>
      </c>
    </row>
    <row r="2739" spans="9:13" x14ac:dyDescent="0.25">
      <c r="I2739">
        <v>13732</v>
      </c>
      <c r="J2739" t="s">
        <v>368</v>
      </c>
      <c r="K2739" t="s">
        <v>1038</v>
      </c>
      <c r="L2739" s="82">
        <v>20187</v>
      </c>
      <c r="M2739" t="s">
        <v>3894</v>
      </c>
    </row>
    <row r="2740" spans="9:13" x14ac:dyDescent="0.25">
      <c r="I2740">
        <v>13733</v>
      </c>
      <c r="J2740" t="s">
        <v>162</v>
      </c>
      <c r="K2740" t="s">
        <v>955</v>
      </c>
      <c r="L2740" s="82">
        <v>20719</v>
      </c>
      <c r="M2740" t="s">
        <v>3895</v>
      </c>
    </row>
    <row r="2741" spans="9:13" x14ac:dyDescent="0.25">
      <c r="I2741">
        <v>13734</v>
      </c>
      <c r="J2741" t="s">
        <v>306</v>
      </c>
      <c r="K2741" t="s">
        <v>854</v>
      </c>
      <c r="L2741" s="82">
        <v>20645</v>
      </c>
      <c r="M2741" t="s">
        <v>3896</v>
      </c>
    </row>
    <row r="2742" spans="9:13" x14ac:dyDescent="0.25">
      <c r="I2742">
        <v>13735</v>
      </c>
      <c r="J2742" t="s">
        <v>324</v>
      </c>
      <c r="K2742" t="s">
        <v>1008</v>
      </c>
      <c r="L2742" s="82">
        <v>20582</v>
      </c>
      <c r="M2742" t="s">
        <v>3897</v>
      </c>
    </row>
    <row r="2743" spans="9:13" x14ac:dyDescent="0.25">
      <c r="I2743">
        <v>13736</v>
      </c>
      <c r="J2743" t="s">
        <v>636</v>
      </c>
      <c r="K2743" t="s">
        <v>911</v>
      </c>
      <c r="L2743" s="82">
        <v>20478</v>
      </c>
      <c r="M2743" t="s">
        <v>3898</v>
      </c>
    </row>
    <row r="2744" spans="9:13" x14ac:dyDescent="0.25">
      <c r="I2744">
        <v>13737</v>
      </c>
      <c r="J2744" t="s">
        <v>537</v>
      </c>
      <c r="K2744" t="s">
        <v>939</v>
      </c>
      <c r="L2744" s="82">
        <v>20783</v>
      </c>
      <c r="M2744" t="s">
        <v>3899</v>
      </c>
    </row>
    <row r="2745" spans="9:13" x14ac:dyDescent="0.25">
      <c r="I2745">
        <v>13738</v>
      </c>
      <c r="J2745" t="s">
        <v>299</v>
      </c>
      <c r="K2745" t="s">
        <v>836</v>
      </c>
      <c r="L2745" s="82">
        <v>20539</v>
      </c>
      <c r="M2745" t="s">
        <v>3900</v>
      </c>
    </row>
    <row r="2746" spans="9:13" x14ac:dyDescent="0.25">
      <c r="I2746">
        <v>13739</v>
      </c>
      <c r="J2746" t="s">
        <v>286</v>
      </c>
      <c r="K2746" t="s">
        <v>918</v>
      </c>
      <c r="L2746" s="82">
        <v>20682</v>
      </c>
      <c r="M2746" t="s">
        <v>3901</v>
      </c>
    </row>
    <row r="2747" spans="9:13" x14ac:dyDescent="0.25">
      <c r="I2747">
        <v>13740</v>
      </c>
      <c r="J2747" t="s">
        <v>451</v>
      </c>
      <c r="K2747" t="s">
        <v>916</v>
      </c>
      <c r="L2747" s="82">
        <v>21100</v>
      </c>
      <c r="M2747" t="s">
        <v>3902</v>
      </c>
    </row>
    <row r="2748" spans="9:13" x14ac:dyDescent="0.25">
      <c r="I2748">
        <v>13741</v>
      </c>
      <c r="J2748" t="s">
        <v>353</v>
      </c>
      <c r="K2748" t="s">
        <v>363</v>
      </c>
      <c r="L2748" s="82">
        <v>21112</v>
      </c>
      <c r="M2748" t="s">
        <v>3903</v>
      </c>
    </row>
    <row r="2749" spans="9:13" x14ac:dyDescent="0.25">
      <c r="I2749">
        <v>13742</v>
      </c>
      <c r="J2749" t="s">
        <v>514</v>
      </c>
      <c r="K2749" t="s">
        <v>262</v>
      </c>
      <c r="L2749" s="82">
        <v>21113</v>
      </c>
      <c r="M2749" t="s">
        <v>3904</v>
      </c>
    </row>
    <row r="2750" spans="9:13" x14ac:dyDescent="0.25">
      <c r="I2750">
        <v>13743</v>
      </c>
      <c r="J2750" t="s">
        <v>448</v>
      </c>
      <c r="K2750" t="s">
        <v>884</v>
      </c>
      <c r="L2750" s="82">
        <v>21115</v>
      </c>
      <c r="M2750" t="s">
        <v>3905</v>
      </c>
    </row>
    <row r="2751" spans="9:13" x14ac:dyDescent="0.25">
      <c r="I2751">
        <v>13744</v>
      </c>
      <c r="J2751" t="s">
        <v>254</v>
      </c>
      <c r="K2751" t="s">
        <v>870</v>
      </c>
      <c r="L2751" s="82">
        <v>21105</v>
      </c>
      <c r="M2751" t="s">
        <v>3906</v>
      </c>
    </row>
    <row r="2752" spans="9:13" x14ac:dyDescent="0.25">
      <c r="I2752">
        <v>13745</v>
      </c>
      <c r="J2752" t="s">
        <v>454</v>
      </c>
      <c r="K2752" t="s">
        <v>924</v>
      </c>
      <c r="L2752" s="82">
        <v>20848</v>
      </c>
      <c r="M2752" t="s">
        <v>3907</v>
      </c>
    </row>
    <row r="2753" spans="9:13" x14ac:dyDescent="0.25">
      <c r="I2753">
        <v>13746</v>
      </c>
      <c r="J2753" t="s">
        <v>486</v>
      </c>
      <c r="K2753" t="s">
        <v>990</v>
      </c>
      <c r="L2753" s="82">
        <v>20875</v>
      </c>
      <c r="M2753" t="s">
        <v>3908</v>
      </c>
    </row>
    <row r="2754" spans="9:13" x14ac:dyDescent="0.25">
      <c r="I2754">
        <v>13747</v>
      </c>
      <c r="J2754" t="s">
        <v>490</v>
      </c>
      <c r="K2754" t="s">
        <v>823</v>
      </c>
      <c r="L2754" s="82">
        <v>21104</v>
      </c>
      <c r="M2754" t="s">
        <v>3909</v>
      </c>
    </row>
    <row r="2755" spans="9:13" x14ac:dyDescent="0.25">
      <c r="I2755">
        <v>13748</v>
      </c>
      <c r="J2755" t="s">
        <v>338</v>
      </c>
      <c r="K2755" t="s">
        <v>930</v>
      </c>
      <c r="L2755" s="82">
        <v>21285</v>
      </c>
      <c r="M2755" t="s">
        <v>3910</v>
      </c>
    </row>
    <row r="2756" spans="9:13" x14ac:dyDescent="0.25">
      <c r="I2756">
        <v>13749</v>
      </c>
      <c r="J2756" t="s">
        <v>153</v>
      </c>
      <c r="K2756" t="s">
        <v>999</v>
      </c>
      <c r="L2756" s="82">
        <v>21450</v>
      </c>
      <c r="M2756" t="s">
        <v>3911</v>
      </c>
    </row>
    <row r="2757" spans="9:13" x14ac:dyDescent="0.25">
      <c r="I2757">
        <v>13750</v>
      </c>
      <c r="J2757" t="s">
        <v>380</v>
      </c>
      <c r="K2757" t="s">
        <v>846</v>
      </c>
      <c r="L2757" s="82">
        <v>21339</v>
      </c>
      <c r="M2757" t="s">
        <v>3912</v>
      </c>
    </row>
    <row r="2758" spans="9:13" x14ac:dyDescent="0.25">
      <c r="I2758">
        <v>13751</v>
      </c>
      <c r="J2758" t="s">
        <v>313</v>
      </c>
      <c r="K2758" t="s">
        <v>911</v>
      </c>
      <c r="L2758" s="82">
        <v>21447</v>
      </c>
      <c r="M2758" t="s">
        <v>3913</v>
      </c>
    </row>
    <row r="2759" spans="9:13" x14ac:dyDescent="0.25">
      <c r="I2759">
        <v>13752</v>
      </c>
      <c r="J2759" t="s">
        <v>448</v>
      </c>
      <c r="K2759" t="s">
        <v>996</v>
      </c>
      <c r="L2759" s="82">
        <v>21256</v>
      </c>
      <c r="M2759" t="s">
        <v>3914</v>
      </c>
    </row>
    <row r="2760" spans="9:13" x14ac:dyDescent="0.25">
      <c r="I2760">
        <v>13753</v>
      </c>
      <c r="J2760" t="s">
        <v>552</v>
      </c>
      <c r="K2760" t="s">
        <v>1039</v>
      </c>
      <c r="L2760" s="82">
        <v>21246</v>
      </c>
      <c r="M2760" t="s">
        <v>3915</v>
      </c>
    </row>
    <row r="2761" spans="9:13" x14ac:dyDescent="0.25">
      <c r="I2761">
        <v>13754</v>
      </c>
      <c r="J2761" t="s">
        <v>689</v>
      </c>
      <c r="K2761" t="s">
        <v>984</v>
      </c>
      <c r="L2761" s="82">
        <v>21393</v>
      </c>
      <c r="M2761" t="s">
        <v>3916</v>
      </c>
    </row>
    <row r="2762" spans="9:13" x14ac:dyDescent="0.25">
      <c r="I2762">
        <v>13755</v>
      </c>
      <c r="J2762" t="s">
        <v>166</v>
      </c>
      <c r="K2762" t="s">
        <v>925</v>
      </c>
      <c r="L2762" s="82">
        <v>21569</v>
      </c>
      <c r="M2762" t="s">
        <v>3917</v>
      </c>
    </row>
    <row r="2763" spans="9:13" x14ac:dyDescent="0.25">
      <c r="I2763">
        <v>13756</v>
      </c>
      <c r="J2763" t="s">
        <v>506</v>
      </c>
      <c r="K2763" t="s">
        <v>836</v>
      </c>
      <c r="L2763" s="82">
        <v>21702</v>
      </c>
      <c r="M2763" t="s">
        <v>3918</v>
      </c>
    </row>
    <row r="2764" spans="9:13" x14ac:dyDescent="0.25">
      <c r="I2764">
        <v>13757</v>
      </c>
      <c r="J2764" t="s">
        <v>674</v>
      </c>
      <c r="K2764" t="s">
        <v>913</v>
      </c>
      <c r="L2764" s="82">
        <v>21737</v>
      </c>
      <c r="M2764" t="s">
        <v>3919</v>
      </c>
    </row>
    <row r="2765" spans="9:13" x14ac:dyDescent="0.25">
      <c r="I2765">
        <v>13758</v>
      </c>
      <c r="J2765" t="s">
        <v>467</v>
      </c>
      <c r="K2765" t="s">
        <v>1001</v>
      </c>
      <c r="L2765" s="82">
        <v>21692</v>
      </c>
      <c r="M2765" t="s">
        <v>3920</v>
      </c>
    </row>
    <row r="2766" spans="9:13" x14ac:dyDescent="0.25">
      <c r="I2766">
        <v>13759</v>
      </c>
      <c r="J2766" t="s">
        <v>477</v>
      </c>
      <c r="K2766" t="s">
        <v>749</v>
      </c>
      <c r="L2766" s="82">
        <v>21748</v>
      </c>
      <c r="M2766" t="s">
        <v>3921</v>
      </c>
    </row>
    <row r="2767" spans="9:13" x14ac:dyDescent="0.25">
      <c r="I2767">
        <v>13760</v>
      </c>
      <c r="J2767" t="s">
        <v>490</v>
      </c>
      <c r="K2767" t="s">
        <v>935</v>
      </c>
      <c r="L2767" s="82">
        <v>21725</v>
      </c>
      <c r="M2767" t="s">
        <v>3922</v>
      </c>
    </row>
    <row r="2768" spans="9:13" x14ac:dyDescent="0.25">
      <c r="I2768">
        <v>13761</v>
      </c>
      <c r="J2768" t="s">
        <v>456</v>
      </c>
      <c r="K2768" t="s">
        <v>864</v>
      </c>
      <c r="L2768" s="82">
        <v>21795</v>
      </c>
      <c r="M2768" t="s">
        <v>3923</v>
      </c>
    </row>
    <row r="2769" spans="9:13" x14ac:dyDescent="0.25">
      <c r="I2769">
        <v>13762</v>
      </c>
      <c r="J2769" t="s">
        <v>522</v>
      </c>
      <c r="K2769" t="s">
        <v>909</v>
      </c>
      <c r="L2769" s="82">
        <v>21602</v>
      </c>
      <c r="M2769" t="s">
        <v>3924</v>
      </c>
    </row>
    <row r="2770" spans="9:13" x14ac:dyDescent="0.25">
      <c r="I2770">
        <v>13763</v>
      </c>
      <c r="J2770" t="s">
        <v>301</v>
      </c>
      <c r="K2770" t="s">
        <v>912</v>
      </c>
      <c r="L2770" s="82">
        <v>21834</v>
      </c>
      <c r="M2770" t="s">
        <v>3925</v>
      </c>
    </row>
    <row r="2771" spans="9:13" x14ac:dyDescent="0.25">
      <c r="I2771">
        <v>13764</v>
      </c>
      <c r="J2771" t="s">
        <v>301</v>
      </c>
      <c r="K2771" t="s">
        <v>996</v>
      </c>
      <c r="L2771" s="82">
        <v>25006</v>
      </c>
      <c r="M2771" t="s">
        <v>3926</v>
      </c>
    </row>
    <row r="2772" spans="9:13" x14ac:dyDescent="0.25">
      <c r="I2772">
        <v>13765</v>
      </c>
      <c r="J2772" t="s">
        <v>180</v>
      </c>
      <c r="K2772" t="s">
        <v>922</v>
      </c>
      <c r="L2772" s="82">
        <v>25061</v>
      </c>
      <c r="M2772" t="s">
        <v>3927</v>
      </c>
    </row>
    <row r="2773" spans="9:13" x14ac:dyDescent="0.25">
      <c r="I2773">
        <v>13766</v>
      </c>
      <c r="J2773" t="s">
        <v>533</v>
      </c>
      <c r="K2773" t="s">
        <v>921</v>
      </c>
      <c r="L2773" s="82">
        <v>24872</v>
      </c>
      <c r="M2773" t="s">
        <v>3928</v>
      </c>
    </row>
    <row r="2774" spans="9:13" x14ac:dyDescent="0.25">
      <c r="I2774">
        <v>13767</v>
      </c>
      <c r="J2774" t="s">
        <v>215</v>
      </c>
      <c r="K2774" t="s">
        <v>848</v>
      </c>
      <c r="L2774" s="82">
        <v>25158</v>
      </c>
      <c r="M2774" t="s">
        <v>3929</v>
      </c>
    </row>
    <row r="2775" spans="9:13" x14ac:dyDescent="0.25">
      <c r="I2775">
        <v>13768</v>
      </c>
      <c r="J2775" t="s">
        <v>262</v>
      </c>
      <c r="K2775" t="s">
        <v>868</v>
      </c>
      <c r="L2775" s="82">
        <v>24948</v>
      </c>
      <c r="M2775" t="s">
        <v>3930</v>
      </c>
    </row>
    <row r="2776" spans="9:13" x14ac:dyDescent="0.25">
      <c r="I2776">
        <v>13769</v>
      </c>
      <c r="J2776" t="s">
        <v>529</v>
      </c>
      <c r="K2776" t="s">
        <v>894</v>
      </c>
      <c r="L2776" s="82">
        <v>25083</v>
      </c>
      <c r="M2776" t="s">
        <v>3931</v>
      </c>
    </row>
    <row r="2777" spans="9:13" x14ac:dyDescent="0.25">
      <c r="I2777">
        <v>13770</v>
      </c>
      <c r="J2777" t="s">
        <v>580</v>
      </c>
      <c r="K2777" t="s">
        <v>849</v>
      </c>
      <c r="L2777" s="82">
        <v>25045</v>
      </c>
      <c r="M2777" t="s">
        <v>3932</v>
      </c>
    </row>
    <row r="2778" spans="9:13" x14ac:dyDescent="0.25">
      <c r="I2778">
        <v>13771</v>
      </c>
      <c r="J2778" t="s">
        <v>427</v>
      </c>
      <c r="K2778" t="s">
        <v>849</v>
      </c>
      <c r="L2778" s="82">
        <v>25196</v>
      </c>
      <c r="M2778" t="s">
        <v>3933</v>
      </c>
    </row>
    <row r="2779" spans="9:13" x14ac:dyDescent="0.25">
      <c r="I2779">
        <v>13772</v>
      </c>
      <c r="J2779" t="s">
        <v>202</v>
      </c>
      <c r="K2779" t="s">
        <v>891</v>
      </c>
      <c r="L2779" s="82">
        <v>25135</v>
      </c>
      <c r="M2779" t="s">
        <v>3934</v>
      </c>
    </row>
    <row r="2780" spans="9:13" x14ac:dyDescent="0.25">
      <c r="I2780">
        <v>13773</v>
      </c>
      <c r="J2780" t="s">
        <v>263</v>
      </c>
      <c r="K2780" t="s">
        <v>903</v>
      </c>
      <c r="L2780" s="82">
        <v>24584</v>
      </c>
      <c r="M2780" t="s">
        <v>3935</v>
      </c>
    </row>
    <row r="2781" spans="9:13" x14ac:dyDescent="0.25">
      <c r="I2781">
        <v>13774</v>
      </c>
      <c r="J2781" t="s">
        <v>646</v>
      </c>
      <c r="K2781" t="s">
        <v>1008</v>
      </c>
      <c r="L2781" s="82">
        <v>24664</v>
      </c>
      <c r="M2781" t="s">
        <v>3936</v>
      </c>
    </row>
    <row r="2782" spans="9:13" x14ac:dyDescent="0.25">
      <c r="I2782">
        <v>13775</v>
      </c>
      <c r="J2782" t="s">
        <v>501</v>
      </c>
      <c r="K2782" t="s">
        <v>981</v>
      </c>
      <c r="L2782" s="82">
        <v>24547</v>
      </c>
      <c r="M2782" t="s">
        <v>3937</v>
      </c>
    </row>
    <row r="2783" spans="9:13" x14ac:dyDescent="0.25">
      <c r="I2783">
        <v>13776</v>
      </c>
      <c r="J2783" t="s">
        <v>399</v>
      </c>
      <c r="K2783" t="s">
        <v>859</v>
      </c>
      <c r="L2783" s="82">
        <v>9541</v>
      </c>
      <c r="M2783" t="s">
        <v>3938</v>
      </c>
    </row>
    <row r="2784" spans="9:13" x14ac:dyDescent="0.25">
      <c r="I2784">
        <v>13777</v>
      </c>
      <c r="J2784" t="s">
        <v>652</v>
      </c>
      <c r="K2784" t="s">
        <v>891</v>
      </c>
      <c r="L2784" s="82">
        <v>24789</v>
      </c>
      <c r="M2784" t="s">
        <v>3939</v>
      </c>
    </row>
    <row r="2785" spans="9:13" x14ac:dyDescent="0.25">
      <c r="I2785">
        <v>13778</v>
      </c>
      <c r="J2785" t="s">
        <v>449</v>
      </c>
      <c r="K2785" t="s">
        <v>822</v>
      </c>
      <c r="L2785" s="82">
        <v>24788</v>
      </c>
      <c r="M2785" t="s">
        <v>3940</v>
      </c>
    </row>
    <row r="2786" spans="9:13" x14ac:dyDescent="0.25">
      <c r="I2786">
        <v>13779</v>
      </c>
      <c r="J2786" t="s">
        <v>652</v>
      </c>
      <c r="K2786" t="s">
        <v>856</v>
      </c>
      <c r="L2786" s="82">
        <v>24421</v>
      </c>
      <c r="M2786" t="s">
        <v>3941</v>
      </c>
    </row>
    <row r="2787" spans="9:13" x14ac:dyDescent="0.25">
      <c r="I2787">
        <v>13780</v>
      </c>
      <c r="J2787" t="s">
        <v>576</v>
      </c>
      <c r="K2787" t="s">
        <v>891</v>
      </c>
      <c r="L2787" s="82">
        <v>24308</v>
      </c>
      <c r="M2787" t="s">
        <v>3942</v>
      </c>
    </row>
    <row r="2788" spans="9:13" x14ac:dyDescent="0.25">
      <c r="I2788">
        <v>13781</v>
      </c>
      <c r="J2788" t="s">
        <v>418</v>
      </c>
      <c r="K2788" t="s">
        <v>952</v>
      </c>
      <c r="L2788" s="82">
        <v>24556</v>
      </c>
      <c r="M2788" t="s">
        <v>3943</v>
      </c>
    </row>
    <row r="2789" spans="9:13" x14ac:dyDescent="0.25">
      <c r="I2789">
        <v>13782</v>
      </c>
      <c r="J2789" t="s">
        <v>407</v>
      </c>
      <c r="K2789" t="s">
        <v>832</v>
      </c>
      <c r="L2789" s="82">
        <v>24674</v>
      </c>
      <c r="M2789" t="s">
        <v>3944</v>
      </c>
    </row>
    <row r="2790" spans="9:13" x14ac:dyDescent="0.25">
      <c r="I2790">
        <v>13783</v>
      </c>
      <c r="J2790" t="s">
        <v>456</v>
      </c>
      <c r="K2790" t="s">
        <v>910</v>
      </c>
      <c r="L2790" s="82">
        <v>24625</v>
      </c>
      <c r="M2790" t="s">
        <v>3945</v>
      </c>
    </row>
    <row r="2791" spans="9:13" x14ac:dyDescent="0.25">
      <c r="I2791">
        <v>13784</v>
      </c>
      <c r="J2791" t="s">
        <v>356</v>
      </c>
      <c r="K2791" t="s">
        <v>913</v>
      </c>
      <c r="L2791" s="82">
        <v>24109</v>
      </c>
      <c r="M2791" t="s">
        <v>3946</v>
      </c>
    </row>
    <row r="2792" spans="9:13" x14ac:dyDescent="0.25">
      <c r="I2792">
        <v>13785</v>
      </c>
      <c r="J2792" t="s">
        <v>479</v>
      </c>
      <c r="K2792" t="s">
        <v>962</v>
      </c>
      <c r="L2792" s="82">
        <v>24163</v>
      </c>
      <c r="M2792" t="s">
        <v>3947</v>
      </c>
    </row>
    <row r="2793" spans="9:13" x14ac:dyDescent="0.25">
      <c r="I2793">
        <v>13786</v>
      </c>
      <c r="J2793" t="s">
        <v>148</v>
      </c>
      <c r="K2793" t="s">
        <v>947</v>
      </c>
      <c r="L2793" s="82">
        <v>24385</v>
      </c>
      <c r="M2793" t="s">
        <v>3948</v>
      </c>
    </row>
    <row r="2794" spans="9:13" x14ac:dyDescent="0.25">
      <c r="I2794">
        <v>13787</v>
      </c>
      <c r="J2794" t="s">
        <v>625</v>
      </c>
      <c r="K2794" t="s">
        <v>904</v>
      </c>
      <c r="L2794" s="82">
        <v>24302</v>
      </c>
      <c r="M2794" t="s">
        <v>3949</v>
      </c>
    </row>
    <row r="2795" spans="9:13" x14ac:dyDescent="0.25">
      <c r="I2795">
        <v>13788</v>
      </c>
      <c r="J2795" t="s">
        <v>249</v>
      </c>
      <c r="K2795" t="s">
        <v>898</v>
      </c>
      <c r="L2795" s="82">
        <v>24242</v>
      </c>
      <c r="M2795" t="s">
        <v>3950</v>
      </c>
    </row>
    <row r="2796" spans="9:13" x14ac:dyDescent="0.25">
      <c r="I2796">
        <v>13789</v>
      </c>
      <c r="J2796" t="s">
        <v>604</v>
      </c>
      <c r="K2796" t="s">
        <v>965</v>
      </c>
      <c r="L2796" s="82">
        <v>23882</v>
      </c>
      <c r="M2796" t="s">
        <v>3951</v>
      </c>
    </row>
    <row r="2797" spans="9:13" x14ac:dyDescent="0.25">
      <c r="I2797">
        <v>13790</v>
      </c>
      <c r="J2797" t="s">
        <v>455</v>
      </c>
      <c r="K2797" t="s">
        <v>905</v>
      </c>
      <c r="L2797" s="82">
        <v>23912</v>
      </c>
      <c r="M2797" t="s">
        <v>3952</v>
      </c>
    </row>
    <row r="2798" spans="9:13" x14ac:dyDescent="0.25">
      <c r="I2798">
        <v>13791</v>
      </c>
      <c r="J2798" t="s">
        <v>560</v>
      </c>
      <c r="K2798" t="s">
        <v>664</v>
      </c>
      <c r="L2798" s="82">
        <v>24041</v>
      </c>
      <c r="M2798" t="s">
        <v>3953</v>
      </c>
    </row>
    <row r="2799" spans="9:13" x14ac:dyDescent="0.25">
      <c r="I2799">
        <v>13792</v>
      </c>
      <c r="J2799" t="s">
        <v>314</v>
      </c>
      <c r="K2799" t="s">
        <v>344</v>
      </c>
      <c r="L2799" s="82">
        <v>23846</v>
      </c>
      <c r="M2799" t="s">
        <v>3954</v>
      </c>
    </row>
    <row r="2800" spans="9:13" x14ac:dyDescent="0.25">
      <c r="I2800">
        <v>13793</v>
      </c>
      <c r="J2800" t="s">
        <v>286</v>
      </c>
      <c r="K2800" t="s">
        <v>959</v>
      </c>
      <c r="L2800" s="82">
        <v>24034</v>
      </c>
      <c r="M2800" t="s">
        <v>3955</v>
      </c>
    </row>
    <row r="2801" spans="9:13" x14ac:dyDescent="0.25">
      <c r="I2801">
        <v>13794</v>
      </c>
      <c r="J2801" t="s">
        <v>241</v>
      </c>
      <c r="K2801" t="s">
        <v>664</v>
      </c>
      <c r="L2801" s="82">
        <v>23615</v>
      </c>
      <c r="M2801" t="s">
        <v>3956</v>
      </c>
    </row>
    <row r="2802" spans="9:13" x14ac:dyDescent="0.25">
      <c r="I2802">
        <v>13795</v>
      </c>
      <c r="J2802" t="s">
        <v>203</v>
      </c>
      <c r="K2802" t="s">
        <v>869</v>
      </c>
      <c r="L2802" s="82">
        <v>23409</v>
      </c>
      <c r="M2802" t="s">
        <v>3957</v>
      </c>
    </row>
    <row r="2803" spans="9:13" x14ac:dyDescent="0.25">
      <c r="I2803">
        <v>13796</v>
      </c>
      <c r="J2803" t="s">
        <v>706</v>
      </c>
      <c r="K2803" t="s">
        <v>865</v>
      </c>
      <c r="L2803" s="82">
        <v>23258</v>
      </c>
      <c r="M2803" t="s">
        <v>3958</v>
      </c>
    </row>
    <row r="2804" spans="9:13" x14ac:dyDescent="0.25">
      <c r="I2804">
        <v>13797</v>
      </c>
      <c r="J2804" t="s">
        <v>406</v>
      </c>
      <c r="K2804" t="s">
        <v>873</v>
      </c>
      <c r="L2804" s="82">
        <v>23169</v>
      </c>
      <c r="M2804" t="s">
        <v>3959</v>
      </c>
    </row>
    <row r="2805" spans="9:13" x14ac:dyDescent="0.25">
      <c r="I2805">
        <v>13798</v>
      </c>
      <c r="J2805" t="s">
        <v>591</v>
      </c>
      <c r="K2805" t="s">
        <v>519</v>
      </c>
      <c r="L2805" s="82">
        <v>23089</v>
      </c>
      <c r="M2805" t="s">
        <v>3960</v>
      </c>
    </row>
    <row r="2806" spans="9:13" x14ac:dyDescent="0.25">
      <c r="I2806">
        <v>13799</v>
      </c>
      <c r="J2806" t="s">
        <v>704</v>
      </c>
      <c r="K2806" t="s">
        <v>526</v>
      </c>
      <c r="L2806" s="82">
        <v>24339</v>
      </c>
      <c r="M2806" t="s">
        <v>3961</v>
      </c>
    </row>
    <row r="2807" spans="9:13" x14ac:dyDescent="0.25">
      <c r="I2807">
        <v>13800</v>
      </c>
      <c r="J2807" t="s">
        <v>456</v>
      </c>
      <c r="K2807" t="s">
        <v>946</v>
      </c>
      <c r="L2807" s="82">
        <v>23225</v>
      </c>
      <c r="M2807" t="s">
        <v>3962</v>
      </c>
    </row>
    <row r="2808" spans="9:13" x14ac:dyDescent="0.25">
      <c r="I2808">
        <v>13801</v>
      </c>
      <c r="J2808" t="s">
        <v>437</v>
      </c>
      <c r="K2808" t="s">
        <v>870</v>
      </c>
      <c r="L2808" s="82">
        <v>23325</v>
      </c>
      <c r="M2808" t="s">
        <v>3963</v>
      </c>
    </row>
    <row r="2809" spans="9:13" x14ac:dyDescent="0.25">
      <c r="I2809">
        <v>13802</v>
      </c>
      <c r="J2809" t="s">
        <v>422</v>
      </c>
      <c r="K2809" t="s">
        <v>981</v>
      </c>
      <c r="L2809" s="82">
        <v>12536</v>
      </c>
      <c r="M2809" t="s">
        <v>3964</v>
      </c>
    </row>
    <row r="2810" spans="9:13" x14ac:dyDescent="0.25">
      <c r="I2810">
        <v>13803</v>
      </c>
      <c r="J2810" t="s">
        <v>635</v>
      </c>
      <c r="K2810" t="s">
        <v>865</v>
      </c>
      <c r="L2810" s="82">
        <v>12634</v>
      </c>
      <c r="M2810" t="s">
        <v>3965</v>
      </c>
    </row>
    <row r="2811" spans="9:13" x14ac:dyDescent="0.25">
      <c r="I2811">
        <v>13804</v>
      </c>
      <c r="J2811" t="s">
        <v>443</v>
      </c>
      <c r="K2811" t="s">
        <v>881</v>
      </c>
      <c r="L2811" s="82">
        <v>23755</v>
      </c>
      <c r="M2811" t="s">
        <v>3966</v>
      </c>
    </row>
    <row r="2812" spans="9:13" x14ac:dyDescent="0.25">
      <c r="I2812">
        <v>13805</v>
      </c>
      <c r="J2812" t="s">
        <v>288</v>
      </c>
      <c r="K2812" t="s">
        <v>857</v>
      </c>
      <c r="L2812" s="82">
        <v>23897</v>
      </c>
      <c r="M2812" t="s">
        <v>3967</v>
      </c>
    </row>
    <row r="2813" spans="9:13" x14ac:dyDescent="0.25">
      <c r="I2813">
        <v>13806</v>
      </c>
      <c r="J2813" t="s">
        <v>417</v>
      </c>
      <c r="K2813" t="s">
        <v>828</v>
      </c>
      <c r="L2813" s="82">
        <v>23533</v>
      </c>
      <c r="M2813" t="s">
        <v>3968</v>
      </c>
    </row>
    <row r="2814" spans="9:13" x14ac:dyDescent="0.25">
      <c r="I2814">
        <v>13807</v>
      </c>
      <c r="J2814" t="s">
        <v>469</v>
      </c>
      <c r="K2814" t="s">
        <v>1003</v>
      </c>
      <c r="L2814" s="82">
        <v>23662</v>
      </c>
      <c r="M2814" t="s">
        <v>3969</v>
      </c>
    </row>
    <row r="2815" spans="9:13" x14ac:dyDescent="0.25">
      <c r="I2815">
        <v>13808</v>
      </c>
      <c r="J2815" t="s">
        <v>530</v>
      </c>
      <c r="K2815" t="s">
        <v>891</v>
      </c>
      <c r="L2815" s="82">
        <v>23684</v>
      </c>
      <c r="M2815" t="s">
        <v>3970</v>
      </c>
    </row>
    <row r="2816" spans="9:13" x14ac:dyDescent="0.25">
      <c r="I2816">
        <v>13809</v>
      </c>
      <c r="J2816" t="s">
        <v>330</v>
      </c>
      <c r="K2816" t="s">
        <v>872</v>
      </c>
      <c r="L2816" s="82">
        <v>23381</v>
      </c>
      <c r="M2816" t="s">
        <v>3971</v>
      </c>
    </row>
    <row r="2817" spans="9:13" x14ac:dyDescent="0.25">
      <c r="I2817">
        <v>13810</v>
      </c>
      <c r="J2817" t="s">
        <v>687</v>
      </c>
      <c r="K2817" t="s">
        <v>931</v>
      </c>
      <c r="L2817" s="82">
        <v>23475</v>
      </c>
      <c r="M2817" t="s">
        <v>3972</v>
      </c>
    </row>
    <row r="2818" spans="9:13" x14ac:dyDescent="0.25">
      <c r="I2818">
        <v>13811</v>
      </c>
      <c r="J2818" t="s">
        <v>660</v>
      </c>
      <c r="K2818" t="s">
        <v>994</v>
      </c>
      <c r="L2818" s="82">
        <v>23119</v>
      </c>
      <c r="M2818" t="s">
        <v>3973</v>
      </c>
    </row>
    <row r="2819" spans="9:13" x14ac:dyDescent="0.25">
      <c r="I2819">
        <v>13812</v>
      </c>
      <c r="J2819" t="s">
        <v>568</v>
      </c>
      <c r="K2819" t="s">
        <v>868</v>
      </c>
      <c r="L2819" s="82">
        <v>23157</v>
      </c>
      <c r="M2819" t="s">
        <v>3974</v>
      </c>
    </row>
    <row r="2820" spans="9:13" x14ac:dyDescent="0.25">
      <c r="I2820">
        <v>13813</v>
      </c>
      <c r="J2820" t="s">
        <v>579</v>
      </c>
      <c r="K2820" t="s">
        <v>966</v>
      </c>
      <c r="L2820" s="82">
        <v>23338</v>
      </c>
      <c r="M2820" t="s">
        <v>3975</v>
      </c>
    </row>
    <row r="2821" spans="9:13" x14ac:dyDescent="0.25">
      <c r="I2821">
        <v>13814</v>
      </c>
      <c r="J2821" t="s">
        <v>295</v>
      </c>
      <c r="K2821" t="s">
        <v>833</v>
      </c>
      <c r="L2821" s="82">
        <v>28922</v>
      </c>
      <c r="M2821" t="s">
        <v>3976</v>
      </c>
    </row>
    <row r="2822" spans="9:13" x14ac:dyDescent="0.25">
      <c r="I2822">
        <v>13815</v>
      </c>
      <c r="J2822" t="s">
        <v>392</v>
      </c>
      <c r="K2822" t="s">
        <v>900</v>
      </c>
      <c r="L2822" s="82">
        <v>29161</v>
      </c>
      <c r="M2822" t="s">
        <v>3977</v>
      </c>
    </row>
    <row r="2823" spans="9:13" x14ac:dyDescent="0.25">
      <c r="I2823">
        <v>13816</v>
      </c>
      <c r="J2823" t="s">
        <v>720</v>
      </c>
      <c r="K2823" t="s">
        <v>875</v>
      </c>
      <c r="L2823" s="82">
        <v>29114</v>
      </c>
      <c r="M2823" t="s">
        <v>3978</v>
      </c>
    </row>
    <row r="2824" spans="9:13" x14ac:dyDescent="0.25">
      <c r="I2824">
        <v>13817</v>
      </c>
      <c r="J2824" t="s">
        <v>347</v>
      </c>
      <c r="K2824" t="s">
        <v>822</v>
      </c>
      <c r="L2824" s="82">
        <v>28769</v>
      </c>
      <c r="M2824" t="s">
        <v>3979</v>
      </c>
    </row>
    <row r="2825" spans="9:13" x14ac:dyDescent="0.25">
      <c r="I2825">
        <v>13818</v>
      </c>
      <c r="J2825" t="s">
        <v>443</v>
      </c>
      <c r="K2825" t="s">
        <v>885</v>
      </c>
      <c r="L2825" s="82">
        <v>28722</v>
      </c>
      <c r="M2825" t="s">
        <v>3980</v>
      </c>
    </row>
    <row r="2826" spans="9:13" x14ac:dyDescent="0.25">
      <c r="I2826">
        <v>13819</v>
      </c>
      <c r="J2826" t="s">
        <v>564</v>
      </c>
      <c r="K2826" t="s">
        <v>921</v>
      </c>
      <c r="L2826" s="82">
        <v>28581</v>
      </c>
      <c r="M2826" t="s">
        <v>3981</v>
      </c>
    </row>
    <row r="2827" spans="9:13" x14ac:dyDescent="0.25">
      <c r="I2827">
        <v>13820</v>
      </c>
      <c r="J2827" t="s">
        <v>442</v>
      </c>
      <c r="K2827" t="s">
        <v>827</v>
      </c>
      <c r="L2827" s="82">
        <v>23292</v>
      </c>
      <c r="M2827" t="s">
        <v>3982</v>
      </c>
    </row>
    <row r="2828" spans="9:13" x14ac:dyDescent="0.25">
      <c r="I2828">
        <v>13821</v>
      </c>
      <c r="J2828" t="s">
        <v>698</v>
      </c>
      <c r="K2828" t="s">
        <v>866</v>
      </c>
      <c r="L2828" s="82">
        <v>23146</v>
      </c>
      <c r="M2828" t="s">
        <v>3983</v>
      </c>
    </row>
    <row r="2829" spans="9:13" x14ac:dyDescent="0.25">
      <c r="I2829">
        <v>13822</v>
      </c>
      <c r="J2829" t="s">
        <v>432</v>
      </c>
      <c r="K2829" t="s">
        <v>1024</v>
      </c>
      <c r="L2829" s="82">
        <v>22805</v>
      </c>
      <c r="M2829" t="s">
        <v>3984</v>
      </c>
    </row>
    <row r="2830" spans="9:13" x14ac:dyDescent="0.25">
      <c r="I2830">
        <v>13823</v>
      </c>
      <c r="J2830" t="s">
        <v>621</v>
      </c>
      <c r="K2830" t="s">
        <v>865</v>
      </c>
      <c r="L2830" s="82">
        <v>22772</v>
      </c>
      <c r="M2830" t="s">
        <v>3985</v>
      </c>
    </row>
    <row r="2831" spans="9:13" x14ac:dyDescent="0.25">
      <c r="I2831">
        <v>13824</v>
      </c>
      <c r="J2831" t="s">
        <v>168</v>
      </c>
      <c r="K2831" t="s">
        <v>928</v>
      </c>
      <c r="L2831" s="82">
        <v>28708</v>
      </c>
      <c r="M2831" t="s">
        <v>3986</v>
      </c>
    </row>
    <row r="2832" spans="9:13" x14ac:dyDescent="0.25">
      <c r="I2832">
        <v>13825</v>
      </c>
      <c r="J2832" t="s">
        <v>571</v>
      </c>
      <c r="K2832" t="s">
        <v>893</v>
      </c>
      <c r="L2832" s="82">
        <v>28442</v>
      </c>
      <c r="M2832" t="s">
        <v>3987</v>
      </c>
    </row>
    <row r="2833" spans="9:13" x14ac:dyDescent="0.25">
      <c r="I2833">
        <v>13826</v>
      </c>
      <c r="J2833" t="s">
        <v>721</v>
      </c>
      <c r="K2833" t="s">
        <v>892</v>
      </c>
      <c r="L2833" s="82">
        <v>28454</v>
      </c>
      <c r="M2833" t="s">
        <v>3988</v>
      </c>
    </row>
    <row r="2834" spans="9:13" x14ac:dyDescent="0.25">
      <c r="I2834">
        <v>13827</v>
      </c>
      <c r="J2834" t="s">
        <v>189</v>
      </c>
      <c r="K2834" t="s">
        <v>915</v>
      </c>
      <c r="L2834" s="82">
        <v>28399</v>
      </c>
      <c r="M2834" t="s">
        <v>3989</v>
      </c>
    </row>
    <row r="2835" spans="9:13" x14ac:dyDescent="0.25">
      <c r="I2835">
        <v>13828</v>
      </c>
      <c r="J2835" t="s">
        <v>174</v>
      </c>
      <c r="K2835" t="s">
        <v>1000</v>
      </c>
      <c r="L2835" s="82">
        <v>28311</v>
      </c>
      <c r="M2835" t="s">
        <v>3990</v>
      </c>
    </row>
    <row r="2836" spans="9:13" x14ac:dyDescent="0.25">
      <c r="I2836">
        <v>13829</v>
      </c>
      <c r="J2836" t="s">
        <v>519</v>
      </c>
      <c r="K2836" t="s">
        <v>830</v>
      </c>
      <c r="L2836" s="82">
        <v>28195</v>
      </c>
      <c r="M2836" t="s">
        <v>3991</v>
      </c>
    </row>
    <row r="2837" spans="9:13" x14ac:dyDescent="0.25">
      <c r="I2837">
        <v>13830</v>
      </c>
      <c r="J2837" t="s">
        <v>309</v>
      </c>
      <c r="K2837" t="s">
        <v>887</v>
      </c>
      <c r="L2837" s="82">
        <v>28340</v>
      </c>
      <c r="M2837" t="s">
        <v>3992</v>
      </c>
    </row>
    <row r="2838" spans="9:13" x14ac:dyDescent="0.25">
      <c r="I2838">
        <v>13831</v>
      </c>
      <c r="J2838" t="s">
        <v>465</v>
      </c>
      <c r="K2838" t="s">
        <v>827</v>
      </c>
      <c r="L2838" s="82">
        <v>27718</v>
      </c>
      <c r="M2838" t="s">
        <v>3993</v>
      </c>
    </row>
    <row r="2839" spans="9:13" x14ac:dyDescent="0.25">
      <c r="I2839">
        <v>13832</v>
      </c>
      <c r="J2839" t="s">
        <v>641</v>
      </c>
      <c r="K2839" t="s">
        <v>879</v>
      </c>
      <c r="L2839" s="82">
        <v>27877</v>
      </c>
      <c r="M2839" t="s">
        <v>3994</v>
      </c>
    </row>
    <row r="2840" spans="9:13" x14ac:dyDescent="0.25">
      <c r="I2840">
        <v>13833</v>
      </c>
      <c r="J2840" t="s">
        <v>206</v>
      </c>
      <c r="K2840" t="s">
        <v>958</v>
      </c>
      <c r="L2840" s="82">
        <v>27857</v>
      </c>
      <c r="M2840" t="s">
        <v>3995</v>
      </c>
    </row>
    <row r="2841" spans="9:13" x14ac:dyDescent="0.25">
      <c r="I2841">
        <v>13834</v>
      </c>
      <c r="J2841" t="s">
        <v>499</v>
      </c>
      <c r="K2841" t="s">
        <v>831</v>
      </c>
      <c r="L2841" s="82">
        <v>27938</v>
      </c>
      <c r="M2841" t="s">
        <v>3996</v>
      </c>
    </row>
    <row r="2842" spans="9:13" x14ac:dyDescent="0.25">
      <c r="I2842">
        <v>13835</v>
      </c>
      <c r="J2842" t="s">
        <v>319</v>
      </c>
      <c r="K2842" t="s">
        <v>929</v>
      </c>
      <c r="L2842" s="82">
        <v>27823</v>
      </c>
      <c r="M2842" t="s">
        <v>3997</v>
      </c>
    </row>
    <row r="2843" spans="9:13" x14ac:dyDescent="0.25">
      <c r="I2843">
        <v>13836</v>
      </c>
      <c r="J2843" t="s">
        <v>719</v>
      </c>
      <c r="K2843" t="s">
        <v>360</v>
      </c>
      <c r="L2843" s="82">
        <v>27857</v>
      </c>
      <c r="M2843" t="s">
        <v>3998</v>
      </c>
    </row>
    <row r="2844" spans="9:13" x14ac:dyDescent="0.25">
      <c r="I2844">
        <v>13837</v>
      </c>
      <c r="J2844" t="s">
        <v>226</v>
      </c>
      <c r="K2844" t="s">
        <v>726</v>
      </c>
      <c r="L2844" s="82">
        <v>27985</v>
      </c>
      <c r="M2844" t="s">
        <v>3999</v>
      </c>
    </row>
    <row r="2845" spans="9:13" x14ac:dyDescent="0.25">
      <c r="I2845">
        <v>13838</v>
      </c>
      <c r="J2845" t="s">
        <v>175</v>
      </c>
      <c r="K2845" t="s">
        <v>896</v>
      </c>
      <c r="L2845" s="82">
        <v>27938</v>
      </c>
      <c r="M2845" t="s">
        <v>4000</v>
      </c>
    </row>
    <row r="2846" spans="9:13" x14ac:dyDescent="0.25">
      <c r="I2846">
        <v>13839</v>
      </c>
      <c r="J2846" t="s">
        <v>652</v>
      </c>
      <c r="K2846" t="s">
        <v>990</v>
      </c>
      <c r="L2846" s="82">
        <v>27096</v>
      </c>
      <c r="M2846" t="s">
        <v>4001</v>
      </c>
    </row>
    <row r="2847" spans="9:13" x14ac:dyDescent="0.25">
      <c r="I2847">
        <v>13840</v>
      </c>
      <c r="J2847" t="s">
        <v>722</v>
      </c>
      <c r="K2847" t="s">
        <v>970</v>
      </c>
      <c r="L2847" s="82">
        <v>27122</v>
      </c>
      <c r="M2847" t="s">
        <v>4002</v>
      </c>
    </row>
    <row r="2848" spans="9:13" x14ac:dyDescent="0.25">
      <c r="I2848">
        <v>13841</v>
      </c>
      <c r="J2848" t="s">
        <v>479</v>
      </c>
      <c r="K2848" t="s">
        <v>894</v>
      </c>
      <c r="L2848" s="82">
        <v>27033</v>
      </c>
      <c r="M2848" t="s">
        <v>4003</v>
      </c>
    </row>
    <row r="2849" spans="9:13" x14ac:dyDescent="0.25">
      <c r="I2849">
        <v>13842</v>
      </c>
      <c r="J2849" t="s">
        <v>433</v>
      </c>
      <c r="K2849" t="s">
        <v>844</v>
      </c>
      <c r="L2849" s="82">
        <v>27226</v>
      </c>
      <c r="M2849" t="s">
        <v>4004</v>
      </c>
    </row>
    <row r="2850" spans="9:13" x14ac:dyDescent="0.25">
      <c r="I2850">
        <v>13843</v>
      </c>
      <c r="J2850" t="s">
        <v>553</v>
      </c>
      <c r="K2850" t="s">
        <v>844</v>
      </c>
      <c r="L2850" s="82">
        <v>27567</v>
      </c>
      <c r="M2850" t="s">
        <v>4005</v>
      </c>
    </row>
    <row r="2851" spans="9:13" x14ac:dyDescent="0.25">
      <c r="I2851">
        <v>13844</v>
      </c>
      <c r="J2851" t="s">
        <v>653</v>
      </c>
      <c r="K2851" t="s">
        <v>828</v>
      </c>
      <c r="L2851" s="82">
        <v>27616</v>
      </c>
      <c r="M2851" t="s">
        <v>4006</v>
      </c>
    </row>
    <row r="2852" spans="9:13" x14ac:dyDescent="0.25">
      <c r="I2852">
        <v>13845</v>
      </c>
      <c r="J2852" t="s">
        <v>377</v>
      </c>
      <c r="K2852" t="s">
        <v>863</v>
      </c>
      <c r="L2852" s="82">
        <v>27693</v>
      </c>
      <c r="M2852" t="s">
        <v>4007</v>
      </c>
    </row>
    <row r="2853" spans="9:13" x14ac:dyDescent="0.25">
      <c r="I2853">
        <v>13846</v>
      </c>
      <c r="J2853" t="s">
        <v>330</v>
      </c>
      <c r="K2853" t="s">
        <v>865</v>
      </c>
      <c r="L2853" s="82">
        <v>27556</v>
      </c>
      <c r="M2853" t="s">
        <v>4008</v>
      </c>
    </row>
    <row r="2854" spans="9:13" x14ac:dyDescent="0.25">
      <c r="I2854">
        <v>13847</v>
      </c>
      <c r="J2854" t="s">
        <v>403</v>
      </c>
      <c r="K2854" t="s">
        <v>927</v>
      </c>
      <c r="L2854" s="82">
        <v>27600</v>
      </c>
      <c r="M2854" t="s">
        <v>4009</v>
      </c>
    </row>
    <row r="2855" spans="9:13" x14ac:dyDescent="0.25">
      <c r="I2855">
        <v>13848</v>
      </c>
      <c r="J2855" t="s">
        <v>268</v>
      </c>
      <c r="K2855" t="s">
        <v>123</v>
      </c>
      <c r="L2855" s="82">
        <v>26384</v>
      </c>
      <c r="M2855" t="s">
        <v>4010</v>
      </c>
    </row>
    <row r="2856" spans="9:13" x14ac:dyDescent="0.25">
      <c r="I2856">
        <v>13849</v>
      </c>
      <c r="J2856" t="s">
        <v>626</v>
      </c>
      <c r="K2856" t="s">
        <v>932</v>
      </c>
      <c r="L2856" s="82">
        <v>26361</v>
      </c>
      <c r="M2856" t="s">
        <v>4011</v>
      </c>
    </row>
    <row r="2857" spans="9:13" x14ac:dyDescent="0.25">
      <c r="I2857">
        <v>13850</v>
      </c>
      <c r="J2857" t="s">
        <v>695</v>
      </c>
      <c r="K2857" t="s">
        <v>953</v>
      </c>
      <c r="L2857" s="82">
        <v>26527</v>
      </c>
      <c r="M2857" t="s">
        <v>4012</v>
      </c>
    </row>
    <row r="2858" spans="9:13" x14ac:dyDescent="0.25">
      <c r="I2858">
        <v>13851</v>
      </c>
      <c r="J2858" t="s">
        <v>170</v>
      </c>
      <c r="K2858" t="s">
        <v>993</v>
      </c>
      <c r="L2858" s="82">
        <v>26488</v>
      </c>
      <c r="M2858" t="s">
        <v>4013</v>
      </c>
    </row>
    <row r="2859" spans="9:13" x14ac:dyDescent="0.25">
      <c r="I2859">
        <v>13852</v>
      </c>
      <c r="J2859" t="s">
        <v>161</v>
      </c>
      <c r="K2859" t="s">
        <v>924</v>
      </c>
      <c r="L2859" s="82">
        <v>26696</v>
      </c>
      <c r="M2859" t="s">
        <v>4014</v>
      </c>
    </row>
    <row r="2860" spans="9:13" x14ac:dyDescent="0.25">
      <c r="I2860">
        <v>13853</v>
      </c>
      <c r="J2860" t="s">
        <v>675</v>
      </c>
      <c r="K2860" t="s">
        <v>842</v>
      </c>
      <c r="L2860" s="82">
        <v>26955</v>
      </c>
      <c r="M2860" t="s">
        <v>4015</v>
      </c>
    </row>
    <row r="2861" spans="9:13" x14ac:dyDescent="0.25">
      <c r="I2861">
        <v>13854</v>
      </c>
      <c r="J2861" t="s">
        <v>346</v>
      </c>
      <c r="K2861" t="s">
        <v>996</v>
      </c>
      <c r="L2861" s="82">
        <v>26977</v>
      </c>
      <c r="M2861" t="s">
        <v>4016</v>
      </c>
    </row>
    <row r="2862" spans="9:13" x14ac:dyDescent="0.25">
      <c r="I2862">
        <v>13855</v>
      </c>
      <c r="J2862" t="s">
        <v>295</v>
      </c>
      <c r="K2862" t="s">
        <v>986</v>
      </c>
      <c r="L2862" s="82">
        <v>26882</v>
      </c>
      <c r="M2862" t="s">
        <v>4017</v>
      </c>
    </row>
    <row r="2863" spans="9:13" x14ac:dyDescent="0.25">
      <c r="I2863">
        <v>13856</v>
      </c>
      <c r="J2863" t="s">
        <v>161</v>
      </c>
      <c r="K2863" t="s">
        <v>749</v>
      </c>
      <c r="L2863" s="82">
        <v>26016</v>
      </c>
      <c r="M2863" t="s">
        <v>4018</v>
      </c>
    </row>
    <row r="2864" spans="9:13" x14ac:dyDescent="0.25">
      <c r="I2864">
        <v>13857</v>
      </c>
      <c r="J2864" t="s">
        <v>342</v>
      </c>
      <c r="K2864" t="s">
        <v>953</v>
      </c>
      <c r="L2864" s="82">
        <v>26089</v>
      </c>
      <c r="M2864" t="s">
        <v>4019</v>
      </c>
    </row>
    <row r="2865" spans="9:13" x14ac:dyDescent="0.25">
      <c r="I2865">
        <v>13858</v>
      </c>
      <c r="J2865" t="s">
        <v>563</v>
      </c>
      <c r="K2865" t="s">
        <v>912</v>
      </c>
      <c r="L2865" s="82">
        <v>26010</v>
      </c>
      <c r="M2865" t="s">
        <v>4020</v>
      </c>
    </row>
    <row r="2866" spans="9:13" x14ac:dyDescent="0.25">
      <c r="I2866">
        <v>13859</v>
      </c>
      <c r="J2866" t="s">
        <v>475</v>
      </c>
      <c r="K2866" t="s">
        <v>905</v>
      </c>
      <c r="L2866" s="82">
        <v>25995</v>
      </c>
      <c r="M2866" t="s">
        <v>4021</v>
      </c>
    </row>
    <row r="2867" spans="9:13" x14ac:dyDescent="0.25">
      <c r="I2867">
        <v>13860</v>
      </c>
      <c r="J2867" t="s">
        <v>316</v>
      </c>
      <c r="K2867" t="s">
        <v>1016</v>
      </c>
      <c r="L2867" s="82">
        <v>26612</v>
      </c>
      <c r="M2867" t="s">
        <v>4022</v>
      </c>
    </row>
    <row r="2868" spans="9:13" x14ac:dyDescent="0.25">
      <c r="I2868">
        <v>13861</v>
      </c>
      <c r="J2868" t="s">
        <v>319</v>
      </c>
      <c r="K2868" t="s">
        <v>983</v>
      </c>
      <c r="L2868" s="82">
        <v>26553</v>
      </c>
      <c r="M2868" t="s">
        <v>4023</v>
      </c>
    </row>
    <row r="2869" spans="9:13" x14ac:dyDescent="0.25">
      <c r="I2869">
        <v>13862</v>
      </c>
      <c r="J2869" t="s">
        <v>454</v>
      </c>
      <c r="K2869" t="s">
        <v>833</v>
      </c>
      <c r="L2869" s="82">
        <v>26637</v>
      </c>
      <c r="M2869" t="s">
        <v>4024</v>
      </c>
    </row>
    <row r="2870" spans="9:13" x14ac:dyDescent="0.25">
      <c r="I2870">
        <v>13863</v>
      </c>
      <c r="J2870" t="s">
        <v>480</v>
      </c>
      <c r="K2870" t="s">
        <v>909</v>
      </c>
      <c r="L2870" s="82">
        <v>26317</v>
      </c>
      <c r="M2870" t="s">
        <v>4025</v>
      </c>
    </row>
    <row r="2871" spans="9:13" x14ac:dyDescent="0.25">
      <c r="I2871">
        <v>13864</v>
      </c>
      <c r="J2871" t="s">
        <v>331</v>
      </c>
      <c r="K2871" t="s">
        <v>823</v>
      </c>
      <c r="L2871" s="82">
        <v>26594</v>
      </c>
      <c r="M2871" t="s">
        <v>4026</v>
      </c>
    </row>
    <row r="2872" spans="9:13" x14ac:dyDescent="0.25">
      <c r="I2872">
        <v>13865</v>
      </c>
      <c r="J2872" t="s">
        <v>492</v>
      </c>
      <c r="K2872" t="s">
        <v>940</v>
      </c>
      <c r="L2872" s="82">
        <v>26473</v>
      </c>
      <c r="M2872" t="s">
        <v>4027</v>
      </c>
    </row>
    <row r="2873" spans="9:13" x14ac:dyDescent="0.25">
      <c r="I2873">
        <v>13866</v>
      </c>
      <c r="J2873" t="s">
        <v>361</v>
      </c>
      <c r="K2873" t="s">
        <v>876</v>
      </c>
      <c r="L2873" s="82">
        <v>26527</v>
      </c>
      <c r="M2873" t="s">
        <v>4028</v>
      </c>
    </row>
    <row r="2874" spans="9:13" x14ac:dyDescent="0.25">
      <c r="I2874">
        <v>13867</v>
      </c>
      <c r="J2874" t="s">
        <v>166</v>
      </c>
      <c r="K2874" t="s">
        <v>913</v>
      </c>
      <c r="L2874" s="82">
        <v>25837</v>
      </c>
      <c r="M2874" t="s">
        <v>4029</v>
      </c>
    </row>
    <row r="2875" spans="9:13" x14ac:dyDescent="0.25">
      <c r="I2875">
        <v>13868</v>
      </c>
      <c r="J2875" t="s">
        <v>513</v>
      </c>
      <c r="K2875" t="s">
        <v>936</v>
      </c>
      <c r="L2875" s="82">
        <v>25762</v>
      </c>
      <c r="M2875" t="s">
        <v>4030</v>
      </c>
    </row>
    <row r="2876" spans="9:13" x14ac:dyDescent="0.25">
      <c r="I2876">
        <v>13869</v>
      </c>
      <c r="J2876" t="s">
        <v>325</v>
      </c>
      <c r="K2876" t="s">
        <v>363</v>
      </c>
      <c r="L2876" s="82">
        <v>25243</v>
      </c>
      <c r="M2876" t="s">
        <v>4031</v>
      </c>
    </row>
    <row r="2877" spans="9:13" x14ac:dyDescent="0.25">
      <c r="I2877">
        <v>13870</v>
      </c>
      <c r="J2877" t="s">
        <v>277</v>
      </c>
      <c r="K2877" t="s">
        <v>957</v>
      </c>
      <c r="L2877" s="82">
        <v>25405</v>
      </c>
      <c r="M2877" t="s">
        <v>4032</v>
      </c>
    </row>
    <row r="2878" spans="9:13" x14ac:dyDescent="0.25">
      <c r="I2878">
        <v>13871</v>
      </c>
      <c r="J2878" t="s">
        <v>295</v>
      </c>
      <c r="K2878" t="s">
        <v>959</v>
      </c>
      <c r="L2878" s="82">
        <v>25478</v>
      </c>
      <c r="M2878" t="s">
        <v>4033</v>
      </c>
    </row>
    <row r="2879" spans="9:13" x14ac:dyDescent="0.25">
      <c r="I2879">
        <v>13872</v>
      </c>
      <c r="J2879" t="s">
        <v>226</v>
      </c>
      <c r="K2879" t="s">
        <v>875</v>
      </c>
      <c r="L2879" s="82">
        <v>25379</v>
      </c>
      <c r="M2879" t="s">
        <v>4034</v>
      </c>
    </row>
    <row r="2880" spans="9:13" x14ac:dyDescent="0.25">
      <c r="I2880">
        <v>13873</v>
      </c>
      <c r="J2880" t="s">
        <v>171</v>
      </c>
      <c r="K2880" t="s">
        <v>968</v>
      </c>
      <c r="L2880" s="82">
        <v>26156</v>
      </c>
      <c r="M2880" t="s">
        <v>4035</v>
      </c>
    </row>
    <row r="2881" spans="9:13" x14ac:dyDescent="0.25">
      <c r="I2881">
        <v>13874</v>
      </c>
      <c r="J2881" t="s">
        <v>226</v>
      </c>
      <c r="K2881" t="s">
        <v>417</v>
      </c>
      <c r="L2881" s="82">
        <v>25533</v>
      </c>
      <c r="M2881" t="s">
        <v>4036</v>
      </c>
    </row>
    <row r="2882" spans="9:13" x14ac:dyDescent="0.25">
      <c r="I2882">
        <v>13875</v>
      </c>
      <c r="J2882" t="s">
        <v>266</v>
      </c>
      <c r="K2882" t="s">
        <v>923</v>
      </c>
      <c r="L2882" s="82">
        <v>25527</v>
      </c>
      <c r="M2882" t="s">
        <v>4037</v>
      </c>
    </row>
    <row r="2883" spans="9:13" x14ac:dyDescent="0.25">
      <c r="I2883">
        <v>13876</v>
      </c>
      <c r="J2883" t="s">
        <v>485</v>
      </c>
      <c r="K2883" t="s">
        <v>858</v>
      </c>
      <c r="L2883" s="82">
        <v>25426</v>
      </c>
      <c r="M2883" t="s">
        <v>4038</v>
      </c>
    </row>
    <row r="2884" spans="9:13" x14ac:dyDescent="0.25">
      <c r="I2884">
        <v>13877</v>
      </c>
      <c r="J2884" t="s">
        <v>190</v>
      </c>
      <c r="K2884" t="s">
        <v>840</v>
      </c>
      <c r="L2884" s="82">
        <v>25069</v>
      </c>
      <c r="M2884" t="s">
        <v>4039</v>
      </c>
    </row>
    <row r="2885" spans="9:13" x14ac:dyDescent="0.25">
      <c r="I2885">
        <v>13878</v>
      </c>
      <c r="J2885" t="s">
        <v>485</v>
      </c>
      <c r="K2885" t="s">
        <v>937</v>
      </c>
      <c r="L2885" s="82">
        <v>25023</v>
      </c>
      <c r="M2885" t="s">
        <v>4040</v>
      </c>
    </row>
    <row r="2886" spans="9:13" x14ac:dyDescent="0.25">
      <c r="I2886">
        <v>13879</v>
      </c>
      <c r="J2886" t="s">
        <v>661</v>
      </c>
      <c r="K2886" t="s">
        <v>857</v>
      </c>
      <c r="L2886" s="82">
        <v>25089</v>
      </c>
      <c r="M2886" t="s">
        <v>4041</v>
      </c>
    </row>
    <row r="2887" spans="9:13" x14ac:dyDescent="0.25">
      <c r="I2887">
        <v>13880</v>
      </c>
      <c r="J2887" t="s">
        <v>321</v>
      </c>
      <c r="K2887" t="s">
        <v>894</v>
      </c>
      <c r="L2887" s="82">
        <v>24912</v>
      </c>
      <c r="M2887" t="s">
        <v>4042</v>
      </c>
    </row>
    <row r="2888" spans="9:13" x14ac:dyDescent="0.25">
      <c r="I2888">
        <v>13881</v>
      </c>
      <c r="J2888" t="s">
        <v>272</v>
      </c>
      <c r="K2888" t="s">
        <v>928</v>
      </c>
      <c r="L2888" s="82">
        <v>24965</v>
      </c>
      <c r="M2888" t="s">
        <v>4043</v>
      </c>
    </row>
    <row r="2889" spans="9:13" x14ac:dyDescent="0.25">
      <c r="I2889">
        <v>13882</v>
      </c>
      <c r="J2889" t="s">
        <v>492</v>
      </c>
      <c r="K2889" t="s">
        <v>171</v>
      </c>
      <c r="L2889" s="82">
        <v>24761</v>
      </c>
      <c r="M2889" t="s">
        <v>4044</v>
      </c>
    </row>
    <row r="2890" spans="9:13" x14ac:dyDescent="0.25">
      <c r="I2890">
        <v>13883</v>
      </c>
      <c r="J2890" t="s">
        <v>597</v>
      </c>
      <c r="K2890" t="s">
        <v>840</v>
      </c>
      <c r="L2890" s="82">
        <v>24579</v>
      </c>
      <c r="M2890" t="s">
        <v>4045</v>
      </c>
    </row>
    <row r="2891" spans="9:13" x14ac:dyDescent="0.25">
      <c r="I2891">
        <v>13884</v>
      </c>
      <c r="J2891" t="s">
        <v>451</v>
      </c>
      <c r="K2891" t="s">
        <v>983</v>
      </c>
      <c r="L2891" s="82">
        <v>24624</v>
      </c>
      <c r="M2891" t="s">
        <v>4046</v>
      </c>
    </row>
    <row r="2892" spans="9:13" x14ac:dyDescent="0.25">
      <c r="I2892">
        <v>13885</v>
      </c>
      <c r="J2892" t="s">
        <v>490</v>
      </c>
      <c r="K2892" t="s">
        <v>933</v>
      </c>
      <c r="L2892" s="82">
        <v>25696</v>
      </c>
      <c r="M2892" t="s">
        <v>4047</v>
      </c>
    </row>
    <row r="2893" spans="9:13" x14ac:dyDescent="0.25">
      <c r="I2893">
        <v>13886</v>
      </c>
      <c r="J2893" t="s">
        <v>663</v>
      </c>
      <c r="K2893" t="s">
        <v>344</v>
      </c>
      <c r="L2893" s="82">
        <v>25837</v>
      </c>
      <c r="M2893" t="s">
        <v>4048</v>
      </c>
    </row>
    <row r="2894" spans="9:13" x14ac:dyDescent="0.25">
      <c r="I2894">
        <v>13887</v>
      </c>
      <c r="J2894" t="s">
        <v>189</v>
      </c>
      <c r="K2894" t="s">
        <v>749</v>
      </c>
      <c r="L2894" s="82">
        <v>25853</v>
      </c>
      <c r="M2894" t="s">
        <v>4049</v>
      </c>
    </row>
    <row r="2895" spans="9:13" x14ac:dyDescent="0.25">
      <c r="I2895">
        <v>13888</v>
      </c>
      <c r="J2895" t="s">
        <v>161</v>
      </c>
      <c r="K2895" t="s">
        <v>889</v>
      </c>
      <c r="L2895" s="82">
        <v>24782</v>
      </c>
      <c r="M2895" t="s">
        <v>4050</v>
      </c>
    </row>
    <row r="2896" spans="9:13" x14ac:dyDescent="0.25">
      <c r="I2896">
        <v>13889</v>
      </c>
      <c r="J2896" t="s">
        <v>345</v>
      </c>
      <c r="K2896" t="s">
        <v>664</v>
      </c>
      <c r="L2896" s="82">
        <v>24329</v>
      </c>
      <c r="M2896" t="s">
        <v>4051</v>
      </c>
    </row>
    <row r="2897" spans="9:13" x14ac:dyDescent="0.25">
      <c r="I2897">
        <v>13890</v>
      </c>
      <c r="J2897" t="s">
        <v>183</v>
      </c>
      <c r="K2897" t="s">
        <v>859</v>
      </c>
      <c r="L2897" s="82">
        <v>24366</v>
      </c>
      <c r="M2897" t="s">
        <v>4052</v>
      </c>
    </row>
    <row r="2898" spans="9:13" x14ac:dyDescent="0.25">
      <c r="I2898">
        <v>13891</v>
      </c>
      <c r="J2898" t="s">
        <v>517</v>
      </c>
      <c r="K2898" t="s">
        <v>861</v>
      </c>
      <c r="L2898" s="82">
        <v>24448</v>
      </c>
      <c r="M2898" t="s">
        <v>4053</v>
      </c>
    </row>
    <row r="2899" spans="9:13" x14ac:dyDescent="0.25">
      <c r="I2899">
        <v>13892</v>
      </c>
      <c r="J2899" t="s">
        <v>356</v>
      </c>
      <c r="K2899" t="s">
        <v>871</v>
      </c>
      <c r="L2899" s="82">
        <v>24436</v>
      </c>
      <c r="M2899" t="s">
        <v>4054</v>
      </c>
    </row>
    <row r="2900" spans="9:13" x14ac:dyDescent="0.25">
      <c r="I2900">
        <v>13893</v>
      </c>
      <c r="J2900" t="s">
        <v>234</v>
      </c>
      <c r="K2900" t="s">
        <v>859</v>
      </c>
      <c r="L2900" s="82">
        <v>24333</v>
      </c>
      <c r="M2900" t="s">
        <v>4055</v>
      </c>
    </row>
    <row r="2901" spans="9:13" x14ac:dyDescent="0.25">
      <c r="I2901">
        <v>13894</v>
      </c>
      <c r="J2901" t="s">
        <v>610</v>
      </c>
      <c r="K2901" t="s">
        <v>826</v>
      </c>
      <c r="L2901" s="82">
        <v>25259</v>
      </c>
      <c r="M2901" t="s">
        <v>4056</v>
      </c>
    </row>
    <row r="2902" spans="9:13" x14ac:dyDescent="0.25">
      <c r="I2902">
        <v>13895</v>
      </c>
      <c r="J2902" t="s">
        <v>448</v>
      </c>
      <c r="K2902" t="s">
        <v>929</v>
      </c>
      <c r="L2902" s="82">
        <v>25562</v>
      </c>
      <c r="M2902" t="s">
        <v>4057</v>
      </c>
    </row>
    <row r="2903" spans="9:13" x14ac:dyDescent="0.25">
      <c r="I2903">
        <v>13896</v>
      </c>
      <c r="J2903" t="s">
        <v>319</v>
      </c>
      <c r="K2903" t="s">
        <v>397</v>
      </c>
      <c r="L2903" s="82">
        <v>25486</v>
      </c>
      <c r="M2903" t="s">
        <v>4058</v>
      </c>
    </row>
    <row r="2904" spans="9:13" x14ac:dyDescent="0.25">
      <c r="I2904">
        <v>13897</v>
      </c>
      <c r="J2904" t="s">
        <v>195</v>
      </c>
      <c r="K2904" t="s">
        <v>986</v>
      </c>
      <c r="L2904" s="82">
        <v>25531</v>
      </c>
      <c r="M2904" t="s">
        <v>4059</v>
      </c>
    </row>
    <row r="2905" spans="9:13" x14ac:dyDescent="0.25">
      <c r="I2905">
        <v>13898</v>
      </c>
      <c r="J2905" t="s">
        <v>530</v>
      </c>
      <c r="K2905" t="s">
        <v>886</v>
      </c>
      <c r="L2905" s="82">
        <v>25487</v>
      </c>
      <c r="M2905" t="s">
        <v>4060</v>
      </c>
    </row>
    <row r="2906" spans="9:13" x14ac:dyDescent="0.25">
      <c r="I2906">
        <v>13899</v>
      </c>
      <c r="J2906" t="s">
        <v>355</v>
      </c>
      <c r="K2906" t="s">
        <v>948</v>
      </c>
      <c r="L2906" s="82">
        <v>25432</v>
      </c>
      <c r="M2906" t="s">
        <v>4061</v>
      </c>
    </row>
    <row r="2907" spans="9:13" x14ac:dyDescent="0.25">
      <c r="I2907">
        <v>13900</v>
      </c>
      <c r="J2907" t="s">
        <v>521</v>
      </c>
      <c r="K2907" t="s">
        <v>942</v>
      </c>
      <c r="L2907" s="82">
        <v>25306</v>
      </c>
      <c r="M2907" t="s">
        <v>4062</v>
      </c>
    </row>
    <row r="2908" spans="9:13" x14ac:dyDescent="0.25">
      <c r="I2908">
        <v>13901</v>
      </c>
      <c r="J2908" t="s">
        <v>536</v>
      </c>
      <c r="K2908" t="s">
        <v>940</v>
      </c>
      <c r="L2908" s="82">
        <v>25497</v>
      </c>
      <c r="M2908" t="s">
        <v>4063</v>
      </c>
    </row>
    <row r="2909" spans="9:13" x14ac:dyDescent="0.25">
      <c r="I2909">
        <v>13902</v>
      </c>
      <c r="J2909" t="s">
        <v>503</v>
      </c>
      <c r="K2909" t="s">
        <v>861</v>
      </c>
      <c r="L2909" s="82">
        <v>25280</v>
      </c>
      <c r="M2909" t="s">
        <v>4064</v>
      </c>
    </row>
    <row r="2910" spans="9:13" x14ac:dyDescent="0.25">
      <c r="I2910">
        <v>13903</v>
      </c>
      <c r="J2910" t="s">
        <v>366</v>
      </c>
      <c r="K2910" t="s">
        <v>857</v>
      </c>
      <c r="L2910" s="82">
        <v>25534</v>
      </c>
      <c r="M2910" t="s">
        <v>4065</v>
      </c>
    </row>
    <row r="2911" spans="9:13" x14ac:dyDescent="0.25">
      <c r="I2911">
        <v>13904</v>
      </c>
      <c r="J2911" t="s">
        <v>315</v>
      </c>
      <c r="K2911" t="s">
        <v>953</v>
      </c>
      <c r="L2911" s="82">
        <v>25271</v>
      </c>
      <c r="M2911" t="s">
        <v>4066</v>
      </c>
    </row>
    <row r="2912" spans="9:13" x14ac:dyDescent="0.25">
      <c r="I2912">
        <v>13905</v>
      </c>
      <c r="J2912" t="s">
        <v>349</v>
      </c>
      <c r="K2912" t="s">
        <v>875</v>
      </c>
      <c r="L2912" s="82">
        <v>25269</v>
      </c>
      <c r="M2912" t="s">
        <v>4067</v>
      </c>
    </row>
    <row r="2913" spans="9:13" x14ac:dyDescent="0.25">
      <c r="I2913">
        <v>13906</v>
      </c>
      <c r="J2913" t="s">
        <v>556</v>
      </c>
      <c r="K2913" t="s">
        <v>941</v>
      </c>
      <c r="L2913" s="82">
        <v>23918</v>
      </c>
      <c r="M2913" t="s">
        <v>4068</v>
      </c>
    </row>
    <row r="2914" spans="9:13" x14ac:dyDescent="0.25">
      <c r="I2914">
        <v>13907</v>
      </c>
      <c r="J2914" t="s">
        <v>637</v>
      </c>
      <c r="K2914" t="s">
        <v>844</v>
      </c>
      <c r="L2914" s="82">
        <v>23795</v>
      </c>
      <c r="M2914" t="s">
        <v>4069</v>
      </c>
    </row>
    <row r="2915" spans="9:13" x14ac:dyDescent="0.25">
      <c r="I2915">
        <v>13908</v>
      </c>
      <c r="J2915" t="s">
        <v>226</v>
      </c>
      <c r="K2915" t="s">
        <v>871</v>
      </c>
      <c r="L2915" s="82">
        <v>23943</v>
      </c>
      <c r="M2915" t="s">
        <v>4070</v>
      </c>
    </row>
    <row r="2916" spans="9:13" x14ac:dyDescent="0.25">
      <c r="I2916">
        <v>13909</v>
      </c>
      <c r="J2916" t="s">
        <v>723</v>
      </c>
      <c r="K2916" t="s">
        <v>867</v>
      </c>
      <c r="L2916" s="82">
        <v>23763</v>
      </c>
      <c r="M2916" t="s">
        <v>4071</v>
      </c>
    </row>
    <row r="2917" spans="9:13" x14ac:dyDescent="0.25">
      <c r="I2917">
        <v>13910</v>
      </c>
      <c r="J2917" t="s">
        <v>606</v>
      </c>
      <c r="K2917" t="s">
        <v>876</v>
      </c>
      <c r="L2917" s="82">
        <v>23810</v>
      </c>
      <c r="M2917" t="s">
        <v>4072</v>
      </c>
    </row>
    <row r="2918" spans="9:13" x14ac:dyDescent="0.25">
      <c r="I2918">
        <v>13911</v>
      </c>
      <c r="J2918" t="s">
        <v>309</v>
      </c>
      <c r="K2918" t="s">
        <v>596</v>
      </c>
      <c r="L2918" s="82">
        <v>23888</v>
      </c>
      <c r="M2918" t="s">
        <v>4073</v>
      </c>
    </row>
    <row r="2919" spans="9:13" x14ac:dyDescent="0.25">
      <c r="I2919">
        <v>13912</v>
      </c>
      <c r="J2919" t="s">
        <v>267</v>
      </c>
      <c r="K2919" t="s">
        <v>861</v>
      </c>
      <c r="L2919" s="82">
        <v>23821</v>
      </c>
      <c r="M2919" t="s">
        <v>4074</v>
      </c>
    </row>
    <row r="2920" spans="9:13" x14ac:dyDescent="0.25">
      <c r="I2920">
        <v>13913</v>
      </c>
      <c r="J2920" t="s">
        <v>207</v>
      </c>
      <c r="K2920" t="s">
        <v>983</v>
      </c>
      <c r="L2920" s="82">
        <v>24003</v>
      </c>
      <c r="M2920" t="s">
        <v>4075</v>
      </c>
    </row>
    <row r="2921" spans="9:13" x14ac:dyDescent="0.25">
      <c r="I2921">
        <v>13914</v>
      </c>
      <c r="J2921" t="s">
        <v>232</v>
      </c>
      <c r="K2921" t="s">
        <v>1001</v>
      </c>
      <c r="L2921" s="82">
        <v>23673</v>
      </c>
      <c r="M2921" t="s">
        <v>4076</v>
      </c>
    </row>
    <row r="2922" spans="9:13" x14ac:dyDescent="0.25">
      <c r="I2922">
        <v>13915</v>
      </c>
      <c r="J2922" t="s">
        <v>313</v>
      </c>
      <c r="K2922" t="s">
        <v>841</v>
      </c>
      <c r="L2922" s="82">
        <v>23671</v>
      </c>
      <c r="M2922" t="s">
        <v>4077</v>
      </c>
    </row>
    <row r="2923" spans="9:13" x14ac:dyDescent="0.25">
      <c r="I2923">
        <v>13916</v>
      </c>
      <c r="J2923" t="s">
        <v>276</v>
      </c>
      <c r="K2923" t="s">
        <v>960</v>
      </c>
      <c r="L2923" s="82">
        <v>23709</v>
      </c>
      <c r="M2923" t="s">
        <v>4078</v>
      </c>
    </row>
    <row r="2924" spans="9:13" x14ac:dyDescent="0.25">
      <c r="I2924">
        <v>13917</v>
      </c>
      <c r="J2924" t="s">
        <v>496</v>
      </c>
      <c r="K2924" t="s">
        <v>698</v>
      </c>
      <c r="L2924" s="82">
        <v>23424</v>
      </c>
      <c r="M2924" t="s">
        <v>4079</v>
      </c>
    </row>
    <row r="2925" spans="9:13" x14ac:dyDescent="0.25">
      <c r="I2925">
        <v>13918</v>
      </c>
      <c r="J2925" t="s">
        <v>483</v>
      </c>
      <c r="K2925" t="s">
        <v>903</v>
      </c>
      <c r="L2925" s="82">
        <v>23563</v>
      </c>
      <c r="M2925" t="s">
        <v>4080</v>
      </c>
    </row>
    <row r="2926" spans="9:13" x14ac:dyDescent="0.25">
      <c r="I2926">
        <v>13919</v>
      </c>
      <c r="J2926" t="s">
        <v>210</v>
      </c>
      <c r="K2926" t="s">
        <v>992</v>
      </c>
      <c r="L2926" s="82">
        <v>8880</v>
      </c>
      <c r="M2926" t="s">
        <v>4081</v>
      </c>
    </row>
    <row r="2927" spans="9:13" x14ac:dyDescent="0.25">
      <c r="I2927">
        <v>13920</v>
      </c>
      <c r="J2927" t="s">
        <v>187</v>
      </c>
      <c r="K2927" t="s">
        <v>983</v>
      </c>
      <c r="L2927" s="82">
        <v>23457</v>
      </c>
      <c r="M2927" t="s">
        <v>4082</v>
      </c>
    </row>
    <row r="2928" spans="9:13" x14ac:dyDescent="0.25">
      <c r="I2928">
        <v>13921</v>
      </c>
      <c r="J2928" t="s">
        <v>400</v>
      </c>
      <c r="K2928" t="s">
        <v>948</v>
      </c>
      <c r="L2928" s="82">
        <v>23142</v>
      </c>
      <c r="M2928" t="s">
        <v>4083</v>
      </c>
    </row>
    <row r="2929" spans="9:13" x14ac:dyDescent="0.25">
      <c r="I2929">
        <v>13922</v>
      </c>
      <c r="J2929" t="s">
        <v>477</v>
      </c>
      <c r="K2929" t="s">
        <v>940</v>
      </c>
      <c r="L2929" s="82">
        <v>23138</v>
      </c>
      <c r="M2929" t="s">
        <v>4084</v>
      </c>
    </row>
    <row r="2930" spans="9:13" x14ac:dyDescent="0.25">
      <c r="I2930">
        <v>13923</v>
      </c>
      <c r="J2930" t="s">
        <v>598</v>
      </c>
      <c r="K2930" t="s">
        <v>933</v>
      </c>
      <c r="L2930" s="82">
        <v>24922</v>
      </c>
      <c r="M2930" t="s">
        <v>4085</v>
      </c>
    </row>
    <row r="2931" spans="9:13" x14ac:dyDescent="0.25">
      <c r="I2931">
        <v>13924</v>
      </c>
      <c r="J2931" t="s">
        <v>285</v>
      </c>
      <c r="K2931" t="s">
        <v>995</v>
      </c>
      <c r="L2931" s="82">
        <v>24910</v>
      </c>
      <c r="M2931" t="s">
        <v>4086</v>
      </c>
    </row>
    <row r="2932" spans="9:13" x14ac:dyDescent="0.25">
      <c r="I2932">
        <v>13925</v>
      </c>
      <c r="J2932" t="s">
        <v>164</v>
      </c>
      <c r="K2932" t="s">
        <v>931</v>
      </c>
      <c r="L2932" s="82">
        <v>23296</v>
      </c>
      <c r="M2932" t="s">
        <v>4087</v>
      </c>
    </row>
    <row r="2933" spans="9:13" x14ac:dyDescent="0.25">
      <c r="I2933">
        <v>13926</v>
      </c>
      <c r="J2933" t="s">
        <v>234</v>
      </c>
      <c r="K2933" t="s">
        <v>837</v>
      </c>
      <c r="L2933" s="82">
        <v>23216</v>
      </c>
      <c r="M2933" t="s">
        <v>4088</v>
      </c>
    </row>
    <row r="2934" spans="9:13" x14ac:dyDescent="0.25">
      <c r="I2934">
        <v>13927</v>
      </c>
      <c r="J2934" t="s">
        <v>288</v>
      </c>
      <c r="K2934" t="s">
        <v>959</v>
      </c>
      <c r="L2934" s="82">
        <v>23353</v>
      </c>
      <c r="M2934" t="s">
        <v>4089</v>
      </c>
    </row>
    <row r="2935" spans="9:13" x14ac:dyDescent="0.25">
      <c r="I2935">
        <v>13928</v>
      </c>
      <c r="J2935" t="s">
        <v>542</v>
      </c>
      <c r="K2935" t="s">
        <v>936</v>
      </c>
      <c r="L2935" s="82">
        <v>23214</v>
      </c>
      <c r="M2935" t="s">
        <v>4090</v>
      </c>
    </row>
    <row r="2936" spans="9:13" x14ac:dyDescent="0.25">
      <c r="I2936">
        <v>13929</v>
      </c>
      <c r="J2936" t="s">
        <v>345</v>
      </c>
      <c r="K2936" t="s">
        <v>973</v>
      </c>
      <c r="L2936" s="82">
        <v>22711</v>
      </c>
      <c r="M2936" t="s">
        <v>4091</v>
      </c>
    </row>
    <row r="2937" spans="9:13" x14ac:dyDescent="0.25">
      <c r="I2937">
        <v>13930</v>
      </c>
      <c r="J2937" t="s">
        <v>266</v>
      </c>
      <c r="K2937" t="s">
        <v>918</v>
      </c>
      <c r="L2937" s="82">
        <v>22695</v>
      </c>
      <c r="M2937" t="s">
        <v>4092</v>
      </c>
    </row>
    <row r="2938" spans="9:13" x14ac:dyDescent="0.25">
      <c r="I2938">
        <v>13931</v>
      </c>
      <c r="J2938" t="s">
        <v>166</v>
      </c>
      <c r="K2938" t="s">
        <v>857</v>
      </c>
      <c r="L2938" s="82">
        <v>22832</v>
      </c>
      <c r="M2938" t="s">
        <v>4093</v>
      </c>
    </row>
    <row r="2939" spans="9:13" x14ac:dyDescent="0.25">
      <c r="I2939">
        <v>13932</v>
      </c>
      <c r="J2939" t="s">
        <v>527</v>
      </c>
      <c r="K2939" t="s">
        <v>860</v>
      </c>
      <c r="L2939" s="82">
        <v>22628</v>
      </c>
      <c r="M2939" t="s">
        <v>4094</v>
      </c>
    </row>
    <row r="2940" spans="9:13" x14ac:dyDescent="0.25">
      <c r="I2940">
        <v>13933</v>
      </c>
      <c r="J2940" t="s">
        <v>448</v>
      </c>
      <c r="K2940" t="s">
        <v>912</v>
      </c>
      <c r="L2940" s="82">
        <v>22444</v>
      </c>
      <c r="M2940" t="s">
        <v>4095</v>
      </c>
    </row>
    <row r="2941" spans="9:13" x14ac:dyDescent="0.25">
      <c r="I2941">
        <v>13934</v>
      </c>
      <c r="J2941" t="s">
        <v>297</v>
      </c>
      <c r="K2941" t="s">
        <v>836</v>
      </c>
      <c r="L2941" s="82">
        <v>22025</v>
      </c>
      <c r="M2941" t="s">
        <v>4096</v>
      </c>
    </row>
    <row r="2942" spans="9:13" x14ac:dyDescent="0.25">
      <c r="I2942">
        <v>13935</v>
      </c>
      <c r="J2942" t="s">
        <v>497</v>
      </c>
      <c r="K2942" t="s">
        <v>860</v>
      </c>
      <c r="L2942" s="82">
        <v>22274</v>
      </c>
      <c r="M2942" t="s">
        <v>4097</v>
      </c>
    </row>
    <row r="2943" spans="9:13" x14ac:dyDescent="0.25">
      <c r="I2943">
        <v>13936</v>
      </c>
      <c r="J2943" t="s">
        <v>189</v>
      </c>
      <c r="K2943" t="s">
        <v>692</v>
      </c>
      <c r="L2943" s="82">
        <v>24665</v>
      </c>
      <c r="M2943" t="s">
        <v>4098</v>
      </c>
    </row>
    <row r="2944" spans="9:13" x14ac:dyDescent="0.25">
      <c r="I2944">
        <v>13937</v>
      </c>
      <c r="J2944" t="s">
        <v>342</v>
      </c>
      <c r="K2944" t="s">
        <v>1040</v>
      </c>
      <c r="L2944" s="82">
        <v>24739</v>
      </c>
      <c r="M2944" t="s">
        <v>4099</v>
      </c>
    </row>
    <row r="2945" spans="9:13" x14ac:dyDescent="0.25">
      <c r="I2945">
        <v>13938</v>
      </c>
      <c r="J2945" t="s">
        <v>172</v>
      </c>
      <c r="K2945" t="s">
        <v>904</v>
      </c>
      <c r="L2945" s="82">
        <v>24691</v>
      </c>
      <c r="M2945" t="s">
        <v>4100</v>
      </c>
    </row>
    <row r="2946" spans="9:13" x14ac:dyDescent="0.25">
      <c r="I2946">
        <v>13939</v>
      </c>
      <c r="J2946" t="s">
        <v>276</v>
      </c>
      <c r="K2946" t="s">
        <v>916</v>
      </c>
      <c r="L2946" s="82">
        <v>24551</v>
      </c>
      <c r="M2946" t="s">
        <v>4101</v>
      </c>
    </row>
    <row r="2947" spans="9:13" x14ac:dyDescent="0.25">
      <c r="I2947">
        <v>13940</v>
      </c>
      <c r="J2947" t="s">
        <v>515</v>
      </c>
      <c r="K2947" t="s">
        <v>861</v>
      </c>
      <c r="L2947" s="82">
        <v>24701</v>
      </c>
      <c r="M2947" t="s">
        <v>4102</v>
      </c>
    </row>
    <row r="2948" spans="9:13" x14ac:dyDescent="0.25">
      <c r="I2948">
        <v>13941</v>
      </c>
      <c r="J2948" t="s">
        <v>643</v>
      </c>
      <c r="K2948" t="s">
        <v>973</v>
      </c>
      <c r="L2948" s="82">
        <v>22248</v>
      </c>
      <c r="M2948" t="s">
        <v>4103</v>
      </c>
    </row>
    <row r="2949" spans="9:13" x14ac:dyDescent="0.25">
      <c r="I2949">
        <v>13942</v>
      </c>
      <c r="J2949" t="s">
        <v>170</v>
      </c>
      <c r="K2949" t="s">
        <v>909</v>
      </c>
      <c r="L2949" s="82">
        <v>22014</v>
      </c>
      <c r="M2949" t="s">
        <v>4104</v>
      </c>
    </row>
    <row r="2950" spans="9:13" x14ac:dyDescent="0.25">
      <c r="I2950">
        <v>13943</v>
      </c>
      <c r="J2950" t="s">
        <v>596</v>
      </c>
      <c r="K2950" t="s">
        <v>417</v>
      </c>
      <c r="L2950" s="82">
        <v>22192</v>
      </c>
      <c r="M2950" t="s">
        <v>4105</v>
      </c>
    </row>
    <row r="2951" spans="9:13" x14ac:dyDescent="0.25">
      <c r="I2951">
        <v>13944</v>
      </c>
      <c r="J2951" t="s">
        <v>454</v>
      </c>
      <c r="K2951" t="s">
        <v>993</v>
      </c>
      <c r="L2951" s="82">
        <v>22129</v>
      </c>
      <c r="M2951" t="s">
        <v>4106</v>
      </c>
    </row>
    <row r="2952" spans="9:13" x14ac:dyDescent="0.25">
      <c r="I2952">
        <v>13945</v>
      </c>
      <c r="J2952" t="s">
        <v>669</v>
      </c>
      <c r="K2952" t="s">
        <v>881</v>
      </c>
      <c r="L2952" s="82">
        <v>22142</v>
      </c>
      <c r="M2952" t="s">
        <v>4107</v>
      </c>
    </row>
    <row r="2953" spans="9:13" x14ac:dyDescent="0.25">
      <c r="I2953">
        <v>13946</v>
      </c>
      <c r="J2953" t="s">
        <v>286</v>
      </c>
      <c r="K2953" t="s">
        <v>864</v>
      </c>
      <c r="L2953" s="82">
        <v>21757</v>
      </c>
      <c r="M2953" t="s">
        <v>4108</v>
      </c>
    </row>
    <row r="2954" spans="9:13" x14ac:dyDescent="0.25">
      <c r="I2954">
        <v>13947</v>
      </c>
      <c r="J2954" t="s">
        <v>188</v>
      </c>
      <c r="K2954" t="s">
        <v>926</v>
      </c>
      <c r="L2954" s="82">
        <v>21869</v>
      </c>
      <c r="M2954" t="s">
        <v>4109</v>
      </c>
    </row>
    <row r="2955" spans="9:13" x14ac:dyDescent="0.25">
      <c r="I2955">
        <v>13948</v>
      </c>
      <c r="J2955" t="s">
        <v>504</v>
      </c>
      <c r="K2955" t="s">
        <v>893</v>
      </c>
      <c r="L2955" s="82">
        <v>21610</v>
      </c>
      <c r="M2955" t="s">
        <v>4110</v>
      </c>
    </row>
    <row r="2956" spans="9:13" x14ac:dyDescent="0.25">
      <c r="I2956">
        <v>13949</v>
      </c>
      <c r="J2956" t="s">
        <v>489</v>
      </c>
      <c r="K2956" t="s">
        <v>851</v>
      </c>
      <c r="L2956" s="82">
        <v>21806</v>
      </c>
      <c r="M2956" t="s">
        <v>4111</v>
      </c>
    </row>
    <row r="2957" spans="9:13" x14ac:dyDescent="0.25">
      <c r="I2957">
        <v>13950</v>
      </c>
      <c r="J2957" t="s">
        <v>250</v>
      </c>
      <c r="K2957" t="s">
        <v>857</v>
      </c>
      <c r="L2957" s="82">
        <v>21263</v>
      </c>
      <c r="M2957" t="s">
        <v>4112</v>
      </c>
    </row>
    <row r="2958" spans="9:13" x14ac:dyDescent="0.25">
      <c r="I2958">
        <v>13951</v>
      </c>
      <c r="J2958" t="s">
        <v>557</v>
      </c>
      <c r="K2958" t="s">
        <v>926</v>
      </c>
      <c r="L2958" s="82">
        <v>10872</v>
      </c>
      <c r="M2958" t="s">
        <v>4113</v>
      </c>
    </row>
    <row r="2959" spans="9:13" x14ac:dyDescent="0.25">
      <c r="I2959">
        <v>13952</v>
      </c>
      <c r="J2959" t="s">
        <v>406</v>
      </c>
      <c r="K2959" t="s">
        <v>882</v>
      </c>
      <c r="L2959" s="82">
        <v>25393</v>
      </c>
      <c r="M2959" t="s">
        <v>4114</v>
      </c>
    </row>
    <row r="2960" spans="9:13" x14ac:dyDescent="0.25">
      <c r="I2960">
        <v>13953</v>
      </c>
      <c r="J2960" t="s">
        <v>178</v>
      </c>
      <c r="K2960" t="s">
        <v>868</v>
      </c>
      <c r="L2960" s="82">
        <v>25283</v>
      </c>
      <c r="M2960" t="s">
        <v>4115</v>
      </c>
    </row>
    <row r="2961" spans="9:13" x14ac:dyDescent="0.25">
      <c r="I2961">
        <v>13954</v>
      </c>
      <c r="J2961" t="s">
        <v>465</v>
      </c>
      <c r="K2961" t="s">
        <v>851</v>
      </c>
      <c r="L2961" s="82">
        <v>24920</v>
      </c>
      <c r="M2961" t="s">
        <v>4116</v>
      </c>
    </row>
    <row r="2962" spans="9:13" x14ac:dyDescent="0.25">
      <c r="I2962">
        <v>13955</v>
      </c>
      <c r="J2962" t="s">
        <v>627</v>
      </c>
      <c r="K2962" t="s">
        <v>879</v>
      </c>
      <c r="L2962" s="82">
        <v>25607</v>
      </c>
      <c r="M2962" t="s">
        <v>4117</v>
      </c>
    </row>
    <row r="2963" spans="9:13" x14ac:dyDescent="0.25">
      <c r="I2963">
        <v>13956</v>
      </c>
      <c r="J2963" t="s">
        <v>443</v>
      </c>
      <c r="K2963" t="s">
        <v>893</v>
      </c>
      <c r="L2963" s="82">
        <v>25123</v>
      </c>
      <c r="M2963" t="s">
        <v>4118</v>
      </c>
    </row>
    <row r="2964" spans="9:13" x14ac:dyDescent="0.25">
      <c r="I2964">
        <v>13957</v>
      </c>
      <c r="J2964" t="s">
        <v>250</v>
      </c>
      <c r="K2964" t="s">
        <v>868</v>
      </c>
      <c r="L2964" s="82">
        <v>24804</v>
      </c>
      <c r="M2964" t="s">
        <v>4119</v>
      </c>
    </row>
    <row r="2965" spans="9:13" x14ac:dyDescent="0.25">
      <c r="I2965">
        <v>13958</v>
      </c>
      <c r="J2965" t="s">
        <v>565</v>
      </c>
      <c r="K2965" t="s">
        <v>664</v>
      </c>
      <c r="L2965" s="82">
        <v>24760</v>
      </c>
      <c r="M2965" t="s">
        <v>4120</v>
      </c>
    </row>
    <row r="2966" spans="9:13" x14ac:dyDescent="0.25">
      <c r="I2966">
        <v>13959</v>
      </c>
      <c r="J2966" t="s">
        <v>181</v>
      </c>
      <c r="K2966" t="s">
        <v>830</v>
      </c>
      <c r="L2966" s="82">
        <v>25346</v>
      </c>
      <c r="M2966" t="s">
        <v>4121</v>
      </c>
    </row>
    <row r="2967" spans="9:13" x14ac:dyDescent="0.25">
      <c r="I2967">
        <v>13960</v>
      </c>
      <c r="J2967" t="s">
        <v>392</v>
      </c>
      <c r="K2967" t="s">
        <v>894</v>
      </c>
      <c r="L2967" s="82">
        <v>24658</v>
      </c>
      <c r="M2967" t="s">
        <v>4122</v>
      </c>
    </row>
    <row r="2968" spans="9:13" x14ac:dyDescent="0.25">
      <c r="I2968">
        <v>13961</v>
      </c>
      <c r="J2968" t="s">
        <v>603</v>
      </c>
      <c r="K2968" t="s">
        <v>879</v>
      </c>
      <c r="L2968" s="82">
        <v>24235</v>
      </c>
      <c r="M2968" t="s">
        <v>4123</v>
      </c>
    </row>
    <row r="2969" spans="9:13" x14ac:dyDescent="0.25">
      <c r="I2969">
        <v>13962</v>
      </c>
      <c r="J2969" t="s">
        <v>443</v>
      </c>
      <c r="K2969" t="s">
        <v>946</v>
      </c>
      <c r="L2969" s="82">
        <v>24236</v>
      </c>
      <c r="M2969" t="s">
        <v>4124</v>
      </c>
    </row>
    <row r="2970" spans="9:13" x14ac:dyDescent="0.25">
      <c r="I2970">
        <v>13963</v>
      </c>
      <c r="J2970" t="s">
        <v>572</v>
      </c>
      <c r="K2970" t="s">
        <v>952</v>
      </c>
      <c r="L2970" s="82">
        <v>24439</v>
      </c>
      <c r="M2970" t="s">
        <v>4125</v>
      </c>
    </row>
    <row r="2971" spans="9:13" x14ac:dyDescent="0.25">
      <c r="I2971">
        <v>13964</v>
      </c>
      <c r="J2971" t="s">
        <v>272</v>
      </c>
      <c r="K2971" t="s">
        <v>958</v>
      </c>
      <c r="L2971" s="82">
        <v>24156</v>
      </c>
      <c r="M2971" t="s">
        <v>4126</v>
      </c>
    </row>
    <row r="2972" spans="9:13" x14ac:dyDescent="0.25">
      <c r="I2972">
        <v>13965</v>
      </c>
      <c r="J2972" t="s">
        <v>651</v>
      </c>
      <c r="K2972" t="s">
        <v>360</v>
      </c>
      <c r="L2972" s="82">
        <v>24164</v>
      </c>
      <c r="M2972" t="s">
        <v>4127</v>
      </c>
    </row>
    <row r="2973" spans="9:13" x14ac:dyDescent="0.25">
      <c r="I2973">
        <v>13966</v>
      </c>
      <c r="J2973" t="s">
        <v>410</v>
      </c>
      <c r="K2973" t="s">
        <v>855</v>
      </c>
      <c r="L2973" s="82">
        <v>24201</v>
      </c>
      <c r="M2973" t="s">
        <v>4128</v>
      </c>
    </row>
    <row r="2974" spans="9:13" x14ac:dyDescent="0.25">
      <c r="I2974">
        <v>13967</v>
      </c>
      <c r="J2974" t="s">
        <v>625</v>
      </c>
      <c r="K2974" t="s">
        <v>842</v>
      </c>
      <c r="L2974" s="82">
        <v>23765</v>
      </c>
      <c r="M2974" t="s">
        <v>4129</v>
      </c>
    </row>
    <row r="2975" spans="9:13" x14ac:dyDescent="0.25">
      <c r="I2975">
        <v>13968</v>
      </c>
      <c r="J2975" t="s">
        <v>657</v>
      </c>
      <c r="K2975" t="s">
        <v>846</v>
      </c>
      <c r="L2975" s="82">
        <v>23857</v>
      </c>
      <c r="M2975" t="s">
        <v>4130</v>
      </c>
    </row>
    <row r="2976" spans="9:13" x14ac:dyDescent="0.25">
      <c r="I2976">
        <v>13969</v>
      </c>
      <c r="J2976" t="s">
        <v>376</v>
      </c>
      <c r="K2976" t="s">
        <v>930</v>
      </c>
      <c r="L2976" s="82">
        <v>24879</v>
      </c>
      <c r="M2976" t="s">
        <v>4131</v>
      </c>
    </row>
    <row r="2977" spans="9:13" x14ac:dyDescent="0.25">
      <c r="I2977">
        <v>13970</v>
      </c>
      <c r="J2977" t="s">
        <v>445</v>
      </c>
      <c r="K2977" t="s">
        <v>1003</v>
      </c>
      <c r="L2977" s="82">
        <v>24945</v>
      </c>
      <c r="M2977" t="s">
        <v>4132</v>
      </c>
    </row>
    <row r="2978" spans="9:13" x14ac:dyDescent="0.25">
      <c r="I2978">
        <v>13971</v>
      </c>
      <c r="J2978" t="s">
        <v>248</v>
      </c>
      <c r="K2978" t="s">
        <v>847</v>
      </c>
      <c r="L2978" s="82">
        <v>24996</v>
      </c>
      <c r="M2978" t="s">
        <v>4133</v>
      </c>
    </row>
    <row r="2979" spans="9:13" x14ac:dyDescent="0.25">
      <c r="I2979">
        <v>13972</v>
      </c>
      <c r="J2979" t="s">
        <v>149</v>
      </c>
      <c r="K2979" t="s">
        <v>877</v>
      </c>
      <c r="L2979" s="82">
        <v>23834</v>
      </c>
      <c r="M2979" t="s">
        <v>4134</v>
      </c>
    </row>
    <row r="2980" spans="9:13" x14ac:dyDescent="0.25">
      <c r="I2980">
        <v>13973</v>
      </c>
      <c r="J2980" t="s">
        <v>177</v>
      </c>
      <c r="K2980" t="s">
        <v>965</v>
      </c>
      <c r="L2980" s="82">
        <v>23530</v>
      </c>
      <c r="M2980" t="s">
        <v>4135</v>
      </c>
    </row>
    <row r="2981" spans="9:13" x14ac:dyDescent="0.25">
      <c r="I2981">
        <v>13974</v>
      </c>
      <c r="J2981" t="s">
        <v>422</v>
      </c>
      <c r="K2981" t="s">
        <v>982</v>
      </c>
      <c r="L2981" s="82">
        <v>23645</v>
      </c>
      <c r="M2981" t="s">
        <v>4136</v>
      </c>
    </row>
    <row r="2982" spans="9:13" x14ac:dyDescent="0.25">
      <c r="I2982">
        <v>13975</v>
      </c>
      <c r="J2982" t="s">
        <v>505</v>
      </c>
      <c r="K2982" t="s">
        <v>869</v>
      </c>
      <c r="L2982" s="82">
        <v>23463</v>
      </c>
      <c r="M2982" t="s">
        <v>4137</v>
      </c>
    </row>
    <row r="2983" spans="9:13" x14ac:dyDescent="0.25">
      <c r="I2983">
        <v>13976</v>
      </c>
      <c r="J2983" t="s">
        <v>612</v>
      </c>
      <c r="K2983" t="s">
        <v>992</v>
      </c>
      <c r="L2983" s="82">
        <v>24974</v>
      </c>
      <c r="M2983" t="s">
        <v>4138</v>
      </c>
    </row>
    <row r="2984" spans="9:13" x14ac:dyDescent="0.25">
      <c r="I2984">
        <v>13977</v>
      </c>
      <c r="J2984" t="s">
        <v>318</v>
      </c>
      <c r="K2984" t="s">
        <v>889</v>
      </c>
      <c r="L2984" s="82">
        <v>24856</v>
      </c>
      <c r="M2984" t="s">
        <v>4139</v>
      </c>
    </row>
    <row r="2985" spans="9:13" x14ac:dyDescent="0.25">
      <c r="I2985">
        <v>13978</v>
      </c>
      <c r="J2985" t="s">
        <v>512</v>
      </c>
      <c r="K2985" t="s">
        <v>984</v>
      </c>
      <c r="L2985" s="82">
        <v>24969</v>
      </c>
      <c r="M2985" t="s">
        <v>4140</v>
      </c>
    </row>
    <row r="2986" spans="9:13" x14ac:dyDescent="0.25">
      <c r="I2986">
        <v>13979</v>
      </c>
      <c r="J2986" t="s">
        <v>163</v>
      </c>
      <c r="K2986" t="s">
        <v>834</v>
      </c>
      <c r="L2986" s="82">
        <v>28948</v>
      </c>
      <c r="M2986" t="s">
        <v>4141</v>
      </c>
    </row>
    <row r="2987" spans="9:13" x14ac:dyDescent="0.25">
      <c r="I2987">
        <v>13980</v>
      </c>
      <c r="J2987" t="s">
        <v>621</v>
      </c>
      <c r="K2987" t="s">
        <v>899</v>
      </c>
      <c r="L2987" s="82">
        <v>29116</v>
      </c>
      <c r="M2987" t="s">
        <v>4142</v>
      </c>
    </row>
    <row r="2988" spans="9:13" x14ac:dyDescent="0.25">
      <c r="I2988">
        <v>13981</v>
      </c>
      <c r="J2988" t="s">
        <v>665</v>
      </c>
      <c r="K2988" t="s">
        <v>830</v>
      </c>
      <c r="L2988" s="82">
        <v>16235</v>
      </c>
      <c r="M2988" t="s">
        <v>4143</v>
      </c>
    </row>
    <row r="2989" spans="9:13" x14ac:dyDescent="0.25">
      <c r="I2989">
        <v>13982</v>
      </c>
      <c r="J2989" t="s">
        <v>165</v>
      </c>
      <c r="K2989" t="s">
        <v>885</v>
      </c>
      <c r="L2989" s="82">
        <v>16152</v>
      </c>
      <c r="M2989" t="s">
        <v>4144</v>
      </c>
    </row>
    <row r="2990" spans="9:13" x14ac:dyDescent="0.25">
      <c r="I2990">
        <v>13983</v>
      </c>
      <c r="J2990" t="s">
        <v>456</v>
      </c>
      <c r="K2990" t="s">
        <v>955</v>
      </c>
      <c r="L2990" s="82">
        <v>16228</v>
      </c>
      <c r="M2990" t="s">
        <v>4145</v>
      </c>
    </row>
    <row r="2991" spans="9:13" x14ac:dyDescent="0.25">
      <c r="I2991">
        <v>13984</v>
      </c>
      <c r="J2991" t="s">
        <v>322</v>
      </c>
      <c r="K2991" t="s">
        <v>912</v>
      </c>
      <c r="L2991" s="82">
        <v>28922</v>
      </c>
      <c r="M2991" t="s">
        <v>4146</v>
      </c>
    </row>
    <row r="2992" spans="9:13" x14ac:dyDescent="0.25">
      <c r="I2992">
        <v>13985</v>
      </c>
      <c r="J2992" t="s">
        <v>332</v>
      </c>
      <c r="K2992" t="s">
        <v>928</v>
      </c>
      <c r="L2992" s="82">
        <v>28969</v>
      </c>
      <c r="M2992" t="s">
        <v>4147</v>
      </c>
    </row>
    <row r="2993" spans="9:13" x14ac:dyDescent="0.25">
      <c r="I2993">
        <v>13986</v>
      </c>
      <c r="J2993" t="s">
        <v>163</v>
      </c>
      <c r="K2993" t="s">
        <v>884</v>
      </c>
      <c r="L2993" s="82">
        <v>29153</v>
      </c>
      <c r="M2993" t="s">
        <v>4148</v>
      </c>
    </row>
    <row r="2994" spans="9:13" x14ac:dyDescent="0.25">
      <c r="I2994">
        <v>13987</v>
      </c>
      <c r="J2994" t="s">
        <v>276</v>
      </c>
      <c r="K2994" t="s">
        <v>955</v>
      </c>
      <c r="L2994" s="82">
        <v>28799</v>
      </c>
      <c r="M2994" t="s">
        <v>4149</v>
      </c>
    </row>
    <row r="2995" spans="9:13" x14ac:dyDescent="0.25">
      <c r="I2995">
        <v>13988</v>
      </c>
      <c r="J2995" t="s">
        <v>399</v>
      </c>
      <c r="K2995" t="s">
        <v>126</v>
      </c>
      <c r="L2995" s="82">
        <v>28804</v>
      </c>
      <c r="M2995" t="s">
        <v>4150</v>
      </c>
    </row>
    <row r="2996" spans="9:13" x14ac:dyDescent="0.25">
      <c r="I2996">
        <v>13989</v>
      </c>
      <c r="J2996" t="s">
        <v>163</v>
      </c>
      <c r="K2996" t="s">
        <v>602</v>
      </c>
      <c r="L2996" s="82">
        <v>28507</v>
      </c>
      <c r="M2996" t="s">
        <v>4151</v>
      </c>
    </row>
    <row r="2997" spans="9:13" x14ac:dyDescent="0.25">
      <c r="I2997">
        <v>13990</v>
      </c>
      <c r="J2997" t="s">
        <v>301</v>
      </c>
      <c r="K2997" t="s">
        <v>928</v>
      </c>
      <c r="L2997" s="82">
        <v>28575</v>
      </c>
      <c r="M2997" t="s">
        <v>4152</v>
      </c>
    </row>
    <row r="2998" spans="9:13" x14ac:dyDescent="0.25">
      <c r="I2998">
        <v>13991</v>
      </c>
      <c r="J2998" t="s">
        <v>595</v>
      </c>
      <c r="K2998" t="s">
        <v>973</v>
      </c>
      <c r="L2998" s="82">
        <v>28557</v>
      </c>
      <c r="M2998" t="s">
        <v>4153</v>
      </c>
    </row>
    <row r="2999" spans="9:13" x14ac:dyDescent="0.25">
      <c r="I2999">
        <v>13992</v>
      </c>
      <c r="J2999" t="s">
        <v>694</v>
      </c>
      <c r="K2999" t="s">
        <v>844</v>
      </c>
      <c r="L2999" s="82">
        <v>28647</v>
      </c>
      <c r="M2999" t="s">
        <v>4154</v>
      </c>
    </row>
    <row r="3000" spans="9:13" x14ac:dyDescent="0.25">
      <c r="I3000">
        <v>13993</v>
      </c>
      <c r="J3000" t="s">
        <v>365</v>
      </c>
      <c r="K3000" t="s">
        <v>917</v>
      </c>
      <c r="L3000" s="82">
        <v>28726</v>
      </c>
      <c r="M3000" t="s">
        <v>4155</v>
      </c>
    </row>
    <row r="3001" spans="9:13" x14ac:dyDescent="0.25">
      <c r="I3001">
        <v>13994</v>
      </c>
      <c r="J3001" t="s">
        <v>521</v>
      </c>
      <c r="K3001" t="s">
        <v>945</v>
      </c>
      <c r="L3001" s="82">
        <v>17000</v>
      </c>
      <c r="M3001" t="s">
        <v>4156</v>
      </c>
    </row>
    <row r="3002" spans="9:13" x14ac:dyDescent="0.25">
      <c r="I3002">
        <v>13995</v>
      </c>
      <c r="J3002" t="s">
        <v>202</v>
      </c>
      <c r="K3002" t="s">
        <v>122</v>
      </c>
      <c r="L3002" s="82">
        <v>17328</v>
      </c>
      <c r="M3002" t="s">
        <v>4157</v>
      </c>
    </row>
    <row r="3003" spans="9:13" x14ac:dyDescent="0.25">
      <c r="I3003">
        <v>13996</v>
      </c>
      <c r="J3003" t="s">
        <v>398</v>
      </c>
      <c r="K3003" t="s">
        <v>891</v>
      </c>
      <c r="L3003" s="82">
        <v>17418</v>
      </c>
      <c r="M3003" t="s">
        <v>4158</v>
      </c>
    </row>
    <row r="3004" spans="9:13" x14ac:dyDescent="0.25">
      <c r="I3004">
        <v>13997</v>
      </c>
      <c r="J3004" t="s">
        <v>724</v>
      </c>
      <c r="K3004" t="s">
        <v>857</v>
      </c>
      <c r="L3004" s="82">
        <v>17311</v>
      </c>
      <c r="M3004" t="s">
        <v>4159</v>
      </c>
    </row>
    <row r="3005" spans="9:13" x14ac:dyDescent="0.25">
      <c r="I3005">
        <v>13998</v>
      </c>
      <c r="J3005" t="s">
        <v>169</v>
      </c>
      <c r="K3005" t="s">
        <v>664</v>
      </c>
      <c r="L3005" s="82">
        <v>17829</v>
      </c>
      <c r="M3005" t="s">
        <v>4160</v>
      </c>
    </row>
    <row r="3006" spans="9:13" x14ac:dyDescent="0.25">
      <c r="I3006">
        <v>13999</v>
      </c>
      <c r="J3006" t="s">
        <v>366</v>
      </c>
      <c r="K3006" t="s">
        <v>959</v>
      </c>
      <c r="L3006" s="82">
        <v>28719</v>
      </c>
      <c r="M3006" t="s">
        <v>4161</v>
      </c>
    </row>
    <row r="3007" spans="9:13" x14ac:dyDescent="0.25">
      <c r="I3007">
        <v>14000</v>
      </c>
      <c r="J3007" t="s">
        <v>716</v>
      </c>
      <c r="K3007" t="s">
        <v>991</v>
      </c>
      <c r="L3007" s="82">
        <v>28241</v>
      </c>
      <c r="M3007" t="s">
        <v>4162</v>
      </c>
    </row>
    <row r="3008" spans="9:13" x14ac:dyDescent="0.25">
      <c r="I3008">
        <v>14001</v>
      </c>
      <c r="J3008" t="s">
        <v>231</v>
      </c>
      <c r="K3008" t="s">
        <v>837</v>
      </c>
      <c r="L3008" s="82">
        <v>28332</v>
      </c>
      <c r="M3008" t="s">
        <v>4163</v>
      </c>
    </row>
    <row r="3009" spans="9:13" x14ac:dyDescent="0.25">
      <c r="I3009">
        <v>14002</v>
      </c>
      <c r="J3009" t="s">
        <v>307</v>
      </c>
      <c r="K3009" t="s">
        <v>874</v>
      </c>
      <c r="L3009" s="82">
        <v>28425</v>
      </c>
      <c r="M3009" t="s">
        <v>4164</v>
      </c>
    </row>
    <row r="3010" spans="9:13" x14ac:dyDescent="0.25">
      <c r="I3010">
        <v>14003</v>
      </c>
      <c r="J3010" t="s">
        <v>326</v>
      </c>
      <c r="K3010" t="s">
        <v>916</v>
      </c>
      <c r="L3010" s="82">
        <v>28403</v>
      </c>
      <c r="M3010" t="s">
        <v>4165</v>
      </c>
    </row>
    <row r="3011" spans="9:13" x14ac:dyDescent="0.25">
      <c r="I3011">
        <v>14004</v>
      </c>
      <c r="J3011" t="s">
        <v>588</v>
      </c>
      <c r="K3011" t="s">
        <v>596</v>
      </c>
      <c r="L3011" s="82">
        <v>28228</v>
      </c>
      <c r="M3011" t="s">
        <v>4166</v>
      </c>
    </row>
    <row r="3012" spans="9:13" x14ac:dyDescent="0.25">
      <c r="I3012">
        <v>14005</v>
      </c>
      <c r="J3012" t="s">
        <v>206</v>
      </c>
      <c r="K3012" t="s">
        <v>926</v>
      </c>
      <c r="L3012" s="82">
        <v>28258</v>
      </c>
      <c r="M3012" t="s">
        <v>4167</v>
      </c>
    </row>
    <row r="3013" spans="9:13" x14ac:dyDescent="0.25">
      <c r="I3013">
        <v>14006</v>
      </c>
      <c r="J3013" t="s">
        <v>271</v>
      </c>
      <c r="K3013" t="s">
        <v>833</v>
      </c>
      <c r="L3013" s="82">
        <v>28395</v>
      </c>
      <c r="M3013" t="s">
        <v>4168</v>
      </c>
    </row>
    <row r="3014" spans="9:13" x14ac:dyDescent="0.25">
      <c r="I3014">
        <v>14007</v>
      </c>
      <c r="J3014" t="s">
        <v>671</v>
      </c>
      <c r="K3014" t="s">
        <v>856</v>
      </c>
      <c r="L3014" s="82">
        <v>18136</v>
      </c>
      <c r="M3014" t="s">
        <v>4169</v>
      </c>
    </row>
    <row r="3015" spans="9:13" x14ac:dyDescent="0.25">
      <c r="I3015">
        <v>14008</v>
      </c>
      <c r="J3015" t="s">
        <v>710</v>
      </c>
      <c r="K3015" t="s">
        <v>899</v>
      </c>
      <c r="L3015" s="82">
        <v>18093</v>
      </c>
      <c r="M3015" t="s">
        <v>4170</v>
      </c>
    </row>
    <row r="3016" spans="9:13" x14ac:dyDescent="0.25">
      <c r="I3016">
        <v>14009</v>
      </c>
      <c r="J3016" t="s">
        <v>446</v>
      </c>
      <c r="K3016" t="s">
        <v>951</v>
      </c>
      <c r="L3016" s="82">
        <v>18146</v>
      </c>
      <c r="M3016" t="s">
        <v>4171</v>
      </c>
    </row>
    <row r="3017" spans="9:13" x14ac:dyDescent="0.25">
      <c r="I3017">
        <v>14010</v>
      </c>
      <c r="J3017" t="s">
        <v>495</v>
      </c>
      <c r="K3017" t="s">
        <v>993</v>
      </c>
      <c r="L3017" s="82">
        <v>18480</v>
      </c>
      <c r="M3017" t="s">
        <v>4172</v>
      </c>
    </row>
    <row r="3018" spans="9:13" x14ac:dyDescent="0.25">
      <c r="I3018">
        <v>14011</v>
      </c>
      <c r="J3018" t="s">
        <v>449</v>
      </c>
      <c r="K3018" t="s">
        <v>922</v>
      </c>
      <c r="L3018" s="82">
        <v>18575</v>
      </c>
      <c r="M3018" t="s">
        <v>4173</v>
      </c>
    </row>
    <row r="3019" spans="9:13" x14ac:dyDescent="0.25">
      <c r="I3019">
        <v>14012</v>
      </c>
      <c r="J3019" t="s">
        <v>465</v>
      </c>
      <c r="K3019" t="s">
        <v>908</v>
      </c>
      <c r="L3019" s="82">
        <v>18306</v>
      </c>
      <c r="M3019" t="s">
        <v>4174</v>
      </c>
    </row>
    <row r="3020" spans="9:13" x14ac:dyDescent="0.25">
      <c r="I3020">
        <v>14013</v>
      </c>
      <c r="J3020" t="s">
        <v>176</v>
      </c>
      <c r="K3020" t="s">
        <v>903</v>
      </c>
      <c r="L3020" s="82">
        <v>18851</v>
      </c>
      <c r="M3020" t="s">
        <v>4175</v>
      </c>
    </row>
    <row r="3021" spans="9:13" x14ac:dyDescent="0.25">
      <c r="I3021">
        <v>14014</v>
      </c>
      <c r="J3021" t="s">
        <v>253</v>
      </c>
      <c r="K3021" t="s">
        <v>880</v>
      </c>
      <c r="L3021" s="82">
        <v>18898</v>
      </c>
      <c r="M3021" t="s">
        <v>4176</v>
      </c>
    </row>
    <row r="3022" spans="9:13" x14ac:dyDescent="0.25">
      <c r="I3022">
        <v>14015</v>
      </c>
      <c r="J3022" t="s">
        <v>403</v>
      </c>
      <c r="K3022" t="s">
        <v>840</v>
      </c>
      <c r="L3022" s="82">
        <v>18737</v>
      </c>
      <c r="M3022" t="s">
        <v>4177</v>
      </c>
    </row>
    <row r="3023" spans="9:13" x14ac:dyDescent="0.25">
      <c r="I3023">
        <v>14016</v>
      </c>
      <c r="J3023" t="s">
        <v>532</v>
      </c>
      <c r="K3023" t="s">
        <v>1041</v>
      </c>
      <c r="L3023" s="82">
        <v>18642</v>
      </c>
      <c r="M3023" t="s">
        <v>4178</v>
      </c>
    </row>
    <row r="3024" spans="9:13" x14ac:dyDescent="0.25">
      <c r="I3024">
        <v>14017</v>
      </c>
      <c r="J3024" t="s">
        <v>163</v>
      </c>
      <c r="K3024" t="s">
        <v>932</v>
      </c>
      <c r="L3024" s="82">
        <v>29547</v>
      </c>
      <c r="M3024" t="s">
        <v>4179</v>
      </c>
    </row>
    <row r="3025" spans="9:13" x14ac:dyDescent="0.25">
      <c r="I3025">
        <v>14018</v>
      </c>
      <c r="J3025" t="s">
        <v>455</v>
      </c>
      <c r="K3025" t="s">
        <v>839</v>
      </c>
      <c r="L3025" s="82">
        <v>18995</v>
      </c>
      <c r="M3025" t="s">
        <v>4180</v>
      </c>
    </row>
    <row r="3026" spans="9:13" x14ac:dyDescent="0.25">
      <c r="I3026">
        <v>14019</v>
      </c>
      <c r="J3026" t="s">
        <v>605</v>
      </c>
      <c r="K3026" t="s">
        <v>938</v>
      </c>
      <c r="L3026" s="82">
        <v>19196</v>
      </c>
      <c r="M3026" t="s">
        <v>4181</v>
      </c>
    </row>
    <row r="3027" spans="9:13" x14ac:dyDescent="0.25">
      <c r="I3027">
        <v>14020</v>
      </c>
      <c r="J3027" t="s">
        <v>609</v>
      </c>
      <c r="K3027" t="s">
        <v>855</v>
      </c>
      <c r="L3027" s="82">
        <v>19895</v>
      </c>
      <c r="M3027" t="s">
        <v>4182</v>
      </c>
    </row>
    <row r="3028" spans="9:13" x14ac:dyDescent="0.25">
      <c r="I3028">
        <v>14021</v>
      </c>
      <c r="J3028" t="s">
        <v>683</v>
      </c>
      <c r="K3028" t="s">
        <v>912</v>
      </c>
      <c r="L3028" s="82">
        <v>27700</v>
      </c>
      <c r="M3028" t="s">
        <v>4183</v>
      </c>
    </row>
    <row r="3029" spans="9:13" x14ac:dyDescent="0.25">
      <c r="I3029">
        <v>14022</v>
      </c>
      <c r="J3029" t="s">
        <v>344</v>
      </c>
      <c r="K3029" t="s">
        <v>726</v>
      </c>
      <c r="L3029" s="82">
        <v>27550</v>
      </c>
      <c r="M3029" t="s">
        <v>4184</v>
      </c>
    </row>
    <row r="3030" spans="9:13" x14ac:dyDescent="0.25">
      <c r="I3030">
        <v>14023</v>
      </c>
      <c r="J3030" t="s">
        <v>258</v>
      </c>
      <c r="K3030" t="s">
        <v>830</v>
      </c>
      <c r="L3030" s="82">
        <v>27682</v>
      </c>
      <c r="M3030" t="s">
        <v>4185</v>
      </c>
    </row>
    <row r="3031" spans="9:13" x14ac:dyDescent="0.25">
      <c r="I3031">
        <v>14024</v>
      </c>
      <c r="J3031" t="s">
        <v>285</v>
      </c>
      <c r="K3031" t="s">
        <v>993</v>
      </c>
      <c r="L3031" s="82">
        <v>27751</v>
      </c>
      <c r="M3031" t="s">
        <v>4186</v>
      </c>
    </row>
    <row r="3032" spans="9:13" x14ac:dyDescent="0.25">
      <c r="I3032">
        <v>14025</v>
      </c>
      <c r="J3032" t="s">
        <v>345</v>
      </c>
      <c r="K3032" t="s">
        <v>686</v>
      </c>
      <c r="L3032" s="82">
        <v>27106</v>
      </c>
      <c r="M3032" t="s">
        <v>4187</v>
      </c>
    </row>
    <row r="3033" spans="9:13" x14ac:dyDescent="0.25">
      <c r="I3033">
        <v>14026</v>
      </c>
      <c r="J3033" t="s">
        <v>163</v>
      </c>
      <c r="K3033" t="s">
        <v>876</v>
      </c>
      <c r="L3033" s="82">
        <v>27150</v>
      </c>
      <c r="M3033" t="s">
        <v>4188</v>
      </c>
    </row>
    <row r="3034" spans="9:13" x14ac:dyDescent="0.25">
      <c r="I3034">
        <v>14027</v>
      </c>
      <c r="J3034" t="s">
        <v>523</v>
      </c>
      <c r="K3034" t="s">
        <v>891</v>
      </c>
      <c r="L3034" s="82">
        <v>26797</v>
      </c>
      <c r="M3034" t="s">
        <v>4189</v>
      </c>
    </row>
    <row r="3035" spans="9:13" x14ac:dyDescent="0.25">
      <c r="I3035">
        <v>14028</v>
      </c>
      <c r="J3035" t="s">
        <v>501</v>
      </c>
      <c r="K3035" t="s">
        <v>989</v>
      </c>
      <c r="L3035" s="82">
        <v>26857</v>
      </c>
      <c r="M3035" t="s">
        <v>4190</v>
      </c>
    </row>
    <row r="3036" spans="9:13" x14ac:dyDescent="0.25">
      <c r="I3036">
        <v>14029</v>
      </c>
      <c r="J3036" t="s">
        <v>601</v>
      </c>
      <c r="K3036" t="s">
        <v>936</v>
      </c>
      <c r="L3036" s="82">
        <v>27994</v>
      </c>
      <c r="M3036" t="s">
        <v>4191</v>
      </c>
    </row>
    <row r="3037" spans="9:13" x14ac:dyDescent="0.25">
      <c r="I3037">
        <v>14030</v>
      </c>
      <c r="J3037" t="s">
        <v>304</v>
      </c>
      <c r="K3037" t="s">
        <v>980</v>
      </c>
      <c r="L3037" s="82">
        <v>20383</v>
      </c>
      <c r="M3037" t="s">
        <v>4192</v>
      </c>
    </row>
    <row r="3038" spans="9:13" x14ac:dyDescent="0.25">
      <c r="I3038">
        <v>14031</v>
      </c>
      <c r="J3038" t="s">
        <v>150</v>
      </c>
      <c r="K3038" t="s">
        <v>831</v>
      </c>
      <c r="L3038" s="82">
        <v>20137</v>
      </c>
      <c r="M3038" t="s">
        <v>4193</v>
      </c>
    </row>
    <row r="3039" spans="9:13" x14ac:dyDescent="0.25">
      <c r="I3039">
        <v>14032</v>
      </c>
      <c r="J3039" t="s">
        <v>375</v>
      </c>
      <c r="K3039" t="s">
        <v>982</v>
      </c>
      <c r="L3039" s="82">
        <v>20461</v>
      </c>
      <c r="M3039" t="s">
        <v>4194</v>
      </c>
    </row>
    <row r="3040" spans="9:13" x14ac:dyDescent="0.25">
      <c r="I3040">
        <v>14033</v>
      </c>
      <c r="J3040" t="s">
        <v>282</v>
      </c>
      <c r="K3040" t="s">
        <v>823</v>
      </c>
      <c r="L3040" s="82">
        <v>20870</v>
      </c>
      <c r="M3040" t="s">
        <v>4195</v>
      </c>
    </row>
    <row r="3041" spans="9:13" x14ac:dyDescent="0.25">
      <c r="I3041">
        <v>14034</v>
      </c>
      <c r="J3041" t="s">
        <v>324</v>
      </c>
      <c r="K3041" t="s">
        <v>877</v>
      </c>
      <c r="L3041" s="82">
        <v>21283</v>
      </c>
      <c r="M3041" t="s">
        <v>4196</v>
      </c>
    </row>
    <row r="3042" spans="9:13" x14ac:dyDescent="0.25">
      <c r="I3042">
        <v>14035</v>
      </c>
      <c r="J3042" t="s">
        <v>231</v>
      </c>
      <c r="K3042" t="s">
        <v>926</v>
      </c>
      <c r="L3042" s="82">
        <v>26878</v>
      </c>
      <c r="M3042" t="s">
        <v>4197</v>
      </c>
    </row>
    <row r="3043" spans="9:13" x14ac:dyDescent="0.25">
      <c r="I3043">
        <v>14036</v>
      </c>
      <c r="J3043" t="s">
        <v>187</v>
      </c>
      <c r="K3043" t="s">
        <v>823</v>
      </c>
      <c r="L3043" s="82">
        <v>27207</v>
      </c>
      <c r="M3043" t="s">
        <v>4198</v>
      </c>
    </row>
    <row r="3044" spans="9:13" x14ac:dyDescent="0.25">
      <c r="I3044">
        <v>14037</v>
      </c>
      <c r="J3044" t="s">
        <v>657</v>
      </c>
      <c r="K3044" t="s">
        <v>360</v>
      </c>
      <c r="L3044" s="82">
        <v>27141</v>
      </c>
      <c r="M3044" t="s">
        <v>4199</v>
      </c>
    </row>
    <row r="3045" spans="9:13" x14ac:dyDescent="0.25">
      <c r="I3045">
        <v>14038</v>
      </c>
      <c r="J3045" t="s">
        <v>320</v>
      </c>
      <c r="K3045" t="s">
        <v>940</v>
      </c>
      <c r="L3045" s="82">
        <v>21876</v>
      </c>
      <c r="M3045" t="s">
        <v>4200</v>
      </c>
    </row>
    <row r="3046" spans="9:13" x14ac:dyDescent="0.25">
      <c r="I3046">
        <v>14039</v>
      </c>
      <c r="J3046" t="s">
        <v>189</v>
      </c>
      <c r="K3046" t="s">
        <v>838</v>
      </c>
      <c r="L3046" s="82">
        <v>21812</v>
      </c>
      <c r="M3046" t="s">
        <v>4201</v>
      </c>
    </row>
    <row r="3047" spans="9:13" x14ac:dyDescent="0.25">
      <c r="I3047">
        <v>14040</v>
      </c>
      <c r="J3047" t="s">
        <v>301</v>
      </c>
      <c r="K3047" t="s">
        <v>936</v>
      </c>
      <c r="L3047" s="82">
        <v>20952</v>
      </c>
      <c r="M3047" t="s">
        <v>4202</v>
      </c>
    </row>
    <row r="3048" spans="9:13" x14ac:dyDescent="0.25">
      <c r="I3048">
        <v>14041</v>
      </c>
      <c r="J3048" t="s">
        <v>312</v>
      </c>
      <c r="K3048" t="s">
        <v>1001</v>
      </c>
      <c r="L3048" s="82">
        <v>20913</v>
      </c>
      <c r="M3048" t="s">
        <v>4203</v>
      </c>
    </row>
    <row r="3049" spans="9:13" x14ac:dyDescent="0.25">
      <c r="I3049">
        <v>14042</v>
      </c>
      <c r="J3049" t="s">
        <v>301</v>
      </c>
      <c r="K3049" t="s">
        <v>934</v>
      </c>
      <c r="L3049" s="82">
        <v>20821</v>
      </c>
      <c r="M3049" t="s">
        <v>4204</v>
      </c>
    </row>
    <row r="3050" spans="9:13" x14ac:dyDescent="0.25">
      <c r="I3050">
        <v>14043</v>
      </c>
      <c r="J3050" t="s">
        <v>532</v>
      </c>
      <c r="K3050" t="s">
        <v>854</v>
      </c>
      <c r="L3050" s="82">
        <v>20879</v>
      </c>
      <c r="M3050" t="s">
        <v>4205</v>
      </c>
    </row>
    <row r="3051" spans="9:13" x14ac:dyDescent="0.25">
      <c r="I3051">
        <v>14044</v>
      </c>
      <c r="J3051" t="s">
        <v>495</v>
      </c>
      <c r="K3051" t="s">
        <v>910</v>
      </c>
      <c r="L3051" s="82">
        <v>21015</v>
      </c>
      <c r="M3051" t="s">
        <v>4206</v>
      </c>
    </row>
    <row r="3052" spans="9:13" x14ac:dyDescent="0.25">
      <c r="I3052">
        <v>14045</v>
      </c>
      <c r="J3052" t="s">
        <v>273</v>
      </c>
      <c r="K3052" t="s">
        <v>851</v>
      </c>
      <c r="L3052" s="82">
        <v>24567</v>
      </c>
      <c r="M3052" t="s">
        <v>4207</v>
      </c>
    </row>
    <row r="3053" spans="9:13" x14ac:dyDescent="0.25">
      <c r="I3053">
        <v>14046</v>
      </c>
      <c r="J3053" t="s">
        <v>235</v>
      </c>
      <c r="K3053" t="s">
        <v>980</v>
      </c>
      <c r="L3053" s="82">
        <v>24627</v>
      </c>
      <c r="M3053" t="s">
        <v>4208</v>
      </c>
    </row>
    <row r="3054" spans="9:13" x14ac:dyDescent="0.25">
      <c r="I3054">
        <v>14047</v>
      </c>
      <c r="J3054" t="s">
        <v>215</v>
      </c>
      <c r="K3054" t="s">
        <v>827</v>
      </c>
      <c r="L3054" s="82">
        <v>22934</v>
      </c>
      <c r="M3054" t="s">
        <v>4209</v>
      </c>
    </row>
    <row r="3055" spans="9:13" x14ac:dyDescent="0.25">
      <c r="I3055">
        <v>14048</v>
      </c>
      <c r="J3055" t="s">
        <v>164</v>
      </c>
      <c r="K3055" t="s">
        <v>397</v>
      </c>
      <c r="L3055" s="82">
        <v>22739</v>
      </c>
      <c r="M3055" t="s">
        <v>4210</v>
      </c>
    </row>
    <row r="3056" spans="9:13" x14ac:dyDescent="0.25">
      <c r="I3056">
        <v>14049</v>
      </c>
      <c r="J3056" t="s">
        <v>222</v>
      </c>
      <c r="K3056" t="s">
        <v>857</v>
      </c>
      <c r="L3056" s="82">
        <v>22896</v>
      </c>
      <c r="M3056" t="s">
        <v>4211</v>
      </c>
    </row>
    <row r="3057" spans="9:13" x14ac:dyDescent="0.25">
      <c r="I3057">
        <v>14050</v>
      </c>
      <c r="J3057" t="s">
        <v>652</v>
      </c>
      <c r="K3057" t="s">
        <v>866</v>
      </c>
      <c r="L3057" s="82">
        <v>24243</v>
      </c>
      <c r="M3057" t="s">
        <v>4212</v>
      </c>
    </row>
    <row r="3058" spans="9:13" x14ac:dyDescent="0.25">
      <c r="I3058">
        <v>14051</v>
      </c>
      <c r="J3058" t="s">
        <v>542</v>
      </c>
      <c r="K3058" t="s">
        <v>911</v>
      </c>
      <c r="L3058" s="82">
        <v>24211</v>
      </c>
      <c r="M3058" t="s">
        <v>4213</v>
      </c>
    </row>
    <row r="3059" spans="9:13" x14ac:dyDescent="0.25">
      <c r="I3059">
        <v>14052</v>
      </c>
      <c r="J3059" t="s">
        <v>472</v>
      </c>
      <c r="K3059" t="s">
        <v>893</v>
      </c>
      <c r="L3059" s="82">
        <v>24284</v>
      </c>
      <c r="M3059" t="s">
        <v>4214</v>
      </c>
    </row>
    <row r="3060" spans="9:13" x14ac:dyDescent="0.25">
      <c r="I3060">
        <v>14053</v>
      </c>
      <c r="J3060" t="s">
        <v>230</v>
      </c>
      <c r="K3060" t="s">
        <v>822</v>
      </c>
      <c r="L3060" s="82">
        <v>24367</v>
      </c>
      <c r="M3060" t="s">
        <v>4215</v>
      </c>
    </row>
    <row r="3061" spans="9:13" x14ac:dyDescent="0.25">
      <c r="I3061">
        <v>14054</v>
      </c>
      <c r="J3061" t="s">
        <v>463</v>
      </c>
      <c r="K3061" t="s">
        <v>664</v>
      </c>
      <c r="L3061" s="82">
        <v>22016</v>
      </c>
      <c r="M3061" t="s">
        <v>4216</v>
      </c>
    </row>
    <row r="3062" spans="9:13" x14ac:dyDescent="0.25">
      <c r="I3062">
        <v>14055</v>
      </c>
      <c r="J3062" t="s">
        <v>172</v>
      </c>
      <c r="K3062" t="s">
        <v>894</v>
      </c>
      <c r="L3062" s="82">
        <v>22100</v>
      </c>
      <c r="M3062" t="s">
        <v>4217</v>
      </c>
    </row>
    <row r="3063" spans="9:13" x14ac:dyDescent="0.25">
      <c r="I3063">
        <v>14056</v>
      </c>
      <c r="J3063" t="s">
        <v>615</v>
      </c>
      <c r="K3063" t="s">
        <v>980</v>
      </c>
      <c r="L3063" s="82">
        <v>22033</v>
      </c>
      <c r="M3063" t="s">
        <v>4218</v>
      </c>
    </row>
    <row r="3064" spans="9:13" x14ac:dyDescent="0.25">
      <c r="I3064">
        <v>14057</v>
      </c>
      <c r="J3064" t="s">
        <v>395</v>
      </c>
      <c r="K3064" t="s">
        <v>999</v>
      </c>
      <c r="L3064" s="82">
        <v>21878</v>
      </c>
      <c r="M3064" t="s">
        <v>4219</v>
      </c>
    </row>
    <row r="3065" spans="9:13" x14ac:dyDescent="0.25">
      <c r="I3065">
        <v>14058</v>
      </c>
      <c r="J3065" t="s">
        <v>505</v>
      </c>
      <c r="K3065" t="s">
        <v>895</v>
      </c>
      <c r="L3065" s="82">
        <v>23907</v>
      </c>
      <c r="M3065" t="s">
        <v>4220</v>
      </c>
    </row>
    <row r="3066" spans="9:13" x14ac:dyDescent="0.25">
      <c r="I3066">
        <v>14059</v>
      </c>
      <c r="J3066" t="s">
        <v>630</v>
      </c>
      <c r="K3066" t="s">
        <v>851</v>
      </c>
      <c r="L3066" s="82">
        <v>24098</v>
      </c>
      <c r="M3066" t="s">
        <v>4221</v>
      </c>
    </row>
    <row r="3067" spans="9:13" x14ac:dyDescent="0.25">
      <c r="I3067">
        <v>14060</v>
      </c>
      <c r="J3067" t="s">
        <v>237</v>
      </c>
      <c r="K3067" t="s">
        <v>991</v>
      </c>
      <c r="L3067" s="82">
        <v>24073</v>
      </c>
      <c r="M3067" t="s">
        <v>4222</v>
      </c>
    </row>
    <row r="3068" spans="9:13" x14ac:dyDescent="0.25">
      <c r="I3068">
        <v>14061</v>
      </c>
      <c r="J3068" t="s">
        <v>499</v>
      </c>
      <c r="K3068" t="s">
        <v>823</v>
      </c>
      <c r="L3068" s="82">
        <v>23925</v>
      </c>
      <c r="M3068" t="s">
        <v>4223</v>
      </c>
    </row>
    <row r="3069" spans="9:13" x14ac:dyDescent="0.25">
      <c r="I3069">
        <v>14062</v>
      </c>
      <c r="J3069" t="s">
        <v>320</v>
      </c>
      <c r="K3069" t="s">
        <v>957</v>
      </c>
      <c r="L3069" s="82">
        <v>23576</v>
      </c>
      <c r="M3069" t="s">
        <v>4224</v>
      </c>
    </row>
    <row r="3070" spans="9:13" x14ac:dyDescent="0.25">
      <c r="I3070">
        <v>14063</v>
      </c>
      <c r="J3070" t="s">
        <v>544</v>
      </c>
      <c r="K3070" t="s">
        <v>1042</v>
      </c>
      <c r="L3070" s="82">
        <v>23597</v>
      </c>
      <c r="M3070" t="s">
        <v>4225</v>
      </c>
    </row>
    <row r="3071" spans="9:13" x14ac:dyDescent="0.25">
      <c r="I3071">
        <v>14064</v>
      </c>
      <c r="J3071" t="s">
        <v>481</v>
      </c>
      <c r="K3071" t="s">
        <v>946</v>
      </c>
      <c r="L3071" s="82">
        <v>23537</v>
      </c>
      <c r="M3071" t="s">
        <v>4226</v>
      </c>
    </row>
    <row r="3072" spans="9:13" x14ac:dyDescent="0.25">
      <c r="I3072">
        <v>14065</v>
      </c>
      <c r="J3072" t="s">
        <v>496</v>
      </c>
      <c r="K3072" t="s">
        <v>871</v>
      </c>
      <c r="L3072" s="82">
        <v>23219</v>
      </c>
      <c r="M3072" t="s">
        <v>4227</v>
      </c>
    </row>
    <row r="3073" spans="9:13" x14ac:dyDescent="0.25">
      <c r="I3073">
        <v>14066</v>
      </c>
      <c r="J3073" t="s">
        <v>373</v>
      </c>
      <c r="K3073" t="s">
        <v>848</v>
      </c>
      <c r="L3073" s="82">
        <v>22973</v>
      </c>
      <c r="M3073" t="s">
        <v>4228</v>
      </c>
    </row>
    <row r="3074" spans="9:13" x14ac:dyDescent="0.25">
      <c r="I3074">
        <v>14067</v>
      </c>
      <c r="J3074" t="s">
        <v>269</v>
      </c>
      <c r="K3074" t="s">
        <v>980</v>
      </c>
      <c r="L3074" s="82">
        <v>22756</v>
      </c>
      <c r="M3074" t="s">
        <v>4229</v>
      </c>
    </row>
    <row r="3075" spans="9:13" x14ac:dyDescent="0.25">
      <c r="I3075">
        <v>14068</v>
      </c>
      <c r="J3075" t="s">
        <v>699</v>
      </c>
      <c r="K3075" t="s">
        <v>971</v>
      </c>
      <c r="L3075" s="82">
        <v>22801</v>
      </c>
      <c r="M3075" t="s">
        <v>4230</v>
      </c>
    </row>
    <row r="3076" spans="9:13" x14ac:dyDescent="0.25">
      <c r="I3076">
        <v>14069</v>
      </c>
      <c r="J3076" t="s">
        <v>665</v>
      </c>
      <c r="K3076" t="s">
        <v>880</v>
      </c>
      <c r="L3076" s="82">
        <v>22698</v>
      </c>
      <c r="M3076" t="s">
        <v>4231</v>
      </c>
    </row>
    <row r="3077" spans="9:13" x14ac:dyDescent="0.25">
      <c r="I3077">
        <v>14070</v>
      </c>
      <c r="J3077" t="s">
        <v>333</v>
      </c>
      <c r="K3077" t="s">
        <v>999</v>
      </c>
      <c r="L3077" s="82">
        <v>21499</v>
      </c>
      <c r="M3077" t="s">
        <v>4232</v>
      </c>
    </row>
    <row r="3078" spans="9:13" x14ac:dyDescent="0.25">
      <c r="I3078">
        <v>14071</v>
      </c>
      <c r="J3078" t="s">
        <v>595</v>
      </c>
      <c r="K3078" t="s">
        <v>946</v>
      </c>
      <c r="L3078" s="82">
        <v>21516</v>
      </c>
      <c r="M3078" t="s">
        <v>4233</v>
      </c>
    </row>
    <row r="3079" spans="9:13" x14ac:dyDescent="0.25">
      <c r="I3079">
        <v>14072</v>
      </c>
      <c r="J3079" t="s">
        <v>698</v>
      </c>
      <c r="K3079" t="s">
        <v>992</v>
      </c>
      <c r="L3079" s="82">
        <v>20903</v>
      </c>
      <c r="M3079" t="s">
        <v>4234</v>
      </c>
    </row>
    <row r="3080" spans="9:13" x14ac:dyDescent="0.25">
      <c r="I3080">
        <v>14073</v>
      </c>
      <c r="J3080" t="s">
        <v>288</v>
      </c>
      <c r="K3080" t="s">
        <v>686</v>
      </c>
      <c r="L3080" s="82">
        <v>12901</v>
      </c>
      <c r="M3080" t="s">
        <v>4235</v>
      </c>
    </row>
    <row r="3081" spans="9:13" x14ac:dyDescent="0.25">
      <c r="I3081">
        <v>14074</v>
      </c>
      <c r="J3081" t="s">
        <v>524</v>
      </c>
      <c r="K3081" t="s">
        <v>967</v>
      </c>
      <c r="L3081" s="82">
        <v>18056</v>
      </c>
      <c r="M3081" t="s">
        <v>4236</v>
      </c>
    </row>
    <row r="3082" spans="9:13" x14ac:dyDescent="0.25">
      <c r="I3082">
        <v>14075</v>
      </c>
      <c r="J3082" t="s">
        <v>345</v>
      </c>
      <c r="K3082" t="s">
        <v>915</v>
      </c>
      <c r="L3082" s="82">
        <v>28084</v>
      </c>
      <c r="M3082" t="s">
        <v>4237</v>
      </c>
    </row>
    <row r="3083" spans="9:13" x14ac:dyDescent="0.25">
      <c r="I3083">
        <v>14076</v>
      </c>
      <c r="J3083" t="s">
        <v>458</v>
      </c>
      <c r="K3083" t="s">
        <v>262</v>
      </c>
      <c r="L3083" s="82">
        <v>27817</v>
      </c>
      <c r="M3083" t="s">
        <v>4238</v>
      </c>
    </row>
    <row r="3084" spans="9:13" x14ac:dyDescent="0.25">
      <c r="I3084">
        <v>14077</v>
      </c>
      <c r="J3084" t="s">
        <v>704</v>
      </c>
      <c r="K3084" t="s">
        <v>914</v>
      </c>
      <c r="L3084" s="82">
        <v>27863</v>
      </c>
      <c r="M3084" t="s">
        <v>4239</v>
      </c>
    </row>
    <row r="3085" spans="9:13" x14ac:dyDescent="0.25">
      <c r="I3085">
        <v>14078</v>
      </c>
      <c r="J3085" t="s">
        <v>229</v>
      </c>
      <c r="K3085" t="s">
        <v>686</v>
      </c>
      <c r="L3085" s="82">
        <v>27721</v>
      </c>
      <c r="M3085" t="s">
        <v>4240</v>
      </c>
    </row>
    <row r="3086" spans="9:13" x14ac:dyDescent="0.25">
      <c r="I3086">
        <v>14079</v>
      </c>
      <c r="J3086" t="s">
        <v>160</v>
      </c>
      <c r="K3086" t="s">
        <v>867</v>
      </c>
      <c r="L3086" s="82">
        <v>27833</v>
      </c>
      <c r="M3086" t="s">
        <v>4241</v>
      </c>
    </row>
    <row r="3087" spans="9:13" x14ac:dyDescent="0.25">
      <c r="I3087">
        <v>14080</v>
      </c>
      <c r="J3087" t="s">
        <v>385</v>
      </c>
      <c r="K3087" t="s">
        <v>989</v>
      </c>
      <c r="L3087" s="82">
        <v>27899</v>
      </c>
      <c r="M3087" t="s">
        <v>4242</v>
      </c>
    </row>
    <row r="3088" spans="9:13" x14ac:dyDescent="0.25">
      <c r="I3088">
        <v>14081</v>
      </c>
      <c r="J3088" t="s">
        <v>275</v>
      </c>
      <c r="K3088" t="s">
        <v>876</v>
      </c>
      <c r="L3088" s="82">
        <v>29317</v>
      </c>
      <c r="M3088" t="s">
        <v>4243</v>
      </c>
    </row>
    <row r="3089" spans="9:13" x14ac:dyDescent="0.25">
      <c r="I3089">
        <v>14082</v>
      </c>
      <c r="J3089" t="s">
        <v>505</v>
      </c>
      <c r="K3089" t="s">
        <v>968</v>
      </c>
      <c r="L3089" s="82">
        <v>29347</v>
      </c>
      <c r="M3089" t="s">
        <v>4244</v>
      </c>
    </row>
    <row r="3090" spans="9:13" x14ac:dyDescent="0.25">
      <c r="I3090">
        <v>14083</v>
      </c>
      <c r="J3090" t="s">
        <v>189</v>
      </c>
      <c r="K3090" t="s">
        <v>866</v>
      </c>
      <c r="L3090" s="82">
        <v>29528</v>
      </c>
      <c r="M3090" t="s">
        <v>4245</v>
      </c>
    </row>
    <row r="3091" spans="9:13" x14ac:dyDescent="0.25">
      <c r="I3091">
        <v>14084</v>
      </c>
      <c r="J3091" t="s">
        <v>345</v>
      </c>
      <c r="K3091" t="s">
        <v>840</v>
      </c>
      <c r="L3091" s="82">
        <v>29347</v>
      </c>
      <c r="M3091" t="s">
        <v>4246</v>
      </c>
    </row>
    <row r="3092" spans="9:13" x14ac:dyDescent="0.25">
      <c r="I3092">
        <v>14085</v>
      </c>
      <c r="J3092" t="s">
        <v>189</v>
      </c>
      <c r="K3092" t="s">
        <v>856</v>
      </c>
      <c r="L3092" s="82">
        <v>29282</v>
      </c>
      <c r="M3092" t="s">
        <v>4247</v>
      </c>
    </row>
    <row r="3093" spans="9:13" x14ac:dyDescent="0.25">
      <c r="I3093">
        <v>14086</v>
      </c>
      <c r="J3093" t="s">
        <v>287</v>
      </c>
      <c r="K3093" t="s">
        <v>885</v>
      </c>
      <c r="L3093" s="82">
        <v>16853</v>
      </c>
      <c r="M3093" t="s">
        <v>4248</v>
      </c>
    </row>
    <row r="3094" spans="9:13" x14ac:dyDescent="0.25">
      <c r="I3094">
        <v>14087</v>
      </c>
      <c r="J3094" t="s">
        <v>173</v>
      </c>
      <c r="K3094" t="s">
        <v>856</v>
      </c>
      <c r="L3094" s="82">
        <v>13640</v>
      </c>
      <c r="M3094" t="s">
        <v>4249</v>
      </c>
    </row>
    <row r="3095" spans="9:13" x14ac:dyDescent="0.25">
      <c r="I3095">
        <v>14088</v>
      </c>
      <c r="J3095" t="s">
        <v>318</v>
      </c>
      <c r="K3095" t="s">
        <v>866</v>
      </c>
      <c r="L3095" s="82">
        <v>28635</v>
      </c>
      <c r="M3095" t="s">
        <v>4250</v>
      </c>
    </row>
    <row r="3096" spans="9:13" x14ac:dyDescent="0.25">
      <c r="I3096">
        <v>14089</v>
      </c>
      <c r="J3096" t="s">
        <v>507</v>
      </c>
      <c r="K3096" t="s">
        <v>937</v>
      </c>
      <c r="L3096" s="82">
        <v>28772</v>
      </c>
      <c r="M3096" t="s">
        <v>4251</v>
      </c>
    </row>
    <row r="3097" spans="9:13" x14ac:dyDescent="0.25">
      <c r="I3097">
        <v>14090</v>
      </c>
      <c r="J3097" t="s">
        <v>183</v>
      </c>
      <c r="K3097" t="s">
        <v>958</v>
      </c>
      <c r="L3097" s="82">
        <v>28414</v>
      </c>
      <c r="M3097" t="s">
        <v>4252</v>
      </c>
    </row>
    <row r="3098" spans="9:13" x14ac:dyDescent="0.25">
      <c r="I3098">
        <v>14091</v>
      </c>
      <c r="J3098" t="s">
        <v>456</v>
      </c>
      <c r="K3098" t="s">
        <v>495</v>
      </c>
      <c r="L3098" s="82">
        <v>28350</v>
      </c>
      <c r="M3098" t="s">
        <v>4253</v>
      </c>
    </row>
    <row r="3099" spans="9:13" x14ac:dyDescent="0.25">
      <c r="I3099">
        <v>14092</v>
      </c>
      <c r="J3099" t="s">
        <v>287</v>
      </c>
      <c r="K3099" t="s">
        <v>853</v>
      </c>
      <c r="L3099" s="82">
        <v>28453</v>
      </c>
      <c r="M3099" t="s">
        <v>4254</v>
      </c>
    </row>
    <row r="3100" spans="9:13" x14ac:dyDescent="0.25">
      <c r="I3100">
        <v>14093</v>
      </c>
      <c r="J3100" t="s">
        <v>543</v>
      </c>
      <c r="K3100" t="s">
        <v>375</v>
      </c>
      <c r="L3100" s="82">
        <v>28234</v>
      </c>
      <c r="M3100" t="s">
        <v>4255</v>
      </c>
    </row>
    <row r="3101" spans="9:13" x14ac:dyDescent="0.25">
      <c r="I3101">
        <v>14094</v>
      </c>
      <c r="J3101" t="s">
        <v>187</v>
      </c>
      <c r="K3101" t="s">
        <v>171</v>
      </c>
      <c r="L3101" s="82">
        <v>28255</v>
      </c>
      <c r="M3101" t="s">
        <v>4256</v>
      </c>
    </row>
    <row r="3102" spans="9:13" x14ac:dyDescent="0.25">
      <c r="I3102">
        <v>14095</v>
      </c>
      <c r="J3102" t="s">
        <v>689</v>
      </c>
      <c r="K3102" t="s">
        <v>913</v>
      </c>
      <c r="L3102" s="82">
        <v>28013</v>
      </c>
      <c r="M3102" t="s">
        <v>4257</v>
      </c>
    </row>
    <row r="3103" spans="9:13" x14ac:dyDescent="0.25">
      <c r="I3103">
        <v>14096</v>
      </c>
      <c r="J3103" t="s">
        <v>496</v>
      </c>
      <c r="K3103" t="s">
        <v>987</v>
      </c>
      <c r="L3103" s="82">
        <v>29087</v>
      </c>
      <c r="M3103" t="s">
        <v>4258</v>
      </c>
    </row>
    <row r="3104" spans="9:13" x14ac:dyDescent="0.25">
      <c r="I3104">
        <v>14097</v>
      </c>
      <c r="J3104" t="s">
        <v>339</v>
      </c>
      <c r="K3104" t="s">
        <v>989</v>
      </c>
      <c r="L3104" s="82">
        <v>29124</v>
      </c>
      <c r="M3104" t="s">
        <v>4259</v>
      </c>
    </row>
    <row r="3105" spans="9:13" x14ac:dyDescent="0.25">
      <c r="I3105">
        <v>14098</v>
      </c>
      <c r="J3105" t="s">
        <v>313</v>
      </c>
      <c r="K3105" t="s">
        <v>866</v>
      </c>
      <c r="L3105" s="82">
        <v>28969</v>
      </c>
      <c r="M3105" t="s">
        <v>4260</v>
      </c>
    </row>
    <row r="3106" spans="9:13" x14ac:dyDescent="0.25">
      <c r="I3106">
        <v>14099</v>
      </c>
      <c r="J3106" t="s">
        <v>367</v>
      </c>
      <c r="K3106" t="s">
        <v>900</v>
      </c>
      <c r="L3106" s="82">
        <v>14573</v>
      </c>
      <c r="M3106" t="s">
        <v>4261</v>
      </c>
    </row>
    <row r="3107" spans="9:13" x14ac:dyDescent="0.25">
      <c r="I3107">
        <v>14100</v>
      </c>
      <c r="J3107" t="s">
        <v>429</v>
      </c>
      <c r="K3107" t="s">
        <v>967</v>
      </c>
      <c r="L3107" s="82">
        <v>15115</v>
      </c>
      <c r="M3107" t="s">
        <v>4262</v>
      </c>
    </row>
    <row r="3108" spans="9:13" x14ac:dyDescent="0.25">
      <c r="I3108">
        <v>14101</v>
      </c>
      <c r="J3108" t="s">
        <v>406</v>
      </c>
      <c r="K3108" t="s">
        <v>840</v>
      </c>
      <c r="L3108" s="82">
        <v>15595</v>
      </c>
      <c r="M3108" t="s">
        <v>4263</v>
      </c>
    </row>
    <row r="3109" spans="9:13" x14ac:dyDescent="0.25">
      <c r="I3109">
        <v>14102</v>
      </c>
      <c r="J3109" t="s">
        <v>330</v>
      </c>
      <c r="K3109" t="s">
        <v>822</v>
      </c>
      <c r="L3109" s="82">
        <v>15399</v>
      </c>
      <c r="M3109" t="s">
        <v>4264</v>
      </c>
    </row>
    <row r="3110" spans="9:13" x14ac:dyDescent="0.25">
      <c r="I3110">
        <v>14103</v>
      </c>
      <c r="J3110" t="s">
        <v>629</v>
      </c>
      <c r="K3110" t="s">
        <v>903</v>
      </c>
      <c r="L3110" s="82">
        <v>15985</v>
      </c>
      <c r="M3110" t="s">
        <v>4265</v>
      </c>
    </row>
    <row r="3111" spans="9:13" x14ac:dyDescent="0.25">
      <c r="I3111">
        <v>14104</v>
      </c>
      <c r="J3111" t="s">
        <v>162</v>
      </c>
      <c r="K3111" t="s">
        <v>283</v>
      </c>
      <c r="L3111" s="82">
        <v>27989</v>
      </c>
      <c r="M3111" t="s">
        <v>4266</v>
      </c>
    </row>
    <row r="3112" spans="9:13" x14ac:dyDescent="0.25">
      <c r="I3112">
        <v>14105</v>
      </c>
      <c r="J3112" t="s">
        <v>477</v>
      </c>
      <c r="K3112" t="s">
        <v>842</v>
      </c>
      <c r="L3112" s="82">
        <v>28098</v>
      </c>
      <c r="M3112" t="s">
        <v>4267</v>
      </c>
    </row>
    <row r="3113" spans="9:13" x14ac:dyDescent="0.25">
      <c r="I3113">
        <v>14106</v>
      </c>
      <c r="J3113" t="s">
        <v>268</v>
      </c>
      <c r="K3113" t="s">
        <v>926</v>
      </c>
      <c r="L3113" s="82">
        <v>27772</v>
      </c>
      <c r="M3113" t="s">
        <v>4268</v>
      </c>
    </row>
    <row r="3114" spans="9:13" x14ac:dyDescent="0.25">
      <c r="I3114">
        <v>14107</v>
      </c>
      <c r="J3114" t="s">
        <v>318</v>
      </c>
      <c r="K3114" t="s">
        <v>856</v>
      </c>
      <c r="L3114" s="82">
        <v>27599</v>
      </c>
      <c r="M3114" t="s">
        <v>4269</v>
      </c>
    </row>
    <row r="3115" spans="9:13" x14ac:dyDescent="0.25">
      <c r="I3115">
        <v>14108</v>
      </c>
      <c r="J3115" t="s">
        <v>495</v>
      </c>
      <c r="K3115" t="s">
        <v>821</v>
      </c>
      <c r="L3115" s="82">
        <v>27491</v>
      </c>
      <c r="M3115" t="s">
        <v>4270</v>
      </c>
    </row>
    <row r="3116" spans="9:13" x14ac:dyDescent="0.25">
      <c r="I3116">
        <v>14109</v>
      </c>
      <c r="J3116" t="s">
        <v>460</v>
      </c>
      <c r="K3116" t="s">
        <v>959</v>
      </c>
      <c r="L3116" s="82">
        <v>27264</v>
      </c>
      <c r="M3116" t="s">
        <v>4271</v>
      </c>
    </row>
    <row r="3117" spans="9:13" x14ac:dyDescent="0.25">
      <c r="I3117">
        <v>14110</v>
      </c>
      <c r="J3117" t="s">
        <v>457</v>
      </c>
      <c r="K3117" t="s">
        <v>861</v>
      </c>
      <c r="L3117" s="82">
        <v>26826</v>
      </c>
      <c r="M3117" t="s">
        <v>4272</v>
      </c>
    </row>
    <row r="3118" spans="9:13" x14ac:dyDescent="0.25">
      <c r="I3118">
        <v>14111</v>
      </c>
      <c r="J3118" t="s">
        <v>725</v>
      </c>
      <c r="K3118" t="s">
        <v>884</v>
      </c>
      <c r="L3118" s="82">
        <v>26625</v>
      </c>
      <c r="M3118" t="s">
        <v>4273</v>
      </c>
    </row>
    <row r="3119" spans="9:13" x14ac:dyDescent="0.25">
      <c r="I3119">
        <v>14112</v>
      </c>
      <c r="J3119" t="s">
        <v>314</v>
      </c>
      <c r="K3119" t="s">
        <v>860</v>
      </c>
      <c r="L3119" s="82">
        <v>26609</v>
      </c>
      <c r="M3119" t="s">
        <v>4274</v>
      </c>
    </row>
    <row r="3120" spans="9:13" x14ac:dyDescent="0.25">
      <c r="I3120">
        <v>14113</v>
      </c>
      <c r="J3120" t="s">
        <v>315</v>
      </c>
      <c r="K3120" t="s">
        <v>866</v>
      </c>
      <c r="L3120" s="82">
        <v>26411</v>
      </c>
      <c r="M3120" t="s">
        <v>4275</v>
      </c>
    </row>
    <row r="3121" spans="9:13" x14ac:dyDescent="0.25">
      <c r="I3121">
        <v>14114</v>
      </c>
      <c r="J3121" t="s">
        <v>163</v>
      </c>
      <c r="K3121" t="s">
        <v>664</v>
      </c>
      <c r="L3121" s="82">
        <v>26305</v>
      </c>
      <c r="M3121" t="s">
        <v>4276</v>
      </c>
    </row>
    <row r="3122" spans="9:13" x14ac:dyDescent="0.25">
      <c r="I3122">
        <v>14115</v>
      </c>
      <c r="J3122" t="s">
        <v>266</v>
      </c>
      <c r="K3122" t="s">
        <v>959</v>
      </c>
      <c r="L3122" s="82">
        <v>26454</v>
      </c>
      <c r="M3122" t="s">
        <v>4277</v>
      </c>
    </row>
    <row r="3123" spans="9:13" x14ac:dyDescent="0.25">
      <c r="I3123">
        <v>14116</v>
      </c>
      <c r="J3123" t="s">
        <v>271</v>
      </c>
      <c r="K3123" t="s">
        <v>823</v>
      </c>
      <c r="L3123" s="82">
        <v>24886</v>
      </c>
      <c r="M3123" t="s">
        <v>4278</v>
      </c>
    </row>
    <row r="3124" spans="9:13" x14ac:dyDescent="0.25">
      <c r="I3124">
        <v>14117</v>
      </c>
      <c r="J3124" t="s">
        <v>515</v>
      </c>
      <c r="K3124" t="s">
        <v>945</v>
      </c>
      <c r="L3124" s="82">
        <v>25134</v>
      </c>
      <c r="M3124" t="s">
        <v>4279</v>
      </c>
    </row>
    <row r="3125" spans="9:13" x14ac:dyDescent="0.25">
      <c r="I3125">
        <v>14118</v>
      </c>
      <c r="J3125" t="s">
        <v>152</v>
      </c>
      <c r="K3125" t="s">
        <v>262</v>
      </c>
      <c r="L3125" s="82">
        <v>24667</v>
      </c>
      <c r="M3125" t="s">
        <v>4280</v>
      </c>
    </row>
    <row r="3126" spans="9:13" x14ac:dyDescent="0.25">
      <c r="I3126">
        <v>14119</v>
      </c>
      <c r="J3126" t="s">
        <v>689</v>
      </c>
      <c r="K3126" t="s">
        <v>935</v>
      </c>
      <c r="L3126" s="82">
        <v>24634</v>
      </c>
      <c r="M3126" t="s">
        <v>4281</v>
      </c>
    </row>
    <row r="3127" spans="9:13" x14ac:dyDescent="0.25">
      <c r="I3127">
        <v>14120</v>
      </c>
      <c r="J3127" t="s">
        <v>294</v>
      </c>
      <c r="K3127" t="s">
        <v>935</v>
      </c>
      <c r="L3127" s="82">
        <v>24640</v>
      </c>
      <c r="M3127" t="s">
        <v>4282</v>
      </c>
    </row>
    <row r="3128" spans="9:13" x14ac:dyDescent="0.25">
      <c r="I3128">
        <v>14121</v>
      </c>
      <c r="J3128" t="s">
        <v>688</v>
      </c>
      <c r="K3128" t="s">
        <v>919</v>
      </c>
      <c r="L3128" s="82">
        <v>24666</v>
      </c>
      <c r="M3128" t="s">
        <v>4283</v>
      </c>
    </row>
    <row r="3129" spans="9:13" x14ac:dyDescent="0.25">
      <c r="I3129">
        <v>14122</v>
      </c>
      <c r="J3129" t="s">
        <v>507</v>
      </c>
      <c r="K3129" t="s">
        <v>943</v>
      </c>
      <c r="L3129" s="82">
        <v>15385</v>
      </c>
      <c r="M3129" t="s">
        <v>4284</v>
      </c>
    </row>
    <row r="3130" spans="9:13" x14ac:dyDescent="0.25">
      <c r="I3130">
        <v>14123</v>
      </c>
      <c r="J3130" t="s">
        <v>439</v>
      </c>
      <c r="K3130" t="s">
        <v>828</v>
      </c>
      <c r="L3130" s="82">
        <v>29200</v>
      </c>
      <c r="M3130" t="s">
        <v>4285</v>
      </c>
    </row>
    <row r="3131" spans="9:13" x14ac:dyDescent="0.25">
      <c r="I3131">
        <v>14124</v>
      </c>
      <c r="J3131" t="s">
        <v>458</v>
      </c>
      <c r="K3131" t="s">
        <v>946</v>
      </c>
      <c r="L3131" s="82">
        <v>29475</v>
      </c>
      <c r="M3131" t="s">
        <v>4286</v>
      </c>
    </row>
    <row r="3132" spans="9:13" x14ac:dyDescent="0.25">
      <c r="I3132">
        <v>14125</v>
      </c>
      <c r="J3132" t="s">
        <v>618</v>
      </c>
      <c r="K3132" t="s">
        <v>854</v>
      </c>
      <c r="L3132" s="82">
        <v>28629</v>
      </c>
      <c r="M3132" t="s">
        <v>4287</v>
      </c>
    </row>
    <row r="3133" spans="9:13" x14ac:dyDescent="0.25">
      <c r="I3133">
        <v>14126</v>
      </c>
      <c r="J3133" t="s">
        <v>369</v>
      </c>
      <c r="K3133" t="s">
        <v>855</v>
      </c>
      <c r="L3133" s="82">
        <v>28776</v>
      </c>
      <c r="M3133" t="s">
        <v>4288</v>
      </c>
    </row>
    <row r="3134" spans="9:13" x14ac:dyDescent="0.25">
      <c r="I3134">
        <v>14127</v>
      </c>
      <c r="J3134" t="s">
        <v>392</v>
      </c>
      <c r="K3134" t="s">
        <v>842</v>
      </c>
      <c r="L3134" s="82">
        <v>27798</v>
      </c>
      <c r="M3134" t="s">
        <v>4289</v>
      </c>
    </row>
    <row r="3135" spans="9:13" x14ac:dyDescent="0.25">
      <c r="I3135">
        <v>14128</v>
      </c>
      <c r="J3135" t="s">
        <v>161</v>
      </c>
      <c r="K3135" t="s">
        <v>915</v>
      </c>
      <c r="L3135" s="82">
        <v>28875</v>
      </c>
      <c r="M3135" t="s">
        <v>4290</v>
      </c>
    </row>
    <row r="3136" spans="9:13" x14ac:dyDescent="0.25">
      <c r="I3136">
        <v>14129</v>
      </c>
      <c r="J3136" t="s">
        <v>576</v>
      </c>
      <c r="K3136" t="s">
        <v>930</v>
      </c>
      <c r="L3136" s="82">
        <v>29146</v>
      </c>
      <c r="M3136" t="s">
        <v>4291</v>
      </c>
    </row>
    <row r="3137" spans="9:13" x14ac:dyDescent="0.25">
      <c r="I3137">
        <v>14130</v>
      </c>
      <c r="J3137" t="s">
        <v>671</v>
      </c>
      <c r="K3137" t="s">
        <v>880</v>
      </c>
      <c r="L3137" s="82">
        <v>28928</v>
      </c>
      <c r="M3137" t="s">
        <v>4292</v>
      </c>
    </row>
    <row r="3138" spans="9:13" x14ac:dyDescent="0.25">
      <c r="I3138">
        <v>14131</v>
      </c>
      <c r="J3138" t="s">
        <v>274</v>
      </c>
      <c r="K3138" t="s">
        <v>878</v>
      </c>
      <c r="L3138" s="82">
        <v>28718</v>
      </c>
      <c r="M3138" t="s">
        <v>4293</v>
      </c>
    </row>
    <row r="3139" spans="9:13" x14ac:dyDescent="0.25">
      <c r="I3139">
        <v>14132</v>
      </c>
      <c r="J3139" t="s">
        <v>597</v>
      </c>
      <c r="K3139" t="s">
        <v>262</v>
      </c>
      <c r="L3139" s="82">
        <v>28145</v>
      </c>
      <c r="M3139" t="s">
        <v>4294</v>
      </c>
    </row>
    <row r="3140" spans="9:13" x14ac:dyDescent="0.25">
      <c r="I3140">
        <v>14133</v>
      </c>
      <c r="J3140" t="s">
        <v>582</v>
      </c>
      <c r="K3140" t="s">
        <v>894</v>
      </c>
      <c r="L3140" s="82">
        <v>28445</v>
      </c>
      <c r="M3140" t="s">
        <v>4295</v>
      </c>
    </row>
    <row r="3141" spans="9:13" x14ac:dyDescent="0.25">
      <c r="I3141">
        <v>14134</v>
      </c>
      <c r="J3141" t="s">
        <v>638</v>
      </c>
      <c r="K3141" t="s">
        <v>898</v>
      </c>
      <c r="L3141" s="82">
        <v>28289</v>
      </c>
      <c r="M3141" t="s">
        <v>4296</v>
      </c>
    </row>
    <row r="3142" spans="9:13" x14ac:dyDescent="0.25">
      <c r="I3142">
        <v>14135</v>
      </c>
      <c r="J3142" t="s">
        <v>479</v>
      </c>
      <c r="K3142" t="s">
        <v>844</v>
      </c>
      <c r="L3142" s="82">
        <v>15928</v>
      </c>
      <c r="M3142" t="s">
        <v>4297</v>
      </c>
    </row>
    <row r="3143" spans="9:13" x14ac:dyDescent="0.25">
      <c r="I3143">
        <v>14136</v>
      </c>
      <c r="J3143" t="s">
        <v>430</v>
      </c>
      <c r="K3143" t="s">
        <v>962</v>
      </c>
      <c r="L3143" s="82">
        <v>15801</v>
      </c>
      <c r="M3143" t="s">
        <v>4298</v>
      </c>
    </row>
    <row r="3144" spans="9:13" x14ac:dyDescent="0.25">
      <c r="I3144">
        <v>14137</v>
      </c>
      <c r="J3144" t="s">
        <v>665</v>
      </c>
      <c r="K3144" t="s">
        <v>826</v>
      </c>
      <c r="L3144" s="82">
        <v>15985</v>
      </c>
      <c r="M3144" t="s">
        <v>4299</v>
      </c>
    </row>
    <row r="3145" spans="9:13" x14ac:dyDescent="0.25">
      <c r="I3145">
        <v>14138</v>
      </c>
      <c r="J3145" t="s">
        <v>518</v>
      </c>
      <c r="K3145" t="s">
        <v>892</v>
      </c>
      <c r="L3145" s="82">
        <v>15995</v>
      </c>
      <c r="M3145" t="s">
        <v>4300</v>
      </c>
    </row>
    <row r="3146" spans="9:13" x14ac:dyDescent="0.25">
      <c r="I3146">
        <v>14139</v>
      </c>
      <c r="J3146" t="s">
        <v>250</v>
      </c>
      <c r="K3146" t="s">
        <v>846</v>
      </c>
      <c r="L3146" s="82">
        <v>22365</v>
      </c>
      <c r="M3146" t="s">
        <v>4301</v>
      </c>
    </row>
    <row r="3147" spans="9:13" x14ac:dyDescent="0.25">
      <c r="I3147">
        <v>14140</v>
      </c>
      <c r="J3147" t="s">
        <v>476</v>
      </c>
      <c r="K3147" t="s">
        <v>846</v>
      </c>
      <c r="L3147" s="82">
        <v>22470</v>
      </c>
      <c r="M3147" t="s">
        <v>4302</v>
      </c>
    </row>
    <row r="3148" spans="9:13" x14ac:dyDescent="0.25">
      <c r="I3148">
        <v>14141</v>
      </c>
      <c r="J3148" t="s">
        <v>199</v>
      </c>
      <c r="K3148" t="s">
        <v>417</v>
      </c>
      <c r="L3148" s="82">
        <v>22078</v>
      </c>
      <c r="M3148" t="s">
        <v>4303</v>
      </c>
    </row>
    <row r="3149" spans="9:13" x14ac:dyDescent="0.25">
      <c r="I3149">
        <v>14142</v>
      </c>
      <c r="J3149" t="s">
        <v>224</v>
      </c>
      <c r="K3149" t="s">
        <v>865</v>
      </c>
      <c r="L3149" s="82">
        <v>22172</v>
      </c>
      <c r="M3149" t="s">
        <v>4304</v>
      </c>
    </row>
    <row r="3150" spans="9:13" x14ac:dyDescent="0.25">
      <c r="I3150">
        <v>14143</v>
      </c>
      <c r="J3150" t="s">
        <v>175</v>
      </c>
      <c r="K3150" t="s">
        <v>1043</v>
      </c>
      <c r="L3150" s="82">
        <v>21988</v>
      </c>
      <c r="M3150" t="s">
        <v>4305</v>
      </c>
    </row>
    <row r="3151" spans="9:13" x14ac:dyDescent="0.25">
      <c r="I3151">
        <v>14144</v>
      </c>
      <c r="J3151" t="s">
        <v>726</v>
      </c>
      <c r="K3151" t="s">
        <v>902</v>
      </c>
      <c r="L3151" s="82">
        <v>21834</v>
      </c>
      <c r="M3151" t="s">
        <v>4306</v>
      </c>
    </row>
    <row r="3152" spans="9:13" x14ac:dyDescent="0.25">
      <c r="I3152">
        <v>14145</v>
      </c>
      <c r="J3152" t="s">
        <v>174</v>
      </c>
      <c r="K3152" t="s">
        <v>882</v>
      </c>
      <c r="L3152" s="82">
        <v>21596</v>
      </c>
      <c r="M3152" t="s">
        <v>4307</v>
      </c>
    </row>
    <row r="3153" spans="9:13" x14ac:dyDescent="0.25">
      <c r="I3153">
        <v>14146</v>
      </c>
      <c r="J3153" t="s">
        <v>650</v>
      </c>
      <c r="K3153" t="s">
        <v>360</v>
      </c>
      <c r="L3153" s="82">
        <v>21753</v>
      </c>
      <c r="M3153" t="s">
        <v>4308</v>
      </c>
    </row>
    <row r="3154" spans="9:13" x14ac:dyDescent="0.25">
      <c r="I3154">
        <v>14147</v>
      </c>
      <c r="J3154" t="s">
        <v>270</v>
      </c>
      <c r="K3154" t="s">
        <v>911</v>
      </c>
      <c r="L3154" s="82">
        <v>21261</v>
      </c>
      <c r="M3154" t="s">
        <v>4309</v>
      </c>
    </row>
    <row r="3155" spans="9:13" x14ac:dyDescent="0.25">
      <c r="I3155">
        <v>14148</v>
      </c>
      <c r="J3155" t="s">
        <v>264</v>
      </c>
      <c r="K3155" t="s">
        <v>991</v>
      </c>
      <c r="L3155" s="82">
        <v>21256</v>
      </c>
      <c r="M3155" t="s">
        <v>4310</v>
      </c>
    </row>
    <row r="3156" spans="9:13" x14ac:dyDescent="0.25">
      <c r="I3156">
        <v>14149</v>
      </c>
      <c r="J3156" t="s">
        <v>223</v>
      </c>
      <c r="K3156" t="s">
        <v>989</v>
      </c>
      <c r="L3156" s="82">
        <v>22216</v>
      </c>
      <c r="M3156" t="s">
        <v>4311</v>
      </c>
    </row>
    <row r="3157" spans="9:13" x14ac:dyDescent="0.25">
      <c r="I3157">
        <v>14150</v>
      </c>
      <c r="J3157" t="s">
        <v>435</v>
      </c>
      <c r="K3157" t="s">
        <v>868</v>
      </c>
      <c r="L3157" s="82">
        <v>21602</v>
      </c>
      <c r="M3157" t="s">
        <v>4312</v>
      </c>
    </row>
    <row r="3158" spans="9:13" x14ac:dyDescent="0.25">
      <c r="I3158">
        <v>14151</v>
      </c>
      <c r="J3158" t="s">
        <v>398</v>
      </c>
      <c r="K3158" t="s">
        <v>664</v>
      </c>
      <c r="L3158" s="82">
        <v>25867</v>
      </c>
      <c r="M3158" t="s">
        <v>4313</v>
      </c>
    </row>
    <row r="3159" spans="9:13" x14ac:dyDescent="0.25">
      <c r="I3159">
        <v>14152</v>
      </c>
      <c r="J3159" t="s">
        <v>166</v>
      </c>
      <c r="K3159" t="s">
        <v>950</v>
      </c>
      <c r="L3159" s="82">
        <v>25637</v>
      </c>
      <c r="M3159" t="s">
        <v>4314</v>
      </c>
    </row>
    <row r="3160" spans="9:13" x14ac:dyDescent="0.25">
      <c r="I3160">
        <v>14153</v>
      </c>
      <c r="J3160" t="s">
        <v>557</v>
      </c>
      <c r="K3160" t="s">
        <v>958</v>
      </c>
      <c r="L3160" s="82">
        <v>25886</v>
      </c>
      <c r="M3160" t="s">
        <v>4315</v>
      </c>
    </row>
    <row r="3161" spans="9:13" x14ac:dyDescent="0.25">
      <c r="I3161">
        <v>14154</v>
      </c>
      <c r="J3161" t="s">
        <v>214</v>
      </c>
      <c r="K3161" t="s">
        <v>873</v>
      </c>
      <c r="L3161" s="82">
        <v>25850</v>
      </c>
      <c r="M3161" t="s">
        <v>4316</v>
      </c>
    </row>
    <row r="3162" spans="9:13" x14ac:dyDescent="0.25">
      <c r="I3162">
        <v>14155</v>
      </c>
      <c r="J3162" t="s">
        <v>316</v>
      </c>
      <c r="K3162" t="s">
        <v>936</v>
      </c>
      <c r="L3162" s="82">
        <v>25821</v>
      </c>
      <c r="M3162" t="s">
        <v>4317</v>
      </c>
    </row>
    <row r="3163" spans="9:13" x14ac:dyDescent="0.25">
      <c r="I3163">
        <v>14156</v>
      </c>
      <c r="J3163" t="s">
        <v>626</v>
      </c>
      <c r="K3163" t="s">
        <v>854</v>
      </c>
      <c r="L3163" s="82">
        <v>25341</v>
      </c>
      <c r="M3163" t="s">
        <v>4318</v>
      </c>
    </row>
    <row r="3164" spans="9:13" x14ac:dyDescent="0.25">
      <c r="I3164">
        <v>14157</v>
      </c>
      <c r="J3164" t="s">
        <v>214</v>
      </c>
      <c r="K3164" t="s">
        <v>967</v>
      </c>
      <c r="L3164" s="82">
        <v>25307</v>
      </c>
      <c r="M3164" t="s">
        <v>4319</v>
      </c>
    </row>
    <row r="3165" spans="9:13" x14ac:dyDescent="0.25">
      <c r="I3165">
        <v>14158</v>
      </c>
      <c r="J3165" t="s">
        <v>693</v>
      </c>
      <c r="K3165" t="s">
        <v>849</v>
      </c>
      <c r="L3165" s="82">
        <v>25238</v>
      </c>
      <c r="M3165" t="s">
        <v>4320</v>
      </c>
    </row>
    <row r="3166" spans="9:13" x14ac:dyDescent="0.25">
      <c r="I3166">
        <v>14159</v>
      </c>
      <c r="J3166" t="s">
        <v>432</v>
      </c>
      <c r="K3166" t="s">
        <v>964</v>
      </c>
      <c r="L3166" s="82">
        <v>25519</v>
      </c>
      <c r="M3166" t="s">
        <v>4321</v>
      </c>
    </row>
    <row r="3167" spans="9:13" x14ac:dyDescent="0.25">
      <c r="I3167">
        <v>14160</v>
      </c>
      <c r="J3167" t="s">
        <v>388</v>
      </c>
      <c r="K3167" t="s">
        <v>975</v>
      </c>
      <c r="L3167" s="82">
        <v>25389</v>
      </c>
      <c r="M3167" t="s">
        <v>4322</v>
      </c>
    </row>
    <row r="3168" spans="9:13" x14ac:dyDescent="0.25">
      <c r="I3168">
        <v>14161</v>
      </c>
      <c r="J3168" t="s">
        <v>334</v>
      </c>
      <c r="K3168" t="s">
        <v>946</v>
      </c>
      <c r="L3168" s="82">
        <v>25236</v>
      </c>
      <c r="M3168" t="s">
        <v>4323</v>
      </c>
    </row>
    <row r="3169" spans="9:13" x14ac:dyDescent="0.25">
      <c r="I3169">
        <v>14162</v>
      </c>
      <c r="J3169" t="s">
        <v>423</v>
      </c>
      <c r="K3169" t="s">
        <v>856</v>
      </c>
      <c r="L3169" s="82">
        <v>25525</v>
      </c>
      <c r="M3169" t="s">
        <v>4324</v>
      </c>
    </row>
    <row r="3170" spans="9:13" x14ac:dyDescent="0.25">
      <c r="I3170">
        <v>14163</v>
      </c>
      <c r="J3170" t="s">
        <v>181</v>
      </c>
      <c r="K3170" t="s">
        <v>856</v>
      </c>
      <c r="L3170" s="82">
        <v>25499</v>
      </c>
      <c r="M3170" t="s">
        <v>4325</v>
      </c>
    </row>
    <row r="3171" spans="9:13" x14ac:dyDescent="0.25">
      <c r="I3171">
        <v>14164</v>
      </c>
      <c r="J3171" t="s">
        <v>249</v>
      </c>
      <c r="K3171" t="s">
        <v>992</v>
      </c>
      <c r="L3171" s="82">
        <v>25519</v>
      </c>
      <c r="M3171" t="s">
        <v>4326</v>
      </c>
    </row>
    <row r="3172" spans="9:13" x14ac:dyDescent="0.25">
      <c r="I3172">
        <v>14165</v>
      </c>
      <c r="J3172" t="s">
        <v>315</v>
      </c>
      <c r="K3172" t="s">
        <v>937</v>
      </c>
      <c r="L3172" s="82">
        <v>25321</v>
      </c>
      <c r="M3172" t="s">
        <v>4327</v>
      </c>
    </row>
    <row r="3173" spans="9:13" x14ac:dyDescent="0.25">
      <c r="I3173">
        <v>14166</v>
      </c>
      <c r="J3173" t="s">
        <v>152</v>
      </c>
      <c r="K3173" t="s">
        <v>834</v>
      </c>
      <c r="L3173" s="82">
        <v>8320</v>
      </c>
      <c r="M3173" t="s">
        <v>4328</v>
      </c>
    </row>
    <row r="3174" spans="9:13" x14ac:dyDescent="0.25">
      <c r="I3174">
        <v>14167</v>
      </c>
      <c r="J3174" t="s">
        <v>413</v>
      </c>
      <c r="K3174" t="s">
        <v>981</v>
      </c>
      <c r="L3174" s="82">
        <v>18720</v>
      </c>
      <c r="M3174" t="s">
        <v>4329</v>
      </c>
    </row>
    <row r="3175" spans="9:13" x14ac:dyDescent="0.25">
      <c r="I3175">
        <v>14168</v>
      </c>
      <c r="J3175" t="s">
        <v>240</v>
      </c>
      <c r="K3175" t="s">
        <v>1008</v>
      </c>
      <c r="L3175" s="82">
        <v>18896</v>
      </c>
      <c r="M3175" t="s">
        <v>4330</v>
      </c>
    </row>
    <row r="3176" spans="9:13" x14ac:dyDescent="0.25">
      <c r="I3176">
        <v>14169</v>
      </c>
      <c r="J3176" t="s">
        <v>655</v>
      </c>
      <c r="K3176" t="s">
        <v>930</v>
      </c>
      <c r="L3176" s="82">
        <v>24944</v>
      </c>
      <c r="M3176" t="s">
        <v>4331</v>
      </c>
    </row>
    <row r="3177" spans="9:13" x14ac:dyDescent="0.25">
      <c r="I3177">
        <v>14170</v>
      </c>
      <c r="J3177" t="s">
        <v>671</v>
      </c>
      <c r="K3177" t="s">
        <v>849</v>
      </c>
      <c r="L3177" s="82">
        <v>25144</v>
      </c>
      <c r="M3177" t="s">
        <v>4332</v>
      </c>
    </row>
    <row r="3178" spans="9:13" x14ac:dyDescent="0.25">
      <c r="I3178">
        <v>14171</v>
      </c>
      <c r="J3178" t="s">
        <v>202</v>
      </c>
      <c r="K3178" t="s">
        <v>840</v>
      </c>
      <c r="L3178" s="82">
        <v>16320</v>
      </c>
      <c r="M3178" t="s">
        <v>4333</v>
      </c>
    </row>
    <row r="3179" spans="9:13" x14ac:dyDescent="0.25">
      <c r="I3179">
        <v>14172</v>
      </c>
      <c r="J3179" t="s">
        <v>370</v>
      </c>
      <c r="K3179" t="s">
        <v>856</v>
      </c>
      <c r="L3179" s="82">
        <v>16183</v>
      </c>
      <c r="M3179" t="s">
        <v>4334</v>
      </c>
    </row>
    <row r="3180" spans="9:13" x14ac:dyDescent="0.25">
      <c r="I3180">
        <v>14173</v>
      </c>
      <c r="J3180" t="s">
        <v>569</v>
      </c>
      <c r="K3180" t="s">
        <v>965</v>
      </c>
      <c r="L3180" s="82">
        <v>16548</v>
      </c>
      <c r="M3180" t="s">
        <v>4335</v>
      </c>
    </row>
    <row r="3181" spans="9:13" x14ac:dyDescent="0.25">
      <c r="I3181">
        <v>14174</v>
      </c>
      <c r="J3181" t="s">
        <v>459</v>
      </c>
      <c r="K3181" t="s">
        <v>871</v>
      </c>
      <c r="L3181" s="82">
        <v>16688</v>
      </c>
      <c r="M3181" t="s">
        <v>4336</v>
      </c>
    </row>
    <row r="3182" spans="9:13" x14ac:dyDescent="0.25">
      <c r="I3182">
        <v>14175</v>
      </c>
      <c r="J3182" t="s">
        <v>385</v>
      </c>
      <c r="K3182" t="s">
        <v>828</v>
      </c>
      <c r="L3182" s="82">
        <v>16577</v>
      </c>
      <c r="M3182" t="s">
        <v>4337</v>
      </c>
    </row>
    <row r="3183" spans="9:13" x14ac:dyDescent="0.25">
      <c r="I3183">
        <v>14176</v>
      </c>
      <c r="J3183" t="s">
        <v>378</v>
      </c>
      <c r="K3183" t="s">
        <v>839</v>
      </c>
      <c r="L3183" s="82">
        <v>16869</v>
      </c>
      <c r="M3183" t="s">
        <v>4338</v>
      </c>
    </row>
    <row r="3184" spans="9:13" x14ac:dyDescent="0.25">
      <c r="I3184">
        <v>14177</v>
      </c>
      <c r="J3184" t="s">
        <v>433</v>
      </c>
      <c r="K3184" t="s">
        <v>863</v>
      </c>
      <c r="L3184" s="82">
        <v>16944</v>
      </c>
      <c r="M3184" t="s">
        <v>4339</v>
      </c>
    </row>
    <row r="3185" spans="9:13" x14ac:dyDescent="0.25">
      <c r="I3185">
        <v>14178</v>
      </c>
      <c r="J3185" t="s">
        <v>558</v>
      </c>
      <c r="K3185" t="s">
        <v>869</v>
      </c>
      <c r="L3185" s="82">
        <v>17060</v>
      </c>
      <c r="M3185" t="s">
        <v>4340</v>
      </c>
    </row>
    <row r="3186" spans="9:13" x14ac:dyDescent="0.25">
      <c r="I3186">
        <v>14179</v>
      </c>
      <c r="J3186" t="s">
        <v>334</v>
      </c>
      <c r="K3186" t="s">
        <v>967</v>
      </c>
      <c r="L3186" s="82">
        <v>16918</v>
      </c>
      <c r="M3186" t="s">
        <v>4341</v>
      </c>
    </row>
    <row r="3187" spans="9:13" x14ac:dyDescent="0.25">
      <c r="I3187">
        <v>14180</v>
      </c>
      <c r="J3187" t="s">
        <v>351</v>
      </c>
      <c r="K3187" t="s">
        <v>952</v>
      </c>
      <c r="L3187" s="82">
        <v>16927</v>
      </c>
      <c r="M3187" t="s">
        <v>4342</v>
      </c>
    </row>
    <row r="3188" spans="9:13" x14ac:dyDescent="0.25">
      <c r="I3188">
        <v>14181</v>
      </c>
      <c r="J3188" t="s">
        <v>575</v>
      </c>
      <c r="K3188" t="s">
        <v>982</v>
      </c>
      <c r="L3188" s="82">
        <v>17138</v>
      </c>
      <c r="M3188" t="s">
        <v>4343</v>
      </c>
    </row>
    <row r="3189" spans="9:13" x14ac:dyDescent="0.25">
      <c r="I3189">
        <v>14182</v>
      </c>
      <c r="J3189" t="s">
        <v>646</v>
      </c>
      <c r="K3189" t="s">
        <v>900</v>
      </c>
      <c r="L3189" s="82">
        <v>19987</v>
      </c>
      <c r="M3189" t="s">
        <v>4344</v>
      </c>
    </row>
    <row r="3190" spans="9:13" x14ac:dyDescent="0.25">
      <c r="I3190">
        <v>14183</v>
      </c>
      <c r="J3190" t="s">
        <v>610</v>
      </c>
      <c r="K3190" t="s">
        <v>830</v>
      </c>
      <c r="L3190" s="82">
        <v>19649</v>
      </c>
      <c r="M3190" t="s">
        <v>4345</v>
      </c>
    </row>
    <row r="3191" spans="9:13" x14ac:dyDescent="0.25">
      <c r="I3191">
        <v>14184</v>
      </c>
      <c r="J3191" t="s">
        <v>211</v>
      </c>
      <c r="K3191" t="s">
        <v>834</v>
      </c>
      <c r="L3191" s="82">
        <v>19659</v>
      </c>
      <c r="M3191" t="s">
        <v>4346</v>
      </c>
    </row>
    <row r="3192" spans="9:13" x14ac:dyDescent="0.25">
      <c r="I3192">
        <v>14185</v>
      </c>
      <c r="J3192" t="s">
        <v>372</v>
      </c>
      <c r="K3192" t="s">
        <v>908</v>
      </c>
      <c r="L3192" s="82">
        <v>19317</v>
      </c>
      <c r="M3192" t="s">
        <v>4347</v>
      </c>
    </row>
    <row r="3193" spans="9:13" x14ac:dyDescent="0.25">
      <c r="I3193">
        <v>14186</v>
      </c>
      <c r="J3193" t="s">
        <v>411</v>
      </c>
      <c r="K3193" t="s">
        <v>927</v>
      </c>
      <c r="L3193" s="82">
        <v>19171</v>
      </c>
      <c r="M3193" t="s">
        <v>4348</v>
      </c>
    </row>
    <row r="3194" spans="9:13" x14ac:dyDescent="0.25">
      <c r="I3194">
        <v>14187</v>
      </c>
      <c r="J3194" t="s">
        <v>149</v>
      </c>
      <c r="K3194" t="s">
        <v>832</v>
      </c>
      <c r="L3194" s="82">
        <v>19261</v>
      </c>
      <c r="M3194" t="s">
        <v>4349</v>
      </c>
    </row>
    <row r="3195" spans="9:13" x14ac:dyDescent="0.25">
      <c r="I3195">
        <v>14188</v>
      </c>
      <c r="J3195" t="s">
        <v>476</v>
      </c>
      <c r="K3195" t="s">
        <v>860</v>
      </c>
      <c r="L3195" s="82">
        <v>18939</v>
      </c>
      <c r="M3195" t="s">
        <v>4350</v>
      </c>
    </row>
    <row r="3196" spans="9:13" x14ac:dyDescent="0.25">
      <c r="I3196">
        <v>14189</v>
      </c>
      <c r="J3196" t="s">
        <v>666</v>
      </c>
      <c r="K3196" t="s">
        <v>664</v>
      </c>
      <c r="L3196" s="82">
        <v>18872</v>
      </c>
      <c r="M3196" t="s">
        <v>4351</v>
      </c>
    </row>
    <row r="3197" spans="9:13" x14ac:dyDescent="0.25">
      <c r="I3197">
        <v>14190</v>
      </c>
      <c r="J3197" t="s">
        <v>247</v>
      </c>
      <c r="K3197" t="s">
        <v>952</v>
      </c>
      <c r="L3197" s="82">
        <v>18771</v>
      </c>
      <c r="M3197" t="s">
        <v>4352</v>
      </c>
    </row>
    <row r="3198" spans="9:13" x14ac:dyDescent="0.25">
      <c r="I3198">
        <v>14191</v>
      </c>
      <c r="J3198" t="s">
        <v>661</v>
      </c>
      <c r="K3198" t="s">
        <v>664</v>
      </c>
      <c r="L3198" s="82">
        <v>18643</v>
      </c>
      <c r="M3198" t="s">
        <v>4353</v>
      </c>
    </row>
    <row r="3199" spans="9:13" x14ac:dyDescent="0.25">
      <c r="I3199">
        <v>14192</v>
      </c>
      <c r="J3199" t="s">
        <v>715</v>
      </c>
      <c r="K3199" t="s">
        <v>901</v>
      </c>
      <c r="L3199" s="82">
        <v>18498</v>
      </c>
      <c r="M3199" t="s">
        <v>4354</v>
      </c>
    </row>
    <row r="3200" spans="9:13" x14ac:dyDescent="0.25">
      <c r="I3200">
        <v>14193</v>
      </c>
      <c r="J3200" t="s">
        <v>413</v>
      </c>
      <c r="K3200" t="s">
        <v>954</v>
      </c>
      <c r="L3200" s="82">
        <v>18478</v>
      </c>
      <c r="M3200" t="s">
        <v>4355</v>
      </c>
    </row>
    <row r="3201" spans="9:13" x14ac:dyDescent="0.25">
      <c r="I3201">
        <v>14194</v>
      </c>
      <c r="J3201" t="s">
        <v>245</v>
      </c>
      <c r="K3201" t="s">
        <v>839</v>
      </c>
      <c r="L3201" s="82">
        <v>18289</v>
      </c>
      <c r="M3201" t="s">
        <v>4356</v>
      </c>
    </row>
    <row r="3202" spans="9:13" x14ac:dyDescent="0.25">
      <c r="I3202">
        <v>14195</v>
      </c>
      <c r="J3202" t="s">
        <v>255</v>
      </c>
      <c r="K3202" t="s">
        <v>903</v>
      </c>
      <c r="L3202" s="82">
        <v>18387</v>
      </c>
      <c r="M3202" t="s">
        <v>4357</v>
      </c>
    </row>
    <row r="3203" spans="9:13" x14ac:dyDescent="0.25">
      <c r="I3203">
        <v>14196</v>
      </c>
      <c r="J3203" t="s">
        <v>219</v>
      </c>
      <c r="K3203" t="s">
        <v>855</v>
      </c>
      <c r="L3203" s="82">
        <v>18540</v>
      </c>
      <c r="M3203" t="s">
        <v>4358</v>
      </c>
    </row>
    <row r="3204" spans="9:13" x14ac:dyDescent="0.25">
      <c r="I3204">
        <v>14197</v>
      </c>
      <c r="J3204" t="s">
        <v>372</v>
      </c>
      <c r="K3204" t="s">
        <v>921</v>
      </c>
      <c r="L3204" s="82">
        <v>17931</v>
      </c>
      <c r="M3204" t="s">
        <v>4359</v>
      </c>
    </row>
    <row r="3205" spans="9:13" x14ac:dyDescent="0.25">
      <c r="I3205">
        <v>14198</v>
      </c>
      <c r="J3205" t="s">
        <v>727</v>
      </c>
      <c r="K3205" t="s">
        <v>938</v>
      </c>
      <c r="L3205" s="82">
        <v>18214</v>
      </c>
      <c r="M3205" t="s">
        <v>4360</v>
      </c>
    </row>
    <row r="3206" spans="9:13" x14ac:dyDescent="0.25">
      <c r="I3206">
        <v>14199</v>
      </c>
      <c r="J3206" t="s">
        <v>496</v>
      </c>
      <c r="K3206" t="s">
        <v>884</v>
      </c>
      <c r="L3206" s="82">
        <v>18081</v>
      </c>
      <c r="M3206" t="s">
        <v>4361</v>
      </c>
    </row>
    <row r="3207" spans="9:13" x14ac:dyDescent="0.25">
      <c r="I3207">
        <v>14200</v>
      </c>
      <c r="J3207" t="s">
        <v>437</v>
      </c>
      <c r="K3207" t="s">
        <v>919</v>
      </c>
      <c r="L3207" s="82">
        <v>17813</v>
      </c>
      <c r="M3207" t="s">
        <v>4362</v>
      </c>
    </row>
    <row r="3208" spans="9:13" x14ac:dyDescent="0.25">
      <c r="I3208">
        <v>14201</v>
      </c>
      <c r="J3208" t="s">
        <v>398</v>
      </c>
      <c r="K3208" t="s">
        <v>880</v>
      </c>
      <c r="L3208" s="82">
        <v>17633</v>
      </c>
      <c r="M3208" t="s">
        <v>4363</v>
      </c>
    </row>
    <row r="3209" spans="9:13" x14ac:dyDescent="0.25">
      <c r="I3209">
        <v>14202</v>
      </c>
      <c r="J3209" t="s">
        <v>479</v>
      </c>
      <c r="K3209" t="s">
        <v>906</v>
      </c>
      <c r="L3209" s="82">
        <v>17733</v>
      </c>
      <c r="M3209" t="s">
        <v>4364</v>
      </c>
    </row>
    <row r="3210" spans="9:13" x14ac:dyDescent="0.25">
      <c r="I3210">
        <v>14203</v>
      </c>
      <c r="J3210" t="s">
        <v>170</v>
      </c>
      <c r="K3210" t="s">
        <v>932</v>
      </c>
      <c r="L3210" s="82">
        <v>17301</v>
      </c>
      <c r="M3210" t="s">
        <v>4365</v>
      </c>
    </row>
    <row r="3211" spans="9:13" x14ac:dyDescent="0.25">
      <c r="I3211">
        <v>14204</v>
      </c>
      <c r="J3211" t="s">
        <v>647</v>
      </c>
      <c r="K3211" t="s">
        <v>360</v>
      </c>
      <c r="L3211" s="82">
        <v>17388</v>
      </c>
      <c r="M3211" t="s">
        <v>4366</v>
      </c>
    </row>
    <row r="3212" spans="9:13" x14ac:dyDescent="0.25">
      <c r="I3212">
        <v>14205</v>
      </c>
      <c r="J3212" t="s">
        <v>589</v>
      </c>
      <c r="K3212" t="s">
        <v>920</v>
      </c>
      <c r="L3212" s="82">
        <v>17280</v>
      </c>
      <c r="M3212" t="s">
        <v>4367</v>
      </c>
    </row>
    <row r="3213" spans="9:13" x14ac:dyDescent="0.25">
      <c r="I3213">
        <v>14206</v>
      </c>
      <c r="J3213" t="s">
        <v>240</v>
      </c>
      <c r="K3213" t="s">
        <v>1028</v>
      </c>
      <c r="L3213" s="82">
        <v>17354</v>
      </c>
      <c r="M3213" t="s">
        <v>4368</v>
      </c>
    </row>
    <row r="3214" spans="9:13" x14ac:dyDescent="0.25">
      <c r="I3214">
        <v>14207</v>
      </c>
      <c r="J3214" t="s">
        <v>338</v>
      </c>
      <c r="K3214" t="s">
        <v>1044</v>
      </c>
      <c r="L3214" s="82">
        <v>17431</v>
      </c>
      <c r="M3214" t="s">
        <v>4369</v>
      </c>
    </row>
    <row r="3215" spans="9:13" x14ac:dyDescent="0.25">
      <c r="I3215">
        <v>14208</v>
      </c>
      <c r="J3215" t="s">
        <v>149</v>
      </c>
      <c r="K3215" t="s">
        <v>967</v>
      </c>
      <c r="L3215" s="82">
        <v>17401</v>
      </c>
      <c r="M3215" t="s">
        <v>4370</v>
      </c>
    </row>
    <row r="3216" spans="9:13" x14ac:dyDescent="0.25">
      <c r="I3216">
        <v>14209</v>
      </c>
      <c r="J3216" t="s">
        <v>693</v>
      </c>
      <c r="K3216" t="s">
        <v>851</v>
      </c>
      <c r="L3216" s="82">
        <v>27493</v>
      </c>
      <c r="M3216" t="s">
        <v>4371</v>
      </c>
    </row>
    <row r="3217" spans="9:13" x14ac:dyDescent="0.25">
      <c r="I3217">
        <v>14210</v>
      </c>
      <c r="J3217" t="s">
        <v>347</v>
      </c>
      <c r="K3217" t="s">
        <v>927</v>
      </c>
      <c r="L3217" s="82">
        <v>28060</v>
      </c>
      <c r="M3217" t="s">
        <v>4372</v>
      </c>
    </row>
    <row r="3218" spans="9:13" x14ac:dyDescent="0.25">
      <c r="I3218">
        <v>14211</v>
      </c>
      <c r="J3218" t="s">
        <v>515</v>
      </c>
      <c r="K3218" t="s">
        <v>602</v>
      </c>
      <c r="L3218" s="82">
        <v>27468</v>
      </c>
      <c r="M3218" t="s">
        <v>4373</v>
      </c>
    </row>
    <row r="3219" spans="9:13" x14ac:dyDescent="0.25">
      <c r="I3219">
        <v>14212</v>
      </c>
      <c r="J3219" t="s">
        <v>439</v>
      </c>
      <c r="K3219" t="s">
        <v>990</v>
      </c>
      <c r="L3219" s="82">
        <v>27517</v>
      </c>
      <c r="M3219" t="s">
        <v>4374</v>
      </c>
    </row>
    <row r="3220" spans="9:13" x14ac:dyDescent="0.25">
      <c r="I3220">
        <v>14213</v>
      </c>
      <c r="J3220" t="s">
        <v>648</v>
      </c>
      <c r="K3220" t="s">
        <v>1008</v>
      </c>
      <c r="L3220" s="82">
        <v>27709</v>
      </c>
      <c r="M3220" t="s">
        <v>4375</v>
      </c>
    </row>
    <row r="3221" spans="9:13" x14ac:dyDescent="0.25">
      <c r="I3221">
        <v>14214</v>
      </c>
      <c r="J3221" t="s">
        <v>610</v>
      </c>
      <c r="K3221" t="s">
        <v>868</v>
      </c>
      <c r="L3221" s="82">
        <v>27571</v>
      </c>
      <c r="M3221" t="s">
        <v>4376</v>
      </c>
    </row>
    <row r="3222" spans="9:13" x14ac:dyDescent="0.25">
      <c r="I3222">
        <v>14215</v>
      </c>
      <c r="J3222" t="s">
        <v>481</v>
      </c>
      <c r="K3222" t="s">
        <v>821</v>
      </c>
      <c r="L3222" s="82">
        <v>27550</v>
      </c>
      <c r="M3222" t="s">
        <v>4377</v>
      </c>
    </row>
    <row r="3223" spans="9:13" x14ac:dyDescent="0.25">
      <c r="I3223">
        <v>14216</v>
      </c>
      <c r="J3223" t="s">
        <v>240</v>
      </c>
      <c r="K3223" t="s">
        <v>865</v>
      </c>
      <c r="L3223" s="82">
        <v>27339</v>
      </c>
      <c r="M3223" t="s">
        <v>4378</v>
      </c>
    </row>
    <row r="3224" spans="9:13" x14ac:dyDescent="0.25">
      <c r="I3224">
        <v>14217</v>
      </c>
      <c r="J3224" t="s">
        <v>364</v>
      </c>
      <c r="K3224" t="s">
        <v>866</v>
      </c>
      <c r="L3224" s="82">
        <v>27144</v>
      </c>
      <c r="M3224" t="s">
        <v>4379</v>
      </c>
    </row>
    <row r="3225" spans="9:13" x14ac:dyDescent="0.25">
      <c r="I3225">
        <v>14218</v>
      </c>
      <c r="J3225" t="s">
        <v>401</v>
      </c>
      <c r="K3225" t="s">
        <v>894</v>
      </c>
      <c r="L3225" s="82">
        <v>27068</v>
      </c>
      <c r="M3225" t="s">
        <v>4380</v>
      </c>
    </row>
    <row r="3226" spans="9:13" x14ac:dyDescent="0.25">
      <c r="I3226">
        <v>14219</v>
      </c>
      <c r="J3226" t="s">
        <v>151</v>
      </c>
      <c r="K3226" t="s">
        <v>882</v>
      </c>
      <c r="L3226" s="82">
        <v>27334</v>
      </c>
      <c r="M3226" t="s">
        <v>4381</v>
      </c>
    </row>
    <row r="3227" spans="9:13" x14ac:dyDescent="0.25">
      <c r="I3227">
        <v>14220</v>
      </c>
      <c r="J3227" t="s">
        <v>242</v>
      </c>
      <c r="K3227" t="s">
        <v>938</v>
      </c>
      <c r="L3227" s="82">
        <v>27230</v>
      </c>
      <c r="M3227" t="s">
        <v>4382</v>
      </c>
    </row>
    <row r="3228" spans="9:13" x14ac:dyDescent="0.25">
      <c r="I3228">
        <v>14221</v>
      </c>
      <c r="J3228" t="s">
        <v>625</v>
      </c>
      <c r="K3228" t="s">
        <v>847</v>
      </c>
      <c r="L3228" s="82">
        <v>26394</v>
      </c>
      <c r="M3228" t="s">
        <v>4383</v>
      </c>
    </row>
    <row r="3229" spans="9:13" x14ac:dyDescent="0.25">
      <c r="I3229">
        <v>14222</v>
      </c>
      <c r="J3229" t="s">
        <v>443</v>
      </c>
      <c r="K3229" t="s">
        <v>842</v>
      </c>
      <c r="L3229" s="82">
        <v>26507</v>
      </c>
      <c r="M3229" t="s">
        <v>4384</v>
      </c>
    </row>
    <row r="3230" spans="9:13" x14ac:dyDescent="0.25">
      <c r="I3230">
        <v>14223</v>
      </c>
      <c r="J3230" t="s">
        <v>269</v>
      </c>
      <c r="K3230" t="s">
        <v>896</v>
      </c>
      <c r="L3230" s="82">
        <v>26447</v>
      </c>
      <c r="M3230" t="s">
        <v>4385</v>
      </c>
    </row>
    <row r="3231" spans="9:13" x14ac:dyDescent="0.25">
      <c r="I3231">
        <v>14224</v>
      </c>
      <c r="J3231" t="s">
        <v>230</v>
      </c>
      <c r="K3231" t="s">
        <v>962</v>
      </c>
      <c r="L3231" s="82">
        <v>26928</v>
      </c>
      <c r="M3231" t="s">
        <v>4386</v>
      </c>
    </row>
    <row r="3232" spans="9:13" x14ac:dyDescent="0.25">
      <c r="I3232">
        <v>14225</v>
      </c>
      <c r="J3232" t="s">
        <v>429</v>
      </c>
      <c r="K3232" t="s">
        <v>994</v>
      </c>
      <c r="L3232" s="82">
        <v>26446</v>
      </c>
      <c r="M3232" t="s">
        <v>4387</v>
      </c>
    </row>
    <row r="3233" spans="9:13" x14ac:dyDescent="0.25">
      <c r="I3233">
        <v>14226</v>
      </c>
      <c r="J3233" t="s">
        <v>198</v>
      </c>
      <c r="K3233" t="s">
        <v>828</v>
      </c>
      <c r="L3233" s="82">
        <v>26506</v>
      </c>
      <c r="M3233" t="s">
        <v>4388</v>
      </c>
    </row>
    <row r="3234" spans="9:13" x14ac:dyDescent="0.25">
      <c r="I3234">
        <v>14227</v>
      </c>
      <c r="J3234" t="s">
        <v>628</v>
      </c>
      <c r="K3234" t="s">
        <v>967</v>
      </c>
      <c r="L3234" s="82">
        <v>26593</v>
      </c>
      <c r="M3234" t="s">
        <v>4389</v>
      </c>
    </row>
    <row r="3235" spans="9:13" x14ac:dyDescent="0.25">
      <c r="I3235">
        <v>14228</v>
      </c>
      <c r="J3235" t="s">
        <v>350</v>
      </c>
      <c r="K3235" t="s">
        <v>869</v>
      </c>
      <c r="L3235" s="82">
        <v>26166</v>
      </c>
      <c r="M3235" t="s">
        <v>4390</v>
      </c>
    </row>
    <row r="3236" spans="9:13" x14ac:dyDescent="0.25">
      <c r="I3236">
        <v>14229</v>
      </c>
      <c r="J3236" t="s">
        <v>698</v>
      </c>
      <c r="K3236" t="s">
        <v>891</v>
      </c>
      <c r="L3236" s="82">
        <v>26120</v>
      </c>
      <c r="M3236" t="s">
        <v>4391</v>
      </c>
    </row>
    <row r="3237" spans="9:13" x14ac:dyDescent="0.25">
      <c r="I3237">
        <v>14230</v>
      </c>
      <c r="J3237" t="s">
        <v>297</v>
      </c>
      <c r="K3237" t="s">
        <v>918</v>
      </c>
      <c r="L3237" s="82">
        <v>26125</v>
      </c>
      <c r="M3237" t="s">
        <v>4392</v>
      </c>
    </row>
    <row r="3238" spans="9:13" x14ac:dyDescent="0.25">
      <c r="I3238">
        <v>14231</v>
      </c>
      <c r="J3238" t="s">
        <v>249</v>
      </c>
      <c r="K3238" t="s">
        <v>846</v>
      </c>
      <c r="L3238" s="82">
        <v>26516</v>
      </c>
      <c r="M3238" t="s">
        <v>4393</v>
      </c>
    </row>
    <row r="3239" spans="9:13" x14ac:dyDescent="0.25">
      <c r="I3239">
        <v>14232</v>
      </c>
      <c r="J3239" t="s">
        <v>516</v>
      </c>
      <c r="K3239" t="s">
        <v>822</v>
      </c>
      <c r="L3239" s="82">
        <v>26010</v>
      </c>
      <c r="M3239" t="s">
        <v>4394</v>
      </c>
    </row>
    <row r="3240" spans="9:13" x14ac:dyDescent="0.25">
      <c r="I3240">
        <v>14233</v>
      </c>
      <c r="J3240" t="s">
        <v>582</v>
      </c>
      <c r="K3240" t="s">
        <v>962</v>
      </c>
      <c r="L3240" s="82">
        <v>26111</v>
      </c>
      <c r="M3240" t="s">
        <v>4395</v>
      </c>
    </row>
    <row r="3241" spans="9:13" x14ac:dyDescent="0.25">
      <c r="I3241">
        <v>14234</v>
      </c>
      <c r="J3241" t="s">
        <v>222</v>
      </c>
      <c r="K3241" t="s">
        <v>938</v>
      </c>
      <c r="L3241" s="82">
        <v>25736</v>
      </c>
      <c r="M3241" t="s">
        <v>4396</v>
      </c>
    </row>
    <row r="3242" spans="9:13" x14ac:dyDescent="0.25">
      <c r="I3242">
        <v>14235</v>
      </c>
      <c r="J3242" t="s">
        <v>269</v>
      </c>
      <c r="K3242" t="s">
        <v>827</v>
      </c>
      <c r="L3242" s="82">
        <v>25709</v>
      </c>
      <c r="M3242" t="s">
        <v>4397</v>
      </c>
    </row>
    <row r="3243" spans="9:13" x14ac:dyDescent="0.25">
      <c r="I3243">
        <v>14236</v>
      </c>
      <c r="J3243" t="s">
        <v>232</v>
      </c>
      <c r="K3243" t="s">
        <v>912</v>
      </c>
      <c r="L3243" s="82">
        <v>25898</v>
      </c>
      <c r="M3243" t="s">
        <v>4398</v>
      </c>
    </row>
    <row r="3244" spans="9:13" x14ac:dyDescent="0.25">
      <c r="I3244">
        <v>14237</v>
      </c>
      <c r="J3244" t="s">
        <v>549</v>
      </c>
      <c r="K3244" t="s">
        <v>870</v>
      </c>
      <c r="L3244" s="82">
        <v>25669</v>
      </c>
      <c r="M3244" t="s">
        <v>4399</v>
      </c>
    </row>
    <row r="3245" spans="9:13" x14ac:dyDescent="0.25">
      <c r="I3245">
        <v>14238</v>
      </c>
      <c r="J3245" t="s">
        <v>432</v>
      </c>
      <c r="K3245" t="s">
        <v>854</v>
      </c>
      <c r="L3245" s="82">
        <v>25723</v>
      </c>
      <c r="M3245" t="s">
        <v>4400</v>
      </c>
    </row>
    <row r="3246" spans="9:13" x14ac:dyDescent="0.25">
      <c r="I3246">
        <v>14239</v>
      </c>
      <c r="J3246" t="s">
        <v>284</v>
      </c>
      <c r="K3246" t="s">
        <v>984</v>
      </c>
      <c r="L3246" s="82">
        <v>15146</v>
      </c>
      <c r="M3246" t="s">
        <v>4401</v>
      </c>
    </row>
    <row r="3247" spans="9:13" x14ac:dyDescent="0.25">
      <c r="I3247">
        <v>14240</v>
      </c>
      <c r="J3247" t="s">
        <v>267</v>
      </c>
      <c r="K3247" t="s">
        <v>940</v>
      </c>
      <c r="L3247" s="82">
        <v>15145</v>
      </c>
      <c r="M3247" t="s">
        <v>4402</v>
      </c>
    </row>
    <row r="3248" spans="9:13" x14ac:dyDescent="0.25">
      <c r="I3248">
        <v>14241</v>
      </c>
      <c r="J3248" t="s">
        <v>210</v>
      </c>
      <c r="K3248" t="s">
        <v>928</v>
      </c>
      <c r="L3248" s="82">
        <v>15276</v>
      </c>
      <c r="M3248" t="s">
        <v>4403</v>
      </c>
    </row>
    <row r="3249" spans="9:13" x14ac:dyDescent="0.25">
      <c r="I3249">
        <v>14242</v>
      </c>
      <c r="J3249" t="s">
        <v>367</v>
      </c>
      <c r="K3249" t="s">
        <v>882</v>
      </c>
      <c r="L3249" s="82">
        <v>15494</v>
      </c>
      <c r="M3249" t="s">
        <v>4404</v>
      </c>
    </row>
    <row r="3250" spans="9:13" x14ac:dyDescent="0.25">
      <c r="I3250">
        <v>14243</v>
      </c>
      <c r="J3250" t="s">
        <v>694</v>
      </c>
      <c r="K3250" t="s">
        <v>1031</v>
      </c>
      <c r="L3250" s="82">
        <v>15435</v>
      </c>
      <c r="M3250" t="s">
        <v>4405</v>
      </c>
    </row>
    <row r="3251" spans="9:13" x14ac:dyDescent="0.25">
      <c r="I3251">
        <v>14244</v>
      </c>
      <c r="J3251" t="s">
        <v>183</v>
      </c>
      <c r="K3251" t="s">
        <v>913</v>
      </c>
      <c r="L3251" s="82">
        <v>15411</v>
      </c>
      <c r="M3251" t="s">
        <v>4406</v>
      </c>
    </row>
    <row r="3252" spans="9:13" x14ac:dyDescent="0.25">
      <c r="I3252">
        <v>14245</v>
      </c>
      <c r="J3252" t="s">
        <v>199</v>
      </c>
      <c r="K3252" t="s">
        <v>171</v>
      </c>
      <c r="L3252" s="82">
        <v>15647</v>
      </c>
      <c r="M3252" t="s">
        <v>4407</v>
      </c>
    </row>
    <row r="3253" spans="9:13" x14ac:dyDescent="0.25">
      <c r="I3253">
        <v>14246</v>
      </c>
      <c r="J3253" t="s">
        <v>289</v>
      </c>
      <c r="K3253" t="s">
        <v>856</v>
      </c>
      <c r="L3253" s="82">
        <v>15407</v>
      </c>
      <c r="M3253" t="s">
        <v>4408</v>
      </c>
    </row>
    <row r="3254" spans="9:13" x14ac:dyDescent="0.25">
      <c r="I3254">
        <v>14247</v>
      </c>
      <c r="J3254" t="s">
        <v>231</v>
      </c>
      <c r="K3254" t="s">
        <v>698</v>
      </c>
      <c r="L3254" s="82">
        <v>15399</v>
      </c>
      <c r="M3254" t="s">
        <v>4409</v>
      </c>
    </row>
    <row r="3255" spans="9:13" x14ac:dyDescent="0.25">
      <c r="I3255">
        <v>14248</v>
      </c>
      <c r="J3255" t="s">
        <v>637</v>
      </c>
      <c r="K3255" t="s">
        <v>927</v>
      </c>
      <c r="L3255" s="82">
        <v>15402</v>
      </c>
      <c r="M3255" t="s">
        <v>4410</v>
      </c>
    </row>
    <row r="3256" spans="9:13" x14ac:dyDescent="0.25">
      <c r="I3256">
        <v>14249</v>
      </c>
      <c r="J3256" t="s">
        <v>276</v>
      </c>
      <c r="K3256" t="s">
        <v>495</v>
      </c>
      <c r="L3256" s="82">
        <v>15350</v>
      </c>
      <c r="M3256" t="s">
        <v>4411</v>
      </c>
    </row>
    <row r="3257" spans="9:13" x14ac:dyDescent="0.25">
      <c r="I3257">
        <v>14250</v>
      </c>
      <c r="J3257" t="s">
        <v>190</v>
      </c>
      <c r="K3257" t="s">
        <v>955</v>
      </c>
      <c r="L3257" s="82">
        <v>15556</v>
      </c>
      <c r="M3257" t="s">
        <v>4412</v>
      </c>
    </row>
    <row r="3258" spans="9:13" x14ac:dyDescent="0.25">
      <c r="I3258">
        <v>14251</v>
      </c>
      <c r="J3258" t="s">
        <v>562</v>
      </c>
      <c r="K3258" t="s">
        <v>929</v>
      </c>
      <c r="L3258" s="82">
        <v>15575</v>
      </c>
      <c r="M3258" t="s">
        <v>4413</v>
      </c>
    </row>
    <row r="3259" spans="9:13" x14ac:dyDescent="0.25">
      <c r="I3259">
        <v>14252</v>
      </c>
      <c r="J3259" t="s">
        <v>168</v>
      </c>
      <c r="K3259" t="s">
        <v>945</v>
      </c>
      <c r="L3259" s="82">
        <v>15861</v>
      </c>
      <c r="M3259" t="s">
        <v>4414</v>
      </c>
    </row>
    <row r="3260" spans="9:13" x14ac:dyDescent="0.25">
      <c r="I3260">
        <v>14253</v>
      </c>
      <c r="J3260" t="s">
        <v>276</v>
      </c>
      <c r="K3260" t="s">
        <v>749</v>
      </c>
      <c r="L3260" s="82">
        <v>15999</v>
      </c>
      <c r="M3260" t="s">
        <v>4415</v>
      </c>
    </row>
    <row r="3261" spans="9:13" x14ac:dyDescent="0.25">
      <c r="I3261">
        <v>14254</v>
      </c>
      <c r="J3261" t="s">
        <v>728</v>
      </c>
      <c r="K3261" t="s">
        <v>921</v>
      </c>
      <c r="L3261" s="82">
        <v>15950</v>
      </c>
      <c r="M3261" t="s">
        <v>4416</v>
      </c>
    </row>
    <row r="3262" spans="9:13" x14ac:dyDescent="0.25">
      <c r="I3262">
        <v>14255</v>
      </c>
      <c r="J3262" t="s">
        <v>277</v>
      </c>
      <c r="K3262" t="s">
        <v>477</v>
      </c>
      <c r="L3262" s="82">
        <v>15763</v>
      </c>
      <c r="M3262" t="s">
        <v>4417</v>
      </c>
    </row>
    <row r="3263" spans="9:13" x14ac:dyDescent="0.25">
      <c r="I3263">
        <v>14256</v>
      </c>
      <c r="J3263" t="s">
        <v>152</v>
      </c>
      <c r="K3263" t="s">
        <v>924</v>
      </c>
      <c r="L3263" s="82">
        <v>15843</v>
      </c>
      <c r="M3263" t="s">
        <v>4418</v>
      </c>
    </row>
    <row r="3264" spans="9:13" x14ac:dyDescent="0.25">
      <c r="I3264">
        <v>14257</v>
      </c>
      <c r="J3264" t="s">
        <v>283</v>
      </c>
      <c r="K3264" t="s">
        <v>859</v>
      </c>
      <c r="L3264" s="82">
        <v>15738</v>
      </c>
      <c r="M3264" t="s">
        <v>4419</v>
      </c>
    </row>
    <row r="3265" spans="9:13" x14ac:dyDescent="0.25">
      <c r="I3265">
        <v>14258</v>
      </c>
      <c r="J3265" t="s">
        <v>353</v>
      </c>
      <c r="K3265" t="s">
        <v>940</v>
      </c>
      <c r="L3265" s="82">
        <v>16271</v>
      </c>
      <c r="M3265" t="s">
        <v>4420</v>
      </c>
    </row>
    <row r="3266" spans="9:13" x14ac:dyDescent="0.25">
      <c r="I3266">
        <v>14259</v>
      </c>
      <c r="J3266" t="s">
        <v>494</v>
      </c>
      <c r="K3266" t="s">
        <v>862</v>
      </c>
      <c r="L3266" s="82">
        <v>19421</v>
      </c>
      <c r="M3266" t="s">
        <v>4421</v>
      </c>
    </row>
    <row r="3267" spans="9:13" x14ac:dyDescent="0.25">
      <c r="I3267">
        <v>14260</v>
      </c>
      <c r="J3267" t="s">
        <v>372</v>
      </c>
      <c r="K3267" t="s">
        <v>826</v>
      </c>
      <c r="L3267" s="82">
        <v>19703</v>
      </c>
      <c r="M3267" t="s">
        <v>4422</v>
      </c>
    </row>
    <row r="3268" spans="9:13" x14ac:dyDescent="0.25">
      <c r="I3268">
        <v>14261</v>
      </c>
      <c r="J3268" t="s">
        <v>250</v>
      </c>
      <c r="K3268" t="s">
        <v>981</v>
      </c>
      <c r="L3268" s="82">
        <v>19403</v>
      </c>
      <c r="M3268" t="s">
        <v>4423</v>
      </c>
    </row>
    <row r="3269" spans="9:13" x14ac:dyDescent="0.25">
      <c r="I3269">
        <v>14262</v>
      </c>
      <c r="J3269" t="s">
        <v>148</v>
      </c>
      <c r="K3269" t="s">
        <v>892</v>
      </c>
      <c r="L3269" s="82">
        <v>19674</v>
      </c>
      <c r="M3269" t="s">
        <v>4424</v>
      </c>
    </row>
    <row r="3270" spans="9:13" x14ac:dyDescent="0.25">
      <c r="I3270">
        <v>14263</v>
      </c>
      <c r="J3270" t="s">
        <v>455</v>
      </c>
      <c r="K3270" t="s">
        <v>840</v>
      </c>
      <c r="L3270" s="82">
        <v>19779</v>
      </c>
      <c r="M3270" t="s">
        <v>4425</v>
      </c>
    </row>
    <row r="3271" spans="9:13" x14ac:dyDescent="0.25">
      <c r="I3271">
        <v>14264</v>
      </c>
      <c r="J3271" t="s">
        <v>401</v>
      </c>
      <c r="K3271" t="s">
        <v>840</v>
      </c>
      <c r="L3271" s="82">
        <v>19763</v>
      </c>
      <c r="M3271" t="s">
        <v>4426</v>
      </c>
    </row>
    <row r="3272" spans="9:13" x14ac:dyDescent="0.25">
      <c r="I3272">
        <v>14265</v>
      </c>
      <c r="J3272" t="s">
        <v>537</v>
      </c>
      <c r="K3272" t="s">
        <v>1001</v>
      </c>
      <c r="L3272" s="82">
        <v>27470</v>
      </c>
      <c r="M3272" t="s">
        <v>4427</v>
      </c>
    </row>
    <row r="3273" spans="9:13" x14ac:dyDescent="0.25">
      <c r="I3273">
        <v>14266</v>
      </c>
      <c r="J3273" t="s">
        <v>645</v>
      </c>
      <c r="K3273" t="s">
        <v>952</v>
      </c>
      <c r="L3273" s="82">
        <v>27541</v>
      </c>
      <c r="M3273" t="s">
        <v>4428</v>
      </c>
    </row>
    <row r="3274" spans="9:13" x14ac:dyDescent="0.25">
      <c r="I3274">
        <v>14267</v>
      </c>
      <c r="J3274" t="s">
        <v>160</v>
      </c>
      <c r="K3274" t="s">
        <v>928</v>
      </c>
      <c r="L3274" s="82">
        <v>27650</v>
      </c>
      <c r="M3274" t="s">
        <v>4429</v>
      </c>
    </row>
    <row r="3275" spans="9:13" x14ac:dyDescent="0.25">
      <c r="I3275">
        <v>14268</v>
      </c>
      <c r="J3275" t="s">
        <v>448</v>
      </c>
      <c r="K3275" t="s">
        <v>925</v>
      </c>
      <c r="L3275" s="82">
        <v>27442</v>
      </c>
      <c r="M3275" t="s">
        <v>4430</v>
      </c>
    </row>
    <row r="3276" spans="9:13" x14ac:dyDescent="0.25">
      <c r="I3276">
        <v>14269</v>
      </c>
      <c r="J3276" t="s">
        <v>717</v>
      </c>
      <c r="K3276" t="s">
        <v>962</v>
      </c>
      <c r="L3276" s="82">
        <v>27717</v>
      </c>
      <c r="M3276" t="s">
        <v>4431</v>
      </c>
    </row>
    <row r="3277" spans="9:13" x14ac:dyDescent="0.25">
      <c r="I3277">
        <v>14270</v>
      </c>
      <c r="J3277" t="s">
        <v>283</v>
      </c>
      <c r="K3277" t="s">
        <v>262</v>
      </c>
      <c r="L3277" s="82">
        <v>27419</v>
      </c>
      <c r="M3277" t="s">
        <v>4432</v>
      </c>
    </row>
    <row r="3278" spans="9:13" x14ac:dyDescent="0.25">
      <c r="I3278">
        <v>14271</v>
      </c>
      <c r="J3278" t="s">
        <v>227</v>
      </c>
      <c r="K3278" t="s">
        <v>910</v>
      </c>
      <c r="L3278" s="82">
        <v>27091</v>
      </c>
      <c r="M3278" t="s">
        <v>4433</v>
      </c>
    </row>
    <row r="3279" spans="9:13" x14ac:dyDescent="0.25">
      <c r="I3279">
        <v>14272</v>
      </c>
      <c r="J3279" t="s">
        <v>162</v>
      </c>
      <c r="K3279" t="s">
        <v>960</v>
      </c>
      <c r="L3279" s="82">
        <v>27091</v>
      </c>
      <c r="M3279" t="s">
        <v>4434</v>
      </c>
    </row>
    <row r="3280" spans="9:13" x14ac:dyDescent="0.25">
      <c r="I3280">
        <v>14273</v>
      </c>
      <c r="J3280" t="s">
        <v>326</v>
      </c>
      <c r="K3280" t="s">
        <v>996</v>
      </c>
      <c r="L3280" s="82">
        <v>26789</v>
      </c>
      <c r="M3280" t="s">
        <v>4435</v>
      </c>
    </row>
    <row r="3281" spans="9:13" x14ac:dyDescent="0.25">
      <c r="I3281">
        <v>14274</v>
      </c>
      <c r="J3281" t="s">
        <v>278</v>
      </c>
      <c r="K3281" t="s">
        <v>923</v>
      </c>
      <c r="L3281" s="82">
        <v>27950</v>
      </c>
      <c r="M3281" t="s">
        <v>4436</v>
      </c>
    </row>
    <row r="3282" spans="9:13" x14ac:dyDescent="0.25">
      <c r="I3282">
        <v>14275</v>
      </c>
      <c r="J3282" t="s">
        <v>375</v>
      </c>
      <c r="K3282" t="s">
        <v>951</v>
      </c>
      <c r="L3282" s="82">
        <v>20122</v>
      </c>
      <c r="M3282" t="s">
        <v>4437</v>
      </c>
    </row>
    <row r="3283" spans="9:13" x14ac:dyDescent="0.25">
      <c r="I3283">
        <v>14276</v>
      </c>
      <c r="J3283" t="s">
        <v>373</v>
      </c>
      <c r="K3283" t="s">
        <v>831</v>
      </c>
      <c r="L3283" s="82">
        <v>20280</v>
      </c>
      <c r="M3283" t="s">
        <v>4438</v>
      </c>
    </row>
    <row r="3284" spans="9:13" x14ac:dyDescent="0.25">
      <c r="I3284">
        <v>14277</v>
      </c>
      <c r="J3284" t="s">
        <v>525</v>
      </c>
      <c r="K3284" t="s">
        <v>962</v>
      </c>
      <c r="L3284" s="82">
        <v>20572</v>
      </c>
      <c r="M3284" t="s">
        <v>4439</v>
      </c>
    </row>
    <row r="3285" spans="9:13" x14ac:dyDescent="0.25">
      <c r="I3285">
        <v>14278</v>
      </c>
      <c r="J3285" t="s">
        <v>316</v>
      </c>
      <c r="K3285" t="s">
        <v>860</v>
      </c>
      <c r="L3285" s="82">
        <v>21387</v>
      </c>
      <c r="M3285" t="s">
        <v>4440</v>
      </c>
    </row>
    <row r="3286" spans="9:13" x14ac:dyDescent="0.25">
      <c r="I3286">
        <v>14279</v>
      </c>
      <c r="J3286" t="s">
        <v>344</v>
      </c>
      <c r="K3286" t="s">
        <v>931</v>
      </c>
      <c r="L3286" s="82">
        <v>21401</v>
      </c>
      <c r="M3286" t="s">
        <v>4441</v>
      </c>
    </row>
    <row r="3287" spans="9:13" x14ac:dyDescent="0.25">
      <c r="I3287">
        <v>14280</v>
      </c>
      <c r="J3287" t="s">
        <v>521</v>
      </c>
      <c r="K3287" t="s">
        <v>1045</v>
      </c>
      <c r="L3287" s="82">
        <v>26710</v>
      </c>
      <c r="M3287" t="s">
        <v>4442</v>
      </c>
    </row>
    <row r="3288" spans="9:13" x14ac:dyDescent="0.25">
      <c r="I3288">
        <v>14281</v>
      </c>
      <c r="J3288" t="s">
        <v>197</v>
      </c>
      <c r="K3288" t="s">
        <v>692</v>
      </c>
      <c r="L3288" s="82">
        <v>26851</v>
      </c>
      <c r="M3288" t="s">
        <v>4443</v>
      </c>
    </row>
    <row r="3289" spans="9:13" x14ac:dyDescent="0.25">
      <c r="I3289">
        <v>14282</v>
      </c>
      <c r="J3289" t="s">
        <v>271</v>
      </c>
      <c r="K3289" t="s">
        <v>958</v>
      </c>
      <c r="L3289" s="82">
        <v>27111</v>
      </c>
      <c r="M3289" t="s">
        <v>4444</v>
      </c>
    </row>
    <row r="3290" spans="9:13" x14ac:dyDescent="0.25">
      <c r="I3290">
        <v>14283</v>
      </c>
      <c r="J3290" t="s">
        <v>170</v>
      </c>
      <c r="K3290" t="s">
        <v>861</v>
      </c>
      <c r="L3290" s="82">
        <v>27310</v>
      </c>
      <c r="M3290" t="s">
        <v>4445</v>
      </c>
    </row>
    <row r="3291" spans="9:13" x14ac:dyDescent="0.25">
      <c r="I3291">
        <v>14284</v>
      </c>
      <c r="J3291" t="s">
        <v>164</v>
      </c>
      <c r="K3291" t="s">
        <v>884</v>
      </c>
      <c r="L3291" s="82">
        <v>27197</v>
      </c>
      <c r="M3291" t="s">
        <v>4446</v>
      </c>
    </row>
    <row r="3292" spans="9:13" x14ac:dyDescent="0.25">
      <c r="I3292">
        <v>14285</v>
      </c>
      <c r="J3292" t="s">
        <v>344</v>
      </c>
      <c r="K3292" t="s">
        <v>926</v>
      </c>
      <c r="L3292" s="82">
        <v>27367</v>
      </c>
      <c r="M3292" t="s">
        <v>4447</v>
      </c>
    </row>
    <row r="3293" spans="9:13" x14ac:dyDescent="0.25">
      <c r="I3293">
        <v>14286</v>
      </c>
      <c r="J3293" t="s">
        <v>609</v>
      </c>
      <c r="K3293" t="s">
        <v>857</v>
      </c>
      <c r="L3293" s="82">
        <v>21652</v>
      </c>
      <c r="M3293" t="s">
        <v>4448</v>
      </c>
    </row>
    <row r="3294" spans="9:13" x14ac:dyDescent="0.25">
      <c r="I3294">
        <v>14287</v>
      </c>
      <c r="J3294" t="s">
        <v>656</v>
      </c>
      <c r="K3294" t="s">
        <v>844</v>
      </c>
      <c r="L3294" s="82">
        <v>21789</v>
      </c>
      <c r="M3294" t="s">
        <v>4449</v>
      </c>
    </row>
    <row r="3295" spans="9:13" x14ac:dyDescent="0.25">
      <c r="I3295">
        <v>14288</v>
      </c>
      <c r="J3295" t="s">
        <v>601</v>
      </c>
      <c r="K3295" t="s">
        <v>916</v>
      </c>
      <c r="L3295" s="82">
        <v>24175</v>
      </c>
      <c r="M3295" t="s">
        <v>4450</v>
      </c>
    </row>
    <row r="3296" spans="9:13" x14ac:dyDescent="0.25">
      <c r="I3296">
        <v>14289</v>
      </c>
      <c r="J3296" t="s">
        <v>209</v>
      </c>
      <c r="K3296" t="s">
        <v>930</v>
      </c>
      <c r="L3296" s="82">
        <v>24341</v>
      </c>
      <c r="M3296" t="s">
        <v>4451</v>
      </c>
    </row>
    <row r="3297" spans="9:13" x14ac:dyDescent="0.25">
      <c r="I3297">
        <v>14290</v>
      </c>
      <c r="J3297" t="s">
        <v>277</v>
      </c>
      <c r="K3297" t="s">
        <v>692</v>
      </c>
      <c r="L3297" s="82">
        <v>20889</v>
      </c>
      <c r="M3297" t="s">
        <v>4452</v>
      </c>
    </row>
    <row r="3298" spans="9:13" x14ac:dyDescent="0.25">
      <c r="I3298">
        <v>14291</v>
      </c>
      <c r="J3298" t="s">
        <v>538</v>
      </c>
      <c r="K3298" t="s">
        <v>126</v>
      </c>
      <c r="L3298" s="82">
        <v>21052</v>
      </c>
      <c r="M3298" t="s">
        <v>4453</v>
      </c>
    </row>
    <row r="3299" spans="9:13" x14ac:dyDescent="0.25">
      <c r="I3299">
        <v>14292</v>
      </c>
      <c r="J3299" t="s">
        <v>448</v>
      </c>
      <c r="K3299" t="s">
        <v>262</v>
      </c>
      <c r="L3299" s="82">
        <v>21091</v>
      </c>
      <c r="M3299" t="s">
        <v>4454</v>
      </c>
    </row>
    <row r="3300" spans="9:13" x14ac:dyDescent="0.25">
      <c r="I3300">
        <v>14293</v>
      </c>
      <c r="J3300" t="s">
        <v>346</v>
      </c>
      <c r="K3300" t="s">
        <v>942</v>
      </c>
      <c r="L3300" s="82">
        <v>20866</v>
      </c>
      <c r="M3300" t="s">
        <v>4455</v>
      </c>
    </row>
    <row r="3301" spans="9:13" x14ac:dyDescent="0.25">
      <c r="I3301">
        <v>14294</v>
      </c>
      <c r="J3301" t="s">
        <v>598</v>
      </c>
      <c r="K3301" t="s">
        <v>937</v>
      </c>
      <c r="L3301" s="82">
        <v>21146</v>
      </c>
      <c r="M3301" t="s">
        <v>4456</v>
      </c>
    </row>
    <row r="3302" spans="9:13" x14ac:dyDescent="0.25">
      <c r="I3302">
        <v>14295</v>
      </c>
      <c r="J3302" t="s">
        <v>285</v>
      </c>
      <c r="K3302" t="s">
        <v>495</v>
      </c>
      <c r="L3302" s="82">
        <v>21015</v>
      </c>
      <c r="M3302" t="s">
        <v>4457</v>
      </c>
    </row>
    <row r="3303" spans="9:13" x14ac:dyDescent="0.25">
      <c r="I3303">
        <v>14296</v>
      </c>
      <c r="J3303" t="s">
        <v>514</v>
      </c>
      <c r="K3303" t="s">
        <v>171</v>
      </c>
      <c r="L3303" s="82">
        <v>20957</v>
      </c>
      <c r="M3303" t="s">
        <v>4458</v>
      </c>
    </row>
    <row r="3304" spans="9:13" x14ac:dyDescent="0.25">
      <c r="I3304">
        <v>14297</v>
      </c>
      <c r="J3304" t="s">
        <v>475</v>
      </c>
      <c r="K3304" t="s">
        <v>879</v>
      </c>
      <c r="L3304" s="82">
        <v>20832</v>
      </c>
      <c r="M3304" t="s">
        <v>4459</v>
      </c>
    </row>
    <row r="3305" spans="9:13" x14ac:dyDescent="0.25">
      <c r="I3305">
        <v>14298</v>
      </c>
      <c r="J3305" t="s">
        <v>507</v>
      </c>
      <c r="K3305" t="s">
        <v>834</v>
      </c>
      <c r="L3305" s="82">
        <v>21015</v>
      </c>
      <c r="M3305" t="s">
        <v>4460</v>
      </c>
    </row>
    <row r="3306" spans="9:13" x14ac:dyDescent="0.25">
      <c r="I3306">
        <v>14299</v>
      </c>
      <c r="J3306" t="s">
        <v>440</v>
      </c>
      <c r="K3306" t="s">
        <v>982</v>
      </c>
      <c r="L3306" s="82">
        <v>24634</v>
      </c>
      <c r="M3306" t="s">
        <v>4461</v>
      </c>
    </row>
    <row r="3307" spans="9:13" x14ac:dyDescent="0.25">
      <c r="I3307">
        <v>14300</v>
      </c>
      <c r="J3307" t="s">
        <v>340</v>
      </c>
      <c r="K3307" t="s">
        <v>892</v>
      </c>
      <c r="L3307" s="82">
        <v>24504</v>
      </c>
      <c r="M3307" t="s">
        <v>4462</v>
      </c>
    </row>
    <row r="3308" spans="9:13" x14ac:dyDescent="0.25">
      <c r="I3308">
        <v>14301</v>
      </c>
      <c r="J3308" t="s">
        <v>150</v>
      </c>
      <c r="K3308" t="s">
        <v>908</v>
      </c>
      <c r="L3308" s="82">
        <v>22722</v>
      </c>
      <c r="M3308" t="s">
        <v>4463</v>
      </c>
    </row>
    <row r="3309" spans="9:13" x14ac:dyDescent="0.25">
      <c r="I3309">
        <v>14302</v>
      </c>
      <c r="J3309" t="s">
        <v>256</v>
      </c>
      <c r="K3309" t="s">
        <v>845</v>
      </c>
      <c r="L3309" s="82">
        <v>22842</v>
      </c>
      <c r="M3309" t="s">
        <v>4464</v>
      </c>
    </row>
    <row r="3310" spans="9:13" x14ac:dyDescent="0.25">
      <c r="I3310">
        <v>14303</v>
      </c>
      <c r="J3310" t="s">
        <v>471</v>
      </c>
      <c r="K3310" t="s">
        <v>851</v>
      </c>
      <c r="L3310" s="82">
        <v>22817</v>
      </c>
      <c r="M3310" t="s">
        <v>4465</v>
      </c>
    </row>
    <row r="3311" spans="9:13" x14ac:dyDescent="0.25">
      <c r="I3311">
        <v>14304</v>
      </c>
      <c r="J3311" t="s">
        <v>158</v>
      </c>
      <c r="K3311" t="s">
        <v>848</v>
      </c>
      <c r="L3311" s="82">
        <v>22692</v>
      </c>
      <c r="M3311" t="s">
        <v>4466</v>
      </c>
    </row>
    <row r="3312" spans="9:13" x14ac:dyDescent="0.25">
      <c r="I3312">
        <v>14305</v>
      </c>
      <c r="J3312" t="s">
        <v>529</v>
      </c>
      <c r="K3312" t="s">
        <v>922</v>
      </c>
      <c r="L3312" s="82">
        <v>22838</v>
      </c>
      <c r="M3312" t="s">
        <v>4467</v>
      </c>
    </row>
    <row r="3313" spans="9:13" x14ac:dyDescent="0.25">
      <c r="I3313">
        <v>14306</v>
      </c>
      <c r="J3313" t="s">
        <v>260</v>
      </c>
      <c r="K3313" t="s">
        <v>851</v>
      </c>
      <c r="L3313" s="82">
        <v>22409</v>
      </c>
      <c r="M3313" t="s">
        <v>4468</v>
      </c>
    </row>
    <row r="3314" spans="9:13" x14ac:dyDescent="0.25">
      <c r="I3314">
        <v>14307</v>
      </c>
      <c r="J3314" t="s">
        <v>262</v>
      </c>
      <c r="K3314" t="s">
        <v>891</v>
      </c>
      <c r="L3314" s="82">
        <v>22437</v>
      </c>
      <c r="M3314" t="s">
        <v>4469</v>
      </c>
    </row>
    <row r="3315" spans="9:13" x14ac:dyDescent="0.25">
      <c r="I3315">
        <v>14308</v>
      </c>
      <c r="J3315" t="s">
        <v>398</v>
      </c>
      <c r="K3315" t="s">
        <v>851</v>
      </c>
      <c r="L3315" s="82">
        <v>24346</v>
      </c>
      <c r="M3315" t="s">
        <v>4470</v>
      </c>
    </row>
    <row r="3316" spans="9:13" x14ac:dyDescent="0.25">
      <c r="I3316">
        <v>14309</v>
      </c>
      <c r="J3316" t="s">
        <v>259</v>
      </c>
      <c r="K3316" t="s">
        <v>980</v>
      </c>
      <c r="L3316" s="82">
        <v>24236</v>
      </c>
      <c r="M3316" t="s">
        <v>4471</v>
      </c>
    </row>
    <row r="3317" spans="9:13" x14ac:dyDescent="0.25">
      <c r="I3317">
        <v>14310</v>
      </c>
      <c r="J3317" t="s">
        <v>148</v>
      </c>
      <c r="K3317" t="s">
        <v>906</v>
      </c>
      <c r="L3317" s="82">
        <v>24310</v>
      </c>
      <c r="M3317" t="s">
        <v>4472</v>
      </c>
    </row>
    <row r="3318" spans="9:13" x14ac:dyDescent="0.25">
      <c r="I3318">
        <v>14311</v>
      </c>
      <c r="J3318" t="s">
        <v>473</v>
      </c>
      <c r="K3318" t="s">
        <v>827</v>
      </c>
      <c r="L3318" s="82">
        <v>24211</v>
      </c>
      <c r="M3318" t="s">
        <v>4473</v>
      </c>
    </row>
    <row r="3319" spans="9:13" x14ac:dyDescent="0.25">
      <c r="I3319">
        <v>14312</v>
      </c>
      <c r="J3319" t="s">
        <v>334</v>
      </c>
      <c r="K3319" t="s">
        <v>900</v>
      </c>
      <c r="L3319" s="82">
        <v>22215</v>
      </c>
      <c r="M3319" t="s">
        <v>4474</v>
      </c>
    </row>
    <row r="3320" spans="9:13" x14ac:dyDescent="0.25">
      <c r="I3320">
        <v>14313</v>
      </c>
      <c r="J3320" t="s">
        <v>349</v>
      </c>
      <c r="K3320" t="s">
        <v>992</v>
      </c>
      <c r="L3320" s="82">
        <v>22203</v>
      </c>
      <c r="M3320" t="s">
        <v>4475</v>
      </c>
    </row>
    <row r="3321" spans="9:13" x14ac:dyDescent="0.25">
      <c r="I3321">
        <v>14314</v>
      </c>
      <c r="J3321" t="s">
        <v>450</v>
      </c>
      <c r="K3321" t="s">
        <v>935</v>
      </c>
      <c r="L3321" s="82">
        <v>23758</v>
      </c>
      <c r="M3321" t="s">
        <v>4476</v>
      </c>
    </row>
    <row r="3322" spans="9:13" x14ac:dyDescent="0.25">
      <c r="I3322">
        <v>14315</v>
      </c>
      <c r="J3322" t="s">
        <v>203</v>
      </c>
      <c r="K3322" t="s">
        <v>885</v>
      </c>
      <c r="L3322" s="82">
        <v>23562</v>
      </c>
      <c r="M3322" t="s">
        <v>4477</v>
      </c>
    </row>
    <row r="3323" spans="9:13" x14ac:dyDescent="0.25">
      <c r="I3323">
        <v>14316</v>
      </c>
      <c r="J3323" t="s">
        <v>191</v>
      </c>
      <c r="K3323" t="s">
        <v>895</v>
      </c>
      <c r="L3323" s="82">
        <v>22653</v>
      </c>
      <c r="M3323" t="s">
        <v>4478</v>
      </c>
    </row>
    <row r="3324" spans="9:13" x14ac:dyDescent="0.25">
      <c r="I3324">
        <v>14317</v>
      </c>
      <c r="J3324" t="s">
        <v>646</v>
      </c>
      <c r="K3324" t="s">
        <v>877</v>
      </c>
      <c r="L3324" s="82">
        <v>22880</v>
      </c>
      <c r="M3324" t="s">
        <v>4479</v>
      </c>
    </row>
    <row r="3325" spans="9:13" x14ac:dyDescent="0.25">
      <c r="I3325">
        <v>14318</v>
      </c>
      <c r="J3325" t="s">
        <v>170</v>
      </c>
      <c r="K3325" t="s">
        <v>983</v>
      </c>
      <c r="L3325" s="82">
        <v>22937</v>
      </c>
      <c r="M3325" t="s">
        <v>4480</v>
      </c>
    </row>
    <row r="3326" spans="9:13" x14ac:dyDescent="0.25">
      <c r="I3326">
        <v>14319</v>
      </c>
      <c r="J3326" t="s">
        <v>670</v>
      </c>
      <c r="K3326" t="s">
        <v>980</v>
      </c>
      <c r="L3326" s="82">
        <v>23005</v>
      </c>
      <c r="M3326" t="s">
        <v>4481</v>
      </c>
    </row>
    <row r="3327" spans="9:13" x14ac:dyDescent="0.25">
      <c r="I3327">
        <v>14320</v>
      </c>
      <c r="J3327" t="s">
        <v>217</v>
      </c>
      <c r="K3327" t="s">
        <v>975</v>
      </c>
      <c r="L3327" s="82">
        <v>22316</v>
      </c>
      <c r="M3327" t="s">
        <v>4482</v>
      </c>
    </row>
    <row r="3328" spans="9:13" x14ac:dyDescent="0.25">
      <c r="I3328">
        <v>14321</v>
      </c>
      <c r="J3328" t="s">
        <v>477</v>
      </c>
      <c r="K3328" t="s">
        <v>941</v>
      </c>
      <c r="L3328" s="82">
        <v>21484</v>
      </c>
      <c r="M3328" t="s">
        <v>4483</v>
      </c>
    </row>
    <row r="3329" spans="9:13" x14ac:dyDescent="0.25">
      <c r="I3329">
        <v>14322</v>
      </c>
      <c r="J3329" t="s">
        <v>162</v>
      </c>
      <c r="K3329" t="s">
        <v>495</v>
      </c>
      <c r="L3329" s="82">
        <v>21376</v>
      </c>
      <c r="M3329" t="s">
        <v>4484</v>
      </c>
    </row>
    <row r="3330" spans="9:13" x14ac:dyDescent="0.25">
      <c r="I3330">
        <v>14323</v>
      </c>
      <c r="J3330" t="s">
        <v>340</v>
      </c>
      <c r="K3330" t="s">
        <v>927</v>
      </c>
      <c r="L3330" s="82">
        <v>21083</v>
      </c>
      <c r="M3330" t="s">
        <v>4485</v>
      </c>
    </row>
    <row r="3331" spans="9:13" x14ac:dyDescent="0.25">
      <c r="I3331">
        <v>14324</v>
      </c>
      <c r="J3331" t="s">
        <v>174</v>
      </c>
      <c r="K3331" t="s">
        <v>827</v>
      </c>
      <c r="L3331" s="82">
        <v>20889</v>
      </c>
      <c r="M3331" t="s">
        <v>4486</v>
      </c>
    </row>
    <row r="3332" spans="9:13" x14ac:dyDescent="0.25">
      <c r="I3332">
        <v>14325</v>
      </c>
      <c r="J3332" t="s">
        <v>251</v>
      </c>
      <c r="K3332" t="s">
        <v>946</v>
      </c>
      <c r="L3332" s="82">
        <v>21006</v>
      </c>
      <c r="M3332" t="s">
        <v>4487</v>
      </c>
    </row>
    <row r="3333" spans="9:13" x14ac:dyDescent="0.25">
      <c r="I3333">
        <v>14326</v>
      </c>
      <c r="J3333" t="s">
        <v>533</v>
      </c>
      <c r="K3333" t="s">
        <v>891</v>
      </c>
      <c r="L3333" s="82">
        <v>20912</v>
      </c>
      <c r="M3333" t="s">
        <v>4488</v>
      </c>
    </row>
    <row r="3334" spans="9:13" x14ac:dyDescent="0.25">
      <c r="I3334">
        <v>14327</v>
      </c>
      <c r="J3334" t="s">
        <v>346</v>
      </c>
      <c r="K3334" t="s">
        <v>876</v>
      </c>
      <c r="L3334" s="82">
        <v>27809</v>
      </c>
      <c r="M3334" t="s">
        <v>4489</v>
      </c>
    </row>
    <row r="3335" spans="9:13" x14ac:dyDescent="0.25">
      <c r="I3335">
        <v>14328</v>
      </c>
      <c r="J3335" t="s">
        <v>309</v>
      </c>
      <c r="K3335" t="s">
        <v>983</v>
      </c>
      <c r="L3335" s="82">
        <v>27980</v>
      </c>
      <c r="M3335" t="s">
        <v>4490</v>
      </c>
    </row>
    <row r="3336" spans="9:13" x14ac:dyDescent="0.25">
      <c r="I3336">
        <v>14329</v>
      </c>
      <c r="J3336" t="s">
        <v>600</v>
      </c>
      <c r="K3336" t="s">
        <v>860</v>
      </c>
      <c r="L3336" s="82">
        <v>27779</v>
      </c>
      <c r="M3336" t="s">
        <v>4491</v>
      </c>
    </row>
    <row r="3337" spans="9:13" x14ac:dyDescent="0.25">
      <c r="I3337">
        <v>14330</v>
      </c>
      <c r="J3337" t="s">
        <v>697</v>
      </c>
      <c r="K3337" t="s">
        <v>915</v>
      </c>
      <c r="L3337" s="82">
        <v>28038</v>
      </c>
      <c r="M3337" t="s">
        <v>4492</v>
      </c>
    </row>
    <row r="3338" spans="9:13" x14ac:dyDescent="0.25">
      <c r="I3338">
        <v>14331</v>
      </c>
      <c r="J3338" t="s">
        <v>527</v>
      </c>
      <c r="K3338" t="s">
        <v>858</v>
      </c>
      <c r="L3338" s="82">
        <v>29275</v>
      </c>
      <c r="M3338" t="s">
        <v>4493</v>
      </c>
    </row>
    <row r="3339" spans="9:13" x14ac:dyDescent="0.25">
      <c r="I3339">
        <v>14332</v>
      </c>
      <c r="J3339" t="s">
        <v>362</v>
      </c>
      <c r="K3339" t="s">
        <v>983</v>
      </c>
      <c r="L3339" s="82">
        <v>29332</v>
      </c>
      <c r="M3339" t="s">
        <v>4494</v>
      </c>
    </row>
    <row r="3340" spans="9:13" x14ac:dyDescent="0.25">
      <c r="I3340">
        <v>14333</v>
      </c>
      <c r="J3340" t="s">
        <v>729</v>
      </c>
      <c r="K3340" t="s">
        <v>1007</v>
      </c>
      <c r="L3340" s="82">
        <v>29315</v>
      </c>
      <c r="M3340" t="s">
        <v>4495</v>
      </c>
    </row>
    <row r="3341" spans="9:13" x14ac:dyDescent="0.25">
      <c r="I3341">
        <v>14334</v>
      </c>
      <c r="J3341" t="s">
        <v>544</v>
      </c>
      <c r="K3341" t="s">
        <v>858</v>
      </c>
      <c r="L3341" s="82">
        <v>29427</v>
      </c>
      <c r="M3341" t="s">
        <v>4496</v>
      </c>
    </row>
    <row r="3342" spans="9:13" x14ac:dyDescent="0.25">
      <c r="I3342">
        <v>14335</v>
      </c>
      <c r="J3342" t="s">
        <v>313</v>
      </c>
      <c r="K3342" t="s">
        <v>887</v>
      </c>
      <c r="L3342" s="82">
        <v>28746</v>
      </c>
      <c r="M3342" t="s">
        <v>4497</v>
      </c>
    </row>
    <row r="3343" spans="9:13" x14ac:dyDescent="0.25">
      <c r="I3343">
        <v>14336</v>
      </c>
      <c r="J3343" t="s">
        <v>288</v>
      </c>
      <c r="K3343" t="s">
        <v>886</v>
      </c>
      <c r="L3343" s="82">
        <v>28709</v>
      </c>
      <c r="M3343" t="s">
        <v>4498</v>
      </c>
    </row>
    <row r="3344" spans="9:13" x14ac:dyDescent="0.25">
      <c r="I3344">
        <v>14337</v>
      </c>
      <c r="J3344" t="s">
        <v>316</v>
      </c>
      <c r="K3344" t="s">
        <v>918</v>
      </c>
      <c r="L3344" s="82">
        <v>28550</v>
      </c>
      <c r="M3344" t="s">
        <v>4499</v>
      </c>
    </row>
    <row r="3345" spans="9:13" x14ac:dyDescent="0.25">
      <c r="I3345">
        <v>14338</v>
      </c>
      <c r="J3345" t="s">
        <v>315</v>
      </c>
      <c r="K3345" t="s">
        <v>344</v>
      </c>
      <c r="L3345" s="82">
        <v>28635</v>
      </c>
      <c r="M3345" t="s">
        <v>4500</v>
      </c>
    </row>
    <row r="3346" spans="9:13" x14ac:dyDescent="0.25">
      <c r="I3346">
        <v>14339</v>
      </c>
      <c r="J3346" t="s">
        <v>446</v>
      </c>
      <c r="K3346" t="s">
        <v>1007</v>
      </c>
      <c r="L3346" s="82">
        <v>28461</v>
      </c>
      <c r="M3346" t="s">
        <v>4501</v>
      </c>
    </row>
    <row r="3347" spans="9:13" x14ac:dyDescent="0.25">
      <c r="I3347">
        <v>14340</v>
      </c>
      <c r="J3347" t="s">
        <v>502</v>
      </c>
      <c r="K3347" t="s">
        <v>876</v>
      </c>
      <c r="L3347" s="82">
        <v>28216</v>
      </c>
      <c r="M3347" t="s">
        <v>4502</v>
      </c>
    </row>
    <row r="3348" spans="9:13" x14ac:dyDescent="0.25">
      <c r="I3348">
        <v>14341</v>
      </c>
      <c r="J3348" t="s">
        <v>357</v>
      </c>
      <c r="K3348" t="s">
        <v>939</v>
      </c>
      <c r="L3348" s="82">
        <v>29151</v>
      </c>
      <c r="M3348" t="s">
        <v>4503</v>
      </c>
    </row>
    <row r="3349" spans="9:13" x14ac:dyDescent="0.25">
      <c r="I3349">
        <v>14342</v>
      </c>
      <c r="J3349" t="s">
        <v>258</v>
      </c>
      <c r="K3349" t="s">
        <v>826</v>
      </c>
      <c r="L3349" s="82">
        <v>28940</v>
      </c>
      <c r="M3349" t="s">
        <v>4504</v>
      </c>
    </row>
    <row r="3350" spans="9:13" x14ac:dyDescent="0.25">
      <c r="I3350">
        <v>14343</v>
      </c>
      <c r="J3350" t="s">
        <v>337</v>
      </c>
      <c r="K3350" t="s">
        <v>950</v>
      </c>
      <c r="L3350" s="82">
        <v>29060</v>
      </c>
      <c r="M3350" t="s">
        <v>4505</v>
      </c>
    </row>
    <row r="3351" spans="9:13" x14ac:dyDescent="0.25">
      <c r="I3351">
        <v>14344</v>
      </c>
      <c r="J3351" t="s">
        <v>403</v>
      </c>
      <c r="K3351" t="s">
        <v>844</v>
      </c>
      <c r="L3351" s="82">
        <v>14509</v>
      </c>
      <c r="M3351" t="s">
        <v>4506</v>
      </c>
    </row>
    <row r="3352" spans="9:13" x14ac:dyDescent="0.25">
      <c r="I3352">
        <v>14345</v>
      </c>
      <c r="J3352" t="s">
        <v>306</v>
      </c>
      <c r="K3352" t="s">
        <v>932</v>
      </c>
      <c r="L3352" s="82">
        <v>14650</v>
      </c>
      <c r="M3352" t="s">
        <v>4507</v>
      </c>
    </row>
    <row r="3353" spans="9:13" x14ac:dyDescent="0.25">
      <c r="I3353">
        <v>14346</v>
      </c>
      <c r="J3353" t="s">
        <v>681</v>
      </c>
      <c r="K3353" t="s">
        <v>891</v>
      </c>
      <c r="L3353" s="82">
        <v>15128</v>
      </c>
      <c r="M3353" t="s">
        <v>4508</v>
      </c>
    </row>
    <row r="3354" spans="9:13" x14ac:dyDescent="0.25">
      <c r="I3354">
        <v>14347</v>
      </c>
      <c r="J3354" t="s">
        <v>634</v>
      </c>
      <c r="K3354" t="s">
        <v>919</v>
      </c>
      <c r="L3354" s="82">
        <v>15113</v>
      </c>
      <c r="M3354" t="s">
        <v>4509</v>
      </c>
    </row>
    <row r="3355" spans="9:13" x14ac:dyDescent="0.25">
      <c r="I3355">
        <v>14348</v>
      </c>
      <c r="J3355" t="s">
        <v>562</v>
      </c>
      <c r="K3355" t="s">
        <v>749</v>
      </c>
      <c r="L3355" s="82">
        <v>15661</v>
      </c>
      <c r="M3355" t="s">
        <v>4510</v>
      </c>
    </row>
    <row r="3356" spans="9:13" x14ac:dyDescent="0.25">
      <c r="I3356">
        <v>14349</v>
      </c>
      <c r="J3356" t="s">
        <v>275</v>
      </c>
      <c r="K3356" t="s">
        <v>913</v>
      </c>
      <c r="L3356" s="82">
        <v>27891</v>
      </c>
      <c r="M3356" t="s">
        <v>4511</v>
      </c>
    </row>
    <row r="3357" spans="9:13" x14ac:dyDescent="0.25">
      <c r="I3357">
        <v>14350</v>
      </c>
      <c r="J3357" t="s">
        <v>228</v>
      </c>
      <c r="K3357" t="s">
        <v>993</v>
      </c>
      <c r="L3357" s="82">
        <v>27919</v>
      </c>
      <c r="M3357" t="s">
        <v>4512</v>
      </c>
    </row>
    <row r="3358" spans="9:13" x14ac:dyDescent="0.25">
      <c r="I3358">
        <v>14351</v>
      </c>
      <c r="J3358" t="s">
        <v>723</v>
      </c>
      <c r="K3358" t="s">
        <v>937</v>
      </c>
      <c r="L3358" s="82">
        <v>27792</v>
      </c>
      <c r="M3358" t="s">
        <v>4513</v>
      </c>
    </row>
    <row r="3359" spans="9:13" x14ac:dyDescent="0.25">
      <c r="I3359">
        <v>14352</v>
      </c>
      <c r="J3359" t="s">
        <v>268</v>
      </c>
      <c r="K3359" t="s">
        <v>876</v>
      </c>
      <c r="L3359" s="82">
        <v>27471</v>
      </c>
      <c r="M3359" t="s">
        <v>4514</v>
      </c>
    </row>
    <row r="3360" spans="9:13" x14ac:dyDescent="0.25">
      <c r="I3360">
        <v>14353</v>
      </c>
      <c r="J3360" t="s">
        <v>359</v>
      </c>
      <c r="K3360" t="s">
        <v>874</v>
      </c>
      <c r="L3360" s="82">
        <v>27560</v>
      </c>
      <c r="M3360" t="s">
        <v>4515</v>
      </c>
    </row>
    <row r="3361" spans="9:13" x14ac:dyDescent="0.25">
      <c r="I3361">
        <v>14354</v>
      </c>
      <c r="J3361" t="s">
        <v>170</v>
      </c>
      <c r="K3361" t="s">
        <v>987</v>
      </c>
      <c r="L3361" s="82">
        <v>27238</v>
      </c>
      <c r="M3361" t="s">
        <v>4516</v>
      </c>
    </row>
    <row r="3362" spans="9:13" x14ac:dyDescent="0.25">
      <c r="I3362">
        <v>14355</v>
      </c>
      <c r="J3362" t="s">
        <v>161</v>
      </c>
      <c r="K3362" t="s">
        <v>841</v>
      </c>
      <c r="L3362" s="82">
        <v>26979</v>
      </c>
      <c r="M3362" t="s">
        <v>4517</v>
      </c>
    </row>
    <row r="3363" spans="9:13" x14ac:dyDescent="0.25">
      <c r="I3363">
        <v>14356</v>
      </c>
      <c r="J3363" t="s">
        <v>448</v>
      </c>
      <c r="K3363" t="s">
        <v>886</v>
      </c>
      <c r="L3363" s="82">
        <v>24672</v>
      </c>
      <c r="M3363" t="s">
        <v>4518</v>
      </c>
    </row>
    <row r="3364" spans="9:13" x14ac:dyDescent="0.25">
      <c r="I3364">
        <v>14357</v>
      </c>
      <c r="J3364" t="s">
        <v>234</v>
      </c>
      <c r="K3364" t="s">
        <v>955</v>
      </c>
      <c r="L3364" s="82">
        <v>24666</v>
      </c>
      <c r="M3364" t="s">
        <v>4519</v>
      </c>
    </row>
    <row r="3365" spans="9:13" x14ac:dyDescent="0.25">
      <c r="I3365">
        <v>14358</v>
      </c>
      <c r="J3365" t="s">
        <v>187</v>
      </c>
      <c r="K3365" t="s">
        <v>1016</v>
      </c>
      <c r="L3365" s="82">
        <v>24828</v>
      </c>
      <c r="M3365" t="s">
        <v>4520</v>
      </c>
    </row>
    <row r="3366" spans="9:13" x14ac:dyDescent="0.25">
      <c r="I3366">
        <v>14359</v>
      </c>
      <c r="J3366" t="s">
        <v>276</v>
      </c>
      <c r="K3366" t="s">
        <v>875</v>
      </c>
      <c r="L3366" s="82">
        <v>25144</v>
      </c>
      <c r="M3366" t="s">
        <v>4521</v>
      </c>
    </row>
    <row r="3367" spans="9:13" x14ac:dyDescent="0.25">
      <c r="I3367">
        <v>14360</v>
      </c>
      <c r="J3367" t="s">
        <v>266</v>
      </c>
      <c r="K3367" t="s">
        <v>917</v>
      </c>
      <c r="L3367" s="82">
        <v>21657</v>
      </c>
      <c r="M3367" t="s">
        <v>4522</v>
      </c>
    </row>
    <row r="3368" spans="9:13" x14ac:dyDescent="0.25">
      <c r="I3368">
        <v>14361</v>
      </c>
      <c r="J3368" t="s">
        <v>406</v>
      </c>
      <c r="K3368" t="s">
        <v>869</v>
      </c>
      <c r="L3368" s="82">
        <v>21574</v>
      </c>
      <c r="M3368" t="s">
        <v>4523</v>
      </c>
    </row>
    <row r="3369" spans="9:13" x14ac:dyDescent="0.25">
      <c r="I3369">
        <v>14362</v>
      </c>
      <c r="J3369" t="s">
        <v>382</v>
      </c>
      <c r="K3369" t="s">
        <v>921</v>
      </c>
      <c r="L3369" s="82">
        <v>26422</v>
      </c>
      <c r="M3369" t="s">
        <v>4524</v>
      </c>
    </row>
    <row r="3370" spans="9:13" x14ac:dyDescent="0.25">
      <c r="I3370">
        <v>14363</v>
      </c>
      <c r="J3370" t="s">
        <v>315</v>
      </c>
      <c r="K3370" t="s">
        <v>909</v>
      </c>
      <c r="L3370" s="82">
        <v>26911</v>
      </c>
      <c r="M3370" t="s">
        <v>4525</v>
      </c>
    </row>
    <row r="3371" spans="9:13" x14ac:dyDescent="0.25">
      <c r="I3371">
        <v>14364</v>
      </c>
      <c r="J3371" t="s">
        <v>409</v>
      </c>
      <c r="K3371" t="s">
        <v>839</v>
      </c>
      <c r="L3371" s="82">
        <v>26732</v>
      </c>
      <c r="M3371" t="s">
        <v>4526</v>
      </c>
    </row>
    <row r="3372" spans="9:13" x14ac:dyDescent="0.25">
      <c r="I3372">
        <v>14365</v>
      </c>
      <c r="J3372" t="s">
        <v>257</v>
      </c>
      <c r="K3372" t="s">
        <v>960</v>
      </c>
      <c r="L3372" s="82">
        <v>26803</v>
      </c>
      <c r="M3372" t="s">
        <v>4527</v>
      </c>
    </row>
    <row r="3373" spans="9:13" x14ac:dyDescent="0.25">
      <c r="I3373">
        <v>14366</v>
      </c>
      <c r="J3373" t="s">
        <v>325</v>
      </c>
      <c r="K3373" t="s">
        <v>929</v>
      </c>
      <c r="L3373" s="82">
        <v>25955</v>
      </c>
      <c r="M3373" t="s">
        <v>4528</v>
      </c>
    </row>
    <row r="3374" spans="9:13" x14ac:dyDescent="0.25">
      <c r="I3374">
        <v>14367</v>
      </c>
      <c r="J3374" t="s">
        <v>556</v>
      </c>
      <c r="K3374" t="s">
        <v>987</v>
      </c>
      <c r="L3374" s="82">
        <v>25993</v>
      </c>
      <c r="M3374" t="s">
        <v>4529</v>
      </c>
    </row>
    <row r="3375" spans="9:13" x14ac:dyDescent="0.25">
      <c r="I3375">
        <v>14368</v>
      </c>
      <c r="J3375" t="s">
        <v>530</v>
      </c>
      <c r="K3375" t="s">
        <v>953</v>
      </c>
      <c r="L3375" s="82">
        <v>26007</v>
      </c>
      <c r="M3375" t="s">
        <v>4530</v>
      </c>
    </row>
    <row r="3376" spans="9:13" x14ac:dyDescent="0.25">
      <c r="I3376">
        <v>14369</v>
      </c>
      <c r="J3376" t="s">
        <v>289</v>
      </c>
      <c r="K3376" t="s">
        <v>860</v>
      </c>
      <c r="L3376" s="82">
        <v>26165</v>
      </c>
      <c r="M3376" t="s">
        <v>4531</v>
      </c>
    </row>
    <row r="3377" spans="9:13" x14ac:dyDescent="0.25">
      <c r="I3377">
        <v>14370</v>
      </c>
      <c r="J3377" t="s">
        <v>302</v>
      </c>
      <c r="K3377" t="s">
        <v>855</v>
      </c>
      <c r="L3377" s="82">
        <v>26551</v>
      </c>
      <c r="M3377" t="s">
        <v>4532</v>
      </c>
    </row>
    <row r="3378" spans="9:13" x14ac:dyDescent="0.25">
      <c r="I3378">
        <v>14371</v>
      </c>
      <c r="J3378" t="s">
        <v>503</v>
      </c>
      <c r="K3378" t="s">
        <v>958</v>
      </c>
      <c r="L3378" s="82">
        <v>26458</v>
      </c>
      <c r="M3378" t="s">
        <v>4533</v>
      </c>
    </row>
    <row r="3379" spans="9:13" x14ac:dyDescent="0.25">
      <c r="I3379">
        <v>14372</v>
      </c>
      <c r="J3379" t="s">
        <v>507</v>
      </c>
      <c r="K3379" t="s">
        <v>986</v>
      </c>
      <c r="L3379" s="82">
        <v>26491</v>
      </c>
      <c r="M3379" t="s">
        <v>4534</v>
      </c>
    </row>
    <row r="3380" spans="9:13" x14ac:dyDescent="0.25">
      <c r="I3380">
        <v>14373</v>
      </c>
      <c r="J3380" t="s">
        <v>582</v>
      </c>
      <c r="K3380" t="s">
        <v>968</v>
      </c>
      <c r="L3380" s="82">
        <v>26464</v>
      </c>
      <c r="M3380" t="s">
        <v>4535</v>
      </c>
    </row>
    <row r="3381" spans="9:13" x14ac:dyDescent="0.25">
      <c r="I3381">
        <v>14374</v>
      </c>
      <c r="J3381" t="s">
        <v>292</v>
      </c>
      <c r="K3381" t="s">
        <v>821</v>
      </c>
      <c r="L3381" s="82">
        <v>26560</v>
      </c>
      <c r="M3381" t="s">
        <v>4536</v>
      </c>
    </row>
    <row r="3382" spans="9:13" x14ac:dyDescent="0.25">
      <c r="I3382">
        <v>14375</v>
      </c>
      <c r="J3382" t="s">
        <v>318</v>
      </c>
      <c r="K3382" t="s">
        <v>993</v>
      </c>
      <c r="L3382" s="82">
        <v>25700</v>
      </c>
      <c r="M3382" t="s">
        <v>4537</v>
      </c>
    </row>
    <row r="3383" spans="9:13" x14ac:dyDescent="0.25">
      <c r="I3383">
        <v>14376</v>
      </c>
      <c r="J3383" t="s">
        <v>541</v>
      </c>
      <c r="K3383" t="s">
        <v>823</v>
      </c>
      <c r="L3383" s="82">
        <v>16181</v>
      </c>
      <c r="M3383" t="s">
        <v>4538</v>
      </c>
    </row>
    <row r="3384" spans="9:13" x14ac:dyDescent="0.25">
      <c r="I3384">
        <v>14377</v>
      </c>
      <c r="J3384" t="s">
        <v>649</v>
      </c>
      <c r="K3384" t="s">
        <v>826</v>
      </c>
      <c r="L3384" s="82">
        <v>16232</v>
      </c>
      <c r="M3384" t="s">
        <v>4539</v>
      </c>
    </row>
    <row r="3385" spans="9:13" x14ac:dyDescent="0.25">
      <c r="I3385">
        <v>14378</v>
      </c>
      <c r="J3385" t="s">
        <v>645</v>
      </c>
      <c r="K3385" t="s">
        <v>828</v>
      </c>
      <c r="L3385" s="82">
        <v>16316</v>
      </c>
      <c r="M3385" t="s">
        <v>4540</v>
      </c>
    </row>
    <row r="3386" spans="9:13" x14ac:dyDescent="0.25">
      <c r="I3386">
        <v>14379</v>
      </c>
      <c r="J3386" t="s">
        <v>530</v>
      </c>
      <c r="K3386" t="s">
        <v>940</v>
      </c>
      <c r="L3386" s="82">
        <v>16124</v>
      </c>
      <c r="M3386" t="s">
        <v>4541</v>
      </c>
    </row>
    <row r="3387" spans="9:13" x14ac:dyDescent="0.25">
      <c r="I3387">
        <v>14380</v>
      </c>
      <c r="J3387" t="s">
        <v>506</v>
      </c>
      <c r="K3387" t="s">
        <v>1016</v>
      </c>
      <c r="L3387" s="82">
        <v>16264</v>
      </c>
      <c r="M3387" t="s">
        <v>4542</v>
      </c>
    </row>
    <row r="3388" spans="9:13" x14ac:dyDescent="0.25">
      <c r="I3388">
        <v>14381</v>
      </c>
      <c r="J3388" t="s">
        <v>584</v>
      </c>
      <c r="K3388" t="s">
        <v>935</v>
      </c>
      <c r="L3388" s="82">
        <v>16428</v>
      </c>
      <c r="M3388" t="s">
        <v>4543</v>
      </c>
    </row>
    <row r="3389" spans="9:13" x14ac:dyDescent="0.25">
      <c r="I3389">
        <v>14382</v>
      </c>
      <c r="J3389" t="s">
        <v>410</v>
      </c>
      <c r="K3389" t="s">
        <v>903</v>
      </c>
      <c r="L3389" s="82">
        <v>16382</v>
      </c>
      <c r="M3389" t="s">
        <v>4544</v>
      </c>
    </row>
    <row r="3390" spans="9:13" x14ac:dyDescent="0.25">
      <c r="I3390">
        <v>14383</v>
      </c>
      <c r="J3390" t="s">
        <v>677</v>
      </c>
      <c r="K3390" t="s">
        <v>1015</v>
      </c>
      <c r="L3390" s="82">
        <v>16578</v>
      </c>
      <c r="M3390" t="s">
        <v>4545</v>
      </c>
    </row>
    <row r="3391" spans="9:13" x14ac:dyDescent="0.25">
      <c r="I3391">
        <v>14384</v>
      </c>
      <c r="J3391" t="s">
        <v>663</v>
      </c>
      <c r="K3391" t="s">
        <v>943</v>
      </c>
      <c r="L3391" s="82">
        <v>16579</v>
      </c>
      <c r="M3391" t="s">
        <v>4546</v>
      </c>
    </row>
    <row r="3392" spans="9:13" x14ac:dyDescent="0.25">
      <c r="I3392">
        <v>14385</v>
      </c>
      <c r="J3392" t="s">
        <v>284</v>
      </c>
      <c r="K3392" t="s">
        <v>995</v>
      </c>
      <c r="L3392" s="82">
        <v>16730</v>
      </c>
      <c r="M3392" t="s">
        <v>4547</v>
      </c>
    </row>
    <row r="3393" spans="9:13" x14ac:dyDescent="0.25">
      <c r="I3393">
        <v>14386</v>
      </c>
      <c r="J3393" t="s">
        <v>720</v>
      </c>
      <c r="K3393" t="s">
        <v>928</v>
      </c>
      <c r="L3393" s="82">
        <v>17003</v>
      </c>
      <c r="M3393" t="s">
        <v>4548</v>
      </c>
    </row>
    <row r="3394" spans="9:13" x14ac:dyDescent="0.25">
      <c r="I3394">
        <v>14387</v>
      </c>
      <c r="J3394" t="s">
        <v>643</v>
      </c>
      <c r="K3394" t="s">
        <v>926</v>
      </c>
      <c r="L3394" s="82">
        <v>17138</v>
      </c>
      <c r="M3394" t="s">
        <v>4549</v>
      </c>
    </row>
    <row r="3395" spans="9:13" x14ac:dyDescent="0.25">
      <c r="I3395">
        <v>14388</v>
      </c>
      <c r="J3395" t="s">
        <v>506</v>
      </c>
      <c r="K3395" t="s">
        <v>983</v>
      </c>
      <c r="L3395" s="82">
        <v>16998</v>
      </c>
      <c r="M3395" t="s">
        <v>4550</v>
      </c>
    </row>
    <row r="3396" spans="9:13" x14ac:dyDescent="0.25">
      <c r="I3396">
        <v>14389</v>
      </c>
      <c r="J3396" t="s">
        <v>229</v>
      </c>
      <c r="K3396" t="s">
        <v>915</v>
      </c>
      <c r="L3396" s="82">
        <v>17381</v>
      </c>
      <c r="M3396" t="s">
        <v>4551</v>
      </c>
    </row>
    <row r="3397" spans="9:13" x14ac:dyDescent="0.25">
      <c r="I3397">
        <v>14390</v>
      </c>
      <c r="J3397" t="s">
        <v>456</v>
      </c>
      <c r="K3397" t="s">
        <v>894</v>
      </c>
      <c r="L3397" s="82">
        <v>17493</v>
      </c>
      <c r="M3397" t="s">
        <v>4552</v>
      </c>
    </row>
    <row r="3398" spans="9:13" x14ac:dyDescent="0.25">
      <c r="I3398">
        <v>14391</v>
      </c>
      <c r="J3398" t="s">
        <v>286</v>
      </c>
      <c r="K3398" t="s">
        <v>909</v>
      </c>
      <c r="L3398" s="82">
        <v>17234</v>
      </c>
      <c r="M3398" t="s">
        <v>4553</v>
      </c>
    </row>
    <row r="3399" spans="9:13" x14ac:dyDescent="0.25">
      <c r="I3399">
        <v>14392</v>
      </c>
      <c r="J3399" t="s">
        <v>458</v>
      </c>
      <c r="K3399" t="s">
        <v>477</v>
      </c>
      <c r="L3399" s="82">
        <v>17403</v>
      </c>
      <c r="M3399" t="s">
        <v>4554</v>
      </c>
    </row>
    <row r="3400" spans="9:13" x14ac:dyDescent="0.25">
      <c r="I3400">
        <v>14393</v>
      </c>
      <c r="J3400" t="s">
        <v>338</v>
      </c>
      <c r="K3400" t="s">
        <v>891</v>
      </c>
      <c r="L3400" s="82">
        <v>17445</v>
      </c>
      <c r="M3400" t="s">
        <v>4555</v>
      </c>
    </row>
    <row r="3401" spans="9:13" x14ac:dyDescent="0.25">
      <c r="I3401">
        <v>14394</v>
      </c>
      <c r="J3401" t="s">
        <v>578</v>
      </c>
      <c r="K3401" t="s">
        <v>932</v>
      </c>
      <c r="L3401" s="82">
        <v>17447</v>
      </c>
      <c r="M3401" t="s">
        <v>4556</v>
      </c>
    </row>
    <row r="3402" spans="9:13" x14ac:dyDescent="0.25">
      <c r="I3402">
        <v>14395</v>
      </c>
      <c r="J3402" t="s">
        <v>289</v>
      </c>
      <c r="K3402" t="s">
        <v>874</v>
      </c>
      <c r="L3402" s="82">
        <v>17249</v>
      </c>
      <c r="M3402" t="s">
        <v>4557</v>
      </c>
    </row>
    <row r="3403" spans="9:13" x14ac:dyDescent="0.25">
      <c r="I3403">
        <v>14396</v>
      </c>
      <c r="J3403" t="s">
        <v>512</v>
      </c>
      <c r="K3403" t="s">
        <v>860</v>
      </c>
      <c r="L3403" s="82">
        <v>17640</v>
      </c>
      <c r="M3403" t="s">
        <v>4558</v>
      </c>
    </row>
    <row r="3404" spans="9:13" x14ac:dyDescent="0.25">
      <c r="I3404">
        <v>14397</v>
      </c>
      <c r="J3404" t="s">
        <v>491</v>
      </c>
      <c r="K3404" t="s">
        <v>843</v>
      </c>
      <c r="L3404" s="82">
        <v>17616</v>
      </c>
      <c r="M3404" t="s">
        <v>4559</v>
      </c>
    </row>
    <row r="3405" spans="9:13" x14ac:dyDescent="0.25">
      <c r="I3405">
        <v>14398</v>
      </c>
      <c r="J3405" t="s">
        <v>283</v>
      </c>
      <c r="K3405" t="s">
        <v>884</v>
      </c>
      <c r="L3405" s="82">
        <v>17786</v>
      </c>
      <c r="M3405" t="s">
        <v>4560</v>
      </c>
    </row>
    <row r="3406" spans="9:13" x14ac:dyDescent="0.25">
      <c r="I3406">
        <v>14399</v>
      </c>
      <c r="J3406" t="s">
        <v>194</v>
      </c>
      <c r="K3406" t="s">
        <v>984</v>
      </c>
      <c r="L3406" s="82">
        <v>17659</v>
      </c>
      <c r="M3406" t="s">
        <v>4561</v>
      </c>
    </row>
    <row r="3407" spans="9:13" x14ac:dyDescent="0.25">
      <c r="I3407">
        <v>14400</v>
      </c>
      <c r="J3407" t="s">
        <v>597</v>
      </c>
      <c r="K3407" t="s">
        <v>889</v>
      </c>
      <c r="L3407" s="82">
        <v>17828</v>
      </c>
      <c r="M3407" t="s">
        <v>4562</v>
      </c>
    </row>
    <row r="3408" spans="9:13" x14ac:dyDescent="0.25">
      <c r="I3408">
        <v>14401</v>
      </c>
      <c r="J3408" t="s">
        <v>299</v>
      </c>
      <c r="K3408" t="s">
        <v>894</v>
      </c>
      <c r="L3408" s="82">
        <v>17966</v>
      </c>
      <c r="M3408" t="s">
        <v>4563</v>
      </c>
    </row>
    <row r="3409" spans="9:13" x14ac:dyDescent="0.25">
      <c r="I3409">
        <v>14402</v>
      </c>
      <c r="J3409" t="s">
        <v>319</v>
      </c>
      <c r="K3409" t="s">
        <v>996</v>
      </c>
      <c r="L3409" s="82">
        <v>18039</v>
      </c>
      <c r="M3409" t="s">
        <v>4564</v>
      </c>
    </row>
    <row r="3410" spans="9:13" x14ac:dyDescent="0.25">
      <c r="I3410">
        <v>14403</v>
      </c>
      <c r="J3410" t="s">
        <v>498</v>
      </c>
      <c r="K3410" t="s">
        <v>171</v>
      </c>
      <c r="L3410" s="82">
        <v>17976</v>
      </c>
      <c r="M3410" t="s">
        <v>4565</v>
      </c>
    </row>
    <row r="3411" spans="9:13" x14ac:dyDescent="0.25">
      <c r="I3411">
        <v>14404</v>
      </c>
      <c r="J3411" t="s">
        <v>663</v>
      </c>
      <c r="K3411" t="s">
        <v>890</v>
      </c>
      <c r="L3411" s="82">
        <v>18533</v>
      </c>
      <c r="M3411" t="s">
        <v>4566</v>
      </c>
    </row>
    <row r="3412" spans="9:13" x14ac:dyDescent="0.25">
      <c r="I3412">
        <v>14405</v>
      </c>
      <c r="J3412" t="s">
        <v>557</v>
      </c>
      <c r="K3412" t="s">
        <v>833</v>
      </c>
      <c r="L3412" s="82">
        <v>18415</v>
      </c>
      <c r="M3412" t="s">
        <v>4567</v>
      </c>
    </row>
    <row r="3413" spans="9:13" x14ac:dyDescent="0.25">
      <c r="I3413">
        <v>14406</v>
      </c>
      <c r="J3413" t="s">
        <v>381</v>
      </c>
      <c r="K3413" t="s">
        <v>972</v>
      </c>
      <c r="L3413" s="82">
        <v>18490</v>
      </c>
      <c r="M3413" t="s">
        <v>4568</v>
      </c>
    </row>
    <row r="3414" spans="9:13" x14ac:dyDescent="0.25">
      <c r="I3414">
        <v>14407</v>
      </c>
      <c r="J3414" t="s">
        <v>495</v>
      </c>
      <c r="K3414" t="s">
        <v>417</v>
      </c>
      <c r="L3414" s="82">
        <v>18418</v>
      </c>
      <c r="M3414" t="s">
        <v>4569</v>
      </c>
    </row>
    <row r="3415" spans="9:13" x14ac:dyDescent="0.25">
      <c r="I3415">
        <v>14408</v>
      </c>
      <c r="J3415" t="s">
        <v>272</v>
      </c>
      <c r="K3415" t="s">
        <v>945</v>
      </c>
      <c r="L3415" s="82">
        <v>18489</v>
      </c>
      <c r="M3415" t="s">
        <v>4570</v>
      </c>
    </row>
    <row r="3416" spans="9:13" x14ac:dyDescent="0.25">
      <c r="I3416">
        <v>14409</v>
      </c>
      <c r="J3416" t="s">
        <v>703</v>
      </c>
      <c r="K3416" t="s">
        <v>838</v>
      </c>
      <c r="L3416" s="82">
        <v>18379</v>
      </c>
      <c r="M3416" t="s">
        <v>4571</v>
      </c>
    </row>
    <row r="3417" spans="9:13" x14ac:dyDescent="0.25">
      <c r="I3417">
        <v>14410</v>
      </c>
      <c r="J3417" t="s">
        <v>586</v>
      </c>
      <c r="K3417" t="s">
        <v>929</v>
      </c>
      <c r="L3417" s="82">
        <v>18440</v>
      </c>
      <c r="M3417" t="s">
        <v>4572</v>
      </c>
    </row>
    <row r="3418" spans="9:13" x14ac:dyDescent="0.25">
      <c r="I3418">
        <v>14411</v>
      </c>
      <c r="J3418" t="s">
        <v>291</v>
      </c>
      <c r="K3418" t="s">
        <v>825</v>
      </c>
      <c r="L3418" s="82">
        <v>18663</v>
      </c>
      <c r="M3418" t="s">
        <v>4573</v>
      </c>
    </row>
    <row r="3419" spans="9:13" x14ac:dyDescent="0.25">
      <c r="I3419">
        <v>14412</v>
      </c>
      <c r="J3419" t="s">
        <v>275</v>
      </c>
      <c r="K3419" t="s">
        <v>123</v>
      </c>
      <c r="L3419" s="82">
        <v>18721</v>
      </c>
      <c r="M3419" t="s">
        <v>4574</v>
      </c>
    </row>
    <row r="3420" spans="9:13" x14ac:dyDescent="0.25">
      <c r="I3420">
        <v>14413</v>
      </c>
      <c r="J3420" t="s">
        <v>663</v>
      </c>
      <c r="K3420" t="s">
        <v>917</v>
      </c>
      <c r="L3420" s="82">
        <v>18674</v>
      </c>
      <c r="M3420" t="s">
        <v>4575</v>
      </c>
    </row>
    <row r="3421" spans="9:13" x14ac:dyDescent="0.25">
      <c r="I3421">
        <v>14414</v>
      </c>
      <c r="J3421" t="s">
        <v>663</v>
      </c>
      <c r="K3421" t="s">
        <v>692</v>
      </c>
      <c r="L3421" s="82">
        <v>18885</v>
      </c>
      <c r="M3421" t="s">
        <v>4576</v>
      </c>
    </row>
    <row r="3422" spans="9:13" x14ac:dyDescent="0.25">
      <c r="I3422">
        <v>14415</v>
      </c>
      <c r="J3422" t="s">
        <v>599</v>
      </c>
      <c r="K3422" t="s">
        <v>890</v>
      </c>
      <c r="L3422" s="82">
        <v>18948</v>
      </c>
      <c r="M3422" t="s">
        <v>4577</v>
      </c>
    </row>
    <row r="3423" spans="9:13" x14ac:dyDescent="0.25">
      <c r="I3423">
        <v>14416</v>
      </c>
      <c r="J3423" t="s">
        <v>320</v>
      </c>
      <c r="K3423" t="s">
        <v>862</v>
      </c>
      <c r="L3423" s="82">
        <v>19112</v>
      </c>
      <c r="M3423" t="s">
        <v>4578</v>
      </c>
    </row>
    <row r="3424" spans="9:13" x14ac:dyDescent="0.25">
      <c r="I3424">
        <v>14417</v>
      </c>
      <c r="J3424" t="s">
        <v>280</v>
      </c>
      <c r="K3424" t="s">
        <v>832</v>
      </c>
      <c r="L3424" s="82">
        <v>19029</v>
      </c>
      <c r="M3424" t="s">
        <v>4579</v>
      </c>
    </row>
    <row r="3425" spans="9:13" x14ac:dyDescent="0.25">
      <c r="I3425">
        <v>14418</v>
      </c>
      <c r="J3425" t="s">
        <v>552</v>
      </c>
      <c r="K3425" t="s">
        <v>836</v>
      </c>
      <c r="L3425" s="82">
        <v>19110</v>
      </c>
      <c r="M3425" t="s">
        <v>4580</v>
      </c>
    </row>
    <row r="3426" spans="9:13" x14ac:dyDescent="0.25">
      <c r="I3426">
        <v>14419</v>
      </c>
      <c r="J3426" t="s">
        <v>232</v>
      </c>
      <c r="K3426" t="s">
        <v>960</v>
      </c>
      <c r="L3426" s="82">
        <v>19127</v>
      </c>
      <c r="M3426" t="s">
        <v>4581</v>
      </c>
    </row>
    <row r="3427" spans="9:13" x14ac:dyDescent="0.25">
      <c r="I3427">
        <v>14420</v>
      </c>
      <c r="J3427" t="s">
        <v>163</v>
      </c>
      <c r="K3427" t="s">
        <v>910</v>
      </c>
      <c r="L3427" s="82">
        <v>19225</v>
      </c>
      <c r="M3427" t="s">
        <v>4582</v>
      </c>
    </row>
    <row r="3428" spans="9:13" x14ac:dyDescent="0.25">
      <c r="I3428">
        <v>14421</v>
      </c>
      <c r="J3428" t="s">
        <v>285</v>
      </c>
      <c r="K3428" t="s">
        <v>931</v>
      </c>
      <c r="L3428" s="82">
        <v>19203</v>
      </c>
      <c r="M3428" t="s">
        <v>4583</v>
      </c>
    </row>
    <row r="3429" spans="9:13" x14ac:dyDescent="0.25">
      <c r="I3429">
        <v>14422</v>
      </c>
      <c r="J3429" t="s">
        <v>379</v>
      </c>
      <c r="K3429" t="s">
        <v>832</v>
      </c>
      <c r="L3429" s="82">
        <v>21495</v>
      </c>
      <c r="M3429" t="s">
        <v>4584</v>
      </c>
    </row>
    <row r="3430" spans="9:13" x14ac:dyDescent="0.25">
      <c r="I3430">
        <v>14423</v>
      </c>
      <c r="J3430" t="s">
        <v>175</v>
      </c>
      <c r="K3430" t="s">
        <v>826</v>
      </c>
      <c r="L3430" s="82">
        <v>21356</v>
      </c>
      <c r="M3430" t="s">
        <v>4585</v>
      </c>
    </row>
    <row r="3431" spans="9:13" x14ac:dyDescent="0.25">
      <c r="I3431">
        <v>14424</v>
      </c>
      <c r="J3431" t="s">
        <v>631</v>
      </c>
      <c r="K3431" t="s">
        <v>961</v>
      </c>
      <c r="L3431" s="82">
        <v>21009</v>
      </c>
      <c r="M3431" t="s">
        <v>4586</v>
      </c>
    </row>
    <row r="3432" spans="9:13" x14ac:dyDescent="0.25">
      <c r="I3432">
        <v>14425</v>
      </c>
      <c r="J3432" t="s">
        <v>427</v>
      </c>
      <c r="K3432" t="s">
        <v>830</v>
      </c>
      <c r="L3432" s="82">
        <v>21050</v>
      </c>
      <c r="M3432" t="s">
        <v>4587</v>
      </c>
    </row>
    <row r="3433" spans="9:13" x14ac:dyDescent="0.25">
      <c r="I3433">
        <v>14426</v>
      </c>
      <c r="J3433" t="s">
        <v>320</v>
      </c>
      <c r="K3433" t="s">
        <v>926</v>
      </c>
      <c r="L3433" s="82">
        <v>21055</v>
      </c>
      <c r="M3433" t="s">
        <v>4588</v>
      </c>
    </row>
    <row r="3434" spans="9:13" x14ac:dyDescent="0.25">
      <c r="I3434">
        <v>14427</v>
      </c>
      <c r="J3434" t="s">
        <v>612</v>
      </c>
      <c r="K3434" t="s">
        <v>952</v>
      </c>
      <c r="L3434" s="82">
        <v>20583</v>
      </c>
      <c r="M3434" t="s">
        <v>4589</v>
      </c>
    </row>
    <row r="3435" spans="9:13" x14ac:dyDescent="0.25">
      <c r="I3435">
        <v>14428</v>
      </c>
      <c r="J3435" t="s">
        <v>245</v>
      </c>
      <c r="K3435" t="s">
        <v>870</v>
      </c>
      <c r="L3435" s="82">
        <v>20374</v>
      </c>
      <c r="M3435" t="s">
        <v>4590</v>
      </c>
    </row>
    <row r="3436" spans="9:13" x14ac:dyDescent="0.25">
      <c r="I3436">
        <v>14429</v>
      </c>
      <c r="J3436" t="s">
        <v>392</v>
      </c>
      <c r="K3436" t="s">
        <v>892</v>
      </c>
      <c r="L3436" s="82">
        <v>20295</v>
      </c>
      <c r="M3436" t="s">
        <v>4591</v>
      </c>
    </row>
    <row r="3437" spans="9:13" x14ac:dyDescent="0.25">
      <c r="I3437">
        <v>14430</v>
      </c>
      <c r="J3437" t="s">
        <v>162</v>
      </c>
      <c r="K3437" t="s">
        <v>948</v>
      </c>
      <c r="L3437" s="82">
        <v>21007</v>
      </c>
      <c r="M3437" t="s">
        <v>4592</v>
      </c>
    </row>
    <row r="3438" spans="9:13" x14ac:dyDescent="0.25">
      <c r="I3438">
        <v>14431</v>
      </c>
      <c r="J3438" t="s">
        <v>577</v>
      </c>
      <c r="K3438" t="s">
        <v>993</v>
      </c>
      <c r="L3438" s="82">
        <v>20780</v>
      </c>
      <c r="M3438" t="s">
        <v>4593</v>
      </c>
    </row>
    <row r="3439" spans="9:13" x14ac:dyDescent="0.25">
      <c r="I3439">
        <v>14432</v>
      </c>
      <c r="J3439" t="s">
        <v>494</v>
      </c>
      <c r="K3439" t="s">
        <v>171</v>
      </c>
      <c r="L3439" s="82">
        <v>12290</v>
      </c>
      <c r="M3439" t="s">
        <v>4594</v>
      </c>
    </row>
    <row r="3440" spans="9:13" x14ac:dyDescent="0.25">
      <c r="I3440">
        <v>14433</v>
      </c>
      <c r="J3440" t="s">
        <v>183</v>
      </c>
      <c r="K3440" t="s">
        <v>984</v>
      </c>
      <c r="L3440" s="82">
        <v>12210</v>
      </c>
      <c r="M3440" t="s">
        <v>4595</v>
      </c>
    </row>
    <row r="3441" spans="9:13" x14ac:dyDescent="0.25">
      <c r="I3441">
        <v>14434</v>
      </c>
      <c r="J3441" t="s">
        <v>535</v>
      </c>
      <c r="K3441" t="s">
        <v>837</v>
      </c>
      <c r="L3441" s="82">
        <v>12141</v>
      </c>
      <c r="M3441" t="s">
        <v>4596</v>
      </c>
    </row>
    <row r="3442" spans="9:13" x14ac:dyDescent="0.25">
      <c r="I3442">
        <v>14435</v>
      </c>
      <c r="J3442" t="s">
        <v>183</v>
      </c>
      <c r="K3442" t="s">
        <v>692</v>
      </c>
      <c r="L3442" s="82">
        <v>12160</v>
      </c>
      <c r="M3442" t="s">
        <v>4597</v>
      </c>
    </row>
    <row r="3443" spans="9:13" x14ac:dyDescent="0.25">
      <c r="I3443">
        <v>14436</v>
      </c>
      <c r="J3443" t="s">
        <v>587</v>
      </c>
      <c r="K3443" t="s">
        <v>664</v>
      </c>
      <c r="L3443" s="82">
        <v>23989</v>
      </c>
      <c r="M3443" t="s">
        <v>4598</v>
      </c>
    </row>
    <row r="3444" spans="9:13" x14ac:dyDescent="0.25">
      <c r="I3444">
        <v>14437</v>
      </c>
      <c r="J3444" t="s">
        <v>397</v>
      </c>
      <c r="K3444" t="s">
        <v>895</v>
      </c>
      <c r="L3444" s="82">
        <v>23956</v>
      </c>
      <c r="M3444" t="s">
        <v>4599</v>
      </c>
    </row>
    <row r="3445" spans="9:13" x14ac:dyDescent="0.25">
      <c r="I3445">
        <v>14438</v>
      </c>
      <c r="J3445" t="s">
        <v>294</v>
      </c>
      <c r="K3445" t="s">
        <v>959</v>
      </c>
      <c r="L3445" s="82">
        <v>23848</v>
      </c>
      <c r="M3445" t="s">
        <v>4600</v>
      </c>
    </row>
    <row r="3446" spans="9:13" x14ac:dyDescent="0.25">
      <c r="I3446">
        <v>14439</v>
      </c>
      <c r="J3446" t="s">
        <v>490</v>
      </c>
      <c r="K3446" t="s">
        <v>887</v>
      </c>
      <c r="L3446" s="82">
        <v>23956</v>
      </c>
      <c r="M3446" t="s">
        <v>4601</v>
      </c>
    </row>
    <row r="3447" spans="9:13" x14ac:dyDescent="0.25">
      <c r="I3447">
        <v>14440</v>
      </c>
      <c r="J3447" t="s">
        <v>148</v>
      </c>
      <c r="K3447" t="s">
        <v>927</v>
      </c>
      <c r="L3447" s="82">
        <v>24059</v>
      </c>
      <c r="M3447" t="s">
        <v>4602</v>
      </c>
    </row>
    <row r="3448" spans="9:13" x14ac:dyDescent="0.25">
      <c r="I3448">
        <v>14441</v>
      </c>
      <c r="J3448" t="s">
        <v>599</v>
      </c>
      <c r="K3448" t="s">
        <v>958</v>
      </c>
      <c r="L3448" s="82">
        <v>24053</v>
      </c>
      <c r="M3448" t="s">
        <v>4603</v>
      </c>
    </row>
    <row r="3449" spans="9:13" x14ac:dyDescent="0.25">
      <c r="I3449">
        <v>14442</v>
      </c>
      <c r="J3449" t="s">
        <v>513</v>
      </c>
      <c r="K3449" t="s">
        <v>984</v>
      </c>
      <c r="L3449" s="82">
        <v>23917</v>
      </c>
      <c r="M3449" t="s">
        <v>4604</v>
      </c>
    </row>
    <row r="3450" spans="9:13" x14ac:dyDescent="0.25">
      <c r="I3450">
        <v>14443</v>
      </c>
      <c r="J3450" t="s">
        <v>514</v>
      </c>
      <c r="K3450" t="s">
        <v>692</v>
      </c>
      <c r="L3450" s="82">
        <v>24050</v>
      </c>
      <c r="M3450" t="s">
        <v>4605</v>
      </c>
    </row>
    <row r="3451" spans="9:13" x14ac:dyDescent="0.25">
      <c r="I3451">
        <v>14444</v>
      </c>
      <c r="J3451" t="s">
        <v>544</v>
      </c>
      <c r="K3451" t="s">
        <v>939</v>
      </c>
      <c r="L3451" s="82">
        <v>23812</v>
      </c>
      <c r="M3451" t="s">
        <v>4606</v>
      </c>
    </row>
    <row r="3452" spans="9:13" x14ac:dyDescent="0.25">
      <c r="I3452">
        <v>14445</v>
      </c>
      <c r="J3452" t="s">
        <v>514</v>
      </c>
      <c r="K3452" t="s">
        <v>875</v>
      </c>
      <c r="L3452" s="82">
        <v>24038</v>
      </c>
      <c r="M3452" t="s">
        <v>4607</v>
      </c>
    </row>
    <row r="3453" spans="9:13" x14ac:dyDescent="0.25">
      <c r="I3453">
        <v>14446</v>
      </c>
      <c r="J3453" t="s">
        <v>503</v>
      </c>
      <c r="K3453" t="s">
        <v>825</v>
      </c>
      <c r="L3453" s="82">
        <v>23598</v>
      </c>
      <c r="M3453" t="s">
        <v>4608</v>
      </c>
    </row>
    <row r="3454" spans="9:13" x14ac:dyDescent="0.25">
      <c r="I3454">
        <v>14447</v>
      </c>
      <c r="J3454" t="s">
        <v>320</v>
      </c>
      <c r="K3454" t="s">
        <v>686</v>
      </c>
      <c r="L3454" s="82">
        <v>23381</v>
      </c>
      <c r="M3454" t="s">
        <v>4609</v>
      </c>
    </row>
    <row r="3455" spans="9:13" x14ac:dyDescent="0.25">
      <c r="I3455">
        <v>14448</v>
      </c>
      <c r="J3455" t="s">
        <v>160</v>
      </c>
      <c r="K3455" t="s">
        <v>876</v>
      </c>
      <c r="L3455" s="82">
        <v>23736</v>
      </c>
      <c r="M3455" t="s">
        <v>4610</v>
      </c>
    </row>
    <row r="3456" spans="9:13" x14ac:dyDescent="0.25">
      <c r="I3456">
        <v>14449</v>
      </c>
      <c r="J3456" t="s">
        <v>456</v>
      </c>
      <c r="K3456" t="s">
        <v>834</v>
      </c>
      <c r="L3456" s="82">
        <v>23507</v>
      </c>
      <c r="M3456" t="s">
        <v>4611</v>
      </c>
    </row>
    <row r="3457" spans="9:13" x14ac:dyDescent="0.25">
      <c r="I3457">
        <v>14450</v>
      </c>
      <c r="J3457" t="s">
        <v>480</v>
      </c>
      <c r="K3457" t="s">
        <v>876</v>
      </c>
      <c r="L3457" s="82">
        <v>23476</v>
      </c>
      <c r="M3457" t="s">
        <v>4612</v>
      </c>
    </row>
    <row r="3458" spans="9:13" x14ac:dyDescent="0.25">
      <c r="I3458">
        <v>14451</v>
      </c>
      <c r="J3458" t="s">
        <v>538</v>
      </c>
      <c r="K3458" t="s">
        <v>993</v>
      </c>
      <c r="L3458" s="82">
        <v>23529</v>
      </c>
      <c r="M3458" t="s">
        <v>4613</v>
      </c>
    </row>
    <row r="3459" spans="9:13" x14ac:dyDescent="0.25">
      <c r="I3459">
        <v>14452</v>
      </c>
      <c r="J3459" t="s">
        <v>562</v>
      </c>
      <c r="K3459" t="s">
        <v>854</v>
      </c>
      <c r="L3459" s="82">
        <v>20715</v>
      </c>
      <c r="M3459" t="s">
        <v>4614</v>
      </c>
    </row>
    <row r="3460" spans="9:13" x14ac:dyDescent="0.25">
      <c r="I3460">
        <v>14453</v>
      </c>
      <c r="J3460" t="s">
        <v>186</v>
      </c>
      <c r="K3460" t="s">
        <v>749</v>
      </c>
      <c r="L3460" s="82">
        <v>20679</v>
      </c>
      <c r="M3460" t="s">
        <v>4615</v>
      </c>
    </row>
    <row r="3461" spans="9:13" x14ac:dyDescent="0.25">
      <c r="I3461">
        <v>14454</v>
      </c>
      <c r="J3461" t="s">
        <v>577</v>
      </c>
      <c r="K3461" t="s">
        <v>884</v>
      </c>
      <c r="L3461" s="82">
        <v>12741</v>
      </c>
      <c r="M3461" t="s">
        <v>4616</v>
      </c>
    </row>
    <row r="3462" spans="9:13" x14ac:dyDescent="0.25">
      <c r="I3462">
        <v>14455</v>
      </c>
      <c r="J3462" t="s">
        <v>318</v>
      </c>
      <c r="K3462" t="s">
        <v>397</v>
      </c>
      <c r="L3462" s="82">
        <v>23087</v>
      </c>
      <c r="M3462" t="s">
        <v>4617</v>
      </c>
    </row>
    <row r="3463" spans="9:13" x14ac:dyDescent="0.25">
      <c r="I3463">
        <v>14456</v>
      </c>
      <c r="J3463" t="s">
        <v>514</v>
      </c>
      <c r="K3463" t="s">
        <v>833</v>
      </c>
      <c r="L3463" s="82">
        <v>23081</v>
      </c>
      <c r="M3463" t="s">
        <v>4618</v>
      </c>
    </row>
    <row r="3464" spans="9:13" x14ac:dyDescent="0.25">
      <c r="I3464">
        <v>14457</v>
      </c>
      <c r="J3464" t="s">
        <v>495</v>
      </c>
      <c r="K3464" t="s">
        <v>126</v>
      </c>
      <c r="L3464" s="82">
        <v>23049</v>
      </c>
      <c r="M3464" t="s">
        <v>4619</v>
      </c>
    </row>
    <row r="3465" spans="9:13" x14ac:dyDescent="0.25">
      <c r="I3465">
        <v>14458</v>
      </c>
      <c r="J3465" t="s">
        <v>167</v>
      </c>
      <c r="K3465" t="s">
        <v>821</v>
      </c>
      <c r="L3465" s="82">
        <v>22801</v>
      </c>
      <c r="M3465" t="s">
        <v>4620</v>
      </c>
    </row>
    <row r="3466" spans="9:13" x14ac:dyDescent="0.25">
      <c r="I3466">
        <v>14459</v>
      </c>
      <c r="J3466" t="s">
        <v>509</v>
      </c>
      <c r="K3466" t="s">
        <v>937</v>
      </c>
      <c r="L3466" s="82">
        <v>22806</v>
      </c>
      <c r="M3466" t="s">
        <v>4621</v>
      </c>
    </row>
    <row r="3467" spans="9:13" x14ac:dyDescent="0.25">
      <c r="I3467">
        <v>14460</v>
      </c>
      <c r="J3467" t="s">
        <v>299</v>
      </c>
      <c r="K3467" t="s">
        <v>909</v>
      </c>
      <c r="L3467" s="82">
        <v>22927</v>
      </c>
      <c r="M3467" t="s">
        <v>4622</v>
      </c>
    </row>
    <row r="3468" spans="9:13" x14ac:dyDescent="0.25">
      <c r="I3468">
        <v>14461</v>
      </c>
      <c r="J3468" t="s">
        <v>163</v>
      </c>
      <c r="K3468" t="s">
        <v>854</v>
      </c>
      <c r="L3468" s="82">
        <v>22963</v>
      </c>
      <c r="M3468" t="s">
        <v>4623</v>
      </c>
    </row>
    <row r="3469" spans="9:13" x14ac:dyDescent="0.25">
      <c r="I3469">
        <v>14462</v>
      </c>
      <c r="J3469" t="s">
        <v>258</v>
      </c>
      <c r="K3469" t="s">
        <v>980</v>
      </c>
      <c r="L3469" s="82">
        <v>22829</v>
      </c>
      <c r="M3469" t="s">
        <v>4624</v>
      </c>
    </row>
    <row r="3470" spans="9:13" x14ac:dyDescent="0.25">
      <c r="I3470">
        <v>14463</v>
      </c>
      <c r="J3470" t="s">
        <v>244</v>
      </c>
      <c r="K3470" t="s">
        <v>917</v>
      </c>
      <c r="L3470" s="82">
        <v>22929</v>
      </c>
      <c r="M3470" t="s">
        <v>4625</v>
      </c>
    </row>
    <row r="3471" spans="9:13" x14ac:dyDescent="0.25">
      <c r="I3471">
        <v>14464</v>
      </c>
      <c r="J3471" t="s">
        <v>152</v>
      </c>
      <c r="K3471" t="s">
        <v>867</v>
      </c>
      <c r="L3471" s="82">
        <v>22824</v>
      </c>
      <c r="M3471" t="s">
        <v>4626</v>
      </c>
    </row>
    <row r="3472" spans="9:13" x14ac:dyDescent="0.25">
      <c r="I3472">
        <v>14465</v>
      </c>
      <c r="J3472" t="s">
        <v>457</v>
      </c>
      <c r="K3472" t="s">
        <v>917</v>
      </c>
      <c r="L3472" s="82">
        <v>22333</v>
      </c>
      <c r="M3472" t="s">
        <v>4627</v>
      </c>
    </row>
    <row r="3473" spans="9:13" x14ac:dyDescent="0.25">
      <c r="I3473">
        <v>14466</v>
      </c>
      <c r="J3473" t="s">
        <v>456</v>
      </c>
      <c r="K3473" t="s">
        <v>934</v>
      </c>
      <c r="L3473" s="82">
        <v>22333</v>
      </c>
      <c r="M3473" t="s">
        <v>4628</v>
      </c>
    </row>
    <row r="3474" spans="9:13" x14ac:dyDescent="0.25">
      <c r="I3474">
        <v>14467</v>
      </c>
      <c r="J3474" t="s">
        <v>460</v>
      </c>
      <c r="K3474" t="s">
        <v>171</v>
      </c>
      <c r="L3474" s="82">
        <v>22405</v>
      </c>
      <c r="M3474" t="s">
        <v>4629</v>
      </c>
    </row>
    <row r="3475" spans="9:13" x14ac:dyDescent="0.25">
      <c r="I3475">
        <v>14468</v>
      </c>
      <c r="J3475" t="s">
        <v>210</v>
      </c>
      <c r="K3475" t="s">
        <v>911</v>
      </c>
      <c r="L3475" s="82">
        <v>22380</v>
      </c>
      <c r="M3475" t="s">
        <v>4630</v>
      </c>
    </row>
    <row r="3476" spans="9:13" x14ac:dyDescent="0.25">
      <c r="I3476">
        <v>14469</v>
      </c>
      <c r="J3476" t="s">
        <v>207</v>
      </c>
      <c r="K3476" t="s">
        <v>1001</v>
      </c>
      <c r="L3476" s="82">
        <v>22393</v>
      </c>
      <c r="M3476" t="s">
        <v>4631</v>
      </c>
    </row>
    <row r="3477" spans="9:13" x14ac:dyDescent="0.25">
      <c r="I3477">
        <v>14470</v>
      </c>
      <c r="J3477" t="s">
        <v>194</v>
      </c>
      <c r="K3477" t="s">
        <v>924</v>
      </c>
      <c r="L3477" s="82">
        <v>22316</v>
      </c>
      <c r="M3477" t="s">
        <v>4632</v>
      </c>
    </row>
    <row r="3478" spans="9:13" x14ac:dyDescent="0.25">
      <c r="I3478">
        <v>14471</v>
      </c>
      <c r="J3478" t="s">
        <v>288</v>
      </c>
      <c r="K3478" t="s">
        <v>854</v>
      </c>
      <c r="L3478" s="82">
        <v>22479</v>
      </c>
      <c r="M3478" t="s">
        <v>4633</v>
      </c>
    </row>
    <row r="3479" spans="9:13" x14ac:dyDescent="0.25">
      <c r="I3479">
        <v>14472</v>
      </c>
      <c r="J3479" t="s">
        <v>315</v>
      </c>
      <c r="K3479" t="s">
        <v>871</v>
      </c>
      <c r="L3479" s="82">
        <v>22435</v>
      </c>
      <c r="M3479" t="s">
        <v>4634</v>
      </c>
    </row>
    <row r="3480" spans="9:13" x14ac:dyDescent="0.25">
      <c r="I3480">
        <v>14473</v>
      </c>
      <c r="J3480" t="s">
        <v>399</v>
      </c>
      <c r="K3480" t="s">
        <v>841</v>
      </c>
      <c r="L3480" s="82">
        <v>22315</v>
      </c>
      <c r="M3480" t="s">
        <v>4635</v>
      </c>
    </row>
    <row r="3481" spans="9:13" x14ac:dyDescent="0.25">
      <c r="I3481">
        <v>14474</v>
      </c>
      <c r="J3481" t="s">
        <v>307</v>
      </c>
      <c r="K3481" t="s">
        <v>858</v>
      </c>
      <c r="L3481" s="82">
        <v>20353</v>
      </c>
      <c r="M3481" t="s">
        <v>4636</v>
      </c>
    </row>
    <row r="3482" spans="9:13" x14ac:dyDescent="0.25">
      <c r="I3482">
        <v>14475</v>
      </c>
      <c r="J3482" t="s">
        <v>448</v>
      </c>
      <c r="K3482" t="s">
        <v>944</v>
      </c>
      <c r="L3482" s="82">
        <v>20314</v>
      </c>
      <c r="M3482" t="s">
        <v>4637</v>
      </c>
    </row>
    <row r="3483" spans="9:13" x14ac:dyDescent="0.25">
      <c r="I3483">
        <v>14476</v>
      </c>
      <c r="J3483" t="s">
        <v>293</v>
      </c>
      <c r="K3483" t="s">
        <v>874</v>
      </c>
      <c r="L3483" s="82">
        <v>20107</v>
      </c>
      <c r="M3483" t="s">
        <v>4638</v>
      </c>
    </row>
    <row r="3484" spans="9:13" x14ac:dyDescent="0.25">
      <c r="I3484">
        <v>14477</v>
      </c>
      <c r="J3484" t="s">
        <v>160</v>
      </c>
      <c r="K3484" t="s">
        <v>726</v>
      </c>
      <c r="L3484" s="82">
        <v>20308</v>
      </c>
      <c r="M3484" t="s">
        <v>4639</v>
      </c>
    </row>
    <row r="3485" spans="9:13" x14ac:dyDescent="0.25">
      <c r="I3485">
        <v>14478</v>
      </c>
      <c r="J3485" t="s">
        <v>232</v>
      </c>
      <c r="K3485" t="s">
        <v>917</v>
      </c>
      <c r="L3485" s="82">
        <v>19945</v>
      </c>
      <c r="M3485" t="s">
        <v>4640</v>
      </c>
    </row>
    <row r="3486" spans="9:13" x14ac:dyDescent="0.25">
      <c r="I3486">
        <v>14479</v>
      </c>
      <c r="J3486" t="s">
        <v>266</v>
      </c>
      <c r="K3486" t="s">
        <v>992</v>
      </c>
      <c r="L3486" s="82">
        <v>13413</v>
      </c>
      <c r="M3486" t="s">
        <v>4641</v>
      </c>
    </row>
    <row r="3487" spans="9:13" x14ac:dyDescent="0.25">
      <c r="I3487">
        <v>14480</v>
      </c>
      <c r="J3487" t="s">
        <v>477</v>
      </c>
      <c r="K3487" t="s">
        <v>854</v>
      </c>
      <c r="L3487" s="82">
        <v>22041</v>
      </c>
      <c r="M3487" t="s">
        <v>4642</v>
      </c>
    </row>
    <row r="3488" spans="9:13" x14ac:dyDescent="0.25">
      <c r="I3488">
        <v>14481</v>
      </c>
      <c r="J3488" t="s">
        <v>532</v>
      </c>
      <c r="K3488" t="s">
        <v>843</v>
      </c>
      <c r="L3488" s="82">
        <v>22129</v>
      </c>
      <c r="M3488" t="s">
        <v>4643</v>
      </c>
    </row>
    <row r="3489" spans="9:13" x14ac:dyDescent="0.25">
      <c r="I3489">
        <v>14482</v>
      </c>
      <c r="J3489" t="s">
        <v>206</v>
      </c>
      <c r="K3489" t="s">
        <v>891</v>
      </c>
      <c r="L3489" s="82">
        <v>22119</v>
      </c>
      <c r="M3489" t="s">
        <v>4644</v>
      </c>
    </row>
    <row r="3490" spans="9:13" x14ac:dyDescent="0.25">
      <c r="I3490">
        <v>14483</v>
      </c>
      <c r="J3490" t="s">
        <v>275</v>
      </c>
      <c r="K3490" t="s">
        <v>875</v>
      </c>
      <c r="L3490" s="82">
        <v>22119</v>
      </c>
      <c r="M3490" t="s">
        <v>4645</v>
      </c>
    </row>
    <row r="3491" spans="9:13" x14ac:dyDescent="0.25">
      <c r="I3491">
        <v>14484</v>
      </c>
      <c r="J3491" t="s">
        <v>266</v>
      </c>
      <c r="K3491" t="s">
        <v>995</v>
      </c>
      <c r="L3491" s="82">
        <v>22165</v>
      </c>
      <c r="M3491" t="s">
        <v>4646</v>
      </c>
    </row>
    <row r="3492" spans="9:13" x14ac:dyDescent="0.25">
      <c r="I3492">
        <v>14485</v>
      </c>
      <c r="J3492" t="s">
        <v>526</v>
      </c>
      <c r="K3492" t="s">
        <v>949</v>
      </c>
      <c r="L3492" s="82">
        <v>22078</v>
      </c>
      <c r="M3492" t="s">
        <v>4647</v>
      </c>
    </row>
    <row r="3493" spans="9:13" x14ac:dyDescent="0.25">
      <c r="I3493">
        <v>14486</v>
      </c>
      <c r="J3493" t="s">
        <v>277</v>
      </c>
      <c r="K3493" t="s">
        <v>918</v>
      </c>
      <c r="L3493" s="82">
        <v>21994</v>
      </c>
      <c r="M3493" t="s">
        <v>4648</v>
      </c>
    </row>
    <row r="3494" spans="9:13" x14ac:dyDescent="0.25">
      <c r="I3494">
        <v>14487</v>
      </c>
      <c r="J3494" t="s">
        <v>170</v>
      </c>
      <c r="K3494" t="s">
        <v>995</v>
      </c>
      <c r="L3494" s="82">
        <v>20003</v>
      </c>
      <c r="M3494" t="s">
        <v>4649</v>
      </c>
    </row>
    <row r="3495" spans="9:13" x14ac:dyDescent="0.25">
      <c r="I3495">
        <v>14488</v>
      </c>
      <c r="J3495" t="s">
        <v>675</v>
      </c>
      <c r="K3495" t="s">
        <v>926</v>
      </c>
      <c r="L3495" s="82">
        <v>19788</v>
      </c>
      <c r="M3495" t="s">
        <v>4650</v>
      </c>
    </row>
    <row r="3496" spans="9:13" x14ac:dyDescent="0.25">
      <c r="I3496">
        <v>14489</v>
      </c>
      <c r="J3496" t="s">
        <v>286</v>
      </c>
      <c r="K3496" t="s">
        <v>838</v>
      </c>
      <c r="L3496" s="82">
        <v>19524</v>
      </c>
      <c r="M3496" t="s">
        <v>4651</v>
      </c>
    </row>
    <row r="3497" spans="9:13" x14ac:dyDescent="0.25">
      <c r="I3497">
        <v>14490</v>
      </c>
      <c r="J3497" t="s">
        <v>460</v>
      </c>
      <c r="K3497" t="s">
        <v>876</v>
      </c>
      <c r="L3497" s="82">
        <v>19649</v>
      </c>
      <c r="M3497" t="s">
        <v>4652</v>
      </c>
    </row>
    <row r="3498" spans="9:13" x14ac:dyDescent="0.25">
      <c r="I3498">
        <v>14491</v>
      </c>
      <c r="J3498" t="s">
        <v>521</v>
      </c>
      <c r="K3498" t="s">
        <v>526</v>
      </c>
      <c r="L3498" s="82">
        <v>19666</v>
      </c>
      <c r="M3498" t="s">
        <v>4653</v>
      </c>
    </row>
    <row r="3499" spans="9:13" x14ac:dyDescent="0.25">
      <c r="I3499">
        <v>14492</v>
      </c>
      <c r="J3499" t="s">
        <v>458</v>
      </c>
      <c r="K3499" t="s">
        <v>917</v>
      </c>
      <c r="L3499" s="82">
        <v>19505</v>
      </c>
      <c r="M3499" t="s">
        <v>4654</v>
      </c>
    </row>
    <row r="3500" spans="9:13" x14ac:dyDescent="0.25">
      <c r="I3500">
        <v>14493</v>
      </c>
      <c r="J3500" t="s">
        <v>360</v>
      </c>
      <c r="K3500" t="s">
        <v>996</v>
      </c>
      <c r="L3500" s="82">
        <v>19565</v>
      </c>
      <c r="M3500" t="s">
        <v>4655</v>
      </c>
    </row>
    <row r="3501" spans="9:13" x14ac:dyDescent="0.25">
      <c r="I3501">
        <v>14494</v>
      </c>
      <c r="J3501" t="s">
        <v>355</v>
      </c>
      <c r="K3501" t="s">
        <v>871</v>
      </c>
      <c r="L3501" s="82">
        <v>19496</v>
      </c>
      <c r="M3501" t="s">
        <v>4656</v>
      </c>
    </row>
    <row r="3502" spans="9:13" x14ac:dyDescent="0.25">
      <c r="I3502">
        <v>14495</v>
      </c>
      <c r="J3502" t="s">
        <v>189</v>
      </c>
      <c r="K3502" t="s">
        <v>871</v>
      </c>
      <c r="L3502" s="82">
        <v>19168</v>
      </c>
      <c r="M3502" t="s">
        <v>4657</v>
      </c>
    </row>
    <row r="3503" spans="9:13" x14ac:dyDescent="0.25">
      <c r="I3503">
        <v>14496</v>
      </c>
      <c r="J3503" t="s">
        <v>336</v>
      </c>
      <c r="K3503" t="s">
        <v>949</v>
      </c>
      <c r="L3503" s="82">
        <v>19285</v>
      </c>
      <c r="M3503" t="s">
        <v>4658</v>
      </c>
    </row>
    <row r="3504" spans="9:13" x14ac:dyDescent="0.25">
      <c r="I3504">
        <v>14497</v>
      </c>
      <c r="J3504" t="s">
        <v>313</v>
      </c>
      <c r="K3504" t="s">
        <v>749</v>
      </c>
      <c r="L3504" s="82">
        <v>19270</v>
      </c>
      <c r="M3504" t="s">
        <v>4659</v>
      </c>
    </row>
    <row r="3505" spans="9:13" x14ac:dyDescent="0.25">
      <c r="I3505">
        <v>14498</v>
      </c>
      <c r="J3505" t="s">
        <v>558</v>
      </c>
      <c r="K3505" t="s">
        <v>881</v>
      </c>
      <c r="L3505" s="82">
        <v>13778</v>
      </c>
      <c r="M3505" t="s">
        <v>4660</v>
      </c>
    </row>
    <row r="3506" spans="9:13" x14ac:dyDescent="0.25">
      <c r="I3506">
        <v>14499</v>
      </c>
      <c r="J3506" t="s">
        <v>496</v>
      </c>
      <c r="K3506" t="s">
        <v>862</v>
      </c>
      <c r="L3506" s="82">
        <v>13614</v>
      </c>
      <c r="M3506" t="s">
        <v>4661</v>
      </c>
    </row>
    <row r="3507" spans="9:13" x14ac:dyDescent="0.25">
      <c r="I3507">
        <v>14500</v>
      </c>
      <c r="J3507" t="s">
        <v>272</v>
      </c>
      <c r="K3507" t="s">
        <v>960</v>
      </c>
      <c r="L3507" s="82">
        <v>13837</v>
      </c>
      <c r="M3507" t="s">
        <v>4662</v>
      </c>
    </row>
    <row r="3508" spans="9:13" x14ac:dyDescent="0.25">
      <c r="I3508">
        <v>14501</v>
      </c>
      <c r="J3508" t="s">
        <v>150</v>
      </c>
      <c r="K3508" t="s">
        <v>951</v>
      </c>
      <c r="L3508" s="82">
        <v>14013</v>
      </c>
      <c r="M3508" t="s">
        <v>4663</v>
      </c>
    </row>
    <row r="3509" spans="9:13" x14ac:dyDescent="0.25">
      <c r="I3509">
        <v>14502</v>
      </c>
      <c r="J3509" t="s">
        <v>341</v>
      </c>
      <c r="K3509" t="s">
        <v>910</v>
      </c>
      <c r="L3509" s="82">
        <v>14134</v>
      </c>
      <c r="M3509" t="s">
        <v>4664</v>
      </c>
    </row>
    <row r="3510" spans="9:13" x14ac:dyDescent="0.25">
      <c r="I3510">
        <v>14503</v>
      </c>
      <c r="J3510" t="s">
        <v>271</v>
      </c>
      <c r="K3510" t="s">
        <v>686</v>
      </c>
      <c r="L3510" s="82">
        <v>13959</v>
      </c>
      <c r="M3510" t="s">
        <v>4665</v>
      </c>
    </row>
    <row r="3511" spans="9:13" x14ac:dyDescent="0.25">
      <c r="I3511">
        <v>14504</v>
      </c>
      <c r="J3511" t="s">
        <v>275</v>
      </c>
      <c r="K3511" t="s">
        <v>948</v>
      </c>
      <c r="L3511" s="82">
        <v>14113</v>
      </c>
      <c r="M3511" t="s">
        <v>4666</v>
      </c>
    </row>
    <row r="3512" spans="9:13" x14ac:dyDescent="0.25">
      <c r="I3512">
        <v>14505</v>
      </c>
      <c r="J3512" t="s">
        <v>562</v>
      </c>
      <c r="K3512" t="s">
        <v>843</v>
      </c>
      <c r="L3512" s="82">
        <v>14025</v>
      </c>
      <c r="M3512" t="s">
        <v>4667</v>
      </c>
    </row>
    <row r="3513" spans="9:13" x14ac:dyDescent="0.25">
      <c r="I3513">
        <v>14506</v>
      </c>
      <c r="J3513" t="s">
        <v>547</v>
      </c>
      <c r="K3513" t="s">
        <v>831</v>
      </c>
      <c r="L3513" s="82">
        <v>14751</v>
      </c>
      <c r="M3513" t="s">
        <v>4668</v>
      </c>
    </row>
    <row r="3514" spans="9:13" x14ac:dyDescent="0.25">
      <c r="I3514">
        <v>14507</v>
      </c>
      <c r="J3514" t="s">
        <v>703</v>
      </c>
      <c r="K3514" t="s">
        <v>910</v>
      </c>
      <c r="L3514" s="82">
        <v>14855</v>
      </c>
      <c r="M3514" t="s">
        <v>4669</v>
      </c>
    </row>
    <row r="3515" spans="9:13" x14ac:dyDescent="0.25">
      <c r="I3515">
        <v>14508</v>
      </c>
      <c r="J3515" t="s">
        <v>320</v>
      </c>
      <c r="K3515" t="s">
        <v>995</v>
      </c>
      <c r="L3515" s="82">
        <v>14887</v>
      </c>
      <c r="M3515" t="s">
        <v>4670</v>
      </c>
    </row>
    <row r="3516" spans="9:13" x14ac:dyDescent="0.25">
      <c r="I3516">
        <v>14509</v>
      </c>
      <c r="J3516" t="s">
        <v>632</v>
      </c>
      <c r="K3516" t="s">
        <v>905</v>
      </c>
      <c r="L3516" s="82">
        <v>24899</v>
      </c>
      <c r="M3516" t="s">
        <v>4671</v>
      </c>
    </row>
    <row r="3517" spans="9:13" x14ac:dyDescent="0.25">
      <c r="I3517">
        <v>14510</v>
      </c>
      <c r="J3517" t="s">
        <v>496</v>
      </c>
      <c r="K3517" t="s">
        <v>857</v>
      </c>
      <c r="L3517" s="82">
        <v>24886</v>
      </c>
      <c r="M3517" t="s">
        <v>4672</v>
      </c>
    </row>
    <row r="3518" spans="9:13" x14ac:dyDescent="0.25">
      <c r="I3518">
        <v>14511</v>
      </c>
      <c r="J3518" t="s">
        <v>312</v>
      </c>
      <c r="K3518" t="s">
        <v>983</v>
      </c>
      <c r="L3518" s="82">
        <v>25165</v>
      </c>
      <c r="M3518" t="s">
        <v>4673</v>
      </c>
    </row>
    <row r="3519" spans="9:13" x14ac:dyDescent="0.25">
      <c r="I3519">
        <v>14512</v>
      </c>
      <c r="J3519" t="s">
        <v>561</v>
      </c>
      <c r="K3519" t="s">
        <v>948</v>
      </c>
      <c r="L3519" s="82">
        <v>25087</v>
      </c>
      <c r="M3519" t="s">
        <v>4674</v>
      </c>
    </row>
    <row r="3520" spans="9:13" x14ac:dyDescent="0.25">
      <c r="I3520">
        <v>14513</v>
      </c>
      <c r="J3520" t="s">
        <v>318</v>
      </c>
      <c r="K3520" t="s">
        <v>950</v>
      </c>
      <c r="L3520" s="82">
        <v>25162</v>
      </c>
      <c r="M3520" t="s">
        <v>4675</v>
      </c>
    </row>
    <row r="3521" spans="9:13" x14ac:dyDescent="0.25">
      <c r="I3521">
        <v>14514</v>
      </c>
      <c r="J3521" t="s">
        <v>663</v>
      </c>
      <c r="K3521" t="s">
        <v>948</v>
      </c>
      <c r="L3521" s="82">
        <v>29109</v>
      </c>
      <c r="M3521" t="s">
        <v>4676</v>
      </c>
    </row>
    <row r="3522" spans="9:13" x14ac:dyDescent="0.25">
      <c r="I3522">
        <v>14515</v>
      </c>
      <c r="J3522" t="s">
        <v>325</v>
      </c>
      <c r="K3522" t="s">
        <v>935</v>
      </c>
      <c r="L3522" s="82">
        <v>29077</v>
      </c>
      <c r="M3522" t="s">
        <v>4677</v>
      </c>
    </row>
    <row r="3523" spans="9:13" x14ac:dyDescent="0.25">
      <c r="I3523">
        <v>14516</v>
      </c>
      <c r="J3523" t="s">
        <v>722</v>
      </c>
      <c r="K3523" t="s">
        <v>840</v>
      </c>
      <c r="L3523" s="82">
        <v>16401</v>
      </c>
      <c r="M3523" t="s">
        <v>4678</v>
      </c>
    </row>
    <row r="3524" spans="9:13" x14ac:dyDescent="0.25">
      <c r="I3524">
        <v>14517</v>
      </c>
      <c r="J3524" t="s">
        <v>181</v>
      </c>
      <c r="K3524" t="s">
        <v>932</v>
      </c>
      <c r="L3524" s="82">
        <v>16274</v>
      </c>
      <c r="M3524" t="s">
        <v>4679</v>
      </c>
    </row>
    <row r="3525" spans="9:13" x14ac:dyDescent="0.25">
      <c r="I3525">
        <v>14518</v>
      </c>
      <c r="J3525" t="s">
        <v>546</v>
      </c>
      <c r="K3525" t="s">
        <v>828</v>
      </c>
      <c r="L3525" s="82">
        <v>17479</v>
      </c>
      <c r="M3525" t="s">
        <v>4680</v>
      </c>
    </row>
    <row r="3526" spans="9:13" x14ac:dyDescent="0.25">
      <c r="I3526">
        <v>14519</v>
      </c>
      <c r="J3526" t="s">
        <v>179</v>
      </c>
      <c r="K3526" t="s">
        <v>1003</v>
      </c>
      <c r="L3526" s="82">
        <v>28813</v>
      </c>
      <c r="M3526" t="s">
        <v>4681</v>
      </c>
    </row>
    <row r="3527" spans="9:13" x14ac:dyDescent="0.25">
      <c r="I3527">
        <v>14520</v>
      </c>
      <c r="J3527" t="s">
        <v>408</v>
      </c>
      <c r="K3527" t="s">
        <v>967</v>
      </c>
      <c r="L3527" s="82">
        <v>28842</v>
      </c>
      <c r="M3527" t="s">
        <v>4682</v>
      </c>
    </row>
    <row r="3528" spans="9:13" x14ac:dyDescent="0.25">
      <c r="I3528">
        <v>14521</v>
      </c>
      <c r="J3528" t="s">
        <v>630</v>
      </c>
      <c r="K3528" t="s">
        <v>938</v>
      </c>
      <c r="L3528" s="82">
        <v>17451</v>
      </c>
      <c r="M3528" t="s">
        <v>4683</v>
      </c>
    </row>
    <row r="3529" spans="9:13" x14ac:dyDescent="0.25">
      <c r="I3529">
        <v>14522</v>
      </c>
      <c r="J3529" t="s">
        <v>516</v>
      </c>
      <c r="K3529" t="s">
        <v>865</v>
      </c>
      <c r="L3529" s="82">
        <v>17399</v>
      </c>
      <c r="M3529" t="s">
        <v>4684</v>
      </c>
    </row>
    <row r="3530" spans="9:13" x14ac:dyDescent="0.25">
      <c r="I3530">
        <v>14523</v>
      </c>
      <c r="J3530" t="s">
        <v>657</v>
      </c>
      <c r="K3530" t="s">
        <v>898</v>
      </c>
      <c r="L3530" s="82">
        <v>17497</v>
      </c>
      <c r="M3530" t="s">
        <v>4685</v>
      </c>
    </row>
    <row r="3531" spans="9:13" x14ac:dyDescent="0.25">
      <c r="I3531">
        <v>14524</v>
      </c>
      <c r="J3531" t="s">
        <v>370</v>
      </c>
      <c r="K3531" t="s">
        <v>951</v>
      </c>
      <c r="L3531" s="82">
        <v>28629</v>
      </c>
      <c r="M3531" t="s">
        <v>4686</v>
      </c>
    </row>
    <row r="3532" spans="9:13" x14ac:dyDescent="0.25">
      <c r="I3532">
        <v>14525</v>
      </c>
      <c r="J3532" t="s">
        <v>334</v>
      </c>
      <c r="K3532" t="s">
        <v>966</v>
      </c>
      <c r="L3532" s="82">
        <v>28283</v>
      </c>
      <c r="M3532" t="s">
        <v>4687</v>
      </c>
    </row>
    <row r="3533" spans="9:13" x14ac:dyDescent="0.25">
      <c r="I3533">
        <v>14526</v>
      </c>
      <c r="J3533" t="s">
        <v>228</v>
      </c>
      <c r="K3533" t="s">
        <v>995</v>
      </c>
      <c r="L3533" s="82">
        <v>22655</v>
      </c>
      <c r="M3533" t="s">
        <v>4688</v>
      </c>
    </row>
    <row r="3534" spans="9:13" x14ac:dyDescent="0.25">
      <c r="I3534">
        <v>14527</v>
      </c>
      <c r="J3534" t="s">
        <v>403</v>
      </c>
      <c r="K3534" t="s">
        <v>879</v>
      </c>
      <c r="L3534" s="82">
        <v>22927</v>
      </c>
      <c r="M3534" t="s">
        <v>4689</v>
      </c>
    </row>
    <row r="3535" spans="9:13" x14ac:dyDescent="0.25">
      <c r="I3535">
        <v>14528</v>
      </c>
      <c r="J3535" t="s">
        <v>216</v>
      </c>
      <c r="K3535" t="s">
        <v>851</v>
      </c>
      <c r="L3535" s="82">
        <v>22983</v>
      </c>
      <c r="M3535" t="s">
        <v>4690</v>
      </c>
    </row>
    <row r="3536" spans="9:13" x14ac:dyDescent="0.25">
      <c r="I3536">
        <v>14529</v>
      </c>
      <c r="J3536" t="s">
        <v>611</v>
      </c>
      <c r="K3536" t="s">
        <v>846</v>
      </c>
      <c r="L3536" s="82">
        <v>22738</v>
      </c>
      <c r="M3536" t="s">
        <v>4691</v>
      </c>
    </row>
    <row r="3537" spans="9:13" x14ac:dyDescent="0.25">
      <c r="I3537">
        <v>14530</v>
      </c>
      <c r="J3537" t="s">
        <v>169</v>
      </c>
      <c r="K3537" t="s">
        <v>992</v>
      </c>
      <c r="L3537" s="82">
        <v>22890</v>
      </c>
      <c r="M3537" t="s">
        <v>4692</v>
      </c>
    </row>
    <row r="3538" spans="9:13" x14ac:dyDescent="0.25">
      <c r="I3538">
        <v>14531</v>
      </c>
      <c r="J3538" t="s">
        <v>232</v>
      </c>
      <c r="K3538" t="s">
        <v>856</v>
      </c>
      <c r="L3538" s="82">
        <v>22667</v>
      </c>
      <c r="M3538" t="s">
        <v>4693</v>
      </c>
    </row>
    <row r="3539" spans="9:13" x14ac:dyDescent="0.25">
      <c r="I3539">
        <v>14532</v>
      </c>
      <c r="J3539" t="s">
        <v>524</v>
      </c>
      <c r="K3539" t="s">
        <v>920</v>
      </c>
      <c r="L3539" s="82">
        <v>22971</v>
      </c>
      <c r="M3539" t="s">
        <v>4694</v>
      </c>
    </row>
    <row r="3540" spans="9:13" x14ac:dyDescent="0.25">
      <c r="I3540">
        <v>14533</v>
      </c>
      <c r="J3540" t="s">
        <v>382</v>
      </c>
      <c r="K3540" t="s">
        <v>999</v>
      </c>
      <c r="L3540" s="82">
        <v>22566</v>
      </c>
      <c r="M3540" t="s">
        <v>4695</v>
      </c>
    </row>
    <row r="3541" spans="9:13" x14ac:dyDescent="0.25">
      <c r="I3541">
        <v>14534</v>
      </c>
      <c r="J3541" t="s">
        <v>243</v>
      </c>
      <c r="K3541" t="s">
        <v>1003</v>
      </c>
      <c r="L3541" s="82">
        <v>22395</v>
      </c>
      <c r="M3541" t="s">
        <v>4696</v>
      </c>
    </row>
    <row r="3542" spans="9:13" x14ac:dyDescent="0.25">
      <c r="I3542">
        <v>14535</v>
      </c>
      <c r="J3542" t="s">
        <v>412</v>
      </c>
      <c r="K3542" t="s">
        <v>895</v>
      </c>
      <c r="L3542" s="82">
        <v>22417</v>
      </c>
      <c r="M3542" t="s">
        <v>4697</v>
      </c>
    </row>
    <row r="3543" spans="9:13" x14ac:dyDescent="0.25">
      <c r="I3543">
        <v>14536</v>
      </c>
      <c r="J3543" t="s">
        <v>635</v>
      </c>
      <c r="K3543" t="s">
        <v>920</v>
      </c>
      <c r="L3543" s="82">
        <v>22464</v>
      </c>
      <c r="M3543" t="s">
        <v>4698</v>
      </c>
    </row>
    <row r="3544" spans="9:13" x14ac:dyDescent="0.25">
      <c r="I3544">
        <v>14537</v>
      </c>
      <c r="J3544" t="s">
        <v>479</v>
      </c>
      <c r="K3544" t="s">
        <v>904</v>
      </c>
      <c r="L3544" s="82">
        <v>13039</v>
      </c>
      <c r="M3544" t="s">
        <v>4699</v>
      </c>
    </row>
    <row r="3545" spans="9:13" x14ac:dyDescent="0.25">
      <c r="I3545">
        <v>14538</v>
      </c>
      <c r="J3545" t="s">
        <v>450</v>
      </c>
      <c r="K3545" t="s">
        <v>889</v>
      </c>
      <c r="L3545" s="82">
        <v>22756</v>
      </c>
      <c r="M3545" t="s">
        <v>4700</v>
      </c>
    </row>
    <row r="3546" spans="9:13" x14ac:dyDescent="0.25">
      <c r="I3546">
        <v>14539</v>
      </c>
      <c r="J3546" t="s">
        <v>381</v>
      </c>
      <c r="K3546" t="s">
        <v>999</v>
      </c>
      <c r="L3546" s="82">
        <v>23000</v>
      </c>
      <c r="M3546" t="s">
        <v>4701</v>
      </c>
    </row>
    <row r="3547" spans="9:13" x14ac:dyDescent="0.25">
      <c r="I3547">
        <v>14540</v>
      </c>
      <c r="J3547" t="s">
        <v>374</v>
      </c>
      <c r="K3547" t="s">
        <v>900</v>
      </c>
      <c r="L3547" s="82">
        <v>21293</v>
      </c>
      <c r="M3547" t="s">
        <v>4702</v>
      </c>
    </row>
    <row r="3548" spans="9:13" x14ac:dyDescent="0.25">
      <c r="I3548">
        <v>14541</v>
      </c>
      <c r="J3548" t="s">
        <v>679</v>
      </c>
      <c r="K3548" t="s">
        <v>901</v>
      </c>
      <c r="L3548" s="82">
        <v>21322</v>
      </c>
      <c r="M3548" t="s">
        <v>4703</v>
      </c>
    </row>
    <row r="3549" spans="9:13" x14ac:dyDescent="0.25">
      <c r="I3549">
        <v>14542</v>
      </c>
      <c r="J3549" t="s">
        <v>562</v>
      </c>
      <c r="K3549" t="s">
        <v>960</v>
      </c>
      <c r="L3549" s="82">
        <v>20951</v>
      </c>
      <c r="M3549" t="s">
        <v>4704</v>
      </c>
    </row>
    <row r="3550" spans="9:13" x14ac:dyDescent="0.25">
      <c r="I3550">
        <v>14543</v>
      </c>
      <c r="J3550" t="s">
        <v>644</v>
      </c>
      <c r="K3550" t="s">
        <v>832</v>
      </c>
      <c r="L3550" s="82">
        <v>21043</v>
      </c>
      <c r="M3550" t="s">
        <v>4705</v>
      </c>
    </row>
    <row r="3551" spans="9:13" x14ac:dyDescent="0.25">
      <c r="I3551">
        <v>14544</v>
      </c>
      <c r="J3551" t="s">
        <v>436</v>
      </c>
      <c r="K3551" t="s">
        <v>1028</v>
      </c>
      <c r="L3551" s="82">
        <v>20893</v>
      </c>
      <c r="M3551" t="s">
        <v>4706</v>
      </c>
    </row>
    <row r="3552" spans="9:13" x14ac:dyDescent="0.25">
      <c r="I3552">
        <v>14545</v>
      </c>
      <c r="J3552" t="s">
        <v>541</v>
      </c>
      <c r="K3552" t="s">
        <v>875</v>
      </c>
      <c r="L3552" s="82">
        <v>20716</v>
      </c>
      <c r="M3552" t="s">
        <v>4707</v>
      </c>
    </row>
    <row r="3553" spans="9:13" x14ac:dyDescent="0.25">
      <c r="I3553">
        <v>14546</v>
      </c>
      <c r="J3553" t="s">
        <v>601</v>
      </c>
      <c r="K3553" t="s">
        <v>860</v>
      </c>
      <c r="L3553" s="82">
        <v>20524</v>
      </c>
      <c r="M3553" t="s">
        <v>4708</v>
      </c>
    </row>
    <row r="3554" spans="9:13" x14ac:dyDescent="0.25">
      <c r="I3554">
        <v>14547</v>
      </c>
      <c r="J3554" t="s">
        <v>206</v>
      </c>
      <c r="K3554" t="s">
        <v>953</v>
      </c>
      <c r="L3554" s="82">
        <v>20275</v>
      </c>
      <c r="M3554" t="s">
        <v>4709</v>
      </c>
    </row>
    <row r="3555" spans="9:13" x14ac:dyDescent="0.25">
      <c r="I3555">
        <v>14548</v>
      </c>
      <c r="J3555" t="s">
        <v>284</v>
      </c>
      <c r="K3555" t="s">
        <v>950</v>
      </c>
      <c r="L3555" s="82">
        <v>20260</v>
      </c>
      <c r="M3555" t="s">
        <v>4710</v>
      </c>
    </row>
    <row r="3556" spans="9:13" x14ac:dyDescent="0.25">
      <c r="I3556">
        <v>14549</v>
      </c>
      <c r="J3556" t="s">
        <v>350</v>
      </c>
      <c r="K3556" t="s">
        <v>919</v>
      </c>
      <c r="L3556" s="82">
        <v>20420</v>
      </c>
      <c r="M3556" t="s">
        <v>4711</v>
      </c>
    </row>
    <row r="3557" spans="9:13" x14ac:dyDescent="0.25">
      <c r="I3557">
        <v>14550</v>
      </c>
      <c r="J3557" t="s">
        <v>592</v>
      </c>
      <c r="K3557" t="s">
        <v>908</v>
      </c>
      <c r="L3557" s="82">
        <v>13616</v>
      </c>
      <c r="M3557" t="s">
        <v>4712</v>
      </c>
    </row>
    <row r="3558" spans="9:13" x14ac:dyDescent="0.25">
      <c r="I3558">
        <v>14551</v>
      </c>
      <c r="J3558" t="s">
        <v>202</v>
      </c>
      <c r="K3558" t="s">
        <v>954</v>
      </c>
      <c r="L3558" s="82">
        <v>13812</v>
      </c>
      <c r="M3558" t="s">
        <v>4713</v>
      </c>
    </row>
    <row r="3559" spans="9:13" x14ac:dyDescent="0.25">
      <c r="I3559">
        <v>14552</v>
      </c>
      <c r="J3559" t="s">
        <v>727</v>
      </c>
      <c r="K3559" t="s">
        <v>851</v>
      </c>
      <c r="L3559" s="82">
        <v>14534</v>
      </c>
      <c r="M3559" t="s">
        <v>4714</v>
      </c>
    </row>
    <row r="3560" spans="9:13" x14ac:dyDescent="0.25">
      <c r="I3560">
        <v>14553</v>
      </c>
      <c r="J3560" t="s">
        <v>221</v>
      </c>
      <c r="K3560" t="s">
        <v>893</v>
      </c>
      <c r="L3560" s="82">
        <v>14887</v>
      </c>
      <c r="M3560" t="s">
        <v>4715</v>
      </c>
    </row>
    <row r="3561" spans="9:13" x14ac:dyDescent="0.25">
      <c r="I3561">
        <v>14554</v>
      </c>
      <c r="J3561" t="s">
        <v>521</v>
      </c>
      <c r="K3561" t="s">
        <v>397</v>
      </c>
      <c r="L3561" s="82">
        <v>14798</v>
      </c>
      <c r="M3561" t="s">
        <v>4716</v>
      </c>
    </row>
    <row r="3562" spans="9:13" x14ac:dyDescent="0.25">
      <c r="I3562">
        <v>14555</v>
      </c>
      <c r="J3562" t="s">
        <v>730</v>
      </c>
      <c r="K3562" t="s">
        <v>894</v>
      </c>
      <c r="L3562" s="82">
        <v>15659</v>
      </c>
      <c r="M3562" t="s">
        <v>4717</v>
      </c>
    </row>
    <row r="3563" spans="9:13" x14ac:dyDescent="0.25">
      <c r="I3563">
        <v>14556</v>
      </c>
      <c r="J3563" t="s">
        <v>367</v>
      </c>
      <c r="K3563" t="s">
        <v>892</v>
      </c>
      <c r="L3563" s="82">
        <v>15790</v>
      </c>
      <c r="M3563" t="s">
        <v>4718</v>
      </c>
    </row>
    <row r="3564" spans="9:13" x14ac:dyDescent="0.25">
      <c r="I3564">
        <v>14557</v>
      </c>
      <c r="J3564" t="s">
        <v>554</v>
      </c>
      <c r="K3564" t="s">
        <v>980</v>
      </c>
      <c r="L3564" s="82">
        <v>29486</v>
      </c>
      <c r="M3564" t="s">
        <v>4719</v>
      </c>
    </row>
    <row r="3565" spans="9:13" x14ac:dyDescent="0.25">
      <c r="I3565">
        <v>14558</v>
      </c>
      <c r="J3565" t="s">
        <v>731</v>
      </c>
      <c r="K3565" t="s">
        <v>1046</v>
      </c>
      <c r="L3565" s="82">
        <v>25884</v>
      </c>
      <c r="M3565" t="s">
        <v>4720</v>
      </c>
    </row>
    <row r="3566" spans="9:13" x14ac:dyDescent="0.25">
      <c r="I3566">
        <v>14559</v>
      </c>
      <c r="J3566" t="s">
        <v>291</v>
      </c>
      <c r="K3566" t="s">
        <v>986</v>
      </c>
      <c r="L3566" s="82">
        <v>25832</v>
      </c>
      <c r="M3566" t="s">
        <v>4721</v>
      </c>
    </row>
    <row r="3567" spans="9:13" x14ac:dyDescent="0.25">
      <c r="I3567">
        <v>14560</v>
      </c>
      <c r="J3567" t="s">
        <v>571</v>
      </c>
      <c r="K3567" t="s">
        <v>822</v>
      </c>
      <c r="L3567" s="82">
        <v>25843</v>
      </c>
      <c r="M3567" t="s">
        <v>4722</v>
      </c>
    </row>
    <row r="3568" spans="9:13" x14ac:dyDescent="0.25">
      <c r="I3568">
        <v>14561</v>
      </c>
      <c r="J3568" t="s">
        <v>276</v>
      </c>
      <c r="K3568" t="s">
        <v>943</v>
      </c>
      <c r="L3568" s="82">
        <v>25716</v>
      </c>
      <c r="M3568" t="s">
        <v>4723</v>
      </c>
    </row>
    <row r="3569" spans="9:13" x14ac:dyDescent="0.25">
      <c r="I3569">
        <v>14562</v>
      </c>
      <c r="J3569" t="s">
        <v>293</v>
      </c>
      <c r="K3569" t="s">
        <v>949</v>
      </c>
      <c r="L3569" s="82">
        <v>25667</v>
      </c>
      <c r="M3569" t="s">
        <v>4724</v>
      </c>
    </row>
    <row r="3570" spans="9:13" x14ac:dyDescent="0.25">
      <c r="I3570">
        <v>14563</v>
      </c>
      <c r="J3570" t="s">
        <v>354</v>
      </c>
      <c r="K3570" t="s">
        <v>859</v>
      </c>
      <c r="L3570" s="82">
        <v>25470</v>
      </c>
      <c r="M3570" t="s">
        <v>4725</v>
      </c>
    </row>
    <row r="3571" spans="9:13" x14ac:dyDescent="0.25">
      <c r="I3571">
        <v>14564</v>
      </c>
      <c r="J3571" t="s">
        <v>163</v>
      </c>
      <c r="K3571" t="s">
        <v>526</v>
      </c>
      <c r="L3571" s="82">
        <v>25237</v>
      </c>
      <c r="M3571" t="s">
        <v>4726</v>
      </c>
    </row>
    <row r="3572" spans="9:13" x14ac:dyDescent="0.25">
      <c r="I3572">
        <v>14565</v>
      </c>
      <c r="J3572" t="s">
        <v>315</v>
      </c>
      <c r="K3572" t="s">
        <v>857</v>
      </c>
      <c r="L3572" s="82">
        <v>25294</v>
      </c>
      <c r="M3572" t="s">
        <v>4727</v>
      </c>
    </row>
    <row r="3573" spans="9:13" x14ac:dyDescent="0.25">
      <c r="I3573">
        <v>14566</v>
      </c>
      <c r="J3573" t="s">
        <v>506</v>
      </c>
      <c r="K3573" t="s">
        <v>397</v>
      </c>
      <c r="L3573" s="82">
        <v>26210</v>
      </c>
      <c r="M3573" t="s">
        <v>4728</v>
      </c>
    </row>
    <row r="3574" spans="9:13" x14ac:dyDescent="0.25">
      <c r="I3574">
        <v>14567</v>
      </c>
      <c r="J3574" t="s">
        <v>170</v>
      </c>
      <c r="K3574" t="s">
        <v>495</v>
      </c>
      <c r="L3574" s="82">
        <v>26078</v>
      </c>
      <c r="M3574" t="s">
        <v>4729</v>
      </c>
    </row>
    <row r="3575" spans="9:13" x14ac:dyDescent="0.25">
      <c r="I3575">
        <v>14568</v>
      </c>
      <c r="J3575" t="s">
        <v>641</v>
      </c>
      <c r="K3575" t="s">
        <v>894</v>
      </c>
      <c r="L3575" s="82">
        <v>26005</v>
      </c>
      <c r="M3575" t="s">
        <v>4730</v>
      </c>
    </row>
    <row r="3576" spans="9:13" x14ac:dyDescent="0.25">
      <c r="I3576">
        <v>14569</v>
      </c>
      <c r="J3576" t="s">
        <v>415</v>
      </c>
      <c r="K3576" t="s">
        <v>932</v>
      </c>
      <c r="L3576" s="82">
        <v>26100</v>
      </c>
      <c r="M3576" t="s">
        <v>4731</v>
      </c>
    </row>
    <row r="3577" spans="9:13" x14ac:dyDescent="0.25">
      <c r="I3577">
        <v>14570</v>
      </c>
      <c r="J3577" t="s">
        <v>285</v>
      </c>
      <c r="K3577" t="s">
        <v>875</v>
      </c>
      <c r="L3577" s="82">
        <v>26045</v>
      </c>
      <c r="M3577" t="s">
        <v>4732</v>
      </c>
    </row>
    <row r="3578" spans="9:13" x14ac:dyDescent="0.25">
      <c r="I3578">
        <v>14571</v>
      </c>
      <c r="J3578" t="s">
        <v>663</v>
      </c>
      <c r="K3578" t="s">
        <v>912</v>
      </c>
      <c r="L3578" s="82">
        <v>26050</v>
      </c>
      <c r="M3578" t="s">
        <v>4733</v>
      </c>
    </row>
    <row r="3579" spans="9:13" x14ac:dyDescent="0.25">
      <c r="I3579">
        <v>14572</v>
      </c>
      <c r="J3579" t="s">
        <v>563</v>
      </c>
      <c r="K3579" t="s">
        <v>940</v>
      </c>
      <c r="L3579" s="82">
        <v>26039</v>
      </c>
      <c r="M3579" t="s">
        <v>4734</v>
      </c>
    </row>
    <row r="3580" spans="9:13" x14ac:dyDescent="0.25">
      <c r="I3580">
        <v>14573</v>
      </c>
      <c r="J3580" t="s">
        <v>320</v>
      </c>
      <c r="K3580" t="s">
        <v>928</v>
      </c>
      <c r="L3580" s="82">
        <v>25239</v>
      </c>
      <c r="M3580" t="s">
        <v>4735</v>
      </c>
    </row>
    <row r="3581" spans="9:13" x14ac:dyDescent="0.25">
      <c r="I3581">
        <v>14574</v>
      </c>
      <c r="J3581" t="s">
        <v>450</v>
      </c>
      <c r="K3581" t="s">
        <v>864</v>
      </c>
      <c r="L3581" s="82">
        <v>25280</v>
      </c>
      <c r="M3581" t="s">
        <v>4736</v>
      </c>
    </row>
    <row r="3582" spans="9:13" x14ac:dyDescent="0.25">
      <c r="I3582">
        <v>14575</v>
      </c>
      <c r="J3582" t="s">
        <v>663</v>
      </c>
      <c r="K3582" t="s">
        <v>726</v>
      </c>
      <c r="L3582" s="82">
        <v>25334</v>
      </c>
      <c r="M3582" t="s">
        <v>4737</v>
      </c>
    </row>
    <row r="3583" spans="9:13" x14ac:dyDescent="0.25">
      <c r="I3583">
        <v>14576</v>
      </c>
      <c r="J3583" t="s">
        <v>325</v>
      </c>
      <c r="K3583" t="s">
        <v>867</v>
      </c>
      <c r="L3583" s="82">
        <v>24980</v>
      </c>
      <c r="M3583" t="s">
        <v>4738</v>
      </c>
    </row>
    <row r="3584" spans="9:13" x14ac:dyDescent="0.25">
      <c r="I3584">
        <v>14577</v>
      </c>
      <c r="J3584" t="s">
        <v>315</v>
      </c>
      <c r="K3584" t="s">
        <v>983</v>
      </c>
      <c r="L3584" s="82">
        <v>25001</v>
      </c>
      <c r="M3584" t="s">
        <v>4739</v>
      </c>
    </row>
    <row r="3585" spans="9:13" x14ac:dyDescent="0.25">
      <c r="I3585">
        <v>14578</v>
      </c>
      <c r="J3585" t="s">
        <v>277</v>
      </c>
      <c r="K3585" t="s">
        <v>859</v>
      </c>
      <c r="L3585" s="82">
        <v>24846</v>
      </c>
      <c r="M3585" t="s">
        <v>4740</v>
      </c>
    </row>
    <row r="3586" spans="9:13" x14ac:dyDescent="0.25">
      <c r="I3586">
        <v>14579</v>
      </c>
      <c r="J3586" t="s">
        <v>297</v>
      </c>
      <c r="K3586" t="s">
        <v>875</v>
      </c>
      <c r="L3586" s="82">
        <v>25134</v>
      </c>
      <c r="M3586" t="s">
        <v>4741</v>
      </c>
    </row>
    <row r="3587" spans="9:13" x14ac:dyDescent="0.25">
      <c r="I3587">
        <v>14580</v>
      </c>
      <c r="J3587" t="s">
        <v>346</v>
      </c>
      <c r="K3587" t="s">
        <v>871</v>
      </c>
      <c r="L3587" s="82">
        <v>24548</v>
      </c>
      <c r="M3587" t="s">
        <v>4742</v>
      </c>
    </row>
    <row r="3588" spans="9:13" x14ac:dyDescent="0.25">
      <c r="I3588">
        <v>14581</v>
      </c>
      <c r="J3588" t="s">
        <v>480</v>
      </c>
      <c r="K3588" t="s">
        <v>934</v>
      </c>
      <c r="L3588" s="82">
        <v>24766</v>
      </c>
      <c r="M3588" t="s">
        <v>4743</v>
      </c>
    </row>
    <row r="3589" spans="9:13" x14ac:dyDescent="0.25">
      <c r="I3589">
        <v>14582</v>
      </c>
      <c r="J3589" t="s">
        <v>270</v>
      </c>
      <c r="K3589" t="s">
        <v>874</v>
      </c>
      <c r="L3589" s="82">
        <v>25602</v>
      </c>
      <c r="M3589" t="s">
        <v>4744</v>
      </c>
    </row>
    <row r="3590" spans="9:13" x14ac:dyDescent="0.25">
      <c r="I3590">
        <v>14583</v>
      </c>
      <c r="J3590" t="s">
        <v>162</v>
      </c>
      <c r="K3590" t="s">
        <v>936</v>
      </c>
      <c r="L3590" s="82">
        <v>25701</v>
      </c>
      <c r="M3590" t="s">
        <v>4745</v>
      </c>
    </row>
    <row r="3591" spans="9:13" x14ac:dyDescent="0.25">
      <c r="I3591">
        <v>14584</v>
      </c>
      <c r="J3591" t="s">
        <v>294</v>
      </c>
      <c r="K3591" t="s">
        <v>397</v>
      </c>
      <c r="L3591" s="82">
        <v>25848</v>
      </c>
      <c r="M3591" t="s">
        <v>4746</v>
      </c>
    </row>
    <row r="3592" spans="9:13" x14ac:dyDescent="0.25">
      <c r="I3592">
        <v>14585</v>
      </c>
      <c r="J3592" t="s">
        <v>497</v>
      </c>
      <c r="K3592" t="s">
        <v>823</v>
      </c>
      <c r="L3592" s="82">
        <v>25681</v>
      </c>
      <c r="M3592" t="s">
        <v>4747</v>
      </c>
    </row>
    <row r="3593" spans="9:13" x14ac:dyDescent="0.25">
      <c r="I3593">
        <v>14586</v>
      </c>
      <c r="J3593" t="s">
        <v>205</v>
      </c>
      <c r="K3593" t="s">
        <v>1036</v>
      </c>
      <c r="L3593" s="82">
        <v>24787</v>
      </c>
      <c r="M3593" t="s">
        <v>4748</v>
      </c>
    </row>
    <row r="3594" spans="9:13" x14ac:dyDescent="0.25">
      <c r="I3594">
        <v>14587</v>
      </c>
      <c r="J3594" t="s">
        <v>362</v>
      </c>
      <c r="K3594" t="s">
        <v>984</v>
      </c>
      <c r="L3594" s="82">
        <v>24747</v>
      </c>
      <c r="M3594" t="s">
        <v>4749</v>
      </c>
    </row>
    <row r="3595" spans="9:13" x14ac:dyDescent="0.25">
      <c r="I3595">
        <v>14588</v>
      </c>
      <c r="J3595" t="s">
        <v>686</v>
      </c>
      <c r="K3595" t="s">
        <v>344</v>
      </c>
      <c r="L3595" s="82">
        <v>24675</v>
      </c>
      <c r="M3595" t="s">
        <v>4750</v>
      </c>
    </row>
    <row r="3596" spans="9:13" x14ac:dyDescent="0.25">
      <c r="I3596">
        <v>14589</v>
      </c>
      <c r="J3596" t="s">
        <v>511</v>
      </c>
      <c r="K3596" t="s">
        <v>945</v>
      </c>
      <c r="L3596" s="82">
        <v>24140</v>
      </c>
      <c r="M3596" t="s">
        <v>4751</v>
      </c>
    </row>
    <row r="3597" spans="9:13" x14ac:dyDescent="0.25">
      <c r="I3597">
        <v>14590</v>
      </c>
      <c r="J3597" t="s">
        <v>720</v>
      </c>
      <c r="K3597" t="s">
        <v>876</v>
      </c>
      <c r="L3597" s="82">
        <v>24223</v>
      </c>
      <c r="M3597" t="s">
        <v>4752</v>
      </c>
    </row>
    <row r="3598" spans="9:13" x14ac:dyDescent="0.25">
      <c r="I3598">
        <v>14591</v>
      </c>
      <c r="J3598" t="s">
        <v>314</v>
      </c>
      <c r="K3598" t="s">
        <v>915</v>
      </c>
      <c r="L3598" s="82">
        <v>24205</v>
      </c>
      <c r="M3598" t="s">
        <v>4753</v>
      </c>
    </row>
    <row r="3599" spans="9:13" x14ac:dyDescent="0.25">
      <c r="I3599">
        <v>14592</v>
      </c>
      <c r="J3599" t="s">
        <v>209</v>
      </c>
      <c r="K3599" t="s">
        <v>953</v>
      </c>
      <c r="L3599" s="82">
        <v>24314</v>
      </c>
      <c r="M3599" t="s">
        <v>4754</v>
      </c>
    </row>
    <row r="3600" spans="9:13" x14ac:dyDescent="0.25">
      <c r="I3600">
        <v>14593</v>
      </c>
      <c r="J3600" t="s">
        <v>595</v>
      </c>
      <c r="K3600" t="s">
        <v>986</v>
      </c>
      <c r="L3600" s="82">
        <v>24120</v>
      </c>
      <c r="M3600" t="s">
        <v>4755</v>
      </c>
    </row>
    <row r="3601" spans="9:13" x14ac:dyDescent="0.25">
      <c r="I3601">
        <v>14594</v>
      </c>
      <c r="J3601" t="s">
        <v>160</v>
      </c>
      <c r="K3601" t="s">
        <v>344</v>
      </c>
      <c r="L3601" s="82">
        <v>24340</v>
      </c>
      <c r="M3601" t="s">
        <v>4756</v>
      </c>
    </row>
    <row r="3602" spans="9:13" x14ac:dyDescent="0.25">
      <c r="I3602">
        <v>14595</v>
      </c>
      <c r="J3602" t="s">
        <v>309</v>
      </c>
      <c r="K3602" t="s">
        <v>960</v>
      </c>
      <c r="L3602" s="82">
        <v>24207</v>
      </c>
      <c r="M3602" t="s">
        <v>4757</v>
      </c>
    </row>
    <row r="3603" spans="9:13" x14ac:dyDescent="0.25">
      <c r="I3603">
        <v>14596</v>
      </c>
      <c r="J3603" t="s">
        <v>323</v>
      </c>
      <c r="K3603" t="s">
        <v>837</v>
      </c>
      <c r="L3603" s="82">
        <v>24425</v>
      </c>
      <c r="M3603" t="s">
        <v>4758</v>
      </c>
    </row>
    <row r="3604" spans="9:13" x14ac:dyDescent="0.25">
      <c r="I3604">
        <v>14597</v>
      </c>
      <c r="J3604" t="s">
        <v>357</v>
      </c>
      <c r="K3604" t="s">
        <v>874</v>
      </c>
      <c r="L3604" s="82">
        <v>24200</v>
      </c>
      <c r="M3604" t="s">
        <v>4759</v>
      </c>
    </row>
    <row r="3605" spans="9:13" x14ac:dyDescent="0.25">
      <c r="I3605">
        <v>14598</v>
      </c>
      <c r="J3605" t="s">
        <v>502</v>
      </c>
      <c r="K3605" t="s">
        <v>262</v>
      </c>
      <c r="L3605" s="82">
        <v>25436</v>
      </c>
      <c r="M3605" t="s">
        <v>4760</v>
      </c>
    </row>
    <row r="3606" spans="9:13" x14ac:dyDescent="0.25">
      <c r="I3606">
        <v>14599</v>
      </c>
      <c r="J3606" t="s">
        <v>314</v>
      </c>
      <c r="K3606" t="s">
        <v>692</v>
      </c>
      <c r="L3606" s="82">
        <v>25289</v>
      </c>
      <c r="M3606" t="s">
        <v>4761</v>
      </c>
    </row>
    <row r="3607" spans="9:13" x14ac:dyDescent="0.25">
      <c r="I3607">
        <v>14600</v>
      </c>
      <c r="J3607" t="s">
        <v>414</v>
      </c>
      <c r="K3607" t="s">
        <v>916</v>
      </c>
      <c r="L3607" s="82">
        <v>25494</v>
      </c>
      <c r="M3607" t="s">
        <v>4762</v>
      </c>
    </row>
    <row r="3608" spans="9:13" x14ac:dyDescent="0.25">
      <c r="I3608">
        <v>14601</v>
      </c>
      <c r="J3608" t="s">
        <v>616</v>
      </c>
      <c r="K3608" t="s">
        <v>839</v>
      </c>
      <c r="L3608" s="82">
        <v>25486</v>
      </c>
      <c r="M3608" t="s">
        <v>4763</v>
      </c>
    </row>
    <row r="3609" spans="9:13" x14ac:dyDescent="0.25">
      <c r="I3609">
        <v>14602</v>
      </c>
      <c r="J3609" t="s">
        <v>506</v>
      </c>
      <c r="K3609" t="s">
        <v>596</v>
      </c>
      <c r="L3609" s="82">
        <v>25454</v>
      </c>
      <c r="M3609" t="s">
        <v>4764</v>
      </c>
    </row>
    <row r="3610" spans="9:13" x14ac:dyDescent="0.25">
      <c r="I3610">
        <v>14603</v>
      </c>
      <c r="J3610" t="s">
        <v>360</v>
      </c>
      <c r="K3610" t="s">
        <v>960</v>
      </c>
      <c r="L3610" s="82">
        <v>23840</v>
      </c>
      <c r="M3610" t="s">
        <v>4765</v>
      </c>
    </row>
    <row r="3611" spans="9:13" x14ac:dyDescent="0.25">
      <c r="I3611">
        <v>14604</v>
      </c>
      <c r="J3611" t="s">
        <v>296</v>
      </c>
      <c r="K3611" t="s">
        <v>932</v>
      </c>
      <c r="L3611" s="82">
        <v>24017</v>
      </c>
      <c r="M3611" t="s">
        <v>4766</v>
      </c>
    </row>
    <row r="3612" spans="9:13" x14ac:dyDescent="0.25">
      <c r="I3612">
        <v>14605</v>
      </c>
      <c r="J3612" t="s">
        <v>313</v>
      </c>
      <c r="K3612" t="s">
        <v>929</v>
      </c>
      <c r="L3612" s="82">
        <v>24010</v>
      </c>
      <c r="M3612" t="s">
        <v>4767</v>
      </c>
    </row>
    <row r="3613" spans="9:13" x14ac:dyDescent="0.25">
      <c r="I3613">
        <v>14606</v>
      </c>
      <c r="J3613" t="s">
        <v>187</v>
      </c>
      <c r="K3613" t="s">
        <v>935</v>
      </c>
      <c r="L3613" s="82">
        <v>23968</v>
      </c>
      <c r="M3613" t="s">
        <v>4768</v>
      </c>
    </row>
    <row r="3614" spans="9:13" x14ac:dyDescent="0.25">
      <c r="I3614">
        <v>14607</v>
      </c>
      <c r="J3614" t="s">
        <v>493</v>
      </c>
      <c r="K3614" t="s">
        <v>615</v>
      </c>
      <c r="L3614" s="82">
        <v>23501</v>
      </c>
      <c r="M3614" t="s">
        <v>4769</v>
      </c>
    </row>
    <row r="3615" spans="9:13" x14ac:dyDescent="0.25">
      <c r="I3615">
        <v>14608</v>
      </c>
      <c r="J3615" t="s">
        <v>553</v>
      </c>
      <c r="K3615" t="s">
        <v>873</v>
      </c>
      <c r="L3615" s="82">
        <v>23411</v>
      </c>
      <c r="M3615" t="s">
        <v>4770</v>
      </c>
    </row>
    <row r="3616" spans="9:13" x14ac:dyDescent="0.25">
      <c r="I3616">
        <v>14609</v>
      </c>
      <c r="J3616" t="s">
        <v>244</v>
      </c>
      <c r="K3616" t="s">
        <v>888</v>
      </c>
      <c r="L3616" s="82">
        <v>23564</v>
      </c>
      <c r="M3616" t="s">
        <v>4771</v>
      </c>
    </row>
    <row r="3617" spans="9:13" x14ac:dyDescent="0.25">
      <c r="I3617">
        <v>14610</v>
      </c>
      <c r="J3617" t="s">
        <v>160</v>
      </c>
      <c r="K3617" t="s">
        <v>834</v>
      </c>
      <c r="L3617" s="82">
        <v>23460</v>
      </c>
      <c r="M3617" t="s">
        <v>4772</v>
      </c>
    </row>
    <row r="3618" spans="9:13" x14ac:dyDescent="0.25">
      <c r="I3618">
        <v>14611</v>
      </c>
      <c r="J3618" t="s">
        <v>512</v>
      </c>
      <c r="K3618" t="s">
        <v>283</v>
      </c>
      <c r="L3618" s="82">
        <v>23395</v>
      </c>
      <c r="M3618" t="s">
        <v>4773</v>
      </c>
    </row>
    <row r="3619" spans="9:13" x14ac:dyDescent="0.25">
      <c r="I3619">
        <v>14612</v>
      </c>
      <c r="J3619" t="s">
        <v>280</v>
      </c>
      <c r="K3619" t="s">
        <v>842</v>
      </c>
      <c r="L3619" s="82">
        <v>23212</v>
      </c>
      <c r="M3619" t="s">
        <v>4774</v>
      </c>
    </row>
    <row r="3620" spans="9:13" x14ac:dyDescent="0.25">
      <c r="I3620">
        <v>14613</v>
      </c>
      <c r="J3620" t="s">
        <v>625</v>
      </c>
      <c r="K3620" t="s">
        <v>822</v>
      </c>
      <c r="L3620" s="82">
        <v>23232</v>
      </c>
      <c r="M3620" t="s">
        <v>4775</v>
      </c>
    </row>
    <row r="3621" spans="9:13" x14ac:dyDescent="0.25">
      <c r="I3621">
        <v>14614</v>
      </c>
      <c r="J3621" t="s">
        <v>557</v>
      </c>
      <c r="K3621" t="s">
        <v>417</v>
      </c>
      <c r="L3621" s="82">
        <v>24879</v>
      </c>
      <c r="M3621" t="s">
        <v>4776</v>
      </c>
    </row>
    <row r="3622" spans="9:13" x14ac:dyDescent="0.25">
      <c r="I3622">
        <v>14615</v>
      </c>
      <c r="J3622" t="s">
        <v>560</v>
      </c>
      <c r="K3622" t="s">
        <v>855</v>
      </c>
      <c r="L3622" s="82">
        <v>25032</v>
      </c>
      <c r="M3622" t="s">
        <v>4777</v>
      </c>
    </row>
    <row r="3623" spans="9:13" x14ac:dyDescent="0.25">
      <c r="I3623">
        <v>14616</v>
      </c>
      <c r="J3623" t="s">
        <v>515</v>
      </c>
      <c r="K3623" t="s">
        <v>1005</v>
      </c>
      <c r="L3623" s="82">
        <v>24883</v>
      </c>
      <c r="M3623" t="s">
        <v>4778</v>
      </c>
    </row>
    <row r="3624" spans="9:13" x14ac:dyDescent="0.25">
      <c r="I3624">
        <v>14617</v>
      </c>
      <c r="J3624" t="s">
        <v>517</v>
      </c>
      <c r="K3624" t="s">
        <v>862</v>
      </c>
      <c r="L3624" s="82">
        <v>23045</v>
      </c>
      <c r="M3624" t="s">
        <v>4779</v>
      </c>
    </row>
    <row r="3625" spans="9:13" x14ac:dyDescent="0.25">
      <c r="I3625">
        <v>14618</v>
      </c>
      <c r="J3625" t="s">
        <v>294</v>
      </c>
      <c r="K3625" t="s">
        <v>886</v>
      </c>
      <c r="L3625" s="82">
        <v>23263</v>
      </c>
      <c r="M3625" t="s">
        <v>4780</v>
      </c>
    </row>
    <row r="3626" spans="9:13" x14ac:dyDescent="0.25">
      <c r="I3626">
        <v>14619</v>
      </c>
      <c r="J3626" t="s">
        <v>542</v>
      </c>
      <c r="K3626" t="s">
        <v>939</v>
      </c>
      <c r="L3626" s="82">
        <v>23068</v>
      </c>
      <c r="M3626" t="s">
        <v>4781</v>
      </c>
    </row>
    <row r="3627" spans="9:13" x14ac:dyDescent="0.25">
      <c r="I3627">
        <v>14620</v>
      </c>
      <c r="J3627" t="s">
        <v>577</v>
      </c>
      <c r="K3627" t="s">
        <v>917</v>
      </c>
      <c r="L3627" s="82">
        <v>23123</v>
      </c>
      <c r="M3627" t="s">
        <v>4782</v>
      </c>
    </row>
    <row r="3628" spans="9:13" x14ac:dyDescent="0.25">
      <c r="I3628">
        <v>14621</v>
      </c>
      <c r="J3628" t="s">
        <v>163</v>
      </c>
      <c r="K3628" t="s">
        <v>936</v>
      </c>
      <c r="L3628" s="82">
        <v>22866</v>
      </c>
      <c r="M3628" t="s">
        <v>4783</v>
      </c>
    </row>
    <row r="3629" spans="9:13" x14ac:dyDescent="0.25">
      <c r="I3629">
        <v>14622</v>
      </c>
      <c r="J3629" t="s">
        <v>597</v>
      </c>
      <c r="K3629" t="s">
        <v>917</v>
      </c>
      <c r="L3629" s="82">
        <v>22701</v>
      </c>
      <c r="M3629" t="s">
        <v>4784</v>
      </c>
    </row>
    <row r="3630" spans="9:13" x14ac:dyDescent="0.25">
      <c r="I3630">
        <v>14623</v>
      </c>
      <c r="J3630" t="s">
        <v>514</v>
      </c>
      <c r="K3630" t="s">
        <v>946</v>
      </c>
      <c r="L3630" s="82">
        <v>22925</v>
      </c>
      <c r="M3630" t="s">
        <v>4785</v>
      </c>
    </row>
    <row r="3631" spans="9:13" x14ac:dyDescent="0.25">
      <c r="I3631">
        <v>14624</v>
      </c>
      <c r="J3631" t="s">
        <v>325</v>
      </c>
      <c r="K3631" t="s">
        <v>495</v>
      </c>
      <c r="L3631" s="82">
        <v>22776</v>
      </c>
      <c r="M3631" t="s">
        <v>4786</v>
      </c>
    </row>
    <row r="3632" spans="9:13" x14ac:dyDescent="0.25">
      <c r="I3632">
        <v>14625</v>
      </c>
      <c r="J3632" t="s">
        <v>514</v>
      </c>
      <c r="K3632" t="s">
        <v>861</v>
      </c>
      <c r="L3632" s="82">
        <v>22715</v>
      </c>
      <c r="M3632" t="s">
        <v>4787</v>
      </c>
    </row>
    <row r="3633" spans="9:13" x14ac:dyDescent="0.25">
      <c r="I3633">
        <v>14626</v>
      </c>
      <c r="J3633" t="s">
        <v>186</v>
      </c>
      <c r="K3633" t="s">
        <v>937</v>
      </c>
      <c r="L3633" s="82">
        <v>22425</v>
      </c>
      <c r="M3633" t="s">
        <v>4788</v>
      </c>
    </row>
    <row r="3634" spans="9:13" x14ac:dyDescent="0.25">
      <c r="I3634">
        <v>14627</v>
      </c>
      <c r="J3634" t="s">
        <v>493</v>
      </c>
      <c r="K3634" t="s">
        <v>837</v>
      </c>
      <c r="L3634" s="82">
        <v>22601</v>
      </c>
      <c r="M3634" t="s">
        <v>4789</v>
      </c>
    </row>
    <row r="3635" spans="9:13" x14ac:dyDescent="0.25">
      <c r="I3635">
        <v>14628</v>
      </c>
      <c r="J3635" t="s">
        <v>523</v>
      </c>
      <c r="K3635" t="s">
        <v>929</v>
      </c>
      <c r="L3635" s="82">
        <v>22394</v>
      </c>
      <c r="M3635" t="s">
        <v>4790</v>
      </c>
    </row>
    <row r="3636" spans="9:13" x14ac:dyDescent="0.25">
      <c r="I3636">
        <v>14629</v>
      </c>
      <c r="J3636" t="s">
        <v>220</v>
      </c>
      <c r="K3636" t="s">
        <v>857</v>
      </c>
      <c r="L3636" s="82">
        <v>22486</v>
      </c>
      <c r="M3636" t="s">
        <v>4791</v>
      </c>
    </row>
    <row r="3637" spans="9:13" x14ac:dyDescent="0.25">
      <c r="I3637">
        <v>14630</v>
      </c>
      <c r="J3637" t="s">
        <v>493</v>
      </c>
      <c r="K3637" t="s">
        <v>283</v>
      </c>
      <c r="L3637" s="82">
        <v>22500</v>
      </c>
      <c r="M3637" t="s">
        <v>4792</v>
      </c>
    </row>
    <row r="3638" spans="9:13" x14ac:dyDescent="0.25">
      <c r="I3638">
        <v>14631</v>
      </c>
      <c r="J3638" t="s">
        <v>456</v>
      </c>
      <c r="K3638" t="s">
        <v>862</v>
      </c>
      <c r="L3638" s="82">
        <v>22388</v>
      </c>
      <c r="M3638" t="s">
        <v>4793</v>
      </c>
    </row>
    <row r="3639" spans="9:13" x14ac:dyDescent="0.25">
      <c r="I3639">
        <v>14632</v>
      </c>
      <c r="J3639" t="s">
        <v>453</v>
      </c>
      <c r="K3639" t="s">
        <v>838</v>
      </c>
      <c r="L3639" s="82">
        <v>22355</v>
      </c>
      <c r="M3639" t="s">
        <v>4794</v>
      </c>
    </row>
    <row r="3640" spans="9:13" x14ac:dyDescent="0.25">
      <c r="I3640">
        <v>14633</v>
      </c>
      <c r="J3640" t="s">
        <v>527</v>
      </c>
      <c r="K3640" t="s">
        <v>363</v>
      </c>
      <c r="L3640" s="82">
        <v>22561</v>
      </c>
      <c r="M3640" t="s">
        <v>4795</v>
      </c>
    </row>
    <row r="3641" spans="9:13" x14ac:dyDescent="0.25">
      <c r="I3641">
        <v>14634</v>
      </c>
      <c r="J3641" t="s">
        <v>323</v>
      </c>
      <c r="K3641" t="s">
        <v>886</v>
      </c>
      <c r="L3641" s="82">
        <v>22604</v>
      </c>
      <c r="M3641" t="s">
        <v>4796</v>
      </c>
    </row>
    <row r="3642" spans="9:13" x14ac:dyDescent="0.25">
      <c r="I3642">
        <v>14635</v>
      </c>
      <c r="J3642" t="s">
        <v>166</v>
      </c>
      <c r="K3642" t="s">
        <v>859</v>
      </c>
      <c r="L3642" s="82">
        <v>22018</v>
      </c>
      <c r="M3642" t="s">
        <v>4797</v>
      </c>
    </row>
    <row r="3643" spans="9:13" x14ac:dyDescent="0.25">
      <c r="I3643">
        <v>14636</v>
      </c>
      <c r="J3643" t="s">
        <v>596</v>
      </c>
      <c r="K3643" t="s">
        <v>864</v>
      </c>
      <c r="L3643" s="82">
        <v>22101</v>
      </c>
      <c r="M3643" t="s">
        <v>4798</v>
      </c>
    </row>
    <row r="3644" spans="9:13" x14ac:dyDescent="0.25">
      <c r="I3644">
        <v>14637</v>
      </c>
      <c r="J3644" t="s">
        <v>412</v>
      </c>
      <c r="K3644" t="s">
        <v>853</v>
      </c>
      <c r="L3644" s="82">
        <v>21983</v>
      </c>
      <c r="M3644" t="s">
        <v>4799</v>
      </c>
    </row>
    <row r="3645" spans="9:13" x14ac:dyDescent="0.25">
      <c r="I3645">
        <v>14638</v>
      </c>
      <c r="J3645" t="s">
        <v>220</v>
      </c>
      <c r="K3645" t="s">
        <v>749</v>
      </c>
      <c r="L3645" s="82">
        <v>22149</v>
      </c>
      <c r="M3645" t="s">
        <v>4800</v>
      </c>
    </row>
    <row r="3646" spans="9:13" x14ac:dyDescent="0.25">
      <c r="I3646">
        <v>14639</v>
      </c>
      <c r="J3646" t="s">
        <v>503</v>
      </c>
      <c r="K3646" t="s">
        <v>933</v>
      </c>
      <c r="L3646" s="82">
        <v>22152</v>
      </c>
      <c r="M3646" t="s">
        <v>4801</v>
      </c>
    </row>
    <row r="3647" spans="9:13" x14ac:dyDescent="0.25">
      <c r="I3647">
        <v>14640</v>
      </c>
      <c r="J3647" t="s">
        <v>511</v>
      </c>
      <c r="K3647" t="s">
        <v>934</v>
      </c>
      <c r="L3647" s="82">
        <v>24719</v>
      </c>
      <c r="M3647" t="s">
        <v>4802</v>
      </c>
    </row>
    <row r="3648" spans="9:13" x14ac:dyDescent="0.25">
      <c r="I3648">
        <v>14641</v>
      </c>
      <c r="J3648" t="s">
        <v>527</v>
      </c>
      <c r="K3648" t="s">
        <v>950</v>
      </c>
      <c r="L3648" s="82">
        <v>24672</v>
      </c>
      <c r="M3648" t="s">
        <v>4803</v>
      </c>
    </row>
    <row r="3649" spans="9:13" x14ac:dyDescent="0.25">
      <c r="I3649">
        <v>14642</v>
      </c>
      <c r="J3649" t="s">
        <v>640</v>
      </c>
      <c r="K3649" t="s">
        <v>906</v>
      </c>
      <c r="L3649" s="82">
        <v>24606</v>
      </c>
      <c r="M3649" t="s">
        <v>4804</v>
      </c>
    </row>
    <row r="3650" spans="9:13" x14ac:dyDescent="0.25">
      <c r="I3650">
        <v>14643</v>
      </c>
      <c r="J3650" t="s">
        <v>703</v>
      </c>
      <c r="K3650" t="s">
        <v>861</v>
      </c>
      <c r="L3650" s="82">
        <v>24487</v>
      </c>
      <c r="M3650" t="s">
        <v>4805</v>
      </c>
    </row>
    <row r="3651" spans="9:13" x14ac:dyDescent="0.25">
      <c r="I3651">
        <v>14644</v>
      </c>
      <c r="J3651" t="s">
        <v>183</v>
      </c>
      <c r="K3651" t="s">
        <v>726</v>
      </c>
      <c r="L3651" s="82">
        <v>24820</v>
      </c>
      <c r="M3651" t="s">
        <v>4806</v>
      </c>
    </row>
    <row r="3652" spans="9:13" x14ac:dyDescent="0.25">
      <c r="I3652">
        <v>14645</v>
      </c>
      <c r="J3652" t="s">
        <v>521</v>
      </c>
      <c r="K3652" t="s">
        <v>596</v>
      </c>
      <c r="L3652" s="82">
        <v>24524</v>
      </c>
      <c r="M3652" t="s">
        <v>4807</v>
      </c>
    </row>
    <row r="3653" spans="9:13" x14ac:dyDescent="0.25">
      <c r="I3653">
        <v>14646</v>
      </c>
      <c r="J3653" t="s">
        <v>557</v>
      </c>
      <c r="K3653" t="s">
        <v>856</v>
      </c>
      <c r="L3653" s="82">
        <v>24479</v>
      </c>
      <c r="M3653" t="s">
        <v>4808</v>
      </c>
    </row>
    <row r="3654" spans="9:13" x14ac:dyDescent="0.25">
      <c r="I3654">
        <v>14647</v>
      </c>
      <c r="J3654" t="s">
        <v>357</v>
      </c>
      <c r="K3654" t="s">
        <v>933</v>
      </c>
      <c r="L3654" s="82">
        <v>24634</v>
      </c>
      <c r="M3654" t="s">
        <v>4809</v>
      </c>
    </row>
    <row r="3655" spans="9:13" x14ac:dyDescent="0.25">
      <c r="I3655">
        <v>14648</v>
      </c>
      <c r="J3655" t="s">
        <v>703</v>
      </c>
      <c r="K3655" t="s">
        <v>941</v>
      </c>
      <c r="L3655" s="82">
        <v>10403</v>
      </c>
      <c r="M3655" t="s">
        <v>4810</v>
      </c>
    </row>
    <row r="3656" spans="9:13" x14ac:dyDescent="0.25">
      <c r="I3656">
        <v>14649</v>
      </c>
      <c r="J3656" t="s">
        <v>210</v>
      </c>
      <c r="K3656" t="s">
        <v>887</v>
      </c>
      <c r="L3656" s="82">
        <v>22244</v>
      </c>
      <c r="M3656" t="s">
        <v>4811</v>
      </c>
    </row>
    <row r="3657" spans="9:13" x14ac:dyDescent="0.25">
      <c r="I3657">
        <v>14650</v>
      </c>
      <c r="J3657" t="s">
        <v>190</v>
      </c>
      <c r="K3657" t="s">
        <v>944</v>
      </c>
      <c r="L3657" s="82">
        <v>22186</v>
      </c>
      <c r="M3657" t="s">
        <v>4812</v>
      </c>
    </row>
    <row r="3658" spans="9:13" x14ac:dyDescent="0.25">
      <c r="I3658">
        <v>14651</v>
      </c>
      <c r="J3658" t="s">
        <v>323</v>
      </c>
      <c r="K3658" t="s">
        <v>987</v>
      </c>
      <c r="L3658" s="82">
        <v>22050</v>
      </c>
      <c r="M3658" t="s">
        <v>4813</v>
      </c>
    </row>
    <row r="3659" spans="9:13" x14ac:dyDescent="0.25">
      <c r="I3659">
        <v>14652</v>
      </c>
      <c r="J3659" t="s">
        <v>171</v>
      </c>
      <c r="K3659" t="s">
        <v>881</v>
      </c>
      <c r="L3659" s="82">
        <v>22252</v>
      </c>
      <c r="M3659" t="s">
        <v>4814</v>
      </c>
    </row>
    <row r="3660" spans="9:13" x14ac:dyDescent="0.25">
      <c r="I3660">
        <v>14653</v>
      </c>
      <c r="J3660" t="s">
        <v>474</v>
      </c>
      <c r="K3660" t="s">
        <v>898</v>
      </c>
      <c r="L3660" s="82">
        <v>21557</v>
      </c>
      <c r="M3660" t="s">
        <v>4815</v>
      </c>
    </row>
    <row r="3661" spans="9:13" x14ac:dyDescent="0.25">
      <c r="I3661">
        <v>14654</v>
      </c>
      <c r="J3661" t="s">
        <v>346</v>
      </c>
      <c r="K3661" t="s">
        <v>955</v>
      </c>
      <c r="L3661" s="82">
        <v>21776</v>
      </c>
      <c r="M3661" t="s">
        <v>4816</v>
      </c>
    </row>
    <row r="3662" spans="9:13" x14ac:dyDescent="0.25">
      <c r="I3662">
        <v>14655</v>
      </c>
      <c r="J3662" t="s">
        <v>577</v>
      </c>
      <c r="K3662" t="s">
        <v>986</v>
      </c>
      <c r="L3662" s="82">
        <v>21578</v>
      </c>
      <c r="M3662" t="s">
        <v>4817</v>
      </c>
    </row>
    <row r="3663" spans="9:13" x14ac:dyDescent="0.25">
      <c r="I3663">
        <v>14656</v>
      </c>
      <c r="J3663" t="s">
        <v>417</v>
      </c>
      <c r="K3663" t="s">
        <v>898</v>
      </c>
      <c r="L3663" s="82">
        <v>21617</v>
      </c>
      <c r="M3663" t="s">
        <v>4818</v>
      </c>
    </row>
    <row r="3664" spans="9:13" x14ac:dyDescent="0.25">
      <c r="I3664">
        <v>14657</v>
      </c>
      <c r="J3664" t="s">
        <v>587</v>
      </c>
      <c r="K3664" t="s">
        <v>495</v>
      </c>
      <c r="L3664" s="82">
        <v>21500</v>
      </c>
      <c r="M3664" t="s">
        <v>4819</v>
      </c>
    </row>
    <row r="3665" spans="9:13" x14ac:dyDescent="0.25">
      <c r="I3665">
        <v>14658</v>
      </c>
      <c r="J3665" t="s">
        <v>163</v>
      </c>
      <c r="K3665" t="s">
        <v>987</v>
      </c>
      <c r="L3665" s="82">
        <v>21331</v>
      </c>
      <c r="M3665" t="s">
        <v>4820</v>
      </c>
    </row>
    <row r="3666" spans="9:13" x14ac:dyDescent="0.25">
      <c r="I3666">
        <v>14659</v>
      </c>
      <c r="J3666" t="s">
        <v>365</v>
      </c>
      <c r="K3666" t="s">
        <v>915</v>
      </c>
      <c r="L3666" s="82">
        <v>21205</v>
      </c>
      <c r="M3666" t="s">
        <v>4821</v>
      </c>
    </row>
    <row r="3667" spans="9:13" x14ac:dyDescent="0.25">
      <c r="I3667">
        <v>14660</v>
      </c>
      <c r="J3667" t="s">
        <v>294</v>
      </c>
      <c r="K3667" t="s">
        <v>933</v>
      </c>
      <c r="L3667" s="82">
        <v>21250</v>
      </c>
      <c r="M3667" t="s">
        <v>4822</v>
      </c>
    </row>
    <row r="3668" spans="9:13" x14ac:dyDescent="0.25">
      <c r="I3668">
        <v>14661</v>
      </c>
      <c r="J3668" t="s">
        <v>362</v>
      </c>
      <c r="K3668" t="s">
        <v>960</v>
      </c>
      <c r="L3668" s="82">
        <v>21281</v>
      </c>
      <c r="M3668" t="s">
        <v>4823</v>
      </c>
    </row>
    <row r="3669" spans="9:13" x14ac:dyDescent="0.25">
      <c r="I3669">
        <v>14662</v>
      </c>
      <c r="J3669" t="s">
        <v>595</v>
      </c>
      <c r="K3669" t="s">
        <v>262</v>
      </c>
      <c r="L3669" s="82">
        <v>21314</v>
      </c>
      <c r="M3669" t="s">
        <v>4824</v>
      </c>
    </row>
    <row r="3670" spans="9:13" x14ac:dyDescent="0.25">
      <c r="I3670">
        <v>14663</v>
      </c>
      <c r="J3670" t="s">
        <v>350</v>
      </c>
      <c r="K3670" t="s">
        <v>975</v>
      </c>
      <c r="L3670" s="82">
        <v>21462</v>
      </c>
      <c r="M3670" t="s">
        <v>4825</v>
      </c>
    </row>
    <row r="3671" spans="9:13" x14ac:dyDescent="0.25">
      <c r="I3671">
        <v>14664</v>
      </c>
      <c r="J3671" t="s">
        <v>577</v>
      </c>
      <c r="K3671" t="s">
        <v>262</v>
      </c>
      <c r="L3671" s="82">
        <v>21338</v>
      </c>
      <c r="M3671" t="s">
        <v>4826</v>
      </c>
    </row>
    <row r="3672" spans="9:13" x14ac:dyDescent="0.25">
      <c r="I3672">
        <v>14665</v>
      </c>
      <c r="J3672" t="s">
        <v>186</v>
      </c>
      <c r="K3672" t="s">
        <v>841</v>
      </c>
      <c r="L3672" s="82">
        <v>25401</v>
      </c>
      <c r="M3672" t="s">
        <v>4827</v>
      </c>
    </row>
    <row r="3673" spans="9:13" x14ac:dyDescent="0.25">
      <c r="I3673">
        <v>14666</v>
      </c>
      <c r="J3673" t="s">
        <v>430</v>
      </c>
      <c r="K3673" t="s">
        <v>873</v>
      </c>
      <c r="L3673" s="82">
        <v>25244</v>
      </c>
      <c r="M3673" t="s">
        <v>4828</v>
      </c>
    </row>
    <row r="3674" spans="9:13" x14ac:dyDescent="0.25">
      <c r="I3674">
        <v>14667</v>
      </c>
      <c r="J3674" t="s">
        <v>316</v>
      </c>
      <c r="K3674" t="s">
        <v>686</v>
      </c>
      <c r="L3674" s="82">
        <v>25769</v>
      </c>
      <c r="M3674" t="s">
        <v>4829</v>
      </c>
    </row>
    <row r="3675" spans="9:13" x14ac:dyDescent="0.25">
      <c r="I3675">
        <v>14668</v>
      </c>
      <c r="J3675" t="s">
        <v>533</v>
      </c>
      <c r="K3675" t="s">
        <v>664</v>
      </c>
      <c r="L3675" s="82">
        <v>25631</v>
      </c>
      <c r="M3675" t="s">
        <v>4830</v>
      </c>
    </row>
    <row r="3676" spans="9:13" x14ac:dyDescent="0.25">
      <c r="I3676">
        <v>14669</v>
      </c>
      <c r="J3676" t="s">
        <v>421</v>
      </c>
      <c r="K3676" t="s">
        <v>903</v>
      </c>
      <c r="L3676" s="82">
        <v>25758</v>
      </c>
      <c r="M3676" t="s">
        <v>4831</v>
      </c>
    </row>
    <row r="3677" spans="9:13" x14ac:dyDescent="0.25">
      <c r="I3677">
        <v>14670</v>
      </c>
      <c r="J3677" t="s">
        <v>253</v>
      </c>
      <c r="K3677" t="s">
        <v>921</v>
      </c>
      <c r="L3677" s="82">
        <v>25145</v>
      </c>
      <c r="M3677" t="s">
        <v>4832</v>
      </c>
    </row>
    <row r="3678" spans="9:13" x14ac:dyDescent="0.25">
      <c r="I3678">
        <v>14671</v>
      </c>
      <c r="J3678" t="s">
        <v>617</v>
      </c>
      <c r="K3678" t="s">
        <v>840</v>
      </c>
      <c r="L3678" s="82">
        <v>24693</v>
      </c>
      <c r="M3678" t="s">
        <v>4833</v>
      </c>
    </row>
    <row r="3679" spans="9:13" x14ac:dyDescent="0.25">
      <c r="I3679">
        <v>14672</v>
      </c>
      <c r="J3679" t="s">
        <v>516</v>
      </c>
      <c r="K3679" t="s">
        <v>853</v>
      </c>
      <c r="L3679" s="82">
        <v>25302</v>
      </c>
      <c r="M3679" t="s">
        <v>4834</v>
      </c>
    </row>
    <row r="3680" spans="9:13" x14ac:dyDescent="0.25">
      <c r="I3680">
        <v>14673</v>
      </c>
      <c r="J3680" t="s">
        <v>214</v>
      </c>
      <c r="K3680" t="s">
        <v>839</v>
      </c>
      <c r="L3680" s="82">
        <v>25377</v>
      </c>
      <c r="M3680" t="s">
        <v>4835</v>
      </c>
    </row>
    <row r="3681" spans="9:13" x14ac:dyDescent="0.25">
      <c r="I3681">
        <v>14674</v>
      </c>
      <c r="J3681" t="s">
        <v>332</v>
      </c>
      <c r="K3681" t="s">
        <v>923</v>
      </c>
      <c r="L3681" s="82">
        <v>24746</v>
      </c>
      <c r="M3681" t="s">
        <v>4836</v>
      </c>
    </row>
    <row r="3682" spans="9:13" x14ac:dyDescent="0.25">
      <c r="I3682">
        <v>14675</v>
      </c>
      <c r="J3682" t="s">
        <v>590</v>
      </c>
      <c r="K3682" t="s">
        <v>977</v>
      </c>
      <c r="L3682" s="82">
        <v>24690</v>
      </c>
      <c r="M3682" t="s">
        <v>4837</v>
      </c>
    </row>
    <row r="3683" spans="9:13" x14ac:dyDescent="0.25">
      <c r="I3683">
        <v>14676</v>
      </c>
      <c r="J3683" t="s">
        <v>358</v>
      </c>
      <c r="K3683" t="s">
        <v>838</v>
      </c>
      <c r="L3683" s="82">
        <v>24498</v>
      </c>
      <c r="M3683" t="s">
        <v>4838</v>
      </c>
    </row>
    <row r="3684" spans="9:13" x14ac:dyDescent="0.25">
      <c r="I3684">
        <v>14677</v>
      </c>
      <c r="J3684" t="s">
        <v>262</v>
      </c>
      <c r="K3684" t="s">
        <v>857</v>
      </c>
      <c r="L3684" s="82">
        <v>24390</v>
      </c>
      <c r="M3684" t="s">
        <v>4839</v>
      </c>
    </row>
    <row r="3685" spans="9:13" x14ac:dyDescent="0.25">
      <c r="I3685">
        <v>14678</v>
      </c>
      <c r="J3685" t="s">
        <v>157</v>
      </c>
      <c r="K3685" t="s">
        <v>865</v>
      </c>
      <c r="L3685" s="82">
        <v>24289</v>
      </c>
      <c r="M3685" t="s">
        <v>4840</v>
      </c>
    </row>
    <row r="3686" spans="9:13" x14ac:dyDescent="0.25">
      <c r="I3686">
        <v>14679</v>
      </c>
      <c r="J3686" t="s">
        <v>696</v>
      </c>
      <c r="K3686" t="s">
        <v>831</v>
      </c>
      <c r="L3686" s="82">
        <v>24396</v>
      </c>
      <c r="M3686" t="s">
        <v>4841</v>
      </c>
    </row>
    <row r="3687" spans="9:13" x14ac:dyDescent="0.25">
      <c r="I3687">
        <v>14680</v>
      </c>
      <c r="J3687" t="s">
        <v>677</v>
      </c>
      <c r="K3687" t="s">
        <v>868</v>
      </c>
      <c r="L3687" s="82">
        <v>24430</v>
      </c>
      <c r="M3687" t="s">
        <v>4842</v>
      </c>
    </row>
    <row r="3688" spans="9:13" x14ac:dyDescent="0.25">
      <c r="I3688">
        <v>14681</v>
      </c>
      <c r="J3688" t="s">
        <v>572</v>
      </c>
      <c r="K3688" t="s">
        <v>982</v>
      </c>
      <c r="L3688" s="82">
        <v>25114</v>
      </c>
      <c r="M3688" t="s">
        <v>4843</v>
      </c>
    </row>
    <row r="3689" spans="9:13" x14ac:dyDescent="0.25">
      <c r="I3689">
        <v>14682</v>
      </c>
      <c r="J3689" t="s">
        <v>705</v>
      </c>
      <c r="K3689" t="s">
        <v>686</v>
      </c>
      <c r="L3689" s="82">
        <v>25062</v>
      </c>
      <c r="M3689" t="s">
        <v>4844</v>
      </c>
    </row>
    <row r="3690" spans="9:13" x14ac:dyDescent="0.25">
      <c r="I3690">
        <v>14683</v>
      </c>
      <c r="J3690" t="s">
        <v>300</v>
      </c>
      <c r="K3690" t="s">
        <v>846</v>
      </c>
      <c r="L3690" s="82">
        <v>23707</v>
      </c>
      <c r="M3690" t="s">
        <v>4845</v>
      </c>
    </row>
    <row r="3691" spans="9:13" x14ac:dyDescent="0.25">
      <c r="I3691">
        <v>14684</v>
      </c>
      <c r="J3691" t="s">
        <v>283</v>
      </c>
      <c r="K3691" t="s">
        <v>842</v>
      </c>
      <c r="L3691" s="82">
        <v>23725</v>
      </c>
      <c r="M3691" t="s">
        <v>4846</v>
      </c>
    </row>
    <row r="3692" spans="9:13" x14ac:dyDescent="0.25">
      <c r="I3692">
        <v>14685</v>
      </c>
      <c r="J3692" t="s">
        <v>304</v>
      </c>
      <c r="K3692" t="s">
        <v>963</v>
      </c>
      <c r="L3692" s="82">
        <v>23271</v>
      </c>
      <c r="M3692" t="s">
        <v>4847</v>
      </c>
    </row>
    <row r="3693" spans="9:13" x14ac:dyDescent="0.25">
      <c r="I3693">
        <v>14686</v>
      </c>
      <c r="J3693" t="s">
        <v>216</v>
      </c>
      <c r="K3693" t="s">
        <v>869</v>
      </c>
      <c r="L3693" s="82">
        <v>23359</v>
      </c>
      <c r="M3693" t="s">
        <v>4848</v>
      </c>
    </row>
    <row r="3694" spans="9:13" x14ac:dyDescent="0.25">
      <c r="I3694">
        <v>14687</v>
      </c>
      <c r="J3694" t="s">
        <v>316</v>
      </c>
      <c r="K3694" t="s">
        <v>867</v>
      </c>
      <c r="L3694" s="82">
        <v>27082</v>
      </c>
      <c r="M3694" t="s">
        <v>4849</v>
      </c>
    </row>
    <row r="3695" spans="9:13" x14ac:dyDescent="0.25">
      <c r="I3695">
        <v>14688</v>
      </c>
      <c r="J3695" t="s">
        <v>728</v>
      </c>
      <c r="K3695" t="s">
        <v>830</v>
      </c>
      <c r="L3695" s="82">
        <v>29507</v>
      </c>
      <c r="M3695" t="s">
        <v>4850</v>
      </c>
    </row>
    <row r="3696" spans="9:13" x14ac:dyDescent="0.25">
      <c r="I3696">
        <v>14689</v>
      </c>
      <c r="J3696" t="s">
        <v>732</v>
      </c>
      <c r="K3696" t="s">
        <v>1004</v>
      </c>
      <c r="L3696" s="82">
        <v>29551</v>
      </c>
      <c r="M3696" t="s">
        <v>4851</v>
      </c>
    </row>
    <row r="3697" spans="9:13" x14ac:dyDescent="0.25">
      <c r="I3697">
        <v>14690</v>
      </c>
      <c r="J3697" t="s">
        <v>548</v>
      </c>
      <c r="K3697" t="s">
        <v>839</v>
      </c>
      <c r="L3697" s="82">
        <v>29241</v>
      </c>
      <c r="M3697" t="s">
        <v>4852</v>
      </c>
    </row>
    <row r="3698" spans="9:13" x14ac:dyDescent="0.25">
      <c r="I3698">
        <v>14691</v>
      </c>
      <c r="J3698" t="s">
        <v>661</v>
      </c>
      <c r="K3698" t="s">
        <v>823</v>
      </c>
      <c r="L3698" s="82">
        <v>29172</v>
      </c>
      <c r="M3698" t="s">
        <v>4853</v>
      </c>
    </row>
    <row r="3699" spans="9:13" x14ac:dyDescent="0.25">
      <c r="I3699">
        <v>14692</v>
      </c>
      <c r="J3699" t="s">
        <v>550</v>
      </c>
      <c r="K3699" t="s">
        <v>991</v>
      </c>
      <c r="L3699" s="82">
        <v>28561</v>
      </c>
      <c r="M3699" t="s">
        <v>4854</v>
      </c>
    </row>
    <row r="3700" spans="9:13" x14ac:dyDescent="0.25">
      <c r="I3700">
        <v>14693</v>
      </c>
      <c r="J3700" t="s">
        <v>345</v>
      </c>
      <c r="K3700" t="s">
        <v>996</v>
      </c>
      <c r="L3700" s="82">
        <v>26720</v>
      </c>
      <c r="M3700" t="s">
        <v>4855</v>
      </c>
    </row>
    <row r="3701" spans="9:13" x14ac:dyDescent="0.25">
      <c r="I3701">
        <v>14694</v>
      </c>
      <c r="J3701" t="s">
        <v>353</v>
      </c>
      <c r="K3701" t="s">
        <v>996</v>
      </c>
      <c r="L3701" s="82">
        <v>26751</v>
      </c>
      <c r="M3701" t="s">
        <v>4856</v>
      </c>
    </row>
    <row r="3702" spans="9:13" x14ac:dyDescent="0.25">
      <c r="I3702">
        <v>14695</v>
      </c>
      <c r="J3702" t="s">
        <v>171</v>
      </c>
      <c r="K3702" t="s">
        <v>870</v>
      </c>
      <c r="L3702" s="82">
        <v>26561</v>
      </c>
      <c r="M3702" t="s">
        <v>4857</v>
      </c>
    </row>
    <row r="3703" spans="9:13" x14ac:dyDescent="0.25">
      <c r="I3703">
        <v>14696</v>
      </c>
      <c r="J3703" t="s">
        <v>377</v>
      </c>
      <c r="K3703" t="s">
        <v>895</v>
      </c>
      <c r="L3703" s="82">
        <v>26429</v>
      </c>
      <c r="M3703" t="s">
        <v>4858</v>
      </c>
    </row>
    <row r="3704" spans="9:13" x14ac:dyDescent="0.25">
      <c r="I3704">
        <v>14697</v>
      </c>
      <c r="J3704" t="s">
        <v>615</v>
      </c>
      <c r="K3704" t="s">
        <v>848</v>
      </c>
      <c r="L3704" s="82">
        <v>26339</v>
      </c>
      <c r="M3704" t="s">
        <v>4859</v>
      </c>
    </row>
    <row r="3705" spans="9:13" x14ac:dyDescent="0.25">
      <c r="I3705">
        <v>14698</v>
      </c>
      <c r="J3705" t="s">
        <v>565</v>
      </c>
      <c r="K3705" t="s">
        <v>878</v>
      </c>
      <c r="L3705" s="82">
        <v>26950</v>
      </c>
      <c r="M3705" t="s">
        <v>4860</v>
      </c>
    </row>
    <row r="3706" spans="9:13" x14ac:dyDescent="0.25">
      <c r="I3706">
        <v>14699</v>
      </c>
      <c r="J3706" t="s">
        <v>580</v>
      </c>
      <c r="K3706" t="s">
        <v>868</v>
      </c>
      <c r="L3706" s="82">
        <v>26955</v>
      </c>
      <c r="M3706" t="s">
        <v>4861</v>
      </c>
    </row>
    <row r="3707" spans="9:13" x14ac:dyDescent="0.25">
      <c r="I3707">
        <v>14700</v>
      </c>
      <c r="J3707" t="s">
        <v>278</v>
      </c>
      <c r="K3707" t="s">
        <v>843</v>
      </c>
      <c r="L3707" s="82">
        <v>26989</v>
      </c>
      <c r="M3707" t="s">
        <v>4862</v>
      </c>
    </row>
    <row r="3708" spans="9:13" x14ac:dyDescent="0.25">
      <c r="I3708">
        <v>14701</v>
      </c>
      <c r="J3708" t="s">
        <v>733</v>
      </c>
      <c r="K3708" t="s">
        <v>1047</v>
      </c>
      <c r="L3708" s="82">
        <v>26379</v>
      </c>
      <c r="M3708" t="s">
        <v>4863</v>
      </c>
    </row>
    <row r="3709" spans="9:13" x14ac:dyDescent="0.25">
      <c r="I3709">
        <v>14702</v>
      </c>
      <c r="J3709" t="s">
        <v>159</v>
      </c>
      <c r="K3709" t="s">
        <v>1048</v>
      </c>
      <c r="L3709" s="82">
        <v>26640</v>
      </c>
      <c r="M3709" t="s">
        <v>4864</v>
      </c>
    </row>
    <row r="3710" spans="9:13" x14ac:dyDescent="0.25">
      <c r="I3710">
        <v>14703</v>
      </c>
      <c r="J3710" t="s">
        <v>614</v>
      </c>
      <c r="K3710" t="s">
        <v>989</v>
      </c>
      <c r="L3710" s="82">
        <v>26452</v>
      </c>
      <c r="M3710" t="s">
        <v>4865</v>
      </c>
    </row>
    <row r="3711" spans="9:13" x14ac:dyDescent="0.25">
      <c r="I3711">
        <v>14704</v>
      </c>
      <c r="J3711" t="s">
        <v>567</v>
      </c>
      <c r="K3711" t="s">
        <v>870</v>
      </c>
      <c r="L3711" s="82">
        <v>26135</v>
      </c>
      <c r="M3711" t="s">
        <v>4866</v>
      </c>
    </row>
    <row r="3712" spans="9:13" x14ac:dyDescent="0.25">
      <c r="I3712">
        <v>14705</v>
      </c>
      <c r="J3712" t="s">
        <v>723</v>
      </c>
      <c r="K3712" t="s">
        <v>928</v>
      </c>
      <c r="L3712" s="82">
        <v>26313</v>
      </c>
      <c r="M3712" t="s">
        <v>4867</v>
      </c>
    </row>
    <row r="3713" spans="9:13" x14ac:dyDescent="0.25">
      <c r="I3713">
        <v>14706</v>
      </c>
      <c r="J3713" t="s">
        <v>549</v>
      </c>
      <c r="K3713" t="s">
        <v>968</v>
      </c>
      <c r="L3713" s="82">
        <v>26445</v>
      </c>
      <c r="M3713" t="s">
        <v>4868</v>
      </c>
    </row>
    <row r="3714" spans="9:13" x14ac:dyDescent="0.25">
      <c r="I3714">
        <v>14707</v>
      </c>
      <c r="J3714" t="s">
        <v>569</v>
      </c>
      <c r="K3714" t="s">
        <v>869</v>
      </c>
      <c r="L3714" s="82">
        <v>26233</v>
      </c>
      <c r="M3714" t="s">
        <v>4869</v>
      </c>
    </row>
    <row r="3715" spans="9:13" x14ac:dyDescent="0.25">
      <c r="I3715">
        <v>14708</v>
      </c>
      <c r="J3715" t="s">
        <v>681</v>
      </c>
      <c r="K3715" t="s">
        <v>901</v>
      </c>
      <c r="L3715" s="82">
        <v>26028</v>
      </c>
      <c r="M3715" t="s">
        <v>4870</v>
      </c>
    </row>
    <row r="3716" spans="9:13" x14ac:dyDescent="0.25">
      <c r="I3716">
        <v>14709</v>
      </c>
      <c r="J3716" t="s">
        <v>161</v>
      </c>
      <c r="K3716" t="s">
        <v>664</v>
      </c>
      <c r="L3716" s="82">
        <v>26006</v>
      </c>
      <c r="M3716" t="s">
        <v>4871</v>
      </c>
    </row>
    <row r="3717" spans="9:13" x14ac:dyDescent="0.25">
      <c r="I3717">
        <v>14710</v>
      </c>
      <c r="J3717" t="s">
        <v>330</v>
      </c>
      <c r="K3717" t="s">
        <v>893</v>
      </c>
      <c r="L3717" s="82">
        <v>25988</v>
      </c>
      <c r="M3717" t="s">
        <v>4872</v>
      </c>
    </row>
    <row r="3718" spans="9:13" x14ac:dyDescent="0.25">
      <c r="I3718">
        <v>14711</v>
      </c>
      <c r="J3718" t="s">
        <v>441</v>
      </c>
      <c r="K3718" t="s">
        <v>967</v>
      </c>
      <c r="L3718" s="82">
        <v>26238</v>
      </c>
      <c r="M3718" t="s">
        <v>4873</v>
      </c>
    </row>
    <row r="3719" spans="9:13" x14ac:dyDescent="0.25">
      <c r="I3719">
        <v>14712</v>
      </c>
      <c r="J3719" t="s">
        <v>149</v>
      </c>
      <c r="K3719" t="s">
        <v>899</v>
      </c>
      <c r="L3719" s="82">
        <v>26259</v>
      </c>
      <c r="M3719" t="s">
        <v>4874</v>
      </c>
    </row>
    <row r="3720" spans="9:13" x14ac:dyDescent="0.25">
      <c r="I3720">
        <v>14713</v>
      </c>
      <c r="J3720" t="s">
        <v>148</v>
      </c>
      <c r="K3720" t="s">
        <v>882</v>
      </c>
      <c r="L3720" s="82">
        <v>25757</v>
      </c>
      <c r="M3720" t="s">
        <v>4875</v>
      </c>
    </row>
    <row r="3721" spans="9:13" x14ac:dyDescent="0.25">
      <c r="I3721">
        <v>14714</v>
      </c>
      <c r="J3721" t="s">
        <v>302</v>
      </c>
      <c r="K3721" t="s">
        <v>871</v>
      </c>
      <c r="L3721" s="82">
        <v>25791</v>
      </c>
      <c r="M3721" t="s">
        <v>4876</v>
      </c>
    </row>
    <row r="3722" spans="9:13" x14ac:dyDescent="0.25">
      <c r="I3722">
        <v>14715</v>
      </c>
      <c r="J3722" t="s">
        <v>473</v>
      </c>
      <c r="K3722" t="s">
        <v>868</v>
      </c>
      <c r="L3722" s="82">
        <v>25892</v>
      </c>
      <c r="M3722" t="s">
        <v>4877</v>
      </c>
    </row>
    <row r="3723" spans="9:13" x14ac:dyDescent="0.25">
      <c r="I3723">
        <v>14716</v>
      </c>
      <c r="J3723" t="s">
        <v>157</v>
      </c>
      <c r="K3723" t="s">
        <v>872</v>
      </c>
      <c r="L3723" s="82">
        <v>26085</v>
      </c>
      <c r="M3723" t="s">
        <v>4878</v>
      </c>
    </row>
    <row r="3724" spans="9:13" x14ac:dyDescent="0.25">
      <c r="I3724">
        <v>14717</v>
      </c>
      <c r="J3724" t="s">
        <v>232</v>
      </c>
      <c r="K3724" t="s">
        <v>911</v>
      </c>
      <c r="L3724" s="82">
        <v>25997</v>
      </c>
      <c r="M3724" t="s">
        <v>4879</v>
      </c>
    </row>
    <row r="3725" spans="9:13" x14ac:dyDescent="0.25">
      <c r="I3725">
        <v>14718</v>
      </c>
      <c r="J3725" t="s">
        <v>694</v>
      </c>
      <c r="K3725" t="s">
        <v>879</v>
      </c>
      <c r="L3725" s="82">
        <v>26221</v>
      </c>
      <c r="M3725" t="s">
        <v>4880</v>
      </c>
    </row>
    <row r="3726" spans="9:13" x14ac:dyDescent="0.25">
      <c r="I3726">
        <v>14719</v>
      </c>
      <c r="J3726" t="s">
        <v>678</v>
      </c>
      <c r="K3726" t="s">
        <v>892</v>
      </c>
      <c r="L3726" s="82">
        <v>25666</v>
      </c>
      <c r="M3726" t="s">
        <v>4881</v>
      </c>
    </row>
    <row r="3727" spans="9:13" x14ac:dyDescent="0.25">
      <c r="I3727">
        <v>14720</v>
      </c>
      <c r="J3727" t="s">
        <v>499</v>
      </c>
      <c r="K3727" t="s">
        <v>855</v>
      </c>
      <c r="L3727" s="82">
        <v>25753</v>
      </c>
      <c r="M3727" t="s">
        <v>4882</v>
      </c>
    </row>
    <row r="3728" spans="9:13" x14ac:dyDescent="0.25">
      <c r="I3728">
        <v>14721</v>
      </c>
      <c r="J3728" t="s">
        <v>197</v>
      </c>
      <c r="K3728" t="s">
        <v>948</v>
      </c>
      <c r="L3728" s="82">
        <v>27226</v>
      </c>
      <c r="M3728" t="s">
        <v>4883</v>
      </c>
    </row>
    <row r="3729" spans="9:13" x14ac:dyDescent="0.25">
      <c r="I3729">
        <v>14722</v>
      </c>
      <c r="J3729" t="s">
        <v>466</v>
      </c>
      <c r="K3729" t="s">
        <v>305</v>
      </c>
      <c r="L3729" s="82">
        <v>27390</v>
      </c>
      <c r="M3729" t="s">
        <v>4884</v>
      </c>
    </row>
    <row r="3730" spans="9:13" x14ac:dyDescent="0.25">
      <c r="I3730">
        <v>14723</v>
      </c>
      <c r="J3730" t="s">
        <v>454</v>
      </c>
      <c r="K3730" t="s">
        <v>992</v>
      </c>
      <c r="L3730" s="82">
        <v>27510</v>
      </c>
      <c r="M3730" t="s">
        <v>4885</v>
      </c>
    </row>
    <row r="3731" spans="9:13" x14ac:dyDescent="0.25">
      <c r="I3731">
        <v>14724</v>
      </c>
      <c r="J3731" t="s">
        <v>557</v>
      </c>
      <c r="K3731" t="s">
        <v>924</v>
      </c>
      <c r="L3731" s="82">
        <v>24300</v>
      </c>
      <c r="M3731" t="s">
        <v>4886</v>
      </c>
    </row>
    <row r="3732" spans="9:13" x14ac:dyDescent="0.25">
      <c r="I3732">
        <v>14725</v>
      </c>
      <c r="J3732" t="s">
        <v>257</v>
      </c>
      <c r="K3732" t="s">
        <v>363</v>
      </c>
      <c r="L3732" s="82">
        <v>24438</v>
      </c>
      <c r="M3732" t="s">
        <v>4887</v>
      </c>
    </row>
    <row r="3733" spans="9:13" x14ac:dyDescent="0.25">
      <c r="I3733">
        <v>14726</v>
      </c>
      <c r="J3733" t="s">
        <v>365</v>
      </c>
      <c r="K3733" t="s">
        <v>821</v>
      </c>
      <c r="L3733" s="82">
        <v>24291</v>
      </c>
      <c r="M3733" t="s">
        <v>4888</v>
      </c>
    </row>
    <row r="3734" spans="9:13" x14ac:dyDescent="0.25">
      <c r="I3734">
        <v>14727</v>
      </c>
      <c r="J3734" t="s">
        <v>325</v>
      </c>
      <c r="K3734" t="s">
        <v>417</v>
      </c>
      <c r="L3734" s="82">
        <v>24294</v>
      </c>
      <c r="M3734" t="s">
        <v>4889</v>
      </c>
    </row>
    <row r="3735" spans="9:13" x14ac:dyDescent="0.25">
      <c r="I3735">
        <v>14728</v>
      </c>
      <c r="J3735" t="s">
        <v>152</v>
      </c>
      <c r="K3735" t="s">
        <v>875</v>
      </c>
      <c r="L3735" s="82">
        <v>24249</v>
      </c>
      <c r="M3735" t="s">
        <v>4890</v>
      </c>
    </row>
    <row r="3736" spans="9:13" x14ac:dyDescent="0.25">
      <c r="I3736">
        <v>14729</v>
      </c>
      <c r="J3736" t="s">
        <v>624</v>
      </c>
      <c r="K3736" t="s">
        <v>896</v>
      </c>
      <c r="L3736" s="82">
        <v>24296</v>
      </c>
      <c r="M3736" t="s">
        <v>4891</v>
      </c>
    </row>
    <row r="3737" spans="9:13" x14ac:dyDescent="0.25">
      <c r="I3737">
        <v>14730</v>
      </c>
      <c r="J3737" t="s">
        <v>525</v>
      </c>
      <c r="K3737" t="s">
        <v>1015</v>
      </c>
      <c r="L3737" s="82">
        <v>19407</v>
      </c>
      <c r="M3737" t="s">
        <v>4892</v>
      </c>
    </row>
    <row r="3738" spans="9:13" x14ac:dyDescent="0.25">
      <c r="I3738">
        <v>14731</v>
      </c>
      <c r="J3738" t="s">
        <v>170</v>
      </c>
      <c r="K3738" t="s">
        <v>889</v>
      </c>
      <c r="L3738" s="82">
        <v>19504</v>
      </c>
      <c r="M3738" t="s">
        <v>4893</v>
      </c>
    </row>
    <row r="3739" spans="9:13" x14ac:dyDescent="0.25">
      <c r="I3739">
        <v>14732</v>
      </c>
      <c r="J3739" t="s">
        <v>343</v>
      </c>
      <c r="K3739" t="s">
        <v>945</v>
      </c>
      <c r="L3739" s="82">
        <v>19687</v>
      </c>
      <c r="M3739" t="s">
        <v>4894</v>
      </c>
    </row>
    <row r="3740" spans="9:13" x14ac:dyDescent="0.25">
      <c r="I3740">
        <v>14733</v>
      </c>
      <c r="J3740" t="s">
        <v>165</v>
      </c>
      <c r="K3740" t="s">
        <v>879</v>
      </c>
      <c r="L3740" s="82">
        <v>19416</v>
      </c>
      <c r="M3740" t="s">
        <v>4895</v>
      </c>
    </row>
    <row r="3741" spans="9:13" x14ac:dyDescent="0.25">
      <c r="I3741">
        <v>14734</v>
      </c>
      <c r="J3741" t="s">
        <v>480</v>
      </c>
      <c r="K3741" t="s">
        <v>843</v>
      </c>
      <c r="L3741" s="82">
        <v>19674</v>
      </c>
      <c r="M3741" t="s">
        <v>4896</v>
      </c>
    </row>
    <row r="3742" spans="9:13" x14ac:dyDescent="0.25">
      <c r="I3742">
        <v>14735</v>
      </c>
      <c r="J3742" t="s">
        <v>284</v>
      </c>
      <c r="K3742" t="s">
        <v>983</v>
      </c>
      <c r="L3742" s="82">
        <v>19642</v>
      </c>
      <c r="M3742" t="s">
        <v>4897</v>
      </c>
    </row>
    <row r="3743" spans="9:13" x14ac:dyDescent="0.25">
      <c r="I3743">
        <v>14736</v>
      </c>
      <c r="J3743" t="s">
        <v>595</v>
      </c>
      <c r="K3743" t="s">
        <v>925</v>
      </c>
      <c r="L3743" s="82">
        <v>19855</v>
      </c>
      <c r="M3743" t="s">
        <v>4898</v>
      </c>
    </row>
    <row r="3744" spans="9:13" x14ac:dyDescent="0.25">
      <c r="I3744">
        <v>14737</v>
      </c>
      <c r="J3744" t="s">
        <v>719</v>
      </c>
      <c r="K3744" t="s">
        <v>989</v>
      </c>
      <c r="L3744" s="82">
        <v>19864</v>
      </c>
      <c r="M3744" t="s">
        <v>4899</v>
      </c>
    </row>
    <row r="3745" spans="9:13" x14ac:dyDescent="0.25">
      <c r="I3745">
        <v>14738</v>
      </c>
      <c r="J3745" t="s">
        <v>169</v>
      </c>
      <c r="K3745" t="s">
        <v>856</v>
      </c>
      <c r="L3745" s="82">
        <v>19798</v>
      </c>
      <c r="M3745" t="s">
        <v>4900</v>
      </c>
    </row>
    <row r="3746" spans="9:13" x14ac:dyDescent="0.25">
      <c r="I3746">
        <v>14739</v>
      </c>
      <c r="J3746" t="s">
        <v>314</v>
      </c>
      <c r="K3746" t="s">
        <v>854</v>
      </c>
      <c r="L3746" s="82">
        <v>19993</v>
      </c>
      <c r="M3746" t="s">
        <v>4901</v>
      </c>
    </row>
    <row r="3747" spans="9:13" x14ac:dyDescent="0.25">
      <c r="I3747">
        <v>14740</v>
      </c>
      <c r="J3747" t="s">
        <v>352</v>
      </c>
      <c r="K3747" t="s">
        <v>749</v>
      </c>
      <c r="L3747" s="82">
        <v>19806</v>
      </c>
      <c r="M3747" t="s">
        <v>4902</v>
      </c>
    </row>
    <row r="3748" spans="9:13" x14ac:dyDescent="0.25">
      <c r="I3748">
        <v>14741</v>
      </c>
      <c r="J3748" t="s">
        <v>515</v>
      </c>
      <c r="K3748" t="s">
        <v>935</v>
      </c>
      <c r="L3748" s="82">
        <v>19939</v>
      </c>
      <c r="M3748" t="s">
        <v>4903</v>
      </c>
    </row>
    <row r="3749" spans="9:13" x14ac:dyDescent="0.25">
      <c r="I3749">
        <v>14742</v>
      </c>
      <c r="J3749" t="s">
        <v>309</v>
      </c>
      <c r="K3749" t="s">
        <v>933</v>
      </c>
      <c r="L3749" s="82">
        <v>20289</v>
      </c>
      <c r="M3749" t="s">
        <v>4904</v>
      </c>
    </row>
    <row r="3750" spans="9:13" x14ac:dyDescent="0.25">
      <c r="I3750">
        <v>14743</v>
      </c>
      <c r="J3750" t="s">
        <v>189</v>
      </c>
      <c r="K3750" t="s">
        <v>950</v>
      </c>
      <c r="L3750" s="82">
        <v>20145</v>
      </c>
      <c r="M3750" t="s">
        <v>4905</v>
      </c>
    </row>
    <row r="3751" spans="9:13" x14ac:dyDescent="0.25">
      <c r="I3751">
        <v>14744</v>
      </c>
      <c r="J3751" t="s">
        <v>366</v>
      </c>
      <c r="K3751" t="s">
        <v>821</v>
      </c>
      <c r="L3751" s="82">
        <v>20327</v>
      </c>
      <c r="M3751" t="s">
        <v>4906</v>
      </c>
    </row>
    <row r="3752" spans="9:13" x14ac:dyDescent="0.25">
      <c r="I3752">
        <v>14745</v>
      </c>
      <c r="J3752" t="s">
        <v>166</v>
      </c>
      <c r="K3752" t="s">
        <v>995</v>
      </c>
      <c r="L3752" s="82">
        <v>20169</v>
      </c>
      <c r="M3752" t="s">
        <v>4907</v>
      </c>
    </row>
    <row r="3753" spans="9:13" x14ac:dyDescent="0.25">
      <c r="I3753">
        <v>14746</v>
      </c>
      <c r="J3753" t="s">
        <v>556</v>
      </c>
      <c r="K3753" t="s">
        <v>615</v>
      </c>
      <c r="L3753" s="82">
        <v>20184</v>
      </c>
      <c r="M3753" t="s">
        <v>4908</v>
      </c>
    </row>
    <row r="3754" spans="9:13" x14ac:dyDescent="0.25">
      <c r="I3754">
        <v>14747</v>
      </c>
      <c r="J3754" t="s">
        <v>460</v>
      </c>
      <c r="K3754" t="s">
        <v>928</v>
      </c>
      <c r="L3754" s="82">
        <v>20409</v>
      </c>
      <c r="M3754" t="s">
        <v>4909</v>
      </c>
    </row>
    <row r="3755" spans="9:13" x14ac:dyDescent="0.25">
      <c r="I3755">
        <v>14748</v>
      </c>
      <c r="J3755" t="s">
        <v>734</v>
      </c>
      <c r="K3755" t="s">
        <v>1049</v>
      </c>
      <c r="L3755" s="82">
        <v>20523</v>
      </c>
      <c r="M3755" t="s">
        <v>4910</v>
      </c>
    </row>
    <row r="3756" spans="9:13" x14ac:dyDescent="0.25">
      <c r="I3756">
        <v>14749</v>
      </c>
      <c r="J3756" t="s">
        <v>299</v>
      </c>
      <c r="K3756" t="s">
        <v>834</v>
      </c>
      <c r="L3756" s="82">
        <v>20572</v>
      </c>
      <c r="M3756" t="s">
        <v>4911</v>
      </c>
    </row>
    <row r="3757" spans="9:13" x14ac:dyDescent="0.25">
      <c r="I3757">
        <v>14750</v>
      </c>
      <c r="J3757" t="s">
        <v>532</v>
      </c>
      <c r="K3757" t="s">
        <v>987</v>
      </c>
      <c r="L3757" s="82">
        <v>20764</v>
      </c>
      <c r="M3757" t="s">
        <v>4912</v>
      </c>
    </row>
    <row r="3758" spans="9:13" x14ac:dyDescent="0.25">
      <c r="I3758">
        <v>14751</v>
      </c>
      <c r="J3758" t="s">
        <v>294</v>
      </c>
      <c r="K3758" t="s">
        <v>867</v>
      </c>
      <c r="L3758" s="82">
        <v>20583</v>
      </c>
      <c r="M3758" t="s">
        <v>4913</v>
      </c>
    </row>
    <row r="3759" spans="9:13" x14ac:dyDescent="0.25">
      <c r="I3759">
        <v>14752</v>
      </c>
      <c r="J3759" t="s">
        <v>170</v>
      </c>
      <c r="K3759" t="s">
        <v>950</v>
      </c>
      <c r="L3759" s="82">
        <v>21135</v>
      </c>
      <c r="M3759" t="s">
        <v>4914</v>
      </c>
    </row>
    <row r="3760" spans="9:13" x14ac:dyDescent="0.25">
      <c r="I3760">
        <v>14753</v>
      </c>
      <c r="J3760" t="s">
        <v>453</v>
      </c>
      <c r="K3760" t="s">
        <v>940</v>
      </c>
      <c r="L3760" s="82">
        <v>21090</v>
      </c>
      <c r="M3760" t="s">
        <v>4915</v>
      </c>
    </row>
    <row r="3761" spans="9:13" x14ac:dyDescent="0.25">
      <c r="I3761">
        <v>14754</v>
      </c>
      <c r="J3761" t="s">
        <v>431</v>
      </c>
      <c r="K3761" t="s">
        <v>970</v>
      </c>
      <c r="L3761" s="82">
        <v>21141</v>
      </c>
      <c r="M3761" t="s">
        <v>4916</v>
      </c>
    </row>
    <row r="3762" spans="9:13" x14ac:dyDescent="0.25">
      <c r="I3762">
        <v>14755</v>
      </c>
      <c r="J3762" t="s">
        <v>345</v>
      </c>
      <c r="K3762" t="s">
        <v>890</v>
      </c>
      <c r="L3762" s="82">
        <v>21145</v>
      </c>
      <c r="M3762" t="s">
        <v>4917</v>
      </c>
    </row>
    <row r="3763" spans="9:13" x14ac:dyDescent="0.25">
      <c r="I3763">
        <v>14756</v>
      </c>
      <c r="J3763" t="s">
        <v>314</v>
      </c>
      <c r="K3763" t="s">
        <v>874</v>
      </c>
      <c r="L3763" s="82">
        <v>20955</v>
      </c>
      <c r="M3763" t="s">
        <v>4918</v>
      </c>
    </row>
    <row r="3764" spans="9:13" x14ac:dyDescent="0.25">
      <c r="I3764">
        <v>14757</v>
      </c>
      <c r="J3764" t="s">
        <v>152</v>
      </c>
      <c r="K3764" t="s">
        <v>856</v>
      </c>
      <c r="L3764" s="82">
        <v>20822</v>
      </c>
      <c r="M3764" t="s">
        <v>4919</v>
      </c>
    </row>
    <row r="3765" spans="9:13" x14ac:dyDescent="0.25">
      <c r="I3765">
        <v>14758</v>
      </c>
      <c r="J3765" t="s">
        <v>342</v>
      </c>
      <c r="K3765" t="s">
        <v>909</v>
      </c>
      <c r="L3765" s="82">
        <v>21331</v>
      </c>
      <c r="M3765" t="s">
        <v>4920</v>
      </c>
    </row>
    <row r="3766" spans="9:13" x14ac:dyDescent="0.25">
      <c r="I3766">
        <v>14759</v>
      </c>
      <c r="J3766" t="s">
        <v>320</v>
      </c>
      <c r="K3766" t="s">
        <v>890</v>
      </c>
      <c r="L3766" s="82">
        <v>21256</v>
      </c>
      <c r="M3766" t="s">
        <v>4921</v>
      </c>
    </row>
    <row r="3767" spans="9:13" x14ac:dyDescent="0.25">
      <c r="I3767">
        <v>14760</v>
      </c>
      <c r="J3767" t="s">
        <v>365</v>
      </c>
      <c r="K3767" t="s">
        <v>958</v>
      </c>
      <c r="L3767" s="82">
        <v>21531</v>
      </c>
      <c r="M3767" t="s">
        <v>4922</v>
      </c>
    </row>
    <row r="3768" spans="9:13" x14ac:dyDescent="0.25">
      <c r="I3768">
        <v>14761</v>
      </c>
      <c r="J3768" t="s">
        <v>363</v>
      </c>
      <c r="K3768" t="s">
        <v>596</v>
      </c>
      <c r="L3768" s="82">
        <v>21453</v>
      </c>
      <c r="M3768" t="s">
        <v>4923</v>
      </c>
    </row>
    <row r="3769" spans="9:13" x14ac:dyDescent="0.25">
      <c r="I3769">
        <v>14762</v>
      </c>
      <c r="J3769" t="s">
        <v>575</v>
      </c>
      <c r="K3769" t="s">
        <v>891</v>
      </c>
      <c r="L3769" s="82">
        <v>21407</v>
      </c>
      <c r="M3769" t="s">
        <v>4924</v>
      </c>
    </row>
    <row r="3770" spans="9:13" x14ac:dyDescent="0.25">
      <c r="I3770">
        <v>14763</v>
      </c>
      <c r="J3770" t="s">
        <v>404</v>
      </c>
      <c r="K3770" t="s">
        <v>883</v>
      </c>
      <c r="L3770" s="82">
        <v>21500</v>
      </c>
      <c r="M3770" t="s">
        <v>4925</v>
      </c>
    </row>
    <row r="3771" spans="9:13" x14ac:dyDescent="0.25">
      <c r="I3771">
        <v>14764</v>
      </c>
      <c r="J3771" t="s">
        <v>337</v>
      </c>
      <c r="K3771" t="s">
        <v>749</v>
      </c>
      <c r="L3771" s="82">
        <v>21796</v>
      </c>
      <c r="M3771" t="s">
        <v>4926</v>
      </c>
    </row>
    <row r="3772" spans="9:13" x14ac:dyDescent="0.25">
      <c r="I3772">
        <v>14765</v>
      </c>
      <c r="J3772" t="s">
        <v>480</v>
      </c>
      <c r="K3772" t="s">
        <v>615</v>
      </c>
      <c r="L3772" s="82">
        <v>21597</v>
      </c>
      <c r="M3772" t="s">
        <v>4927</v>
      </c>
    </row>
    <row r="3773" spans="9:13" x14ac:dyDescent="0.25">
      <c r="I3773">
        <v>14766</v>
      </c>
      <c r="J3773" t="s">
        <v>159</v>
      </c>
      <c r="K3773" t="s">
        <v>967</v>
      </c>
      <c r="L3773" s="82">
        <v>24890</v>
      </c>
      <c r="M3773" t="s">
        <v>4928</v>
      </c>
    </row>
    <row r="3774" spans="9:13" x14ac:dyDescent="0.25">
      <c r="I3774">
        <v>14767</v>
      </c>
      <c r="J3774" t="s">
        <v>547</v>
      </c>
      <c r="K3774" t="s">
        <v>903</v>
      </c>
      <c r="L3774" s="82">
        <v>25068</v>
      </c>
      <c r="M3774" t="s">
        <v>4929</v>
      </c>
    </row>
    <row r="3775" spans="9:13" x14ac:dyDescent="0.25">
      <c r="I3775">
        <v>14768</v>
      </c>
      <c r="J3775" t="s">
        <v>161</v>
      </c>
      <c r="K3775" t="s">
        <v>596</v>
      </c>
      <c r="L3775" s="82">
        <v>8938</v>
      </c>
      <c r="M3775" t="s">
        <v>4930</v>
      </c>
    </row>
    <row r="3776" spans="9:13" x14ac:dyDescent="0.25">
      <c r="I3776">
        <v>14769</v>
      </c>
      <c r="J3776" t="s">
        <v>209</v>
      </c>
      <c r="K3776" t="s">
        <v>864</v>
      </c>
      <c r="L3776" s="82">
        <v>25096</v>
      </c>
      <c r="M3776" t="s">
        <v>4931</v>
      </c>
    </row>
    <row r="3777" spans="9:13" x14ac:dyDescent="0.25">
      <c r="I3777">
        <v>14770</v>
      </c>
      <c r="J3777" t="s">
        <v>426</v>
      </c>
      <c r="K3777" t="s">
        <v>870</v>
      </c>
      <c r="L3777" s="82">
        <v>24994</v>
      </c>
      <c r="M3777" t="s">
        <v>4932</v>
      </c>
    </row>
    <row r="3778" spans="9:13" x14ac:dyDescent="0.25">
      <c r="I3778">
        <v>14771</v>
      </c>
      <c r="J3778" t="s">
        <v>198</v>
      </c>
      <c r="K3778" t="s">
        <v>954</v>
      </c>
      <c r="L3778" s="82">
        <v>25073</v>
      </c>
      <c r="M3778" t="s">
        <v>4933</v>
      </c>
    </row>
    <row r="3779" spans="9:13" x14ac:dyDescent="0.25">
      <c r="I3779">
        <v>14772</v>
      </c>
      <c r="J3779" t="s">
        <v>547</v>
      </c>
      <c r="K3779" t="s">
        <v>823</v>
      </c>
      <c r="L3779" s="82">
        <v>25134</v>
      </c>
      <c r="M3779" t="s">
        <v>4934</v>
      </c>
    </row>
    <row r="3780" spans="9:13" x14ac:dyDescent="0.25">
      <c r="I3780">
        <v>14773</v>
      </c>
      <c r="J3780" t="s">
        <v>206</v>
      </c>
      <c r="K3780" t="s">
        <v>262</v>
      </c>
      <c r="L3780" s="82">
        <v>24955</v>
      </c>
      <c r="M3780" t="s">
        <v>4935</v>
      </c>
    </row>
    <row r="3781" spans="9:13" x14ac:dyDescent="0.25">
      <c r="I3781">
        <v>14774</v>
      </c>
      <c r="J3781" t="s">
        <v>564</v>
      </c>
      <c r="K3781" t="s">
        <v>1015</v>
      </c>
      <c r="L3781" s="82">
        <v>24914</v>
      </c>
      <c r="M3781" t="s">
        <v>4936</v>
      </c>
    </row>
    <row r="3782" spans="9:13" x14ac:dyDescent="0.25">
      <c r="I3782">
        <v>14775</v>
      </c>
      <c r="J3782" t="s">
        <v>408</v>
      </c>
      <c r="K3782" t="s">
        <v>844</v>
      </c>
      <c r="L3782" s="82">
        <v>25157</v>
      </c>
      <c r="M3782" t="s">
        <v>4937</v>
      </c>
    </row>
    <row r="3783" spans="9:13" x14ac:dyDescent="0.25">
      <c r="I3783">
        <v>14776</v>
      </c>
      <c r="J3783" t="s">
        <v>715</v>
      </c>
      <c r="K3783" t="s">
        <v>375</v>
      </c>
      <c r="L3783" s="82">
        <v>24862</v>
      </c>
      <c r="M3783" t="s">
        <v>4938</v>
      </c>
    </row>
    <row r="3784" spans="9:13" x14ac:dyDescent="0.25">
      <c r="I3784">
        <v>14777</v>
      </c>
      <c r="J3784" t="s">
        <v>577</v>
      </c>
      <c r="K3784" t="s">
        <v>834</v>
      </c>
      <c r="L3784" s="82">
        <v>24937</v>
      </c>
      <c r="M3784" t="s">
        <v>4939</v>
      </c>
    </row>
    <row r="3785" spans="9:13" x14ac:dyDescent="0.25">
      <c r="I3785">
        <v>14778</v>
      </c>
      <c r="J3785" t="s">
        <v>670</v>
      </c>
      <c r="K3785" t="s">
        <v>848</v>
      </c>
      <c r="L3785" s="82">
        <v>24644</v>
      </c>
      <c r="M3785" t="s">
        <v>4940</v>
      </c>
    </row>
    <row r="3786" spans="9:13" x14ac:dyDescent="0.25">
      <c r="I3786">
        <v>14779</v>
      </c>
      <c r="J3786" t="s">
        <v>351</v>
      </c>
      <c r="K3786" t="s">
        <v>898</v>
      </c>
      <c r="L3786" s="82">
        <v>24543</v>
      </c>
      <c r="M3786" t="s">
        <v>4941</v>
      </c>
    </row>
    <row r="3787" spans="9:13" x14ac:dyDescent="0.25">
      <c r="I3787">
        <v>14780</v>
      </c>
      <c r="J3787" t="s">
        <v>728</v>
      </c>
      <c r="K3787" t="s">
        <v>999</v>
      </c>
      <c r="L3787" s="82">
        <v>24687</v>
      </c>
      <c r="M3787" t="s">
        <v>4942</v>
      </c>
    </row>
    <row r="3788" spans="9:13" x14ac:dyDescent="0.25">
      <c r="I3788">
        <v>14781</v>
      </c>
      <c r="J3788" t="s">
        <v>345</v>
      </c>
      <c r="K3788" t="s">
        <v>876</v>
      </c>
      <c r="L3788" s="82">
        <v>24596</v>
      </c>
      <c r="M3788" t="s">
        <v>4943</v>
      </c>
    </row>
    <row r="3789" spans="9:13" x14ac:dyDescent="0.25">
      <c r="I3789">
        <v>14782</v>
      </c>
      <c r="J3789" t="s">
        <v>725</v>
      </c>
      <c r="K3789" t="s">
        <v>958</v>
      </c>
      <c r="L3789" s="82">
        <v>24762</v>
      </c>
      <c r="M3789" t="s">
        <v>4944</v>
      </c>
    </row>
    <row r="3790" spans="9:13" x14ac:dyDescent="0.25">
      <c r="I3790">
        <v>14783</v>
      </c>
      <c r="J3790" t="s">
        <v>617</v>
      </c>
      <c r="K3790" t="s">
        <v>965</v>
      </c>
      <c r="L3790" s="82">
        <v>24679</v>
      </c>
      <c r="M3790" t="s">
        <v>4945</v>
      </c>
    </row>
    <row r="3791" spans="9:13" x14ac:dyDescent="0.25">
      <c r="I3791">
        <v>14784</v>
      </c>
      <c r="J3791" t="s">
        <v>427</v>
      </c>
      <c r="K3791" t="s">
        <v>855</v>
      </c>
      <c r="L3791" s="82">
        <v>24811</v>
      </c>
      <c r="M3791" t="s">
        <v>4946</v>
      </c>
    </row>
    <row r="3792" spans="9:13" x14ac:dyDescent="0.25">
      <c r="I3792">
        <v>14785</v>
      </c>
      <c r="J3792" t="s">
        <v>522</v>
      </c>
      <c r="K3792" t="s">
        <v>917</v>
      </c>
      <c r="L3792" s="82">
        <v>24542</v>
      </c>
      <c r="M3792" t="s">
        <v>4947</v>
      </c>
    </row>
    <row r="3793" spans="9:13" x14ac:dyDescent="0.25">
      <c r="I3793">
        <v>14786</v>
      </c>
      <c r="J3793" t="s">
        <v>335</v>
      </c>
      <c r="K3793" t="s">
        <v>834</v>
      </c>
      <c r="L3793" s="82">
        <v>24696</v>
      </c>
      <c r="M3793" t="s">
        <v>4948</v>
      </c>
    </row>
    <row r="3794" spans="9:13" x14ac:dyDescent="0.25">
      <c r="I3794">
        <v>14787</v>
      </c>
      <c r="J3794" t="s">
        <v>728</v>
      </c>
      <c r="K3794" t="s">
        <v>992</v>
      </c>
      <c r="L3794" s="82">
        <v>24278</v>
      </c>
      <c r="M3794" t="s">
        <v>4949</v>
      </c>
    </row>
    <row r="3795" spans="9:13" x14ac:dyDescent="0.25">
      <c r="I3795">
        <v>14788</v>
      </c>
      <c r="J3795" t="s">
        <v>580</v>
      </c>
      <c r="K3795" t="s">
        <v>1003</v>
      </c>
      <c r="L3795" s="82">
        <v>24460</v>
      </c>
      <c r="M3795" t="s">
        <v>4950</v>
      </c>
    </row>
    <row r="3796" spans="9:13" x14ac:dyDescent="0.25">
      <c r="I3796">
        <v>14789</v>
      </c>
      <c r="J3796" t="s">
        <v>570</v>
      </c>
      <c r="K3796" t="s">
        <v>842</v>
      </c>
      <c r="L3796" s="82">
        <v>24383</v>
      </c>
      <c r="M3796" t="s">
        <v>4951</v>
      </c>
    </row>
    <row r="3797" spans="9:13" x14ac:dyDescent="0.25">
      <c r="I3797">
        <v>14790</v>
      </c>
      <c r="J3797" t="s">
        <v>716</v>
      </c>
      <c r="K3797" t="s">
        <v>927</v>
      </c>
      <c r="L3797" s="82">
        <v>24512</v>
      </c>
      <c r="M3797" t="s">
        <v>4952</v>
      </c>
    </row>
    <row r="3798" spans="9:13" x14ac:dyDescent="0.25">
      <c r="I3798">
        <v>14791</v>
      </c>
      <c r="J3798" t="s">
        <v>204</v>
      </c>
      <c r="K3798" t="s">
        <v>905</v>
      </c>
      <c r="L3798" s="82">
        <v>24594</v>
      </c>
      <c r="M3798" t="s">
        <v>4953</v>
      </c>
    </row>
    <row r="3799" spans="9:13" x14ac:dyDescent="0.25">
      <c r="I3799">
        <v>14792</v>
      </c>
      <c r="J3799" t="s">
        <v>371</v>
      </c>
      <c r="K3799" t="s">
        <v>896</v>
      </c>
      <c r="L3799" s="82">
        <v>24700</v>
      </c>
      <c r="M3799" t="s">
        <v>4954</v>
      </c>
    </row>
    <row r="3800" spans="9:13" x14ac:dyDescent="0.25">
      <c r="I3800">
        <v>14793</v>
      </c>
      <c r="J3800" t="s">
        <v>479</v>
      </c>
      <c r="K3800" t="s">
        <v>853</v>
      </c>
      <c r="L3800" s="82">
        <v>24644</v>
      </c>
      <c r="M3800" t="s">
        <v>4955</v>
      </c>
    </row>
    <row r="3801" spans="9:13" x14ac:dyDescent="0.25">
      <c r="I3801">
        <v>14794</v>
      </c>
      <c r="J3801" t="s">
        <v>201</v>
      </c>
      <c r="K3801" t="s">
        <v>974</v>
      </c>
      <c r="L3801" s="82">
        <v>24697</v>
      </c>
      <c r="M3801" t="s">
        <v>4956</v>
      </c>
    </row>
    <row r="3802" spans="9:13" x14ac:dyDescent="0.25">
      <c r="I3802">
        <v>14795</v>
      </c>
      <c r="J3802" t="s">
        <v>251</v>
      </c>
      <c r="K3802" t="s">
        <v>873</v>
      </c>
      <c r="L3802" s="82">
        <v>24172</v>
      </c>
      <c r="M3802" t="s">
        <v>4957</v>
      </c>
    </row>
    <row r="3803" spans="9:13" x14ac:dyDescent="0.25">
      <c r="I3803">
        <v>14796</v>
      </c>
      <c r="J3803" t="s">
        <v>725</v>
      </c>
      <c r="K3803" t="s">
        <v>943</v>
      </c>
      <c r="L3803" s="82">
        <v>23750</v>
      </c>
      <c r="M3803" t="s">
        <v>4958</v>
      </c>
    </row>
    <row r="3804" spans="9:13" x14ac:dyDescent="0.25">
      <c r="I3804">
        <v>14797</v>
      </c>
      <c r="J3804" t="s">
        <v>646</v>
      </c>
      <c r="K3804" t="s">
        <v>873</v>
      </c>
      <c r="L3804" s="82">
        <v>23750</v>
      </c>
      <c r="M3804" t="s">
        <v>4959</v>
      </c>
    </row>
    <row r="3805" spans="9:13" x14ac:dyDescent="0.25">
      <c r="I3805">
        <v>14798</v>
      </c>
      <c r="J3805" t="s">
        <v>437</v>
      </c>
      <c r="K3805" t="s">
        <v>863</v>
      </c>
      <c r="L3805" s="82">
        <v>23972</v>
      </c>
      <c r="M3805" t="s">
        <v>4960</v>
      </c>
    </row>
    <row r="3806" spans="9:13" x14ac:dyDescent="0.25">
      <c r="I3806">
        <v>14799</v>
      </c>
      <c r="J3806" t="s">
        <v>558</v>
      </c>
      <c r="K3806" t="s">
        <v>967</v>
      </c>
      <c r="L3806" s="82">
        <v>23969</v>
      </c>
      <c r="M3806" t="s">
        <v>4961</v>
      </c>
    </row>
    <row r="3807" spans="9:13" x14ac:dyDescent="0.25">
      <c r="I3807">
        <v>14800</v>
      </c>
      <c r="J3807" t="s">
        <v>243</v>
      </c>
      <c r="K3807" t="s">
        <v>375</v>
      </c>
      <c r="L3807" s="82">
        <v>23745</v>
      </c>
      <c r="M3807" t="s">
        <v>4962</v>
      </c>
    </row>
    <row r="3808" spans="9:13" x14ac:dyDescent="0.25">
      <c r="I3808">
        <v>14801</v>
      </c>
      <c r="J3808" t="s">
        <v>723</v>
      </c>
      <c r="K3808" t="s">
        <v>861</v>
      </c>
      <c r="L3808" s="82">
        <v>23422</v>
      </c>
      <c r="M3808" t="s">
        <v>4963</v>
      </c>
    </row>
    <row r="3809" spans="9:13" x14ac:dyDescent="0.25">
      <c r="I3809">
        <v>14802</v>
      </c>
      <c r="J3809" t="s">
        <v>560</v>
      </c>
      <c r="K3809" t="s">
        <v>849</v>
      </c>
      <c r="L3809" s="82">
        <v>23639</v>
      </c>
      <c r="M3809" t="s">
        <v>4964</v>
      </c>
    </row>
    <row r="3810" spans="9:13" x14ac:dyDescent="0.25">
      <c r="I3810">
        <v>14803</v>
      </c>
      <c r="J3810" t="s">
        <v>547</v>
      </c>
      <c r="K3810" t="s">
        <v>664</v>
      </c>
      <c r="L3810" s="82">
        <v>23535</v>
      </c>
      <c r="M3810" t="s">
        <v>4965</v>
      </c>
    </row>
    <row r="3811" spans="9:13" x14ac:dyDescent="0.25">
      <c r="I3811">
        <v>14804</v>
      </c>
      <c r="J3811" t="s">
        <v>706</v>
      </c>
      <c r="K3811" t="s">
        <v>872</v>
      </c>
      <c r="L3811" s="82">
        <v>23108</v>
      </c>
      <c r="M3811" t="s">
        <v>4966</v>
      </c>
    </row>
    <row r="3812" spans="9:13" x14ac:dyDescent="0.25">
      <c r="I3812">
        <v>14805</v>
      </c>
      <c r="J3812" t="s">
        <v>249</v>
      </c>
      <c r="K3812" t="s">
        <v>856</v>
      </c>
      <c r="L3812" s="82">
        <v>23184</v>
      </c>
      <c r="M3812" t="s">
        <v>4967</v>
      </c>
    </row>
    <row r="3813" spans="9:13" x14ac:dyDescent="0.25">
      <c r="I3813">
        <v>14806</v>
      </c>
      <c r="J3813" t="s">
        <v>224</v>
      </c>
      <c r="K3813" t="s">
        <v>968</v>
      </c>
      <c r="L3813" s="82">
        <v>23138</v>
      </c>
      <c r="M3813" t="s">
        <v>4968</v>
      </c>
    </row>
    <row r="3814" spans="9:13" x14ac:dyDescent="0.25">
      <c r="I3814">
        <v>14807</v>
      </c>
      <c r="J3814" t="s">
        <v>405</v>
      </c>
      <c r="K3814" t="s">
        <v>930</v>
      </c>
      <c r="L3814" s="82">
        <v>23047</v>
      </c>
      <c r="M3814" t="s">
        <v>4969</v>
      </c>
    </row>
    <row r="3815" spans="9:13" x14ac:dyDescent="0.25">
      <c r="I3815">
        <v>14808</v>
      </c>
      <c r="J3815" t="s">
        <v>385</v>
      </c>
      <c r="K3815" t="s">
        <v>951</v>
      </c>
      <c r="L3815" s="82">
        <v>23274</v>
      </c>
      <c r="M3815" t="s">
        <v>4970</v>
      </c>
    </row>
    <row r="3816" spans="9:13" x14ac:dyDescent="0.25">
      <c r="I3816">
        <v>14809</v>
      </c>
      <c r="J3816" t="s">
        <v>564</v>
      </c>
      <c r="K3816" t="s">
        <v>831</v>
      </c>
      <c r="L3816" s="82">
        <v>23108</v>
      </c>
      <c r="M3816" t="s">
        <v>4971</v>
      </c>
    </row>
    <row r="3817" spans="9:13" x14ac:dyDescent="0.25">
      <c r="I3817">
        <v>14810</v>
      </c>
      <c r="J3817" t="s">
        <v>171</v>
      </c>
      <c r="K3817" t="s">
        <v>895</v>
      </c>
      <c r="L3817" s="82">
        <v>24437</v>
      </c>
      <c r="M3817" t="s">
        <v>4972</v>
      </c>
    </row>
    <row r="3818" spans="9:13" x14ac:dyDescent="0.25">
      <c r="I3818">
        <v>14811</v>
      </c>
      <c r="J3818" t="s">
        <v>300</v>
      </c>
      <c r="K3818" t="s">
        <v>860</v>
      </c>
      <c r="L3818" s="82">
        <v>24341</v>
      </c>
      <c r="M3818" t="s">
        <v>4973</v>
      </c>
    </row>
    <row r="3819" spans="9:13" x14ac:dyDescent="0.25">
      <c r="I3819">
        <v>14812</v>
      </c>
      <c r="J3819" t="s">
        <v>231</v>
      </c>
      <c r="K3819" t="s">
        <v>875</v>
      </c>
      <c r="L3819" s="82">
        <v>24244</v>
      </c>
      <c r="M3819" t="s">
        <v>4974</v>
      </c>
    </row>
    <row r="3820" spans="9:13" x14ac:dyDescent="0.25">
      <c r="I3820">
        <v>14813</v>
      </c>
      <c r="J3820" t="s">
        <v>320</v>
      </c>
      <c r="K3820" t="s">
        <v>973</v>
      </c>
      <c r="L3820" s="82">
        <v>23133</v>
      </c>
      <c r="M3820" t="s">
        <v>4975</v>
      </c>
    </row>
    <row r="3821" spans="9:13" x14ac:dyDescent="0.25">
      <c r="I3821">
        <v>14814</v>
      </c>
      <c r="J3821" t="s">
        <v>192</v>
      </c>
      <c r="K3821" t="s">
        <v>968</v>
      </c>
      <c r="L3821" s="82">
        <v>23214</v>
      </c>
      <c r="M3821" t="s">
        <v>4976</v>
      </c>
    </row>
    <row r="3822" spans="9:13" x14ac:dyDescent="0.25">
      <c r="I3822">
        <v>14815</v>
      </c>
      <c r="J3822" t="s">
        <v>448</v>
      </c>
      <c r="K3822" t="s">
        <v>959</v>
      </c>
      <c r="L3822" s="82">
        <v>24094</v>
      </c>
      <c r="M3822" t="s">
        <v>4977</v>
      </c>
    </row>
    <row r="3823" spans="9:13" x14ac:dyDescent="0.25">
      <c r="I3823">
        <v>14816</v>
      </c>
      <c r="J3823" t="s">
        <v>450</v>
      </c>
      <c r="K3823" t="s">
        <v>958</v>
      </c>
      <c r="L3823" s="82">
        <v>24039</v>
      </c>
      <c r="M3823" t="s">
        <v>4978</v>
      </c>
    </row>
    <row r="3824" spans="9:13" x14ac:dyDescent="0.25">
      <c r="I3824">
        <v>14817</v>
      </c>
      <c r="J3824" t="s">
        <v>325</v>
      </c>
      <c r="K3824" t="s">
        <v>986</v>
      </c>
      <c r="L3824" s="82">
        <v>24001</v>
      </c>
      <c r="M3824" t="s">
        <v>4979</v>
      </c>
    </row>
    <row r="3825" spans="9:13" x14ac:dyDescent="0.25">
      <c r="I3825">
        <v>14818</v>
      </c>
      <c r="J3825" t="s">
        <v>565</v>
      </c>
      <c r="K3825" t="s">
        <v>826</v>
      </c>
      <c r="L3825" s="82">
        <v>23523</v>
      </c>
      <c r="M3825" t="s">
        <v>4980</v>
      </c>
    </row>
    <row r="3826" spans="9:13" x14ac:dyDescent="0.25">
      <c r="I3826">
        <v>14819</v>
      </c>
      <c r="J3826" t="s">
        <v>263</v>
      </c>
      <c r="K3826" t="s">
        <v>826</v>
      </c>
      <c r="L3826" s="82">
        <v>23537</v>
      </c>
      <c r="M3826" t="s">
        <v>4981</v>
      </c>
    </row>
    <row r="3827" spans="9:13" x14ac:dyDescent="0.25">
      <c r="I3827">
        <v>14820</v>
      </c>
      <c r="J3827" t="s">
        <v>548</v>
      </c>
      <c r="K3827" t="s">
        <v>1026</v>
      </c>
      <c r="L3827" s="82">
        <v>23623</v>
      </c>
      <c r="M3827" t="s">
        <v>4982</v>
      </c>
    </row>
    <row r="3828" spans="9:13" x14ac:dyDescent="0.25">
      <c r="I3828">
        <v>14821</v>
      </c>
      <c r="J3828" t="s">
        <v>287</v>
      </c>
      <c r="K3828" t="s">
        <v>869</v>
      </c>
      <c r="L3828" s="82">
        <v>23475</v>
      </c>
      <c r="M3828" t="s">
        <v>4983</v>
      </c>
    </row>
    <row r="3829" spans="9:13" x14ac:dyDescent="0.25">
      <c r="I3829">
        <v>14822</v>
      </c>
      <c r="J3829" t="s">
        <v>209</v>
      </c>
      <c r="K3829" t="s">
        <v>664</v>
      </c>
      <c r="L3829" s="82">
        <v>23279</v>
      </c>
      <c r="M3829" t="s">
        <v>4984</v>
      </c>
    </row>
    <row r="3830" spans="9:13" x14ac:dyDescent="0.25">
      <c r="I3830">
        <v>14823</v>
      </c>
      <c r="J3830" t="s">
        <v>615</v>
      </c>
      <c r="K3830" t="s">
        <v>1013</v>
      </c>
      <c r="L3830" s="82">
        <v>23373</v>
      </c>
      <c r="M3830" t="s">
        <v>4985</v>
      </c>
    </row>
    <row r="3831" spans="9:13" x14ac:dyDescent="0.25">
      <c r="I3831">
        <v>14824</v>
      </c>
      <c r="J3831" t="s">
        <v>399</v>
      </c>
      <c r="K3831" t="s">
        <v>886</v>
      </c>
      <c r="L3831" s="82">
        <v>23332</v>
      </c>
      <c r="M3831" t="s">
        <v>4986</v>
      </c>
    </row>
    <row r="3832" spans="9:13" x14ac:dyDescent="0.25">
      <c r="I3832">
        <v>14825</v>
      </c>
      <c r="J3832" t="s">
        <v>671</v>
      </c>
      <c r="K3832" t="s">
        <v>999</v>
      </c>
      <c r="L3832" s="82">
        <v>28187</v>
      </c>
      <c r="M3832" t="s">
        <v>4987</v>
      </c>
    </row>
    <row r="3833" spans="9:13" x14ac:dyDescent="0.25">
      <c r="I3833">
        <v>14826</v>
      </c>
      <c r="J3833" t="s">
        <v>631</v>
      </c>
      <c r="K3833" t="s">
        <v>866</v>
      </c>
      <c r="L3833" s="82">
        <v>29084</v>
      </c>
      <c r="M3833" t="s">
        <v>4988</v>
      </c>
    </row>
    <row r="3834" spans="9:13" x14ac:dyDescent="0.25">
      <c r="I3834">
        <v>14827</v>
      </c>
      <c r="J3834" t="s">
        <v>280</v>
      </c>
      <c r="K3834" t="s">
        <v>967</v>
      </c>
      <c r="L3834" s="82">
        <v>28949</v>
      </c>
      <c r="M3834" t="s">
        <v>4989</v>
      </c>
    </row>
    <row r="3835" spans="9:13" x14ac:dyDescent="0.25">
      <c r="I3835">
        <v>14828</v>
      </c>
      <c r="J3835" t="s">
        <v>594</v>
      </c>
      <c r="K3835" t="s">
        <v>979</v>
      </c>
      <c r="L3835" s="82">
        <v>29107</v>
      </c>
      <c r="M3835" t="s">
        <v>4990</v>
      </c>
    </row>
    <row r="3836" spans="9:13" x14ac:dyDescent="0.25">
      <c r="I3836">
        <v>14829</v>
      </c>
      <c r="J3836" t="s">
        <v>222</v>
      </c>
      <c r="K3836" t="s">
        <v>908</v>
      </c>
      <c r="L3836" s="82">
        <v>28505</v>
      </c>
      <c r="M3836" t="s">
        <v>4991</v>
      </c>
    </row>
    <row r="3837" spans="9:13" x14ac:dyDescent="0.25">
      <c r="I3837">
        <v>14830</v>
      </c>
      <c r="J3837" t="s">
        <v>448</v>
      </c>
      <c r="K3837" t="s">
        <v>960</v>
      </c>
      <c r="L3837" s="82">
        <v>23236</v>
      </c>
      <c r="M3837" t="s">
        <v>4992</v>
      </c>
    </row>
    <row r="3838" spans="9:13" x14ac:dyDescent="0.25">
      <c r="I3838">
        <v>14831</v>
      </c>
      <c r="J3838" t="s">
        <v>201</v>
      </c>
      <c r="K3838" t="s">
        <v>844</v>
      </c>
      <c r="L3838" s="82">
        <v>23048</v>
      </c>
      <c r="M3838" t="s">
        <v>4993</v>
      </c>
    </row>
    <row r="3839" spans="9:13" x14ac:dyDescent="0.25">
      <c r="I3839">
        <v>14832</v>
      </c>
      <c r="J3839" t="s">
        <v>651</v>
      </c>
      <c r="K3839" t="s">
        <v>1003</v>
      </c>
      <c r="L3839" s="82">
        <v>23320</v>
      </c>
      <c r="M3839" t="s">
        <v>4994</v>
      </c>
    </row>
    <row r="3840" spans="9:13" x14ac:dyDescent="0.25">
      <c r="I3840">
        <v>14833</v>
      </c>
      <c r="J3840" t="s">
        <v>723</v>
      </c>
      <c r="K3840" t="s">
        <v>973</v>
      </c>
      <c r="L3840" s="82">
        <v>22810</v>
      </c>
      <c r="M3840" t="s">
        <v>4995</v>
      </c>
    </row>
    <row r="3841" spans="9:13" x14ac:dyDescent="0.25">
      <c r="I3841">
        <v>14834</v>
      </c>
      <c r="J3841" t="s">
        <v>181</v>
      </c>
      <c r="K3841" t="s">
        <v>848</v>
      </c>
      <c r="L3841" s="82">
        <v>28559</v>
      </c>
      <c r="M3841" t="s">
        <v>4996</v>
      </c>
    </row>
    <row r="3842" spans="9:13" x14ac:dyDescent="0.25">
      <c r="I3842">
        <v>14835</v>
      </c>
      <c r="J3842" t="s">
        <v>373</v>
      </c>
      <c r="K3842" t="s">
        <v>1004</v>
      </c>
      <c r="L3842" s="82">
        <v>28735</v>
      </c>
      <c r="M3842" t="s">
        <v>4997</v>
      </c>
    </row>
    <row r="3843" spans="9:13" x14ac:dyDescent="0.25">
      <c r="I3843">
        <v>14836</v>
      </c>
      <c r="J3843" t="s">
        <v>520</v>
      </c>
      <c r="K3843" t="s">
        <v>885</v>
      </c>
      <c r="L3843" s="82">
        <v>28586</v>
      </c>
      <c r="M3843" t="s">
        <v>4998</v>
      </c>
    </row>
    <row r="3844" spans="9:13" x14ac:dyDescent="0.25">
      <c r="I3844">
        <v>14837</v>
      </c>
      <c r="J3844" t="s">
        <v>324</v>
      </c>
      <c r="K3844" t="s">
        <v>946</v>
      </c>
      <c r="L3844" s="82">
        <v>28323</v>
      </c>
      <c r="M3844" t="s">
        <v>4999</v>
      </c>
    </row>
    <row r="3845" spans="9:13" x14ac:dyDescent="0.25">
      <c r="I3845">
        <v>14838</v>
      </c>
      <c r="J3845" t="s">
        <v>410</v>
      </c>
      <c r="K3845" t="s">
        <v>827</v>
      </c>
      <c r="L3845" s="82">
        <v>28332</v>
      </c>
      <c r="M3845" t="s">
        <v>5000</v>
      </c>
    </row>
    <row r="3846" spans="9:13" x14ac:dyDescent="0.25">
      <c r="I3846">
        <v>14839</v>
      </c>
      <c r="J3846" t="s">
        <v>696</v>
      </c>
      <c r="K3846" t="s">
        <v>980</v>
      </c>
      <c r="L3846" s="82">
        <v>28263</v>
      </c>
      <c r="M3846" t="s">
        <v>5001</v>
      </c>
    </row>
    <row r="3847" spans="9:13" x14ac:dyDescent="0.25">
      <c r="I3847">
        <v>14840</v>
      </c>
      <c r="J3847" t="s">
        <v>648</v>
      </c>
      <c r="K3847" t="s">
        <v>824</v>
      </c>
      <c r="L3847" s="82">
        <v>28421</v>
      </c>
      <c r="M3847" t="s">
        <v>5002</v>
      </c>
    </row>
    <row r="3848" spans="9:13" x14ac:dyDescent="0.25">
      <c r="I3848">
        <v>14841</v>
      </c>
      <c r="J3848" t="s">
        <v>406</v>
      </c>
      <c r="K3848" t="s">
        <v>970</v>
      </c>
      <c r="L3848" s="82">
        <v>4359</v>
      </c>
      <c r="M3848" t="s">
        <v>5003</v>
      </c>
    </row>
    <row r="3849" spans="9:13" x14ac:dyDescent="0.25">
      <c r="I3849">
        <v>14842</v>
      </c>
      <c r="J3849" t="s">
        <v>476</v>
      </c>
      <c r="K3849" t="s">
        <v>978</v>
      </c>
      <c r="L3849" s="82">
        <v>27616</v>
      </c>
      <c r="M3849" t="s">
        <v>5004</v>
      </c>
    </row>
    <row r="3850" spans="9:13" x14ac:dyDescent="0.25">
      <c r="I3850">
        <v>14843</v>
      </c>
      <c r="J3850" t="s">
        <v>726</v>
      </c>
      <c r="K3850" t="s">
        <v>908</v>
      </c>
      <c r="L3850" s="82">
        <v>27582</v>
      </c>
      <c r="M3850" t="s">
        <v>5005</v>
      </c>
    </row>
    <row r="3851" spans="9:13" x14ac:dyDescent="0.25">
      <c r="I3851">
        <v>14844</v>
      </c>
      <c r="J3851" t="s">
        <v>220</v>
      </c>
      <c r="K3851" t="s">
        <v>943</v>
      </c>
      <c r="L3851" s="82">
        <v>27454</v>
      </c>
      <c r="M3851" t="s">
        <v>5006</v>
      </c>
    </row>
    <row r="3852" spans="9:13" x14ac:dyDescent="0.25">
      <c r="I3852">
        <v>14845</v>
      </c>
      <c r="J3852" t="s">
        <v>647</v>
      </c>
      <c r="K3852" t="s">
        <v>846</v>
      </c>
      <c r="L3852" s="82">
        <v>27258</v>
      </c>
      <c r="M3852" t="s">
        <v>5007</v>
      </c>
    </row>
    <row r="3853" spans="9:13" x14ac:dyDescent="0.25">
      <c r="I3853">
        <v>14846</v>
      </c>
      <c r="J3853" t="s">
        <v>559</v>
      </c>
      <c r="K3853" t="s">
        <v>897</v>
      </c>
      <c r="L3853" s="82">
        <v>27346</v>
      </c>
      <c r="M3853" t="s">
        <v>5008</v>
      </c>
    </row>
    <row r="3854" spans="9:13" x14ac:dyDescent="0.25">
      <c r="I3854">
        <v>14847</v>
      </c>
      <c r="J3854" t="s">
        <v>735</v>
      </c>
      <c r="K3854" t="s">
        <v>1050</v>
      </c>
      <c r="L3854" s="82">
        <v>27100</v>
      </c>
      <c r="M3854" t="s">
        <v>5009</v>
      </c>
    </row>
    <row r="3855" spans="9:13" x14ac:dyDescent="0.25">
      <c r="I3855">
        <v>14848</v>
      </c>
      <c r="J3855" t="s">
        <v>404</v>
      </c>
      <c r="K3855" t="s">
        <v>1051</v>
      </c>
      <c r="L3855" s="82">
        <v>27647</v>
      </c>
      <c r="M3855" t="s">
        <v>5010</v>
      </c>
    </row>
    <row r="3856" spans="9:13" x14ac:dyDescent="0.25">
      <c r="I3856">
        <v>14849</v>
      </c>
      <c r="J3856" t="s">
        <v>489</v>
      </c>
      <c r="K3856" t="s">
        <v>664</v>
      </c>
      <c r="L3856" s="82">
        <v>27679</v>
      </c>
      <c r="M3856" t="s">
        <v>5011</v>
      </c>
    </row>
    <row r="3857" spans="9:13" x14ac:dyDescent="0.25">
      <c r="I3857">
        <v>14850</v>
      </c>
      <c r="J3857" t="s">
        <v>560</v>
      </c>
      <c r="K3857" t="s">
        <v>908</v>
      </c>
      <c r="L3857" s="82">
        <v>26749</v>
      </c>
      <c r="M3857" t="s">
        <v>5012</v>
      </c>
    </row>
    <row r="3858" spans="9:13" x14ac:dyDescent="0.25">
      <c r="I3858">
        <v>14851</v>
      </c>
      <c r="J3858" t="s">
        <v>279</v>
      </c>
      <c r="K3858" t="s">
        <v>927</v>
      </c>
      <c r="L3858" s="82">
        <v>26697</v>
      </c>
      <c r="M3858" t="s">
        <v>5013</v>
      </c>
    </row>
    <row r="3859" spans="9:13" x14ac:dyDescent="0.25">
      <c r="I3859">
        <v>14852</v>
      </c>
      <c r="J3859" t="s">
        <v>190</v>
      </c>
      <c r="K3859" t="s">
        <v>854</v>
      </c>
      <c r="L3859" s="82">
        <v>28807</v>
      </c>
      <c r="M3859" t="s">
        <v>5014</v>
      </c>
    </row>
    <row r="3860" spans="9:13" x14ac:dyDescent="0.25">
      <c r="I3860">
        <v>14853</v>
      </c>
      <c r="J3860" t="s">
        <v>661</v>
      </c>
      <c r="K3860" t="s">
        <v>871</v>
      </c>
      <c r="L3860" s="82">
        <v>17576</v>
      </c>
      <c r="M3860" t="s">
        <v>5015</v>
      </c>
    </row>
    <row r="3861" spans="9:13" x14ac:dyDescent="0.25">
      <c r="I3861">
        <v>14854</v>
      </c>
      <c r="J3861" t="s">
        <v>348</v>
      </c>
      <c r="K3861" t="s">
        <v>898</v>
      </c>
      <c r="L3861" s="82">
        <v>17849</v>
      </c>
      <c r="M3861" t="s">
        <v>5016</v>
      </c>
    </row>
    <row r="3862" spans="9:13" x14ac:dyDescent="0.25">
      <c r="I3862">
        <v>14855</v>
      </c>
      <c r="J3862" t="s">
        <v>200</v>
      </c>
      <c r="K3862" t="s">
        <v>976</v>
      </c>
      <c r="L3862" s="82">
        <v>17891</v>
      </c>
      <c r="M3862" t="s">
        <v>5017</v>
      </c>
    </row>
    <row r="3863" spans="9:13" x14ac:dyDescent="0.25">
      <c r="I3863">
        <v>14856</v>
      </c>
      <c r="J3863" t="s">
        <v>249</v>
      </c>
      <c r="K3863" t="s">
        <v>830</v>
      </c>
      <c r="L3863" s="82">
        <v>28341</v>
      </c>
      <c r="M3863" t="s">
        <v>5018</v>
      </c>
    </row>
    <row r="3864" spans="9:13" x14ac:dyDescent="0.25">
      <c r="I3864">
        <v>14857</v>
      </c>
      <c r="J3864" t="s">
        <v>565</v>
      </c>
      <c r="K3864" t="s">
        <v>880</v>
      </c>
      <c r="L3864" s="82">
        <v>17925</v>
      </c>
      <c r="M3864" t="s">
        <v>5019</v>
      </c>
    </row>
    <row r="3865" spans="9:13" x14ac:dyDescent="0.25">
      <c r="I3865">
        <v>14858</v>
      </c>
      <c r="J3865" t="s">
        <v>430</v>
      </c>
      <c r="K3865" t="s">
        <v>824</v>
      </c>
      <c r="L3865" s="82">
        <v>18800</v>
      </c>
      <c r="M3865" t="s">
        <v>5020</v>
      </c>
    </row>
    <row r="3866" spans="9:13" x14ac:dyDescent="0.25">
      <c r="I3866">
        <v>14859</v>
      </c>
      <c r="J3866" t="s">
        <v>386</v>
      </c>
      <c r="K3866" t="s">
        <v>976</v>
      </c>
      <c r="L3866" s="82">
        <v>19058</v>
      </c>
      <c r="M3866" t="s">
        <v>5021</v>
      </c>
    </row>
    <row r="3867" spans="9:13" x14ac:dyDescent="0.25">
      <c r="I3867">
        <v>14860</v>
      </c>
      <c r="J3867" t="s">
        <v>350</v>
      </c>
      <c r="K3867" t="s">
        <v>897</v>
      </c>
      <c r="L3867" s="82">
        <v>19162</v>
      </c>
      <c r="M3867" t="s">
        <v>5022</v>
      </c>
    </row>
    <row r="3868" spans="9:13" x14ac:dyDescent="0.25">
      <c r="I3868">
        <v>14861</v>
      </c>
      <c r="J3868" t="s">
        <v>637</v>
      </c>
      <c r="K3868" t="s">
        <v>905</v>
      </c>
      <c r="L3868" s="82">
        <v>26033</v>
      </c>
      <c r="M3868" t="s">
        <v>5023</v>
      </c>
    </row>
    <row r="3869" spans="9:13" x14ac:dyDescent="0.25">
      <c r="I3869">
        <v>14862</v>
      </c>
      <c r="J3869" t="s">
        <v>356</v>
      </c>
      <c r="K3869" t="s">
        <v>834</v>
      </c>
      <c r="L3869" s="82">
        <v>26166</v>
      </c>
      <c r="M3869" t="s">
        <v>5024</v>
      </c>
    </row>
    <row r="3870" spans="9:13" x14ac:dyDescent="0.25">
      <c r="I3870">
        <v>14863</v>
      </c>
      <c r="J3870" t="s">
        <v>263</v>
      </c>
      <c r="K3870" t="s">
        <v>830</v>
      </c>
      <c r="L3870" s="82">
        <v>26229</v>
      </c>
      <c r="M3870" t="s">
        <v>5025</v>
      </c>
    </row>
    <row r="3871" spans="9:13" x14ac:dyDescent="0.25">
      <c r="I3871">
        <v>14864</v>
      </c>
      <c r="J3871" t="s">
        <v>416</v>
      </c>
      <c r="K3871" t="s">
        <v>830</v>
      </c>
      <c r="L3871" s="82">
        <v>26109</v>
      </c>
      <c r="M3871" t="s">
        <v>5026</v>
      </c>
    </row>
    <row r="3872" spans="9:13" x14ac:dyDescent="0.25">
      <c r="I3872">
        <v>14865</v>
      </c>
      <c r="J3872" t="s">
        <v>453</v>
      </c>
      <c r="K3872" t="s">
        <v>918</v>
      </c>
      <c r="L3872" s="82">
        <v>25764</v>
      </c>
      <c r="M3872" t="s">
        <v>5027</v>
      </c>
    </row>
    <row r="3873" spans="9:13" x14ac:dyDescent="0.25">
      <c r="I3873">
        <v>14866</v>
      </c>
      <c r="J3873" t="s">
        <v>319</v>
      </c>
      <c r="K3873" t="s">
        <v>984</v>
      </c>
      <c r="L3873" s="82">
        <v>25862</v>
      </c>
      <c r="M3873" t="s">
        <v>5028</v>
      </c>
    </row>
    <row r="3874" spans="9:13" x14ac:dyDescent="0.25">
      <c r="I3874">
        <v>14867</v>
      </c>
      <c r="J3874" t="s">
        <v>160</v>
      </c>
      <c r="K3874" t="s">
        <v>912</v>
      </c>
      <c r="L3874" s="82">
        <v>27583</v>
      </c>
      <c r="M3874" t="s">
        <v>5029</v>
      </c>
    </row>
    <row r="3875" spans="9:13" x14ac:dyDescent="0.25">
      <c r="I3875">
        <v>14868</v>
      </c>
      <c r="J3875" t="s">
        <v>414</v>
      </c>
      <c r="K3875" t="s">
        <v>363</v>
      </c>
      <c r="L3875" s="82">
        <v>27626</v>
      </c>
      <c r="M3875" t="s">
        <v>5030</v>
      </c>
    </row>
    <row r="3876" spans="9:13" x14ac:dyDescent="0.25">
      <c r="I3876">
        <v>14869</v>
      </c>
      <c r="J3876" t="s">
        <v>183</v>
      </c>
      <c r="K3876" t="s">
        <v>417</v>
      </c>
      <c r="L3876" s="82">
        <v>27632</v>
      </c>
      <c r="M3876" t="s">
        <v>5031</v>
      </c>
    </row>
    <row r="3877" spans="9:13" x14ac:dyDescent="0.25">
      <c r="I3877">
        <v>14870</v>
      </c>
      <c r="J3877" t="s">
        <v>590</v>
      </c>
      <c r="K3877" t="s">
        <v>963</v>
      </c>
      <c r="L3877" s="82">
        <v>27040</v>
      </c>
      <c r="M3877" t="s">
        <v>5032</v>
      </c>
    </row>
    <row r="3878" spans="9:13" x14ac:dyDescent="0.25">
      <c r="I3878">
        <v>14871</v>
      </c>
      <c r="J3878" t="s">
        <v>527</v>
      </c>
      <c r="K3878" t="s">
        <v>837</v>
      </c>
      <c r="L3878" s="82">
        <v>27130</v>
      </c>
      <c r="M3878" t="s">
        <v>5033</v>
      </c>
    </row>
    <row r="3879" spans="9:13" x14ac:dyDescent="0.25">
      <c r="I3879">
        <v>14872</v>
      </c>
      <c r="J3879" t="s">
        <v>354</v>
      </c>
      <c r="K3879" t="s">
        <v>957</v>
      </c>
      <c r="L3879" s="82">
        <v>27087</v>
      </c>
      <c r="M3879" t="s">
        <v>5034</v>
      </c>
    </row>
    <row r="3880" spans="9:13" x14ac:dyDescent="0.25">
      <c r="I3880">
        <v>14873</v>
      </c>
      <c r="J3880" t="s">
        <v>354</v>
      </c>
      <c r="K3880" t="s">
        <v>909</v>
      </c>
      <c r="L3880" s="82">
        <v>27070</v>
      </c>
      <c r="M3880" t="s">
        <v>5035</v>
      </c>
    </row>
    <row r="3881" spans="9:13" x14ac:dyDescent="0.25">
      <c r="I3881">
        <v>14874</v>
      </c>
      <c r="J3881" t="s">
        <v>275</v>
      </c>
      <c r="K3881" t="s">
        <v>860</v>
      </c>
      <c r="L3881" s="82">
        <v>27633</v>
      </c>
      <c r="M3881" t="s">
        <v>5036</v>
      </c>
    </row>
    <row r="3882" spans="9:13" x14ac:dyDescent="0.25">
      <c r="I3882">
        <v>14875</v>
      </c>
      <c r="J3882" t="s">
        <v>226</v>
      </c>
      <c r="K3882" t="s">
        <v>940</v>
      </c>
      <c r="L3882" s="82">
        <v>27756</v>
      </c>
      <c r="M3882" t="s">
        <v>5037</v>
      </c>
    </row>
    <row r="3883" spans="9:13" x14ac:dyDescent="0.25">
      <c r="I3883">
        <v>14876</v>
      </c>
      <c r="J3883" t="s">
        <v>189</v>
      </c>
      <c r="K3883" t="s">
        <v>884</v>
      </c>
      <c r="L3883" s="82">
        <v>11391</v>
      </c>
      <c r="M3883" t="s">
        <v>5038</v>
      </c>
    </row>
    <row r="3884" spans="9:13" x14ac:dyDescent="0.25">
      <c r="I3884">
        <v>14877</v>
      </c>
      <c r="J3884" t="s">
        <v>598</v>
      </c>
      <c r="K3884" t="s">
        <v>929</v>
      </c>
      <c r="L3884" s="82">
        <v>24302</v>
      </c>
      <c r="M3884" t="s">
        <v>5039</v>
      </c>
    </row>
    <row r="3885" spans="9:13" x14ac:dyDescent="0.25">
      <c r="I3885">
        <v>14878</v>
      </c>
      <c r="J3885" t="s">
        <v>270</v>
      </c>
      <c r="K3885" t="s">
        <v>858</v>
      </c>
      <c r="L3885" s="82">
        <v>24169</v>
      </c>
      <c r="M3885" t="s">
        <v>5040</v>
      </c>
    </row>
    <row r="3886" spans="9:13" x14ac:dyDescent="0.25">
      <c r="I3886">
        <v>14879</v>
      </c>
      <c r="J3886" t="s">
        <v>309</v>
      </c>
      <c r="K3886" t="s">
        <v>912</v>
      </c>
      <c r="L3886" s="82">
        <v>24437</v>
      </c>
      <c r="M3886" t="s">
        <v>5041</v>
      </c>
    </row>
    <row r="3887" spans="9:13" x14ac:dyDescent="0.25">
      <c r="I3887">
        <v>14880</v>
      </c>
      <c r="J3887" t="s">
        <v>209</v>
      </c>
      <c r="K3887" t="s">
        <v>262</v>
      </c>
      <c r="L3887" s="82">
        <v>19459</v>
      </c>
      <c r="M3887" t="s">
        <v>5042</v>
      </c>
    </row>
    <row r="3888" spans="9:13" x14ac:dyDescent="0.25">
      <c r="I3888">
        <v>14881</v>
      </c>
      <c r="J3888" t="s">
        <v>703</v>
      </c>
      <c r="K3888" t="s">
        <v>913</v>
      </c>
      <c r="L3888" s="82">
        <v>19673</v>
      </c>
      <c r="M3888" t="s">
        <v>5043</v>
      </c>
    </row>
    <row r="3889" spans="9:13" x14ac:dyDescent="0.25">
      <c r="I3889">
        <v>14882</v>
      </c>
      <c r="J3889" t="s">
        <v>566</v>
      </c>
      <c r="K3889" t="s">
        <v>863</v>
      </c>
      <c r="L3889" s="82">
        <v>19653</v>
      </c>
      <c r="M3889" t="s">
        <v>5044</v>
      </c>
    </row>
    <row r="3890" spans="9:13" x14ac:dyDescent="0.25">
      <c r="I3890">
        <v>14883</v>
      </c>
      <c r="J3890" t="s">
        <v>294</v>
      </c>
      <c r="K3890" t="s">
        <v>931</v>
      </c>
      <c r="L3890" s="82">
        <v>19441</v>
      </c>
      <c r="M3890" t="s">
        <v>5045</v>
      </c>
    </row>
    <row r="3891" spans="9:13" x14ac:dyDescent="0.25">
      <c r="I3891">
        <v>14884</v>
      </c>
      <c r="J3891" t="s">
        <v>306</v>
      </c>
      <c r="K3891" t="s">
        <v>823</v>
      </c>
      <c r="L3891" s="82">
        <v>19454</v>
      </c>
      <c r="M3891" t="s">
        <v>5046</v>
      </c>
    </row>
    <row r="3892" spans="9:13" x14ac:dyDescent="0.25">
      <c r="I3892">
        <v>14885</v>
      </c>
      <c r="J3892" t="s">
        <v>736</v>
      </c>
      <c r="K3892" t="s">
        <v>126</v>
      </c>
      <c r="L3892" s="82">
        <v>19763</v>
      </c>
      <c r="M3892" t="s">
        <v>5047</v>
      </c>
    </row>
    <row r="3893" spans="9:13" x14ac:dyDescent="0.25">
      <c r="I3893">
        <v>14886</v>
      </c>
      <c r="J3893" t="s">
        <v>162</v>
      </c>
      <c r="K3893" t="s">
        <v>864</v>
      </c>
      <c r="L3893" s="82">
        <v>19883</v>
      </c>
      <c r="M3893" t="s">
        <v>5048</v>
      </c>
    </row>
    <row r="3894" spans="9:13" x14ac:dyDescent="0.25">
      <c r="I3894">
        <v>14887</v>
      </c>
      <c r="J3894" t="s">
        <v>160</v>
      </c>
      <c r="K3894" t="s">
        <v>692</v>
      </c>
      <c r="L3894" s="82">
        <v>19786</v>
      </c>
      <c r="M3894" t="s">
        <v>5049</v>
      </c>
    </row>
    <row r="3895" spans="9:13" x14ac:dyDescent="0.25">
      <c r="I3895">
        <v>14888</v>
      </c>
      <c r="J3895" t="s">
        <v>272</v>
      </c>
      <c r="K3895" t="s">
        <v>171</v>
      </c>
      <c r="L3895" s="82">
        <v>20047</v>
      </c>
      <c r="M3895" t="s">
        <v>5050</v>
      </c>
    </row>
    <row r="3896" spans="9:13" x14ac:dyDescent="0.25">
      <c r="I3896">
        <v>14889</v>
      </c>
      <c r="J3896" t="s">
        <v>548</v>
      </c>
      <c r="K3896" t="s">
        <v>894</v>
      </c>
      <c r="L3896" s="82">
        <v>20006</v>
      </c>
      <c r="M3896" t="s">
        <v>5051</v>
      </c>
    </row>
    <row r="3897" spans="9:13" x14ac:dyDescent="0.25">
      <c r="I3897">
        <v>14890</v>
      </c>
      <c r="J3897" t="s">
        <v>164</v>
      </c>
      <c r="K3897" t="s">
        <v>934</v>
      </c>
      <c r="L3897" s="82">
        <v>19931</v>
      </c>
      <c r="M3897" t="s">
        <v>5052</v>
      </c>
    </row>
    <row r="3898" spans="9:13" x14ac:dyDescent="0.25">
      <c r="I3898">
        <v>14891</v>
      </c>
      <c r="J3898" t="s">
        <v>346</v>
      </c>
      <c r="K3898" t="s">
        <v>973</v>
      </c>
      <c r="L3898" s="82">
        <v>19854</v>
      </c>
      <c r="M3898" t="s">
        <v>5053</v>
      </c>
    </row>
    <row r="3899" spans="9:13" x14ac:dyDescent="0.25">
      <c r="I3899">
        <v>14892</v>
      </c>
      <c r="J3899" t="s">
        <v>225</v>
      </c>
      <c r="K3899" t="s">
        <v>939</v>
      </c>
      <c r="L3899" s="82">
        <v>20125</v>
      </c>
      <c r="M3899" t="s">
        <v>5054</v>
      </c>
    </row>
    <row r="3900" spans="9:13" x14ac:dyDescent="0.25">
      <c r="I3900">
        <v>14893</v>
      </c>
      <c r="J3900" t="s">
        <v>294</v>
      </c>
      <c r="K3900" t="s">
        <v>871</v>
      </c>
      <c r="L3900" s="82">
        <v>20128</v>
      </c>
      <c r="M3900" t="s">
        <v>5055</v>
      </c>
    </row>
    <row r="3901" spans="9:13" x14ac:dyDescent="0.25">
      <c r="I3901">
        <v>14894</v>
      </c>
      <c r="J3901" t="s">
        <v>283</v>
      </c>
      <c r="K3901" t="s">
        <v>886</v>
      </c>
      <c r="L3901" s="82">
        <v>20412</v>
      </c>
      <c r="M3901" t="s">
        <v>5056</v>
      </c>
    </row>
    <row r="3902" spans="9:13" x14ac:dyDescent="0.25">
      <c r="I3902">
        <v>14895</v>
      </c>
      <c r="J3902" t="s">
        <v>675</v>
      </c>
      <c r="K3902" t="s">
        <v>857</v>
      </c>
      <c r="L3902" s="82">
        <v>20369</v>
      </c>
      <c r="M3902" t="s">
        <v>5057</v>
      </c>
    </row>
    <row r="3903" spans="9:13" x14ac:dyDescent="0.25">
      <c r="I3903">
        <v>14896</v>
      </c>
      <c r="J3903" t="s">
        <v>311</v>
      </c>
      <c r="K3903" t="s">
        <v>862</v>
      </c>
      <c r="L3903" s="82">
        <v>20220</v>
      </c>
      <c r="M3903" t="s">
        <v>5058</v>
      </c>
    </row>
    <row r="3904" spans="9:13" x14ac:dyDescent="0.25">
      <c r="I3904">
        <v>14897</v>
      </c>
      <c r="J3904" t="s">
        <v>231</v>
      </c>
      <c r="K3904" t="s">
        <v>993</v>
      </c>
      <c r="L3904" s="82">
        <v>20639</v>
      </c>
      <c r="M3904" t="s">
        <v>5059</v>
      </c>
    </row>
    <row r="3905" spans="9:13" x14ac:dyDescent="0.25">
      <c r="I3905">
        <v>14898</v>
      </c>
      <c r="J3905" t="s">
        <v>341</v>
      </c>
      <c r="K3905" t="s">
        <v>843</v>
      </c>
      <c r="L3905" s="82">
        <v>20548</v>
      </c>
      <c r="M3905" t="s">
        <v>5060</v>
      </c>
    </row>
    <row r="3906" spans="9:13" x14ac:dyDescent="0.25">
      <c r="I3906">
        <v>14899</v>
      </c>
      <c r="J3906" t="s">
        <v>630</v>
      </c>
      <c r="K3906" t="s">
        <v>855</v>
      </c>
      <c r="L3906" s="82">
        <v>20723</v>
      </c>
      <c r="M3906" t="s">
        <v>5061</v>
      </c>
    </row>
    <row r="3907" spans="9:13" x14ac:dyDescent="0.25">
      <c r="I3907">
        <v>14900</v>
      </c>
      <c r="J3907" t="s">
        <v>663</v>
      </c>
      <c r="K3907" t="s">
        <v>958</v>
      </c>
      <c r="L3907" s="82">
        <v>20752</v>
      </c>
      <c r="M3907" t="s">
        <v>5062</v>
      </c>
    </row>
    <row r="3908" spans="9:13" x14ac:dyDescent="0.25">
      <c r="I3908">
        <v>14901</v>
      </c>
      <c r="J3908" t="s">
        <v>450</v>
      </c>
      <c r="K3908" t="s">
        <v>912</v>
      </c>
      <c r="L3908" s="82">
        <v>20659</v>
      </c>
      <c r="M3908" t="s">
        <v>5063</v>
      </c>
    </row>
    <row r="3909" spans="9:13" x14ac:dyDescent="0.25">
      <c r="I3909">
        <v>14902</v>
      </c>
      <c r="J3909" t="s">
        <v>586</v>
      </c>
      <c r="K3909" t="s">
        <v>871</v>
      </c>
      <c r="L3909" s="82">
        <v>20722</v>
      </c>
      <c r="M3909" t="s">
        <v>5064</v>
      </c>
    </row>
    <row r="3910" spans="9:13" x14ac:dyDescent="0.25">
      <c r="I3910">
        <v>14903</v>
      </c>
      <c r="J3910" t="s">
        <v>187</v>
      </c>
      <c r="K3910" t="s">
        <v>363</v>
      </c>
      <c r="L3910" s="82">
        <v>20518</v>
      </c>
      <c r="M3910" t="s">
        <v>5065</v>
      </c>
    </row>
    <row r="3911" spans="9:13" x14ac:dyDescent="0.25">
      <c r="I3911">
        <v>14904</v>
      </c>
      <c r="J3911" t="s">
        <v>356</v>
      </c>
      <c r="K3911" t="s">
        <v>864</v>
      </c>
      <c r="L3911" s="82">
        <v>20577</v>
      </c>
      <c r="M3911" t="s">
        <v>5066</v>
      </c>
    </row>
    <row r="3912" spans="9:13" x14ac:dyDescent="0.25">
      <c r="I3912">
        <v>14905</v>
      </c>
      <c r="J3912" t="s">
        <v>582</v>
      </c>
      <c r="K3912" t="s">
        <v>922</v>
      </c>
      <c r="L3912" s="82">
        <v>20547</v>
      </c>
      <c r="M3912" t="s">
        <v>5067</v>
      </c>
    </row>
    <row r="3913" spans="9:13" x14ac:dyDescent="0.25">
      <c r="I3913">
        <v>14906</v>
      </c>
      <c r="J3913" t="s">
        <v>345</v>
      </c>
      <c r="K3913" t="s">
        <v>986</v>
      </c>
      <c r="L3913" s="82">
        <v>20775</v>
      </c>
      <c r="M3913" t="s">
        <v>5068</v>
      </c>
    </row>
    <row r="3914" spans="9:13" x14ac:dyDescent="0.25">
      <c r="I3914">
        <v>14907</v>
      </c>
      <c r="J3914" t="s">
        <v>461</v>
      </c>
      <c r="K3914" t="s">
        <v>895</v>
      </c>
      <c r="L3914" s="82">
        <v>20518</v>
      </c>
      <c r="M3914" t="s">
        <v>5069</v>
      </c>
    </row>
    <row r="3915" spans="9:13" x14ac:dyDescent="0.25">
      <c r="I3915">
        <v>14908</v>
      </c>
      <c r="J3915" t="s">
        <v>363</v>
      </c>
      <c r="K3915" t="s">
        <v>397</v>
      </c>
      <c r="L3915" s="82">
        <v>20645</v>
      </c>
      <c r="M3915" t="s">
        <v>5070</v>
      </c>
    </row>
    <row r="3916" spans="9:13" x14ac:dyDescent="0.25">
      <c r="I3916">
        <v>14909</v>
      </c>
      <c r="J3916" t="s">
        <v>514</v>
      </c>
      <c r="K3916" t="s">
        <v>417</v>
      </c>
      <c r="L3916" s="82">
        <v>20720</v>
      </c>
      <c r="M3916" t="s">
        <v>5071</v>
      </c>
    </row>
    <row r="3917" spans="9:13" x14ac:dyDescent="0.25">
      <c r="I3917">
        <v>14910</v>
      </c>
      <c r="J3917" t="s">
        <v>588</v>
      </c>
      <c r="K3917" t="s">
        <v>858</v>
      </c>
      <c r="L3917" s="82">
        <v>21148</v>
      </c>
      <c r="M3917" t="s">
        <v>5072</v>
      </c>
    </row>
    <row r="3918" spans="9:13" x14ac:dyDescent="0.25">
      <c r="I3918">
        <v>14911</v>
      </c>
      <c r="J3918" t="s">
        <v>513</v>
      </c>
      <c r="K3918" t="s">
        <v>1016</v>
      </c>
      <c r="L3918" s="82">
        <v>20870</v>
      </c>
      <c r="M3918" t="s">
        <v>5073</v>
      </c>
    </row>
    <row r="3919" spans="9:13" x14ac:dyDescent="0.25">
      <c r="I3919">
        <v>14912</v>
      </c>
      <c r="J3919" t="s">
        <v>515</v>
      </c>
      <c r="K3919" t="s">
        <v>344</v>
      </c>
      <c r="L3919" s="82">
        <v>21053</v>
      </c>
      <c r="M3919" t="s">
        <v>5074</v>
      </c>
    </row>
    <row r="3920" spans="9:13" x14ac:dyDescent="0.25">
      <c r="I3920">
        <v>14913</v>
      </c>
      <c r="J3920" t="s">
        <v>163</v>
      </c>
      <c r="K3920" t="s">
        <v>925</v>
      </c>
      <c r="L3920" s="82">
        <v>21111</v>
      </c>
      <c r="M3920" t="s">
        <v>5075</v>
      </c>
    </row>
    <row r="3921" spans="9:13" x14ac:dyDescent="0.25">
      <c r="I3921">
        <v>14914</v>
      </c>
      <c r="J3921" t="s">
        <v>586</v>
      </c>
      <c r="K3921" t="s">
        <v>937</v>
      </c>
      <c r="L3921" s="82">
        <v>21050</v>
      </c>
      <c r="M3921" t="s">
        <v>5076</v>
      </c>
    </row>
    <row r="3922" spans="9:13" x14ac:dyDescent="0.25">
      <c r="I3922">
        <v>14915</v>
      </c>
      <c r="J3922" t="s">
        <v>450</v>
      </c>
      <c r="K3922" t="s">
        <v>933</v>
      </c>
      <c r="L3922" s="82">
        <v>21104</v>
      </c>
      <c r="M3922" t="s">
        <v>5077</v>
      </c>
    </row>
    <row r="3923" spans="9:13" x14ac:dyDescent="0.25">
      <c r="I3923">
        <v>14916</v>
      </c>
      <c r="J3923" t="s">
        <v>689</v>
      </c>
      <c r="K3923" t="s">
        <v>986</v>
      </c>
      <c r="L3923" s="82">
        <v>21445</v>
      </c>
      <c r="M3923" t="s">
        <v>5078</v>
      </c>
    </row>
    <row r="3924" spans="9:13" x14ac:dyDescent="0.25">
      <c r="I3924">
        <v>14917</v>
      </c>
      <c r="J3924" t="s">
        <v>322</v>
      </c>
      <c r="K3924" t="s">
        <v>363</v>
      </c>
      <c r="L3924" s="82">
        <v>21207</v>
      </c>
      <c r="M3924" t="s">
        <v>5079</v>
      </c>
    </row>
    <row r="3925" spans="9:13" x14ac:dyDescent="0.25">
      <c r="I3925">
        <v>14918</v>
      </c>
      <c r="J3925" t="s">
        <v>492</v>
      </c>
      <c r="K3925" t="s">
        <v>933</v>
      </c>
      <c r="L3925" s="82">
        <v>21495</v>
      </c>
      <c r="M3925" t="s">
        <v>5080</v>
      </c>
    </row>
    <row r="3926" spans="9:13" x14ac:dyDescent="0.25">
      <c r="I3926">
        <v>14919</v>
      </c>
      <c r="J3926" t="s">
        <v>473</v>
      </c>
      <c r="K3926" t="s">
        <v>823</v>
      </c>
      <c r="L3926" s="82">
        <v>21484</v>
      </c>
      <c r="M3926" t="s">
        <v>5081</v>
      </c>
    </row>
    <row r="3927" spans="9:13" x14ac:dyDescent="0.25">
      <c r="I3927">
        <v>14920</v>
      </c>
      <c r="J3927" t="s">
        <v>286</v>
      </c>
      <c r="K3927" t="s">
        <v>837</v>
      </c>
      <c r="L3927" s="82">
        <v>21694</v>
      </c>
      <c r="M3927" t="s">
        <v>5082</v>
      </c>
    </row>
    <row r="3928" spans="9:13" x14ac:dyDescent="0.25">
      <c r="I3928">
        <v>14921</v>
      </c>
      <c r="J3928" t="s">
        <v>360</v>
      </c>
      <c r="K3928" t="s">
        <v>1016</v>
      </c>
      <c r="L3928" s="82">
        <v>21817</v>
      </c>
      <c r="M3928" t="s">
        <v>5083</v>
      </c>
    </row>
    <row r="3929" spans="9:13" x14ac:dyDescent="0.25">
      <c r="I3929">
        <v>14922</v>
      </c>
      <c r="J3929" t="s">
        <v>689</v>
      </c>
      <c r="K3929" t="s">
        <v>944</v>
      </c>
      <c r="L3929" s="82">
        <v>21807</v>
      </c>
      <c r="M3929" t="s">
        <v>5084</v>
      </c>
    </row>
    <row r="3930" spans="9:13" x14ac:dyDescent="0.25">
      <c r="I3930">
        <v>14923</v>
      </c>
      <c r="J3930" t="s">
        <v>369</v>
      </c>
      <c r="K3930" t="s">
        <v>903</v>
      </c>
      <c r="L3930" s="82">
        <v>24870</v>
      </c>
      <c r="M3930" t="s">
        <v>5085</v>
      </c>
    </row>
    <row r="3931" spans="9:13" x14ac:dyDescent="0.25">
      <c r="I3931">
        <v>14924</v>
      </c>
      <c r="J3931" t="s">
        <v>385</v>
      </c>
      <c r="K3931" t="s">
        <v>846</v>
      </c>
      <c r="L3931" s="82">
        <v>25189</v>
      </c>
      <c r="M3931" t="s">
        <v>5086</v>
      </c>
    </row>
    <row r="3932" spans="9:13" x14ac:dyDescent="0.25">
      <c r="I3932">
        <v>14925</v>
      </c>
      <c r="J3932" t="s">
        <v>291</v>
      </c>
      <c r="K3932" t="s">
        <v>926</v>
      </c>
      <c r="L3932" s="82">
        <v>25139</v>
      </c>
      <c r="M3932" t="s">
        <v>5087</v>
      </c>
    </row>
    <row r="3933" spans="9:13" x14ac:dyDescent="0.25">
      <c r="I3933">
        <v>14926</v>
      </c>
      <c r="J3933" t="s">
        <v>531</v>
      </c>
      <c r="K3933" t="s">
        <v>983</v>
      </c>
      <c r="L3933" s="82">
        <v>24918</v>
      </c>
      <c r="M3933" t="s">
        <v>5088</v>
      </c>
    </row>
    <row r="3934" spans="9:13" x14ac:dyDescent="0.25">
      <c r="I3934">
        <v>14927</v>
      </c>
      <c r="J3934" t="s">
        <v>647</v>
      </c>
      <c r="K3934" t="s">
        <v>930</v>
      </c>
      <c r="L3934" s="82">
        <v>25107</v>
      </c>
      <c r="M3934" t="s">
        <v>5089</v>
      </c>
    </row>
    <row r="3935" spans="9:13" x14ac:dyDescent="0.25">
      <c r="I3935">
        <v>14928</v>
      </c>
      <c r="J3935" t="s">
        <v>376</v>
      </c>
      <c r="K3935" t="s">
        <v>952</v>
      </c>
      <c r="L3935" s="82">
        <v>24918</v>
      </c>
      <c r="M3935" t="s">
        <v>5090</v>
      </c>
    </row>
    <row r="3936" spans="9:13" x14ac:dyDescent="0.25">
      <c r="I3936">
        <v>14929</v>
      </c>
      <c r="J3936" t="s">
        <v>520</v>
      </c>
      <c r="K3936" t="s">
        <v>895</v>
      </c>
      <c r="L3936" s="82">
        <v>25114</v>
      </c>
      <c r="M3936" t="s">
        <v>5091</v>
      </c>
    </row>
    <row r="3937" spans="9:13" x14ac:dyDescent="0.25">
      <c r="I3937">
        <v>14930</v>
      </c>
      <c r="J3937" t="s">
        <v>336</v>
      </c>
      <c r="K3937" t="s">
        <v>360</v>
      </c>
      <c r="L3937" s="82">
        <v>25020</v>
      </c>
      <c r="M3937" t="s">
        <v>5092</v>
      </c>
    </row>
    <row r="3938" spans="9:13" x14ac:dyDescent="0.25">
      <c r="I3938">
        <v>14931</v>
      </c>
      <c r="J3938" t="s">
        <v>627</v>
      </c>
      <c r="K3938" t="s">
        <v>970</v>
      </c>
      <c r="L3938" s="82">
        <v>25144</v>
      </c>
      <c r="M3938" t="s">
        <v>5093</v>
      </c>
    </row>
    <row r="3939" spans="9:13" x14ac:dyDescent="0.25">
      <c r="I3939">
        <v>14932</v>
      </c>
      <c r="J3939" t="s">
        <v>445</v>
      </c>
      <c r="K3939" t="s">
        <v>898</v>
      </c>
      <c r="L3939" s="82">
        <v>24583</v>
      </c>
      <c r="M3939" t="s">
        <v>5094</v>
      </c>
    </row>
    <row r="3940" spans="9:13" x14ac:dyDescent="0.25">
      <c r="I3940">
        <v>14933</v>
      </c>
      <c r="J3940" t="s">
        <v>715</v>
      </c>
      <c r="K3940" t="s">
        <v>952</v>
      </c>
      <c r="L3940" s="82">
        <v>24490</v>
      </c>
      <c r="M3940" t="s">
        <v>5095</v>
      </c>
    </row>
    <row r="3941" spans="9:13" x14ac:dyDescent="0.25">
      <c r="I3941">
        <v>14934</v>
      </c>
      <c r="J3941" t="s">
        <v>440</v>
      </c>
      <c r="K3941" t="s">
        <v>846</v>
      </c>
      <c r="L3941" s="82">
        <v>24555</v>
      </c>
      <c r="M3941" t="s">
        <v>5096</v>
      </c>
    </row>
    <row r="3942" spans="9:13" x14ac:dyDescent="0.25">
      <c r="I3942">
        <v>14935</v>
      </c>
      <c r="J3942" t="s">
        <v>367</v>
      </c>
      <c r="K3942" t="s">
        <v>877</v>
      </c>
      <c r="L3942" s="82">
        <v>24634</v>
      </c>
      <c r="M3942" t="s">
        <v>5097</v>
      </c>
    </row>
    <row r="3943" spans="9:13" x14ac:dyDescent="0.25">
      <c r="I3943">
        <v>14936</v>
      </c>
      <c r="J3943" t="s">
        <v>704</v>
      </c>
      <c r="K3943" t="s">
        <v>860</v>
      </c>
      <c r="L3943" s="82">
        <v>24523</v>
      </c>
      <c r="M3943" t="s">
        <v>5098</v>
      </c>
    </row>
    <row r="3944" spans="9:13" x14ac:dyDescent="0.25">
      <c r="I3944">
        <v>14937</v>
      </c>
      <c r="J3944" t="s">
        <v>529</v>
      </c>
      <c r="K3944" t="s">
        <v>967</v>
      </c>
      <c r="L3944" s="82">
        <v>24434</v>
      </c>
      <c r="M3944" t="s">
        <v>5099</v>
      </c>
    </row>
    <row r="3945" spans="9:13" x14ac:dyDescent="0.25">
      <c r="I3945">
        <v>14938</v>
      </c>
      <c r="J3945" t="s">
        <v>241</v>
      </c>
      <c r="K3945" t="s">
        <v>980</v>
      </c>
      <c r="L3945" s="82">
        <v>24274</v>
      </c>
      <c r="M3945" t="s">
        <v>5100</v>
      </c>
    </row>
    <row r="3946" spans="9:13" x14ac:dyDescent="0.25">
      <c r="I3946">
        <v>14939</v>
      </c>
      <c r="J3946" t="s">
        <v>645</v>
      </c>
      <c r="K3946" t="s">
        <v>901</v>
      </c>
      <c r="L3946" s="82">
        <v>24580</v>
      </c>
      <c r="M3946" t="s">
        <v>5101</v>
      </c>
    </row>
    <row r="3947" spans="9:13" x14ac:dyDescent="0.25">
      <c r="I3947">
        <v>14940</v>
      </c>
      <c r="J3947" t="s">
        <v>655</v>
      </c>
      <c r="K3947" t="s">
        <v>1003</v>
      </c>
      <c r="L3947" s="82">
        <v>24526</v>
      </c>
      <c r="M3947" t="s">
        <v>5102</v>
      </c>
    </row>
    <row r="3948" spans="9:13" x14ac:dyDescent="0.25">
      <c r="I3948">
        <v>14941</v>
      </c>
      <c r="J3948" t="s">
        <v>515</v>
      </c>
      <c r="K3948" t="s">
        <v>917</v>
      </c>
      <c r="L3948" s="82">
        <v>24315</v>
      </c>
      <c r="M3948" t="s">
        <v>5103</v>
      </c>
    </row>
    <row r="3949" spans="9:13" x14ac:dyDescent="0.25">
      <c r="I3949">
        <v>14942</v>
      </c>
      <c r="J3949" t="s">
        <v>470</v>
      </c>
      <c r="K3949" t="s">
        <v>990</v>
      </c>
      <c r="L3949" s="82">
        <v>24151</v>
      </c>
      <c r="M3949" t="s">
        <v>5104</v>
      </c>
    </row>
    <row r="3950" spans="9:13" x14ac:dyDescent="0.25">
      <c r="I3950">
        <v>14943</v>
      </c>
      <c r="J3950" t="s">
        <v>402</v>
      </c>
      <c r="K3950" t="s">
        <v>970</v>
      </c>
      <c r="L3950" s="82">
        <v>24331</v>
      </c>
      <c r="M3950" t="s">
        <v>5105</v>
      </c>
    </row>
    <row r="3951" spans="9:13" x14ac:dyDescent="0.25">
      <c r="I3951">
        <v>14944</v>
      </c>
      <c r="J3951" t="s">
        <v>485</v>
      </c>
      <c r="K3951" t="s">
        <v>1016</v>
      </c>
      <c r="L3951" s="82">
        <v>23964</v>
      </c>
      <c r="M3951" t="s">
        <v>5106</v>
      </c>
    </row>
    <row r="3952" spans="9:13" x14ac:dyDescent="0.25">
      <c r="I3952">
        <v>14945</v>
      </c>
      <c r="J3952" t="s">
        <v>266</v>
      </c>
      <c r="K3952" t="s">
        <v>958</v>
      </c>
      <c r="L3952" s="82">
        <v>24084</v>
      </c>
      <c r="M3952" t="s">
        <v>5107</v>
      </c>
    </row>
    <row r="3953" spans="9:13" x14ac:dyDescent="0.25">
      <c r="I3953">
        <v>14946</v>
      </c>
      <c r="J3953" t="s">
        <v>469</v>
      </c>
      <c r="K3953" t="s">
        <v>954</v>
      </c>
      <c r="L3953" s="82">
        <v>23989</v>
      </c>
      <c r="M3953" t="s">
        <v>5108</v>
      </c>
    </row>
    <row r="3954" spans="9:13" x14ac:dyDescent="0.25">
      <c r="I3954">
        <v>14947</v>
      </c>
      <c r="J3954" t="s">
        <v>172</v>
      </c>
      <c r="K3954" t="s">
        <v>994</v>
      </c>
      <c r="L3954" s="82">
        <v>23753</v>
      </c>
      <c r="M3954" t="s">
        <v>5109</v>
      </c>
    </row>
    <row r="3955" spans="9:13" x14ac:dyDescent="0.25">
      <c r="I3955">
        <v>14948</v>
      </c>
      <c r="J3955" t="s">
        <v>224</v>
      </c>
      <c r="K3955" t="s">
        <v>840</v>
      </c>
      <c r="L3955" s="82">
        <v>23843</v>
      </c>
      <c r="M3955" t="s">
        <v>5110</v>
      </c>
    </row>
    <row r="3956" spans="9:13" x14ac:dyDescent="0.25">
      <c r="I3956">
        <v>14949</v>
      </c>
      <c r="J3956" t="s">
        <v>646</v>
      </c>
      <c r="K3956" t="s">
        <v>920</v>
      </c>
      <c r="L3956" s="82">
        <v>23846</v>
      </c>
      <c r="M3956" t="s">
        <v>5111</v>
      </c>
    </row>
    <row r="3957" spans="9:13" x14ac:dyDescent="0.25">
      <c r="I3957">
        <v>14950</v>
      </c>
      <c r="J3957" t="s">
        <v>284</v>
      </c>
      <c r="K3957" t="s">
        <v>857</v>
      </c>
      <c r="L3957" s="82">
        <v>23616</v>
      </c>
      <c r="M3957" t="s">
        <v>5112</v>
      </c>
    </row>
    <row r="3958" spans="9:13" x14ac:dyDescent="0.25">
      <c r="I3958">
        <v>14951</v>
      </c>
      <c r="J3958" t="s">
        <v>558</v>
      </c>
      <c r="K3958" t="s">
        <v>839</v>
      </c>
      <c r="L3958" s="82">
        <v>23646</v>
      </c>
      <c r="M3958" t="s">
        <v>5113</v>
      </c>
    </row>
    <row r="3959" spans="9:13" x14ac:dyDescent="0.25">
      <c r="I3959">
        <v>14952</v>
      </c>
      <c r="J3959" t="s">
        <v>600</v>
      </c>
      <c r="K3959" t="s">
        <v>989</v>
      </c>
      <c r="L3959" s="82">
        <v>23703</v>
      </c>
      <c r="M3959" t="s">
        <v>5114</v>
      </c>
    </row>
    <row r="3960" spans="9:13" x14ac:dyDescent="0.25">
      <c r="I3960">
        <v>14953</v>
      </c>
      <c r="J3960" t="s">
        <v>438</v>
      </c>
      <c r="K3960" t="s">
        <v>921</v>
      </c>
      <c r="L3960" s="82">
        <v>23176</v>
      </c>
      <c r="M3960" t="s">
        <v>5115</v>
      </c>
    </row>
    <row r="3961" spans="9:13" x14ac:dyDescent="0.25">
      <c r="I3961">
        <v>14954</v>
      </c>
      <c r="J3961" t="s">
        <v>179</v>
      </c>
      <c r="K3961" t="s">
        <v>891</v>
      </c>
      <c r="L3961" s="82">
        <v>23095</v>
      </c>
      <c r="M3961" t="s">
        <v>5116</v>
      </c>
    </row>
    <row r="3962" spans="9:13" x14ac:dyDescent="0.25">
      <c r="I3962">
        <v>14955</v>
      </c>
      <c r="J3962" t="s">
        <v>472</v>
      </c>
      <c r="K3962" t="s">
        <v>967</v>
      </c>
      <c r="L3962" s="82">
        <v>23073</v>
      </c>
      <c r="M3962" t="s">
        <v>5117</v>
      </c>
    </row>
    <row r="3963" spans="9:13" x14ac:dyDescent="0.25">
      <c r="I3963">
        <v>14956</v>
      </c>
      <c r="J3963" t="s">
        <v>666</v>
      </c>
      <c r="K3963" t="s">
        <v>938</v>
      </c>
      <c r="L3963" s="82">
        <v>23112</v>
      </c>
      <c r="M3963" t="s">
        <v>5118</v>
      </c>
    </row>
    <row r="3964" spans="9:13" x14ac:dyDescent="0.25">
      <c r="I3964">
        <v>14957</v>
      </c>
      <c r="J3964" t="s">
        <v>392</v>
      </c>
      <c r="K3964" t="s">
        <v>965</v>
      </c>
      <c r="L3964" s="82">
        <v>23163</v>
      </c>
      <c r="M3964" t="s">
        <v>5119</v>
      </c>
    </row>
    <row r="3965" spans="9:13" x14ac:dyDescent="0.25">
      <c r="I3965">
        <v>14958</v>
      </c>
      <c r="J3965" t="s">
        <v>479</v>
      </c>
      <c r="K3965" t="s">
        <v>877</v>
      </c>
      <c r="L3965" s="82">
        <v>24386</v>
      </c>
      <c r="M3965" t="s">
        <v>5120</v>
      </c>
    </row>
    <row r="3966" spans="9:13" x14ac:dyDescent="0.25">
      <c r="I3966">
        <v>14959</v>
      </c>
      <c r="J3966" t="s">
        <v>262</v>
      </c>
      <c r="K3966" t="s">
        <v>952</v>
      </c>
      <c r="L3966" s="82">
        <v>23026</v>
      </c>
      <c r="M3966" t="s">
        <v>5121</v>
      </c>
    </row>
    <row r="3967" spans="9:13" x14ac:dyDescent="0.25">
      <c r="I3967">
        <v>14960</v>
      </c>
      <c r="J3967" t="s">
        <v>191</v>
      </c>
      <c r="K3967" t="s">
        <v>970</v>
      </c>
      <c r="L3967" s="82">
        <v>24061</v>
      </c>
      <c r="M3967" t="s">
        <v>5122</v>
      </c>
    </row>
    <row r="3968" spans="9:13" x14ac:dyDescent="0.25">
      <c r="I3968">
        <v>14961</v>
      </c>
      <c r="J3968" t="s">
        <v>193</v>
      </c>
      <c r="K3968" t="s">
        <v>821</v>
      </c>
      <c r="L3968" s="82">
        <v>23848</v>
      </c>
      <c r="M3968" t="s">
        <v>5123</v>
      </c>
    </row>
    <row r="3969" spans="9:13" x14ac:dyDescent="0.25">
      <c r="I3969">
        <v>14962</v>
      </c>
      <c r="J3969" t="s">
        <v>458</v>
      </c>
      <c r="K3969" t="s">
        <v>968</v>
      </c>
      <c r="L3969" s="82">
        <v>24028</v>
      </c>
      <c r="M3969" t="s">
        <v>5124</v>
      </c>
    </row>
    <row r="3970" spans="9:13" x14ac:dyDescent="0.25">
      <c r="I3970">
        <v>14963</v>
      </c>
      <c r="J3970" t="s">
        <v>162</v>
      </c>
      <c r="K3970" t="s">
        <v>944</v>
      </c>
      <c r="L3970" s="82">
        <v>23824</v>
      </c>
      <c r="M3970" t="s">
        <v>5125</v>
      </c>
    </row>
    <row r="3971" spans="9:13" x14ac:dyDescent="0.25">
      <c r="I3971">
        <v>14964</v>
      </c>
      <c r="J3971" t="s">
        <v>224</v>
      </c>
      <c r="K3971" t="s">
        <v>922</v>
      </c>
      <c r="L3971" s="82">
        <v>23896</v>
      </c>
      <c r="M3971" t="s">
        <v>5126</v>
      </c>
    </row>
    <row r="3972" spans="9:13" x14ac:dyDescent="0.25">
      <c r="I3972">
        <v>14965</v>
      </c>
      <c r="J3972" t="s">
        <v>240</v>
      </c>
      <c r="K3972" t="s">
        <v>872</v>
      </c>
      <c r="L3972" s="82">
        <v>23567</v>
      </c>
      <c r="M3972" t="s">
        <v>5127</v>
      </c>
    </row>
    <row r="3973" spans="9:13" x14ac:dyDescent="0.25">
      <c r="I3973">
        <v>14966</v>
      </c>
      <c r="J3973" t="s">
        <v>661</v>
      </c>
      <c r="K3973" t="s">
        <v>908</v>
      </c>
      <c r="L3973" s="82">
        <v>23502</v>
      </c>
      <c r="M3973" t="s">
        <v>5128</v>
      </c>
    </row>
    <row r="3974" spans="9:13" x14ac:dyDescent="0.25">
      <c r="I3974">
        <v>14967</v>
      </c>
      <c r="J3974" t="s">
        <v>632</v>
      </c>
      <c r="K3974" t="s">
        <v>967</v>
      </c>
      <c r="L3974" s="82">
        <v>23512</v>
      </c>
      <c r="M3974" t="s">
        <v>5129</v>
      </c>
    </row>
    <row r="3975" spans="9:13" x14ac:dyDescent="0.25">
      <c r="I3975">
        <v>14968</v>
      </c>
      <c r="J3975" t="s">
        <v>474</v>
      </c>
      <c r="K3975" t="s">
        <v>952</v>
      </c>
      <c r="L3975" s="82">
        <v>23564</v>
      </c>
      <c r="M3975" t="s">
        <v>5130</v>
      </c>
    </row>
    <row r="3976" spans="9:13" x14ac:dyDescent="0.25">
      <c r="I3976">
        <v>14969</v>
      </c>
      <c r="J3976" t="s">
        <v>153</v>
      </c>
      <c r="K3976" t="s">
        <v>908</v>
      </c>
      <c r="L3976" s="82">
        <v>23107</v>
      </c>
      <c r="M3976" t="s">
        <v>5131</v>
      </c>
    </row>
    <row r="3977" spans="9:13" x14ac:dyDescent="0.25">
      <c r="I3977">
        <v>14970</v>
      </c>
      <c r="J3977" t="s">
        <v>613</v>
      </c>
      <c r="K3977" t="s">
        <v>982</v>
      </c>
      <c r="L3977" s="82">
        <v>28186</v>
      </c>
      <c r="M3977" t="s">
        <v>5132</v>
      </c>
    </row>
    <row r="3978" spans="9:13" x14ac:dyDescent="0.25">
      <c r="I3978">
        <v>14971</v>
      </c>
      <c r="J3978" t="s">
        <v>504</v>
      </c>
      <c r="K3978" t="s">
        <v>824</v>
      </c>
      <c r="L3978" s="82">
        <v>28879</v>
      </c>
      <c r="M3978" t="s">
        <v>5133</v>
      </c>
    </row>
    <row r="3979" spans="9:13" x14ac:dyDescent="0.25">
      <c r="I3979">
        <v>14972</v>
      </c>
      <c r="J3979" t="s">
        <v>617</v>
      </c>
      <c r="K3979" t="s">
        <v>905</v>
      </c>
      <c r="L3979" s="82">
        <v>29133</v>
      </c>
      <c r="M3979" t="s">
        <v>5134</v>
      </c>
    </row>
    <row r="3980" spans="9:13" x14ac:dyDescent="0.25">
      <c r="I3980">
        <v>14973</v>
      </c>
      <c r="J3980" t="s">
        <v>391</v>
      </c>
      <c r="K3980" t="s">
        <v>968</v>
      </c>
      <c r="L3980" s="82">
        <v>29058</v>
      </c>
      <c r="M3980" t="s">
        <v>5135</v>
      </c>
    </row>
    <row r="3981" spans="9:13" x14ac:dyDescent="0.25">
      <c r="I3981">
        <v>14974</v>
      </c>
      <c r="J3981" t="s">
        <v>737</v>
      </c>
      <c r="K3981" t="s">
        <v>1052</v>
      </c>
      <c r="L3981" s="82">
        <v>29038</v>
      </c>
      <c r="M3981" t="s">
        <v>5136</v>
      </c>
    </row>
    <row r="3982" spans="9:13" x14ac:dyDescent="0.25">
      <c r="I3982">
        <v>14975</v>
      </c>
      <c r="J3982" t="s">
        <v>234</v>
      </c>
      <c r="K3982" t="s">
        <v>749</v>
      </c>
      <c r="L3982" s="82">
        <v>23195</v>
      </c>
      <c r="M3982" t="s">
        <v>5137</v>
      </c>
    </row>
    <row r="3983" spans="9:13" x14ac:dyDescent="0.25">
      <c r="I3983">
        <v>14976</v>
      </c>
      <c r="J3983" t="s">
        <v>374</v>
      </c>
      <c r="K3983" t="s">
        <v>975</v>
      </c>
      <c r="L3983" s="82">
        <v>22808</v>
      </c>
      <c r="M3983" t="s">
        <v>5138</v>
      </c>
    </row>
    <row r="3984" spans="9:13" x14ac:dyDescent="0.25">
      <c r="I3984">
        <v>14977</v>
      </c>
      <c r="J3984" t="s">
        <v>547</v>
      </c>
      <c r="K3984" t="s">
        <v>830</v>
      </c>
      <c r="L3984" s="82">
        <v>28539</v>
      </c>
      <c r="M3984" t="s">
        <v>5139</v>
      </c>
    </row>
    <row r="3985" spans="9:13" x14ac:dyDescent="0.25">
      <c r="I3985">
        <v>14978</v>
      </c>
      <c r="J3985" t="s">
        <v>545</v>
      </c>
      <c r="K3985" t="s">
        <v>963</v>
      </c>
      <c r="L3985" s="82">
        <v>28581</v>
      </c>
      <c r="M3985" t="s">
        <v>5140</v>
      </c>
    </row>
    <row r="3986" spans="9:13" x14ac:dyDescent="0.25">
      <c r="I3986">
        <v>14979</v>
      </c>
      <c r="J3986" t="s">
        <v>630</v>
      </c>
      <c r="K3986" t="s">
        <v>880</v>
      </c>
      <c r="L3986" s="82">
        <v>28556</v>
      </c>
      <c r="M3986" t="s">
        <v>5141</v>
      </c>
    </row>
    <row r="3987" spans="9:13" x14ac:dyDescent="0.25">
      <c r="I3987">
        <v>14980</v>
      </c>
      <c r="J3987" t="s">
        <v>202</v>
      </c>
      <c r="K3987" t="s">
        <v>856</v>
      </c>
      <c r="L3987" s="82">
        <v>28736</v>
      </c>
      <c r="M3987" t="s">
        <v>5142</v>
      </c>
    </row>
    <row r="3988" spans="9:13" x14ac:dyDescent="0.25">
      <c r="I3988">
        <v>14981</v>
      </c>
      <c r="J3988" t="s">
        <v>256</v>
      </c>
      <c r="K3988" t="s">
        <v>879</v>
      </c>
      <c r="L3988" s="82">
        <v>28557</v>
      </c>
      <c r="M3988" t="s">
        <v>5143</v>
      </c>
    </row>
    <row r="3989" spans="9:13" x14ac:dyDescent="0.25">
      <c r="I3989">
        <v>14982</v>
      </c>
      <c r="J3989" t="s">
        <v>577</v>
      </c>
      <c r="K3989" t="s">
        <v>926</v>
      </c>
      <c r="L3989" s="82">
        <v>28771</v>
      </c>
      <c r="M3989" t="s">
        <v>5144</v>
      </c>
    </row>
    <row r="3990" spans="9:13" x14ac:dyDescent="0.25">
      <c r="I3990">
        <v>14983</v>
      </c>
      <c r="J3990" t="s">
        <v>531</v>
      </c>
      <c r="K3990" t="s">
        <v>980</v>
      </c>
      <c r="L3990" s="82">
        <v>28726</v>
      </c>
      <c r="M3990" t="s">
        <v>5145</v>
      </c>
    </row>
    <row r="3991" spans="9:13" x14ac:dyDescent="0.25">
      <c r="I3991">
        <v>14984</v>
      </c>
      <c r="J3991" t="s">
        <v>738</v>
      </c>
      <c r="K3991" t="s">
        <v>954</v>
      </c>
      <c r="L3991" s="82">
        <v>28807</v>
      </c>
      <c r="M3991" t="s">
        <v>5146</v>
      </c>
    </row>
    <row r="3992" spans="9:13" x14ac:dyDescent="0.25">
      <c r="I3992">
        <v>14985</v>
      </c>
      <c r="J3992" t="s">
        <v>193</v>
      </c>
      <c r="K3992" t="s">
        <v>824</v>
      </c>
      <c r="L3992" s="82">
        <v>28272</v>
      </c>
      <c r="M3992" t="s">
        <v>5147</v>
      </c>
    </row>
    <row r="3993" spans="9:13" x14ac:dyDescent="0.25">
      <c r="I3993">
        <v>14986</v>
      </c>
      <c r="J3993" t="s">
        <v>530</v>
      </c>
      <c r="K3993" t="s">
        <v>930</v>
      </c>
      <c r="L3993" s="82">
        <v>27977</v>
      </c>
      <c r="M3993" t="s">
        <v>5148</v>
      </c>
    </row>
    <row r="3994" spans="9:13" x14ac:dyDescent="0.25">
      <c r="I3994">
        <v>14987</v>
      </c>
      <c r="J3994" t="s">
        <v>637</v>
      </c>
      <c r="K3994" t="s">
        <v>863</v>
      </c>
      <c r="L3994" s="82">
        <v>28097</v>
      </c>
      <c r="M3994" t="s">
        <v>5149</v>
      </c>
    </row>
    <row r="3995" spans="9:13" x14ac:dyDescent="0.25">
      <c r="I3995">
        <v>14988</v>
      </c>
      <c r="J3995" t="s">
        <v>654</v>
      </c>
      <c r="K3995" t="s">
        <v>832</v>
      </c>
      <c r="L3995" s="82">
        <v>27418</v>
      </c>
      <c r="M3995" t="s">
        <v>5150</v>
      </c>
    </row>
    <row r="3996" spans="9:13" x14ac:dyDescent="0.25">
      <c r="I3996">
        <v>14989</v>
      </c>
      <c r="J3996" t="s">
        <v>603</v>
      </c>
      <c r="K3996" t="s">
        <v>962</v>
      </c>
      <c r="L3996" s="82">
        <v>27934</v>
      </c>
      <c r="M3996" t="s">
        <v>5151</v>
      </c>
    </row>
    <row r="3997" spans="9:13" x14ac:dyDescent="0.25">
      <c r="I3997">
        <v>14990</v>
      </c>
      <c r="J3997" t="s">
        <v>615</v>
      </c>
      <c r="K3997" t="s">
        <v>851</v>
      </c>
      <c r="L3997" s="82">
        <v>27785</v>
      </c>
      <c r="M3997" t="s">
        <v>5152</v>
      </c>
    </row>
    <row r="3998" spans="9:13" x14ac:dyDescent="0.25">
      <c r="I3998">
        <v>14991</v>
      </c>
      <c r="J3998" t="s">
        <v>240</v>
      </c>
      <c r="K3998" t="s">
        <v>847</v>
      </c>
      <c r="L3998" s="82">
        <v>27816</v>
      </c>
      <c r="M3998" t="s">
        <v>5153</v>
      </c>
    </row>
    <row r="3999" spans="9:13" x14ac:dyDescent="0.25">
      <c r="I3999">
        <v>14992</v>
      </c>
      <c r="J3999" t="s">
        <v>623</v>
      </c>
      <c r="K3999" t="s">
        <v>870</v>
      </c>
      <c r="L3999" s="82">
        <v>4610</v>
      </c>
      <c r="M3999" t="s">
        <v>5154</v>
      </c>
    </row>
    <row r="4000" spans="9:13" x14ac:dyDescent="0.25">
      <c r="I4000">
        <v>14993</v>
      </c>
      <c r="J4000" t="s">
        <v>357</v>
      </c>
      <c r="K4000" t="s">
        <v>363</v>
      </c>
      <c r="L4000" s="82">
        <v>27556</v>
      </c>
      <c r="M4000" t="s">
        <v>5155</v>
      </c>
    </row>
    <row r="4001" spans="9:13" x14ac:dyDescent="0.25">
      <c r="I4001">
        <v>14994</v>
      </c>
      <c r="J4001" t="s">
        <v>170</v>
      </c>
      <c r="K4001" t="s">
        <v>841</v>
      </c>
      <c r="L4001" s="82">
        <v>27755</v>
      </c>
      <c r="M4001" t="s">
        <v>5156</v>
      </c>
    </row>
    <row r="4002" spans="9:13" x14ac:dyDescent="0.25">
      <c r="I4002">
        <v>14995</v>
      </c>
      <c r="J4002" t="s">
        <v>631</v>
      </c>
      <c r="K4002" t="s">
        <v>964</v>
      </c>
      <c r="L4002" s="82">
        <v>27158</v>
      </c>
      <c r="M4002" t="s">
        <v>5157</v>
      </c>
    </row>
    <row r="4003" spans="9:13" x14ac:dyDescent="0.25">
      <c r="I4003">
        <v>14996</v>
      </c>
      <c r="J4003" t="s">
        <v>262</v>
      </c>
      <c r="K4003" t="s">
        <v>921</v>
      </c>
      <c r="L4003" s="82">
        <v>27681</v>
      </c>
      <c r="M4003" t="s">
        <v>5158</v>
      </c>
    </row>
    <row r="4004" spans="9:13" x14ac:dyDescent="0.25">
      <c r="I4004">
        <v>14997</v>
      </c>
      <c r="J4004" t="s">
        <v>326</v>
      </c>
      <c r="K4004" t="s">
        <v>935</v>
      </c>
      <c r="L4004" s="82">
        <v>27550</v>
      </c>
      <c r="M4004" t="s">
        <v>5159</v>
      </c>
    </row>
    <row r="4005" spans="9:13" x14ac:dyDescent="0.25">
      <c r="I4005">
        <v>14998</v>
      </c>
      <c r="J4005" t="s">
        <v>345</v>
      </c>
      <c r="K4005" t="s">
        <v>932</v>
      </c>
      <c r="L4005" s="82">
        <v>27135</v>
      </c>
      <c r="M4005" t="s">
        <v>5160</v>
      </c>
    </row>
    <row r="4006" spans="9:13" x14ac:dyDescent="0.25">
      <c r="I4006">
        <v>14999</v>
      </c>
      <c r="J4006" t="s">
        <v>586</v>
      </c>
      <c r="K4006" t="s">
        <v>936</v>
      </c>
      <c r="L4006" s="82">
        <v>26790</v>
      </c>
      <c r="M4006" t="s">
        <v>5161</v>
      </c>
    </row>
    <row r="4007" spans="9:13" x14ac:dyDescent="0.25">
      <c r="I4007">
        <v>15000</v>
      </c>
      <c r="J4007" t="s">
        <v>407</v>
      </c>
      <c r="K4007" t="s">
        <v>872</v>
      </c>
      <c r="L4007" s="82">
        <v>26806</v>
      </c>
      <c r="M4007" t="s">
        <v>5162</v>
      </c>
    </row>
    <row r="4008" spans="9:13" x14ac:dyDescent="0.25">
      <c r="I4008">
        <v>15001</v>
      </c>
      <c r="J4008" t="s">
        <v>648</v>
      </c>
      <c r="K4008" t="s">
        <v>832</v>
      </c>
      <c r="L4008" s="82">
        <v>26726</v>
      </c>
      <c r="M4008" t="s">
        <v>5163</v>
      </c>
    </row>
    <row r="4009" spans="9:13" x14ac:dyDescent="0.25">
      <c r="I4009">
        <v>15002</v>
      </c>
      <c r="J4009" t="s">
        <v>347</v>
      </c>
      <c r="K4009" t="s">
        <v>900</v>
      </c>
      <c r="L4009" s="82">
        <v>26760</v>
      </c>
      <c r="M4009" t="s">
        <v>5164</v>
      </c>
    </row>
    <row r="4010" spans="9:13" x14ac:dyDescent="0.25">
      <c r="I4010">
        <v>15003</v>
      </c>
      <c r="J4010" t="s">
        <v>324</v>
      </c>
      <c r="K4010" t="s">
        <v>821</v>
      </c>
      <c r="L4010" s="82">
        <v>26928</v>
      </c>
      <c r="M4010" t="s">
        <v>5165</v>
      </c>
    </row>
    <row r="4011" spans="9:13" x14ac:dyDescent="0.25">
      <c r="I4011">
        <v>15004</v>
      </c>
      <c r="J4011" t="s">
        <v>593</v>
      </c>
      <c r="K4011" t="s">
        <v>975</v>
      </c>
      <c r="L4011" s="82">
        <v>27003</v>
      </c>
      <c r="M4011" t="s">
        <v>5166</v>
      </c>
    </row>
    <row r="4012" spans="9:13" x14ac:dyDescent="0.25">
      <c r="I4012">
        <v>15005</v>
      </c>
      <c r="J4012" t="s">
        <v>322</v>
      </c>
      <c r="K4012" t="s">
        <v>935</v>
      </c>
      <c r="L4012" s="82">
        <v>28753</v>
      </c>
      <c r="M4012" t="s">
        <v>5167</v>
      </c>
    </row>
    <row r="4013" spans="9:13" x14ac:dyDescent="0.25">
      <c r="I4013">
        <v>15006</v>
      </c>
      <c r="J4013" t="s">
        <v>210</v>
      </c>
      <c r="K4013" t="s">
        <v>477</v>
      </c>
      <c r="L4013" s="82">
        <v>28815</v>
      </c>
      <c r="M4013" t="s">
        <v>5168</v>
      </c>
    </row>
    <row r="4014" spans="9:13" x14ac:dyDescent="0.25">
      <c r="I4014">
        <v>15007</v>
      </c>
      <c r="J4014" t="s">
        <v>180</v>
      </c>
      <c r="K4014" t="s">
        <v>896</v>
      </c>
      <c r="L4014" s="82">
        <v>28358</v>
      </c>
      <c r="M4014" t="s">
        <v>5169</v>
      </c>
    </row>
    <row r="4015" spans="9:13" x14ac:dyDescent="0.25">
      <c r="I4015">
        <v>15008</v>
      </c>
      <c r="J4015" t="s">
        <v>220</v>
      </c>
      <c r="K4015" t="s">
        <v>996</v>
      </c>
      <c r="L4015" s="82">
        <v>28456</v>
      </c>
      <c r="M4015" t="s">
        <v>5170</v>
      </c>
    </row>
    <row r="4016" spans="9:13" x14ac:dyDescent="0.25">
      <c r="I4016">
        <v>15009</v>
      </c>
      <c r="J4016" t="s">
        <v>163</v>
      </c>
      <c r="K4016" t="s">
        <v>917</v>
      </c>
      <c r="L4016" s="82">
        <v>28286</v>
      </c>
      <c r="M4016" t="s">
        <v>5171</v>
      </c>
    </row>
    <row r="4017" spans="9:13" x14ac:dyDescent="0.25">
      <c r="I4017">
        <v>15010</v>
      </c>
      <c r="J4017" t="s">
        <v>645</v>
      </c>
      <c r="K4017" t="s">
        <v>1007</v>
      </c>
      <c r="L4017" s="82">
        <v>28380</v>
      </c>
      <c r="M4017" t="s">
        <v>5172</v>
      </c>
    </row>
    <row r="4018" spans="9:13" x14ac:dyDescent="0.25">
      <c r="I4018">
        <v>15011</v>
      </c>
      <c r="J4018" t="s">
        <v>323</v>
      </c>
      <c r="K4018" t="s">
        <v>397</v>
      </c>
      <c r="L4018" s="82">
        <v>28442</v>
      </c>
      <c r="M4018" t="s">
        <v>5173</v>
      </c>
    </row>
    <row r="4019" spans="9:13" x14ac:dyDescent="0.25">
      <c r="I4019">
        <v>15012</v>
      </c>
      <c r="J4019" t="s">
        <v>515</v>
      </c>
      <c r="K4019" t="s">
        <v>926</v>
      </c>
      <c r="L4019" s="82">
        <v>28006</v>
      </c>
      <c r="M4019" t="s">
        <v>5174</v>
      </c>
    </row>
    <row r="4020" spans="9:13" x14ac:dyDescent="0.25">
      <c r="I4020">
        <v>15013</v>
      </c>
      <c r="J4020" t="s">
        <v>244</v>
      </c>
      <c r="K4020" t="s">
        <v>942</v>
      </c>
      <c r="L4020" s="82">
        <v>28077</v>
      </c>
      <c r="M4020" t="s">
        <v>5175</v>
      </c>
    </row>
    <row r="4021" spans="9:13" x14ac:dyDescent="0.25">
      <c r="I4021">
        <v>15014</v>
      </c>
      <c r="J4021" t="s">
        <v>553</v>
      </c>
      <c r="K4021" t="s">
        <v>899</v>
      </c>
      <c r="L4021" s="82">
        <v>18098</v>
      </c>
      <c r="M4021" t="s">
        <v>5176</v>
      </c>
    </row>
    <row r="4022" spans="9:13" x14ac:dyDescent="0.25">
      <c r="I4022">
        <v>15015</v>
      </c>
      <c r="J4022" t="s">
        <v>374</v>
      </c>
      <c r="K4022" t="s">
        <v>899</v>
      </c>
      <c r="L4022" s="82">
        <v>18389</v>
      </c>
      <c r="M4022" t="s">
        <v>5177</v>
      </c>
    </row>
    <row r="4023" spans="9:13" x14ac:dyDescent="0.25">
      <c r="I4023">
        <v>15016</v>
      </c>
      <c r="J4023" t="s">
        <v>197</v>
      </c>
      <c r="K4023" t="s">
        <v>957</v>
      </c>
      <c r="L4023" s="82">
        <v>29264</v>
      </c>
      <c r="M4023" t="s">
        <v>5178</v>
      </c>
    </row>
    <row r="4024" spans="9:13" x14ac:dyDescent="0.25">
      <c r="I4024">
        <v>15017</v>
      </c>
      <c r="J4024" t="s">
        <v>187</v>
      </c>
      <c r="K4024" t="s">
        <v>916</v>
      </c>
      <c r="L4024" s="82">
        <v>29516</v>
      </c>
      <c r="M4024" t="s">
        <v>5179</v>
      </c>
    </row>
    <row r="4025" spans="9:13" x14ac:dyDescent="0.25">
      <c r="I4025">
        <v>15018</v>
      </c>
      <c r="J4025" t="s">
        <v>219</v>
      </c>
      <c r="K4025" t="s">
        <v>664</v>
      </c>
      <c r="L4025" s="82">
        <v>18925</v>
      </c>
      <c r="M4025" t="s">
        <v>5180</v>
      </c>
    </row>
    <row r="4026" spans="9:13" x14ac:dyDescent="0.25">
      <c r="I4026">
        <v>15019</v>
      </c>
      <c r="J4026" t="s">
        <v>532</v>
      </c>
      <c r="K4026" t="s">
        <v>851</v>
      </c>
      <c r="L4026" s="82">
        <v>18715</v>
      </c>
      <c r="M4026" t="s">
        <v>5181</v>
      </c>
    </row>
    <row r="4027" spans="9:13" x14ac:dyDescent="0.25">
      <c r="I4027">
        <v>15020</v>
      </c>
      <c r="J4027" t="s">
        <v>151</v>
      </c>
      <c r="K4027" t="s">
        <v>893</v>
      </c>
      <c r="L4027" s="82">
        <v>18925</v>
      </c>
      <c r="M4027" t="s">
        <v>5182</v>
      </c>
    </row>
    <row r="4028" spans="9:13" x14ac:dyDescent="0.25">
      <c r="I4028">
        <v>15021</v>
      </c>
      <c r="J4028" t="s">
        <v>227</v>
      </c>
      <c r="K4028" t="s">
        <v>993</v>
      </c>
      <c r="L4028" s="82">
        <v>18730</v>
      </c>
      <c r="M4028" t="s">
        <v>5183</v>
      </c>
    </row>
    <row r="4029" spans="9:13" x14ac:dyDescent="0.25">
      <c r="I4029">
        <v>15022</v>
      </c>
      <c r="J4029" t="s">
        <v>242</v>
      </c>
      <c r="K4029" t="s">
        <v>902</v>
      </c>
      <c r="L4029" s="82">
        <v>18948</v>
      </c>
      <c r="M4029" t="s">
        <v>5184</v>
      </c>
    </row>
    <row r="4030" spans="9:13" x14ac:dyDescent="0.25">
      <c r="I4030">
        <v>15023</v>
      </c>
      <c r="J4030" t="s">
        <v>531</v>
      </c>
      <c r="K4030" t="s">
        <v>1016</v>
      </c>
      <c r="L4030" s="82">
        <v>29039</v>
      </c>
      <c r="M4030" t="s">
        <v>5185</v>
      </c>
    </row>
    <row r="4031" spans="9:13" x14ac:dyDescent="0.25">
      <c r="I4031">
        <v>15024</v>
      </c>
      <c r="J4031" t="s">
        <v>189</v>
      </c>
      <c r="K4031" t="s">
        <v>948</v>
      </c>
      <c r="L4031" s="82">
        <v>19311</v>
      </c>
      <c r="M4031" t="s">
        <v>5186</v>
      </c>
    </row>
    <row r="4032" spans="9:13" x14ac:dyDescent="0.25">
      <c r="I4032">
        <v>15025</v>
      </c>
      <c r="J4032" t="s">
        <v>306</v>
      </c>
      <c r="K4032" t="s">
        <v>981</v>
      </c>
      <c r="L4032" s="82">
        <v>19193</v>
      </c>
      <c r="M4032" t="s">
        <v>5187</v>
      </c>
    </row>
    <row r="4033" spans="9:13" x14ac:dyDescent="0.25">
      <c r="I4033">
        <v>15026</v>
      </c>
      <c r="J4033" t="s">
        <v>219</v>
      </c>
      <c r="K4033" t="s">
        <v>871</v>
      </c>
      <c r="L4033" s="82">
        <v>19184</v>
      </c>
      <c r="M4033" t="s">
        <v>5188</v>
      </c>
    </row>
    <row r="4034" spans="9:13" x14ac:dyDescent="0.25">
      <c r="I4034">
        <v>15027</v>
      </c>
      <c r="J4034" t="s">
        <v>722</v>
      </c>
      <c r="K4034" t="s">
        <v>968</v>
      </c>
      <c r="L4034" s="82">
        <v>19651</v>
      </c>
      <c r="M4034" t="s">
        <v>5189</v>
      </c>
    </row>
    <row r="4035" spans="9:13" x14ac:dyDescent="0.25">
      <c r="I4035">
        <v>15028</v>
      </c>
      <c r="J4035" t="s">
        <v>728</v>
      </c>
      <c r="K4035" t="s">
        <v>827</v>
      </c>
      <c r="L4035" s="82">
        <v>29290</v>
      </c>
      <c r="M4035" t="s">
        <v>5190</v>
      </c>
    </row>
    <row r="4036" spans="9:13" x14ac:dyDescent="0.25">
      <c r="I4036">
        <v>15029</v>
      </c>
      <c r="J4036" t="s">
        <v>172</v>
      </c>
      <c r="K4036" t="s">
        <v>882</v>
      </c>
      <c r="L4036" s="82">
        <v>29010</v>
      </c>
      <c r="M4036" t="s">
        <v>5191</v>
      </c>
    </row>
    <row r="4037" spans="9:13" x14ac:dyDescent="0.25">
      <c r="I4037">
        <v>15030</v>
      </c>
      <c r="J4037" t="s">
        <v>640</v>
      </c>
      <c r="K4037" t="s">
        <v>865</v>
      </c>
      <c r="L4037" s="82">
        <v>29414</v>
      </c>
      <c r="M4037" t="s">
        <v>5192</v>
      </c>
    </row>
    <row r="4038" spans="9:13" x14ac:dyDescent="0.25">
      <c r="I4038">
        <v>15031</v>
      </c>
      <c r="J4038" t="s">
        <v>436</v>
      </c>
      <c r="K4038" t="s">
        <v>900</v>
      </c>
      <c r="L4038" s="82">
        <v>28183</v>
      </c>
      <c r="M4038" t="s">
        <v>5193</v>
      </c>
    </row>
    <row r="4039" spans="9:13" x14ac:dyDescent="0.25">
      <c r="I4039">
        <v>15032</v>
      </c>
      <c r="J4039" t="s">
        <v>250</v>
      </c>
      <c r="K4039" t="s">
        <v>831</v>
      </c>
      <c r="L4039" s="82">
        <v>27922</v>
      </c>
      <c r="M4039" t="s">
        <v>5194</v>
      </c>
    </row>
    <row r="4040" spans="9:13" x14ac:dyDescent="0.25">
      <c r="I4040">
        <v>15033</v>
      </c>
      <c r="J4040" t="s">
        <v>263</v>
      </c>
      <c r="K4040" t="s">
        <v>849</v>
      </c>
      <c r="L4040" s="82">
        <v>27943</v>
      </c>
      <c r="M4040" t="s">
        <v>5195</v>
      </c>
    </row>
    <row r="4041" spans="9:13" x14ac:dyDescent="0.25">
      <c r="I4041">
        <v>15034</v>
      </c>
      <c r="J4041" t="s">
        <v>594</v>
      </c>
      <c r="K4041" t="s">
        <v>831</v>
      </c>
      <c r="L4041" s="82">
        <v>29093</v>
      </c>
      <c r="M4041" t="s">
        <v>5196</v>
      </c>
    </row>
    <row r="4042" spans="9:13" x14ac:dyDescent="0.25">
      <c r="I4042">
        <v>15035</v>
      </c>
      <c r="J4042" t="s">
        <v>432</v>
      </c>
      <c r="K4042" t="s">
        <v>828</v>
      </c>
      <c r="L4042" s="82">
        <v>28897</v>
      </c>
      <c r="M4042" t="s">
        <v>5197</v>
      </c>
    </row>
    <row r="4043" spans="9:13" x14ac:dyDescent="0.25">
      <c r="I4043">
        <v>15036</v>
      </c>
      <c r="J4043" t="s">
        <v>656</v>
      </c>
      <c r="K4043" t="s">
        <v>962</v>
      </c>
      <c r="L4043" s="82">
        <v>29090</v>
      </c>
      <c r="M4043" t="s">
        <v>5198</v>
      </c>
    </row>
    <row r="4044" spans="9:13" x14ac:dyDescent="0.25">
      <c r="I4044">
        <v>15037</v>
      </c>
      <c r="J4044" t="s">
        <v>180</v>
      </c>
      <c r="K4044" t="s">
        <v>879</v>
      </c>
      <c r="L4044" s="82">
        <v>29090</v>
      </c>
      <c r="M4044" t="s">
        <v>5199</v>
      </c>
    </row>
    <row r="4045" spans="9:13" x14ac:dyDescent="0.25">
      <c r="I4045">
        <v>15038</v>
      </c>
      <c r="J4045" t="s">
        <v>237</v>
      </c>
      <c r="K4045" t="s">
        <v>821</v>
      </c>
      <c r="L4045" s="82">
        <v>28683</v>
      </c>
      <c r="M4045" t="s">
        <v>5200</v>
      </c>
    </row>
    <row r="4046" spans="9:13" x14ac:dyDescent="0.25">
      <c r="I4046">
        <v>15039</v>
      </c>
      <c r="J4046" t="s">
        <v>202</v>
      </c>
      <c r="K4046" t="s">
        <v>844</v>
      </c>
      <c r="L4046" s="82">
        <v>28220</v>
      </c>
      <c r="M4046" t="s">
        <v>5201</v>
      </c>
    </row>
    <row r="4047" spans="9:13" x14ac:dyDescent="0.25">
      <c r="I4047">
        <v>15040</v>
      </c>
      <c r="J4047" t="s">
        <v>404</v>
      </c>
      <c r="K4047" t="s">
        <v>866</v>
      </c>
      <c r="L4047" s="82">
        <v>28286</v>
      </c>
      <c r="M4047" t="s">
        <v>5202</v>
      </c>
    </row>
    <row r="4048" spans="9:13" x14ac:dyDescent="0.25">
      <c r="I4048">
        <v>15041</v>
      </c>
      <c r="J4048" t="s">
        <v>202</v>
      </c>
      <c r="K4048" t="s">
        <v>919</v>
      </c>
      <c r="L4048" s="82">
        <v>28376</v>
      </c>
      <c r="M4048" t="s">
        <v>5203</v>
      </c>
    </row>
    <row r="4049" spans="9:13" x14ac:dyDescent="0.25">
      <c r="I4049">
        <v>15042</v>
      </c>
      <c r="J4049" t="s">
        <v>417</v>
      </c>
      <c r="K4049" t="s">
        <v>891</v>
      </c>
      <c r="L4049" s="82">
        <v>28146</v>
      </c>
      <c r="M4049" t="s">
        <v>5204</v>
      </c>
    </row>
    <row r="4050" spans="9:13" x14ac:dyDescent="0.25">
      <c r="I4050">
        <v>15043</v>
      </c>
      <c r="J4050" t="s">
        <v>462</v>
      </c>
      <c r="K4050" t="s">
        <v>854</v>
      </c>
      <c r="L4050" s="82">
        <v>28255</v>
      </c>
      <c r="M4050" t="s">
        <v>5205</v>
      </c>
    </row>
    <row r="4051" spans="9:13" x14ac:dyDescent="0.25">
      <c r="I4051">
        <v>15044</v>
      </c>
      <c r="J4051" t="s">
        <v>708</v>
      </c>
      <c r="K4051" t="s">
        <v>975</v>
      </c>
      <c r="L4051" s="82">
        <v>28347</v>
      </c>
      <c r="M4051" t="s">
        <v>5206</v>
      </c>
    </row>
    <row r="4052" spans="9:13" x14ac:dyDescent="0.25">
      <c r="I4052">
        <v>15045</v>
      </c>
      <c r="J4052" t="s">
        <v>425</v>
      </c>
      <c r="K4052" t="s">
        <v>881</v>
      </c>
      <c r="L4052" s="82">
        <v>15816</v>
      </c>
      <c r="M4052" t="s">
        <v>5207</v>
      </c>
    </row>
    <row r="4053" spans="9:13" x14ac:dyDescent="0.25">
      <c r="I4053">
        <v>15046</v>
      </c>
      <c r="J4053" t="s">
        <v>216</v>
      </c>
      <c r="K4053" t="s">
        <v>927</v>
      </c>
      <c r="L4053" s="82">
        <v>16028</v>
      </c>
      <c r="M4053" t="s">
        <v>5208</v>
      </c>
    </row>
    <row r="4054" spans="9:13" x14ac:dyDescent="0.25">
      <c r="I4054">
        <v>15047</v>
      </c>
      <c r="J4054" t="s">
        <v>302</v>
      </c>
      <c r="K4054" t="s">
        <v>908</v>
      </c>
      <c r="L4054" s="82">
        <v>22504</v>
      </c>
      <c r="M4054" t="s">
        <v>5209</v>
      </c>
    </row>
    <row r="4055" spans="9:13" x14ac:dyDescent="0.25">
      <c r="I4055">
        <v>15048</v>
      </c>
      <c r="J4055" t="s">
        <v>408</v>
      </c>
      <c r="K4055" t="s">
        <v>850</v>
      </c>
      <c r="L4055" s="82">
        <v>22451</v>
      </c>
      <c r="M4055" t="s">
        <v>5210</v>
      </c>
    </row>
    <row r="4056" spans="9:13" x14ac:dyDescent="0.25">
      <c r="I4056">
        <v>15049</v>
      </c>
      <c r="J4056" t="s">
        <v>372</v>
      </c>
      <c r="K4056" t="s">
        <v>855</v>
      </c>
      <c r="L4056" s="82">
        <v>21999</v>
      </c>
      <c r="M4056" t="s">
        <v>5211</v>
      </c>
    </row>
    <row r="4057" spans="9:13" x14ac:dyDescent="0.25">
      <c r="I4057">
        <v>15050</v>
      </c>
      <c r="J4057" t="s">
        <v>540</v>
      </c>
      <c r="K4057" t="s">
        <v>943</v>
      </c>
      <c r="L4057" s="82">
        <v>22260</v>
      </c>
      <c r="M4057" t="s">
        <v>5212</v>
      </c>
    </row>
    <row r="4058" spans="9:13" x14ac:dyDescent="0.25">
      <c r="I4058">
        <v>15051</v>
      </c>
      <c r="J4058" t="s">
        <v>173</v>
      </c>
      <c r="K4058" t="s">
        <v>971</v>
      </c>
      <c r="L4058" s="82">
        <v>22059</v>
      </c>
      <c r="M4058" t="s">
        <v>5213</v>
      </c>
    </row>
    <row r="4059" spans="9:13" x14ac:dyDescent="0.25">
      <c r="I4059">
        <v>15052</v>
      </c>
      <c r="J4059" t="s">
        <v>249</v>
      </c>
      <c r="K4059" t="s">
        <v>849</v>
      </c>
      <c r="L4059" s="82">
        <v>22041</v>
      </c>
      <c r="M4059" t="s">
        <v>5214</v>
      </c>
    </row>
    <row r="4060" spans="9:13" x14ac:dyDescent="0.25">
      <c r="I4060">
        <v>15053</v>
      </c>
      <c r="J4060" t="s">
        <v>403</v>
      </c>
      <c r="K4060" t="s">
        <v>870</v>
      </c>
      <c r="L4060" s="82">
        <v>21863</v>
      </c>
      <c r="M4060" t="s">
        <v>5215</v>
      </c>
    </row>
    <row r="4061" spans="9:13" x14ac:dyDescent="0.25">
      <c r="I4061">
        <v>15054</v>
      </c>
      <c r="J4061" t="s">
        <v>449</v>
      </c>
      <c r="K4061" t="s">
        <v>895</v>
      </c>
      <c r="L4061" s="82">
        <v>21595</v>
      </c>
      <c r="M4061" t="s">
        <v>5216</v>
      </c>
    </row>
    <row r="4062" spans="9:13" x14ac:dyDescent="0.25">
      <c r="I4062">
        <v>15055</v>
      </c>
      <c r="J4062" t="s">
        <v>544</v>
      </c>
      <c r="K4062" t="s">
        <v>823</v>
      </c>
      <c r="L4062" s="82">
        <v>21753</v>
      </c>
      <c r="M4062" t="s">
        <v>5217</v>
      </c>
    </row>
    <row r="4063" spans="9:13" x14ac:dyDescent="0.25">
      <c r="I4063">
        <v>15056</v>
      </c>
      <c r="J4063" t="s">
        <v>180</v>
      </c>
      <c r="K4063" t="s">
        <v>831</v>
      </c>
      <c r="L4063" s="82">
        <v>21642</v>
      </c>
      <c r="M4063" t="s">
        <v>5218</v>
      </c>
    </row>
    <row r="4064" spans="9:13" x14ac:dyDescent="0.25">
      <c r="I4064">
        <v>15057</v>
      </c>
      <c r="J4064" t="s">
        <v>738</v>
      </c>
      <c r="K4064" t="s">
        <v>982</v>
      </c>
      <c r="L4064" s="82">
        <v>21728</v>
      </c>
      <c r="M4064" t="s">
        <v>5219</v>
      </c>
    </row>
    <row r="4065" spans="9:13" x14ac:dyDescent="0.25">
      <c r="I4065">
        <v>15058</v>
      </c>
      <c r="J4065" t="s">
        <v>153</v>
      </c>
      <c r="K4065" t="s">
        <v>831</v>
      </c>
      <c r="L4065" s="82">
        <v>21881</v>
      </c>
      <c r="M4065" t="s">
        <v>5220</v>
      </c>
    </row>
    <row r="4066" spans="9:13" x14ac:dyDescent="0.25">
      <c r="I4066">
        <v>15059</v>
      </c>
      <c r="J4066" t="s">
        <v>330</v>
      </c>
      <c r="K4066" t="s">
        <v>824</v>
      </c>
      <c r="L4066" s="82">
        <v>21807</v>
      </c>
      <c r="M4066" t="s">
        <v>5221</v>
      </c>
    </row>
    <row r="4067" spans="9:13" x14ac:dyDescent="0.25">
      <c r="I4067">
        <v>15060</v>
      </c>
      <c r="J4067" t="s">
        <v>564</v>
      </c>
      <c r="K4067" t="s">
        <v>908</v>
      </c>
      <c r="L4067" s="82">
        <v>21543</v>
      </c>
      <c r="M4067" t="s">
        <v>5222</v>
      </c>
    </row>
    <row r="4068" spans="9:13" x14ac:dyDescent="0.25">
      <c r="I4068">
        <v>15061</v>
      </c>
      <c r="J4068" t="s">
        <v>621</v>
      </c>
      <c r="K4068" t="s">
        <v>893</v>
      </c>
      <c r="L4068" s="82">
        <v>22064</v>
      </c>
      <c r="M4068" t="s">
        <v>5223</v>
      </c>
    </row>
    <row r="4069" spans="9:13" x14ac:dyDescent="0.25">
      <c r="I4069">
        <v>15062</v>
      </c>
      <c r="J4069" t="s">
        <v>180</v>
      </c>
      <c r="K4069" t="s">
        <v>999</v>
      </c>
      <c r="L4069" s="82">
        <v>22181</v>
      </c>
      <c r="M4069" t="s">
        <v>5224</v>
      </c>
    </row>
    <row r="4070" spans="9:13" x14ac:dyDescent="0.25">
      <c r="I4070">
        <v>15063</v>
      </c>
      <c r="J4070" t="s">
        <v>249</v>
      </c>
      <c r="K4070" t="s">
        <v>964</v>
      </c>
      <c r="L4070" s="82">
        <v>22086</v>
      </c>
      <c r="M4070" t="s">
        <v>5225</v>
      </c>
    </row>
    <row r="4071" spans="9:13" x14ac:dyDescent="0.25">
      <c r="I4071">
        <v>15064</v>
      </c>
      <c r="J4071" t="s">
        <v>473</v>
      </c>
      <c r="K4071" t="s">
        <v>896</v>
      </c>
      <c r="L4071" s="82">
        <v>22131</v>
      </c>
      <c r="M4071" t="s">
        <v>5226</v>
      </c>
    </row>
    <row r="4072" spans="9:13" x14ac:dyDescent="0.25">
      <c r="I4072">
        <v>15065</v>
      </c>
      <c r="J4072" t="s">
        <v>172</v>
      </c>
      <c r="K4072" t="s">
        <v>873</v>
      </c>
      <c r="L4072" s="82">
        <v>25703</v>
      </c>
      <c r="M4072" t="s">
        <v>5227</v>
      </c>
    </row>
    <row r="4073" spans="9:13" x14ac:dyDescent="0.25">
      <c r="I4073">
        <v>15066</v>
      </c>
      <c r="J4073" t="s">
        <v>184</v>
      </c>
      <c r="K4073" t="s">
        <v>868</v>
      </c>
      <c r="L4073" s="82">
        <v>25632</v>
      </c>
      <c r="M4073" t="s">
        <v>5228</v>
      </c>
    </row>
    <row r="4074" spans="9:13" x14ac:dyDescent="0.25">
      <c r="I4074">
        <v>15067</v>
      </c>
      <c r="J4074" t="s">
        <v>263</v>
      </c>
      <c r="K4074" t="s">
        <v>827</v>
      </c>
      <c r="L4074" s="82">
        <v>25604</v>
      </c>
      <c r="M4074" t="s">
        <v>5229</v>
      </c>
    </row>
    <row r="4075" spans="9:13" x14ac:dyDescent="0.25">
      <c r="I4075">
        <v>15068</v>
      </c>
      <c r="J4075" t="s">
        <v>209</v>
      </c>
      <c r="K4075" t="s">
        <v>931</v>
      </c>
      <c r="L4075" s="82">
        <v>25616</v>
      </c>
      <c r="M4075" t="s">
        <v>5230</v>
      </c>
    </row>
    <row r="4076" spans="9:13" x14ac:dyDescent="0.25">
      <c r="I4076">
        <v>15069</v>
      </c>
      <c r="J4076" t="s">
        <v>206</v>
      </c>
      <c r="K4076" t="s">
        <v>840</v>
      </c>
      <c r="L4076" s="82">
        <v>25650</v>
      </c>
      <c r="M4076" t="s">
        <v>5231</v>
      </c>
    </row>
    <row r="4077" spans="9:13" x14ac:dyDescent="0.25">
      <c r="I4077">
        <v>15070</v>
      </c>
      <c r="J4077" t="s">
        <v>308</v>
      </c>
      <c r="K4077" t="s">
        <v>878</v>
      </c>
      <c r="L4077" s="82">
        <v>25302</v>
      </c>
      <c r="M4077" t="s">
        <v>5232</v>
      </c>
    </row>
    <row r="4078" spans="9:13" x14ac:dyDescent="0.25">
      <c r="I4078">
        <v>15071</v>
      </c>
      <c r="J4078" t="s">
        <v>666</v>
      </c>
      <c r="K4078" t="s">
        <v>902</v>
      </c>
      <c r="L4078" s="82">
        <v>25919</v>
      </c>
      <c r="M4078" t="s">
        <v>5233</v>
      </c>
    </row>
    <row r="4079" spans="9:13" x14ac:dyDescent="0.25">
      <c r="I4079">
        <v>15072</v>
      </c>
      <c r="J4079" t="s">
        <v>470</v>
      </c>
      <c r="K4079" t="s">
        <v>981</v>
      </c>
      <c r="L4079" s="82">
        <v>25753</v>
      </c>
      <c r="M4079" t="s">
        <v>5234</v>
      </c>
    </row>
    <row r="4080" spans="9:13" x14ac:dyDescent="0.25">
      <c r="I4080">
        <v>15073</v>
      </c>
      <c r="J4080" t="s">
        <v>425</v>
      </c>
      <c r="K4080" t="s">
        <v>885</v>
      </c>
      <c r="L4080" s="82">
        <v>25695</v>
      </c>
      <c r="M4080" t="s">
        <v>5235</v>
      </c>
    </row>
    <row r="4081" spans="9:13" x14ac:dyDescent="0.25">
      <c r="I4081">
        <v>15074</v>
      </c>
      <c r="J4081" t="s">
        <v>152</v>
      </c>
      <c r="K4081" t="s">
        <v>944</v>
      </c>
      <c r="L4081" s="82">
        <v>7362</v>
      </c>
      <c r="M4081" t="s">
        <v>5236</v>
      </c>
    </row>
    <row r="4082" spans="9:13" x14ac:dyDescent="0.25">
      <c r="I4082">
        <v>15075</v>
      </c>
      <c r="J4082" t="s">
        <v>584</v>
      </c>
      <c r="K4082" t="s">
        <v>596</v>
      </c>
      <c r="L4082" s="82">
        <v>7564</v>
      </c>
      <c r="M4082" t="s">
        <v>5237</v>
      </c>
    </row>
    <row r="4083" spans="9:13" x14ac:dyDescent="0.25">
      <c r="I4083">
        <v>15076</v>
      </c>
      <c r="J4083" t="s">
        <v>718</v>
      </c>
      <c r="K4083" t="s">
        <v>851</v>
      </c>
      <c r="L4083" s="82">
        <v>25374</v>
      </c>
      <c r="M4083" t="s">
        <v>5238</v>
      </c>
    </row>
    <row r="4084" spans="9:13" x14ac:dyDescent="0.25">
      <c r="I4084">
        <v>15077</v>
      </c>
      <c r="J4084" t="s">
        <v>418</v>
      </c>
      <c r="K4084" t="s">
        <v>866</v>
      </c>
      <c r="L4084" s="82">
        <v>25339</v>
      </c>
      <c r="M4084" t="s">
        <v>5239</v>
      </c>
    </row>
    <row r="4085" spans="9:13" x14ac:dyDescent="0.25">
      <c r="I4085">
        <v>15078</v>
      </c>
      <c r="J4085" t="s">
        <v>578</v>
      </c>
      <c r="K4085" t="s">
        <v>692</v>
      </c>
      <c r="L4085" s="82">
        <v>25425</v>
      </c>
      <c r="M4085" t="s">
        <v>5240</v>
      </c>
    </row>
    <row r="4086" spans="9:13" x14ac:dyDescent="0.25">
      <c r="I4086">
        <v>15079</v>
      </c>
      <c r="J4086" t="s">
        <v>299</v>
      </c>
      <c r="K4086" t="s">
        <v>664</v>
      </c>
      <c r="L4086" s="82">
        <v>25358</v>
      </c>
      <c r="M4086" t="s">
        <v>5241</v>
      </c>
    </row>
    <row r="4087" spans="9:13" x14ac:dyDescent="0.25">
      <c r="I4087">
        <v>15080</v>
      </c>
      <c r="J4087" t="s">
        <v>681</v>
      </c>
      <c r="K4087" t="s">
        <v>982</v>
      </c>
      <c r="L4087" s="82">
        <v>25516</v>
      </c>
      <c r="M4087" t="s">
        <v>5242</v>
      </c>
    </row>
    <row r="4088" spans="9:13" x14ac:dyDescent="0.25">
      <c r="I4088">
        <v>15081</v>
      </c>
      <c r="J4088" t="s">
        <v>727</v>
      </c>
      <c r="K4088" t="s">
        <v>868</v>
      </c>
      <c r="L4088" s="82">
        <v>25557</v>
      </c>
      <c r="M4088" t="s">
        <v>5243</v>
      </c>
    </row>
    <row r="4089" spans="9:13" x14ac:dyDescent="0.25">
      <c r="I4089">
        <v>15082</v>
      </c>
      <c r="J4089" t="s">
        <v>571</v>
      </c>
      <c r="K4089" t="s">
        <v>840</v>
      </c>
      <c r="L4089" s="82">
        <v>25367</v>
      </c>
      <c r="M4089" t="s">
        <v>5244</v>
      </c>
    </row>
    <row r="4090" spans="9:13" x14ac:dyDescent="0.25">
      <c r="I4090">
        <v>15083</v>
      </c>
      <c r="J4090" t="s">
        <v>672</v>
      </c>
      <c r="K4090" t="s">
        <v>902</v>
      </c>
      <c r="L4090" s="82">
        <v>25389</v>
      </c>
      <c r="M4090" t="s">
        <v>5245</v>
      </c>
    </row>
    <row r="4091" spans="9:13" x14ac:dyDescent="0.25">
      <c r="I4091">
        <v>15084</v>
      </c>
      <c r="J4091" t="s">
        <v>438</v>
      </c>
      <c r="K4091" t="s">
        <v>880</v>
      </c>
      <c r="L4091" s="82">
        <v>25466</v>
      </c>
      <c r="M4091" t="s">
        <v>5246</v>
      </c>
    </row>
    <row r="4092" spans="9:13" x14ac:dyDescent="0.25">
      <c r="I4092">
        <v>15085</v>
      </c>
      <c r="J4092" t="s">
        <v>475</v>
      </c>
      <c r="K4092" t="s">
        <v>968</v>
      </c>
      <c r="L4092" s="82">
        <v>25386</v>
      </c>
      <c r="M4092" t="s">
        <v>5247</v>
      </c>
    </row>
    <row r="4093" spans="9:13" x14ac:dyDescent="0.25">
      <c r="I4093">
        <v>15086</v>
      </c>
      <c r="J4093" t="s">
        <v>242</v>
      </c>
      <c r="K4093" t="s">
        <v>855</v>
      </c>
      <c r="L4093" s="82">
        <v>25253</v>
      </c>
      <c r="M4093" t="s">
        <v>5248</v>
      </c>
    </row>
    <row r="4094" spans="9:13" x14ac:dyDescent="0.25">
      <c r="I4094">
        <v>15087</v>
      </c>
      <c r="J4094" t="s">
        <v>331</v>
      </c>
      <c r="K4094" t="s">
        <v>980</v>
      </c>
      <c r="L4094" s="82">
        <v>25327</v>
      </c>
      <c r="M4094" t="s">
        <v>5249</v>
      </c>
    </row>
    <row r="4095" spans="9:13" x14ac:dyDescent="0.25">
      <c r="I4095">
        <v>15088</v>
      </c>
      <c r="J4095" t="s">
        <v>437</v>
      </c>
      <c r="K4095" t="s">
        <v>904</v>
      </c>
      <c r="L4095" s="82">
        <v>25271</v>
      </c>
      <c r="M4095" t="s">
        <v>5250</v>
      </c>
    </row>
    <row r="4096" spans="9:13" x14ac:dyDescent="0.25">
      <c r="I4096">
        <v>15089</v>
      </c>
      <c r="J4096" t="s">
        <v>664</v>
      </c>
      <c r="K4096" t="s">
        <v>951</v>
      </c>
      <c r="L4096" s="82">
        <v>25509</v>
      </c>
      <c r="M4096" t="s">
        <v>5251</v>
      </c>
    </row>
    <row r="4097" spans="9:13" x14ac:dyDescent="0.25">
      <c r="I4097">
        <v>15090</v>
      </c>
      <c r="J4097" t="s">
        <v>474</v>
      </c>
      <c r="K4097" t="s">
        <v>828</v>
      </c>
      <c r="L4097" s="82">
        <v>19534</v>
      </c>
      <c r="M4097" t="s">
        <v>5252</v>
      </c>
    </row>
    <row r="4098" spans="9:13" x14ac:dyDescent="0.25">
      <c r="I4098">
        <v>15091</v>
      </c>
      <c r="J4098" t="s">
        <v>440</v>
      </c>
      <c r="K4098" t="s">
        <v>990</v>
      </c>
      <c r="L4098" s="82">
        <v>24917</v>
      </c>
      <c r="M4098" t="s">
        <v>5253</v>
      </c>
    </row>
    <row r="4099" spans="9:13" x14ac:dyDescent="0.25">
      <c r="I4099">
        <v>15092</v>
      </c>
      <c r="J4099" t="s">
        <v>322</v>
      </c>
      <c r="K4099" t="s">
        <v>936</v>
      </c>
      <c r="L4099" s="82">
        <v>19954</v>
      </c>
      <c r="M4099" t="s">
        <v>5254</v>
      </c>
    </row>
    <row r="4100" spans="9:13" x14ac:dyDescent="0.25">
      <c r="I4100">
        <v>15093</v>
      </c>
      <c r="J4100" t="s">
        <v>505</v>
      </c>
      <c r="K4100" t="s">
        <v>1024</v>
      </c>
      <c r="L4100" s="82">
        <v>16119</v>
      </c>
      <c r="M4100" t="s">
        <v>5255</v>
      </c>
    </row>
    <row r="4101" spans="9:13" x14ac:dyDescent="0.25">
      <c r="I4101">
        <v>15094</v>
      </c>
      <c r="J4101" t="s">
        <v>182</v>
      </c>
      <c r="K4101" t="s">
        <v>963</v>
      </c>
      <c r="L4101" s="82">
        <v>16150</v>
      </c>
      <c r="M4101" t="s">
        <v>5256</v>
      </c>
    </row>
    <row r="4102" spans="9:13" x14ac:dyDescent="0.25">
      <c r="I4102">
        <v>15095</v>
      </c>
      <c r="J4102" t="s">
        <v>730</v>
      </c>
      <c r="K4102" t="s">
        <v>965</v>
      </c>
      <c r="L4102" s="82">
        <v>16442</v>
      </c>
      <c r="M4102" t="s">
        <v>5257</v>
      </c>
    </row>
    <row r="4103" spans="9:13" x14ac:dyDescent="0.25">
      <c r="I4103">
        <v>15096</v>
      </c>
      <c r="J4103" t="s">
        <v>396</v>
      </c>
      <c r="K4103" t="s">
        <v>1053</v>
      </c>
      <c r="L4103" s="82">
        <v>16635</v>
      </c>
      <c r="M4103" t="s">
        <v>5258</v>
      </c>
    </row>
    <row r="4104" spans="9:13" x14ac:dyDescent="0.25">
      <c r="I4104">
        <v>15097</v>
      </c>
      <c r="J4104" t="s">
        <v>363</v>
      </c>
      <c r="K4104" t="s">
        <v>835</v>
      </c>
      <c r="L4104" s="82">
        <v>16550</v>
      </c>
      <c r="M4104" t="s">
        <v>5259</v>
      </c>
    </row>
    <row r="4105" spans="9:13" x14ac:dyDescent="0.25">
      <c r="I4105">
        <v>15098</v>
      </c>
      <c r="J4105" t="s">
        <v>184</v>
      </c>
      <c r="K4105" t="s">
        <v>980</v>
      </c>
      <c r="L4105" s="82">
        <v>16861</v>
      </c>
      <c r="M4105" t="s">
        <v>5260</v>
      </c>
    </row>
    <row r="4106" spans="9:13" x14ac:dyDescent="0.25">
      <c r="I4106">
        <v>15099</v>
      </c>
      <c r="J4106" t="s">
        <v>254</v>
      </c>
      <c r="K4106" t="s">
        <v>893</v>
      </c>
      <c r="L4106" s="82">
        <v>16962</v>
      </c>
      <c r="M4106" t="s">
        <v>5261</v>
      </c>
    </row>
    <row r="4107" spans="9:13" x14ac:dyDescent="0.25">
      <c r="I4107">
        <v>15100</v>
      </c>
      <c r="J4107" t="s">
        <v>405</v>
      </c>
      <c r="K4107" t="s">
        <v>982</v>
      </c>
      <c r="L4107" s="82">
        <v>17129</v>
      </c>
      <c r="M4107" t="s">
        <v>5262</v>
      </c>
    </row>
    <row r="4108" spans="9:13" x14ac:dyDescent="0.25">
      <c r="I4108">
        <v>15101</v>
      </c>
      <c r="J4108" t="s">
        <v>377</v>
      </c>
      <c r="K4108" t="s">
        <v>965</v>
      </c>
      <c r="L4108" s="82">
        <v>17092</v>
      </c>
      <c r="M4108" t="s">
        <v>5263</v>
      </c>
    </row>
    <row r="4109" spans="9:13" x14ac:dyDescent="0.25">
      <c r="I4109">
        <v>15102</v>
      </c>
      <c r="J4109" t="s">
        <v>698</v>
      </c>
      <c r="K4109" t="s">
        <v>964</v>
      </c>
      <c r="L4109" s="82">
        <v>17028</v>
      </c>
      <c r="M4109" t="s">
        <v>5264</v>
      </c>
    </row>
    <row r="4110" spans="9:13" x14ac:dyDescent="0.25">
      <c r="I4110">
        <v>15103</v>
      </c>
      <c r="J4110" t="s">
        <v>277</v>
      </c>
      <c r="K4110" t="s">
        <v>866</v>
      </c>
      <c r="L4110" s="82">
        <v>19426</v>
      </c>
      <c r="M4110" t="s">
        <v>5265</v>
      </c>
    </row>
    <row r="4111" spans="9:13" x14ac:dyDescent="0.25">
      <c r="I4111">
        <v>15104</v>
      </c>
      <c r="J4111" t="s">
        <v>291</v>
      </c>
      <c r="K4111" t="s">
        <v>953</v>
      </c>
      <c r="L4111" s="82">
        <v>19394</v>
      </c>
      <c r="M4111" t="s">
        <v>5266</v>
      </c>
    </row>
    <row r="4112" spans="9:13" x14ac:dyDescent="0.25">
      <c r="I4112">
        <v>15105</v>
      </c>
      <c r="J4112" t="s">
        <v>422</v>
      </c>
      <c r="K4112" t="s">
        <v>1003</v>
      </c>
      <c r="L4112" s="82">
        <v>20006</v>
      </c>
      <c r="M4112" t="s">
        <v>5267</v>
      </c>
    </row>
    <row r="4113" spans="9:13" x14ac:dyDescent="0.25">
      <c r="I4113">
        <v>15106</v>
      </c>
      <c r="J4113" t="s">
        <v>157</v>
      </c>
      <c r="K4113" t="s">
        <v>878</v>
      </c>
      <c r="L4113" s="82">
        <v>20035</v>
      </c>
      <c r="M4113" t="s">
        <v>5268</v>
      </c>
    </row>
    <row r="4114" spans="9:13" x14ac:dyDescent="0.25">
      <c r="I4114">
        <v>15107</v>
      </c>
      <c r="J4114" t="s">
        <v>376</v>
      </c>
      <c r="K4114" t="s">
        <v>1004</v>
      </c>
      <c r="L4114" s="82">
        <v>19560</v>
      </c>
      <c r="M4114" t="s">
        <v>5269</v>
      </c>
    </row>
    <row r="4115" spans="9:13" x14ac:dyDescent="0.25">
      <c r="I4115">
        <v>15108</v>
      </c>
      <c r="J4115" t="s">
        <v>437</v>
      </c>
      <c r="K4115" t="s">
        <v>873</v>
      </c>
      <c r="L4115" s="82">
        <v>19546</v>
      </c>
      <c r="M4115" t="s">
        <v>5270</v>
      </c>
    </row>
    <row r="4116" spans="9:13" x14ac:dyDescent="0.25">
      <c r="I4116">
        <v>15109</v>
      </c>
      <c r="J4116" t="s">
        <v>302</v>
      </c>
      <c r="K4116" t="s">
        <v>830</v>
      </c>
      <c r="L4116" s="82">
        <v>19155</v>
      </c>
      <c r="M4116" t="s">
        <v>5271</v>
      </c>
    </row>
    <row r="4117" spans="9:13" x14ac:dyDescent="0.25">
      <c r="I4117">
        <v>15110</v>
      </c>
      <c r="J4117" t="s">
        <v>486</v>
      </c>
      <c r="K4117" t="s">
        <v>951</v>
      </c>
      <c r="L4117" s="82">
        <v>19050</v>
      </c>
      <c r="M4117" t="s">
        <v>5272</v>
      </c>
    </row>
    <row r="4118" spans="9:13" x14ac:dyDescent="0.25">
      <c r="I4118">
        <v>15111</v>
      </c>
      <c r="J4118" t="s">
        <v>221</v>
      </c>
      <c r="K4118" t="s">
        <v>822</v>
      </c>
      <c r="L4118" s="82">
        <v>18880</v>
      </c>
      <c r="M4118" t="s">
        <v>5273</v>
      </c>
    </row>
    <row r="4119" spans="9:13" x14ac:dyDescent="0.25">
      <c r="I4119">
        <v>15112</v>
      </c>
      <c r="J4119" t="s">
        <v>391</v>
      </c>
      <c r="K4119" t="s">
        <v>881</v>
      </c>
      <c r="L4119" s="82">
        <v>18950</v>
      </c>
      <c r="M4119" t="s">
        <v>5274</v>
      </c>
    </row>
    <row r="4120" spans="9:13" x14ac:dyDescent="0.25">
      <c r="I4120">
        <v>15113</v>
      </c>
      <c r="J4120" t="s">
        <v>345</v>
      </c>
      <c r="K4120" t="s">
        <v>992</v>
      </c>
      <c r="L4120" s="82">
        <v>18783</v>
      </c>
      <c r="M4120" t="s">
        <v>5275</v>
      </c>
    </row>
    <row r="4121" spans="9:13" x14ac:dyDescent="0.25">
      <c r="I4121">
        <v>15114</v>
      </c>
      <c r="J4121" t="s">
        <v>421</v>
      </c>
      <c r="K4121" t="s">
        <v>868</v>
      </c>
      <c r="L4121" s="82">
        <v>18928</v>
      </c>
      <c r="M4121" t="s">
        <v>5276</v>
      </c>
    </row>
    <row r="4122" spans="9:13" x14ac:dyDescent="0.25">
      <c r="I4122">
        <v>15115</v>
      </c>
      <c r="J4122" t="s">
        <v>349</v>
      </c>
      <c r="K4122" t="s">
        <v>917</v>
      </c>
      <c r="L4122" s="82">
        <v>18427</v>
      </c>
      <c r="M4122" t="s">
        <v>5277</v>
      </c>
    </row>
    <row r="4123" spans="9:13" x14ac:dyDescent="0.25">
      <c r="I4123">
        <v>15116</v>
      </c>
      <c r="J4123" t="s">
        <v>511</v>
      </c>
      <c r="K4123" t="s">
        <v>916</v>
      </c>
      <c r="L4123" s="82">
        <v>18379</v>
      </c>
      <c r="M4123" t="s">
        <v>5278</v>
      </c>
    </row>
    <row r="4124" spans="9:13" x14ac:dyDescent="0.25">
      <c r="I4124">
        <v>15117</v>
      </c>
      <c r="J4124" t="s">
        <v>263</v>
      </c>
      <c r="K4124" t="s">
        <v>855</v>
      </c>
      <c r="L4124" s="82">
        <v>18032</v>
      </c>
      <c r="M4124" t="s">
        <v>5279</v>
      </c>
    </row>
    <row r="4125" spans="9:13" x14ac:dyDescent="0.25">
      <c r="I4125">
        <v>15118</v>
      </c>
      <c r="J4125" t="s">
        <v>615</v>
      </c>
      <c r="K4125" t="s">
        <v>963</v>
      </c>
      <c r="L4125" s="82">
        <v>18088</v>
      </c>
      <c r="M4125" t="s">
        <v>5280</v>
      </c>
    </row>
    <row r="4126" spans="9:13" x14ac:dyDescent="0.25">
      <c r="I4126">
        <v>15119</v>
      </c>
      <c r="J4126" t="s">
        <v>505</v>
      </c>
      <c r="K4126" t="s">
        <v>927</v>
      </c>
      <c r="L4126" s="82">
        <v>17447</v>
      </c>
      <c r="M4126" t="s">
        <v>5281</v>
      </c>
    </row>
    <row r="4127" spans="9:13" x14ac:dyDescent="0.25">
      <c r="I4127">
        <v>15120</v>
      </c>
      <c r="J4127" t="s">
        <v>421</v>
      </c>
      <c r="K4127" t="s">
        <v>831</v>
      </c>
      <c r="L4127" s="82">
        <v>27807</v>
      </c>
      <c r="M4127" t="s">
        <v>5282</v>
      </c>
    </row>
    <row r="4128" spans="9:13" x14ac:dyDescent="0.25">
      <c r="I4128">
        <v>15121</v>
      </c>
      <c r="J4128" t="s">
        <v>529</v>
      </c>
      <c r="K4128" t="s">
        <v>870</v>
      </c>
      <c r="L4128" s="82">
        <v>27928</v>
      </c>
      <c r="M4128" t="s">
        <v>5283</v>
      </c>
    </row>
    <row r="4129" spans="9:13" x14ac:dyDescent="0.25">
      <c r="I4129">
        <v>15122</v>
      </c>
      <c r="J4129" t="s">
        <v>243</v>
      </c>
      <c r="K4129" t="s">
        <v>961</v>
      </c>
      <c r="L4129" s="82">
        <v>28105</v>
      </c>
      <c r="M4129" t="s">
        <v>5284</v>
      </c>
    </row>
    <row r="4130" spans="9:13" x14ac:dyDescent="0.25">
      <c r="I4130">
        <v>15123</v>
      </c>
      <c r="J4130" t="s">
        <v>420</v>
      </c>
      <c r="K4130" t="s">
        <v>866</v>
      </c>
      <c r="L4130" s="82">
        <v>27663</v>
      </c>
      <c r="M4130" t="s">
        <v>5285</v>
      </c>
    </row>
    <row r="4131" spans="9:13" x14ac:dyDescent="0.25">
      <c r="I4131">
        <v>15124</v>
      </c>
      <c r="J4131" t="s">
        <v>182</v>
      </c>
      <c r="K4131" t="s">
        <v>857</v>
      </c>
      <c r="L4131" s="82">
        <v>27351</v>
      </c>
      <c r="M4131" t="s">
        <v>5286</v>
      </c>
    </row>
    <row r="4132" spans="9:13" x14ac:dyDescent="0.25">
      <c r="I4132">
        <v>15125</v>
      </c>
      <c r="J4132" t="s">
        <v>645</v>
      </c>
      <c r="K4132" t="s">
        <v>930</v>
      </c>
      <c r="L4132" s="82">
        <v>27432</v>
      </c>
      <c r="M4132" t="s">
        <v>5287</v>
      </c>
    </row>
    <row r="4133" spans="9:13" x14ac:dyDescent="0.25">
      <c r="I4133">
        <v>15126</v>
      </c>
      <c r="J4133" t="s">
        <v>652</v>
      </c>
      <c r="K4133" t="s">
        <v>860</v>
      </c>
      <c r="L4133" s="82">
        <v>27446</v>
      </c>
      <c r="M4133" t="s">
        <v>5288</v>
      </c>
    </row>
    <row r="4134" spans="9:13" x14ac:dyDescent="0.25">
      <c r="I4134">
        <v>15127</v>
      </c>
      <c r="J4134" t="s">
        <v>589</v>
      </c>
      <c r="K4134" t="s">
        <v>821</v>
      </c>
      <c r="L4134" s="82">
        <v>27439</v>
      </c>
      <c r="M4134" t="s">
        <v>5289</v>
      </c>
    </row>
    <row r="4135" spans="9:13" x14ac:dyDescent="0.25">
      <c r="I4135">
        <v>15128</v>
      </c>
      <c r="J4135" t="s">
        <v>498</v>
      </c>
      <c r="K4135" t="s">
        <v>931</v>
      </c>
      <c r="L4135" s="82">
        <v>27171</v>
      </c>
      <c r="M4135" t="s">
        <v>5290</v>
      </c>
    </row>
    <row r="4136" spans="9:13" x14ac:dyDescent="0.25">
      <c r="I4136">
        <v>15129</v>
      </c>
      <c r="J4136" t="s">
        <v>183</v>
      </c>
      <c r="K4136" t="s">
        <v>917</v>
      </c>
      <c r="L4136" s="82">
        <v>26943</v>
      </c>
      <c r="M4136" t="s">
        <v>5291</v>
      </c>
    </row>
    <row r="4137" spans="9:13" x14ac:dyDescent="0.25">
      <c r="I4137">
        <v>15130</v>
      </c>
      <c r="J4137" t="s">
        <v>449</v>
      </c>
      <c r="K4137" t="s">
        <v>893</v>
      </c>
      <c r="L4137" s="82">
        <v>26921</v>
      </c>
      <c r="M4137" t="s">
        <v>5292</v>
      </c>
    </row>
    <row r="4138" spans="9:13" x14ac:dyDescent="0.25">
      <c r="I4138">
        <v>15131</v>
      </c>
      <c r="J4138" t="s">
        <v>392</v>
      </c>
      <c r="K4138" t="s">
        <v>966</v>
      </c>
      <c r="L4138" s="82">
        <v>26353</v>
      </c>
      <c r="M4138" t="s">
        <v>5293</v>
      </c>
    </row>
    <row r="4139" spans="9:13" x14ac:dyDescent="0.25">
      <c r="I4139">
        <v>15132</v>
      </c>
      <c r="J4139" t="s">
        <v>347</v>
      </c>
      <c r="K4139" t="s">
        <v>970</v>
      </c>
      <c r="L4139" s="82">
        <v>26745</v>
      </c>
      <c r="M4139" t="s">
        <v>5294</v>
      </c>
    </row>
    <row r="4140" spans="9:13" x14ac:dyDescent="0.25">
      <c r="I4140">
        <v>15133</v>
      </c>
      <c r="J4140" t="s">
        <v>682</v>
      </c>
      <c r="K4140" t="s">
        <v>839</v>
      </c>
      <c r="L4140" s="82">
        <v>26852</v>
      </c>
      <c r="M4140" t="s">
        <v>5295</v>
      </c>
    </row>
    <row r="4141" spans="9:13" x14ac:dyDescent="0.25">
      <c r="I4141">
        <v>15134</v>
      </c>
      <c r="J4141" t="s">
        <v>476</v>
      </c>
      <c r="K4141" t="s">
        <v>961</v>
      </c>
      <c r="L4141" s="82">
        <v>26624</v>
      </c>
      <c r="M4141" t="s">
        <v>5296</v>
      </c>
    </row>
    <row r="4142" spans="9:13" x14ac:dyDescent="0.25">
      <c r="I4142">
        <v>15135</v>
      </c>
      <c r="J4142" t="s">
        <v>656</v>
      </c>
      <c r="K4142" t="s">
        <v>894</v>
      </c>
      <c r="L4142" s="82">
        <v>26344</v>
      </c>
      <c r="M4142" t="s">
        <v>5297</v>
      </c>
    </row>
    <row r="4143" spans="9:13" x14ac:dyDescent="0.25">
      <c r="I4143">
        <v>15136</v>
      </c>
      <c r="J4143" t="s">
        <v>515</v>
      </c>
      <c r="K4143" t="s">
        <v>825</v>
      </c>
      <c r="L4143" s="82">
        <v>26421</v>
      </c>
      <c r="M4143" t="s">
        <v>5298</v>
      </c>
    </row>
    <row r="4144" spans="9:13" x14ac:dyDescent="0.25">
      <c r="I4144">
        <v>15137</v>
      </c>
      <c r="J4144" t="s">
        <v>166</v>
      </c>
      <c r="K4144" t="s">
        <v>940</v>
      </c>
      <c r="L4144" s="82">
        <v>26524</v>
      </c>
      <c r="M4144" t="s">
        <v>5299</v>
      </c>
    </row>
    <row r="4145" spans="9:13" x14ac:dyDescent="0.25">
      <c r="I4145">
        <v>15138</v>
      </c>
      <c r="J4145" t="s">
        <v>629</v>
      </c>
      <c r="K4145" t="s">
        <v>857</v>
      </c>
      <c r="L4145" s="82">
        <v>26470</v>
      </c>
      <c r="M4145" t="s">
        <v>5300</v>
      </c>
    </row>
    <row r="4146" spans="9:13" x14ac:dyDescent="0.25">
      <c r="I4146">
        <v>15139</v>
      </c>
      <c r="J4146" t="s">
        <v>340</v>
      </c>
      <c r="K4146" t="s">
        <v>962</v>
      </c>
      <c r="L4146" s="82">
        <v>26055</v>
      </c>
      <c r="M4146" t="s">
        <v>5301</v>
      </c>
    </row>
    <row r="4147" spans="9:13" x14ac:dyDescent="0.25">
      <c r="I4147">
        <v>15140</v>
      </c>
      <c r="J4147" t="s">
        <v>565</v>
      </c>
      <c r="K4147" t="s">
        <v>602</v>
      </c>
      <c r="L4147" s="82">
        <v>26182</v>
      </c>
      <c r="M4147" t="s">
        <v>5302</v>
      </c>
    </row>
    <row r="4148" spans="9:13" x14ac:dyDescent="0.25">
      <c r="I4148">
        <v>15141</v>
      </c>
      <c r="J4148" t="s">
        <v>660</v>
      </c>
      <c r="K4148" t="s">
        <v>865</v>
      </c>
      <c r="L4148" s="82">
        <v>26228</v>
      </c>
      <c r="M4148" t="s">
        <v>5303</v>
      </c>
    </row>
    <row r="4149" spans="9:13" x14ac:dyDescent="0.25">
      <c r="I4149">
        <v>15142</v>
      </c>
      <c r="J4149" t="s">
        <v>401</v>
      </c>
      <c r="K4149" t="s">
        <v>863</v>
      </c>
      <c r="L4149" s="82">
        <v>26431</v>
      </c>
      <c r="M4149" t="s">
        <v>5304</v>
      </c>
    </row>
    <row r="4150" spans="9:13" x14ac:dyDescent="0.25">
      <c r="I4150">
        <v>15143</v>
      </c>
      <c r="J4150" t="s">
        <v>571</v>
      </c>
      <c r="K4150" t="s">
        <v>838</v>
      </c>
      <c r="L4150" s="82">
        <v>26101</v>
      </c>
      <c r="M4150" t="s">
        <v>5305</v>
      </c>
    </row>
    <row r="4151" spans="9:13" x14ac:dyDescent="0.25">
      <c r="I4151">
        <v>15144</v>
      </c>
      <c r="J4151" t="s">
        <v>200</v>
      </c>
      <c r="K4151" t="s">
        <v>880</v>
      </c>
      <c r="L4151" s="82">
        <v>26027</v>
      </c>
      <c r="M4151" t="s">
        <v>5306</v>
      </c>
    </row>
    <row r="4152" spans="9:13" x14ac:dyDescent="0.25">
      <c r="I4152">
        <v>15145</v>
      </c>
      <c r="J4152" t="s">
        <v>251</v>
      </c>
      <c r="K4152" t="s">
        <v>832</v>
      </c>
      <c r="L4152" s="82">
        <v>26133</v>
      </c>
      <c r="M4152" t="s">
        <v>5307</v>
      </c>
    </row>
    <row r="4153" spans="9:13" x14ac:dyDescent="0.25">
      <c r="I4153">
        <v>15146</v>
      </c>
      <c r="J4153" t="s">
        <v>575</v>
      </c>
      <c r="K4153" t="s">
        <v>360</v>
      </c>
      <c r="L4153" s="82">
        <v>26096</v>
      </c>
      <c r="M4153" t="s">
        <v>5308</v>
      </c>
    </row>
    <row r="4154" spans="9:13" x14ac:dyDescent="0.25">
      <c r="I4154">
        <v>15147</v>
      </c>
      <c r="J4154" t="s">
        <v>165</v>
      </c>
      <c r="K4154" t="s">
        <v>994</v>
      </c>
      <c r="L4154" s="82">
        <v>26008</v>
      </c>
      <c r="M4154" t="s">
        <v>5309</v>
      </c>
    </row>
    <row r="4155" spans="9:13" x14ac:dyDescent="0.25">
      <c r="I4155">
        <v>15148</v>
      </c>
      <c r="J4155" t="s">
        <v>283</v>
      </c>
      <c r="K4155" t="s">
        <v>1028</v>
      </c>
      <c r="L4155" s="82">
        <v>25758</v>
      </c>
      <c r="M4155" t="s">
        <v>5310</v>
      </c>
    </row>
    <row r="4156" spans="9:13" x14ac:dyDescent="0.25">
      <c r="I4156">
        <v>15149</v>
      </c>
      <c r="J4156" t="s">
        <v>315</v>
      </c>
      <c r="K4156" t="s">
        <v>363</v>
      </c>
      <c r="L4156" s="82">
        <v>25807</v>
      </c>
      <c r="M4156" t="s">
        <v>5311</v>
      </c>
    </row>
    <row r="4157" spans="9:13" x14ac:dyDescent="0.25">
      <c r="I4157">
        <v>15150</v>
      </c>
      <c r="J4157" t="s">
        <v>437</v>
      </c>
      <c r="K4157" t="s">
        <v>965</v>
      </c>
      <c r="L4157" s="82">
        <v>25712</v>
      </c>
      <c r="M4157" t="s">
        <v>5312</v>
      </c>
    </row>
    <row r="4158" spans="9:13" x14ac:dyDescent="0.25">
      <c r="I4158">
        <v>15151</v>
      </c>
      <c r="J4158" t="s">
        <v>401</v>
      </c>
      <c r="K4158" t="s">
        <v>922</v>
      </c>
      <c r="L4158" s="82">
        <v>26281</v>
      </c>
      <c r="M4158" t="s">
        <v>5313</v>
      </c>
    </row>
    <row r="4159" spans="9:13" x14ac:dyDescent="0.25">
      <c r="I4159">
        <v>15152</v>
      </c>
      <c r="J4159" t="s">
        <v>302</v>
      </c>
      <c r="K4159" t="s">
        <v>849</v>
      </c>
      <c r="L4159" s="82">
        <v>26099</v>
      </c>
      <c r="M4159" t="s">
        <v>5314</v>
      </c>
    </row>
    <row r="4160" spans="9:13" x14ac:dyDescent="0.25">
      <c r="I4160">
        <v>15153</v>
      </c>
      <c r="J4160" t="s">
        <v>579</v>
      </c>
      <c r="K4160" t="s">
        <v>946</v>
      </c>
      <c r="L4160" s="82">
        <v>26210</v>
      </c>
      <c r="M4160" t="s">
        <v>5315</v>
      </c>
    </row>
    <row r="4161" spans="9:13" x14ac:dyDescent="0.25">
      <c r="I4161">
        <v>15154</v>
      </c>
      <c r="J4161" t="s">
        <v>533</v>
      </c>
      <c r="K4161" t="s">
        <v>857</v>
      </c>
      <c r="L4161" s="82">
        <v>26183</v>
      </c>
      <c r="M4161" t="s">
        <v>5316</v>
      </c>
    </row>
    <row r="4162" spans="9:13" x14ac:dyDescent="0.25">
      <c r="I4162">
        <v>15155</v>
      </c>
      <c r="J4162" t="s">
        <v>545</v>
      </c>
      <c r="K4162" t="s">
        <v>1013</v>
      </c>
      <c r="L4162" s="82">
        <v>15227</v>
      </c>
      <c r="M4162" t="s">
        <v>5317</v>
      </c>
    </row>
    <row r="4163" spans="9:13" x14ac:dyDescent="0.25">
      <c r="I4163">
        <v>15156</v>
      </c>
      <c r="J4163" t="s">
        <v>557</v>
      </c>
      <c r="K4163" t="s">
        <v>940</v>
      </c>
      <c r="L4163" s="82">
        <v>15029</v>
      </c>
      <c r="M4163" t="s">
        <v>5318</v>
      </c>
    </row>
    <row r="4164" spans="9:13" x14ac:dyDescent="0.25">
      <c r="I4164">
        <v>15157</v>
      </c>
      <c r="J4164" t="s">
        <v>167</v>
      </c>
      <c r="K4164" t="s">
        <v>854</v>
      </c>
      <c r="L4164" s="82">
        <v>14987</v>
      </c>
      <c r="M4164" t="s">
        <v>5319</v>
      </c>
    </row>
    <row r="4165" spans="9:13" x14ac:dyDescent="0.25">
      <c r="I4165">
        <v>15158</v>
      </c>
      <c r="J4165" t="s">
        <v>342</v>
      </c>
      <c r="K4165" t="s">
        <v>993</v>
      </c>
      <c r="L4165" s="82">
        <v>15140</v>
      </c>
      <c r="M4165" t="s">
        <v>5320</v>
      </c>
    </row>
    <row r="4166" spans="9:13" x14ac:dyDescent="0.25">
      <c r="I4166">
        <v>15159</v>
      </c>
      <c r="J4166" t="s">
        <v>703</v>
      </c>
      <c r="K4166" t="s">
        <v>986</v>
      </c>
      <c r="L4166" s="82">
        <v>15203</v>
      </c>
      <c r="M4166" t="s">
        <v>5321</v>
      </c>
    </row>
    <row r="4167" spans="9:13" x14ac:dyDescent="0.25">
      <c r="I4167">
        <v>15160</v>
      </c>
      <c r="J4167" t="s">
        <v>247</v>
      </c>
      <c r="K4167" t="s">
        <v>1018</v>
      </c>
      <c r="L4167" s="82">
        <v>15361</v>
      </c>
      <c r="M4167" t="s">
        <v>5322</v>
      </c>
    </row>
    <row r="4168" spans="9:13" x14ac:dyDescent="0.25">
      <c r="I4168">
        <v>15161</v>
      </c>
      <c r="J4168" t="s">
        <v>343</v>
      </c>
      <c r="K4168" t="s">
        <v>283</v>
      </c>
      <c r="L4168" s="82">
        <v>15569</v>
      </c>
      <c r="M4168" t="s">
        <v>5323</v>
      </c>
    </row>
    <row r="4169" spans="9:13" x14ac:dyDescent="0.25">
      <c r="I4169">
        <v>15162</v>
      </c>
      <c r="J4169" t="s">
        <v>507</v>
      </c>
      <c r="K4169" t="s">
        <v>931</v>
      </c>
      <c r="L4169" s="82">
        <v>15617</v>
      </c>
      <c r="M4169" t="s">
        <v>5324</v>
      </c>
    </row>
    <row r="4170" spans="9:13" x14ac:dyDescent="0.25">
      <c r="I4170">
        <v>15163</v>
      </c>
      <c r="J4170" t="s">
        <v>342</v>
      </c>
      <c r="K4170" t="s">
        <v>858</v>
      </c>
      <c r="L4170" s="82">
        <v>15528</v>
      </c>
      <c r="M4170" t="s">
        <v>5325</v>
      </c>
    </row>
    <row r="4171" spans="9:13" x14ac:dyDescent="0.25">
      <c r="I4171">
        <v>15164</v>
      </c>
      <c r="J4171" t="s">
        <v>225</v>
      </c>
      <c r="K4171" t="s">
        <v>955</v>
      </c>
      <c r="L4171" s="82">
        <v>16036</v>
      </c>
      <c r="M4171" t="s">
        <v>5326</v>
      </c>
    </row>
    <row r="4172" spans="9:13" x14ac:dyDescent="0.25">
      <c r="I4172">
        <v>15165</v>
      </c>
      <c r="J4172" t="s">
        <v>203</v>
      </c>
      <c r="K4172" t="s">
        <v>895</v>
      </c>
      <c r="L4172" s="82">
        <v>15899</v>
      </c>
      <c r="M4172" t="s">
        <v>5327</v>
      </c>
    </row>
    <row r="4173" spans="9:13" x14ac:dyDescent="0.25">
      <c r="I4173">
        <v>15166</v>
      </c>
      <c r="J4173" t="s">
        <v>455</v>
      </c>
      <c r="K4173" t="s">
        <v>919</v>
      </c>
      <c r="L4173" s="82">
        <v>15960</v>
      </c>
      <c r="M4173" t="s">
        <v>5328</v>
      </c>
    </row>
    <row r="4174" spans="9:13" x14ac:dyDescent="0.25">
      <c r="I4174">
        <v>15167</v>
      </c>
      <c r="J4174" t="s">
        <v>360</v>
      </c>
      <c r="K4174" t="s">
        <v>857</v>
      </c>
      <c r="L4174" s="82">
        <v>15789</v>
      </c>
      <c r="M4174" t="s">
        <v>5329</v>
      </c>
    </row>
    <row r="4175" spans="9:13" x14ac:dyDescent="0.25">
      <c r="I4175">
        <v>15168</v>
      </c>
      <c r="J4175" t="s">
        <v>337</v>
      </c>
      <c r="K4175" t="s">
        <v>1001</v>
      </c>
      <c r="L4175" s="82">
        <v>16413</v>
      </c>
      <c r="M4175" t="s">
        <v>5330</v>
      </c>
    </row>
    <row r="4176" spans="9:13" x14ac:dyDescent="0.25">
      <c r="I4176">
        <v>15169</v>
      </c>
      <c r="J4176" t="s">
        <v>365</v>
      </c>
      <c r="K4176" t="s">
        <v>943</v>
      </c>
      <c r="L4176" s="82">
        <v>19454</v>
      </c>
      <c r="M4176" t="s">
        <v>5331</v>
      </c>
    </row>
    <row r="4177" spans="9:13" x14ac:dyDescent="0.25">
      <c r="I4177">
        <v>15170</v>
      </c>
      <c r="J4177" t="s">
        <v>440</v>
      </c>
      <c r="K4177" t="s">
        <v>930</v>
      </c>
      <c r="L4177" s="82">
        <v>20018</v>
      </c>
      <c r="M4177" t="s">
        <v>5332</v>
      </c>
    </row>
    <row r="4178" spans="9:13" x14ac:dyDescent="0.25">
      <c r="I4178">
        <v>15171</v>
      </c>
      <c r="J4178" t="s">
        <v>168</v>
      </c>
      <c r="K4178" t="s">
        <v>948</v>
      </c>
      <c r="L4178" s="82">
        <v>19855</v>
      </c>
      <c r="M4178" t="s">
        <v>5333</v>
      </c>
    </row>
    <row r="4179" spans="9:13" x14ac:dyDescent="0.25">
      <c r="I4179">
        <v>15172</v>
      </c>
      <c r="J4179" t="s">
        <v>318</v>
      </c>
      <c r="K4179" t="s">
        <v>837</v>
      </c>
      <c r="L4179" s="82">
        <v>27439</v>
      </c>
      <c r="M4179" t="s">
        <v>5334</v>
      </c>
    </row>
    <row r="4180" spans="9:13" x14ac:dyDescent="0.25">
      <c r="I4180">
        <v>15173</v>
      </c>
      <c r="J4180" t="s">
        <v>399</v>
      </c>
      <c r="K4180" t="s">
        <v>875</v>
      </c>
      <c r="L4180" s="82">
        <v>27682</v>
      </c>
      <c r="M4180" t="s">
        <v>5335</v>
      </c>
    </row>
    <row r="4181" spans="9:13" x14ac:dyDescent="0.25">
      <c r="I4181">
        <v>15174</v>
      </c>
      <c r="J4181" t="s">
        <v>343</v>
      </c>
      <c r="K4181" t="s">
        <v>983</v>
      </c>
      <c r="L4181" s="82">
        <v>27462</v>
      </c>
      <c r="M4181" t="s">
        <v>5336</v>
      </c>
    </row>
    <row r="4182" spans="9:13" x14ac:dyDescent="0.25">
      <c r="I4182">
        <v>15175</v>
      </c>
      <c r="J4182" t="s">
        <v>306</v>
      </c>
      <c r="K4182" t="s">
        <v>964</v>
      </c>
      <c r="L4182" s="82">
        <v>26993</v>
      </c>
      <c r="M4182" t="s">
        <v>5337</v>
      </c>
    </row>
    <row r="4183" spans="9:13" x14ac:dyDescent="0.25">
      <c r="I4183">
        <v>15176</v>
      </c>
      <c r="J4183" t="s">
        <v>306</v>
      </c>
      <c r="K4183" t="s">
        <v>851</v>
      </c>
      <c r="L4183" s="82">
        <v>26724</v>
      </c>
      <c r="M4183" t="s">
        <v>5338</v>
      </c>
    </row>
    <row r="4184" spans="9:13" x14ac:dyDescent="0.25">
      <c r="I4184">
        <v>15177</v>
      </c>
      <c r="J4184" t="s">
        <v>472</v>
      </c>
      <c r="K4184" t="s">
        <v>832</v>
      </c>
      <c r="L4184" s="82">
        <v>26895</v>
      </c>
      <c r="M4184" t="s">
        <v>5339</v>
      </c>
    </row>
    <row r="4185" spans="9:13" x14ac:dyDescent="0.25">
      <c r="I4185">
        <v>15178</v>
      </c>
      <c r="J4185" t="s">
        <v>548</v>
      </c>
      <c r="K4185" t="s">
        <v>927</v>
      </c>
      <c r="L4185" s="82">
        <v>20289</v>
      </c>
      <c r="M4185" t="s">
        <v>5340</v>
      </c>
    </row>
    <row r="4186" spans="9:13" x14ac:dyDescent="0.25">
      <c r="I4186">
        <v>15179</v>
      </c>
      <c r="J4186" t="s">
        <v>432</v>
      </c>
      <c r="K4186" t="s">
        <v>896</v>
      </c>
      <c r="L4186" s="82">
        <v>20461</v>
      </c>
      <c r="M4186" t="s">
        <v>5341</v>
      </c>
    </row>
    <row r="4187" spans="9:13" x14ac:dyDescent="0.25">
      <c r="I4187">
        <v>15180</v>
      </c>
      <c r="J4187" t="s">
        <v>543</v>
      </c>
      <c r="K4187" t="s">
        <v>1007</v>
      </c>
      <c r="L4187" s="82">
        <v>20477</v>
      </c>
      <c r="M4187" t="s">
        <v>5342</v>
      </c>
    </row>
    <row r="4188" spans="9:13" x14ac:dyDescent="0.25">
      <c r="I4188">
        <v>15181</v>
      </c>
      <c r="J4188" t="s">
        <v>570</v>
      </c>
      <c r="K4188" t="s">
        <v>822</v>
      </c>
      <c r="L4188" s="82">
        <v>20673</v>
      </c>
      <c r="M4188" t="s">
        <v>5343</v>
      </c>
    </row>
    <row r="4189" spans="9:13" x14ac:dyDescent="0.25">
      <c r="I4189">
        <v>15182</v>
      </c>
      <c r="J4189" t="s">
        <v>200</v>
      </c>
      <c r="K4189" t="s">
        <v>989</v>
      </c>
      <c r="L4189" s="82">
        <v>20693</v>
      </c>
      <c r="M4189" t="s">
        <v>5344</v>
      </c>
    </row>
    <row r="4190" spans="9:13" x14ac:dyDescent="0.25">
      <c r="I4190">
        <v>15183</v>
      </c>
      <c r="J4190" t="s">
        <v>202</v>
      </c>
      <c r="K4190" t="s">
        <v>879</v>
      </c>
      <c r="L4190" s="82">
        <v>20840</v>
      </c>
      <c r="M4190" t="s">
        <v>5345</v>
      </c>
    </row>
    <row r="4191" spans="9:13" x14ac:dyDescent="0.25">
      <c r="I4191">
        <v>15184</v>
      </c>
      <c r="J4191" t="s">
        <v>554</v>
      </c>
      <c r="K4191" t="s">
        <v>857</v>
      </c>
      <c r="L4191" s="82">
        <v>21302</v>
      </c>
      <c r="M4191" t="s">
        <v>5346</v>
      </c>
    </row>
    <row r="4192" spans="9:13" x14ac:dyDescent="0.25">
      <c r="I4192">
        <v>15185</v>
      </c>
      <c r="J4192" t="s">
        <v>277</v>
      </c>
      <c r="K4192" t="s">
        <v>941</v>
      </c>
      <c r="L4192" s="82">
        <v>21407</v>
      </c>
      <c r="M4192" t="s">
        <v>5347</v>
      </c>
    </row>
    <row r="4193" spans="9:13" x14ac:dyDescent="0.25">
      <c r="I4193">
        <v>15186</v>
      </c>
      <c r="J4193" t="s">
        <v>221</v>
      </c>
      <c r="K4193" t="s">
        <v>821</v>
      </c>
      <c r="L4193" s="82">
        <v>21387</v>
      </c>
      <c r="M4193" t="s">
        <v>5348</v>
      </c>
    </row>
    <row r="4194" spans="9:13" x14ac:dyDescent="0.25">
      <c r="I4194">
        <v>15187</v>
      </c>
      <c r="J4194" t="s">
        <v>514</v>
      </c>
      <c r="K4194" t="s">
        <v>889</v>
      </c>
      <c r="L4194" s="82">
        <v>26971</v>
      </c>
      <c r="M4194" t="s">
        <v>5349</v>
      </c>
    </row>
    <row r="4195" spans="9:13" x14ac:dyDescent="0.25">
      <c r="I4195">
        <v>15188</v>
      </c>
      <c r="J4195" t="s">
        <v>521</v>
      </c>
      <c r="K4195" t="s">
        <v>1016</v>
      </c>
      <c r="L4195" s="82">
        <v>27098</v>
      </c>
      <c r="M4195" t="s">
        <v>5350</v>
      </c>
    </row>
    <row r="4196" spans="9:13" x14ac:dyDescent="0.25">
      <c r="I4196">
        <v>15189</v>
      </c>
      <c r="J4196" t="s">
        <v>577</v>
      </c>
      <c r="K4196" t="s">
        <v>171</v>
      </c>
      <c r="L4196" s="82">
        <v>27256</v>
      </c>
      <c r="M4196" t="s">
        <v>5351</v>
      </c>
    </row>
    <row r="4197" spans="9:13" x14ac:dyDescent="0.25">
      <c r="I4197">
        <v>15190</v>
      </c>
      <c r="J4197" t="s">
        <v>450</v>
      </c>
      <c r="K4197" t="s">
        <v>1016</v>
      </c>
      <c r="L4197" s="82">
        <v>27260</v>
      </c>
      <c r="M4197" t="s">
        <v>5352</v>
      </c>
    </row>
    <row r="4198" spans="9:13" x14ac:dyDescent="0.25">
      <c r="I4198">
        <v>15191</v>
      </c>
      <c r="J4198" t="s">
        <v>627</v>
      </c>
      <c r="K4198" t="s">
        <v>894</v>
      </c>
      <c r="L4198" s="82">
        <v>27260</v>
      </c>
      <c r="M4198" t="s">
        <v>5353</v>
      </c>
    </row>
    <row r="4199" spans="9:13" x14ac:dyDescent="0.25">
      <c r="I4199">
        <v>15192</v>
      </c>
      <c r="J4199" t="s">
        <v>425</v>
      </c>
      <c r="K4199" t="s">
        <v>965</v>
      </c>
      <c r="L4199" s="82">
        <v>21848</v>
      </c>
      <c r="M4199" t="s">
        <v>5354</v>
      </c>
    </row>
    <row r="4200" spans="9:13" x14ac:dyDescent="0.25">
      <c r="I4200">
        <v>15193</v>
      </c>
      <c r="J4200" t="s">
        <v>496</v>
      </c>
      <c r="K4200" t="s">
        <v>841</v>
      </c>
      <c r="L4200" s="82">
        <v>24184</v>
      </c>
      <c r="M4200" t="s">
        <v>5355</v>
      </c>
    </row>
    <row r="4201" spans="9:13" x14ac:dyDescent="0.25">
      <c r="I4201">
        <v>15194</v>
      </c>
      <c r="J4201" t="s">
        <v>473</v>
      </c>
      <c r="K4201" t="s">
        <v>831</v>
      </c>
      <c r="L4201" s="82">
        <v>24435</v>
      </c>
      <c r="M4201" t="s">
        <v>5356</v>
      </c>
    </row>
    <row r="4202" spans="9:13" x14ac:dyDescent="0.25">
      <c r="I4202">
        <v>15195</v>
      </c>
      <c r="J4202" t="s">
        <v>240</v>
      </c>
      <c r="K4202" t="s">
        <v>822</v>
      </c>
      <c r="L4202" s="82">
        <v>24357</v>
      </c>
      <c r="M4202" t="s">
        <v>5357</v>
      </c>
    </row>
    <row r="4203" spans="9:13" x14ac:dyDescent="0.25">
      <c r="I4203">
        <v>15196</v>
      </c>
      <c r="J4203" t="s">
        <v>493</v>
      </c>
      <c r="K4203" t="s">
        <v>874</v>
      </c>
      <c r="L4203" s="82">
        <v>24284</v>
      </c>
      <c r="M4203" t="s">
        <v>5358</v>
      </c>
    </row>
    <row r="4204" spans="9:13" x14ac:dyDescent="0.25">
      <c r="I4204">
        <v>15197</v>
      </c>
      <c r="J4204" t="s">
        <v>366</v>
      </c>
      <c r="K4204" t="s">
        <v>894</v>
      </c>
      <c r="L4204" s="82">
        <v>21082</v>
      </c>
      <c r="M4204" t="s">
        <v>5359</v>
      </c>
    </row>
    <row r="4205" spans="9:13" x14ac:dyDescent="0.25">
      <c r="I4205">
        <v>15198</v>
      </c>
      <c r="J4205" t="s">
        <v>160</v>
      </c>
      <c r="K4205" t="s">
        <v>1016</v>
      </c>
      <c r="L4205" s="82">
        <v>21095</v>
      </c>
      <c r="M4205" t="s">
        <v>5360</v>
      </c>
    </row>
    <row r="4206" spans="9:13" x14ac:dyDescent="0.25">
      <c r="I4206">
        <v>15199</v>
      </c>
      <c r="J4206" t="s">
        <v>533</v>
      </c>
      <c r="K4206" t="s">
        <v>167</v>
      </c>
      <c r="L4206" s="82">
        <v>20890</v>
      </c>
      <c r="M4206" t="s">
        <v>5361</v>
      </c>
    </row>
    <row r="4207" spans="9:13" x14ac:dyDescent="0.25">
      <c r="I4207">
        <v>15200</v>
      </c>
      <c r="J4207" t="s">
        <v>378</v>
      </c>
      <c r="K4207" t="s">
        <v>1054</v>
      </c>
      <c r="L4207" s="82">
        <v>20861</v>
      </c>
      <c r="M4207" t="s">
        <v>5362</v>
      </c>
    </row>
    <row r="4208" spans="9:13" x14ac:dyDescent="0.25">
      <c r="I4208">
        <v>15201</v>
      </c>
      <c r="J4208" t="s">
        <v>502</v>
      </c>
      <c r="K4208" t="s">
        <v>986</v>
      </c>
      <c r="L4208" s="82">
        <v>20887</v>
      </c>
      <c r="M4208" t="s">
        <v>5363</v>
      </c>
    </row>
    <row r="4209" spans="9:13" x14ac:dyDescent="0.25">
      <c r="I4209">
        <v>15202</v>
      </c>
      <c r="J4209" t="s">
        <v>220</v>
      </c>
      <c r="K4209" t="s">
        <v>417</v>
      </c>
      <c r="L4209" s="82">
        <v>21119</v>
      </c>
      <c r="M4209" t="s">
        <v>5364</v>
      </c>
    </row>
    <row r="4210" spans="9:13" x14ac:dyDescent="0.25">
      <c r="I4210">
        <v>15203</v>
      </c>
      <c r="J4210" t="s">
        <v>292</v>
      </c>
      <c r="K4210" t="s">
        <v>958</v>
      </c>
      <c r="L4210" s="82">
        <v>21080</v>
      </c>
      <c r="M4210" t="s">
        <v>5365</v>
      </c>
    </row>
    <row r="4211" spans="9:13" x14ac:dyDescent="0.25">
      <c r="I4211">
        <v>15204</v>
      </c>
      <c r="J4211" t="s">
        <v>200</v>
      </c>
      <c r="K4211" t="s">
        <v>854</v>
      </c>
      <c r="L4211" s="82">
        <v>24675</v>
      </c>
      <c r="M4211" t="s">
        <v>5366</v>
      </c>
    </row>
    <row r="4212" spans="9:13" x14ac:dyDescent="0.25">
      <c r="I4212">
        <v>15205</v>
      </c>
      <c r="J4212" t="s">
        <v>603</v>
      </c>
      <c r="K4212" t="s">
        <v>122</v>
      </c>
      <c r="L4212" s="82">
        <v>24828</v>
      </c>
      <c r="M4212" t="s">
        <v>5367</v>
      </c>
    </row>
    <row r="4213" spans="9:13" x14ac:dyDescent="0.25">
      <c r="I4213">
        <v>15206</v>
      </c>
      <c r="J4213" t="s">
        <v>287</v>
      </c>
      <c r="K4213" t="s">
        <v>870</v>
      </c>
      <c r="L4213" s="82">
        <v>24574</v>
      </c>
      <c r="M4213" t="s">
        <v>5368</v>
      </c>
    </row>
    <row r="4214" spans="9:13" x14ac:dyDescent="0.25">
      <c r="I4214">
        <v>15207</v>
      </c>
      <c r="J4214" t="s">
        <v>739</v>
      </c>
      <c r="K4214" t="s">
        <v>871</v>
      </c>
      <c r="L4214" s="82">
        <v>24820</v>
      </c>
      <c r="M4214" t="s">
        <v>5369</v>
      </c>
    </row>
    <row r="4215" spans="9:13" x14ac:dyDescent="0.25">
      <c r="I4215">
        <v>15208</v>
      </c>
      <c r="J4215" t="s">
        <v>437</v>
      </c>
      <c r="K4215" t="s">
        <v>881</v>
      </c>
      <c r="L4215" s="82">
        <v>22924</v>
      </c>
      <c r="M4215" t="s">
        <v>5370</v>
      </c>
    </row>
    <row r="4216" spans="9:13" x14ac:dyDescent="0.25">
      <c r="I4216">
        <v>15209</v>
      </c>
      <c r="J4216" t="s">
        <v>372</v>
      </c>
      <c r="K4216" t="s">
        <v>938</v>
      </c>
      <c r="L4216" s="82">
        <v>22847</v>
      </c>
      <c r="M4216" t="s">
        <v>5371</v>
      </c>
    </row>
    <row r="4217" spans="9:13" x14ac:dyDescent="0.25">
      <c r="I4217">
        <v>15210</v>
      </c>
      <c r="J4217" t="s">
        <v>403</v>
      </c>
      <c r="K4217" t="s">
        <v>869</v>
      </c>
      <c r="L4217" s="82">
        <v>23006</v>
      </c>
      <c r="M4217" t="s">
        <v>5372</v>
      </c>
    </row>
    <row r="4218" spans="9:13" x14ac:dyDescent="0.25">
      <c r="I4218">
        <v>15211</v>
      </c>
      <c r="J4218" t="s">
        <v>433</v>
      </c>
      <c r="K4218" t="s">
        <v>881</v>
      </c>
      <c r="L4218" s="82">
        <v>22346</v>
      </c>
      <c r="M4218" t="s">
        <v>5373</v>
      </c>
    </row>
    <row r="4219" spans="9:13" x14ac:dyDescent="0.25">
      <c r="I4219">
        <v>15212</v>
      </c>
      <c r="J4219" t="s">
        <v>270</v>
      </c>
      <c r="K4219" t="s">
        <v>875</v>
      </c>
      <c r="L4219" s="82">
        <v>22476</v>
      </c>
      <c r="M4219" t="s">
        <v>5374</v>
      </c>
    </row>
    <row r="4220" spans="9:13" x14ac:dyDescent="0.25">
      <c r="I4220">
        <v>15213</v>
      </c>
      <c r="J4220" t="s">
        <v>471</v>
      </c>
      <c r="K4220" t="s">
        <v>664</v>
      </c>
      <c r="L4220" s="82">
        <v>22468</v>
      </c>
      <c r="M4220" t="s">
        <v>5375</v>
      </c>
    </row>
    <row r="4221" spans="9:13" x14ac:dyDescent="0.25">
      <c r="I4221">
        <v>15214</v>
      </c>
      <c r="J4221" t="s">
        <v>187</v>
      </c>
      <c r="K4221" t="s">
        <v>834</v>
      </c>
      <c r="L4221" s="82">
        <v>24427</v>
      </c>
      <c r="M4221" t="s">
        <v>5376</v>
      </c>
    </row>
    <row r="4222" spans="9:13" x14ac:dyDescent="0.25">
      <c r="I4222">
        <v>15215</v>
      </c>
      <c r="J4222" t="s">
        <v>459</v>
      </c>
      <c r="K4222" t="s">
        <v>907</v>
      </c>
      <c r="L4222" s="82">
        <v>24375</v>
      </c>
      <c r="M4222" t="s">
        <v>5377</v>
      </c>
    </row>
    <row r="4223" spans="9:13" x14ac:dyDescent="0.25">
      <c r="I4223">
        <v>15216</v>
      </c>
      <c r="J4223" t="s">
        <v>416</v>
      </c>
      <c r="K4223" t="s">
        <v>902</v>
      </c>
      <c r="L4223" s="82">
        <v>22083</v>
      </c>
      <c r="M4223" t="s">
        <v>5378</v>
      </c>
    </row>
    <row r="4224" spans="9:13" x14ac:dyDescent="0.25">
      <c r="I4224">
        <v>15217</v>
      </c>
      <c r="J4224" t="s">
        <v>169</v>
      </c>
      <c r="K4224" t="s">
        <v>968</v>
      </c>
      <c r="L4224" s="82">
        <v>21965</v>
      </c>
      <c r="M4224" t="s">
        <v>5379</v>
      </c>
    </row>
    <row r="4225" spans="9:13" x14ac:dyDescent="0.25">
      <c r="I4225">
        <v>15218</v>
      </c>
      <c r="J4225" t="s">
        <v>214</v>
      </c>
      <c r="K4225" t="s">
        <v>1010</v>
      </c>
      <c r="L4225" s="82">
        <v>23991</v>
      </c>
      <c r="M4225" t="s">
        <v>5380</v>
      </c>
    </row>
    <row r="4226" spans="9:13" x14ac:dyDescent="0.25">
      <c r="I4226">
        <v>15219</v>
      </c>
      <c r="J4226" t="s">
        <v>479</v>
      </c>
      <c r="K4226" t="s">
        <v>994</v>
      </c>
      <c r="L4226" s="82">
        <v>23795</v>
      </c>
      <c r="M4226" t="s">
        <v>5381</v>
      </c>
    </row>
    <row r="4227" spans="9:13" x14ac:dyDescent="0.25">
      <c r="I4227">
        <v>15220</v>
      </c>
      <c r="J4227" t="s">
        <v>358</v>
      </c>
      <c r="K4227" t="s">
        <v>899</v>
      </c>
      <c r="L4227" s="82">
        <v>23630</v>
      </c>
      <c r="M4227" t="s">
        <v>5382</v>
      </c>
    </row>
    <row r="4228" spans="9:13" x14ac:dyDescent="0.25">
      <c r="I4228">
        <v>15221</v>
      </c>
      <c r="J4228" t="s">
        <v>474</v>
      </c>
      <c r="K4228" t="s">
        <v>883</v>
      </c>
      <c r="L4228" s="82">
        <v>23447</v>
      </c>
      <c r="M4228" t="s">
        <v>5383</v>
      </c>
    </row>
    <row r="4229" spans="9:13" x14ac:dyDescent="0.25">
      <c r="I4229">
        <v>15222</v>
      </c>
      <c r="J4229" t="s">
        <v>385</v>
      </c>
      <c r="K4229" t="s">
        <v>952</v>
      </c>
      <c r="L4229" s="82">
        <v>23635</v>
      </c>
      <c r="M4229" t="s">
        <v>5384</v>
      </c>
    </row>
    <row r="4230" spans="9:13" x14ac:dyDescent="0.25">
      <c r="I4230">
        <v>15223</v>
      </c>
      <c r="J4230" t="s">
        <v>181</v>
      </c>
      <c r="K4230" t="s">
        <v>664</v>
      </c>
      <c r="L4230" s="82">
        <v>23708</v>
      </c>
      <c r="M4230" t="s">
        <v>5385</v>
      </c>
    </row>
    <row r="4231" spans="9:13" x14ac:dyDescent="0.25">
      <c r="I4231">
        <v>15224</v>
      </c>
      <c r="J4231" t="s">
        <v>445</v>
      </c>
      <c r="K4231" t="s">
        <v>902</v>
      </c>
      <c r="L4231" s="82">
        <v>23416</v>
      </c>
      <c r="M4231" t="s">
        <v>5386</v>
      </c>
    </row>
    <row r="4232" spans="9:13" x14ac:dyDescent="0.25">
      <c r="I4232">
        <v>15225</v>
      </c>
      <c r="J4232" t="s">
        <v>669</v>
      </c>
      <c r="K4232" t="s">
        <v>1026</v>
      </c>
      <c r="L4232" s="82">
        <v>21894</v>
      </c>
      <c r="M4232" t="s">
        <v>5387</v>
      </c>
    </row>
    <row r="4233" spans="9:13" x14ac:dyDescent="0.25">
      <c r="I4233">
        <v>15226</v>
      </c>
      <c r="J4233" t="s">
        <v>642</v>
      </c>
      <c r="K4233" t="s">
        <v>849</v>
      </c>
      <c r="L4233" s="82">
        <v>23320</v>
      </c>
      <c r="M4233" t="s">
        <v>5388</v>
      </c>
    </row>
    <row r="4234" spans="9:13" x14ac:dyDescent="0.25">
      <c r="I4234">
        <v>15227</v>
      </c>
      <c r="J4234" t="s">
        <v>173</v>
      </c>
      <c r="K4234" t="s">
        <v>964</v>
      </c>
      <c r="L4234" s="82">
        <v>23177</v>
      </c>
      <c r="M4234" t="s">
        <v>5389</v>
      </c>
    </row>
    <row r="4235" spans="9:13" x14ac:dyDescent="0.25">
      <c r="I4235">
        <v>15228</v>
      </c>
      <c r="J4235" t="s">
        <v>440</v>
      </c>
      <c r="K4235" t="s">
        <v>961</v>
      </c>
      <c r="L4235" s="82">
        <v>23317</v>
      </c>
      <c r="M4235" t="s">
        <v>5390</v>
      </c>
    </row>
    <row r="4236" spans="9:13" x14ac:dyDescent="0.25">
      <c r="I4236">
        <v>15229</v>
      </c>
      <c r="J4236" t="s">
        <v>390</v>
      </c>
      <c r="K4236" t="s">
        <v>839</v>
      </c>
      <c r="L4236" s="82">
        <v>22890</v>
      </c>
      <c r="M4236" t="s">
        <v>5391</v>
      </c>
    </row>
    <row r="4237" spans="9:13" x14ac:dyDescent="0.25">
      <c r="I4237">
        <v>15230</v>
      </c>
      <c r="J4237" t="s">
        <v>543</v>
      </c>
      <c r="K4237" t="s">
        <v>954</v>
      </c>
      <c r="L4237" s="82">
        <v>22998</v>
      </c>
      <c r="M4237" t="s">
        <v>5392</v>
      </c>
    </row>
    <row r="4238" spans="9:13" x14ac:dyDescent="0.25">
      <c r="I4238">
        <v>15231</v>
      </c>
      <c r="J4238" t="s">
        <v>311</v>
      </c>
      <c r="K4238" t="s">
        <v>931</v>
      </c>
      <c r="L4238" s="82">
        <v>22746</v>
      </c>
      <c r="M4238" t="s">
        <v>5393</v>
      </c>
    </row>
    <row r="4239" spans="9:13" x14ac:dyDescent="0.25">
      <c r="I4239">
        <v>15232</v>
      </c>
      <c r="J4239" t="s">
        <v>516</v>
      </c>
      <c r="K4239" t="s">
        <v>893</v>
      </c>
      <c r="L4239" s="82">
        <v>22480</v>
      </c>
      <c r="M4239" t="s">
        <v>5394</v>
      </c>
    </row>
    <row r="4240" spans="9:13" x14ac:dyDescent="0.25">
      <c r="I4240">
        <v>15233</v>
      </c>
      <c r="J4240" t="s">
        <v>591</v>
      </c>
      <c r="K4240" t="s">
        <v>932</v>
      </c>
      <c r="L4240" s="82">
        <v>22350</v>
      </c>
      <c r="M4240" t="s">
        <v>5395</v>
      </c>
    </row>
    <row r="4241" spans="9:13" x14ac:dyDescent="0.25">
      <c r="I4241">
        <v>15234</v>
      </c>
      <c r="J4241" t="s">
        <v>605</v>
      </c>
      <c r="K4241" t="s">
        <v>849</v>
      </c>
      <c r="L4241" s="82">
        <v>21391</v>
      </c>
      <c r="M4241" t="s">
        <v>5396</v>
      </c>
    </row>
    <row r="4242" spans="9:13" x14ac:dyDescent="0.25">
      <c r="I4242">
        <v>15235</v>
      </c>
      <c r="J4242" t="s">
        <v>249</v>
      </c>
      <c r="K4242" t="s">
        <v>866</v>
      </c>
      <c r="L4242" s="82">
        <v>22092</v>
      </c>
      <c r="M4242" t="s">
        <v>5397</v>
      </c>
    </row>
    <row r="4243" spans="9:13" x14ac:dyDescent="0.25">
      <c r="I4243">
        <v>15236</v>
      </c>
      <c r="J4243" t="s">
        <v>446</v>
      </c>
      <c r="K4243" t="s">
        <v>901</v>
      </c>
      <c r="L4243" s="82">
        <v>22043</v>
      </c>
      <c r="M4243" t="s">
        <v>5398</v>
      </c>
    </row>
    <row r="4244" spans="9:13" x14ac:dyDescent="0.25">
      <c r="I4244">
        <v>15237</v>
      </c>
      <c r="J4244" t="s">
        <v>688</v>
      </c>
      <c r="K4244" t="s">
        <v>840</v>
      </c>
      <c r="L4244" s="82">
        <v>22023</v>
      </c>
      <c r="M4244" t="s">
        <v>5399</v>
      </c>
    </row>
    <row r="4245" spans="9:13" x14ac:dyDescent="0.25">
      <c r="I4245">
        <v>15238</v>
      </c>
      <c r="J4245" t="s">
        <v>510</v>
      </c>
      <c r="K4245" t="s">
        <v>999</v>
      </c>
      <c r="L4245" s="82">
        <v>20744</v>
      </c>
      <c r="M4245" t="s">
        <v>5400</v>
      </c>
    </row>
    <row r="4246" spans="9:13" x14ac:dyDescent="0.25">
      <c r="I4246">
        <v>15239</v>
      </c>
      <c r="J4246" t="s">
        <v>420</v>
      </c>
      <c r="K4246" t="s">
        <v>932</v>
      </c>
      <c r="L4246" s="82">
        <v>20705</v>
      </c>
      <c r="M4246" t="s">
        <v>5401</v>
      </c>
    </row>
    <row r="4247" spans="9:13" x14ac:dyDescent="0.25">
      <c r="I4247">
        <v>15240</v>
      </c>
      <c r="J4247" t="s">
        <v>629</v>
      </c>
      <c r="K4247" t="s">
        <v>878</v>
      </c>
      <c r="L4247" s="82">
        <v>19639</v>
      </c>
      <c r="M4247" t="s">
        <v>5402</v>
      </c>
    </row>
    <row r="4248" spans="9:13" x14ac:dyDescent="0.25">
      <c r="I4248">
        <v>15241</v>
      </c>
      <c r="J4248" t="s">
        <v>487</v>
      </c>
      <c r="K4248" t="s">
        <v>990</v>
      </c>
      <c r="L4248" s="82">
        <v>19506</v>
      </c>
      <c r="M4248" t="s">
        <v>5403</v>
      </c>
    </row>
    <row r="4249" spans="9:13" x14ac:dyDescent="0.25">
      <c r="I4249">
        <v>15242</v>
      </c>
      <c r="J4249" t="s">
        <v>702</v>
      </c>
      <c r="K4249" t="s">
        <v>831</v>
      </c>
      <c r="L4249" s="82">
        <v>19593</v>
      </c>
      <c r="M4249" t="s">
        <v>5404</v>
      </c>
    </row>
    <row r="4250" spans="9:13" x14ac:dyDescent="0.25">
      <c r="I4250">
        <v>15243</v>
      </c>
      <c r="J4250" t="s">
        <v>160</v>
      </c>
      <c r="K4250" t="s">
        <v>915</v>
      </c>
      <c r="L4250" s="82">
        <v>27913</v>
      </c>
      <c r="M4250" t="s">
        <v>5405</v>
      </c>
    </row>
    <row r="4251" spans="9:13" x14ac:dyDescent="0.25">
      <c r="I4251">
        <v>15244</v>
      </c>
      <c r="J4251" t="s">
        <v>332</v>
      </c>
      <c r="K4251" t="s">
        <v>932</v>
      </c>
      <c r="L4251" s="82">
        <v>27916</v>
      </c>
      <c r="M4251" t="s">
        <v>5406</v>
      </c>
    </row>
    <row r="4252" spans="9:13" x14ac:dyDescent="0.25">
      <c r="I4252">
        <v>15245</v>
      </c>
      <c r="J4252" t="s">
        <v>276</v>
      </c>
      <c r="K4252" t="s">
        <v>262</v>
      </c>
      <c r="L4252" s="82">
        <v>27908</v>
      </c>
      <c r="M4252" t="s">
        <v>5407</v>
      </c>
    </row>
    <row r="4253" spans="9:13" x14ac:dyDescent="0.25">
      <c r="I4253">
        <v>15246</v>
      </c>
      <c r="J4253" t="s">
        <v>507</v>
      </c>
      <c r="K4253" t="s">
        <v>1016</v>
      </c>
      <c r="L4253" s="82">
        <v>27857</v>
      </c>
      <c r="M4253" t="s">
        <v>5408</v>
      </c>
    </row>
    <row r="4254" spans="9:13" x14ac:dyDescent="0.25">
      <c r="I4254">
        <v>15247</v>
      </c>
      <c r="J4254" t="s">
        <v>303</v>
      </c>
      <c r="K4254" t="s">
        <v>949</v>
      </c>
      <c r="L4254" s="82">
        <v>27709</v>
      </c>
      <c r="M4254" t="s">
        <v>5409</v>
      </c>
    </row>
    <row r="4255" spans="9:13" x14ac:dyDescent="0.25">
      <c r="I4255">
        <v>15248</v>
      </c>
      <c r="J4255" t="s">
        <v>530</v>
      </c>
      <c r="K4255" t="s">
        <v>915</v>
      </c>
      <c r="L4255" s="82">
        <v>28122</v>
      </c>
      <c r="M4255" t="s">
        <v>5410</v>
      </c>
    </row>
    <row r="4256" spans="9:13" x14ac:dyDescent="0.25">
      <c r="I4256">
        <v>15249</v>
      </c>
      <c r="J4256" t="s">
        <v>232</v>
      </c>
      <c r="K4256" t="s">
        <v>884</v>
      </c>
      <c r="L4256" s="82">
        <v>29263</v>
      </c>
      <c r="M4256" t="s">
        <v>5411</v>
      </c>
    </row>
    <row r="4257" spans="9:13" x14ac:dyDescent="0.25">
      <c r="I4257">
        <v>15250</v>
      </c>
      <c r="J4257" t="s">
        <v>299</v>
      </c>
      <c r="K4257" t="s">
        <v>749</v>
      </c>
      <c r="L4257" s="82">
        <v>29538</v>
      </c>
      <c r="M4257" t="s">
        <v>5412</v>
      </c>
    </row>
    <row r="4258" spans="9:13" x14ac:dyDescent="0.25">
      <c r="I4258">
        <v>15251</v>
      </c>
      <c r="J4258" t="s">
        <v>206</v>
      </c>
      <c r="K4258" t="s">
        <v>995</v>
      </c>
      <c r="L4258" s="82">
        <v>29273</v>
      </c>
      <c r="M4258" t="s">
        <v>5413</v>
      </c>
    </row>
    <row r="4259" spans="9:13" x14ac:dyDescent="0.25">
      <c r="I4259">
        <v>15252</v>
      </c>
      <c r="J4259" t="s">
        <v>451</v>
      </c>
      <c r="K4259" t="s">
        <v>858</v>
      </c>
      <c r="L4259" s="82">
        <v>29265</v>
      </c>
      <c r="M4259" t="s">
        <v>5414</v>
      </c>
    </row>
    <row r="4260" spans="9:13" x14ac:dyDescent="0.25">
      <c r="I4260">
        <v>15253</v>
      </c>
      <c r="J4260" t="s">
        <v>651</v>
      </c>
      <c r="K4260" t="s">
        <v>1007</v>
      </c>
      <c r="L4260" s="82">
        <v>17000</v>
      </c>
      <c r="M4260" t="s">
        <v>5415</v>
      </c>
    </row>
    <row r="4261" spans="9:13" x14ac:dyDescent="0.25">
      <c r="I4261">
        <v>15254</v>
      </c>
      <c r="J4261" t="s">
        <v>370</v>
      </c>
      <c r="K4261" t="s">
        <v>956</v>
      </c>
      <c r="L4261" s="82">
        <v>29275</v>
      </c>
      <c r="M4261" t="s">
        <v>5416</v>
      </c>
    </row>
    <row r="4262" spans="9:13" x14ac:dyDescent="0.25">
      <c r="I4262">
        <v>15255</v>
      </c>
      <c r="J4262" t="s">
        <v>257</v>
      </c>
      <c r="K4262" t="s">
        <v>955</v>
      </c>
      <c r="L4262" s="82">
        <v>28645</v>
      </c>
      <c r="M4262" t="s">
        <v>5417</v>
      </c>
    </row>
    <row r="4263" spans="9:13" x14ac:dyDescent="0.25">
      <c r="I4263">
        <v>15256</v>
      </c>
      <c r="J4263" t="s">
        <v>234</v>
      </c>
      <c r="K4263" t="s">
        <v>916</v>
      </c>
      <c r="L4263" s="82">
        <v>28544</v>
      </c>
      <c r="M4263" t="s">
        <v>5418</v>
      </c>
    </row>
    <row r="4264" spans="9:13" x14ac:dyDescent="0.25">
      <c r="I4264">
        <v>15257</v>
      </c>
      <c r="J4264" t="s">
        <v>697</v>
      </c>
      <c r="K4264" t="s">
        <v>884</v>
      </c>
      <c r="L4264" s="82">
        <v>28574</v>
      </c>
      <c r="M4264" t="s">
        <v>5419</v>
      </c>
    </row>
    <row r="4265" spans="9:13" x14ac:dyDescent="0.25">
      <c r="I4265">
        <v>15258</v>
      </c>
      <c r="J4265" t="s">
        <v>163</v>
      </c>
      <c r="K4265" t="s">
        <v>874</v>
      </c>
      <c r="L4265" s="82">
        <v>28617</v>
      </c>
      <c r="M4265" t="s">
        <v>5420</v>
      </c>
    </row>
    <row r="4266" spans="9:13" x14ac:dyDescent="0.25">
      <c r="I4266">
        <v>15259</v>
      </c>
      <c r="J4266" t="s">
        <v>406</v>
      </c>
      <c r="K4266" t="s">
        <v>824</v>
      </c>
      <c r="L4266" s="82">
        <v>28402</v>
      </c>
      <c r="M4266" t="s">
        <v>5421</v>
      </c>
    </row>
    <row r="4267" spans="9:13" x14ac:dyDescent="0.25">
      <c r="I4267">
        <v>15260</v>
      </c>
      <c r="J4267" t="s">
        <v>605</v>
      </c>
      <c r="K4267" t="s">
        <v>823</v>
      </c>
      <c r="L4267" s="82">
        <v>28358</v>
      </c>
      <c r="M4267" t="s">
        <v>5422</v>
      </c>
    </row>
    <row r="4268" spans="9:13" x14ac:dyDescent="0.25">
      <c r="I4268">
        <v>15261</v>
      </c>
      <c r="J4268" t="s">
        <v>213</v>
      </c>
      <c r="K4268" t="s">
        <v>823</v>
      </c>
      <c r="L4268" s="82">
        <v>14600</v>
      </c>
      <c r="M4268" t="s">
        <v>5423</v>
      </c>
    </row>
    <row r="4269" spans="9:13" x14ac:dyDescent="0.25">
      <c r="I4269">
        <v>15262</v>
      </c>
      <c r="J4269" t="s">
        <v>265</v>
      </c>
      <c r="K4269" t="s">
        <v>854</v>
      </c>
      <c r="L4269" s="82">
        <v>14751</v>
      </c>
      <c r="M4269" t="s">
        <v>5424</v>
      </c>
    </row>
    <row r="4270" spans="9:13" x14ac:dyDescent="0.25">
      <c r="I4270">
        <v>15263</v>
      </c>
      <c r="J4270" t="s">
        <v>689</v>
      </c>
      <c r="K4270" t="s">
        <v>918</v>
      </c>
      <c r="L4270" s="82">
        <v>14965</v>
      </c>
      <c r="M4270" t="s">
        <v>5425</v>
      </c>
    </row>
    <row r="4271" spans="9:13" x14ac:dyDescent="0.25">
      <c r="I4271">
        <v>15264</v>
      </c>
      <c r="J4271" t="s">
        <v>520</v>
      </c>
      <c r="K4271" t="s">
        <v>919</v>
      </c>
      <c r="L4271" s="82">
        <v>14965</v>
      </c>
      <c r="M4271" t="s">
        <v>5426</v>
      </c>
    </row>
    <row r="4272" spans="9:13" x14ac:dyDescent="0.25">
      <c r="I4272">
        <v>15265</v>
      </c>
      <c r="J4272" t="s">
        <v>415</v>
      </c>
      <c r="K4272" t="s">
        <v>964</v>
      </c>
      <c r="L4272" s="82">
        <v>14841</v>
      </c>
      <c r="M4272" t="s">
        <v>5427</v>
      </c>
    </row>
    <row r="4273" spans="9:13" x14ac:dyDescent="0.25">
      <c r="I4273">
        <v>15266</v>
      </c>
      <c r="J4273" t="s">
        <v>471</v>
      </c>
      <c r="K4273" t="s">
        <v>831</v>
      </c>
      <c r="L4273" s="82">
        <v>15076</v>
      </c>
      <c r="M4273" t="s">
        <v>5428</v>
      </c>
    </row>
    <row r="4274" spans="9:13" x14ac:dyDescent="0.25">
      <c r="I4274">
        <v>15267</v>
      </c>
      <c r="J4274" t="s">
        <v>607</v>
      </c>
      <c r="K4274" t="s">
        <v>827</v>
      </c>
      <c r="L4274" s="82">
        <v>15619</v>
      </c>
      <c r="M4274" t="s">
        <v>5429</v>
      </c>
    </row>
    <row r="4275" spans="9:13" x14ac:dyDescent="0.25">
      <c r="I4275">
        <v>15268</v>
      </c>
      <c r="J4275" t="s">
        <v>157</v>
      </c>
      <c r="K4275" t="s">
        <v>920</v>
      </c>
      <c r="L4275" s="82">
        <v>15622</v>
      </c>
      <c r="M4275" t="s">
        <v>5430</v>
      </c>
    </row>
    <row r="4276" spans="9:13" x14ac:dyDescent="0.25">
      <c r="I4276">
        <v>15269</v>
      </c>
      <c r="J4276" t="s">
        <v>163</v>
      </c>
      <c r="K4276" t="s">
        <v>841</v>
      </c>
      <c r="L4276" s="82">
        <v>27900</v>
      </c>
      <c r="M4276" t="s">
        <v>5431</v>
      </c>
    </row>
    <row r="4277" spans="9:13" x14ac:dyDescent="0.25">
      <c r="I4277">
        <v>15270</v>
      </c>
      <c r="J4277" t="s">
        <v>414</v>
      </c>
      <c r="K4277" t="s">
        <v>887</v>
      </c>
      <c r="L4277" s="82">
        <v>27978</v>
      </c>
      <c r="M4277" t="s">
        <v>5432</v>
      </c>
    </row>
    <row r="4278" spans="9:13" x14ac:dyDescent="0.25">
      <c r="I4278">
        <v>15271</v>
      </c>
      <c r="J4278" t="s">
        <v>496</v>
      </c>
      <c r="K4278" t="s">
        <v>821</v>
      </c>
      <c r="L4278" s="82">
        <v>27914</v>
      </c>
      <c r="M4278" t="s">
        <v>5433</v>
      </c>
    </row>
    <row r="4279" spans="9:13" x14ac:dyDescent="0.25">
      <c r="I4279">
        <v>15272</v>
      </c>
      <c r="J4279" t="s">
        <v>346</v>
      </c>
      <c r="K4279" t="s">
        <v>959</v>
      </c>
      <c r="L4279" s="82">
        <v>27943</v>
      </c>
      <c r="M4279" t="s">
        <v>5434</v>
      </c>
    </row>
    <row r="4280" spans="9:13" x14ac:dyDescent="0.25">
      <c r="I4280">
        <v>15273</v>
      </c>
      <c r="J4280" t="s">
        <v>597</v>
      </c>
      <c r="K4280" t="s">
        <v>686</v>
      </c>
      <c r="L4280" s="82">
        <v>27894</v>
      </c>
      <c r="M4280" t="s">
        <v>5435</v>
      </c>
    </row>
    <row r="4281" spans="9:13" x14ac:dyDescent="0.25">
      <c r="I4281">
        <v>15274</v>
      </c>
      <c r="J4281" t="s">
        <v>686</v>
      </c>
      <c r="K4281" t="s">
        <v>825</v>
      </c>
      <c r="L4281" s="82">
        <v>27966</v>
      </c>
      <c r="M4281" t="s">
        <v>5436</v>
      </c>
    </row>
    <row r="4282" spans="9:13" x14ac:dyDescent="0.25">
      <c r="I4282">
        <v>15275</v>
      </c>
      <c r="J4282" t="s">
        <v>703</v>
      </c>
      <c r="K4282" t="s">
        <v>955</v>
      </c>
      <c r="L4282" s="82">
        <v>28056</v>
      </c>
      <c r="M4282" t="s">
        <v>5437</v>
      </c>
    </row>
    <row r="4283" spans="9:13" x14ac:dyDescent="0.25">
      <c r="I4283">
        <v>15276</v>
      </c>
      <c r="J4283" t="s">
        <v>188</v>
      </c>
      <c r="K4283" t="s">
        <v>995</v>
      </c>
      <c r="L4283" s="82">
        <v>27186</v>
      </c>
      <c r="M4283" t="s">
        <v>5438</v>
      </c>
    </row>
    <row r="4284" spans="9:13" x14ac:dyDescent="0.25">
      <c r="I4284">
        <v>15277</v>
      </c>
      <c r="J4284" t="s">
        <v>319</v>
      </c>
      <c r="K4284" t="s">
        <v>913</v>
      </c>
      <c r="L4284" s="82">
        <v>27184</v>
      </c>
      <c r="M4284" t="s">
        <v>5439</v>
      </c>
    </row>
    <row r="4285" spans="9:13" x14ac:dyDescent="0.25">
      <c r="I4285">
        <v>15278</v>
      </c>
      <c r="J4285" t="s">
        <v>597</v>
      </c>
      <c r="K4285" t="s">
        <v>171</v>
      </c>
      <c r="L4285" s="82">
        <v>27275</v>
      </c>
      <c r="M4285" t="s">
        <v>5440</v>
      </c>
    </row>
    <row r="4286" spans="9:13" x14ac:dyDescent="0.25">
      <c r="I4286">
        <v>15279</v>
      </c>
      <c r="J4286" t="s">
        <v>231</v>
      </c>
      <c r="K4286" t="s">
        <v>726</v>
      </c>
      <c r="L4286" s="82">
        <v>27390</v>
      </c>
      <c r="M4286" t="s">
        <v>5441</v>
      </c>
    </row>
    <row r="4287" spans="9:13" x14ac:dyDescent="0.25">
      <c r="I4287">
        <v>15280</v>
      </c>
      <c r="J4287" t="s">
        <v>361</v>
      </c>
      <c r="K4287" t="s">
        <v>913</v>
      </c>
      <c r="L4287" s="82">
        <v>25002</v>
      </c>
      <c r="M4287" t="s">
        <v>5442</v>
      </c>
    </row>
    <row r="4288" spans="9:13" x14ac:dyDescent="0.25">
      <c r="I4288">
        <v>15281</v>
      </c>
      <c r="J4288" t="s">
        <v>231</v>
      </c>
      <c r="K4288" t="s">
        <v>884</v>
      </c>
      <c r="L4288" s="82">
        <v>24584</v>
      </c>
      <c r="M4288" t="s">
        <v>5443</v>
      </c>
    </row>
    <row r="4289" spans="9:13" x14ac:dyDescent="0.25">
      <c r="I4289">
        <v>15282</v>
      </c>
      <c r="J4289" t="s">
        <v>152</v>
      </c>
      <c r="K4289" t="s">
        <v>495</v>
      </c>
      <c r="L4289" s="82">
        <v>23213</v>
      </c>
      <c r="M4289" t="s">
        <v>5444</v>
      </c>
    </row>
    <row r="4290" spans="9:13" x14ac:dyDescent="0.25">
      <c r="I4290">
        <v>15283</v>
      </c>
      <c r="J4290" t="s">
        <v>149</v>
      </c>
      <c r="K4290" t="s">
        <v>946</v>
      </c>
      <c r="L4290" s="82">
        <v>26625</v>
      </c>
      <c r="M4290" t="s">
        <v>5445</v>
      </c>
    </row>
    <row r="4291" spans="9:13" x14ac:dyDescent="0.25">
      <c r="I4291">
        <v>15284</v>
      </c>
      <c r="J4291" t="s">
        <v>432</v>
      </c>
      <c r="K4291" t="s">
        <v>951</v>
      </c>
      <c r="L4291" s="82">
        <v>26371</v>
      </c>
      <c r="M4291" t="s">
        <v>5446</v>
      </c>
    </row>
    <row r="4292" spans="9:13" x14ac:dyDescent="0.25">
      <c r="I4292">
        <v>15285</v>
      </c>
      <c r="J4292" t="s">
        <v>316</v>
      </c>
      <c r="K4292" t="s">
        <v>932</v>
      </c>
      <c r="L4292" s="82">
        <v>26340</v>
      </c>
      <c r="M4292" t="s">
        <v>5447</v>
      </c>
    </row>
    <row r="4293" spans="9:13" x14ac:dyDescent="0.25">
      <c r="I4293">
        <v>15286</v>
      </c>
      <c r="J4293" t="s">
        <v>495</v>
      </c>
      <c r="K4293" t="s">
        <v>615</v>
      </c>
      <c r="L4293" s="82">
        <v>26938</v>
      </c>
      <c r="M4293" t="s">
        <v>5448</v>
      </c>
    </row>
    <row r="4294" spans="9:13" x14ac:dyDescent="0.25">
      <c r="I4294">
        <v>15287</v>
      </c>
      <c r="J4294" t="s">
        <v>301</v>
      </c>
      <c r="K4294" t="s">
        <v>886</v>
      </c>
      <c r="L4294" s="82">
        <v>26777</v>
      </c>
      <c r="M4294" t="s">
        <v>5449</v>
      </c>
    </row>
    <row r="4295" spans="9:13" x14ac:dyDescent="0.25">
      <c r="I4295">
        <v>15288</v>
      </c>
      <c r="J4295" t="s">
        <v>456</v>
      </c>
      <c r="K4295" t="s">
        <v>944</v>
      </c>
      <c r="L4295" s="82">
        <v>26751</v>
      </c>
      <c r="M4295" t="s">
        <v>5450</v>
      </c>
    </row>
    <row r="4296" spans="9:13" x14ac:dyDescent="0.25">
      <c r="I4296">
        <v>15289</v>
      </c>
      <c r="J4296" t="s">
        <v>341</v>
      </c>
      <c r="K4296" t="s">
        <v>937</v>
      </c>
      <c r="L4296" s="82">
        <v>26343</v>
      </c>
      <c r="M4296" t="s">
        <v>5451</v>
      </c>
    </row>
    <row r="4297" spans="9:13" x14ac:dyDescent="0.25">
      <c r="I4297">
        <v>15290</v>
      </c>
      <c r="J4297" t="s">
        <v>278</v>
      </c>
      <c r="K4297" t="s">
        <v>953</v>
      </c>
      <c r="L4297" s="82">
        <v>26507</v>
      </c>
      <c r="M4297" t="s">
        <v>5452</v>
      </c>
    </row>
    <row r="4298" spans="9:13" x14ac:dyDescent="0.25">
      <c r="I4298">
        <v>15291</v>
      </c>
      <c r="J4298" t="s">
        <v>244</v>
      </c>
      <c r="K4298" t="s">
        <v>686</v>
      </c>
      <c r="L4298" s="82">
        <v>26229</v>
      </c>
      <c r="M4298" t="s">
        <v>5453</v>
      </c>
    </row>
    <row r="4299" spans="9:13" x14ac:dyDescent="0.25">
      <c r="I4299">
        <v>15292</v>
      </c>
      <c r="J4299" t="s">
        <v>188</v>
      </c>
      <c r="K4299" t="s">
        <v>526</v>
      </c>
      <c r="L4299" s="82">
        <v>26101</v>
      </c>
      <c r="M4299" t="s">
        <v>5454</v>
      </c>
    </row>
    <row r="4300" spans="9:13" x14ac:dyDescent="0.25">
      <c r="I4300">
        <v>15293</v>
      </c>
      <c r="J4300" t="s">
        <v>298</v>
      </c>
      <c r="K4300" t="s">
        <v>1016</v>
      </c>
      <c r="L4300" s="82">
        <v>26003</v>
      </c>
      <c r="M4300" t="s">
        <v>5455</v>
      </c>
    </row>
    <row r="4301" spans="9:13" x14ac:dyDescent="0.25">
      <c r="I4301">
        <v>15294</v>
      </c>
      <c r="J4301" t="s">
        <v>725</v>
      </c>
      <c r="K4301" t="s">
        <v>924</v>
      </c>
      <c r="L4301" s="82">
        <v>26154</v>
      </c>
      <c r="M4301" t="s">
        <v>5456</v>
      </c>
    </row>
    <row r="4302" spans="9:13" x14ac:dyDescent="0.25">
      <c r="I4302">
        <v>15295</v>
      </c>
      <c r="J4302" t="s">
        <v>430</v>
      </c>
      <c r="K4302" t="s">
        <v>965</v>
      </c>
      <c r="L4302" s="82">
        <v>26016</v>
      </c>
      <c r="M4302" t="s">
        <v>5457</v>
      </c>
    </row>
    <row r="4303" spans="9:13" x14ac:dyDescent="0.25">
      <c r="I4303">
        <v>15296</v>
      </c>
      <c r="J4303" t="s">
        <v>163</v>
      </c>
      <c r="K4303" t="s">
        <v>984</v>
      </c>
      <c r="L4303" s="82">
        <v>26097</v>
      </c>
      <c r="M4303" t="s">
        <v>5458</v>
      </c>
    </row>
    <row r="4304" spans="9:13" x14ac:dyDescent="0.25">
      <c r="I4304">
        <v>15297</v>
      </c>
      <c r="J4304" t="s">
        <v>275</v>
      </c>
      <c r="K4304" t="s">
        <v>417</v>
      </c>
      <c r="L4304" s="82">
        <v>26068</v>
      </c>
      <c r="M4304" t="s">
        <v>5459</v>
      </c>
    </row>
    <row r="4305" spans="9:13" x14ac:dyDescent="0.25">
      <c r="I4305">
        <v>15298</v>
      </c>
      <c r="J4305" t="s">
        <v>533</v>
      </c>
      <c r="K4305" t="s">
        <v>982</v>
      </c>
      <c r="L4305" s="82">
        <v>26553</v>
      </c>
      <c r="M4305" t="s">
        <v>5460</v>
      </c>
    </row>
    <row r="4306" spans="9:13" x14ac:dyDescent="0.25">
      <c r="I4306">
        <v>15299</v>
      </c>
      <c r="J4306" t="s">
        <v>314</v>
      </c>
      <c r="K4306" t="s">
        <v>866</v>
      </c>
      <c r="L4306" s="82">
        <v>26594</v>
      </c>
      <c r="M4306" t="s">
        <v>5461</v>
      </c>
    </row>
    <row r="4307" spans="9:13" x14ac:dyDescent="0.25">
      <c r="I4307">
        <v>15300</v>
      </c>
      <c r="J4307" t="s">
        <v>170</v>
      </c>
      <c r="K4307" t="s">
        <v>876</v>
      </c>
      <c r="L4307" s="82">
        <v>26612</v>
      </c>
      <c r="M4307" t="s">
        <v>5462</v>
      </c>
    </row>
    <row r="4308" spans="9:13" x14ac:dyDescent="0.25">
      <c r="I4308">
        <v>15301</v>
      </c>
      <c r="J4308" t="s">
        <v>217</v>
      </c>
      <c r="K4308" t="s">
        <v>1008</v>
      </c>
      <c r="L4308" s="82">
        <v>26348</v>
      </c>
      <c r="M4308" t="s">
        <v>5463</v>
      </c>
    </row>
    <row r="4309" spans="9:13" x14ac:dyDescent="0.25">
      <c r="I4309">
        <v>15302</v>
      </c>
      <c r="J4309" t="s">
        <v>271</v>
      </c>
      <c r="K4309" t="s">
        <v>495</v>
      </c>
      <c r="L4309" s="82">
        <v>26492</v>
      </c>
      <c r="M4309" t="s">
        <v>5464</v>
      </c>
    </row>
    <row r="4310" spans="9:13" x14ac:dyDescent="0.25">
      <c r="I4310">
        <v>15303</v>
      </c>
      <c r="J4310" t="s">
        <v>353</v>
      </c>
      <c r="K4310" t="s">
        <v>917</v>
      </c>
      <c r="L4310" s="82">
        <v>16368</v>
      </c>
      <c r="M4310" t="s">
        <v>5465</v>
      </c>
    </row>
    <row r="4311" spans="9:13" x14ac:dyDescent="0.25">
      <c r="I4311">
        <v>15304</v>
      </c>
      <c r="J4311" t="s">
        <v>502</v>
      </c>
      <c r="K4311" t="s">
        <v>864</v>
      </c>
      <c r="L4311" s="82">
        <v>16399</v>
      </c>
      <c r="M4311" t="s">
        <v>5466</v>
      </c>
    </row>
    <row r="4312" spans="9:13" x14ac:dyDescent="0.25">
      <c r="I4312">
        <v>15305</v>
      </c>
      <c r="J4312" t="s">
        <v>158</v>
      </c>
      <c r="K4312" t="s">
        <v>963</v>
      </c>
      <c r="L4312" s="82">
        <v>16729</v>
      </c>
      <c r="M4312" t="s">
        <v>5467</v>
      </c>
    </row>
    <row r="4313" spans="9:13" x14ac:dyDescent="0.25">
      <c r="I4313">
        <v>15306</v>
      </c>
      <c r="J4313" t="s">
        <v>342</v>
      </c>
      <c r="K4313" t="s">
        <v>860</v>
      </c>
      <c r="L4313" s="82">
        <v>16699</v>
      </c>
      <c r="M4313" t="s">
        <v>5468</v>
      </c>
    </row>
    <row r="4314" spans="9:13" x14ac:dyDescent="0.25">
      <c r="I4314">
        <v>15307</v>
      </c>
      <c r="J4314" t="s">
        <v>183</v>
      </c>
      <c r="K4314" t="s">
        <v>856</v>
      </c>
      <c r="L4314" s="82">
        <v>16552</v>
      </c>
      <c r="M4314" t="s">
        <v>5469</v>
      </c>
    </row>
    <row r="4315" spans="9:13" x14ac:dyDescent="0.25">
      <c r="I4315">
        <v>15308</v>
      </c>
      <c r="J4315" t="s">
        <v>151</v>
      </c>
      <c r="K4315" t="s">
        <v>840</v>
      </c>
      <c r="L4315" s="82">
        <v>16538</v>
      </c>
      <c r="M4315" t="s">
        <v>5470</v>
      </c>
    </row>
    <row r="4316" spans="9:13" x14ac:dyDescent="0.25">
      <c r="I4316">
        <v>15309</v>
      </c>
      <c r="J4316" t="s">
        <v>557</v>
      </c>
      <c r="K4316" t="s">
        <v>692</v>
      </c>
      <c r="L4316" s="82">
        <v>16651</v>
      </c>
      <c r="M4316" t="s">
        <v>5471</v>
      </c>
    </row>
    <row r="4317" spans="9:13" x14ac:dyDescent="0.25">
      <c r="I4317">
        <v>15310</v>
      </c>
      <c r="J4317" t="s">
        <v>187</v>
      </c>
      <c r="K4317" t="s">
        <v>949</v>
      </c>
      <c r="L4317" s="82">
        <v>16759</v>
      </c>
      <c r="M4317" t="s">
        <v>5472</v>
      </c>
    </row>
    <row r="4318" spans="9:13" x14ac:dyDescent="0.25">
      <c r="I4318">
        <v>15311</v>
      </c>
      <c r="J4318" t="s">
        <v>597</v>
      </c>
      <c r="K4318" t="s">
        <v>953</v>
      </c>
      <c r="L4318" s="82">
        <v>16639</v>
      </c>
      <c r="M4318" t="s">
        <v>5473</v>
      </c>
    </row>
    <row r="4319" spans="9:13" x14ac:dyDescent="0.25">
      <c r="I4319">
        <v>15312</v>
      </c>
      <c r="J4319" t="s">
        <v>467</v>
      </c>
      <c r="K4319" t="s">
        <v>959</v>
      </c>
      <c r="L4319" s="82">
        <v>16633</v>
      </c>
      <c r="M4319" t="s">
        <v>5474</v>
      </c>
    </row>
    <row r="4320" spans="9:13" x14ac:dyDescent="0.25">
      <c r="I4320">
        <v>15313</v>
      </c>
      <c r="J4320" t="s">
        <v>537</v>
      </c>
      <c r="K4320" t="s">
        <v>936</v>
      </c>
      <c r="L4320" s="82">
        <v>17103</v>
      </c>
      <c r="M4320" t="s">
        <v>5475</v>
      </c>
    </row>
    <row r="4321" spans="9:13" x14ac:dyDescent="0.25">
      <c r="I4321">
        <v>15314</v>
      </c>
      <c r="J4321" t="s">
        <v>276</v>
      </c>
      <c r="K4321" t="s">
        <v>823</v>
      </c>
      <c r="L4321" s="82">
        <v>17019</v>
      </c>
      <c r="M4321" t="s">
        <v>5476</v>
      </c>
    </row>
    <row r="4322" spans="9:13" x14ac:dyDescent="0.25">
      <c r="I4322">
        <v>15315</v>
      </c>
      <c r="J4322" t="s">
        <v>450</v>
      </c>
      <c r="K4322" t="s">
        <v>835</v>
      </c>
      <c r="L4322" s="82">
        <v>17092</v>
      </c>
      <c r="M4322" t="s">
        <v>5477</v>
      </c>
    </row>
    <row r="4323" spans="9:13" x14ac:dyDescent="0.25">
      <c r="I4323">
        <v>15316</v>
      </c>
      <c r="J4323" t="s">
        <v>332</v>
      </c>
      <c r="K4323" t="s">
        <v>915</v>
      </c>
      <c r="L4323" s="82">
        <v>17451</v>
      </c>
      <c r="M4323" t="s">
        <v>5478</v>
      </c>
    </row>
    <row r="4324" spans="9:13" x14ac:dyDescent="0.25">
      <c r="I4324">
        <v>15317</v>
      </c>
      <c r="J4324" t="s">
        <v>663</v>
      </c>
      <c r="K4324" t="s">
        <v>834</v>
      </c>
      <c r="L4324" s="82">
        <v>17307</v>
      </c>
      <c r="M4324" t="s">
        <v>5479</v>
      </c>
    </row>
    <row r="4325" spans="9:13" x14ac:dyDescent="0.25">
      <c r="I4325">
        <v>15318</v>
      </c>
      <c r="J4325" t="s">
        <v>210</v>
      </c>
      <c r="K4325" t="s">
        <v>1016</v>
      </c>
      <c r="L4325" s="82">
        <v>17431</v>
      </c>
      <c r="M4325" t="s">
        <v>5480</v>
      </c>
    </row>
    <row r="4326" spans="9:13" x14ac:dyDescent="0.25">
      <c r="I4326">
        <v>15319</v>
      </c>
      <c r="J4326" t="s">
        <v>362</v>
      </c>
      <c r="K4326" t="s">
        <v>860</v>
      </c>
      <c r="L4326" s="82">
        <v>17171</v>
      </c>
      <c r="M4326" t="s">
        <v>5481</v>
      </c>
    </row>
    <row r="4327" spans="9:13" x14ac:dyDescent="0.25">
      <c r="I4327">
        <v>15320</v>
      </c>
      <c r="J4327" t="s">
        <v>276</v>
      </c>
      <c r="K4327" t="s">
        <v>929</v>
      </c>
      <c r="L4327" s="82">
        <v>17276</v>
      </c>
      <c r="M4327" t="s">
        <v>5482</v>
      </c>
    </row>
    <row r="4328" spans="9:13" x14ac:dyDescent="0.25">
      <c r="I4328">
        <v>15321</v>
      </c>
      <c r="J4328" t="s">
        <v>220</v>
      </c>
      <c r="K4328" t="s">
        <v>888</v>
      </c>
      <c r="L4328" s="82">
        <v>17291</v>
      </c>
      <c r="M4328" t="s">
        <v>5483</v>
      </c>
    </row>
    <row r="4329" spans="9:13" x14ac:dyDescent="0.25">
      <c r="I4329">
        <v>15322</v>
      </c>
      <c r="J4329" t="s">
        <v>257</v>
      </c>
      <c r="K4329" t="s">
        <v>987</v>
      </c>
      <c r="L4329" s="82">
        <v>17389</v>
      </c>
      <c r="M4329" t="s">
        <v>5484</v>
      </c>
    </row>
    <row r="4330" spans="9:13" x14ac:dyDescent="0.25">
      <c r="I4330">
        <v>15323</v>
      </c>
      <c r="J4330" t="s">
        <v>276</v>
      </c>
      <c r="K4330" t="s">
        <v>692</v>
      </c>
      <c r="L4330" s="82">
        <v>17615</v>
      </c>
      <c r="M4330" t="s">
        <v>5485</v>
      </c>
    </row>
    <row r="4331" spans="9:13" x14ac:dyDescent="0.25">
      <c r="I4331">
        <v>15324</v>
      </c>
      <c r="J4331" t="s">
        <v>670</v>
      </c>
      <c r="K4331" t="s">
        <v>880</v>
      </c>
      <c r="L4331" s="82">
        <v>17674</v>
      </c>
      <c r="M4331" t="s">
        <v>5486</v>
      </c>
    </row>
    <row r="4332" spans="9:13" x14ac:dyDescent="0.25">
      <c r="I4332">
        <v>15325</v>
      </c>
      <c r="J4332" t="s">
        <v>366</v>
      </c>
      <c r="K4332" t="s">
        <v>973</v>
      </c>
      <c r="L4332" s="82">
        <v>17673</v>
      </c>
      <c r="M4332" t="s">
        <v>5487</v>
      </c>
    </row>
    <row r="4333" spans="9:13" x14ac:dyDescent="0.25">
      <c r="I4333">
        <v>15326</v>
      </c>
      <c r="J4333" t="s">
        <v>205</v>
      </c>
      <c r="K4333" t="s">
        <v>865</v>
      </c>
      <c r="L4333" s="82">
        <v>17793</v>
      </c>
      <c r="M4333" t="s">
        <v>5488</v>
      </c>
    </row>
    <row r="4334" spans="9:13" x14ac:dyDescent="0.25">
      <c r="I4334">
        <v>15327</v>
      </c>
      <c r="J4334" t="s">
        <v>649</v>
      </c>
      <c r="K4334" t="s">
        <v>857</v>
      </c>
      <c r="L4334" s="82">
        <v>17883</v>
      </c>
      <c r="M4334" t="s">
        <v>5489</v>
      </c>
    </row>
    <row r="4335" spans="9:13" x14ac:dyDescent="0.25">
      <c r="I4335">
        <v>15328</v>
      </c>
      <c r="J4335" t="s">
        <v>354</v>
      </c>
      <c r="K4335" t="s">
        <v>477</v>
      </c>
      <c r="L4335" s="82">
        <v>17859</v>
      </c>
      <c r="M4335" t="s">
        <v>5490</v>
      </c>
    </row>
    <row r="4336" spans="9:13" x14ac:dyDescent="0.25">
      <c r="I4336">
        <v>15329</v>
      </c>
      <c r="J4336" t="s">
        <v>271</v>
      </c>
      <c r="K4336" t="s">
        <v>887</v>
      </c>
      <c r="L4336" s="82">
        <v>17825</v>
      </c>
      <c r="M4336" t="s">
        <v>5491</v>
      </c>
    </row>
    <row r="4337" spans="9:13" x14ac:dyDescent="0.25">
      <c r="I4337">
        <v>15330</v>
      </c>
      <c r="J4337" t="s">
        <v>303</v>
      </c>
      <c r="K4337" t="s">
        <v>912</v>
      </c>
      <c r="L4337" s="82">
        <v>18135</v>
      </c>
      <c r="M4337" t="s">
        <v>5492</v>
      </c>
    </row>
    <row r="4338" spans="9:13" x14ac:dyDescent="0.25">
      <c r="I4338">
        <v>15331</v>
      </c>
      <c r="J4338" t="s">
        <v>578</v>
      </c>
      <c r="K4338" t="s">
        <v>344</v>
      </c>
      <c r="L4338" s="82">
        <v>18136</v>
      </c>
      <c r="M4338" t="s">
        <v>5493</v>
      </c>
    </row>
    <row r="4339" spans="9:13" x14ac:dyDescent="0.25">
      <c r="I4339">
        <v>15332</v>
      </c>
      <c r="J4339" t="s">
        <v>286</v>
      </c>
      <c r="K4339" t="s">
        <v>991</v>
      </c>
      <c r="L4339" s="82">
        <v>17996</v>
      </c>
      <c r="M4339" t="s">
        <v>5494</v>
      </c>
    </row>
    <row r="4340" spans="9:13" x14ac:dyDescent="0.25">
      <c r="I4340">
        <v>15333</v>
      </c>
      <c r="J4340" t="s">
        <v>398</v>
      </c>
      <c r="K4340" t="s">
        <v>871</v>
      </c>
      <c r="L4340" s="82">
        <v>18207</v>
      </c>
      <c r="M4340" t="s">
        <v>5495</v>
      </c>
    </row>
    <row r="4341" spans="9:13" x14ac:dyDescent="0.25">
      <c r="I4341">
        <v>15334</v>
      </c>
      <c r="J4341" t="s">
        <v>162</v>
      </c>
      <c r="K4341" t="s">
        <v>923</v>
      </c>
      <c r="L4341" s="82">
        <v>18387</v>
      </c>
      <c r="M4341" t="s">
        <v>5496</v>
      </c>
    </row>
    <row r="4342" spans="9:13" x14ac:dyDescent="0.25">
      <c r="I4342">
        <v>15335</v>
      </c>
      <c r="J4342" t="s">
        <v>228</v>
      </c>
      <c r="K4342" t="s">
        <v>917</v>
      </c>
      <c r="L4342" s="82">
        <v>18297</v>
      </c>
      <c r="M4342" t="s">
        <v>5497</v>
      </c>
    </row>
    <row r="4343" spans="9:13" x14ac:dyDescent="0.25">
      <c r="I4343">
        <v>15336</v>
      </c>
      <c r="J4343" t="s">
        <v>155</v>
      </c>
      <c r="K4343" t="s">
        <v>856</v>
      </c>
      <c r="L4343" s="82">
        <v>18527</v>
      </c>
      <c r="M4343" t="s">
        <v>5498</v>
      </c>
    </row>
    <row r="4344" spans="9:13" x14ac:dyDescent="0.25">
      <c r="I4344">
        <v>15337</v>
      </c>
      <c r="J4344" t="s">
        <v>663</v>
      </c>
      <c r="K4344" t="s">
        <v>959</v>
      </c>
      <c r="L4344" s="82">
        <v>18411</v>
      </c>
      <c r="M4344" t="s">
        <v>5499</v>
      </c>
    </row>
    <row r="4345" spans="9:13" x14ac:dyDescent="0.25">
      <c r="I4345">
        <v>15338</v>
      </c>
      <c r="J4345" t="s">
        <v>398</v>
      </c>
      <c r="K4345" t="s">
        <v>878</v>
      </c>
      <c r="L4345" s="82">
        <v>18445</v>
      </c>
      <c r="M4345" t="s">
        <v>5500</v>
      </c>
    </row>
    <row r="4346" spans="9:13" x14ac:dyDescent="0.25">
      <c r="I4346">
        <v>15339</v>
      </c>
      <c r="J4346" t="s">
        <v>206</v>
      </c>
      <c r="K4346" t="s">
        <v>842</v>
      </c>
      <c r="L4346" s="82">
        <v>18445</v>
      </c>
      <c r="M4346" t="s">
        <v>5501</v>
      </c>
    </row>
    <row r="4347" spans="9:13" x14ac:dyDescent="0.25">
      <c r="I4347">
        <v>15340</v>
      </c>
      <c r="J4347" t="s">
        <v>643</v>
      </c>
      <c r="K4347" t="s">
        <v>931</v>
      </c>
      <c r="L4347" s="82">
        <v>18755</v>
      </c>
      <c r="M4347" t="s">
        <v>5502</v>
      </c>
    </row>
    <row r="4348" spans="9:13" x14ac:dyDescent="0.25">
      <c r="I4348">
        <v>15341</v>
      </c>
      <c r="J4348" t="s">
        <v>392</v>
      </c>
      <c r="K4348" t="s">
        <v>905</v>
      </c>
      <c r="L4348" s="82">
        <v>18944</v>
      </c>
      <c r="M4348" t="s">
        <v>5503</v>
      </c>
    </row>
    <row r="4349" spans="9:13" x14ac:dyDescent="0.25">
      <c r="I4349">
        <v>15342</v>
      </c>
      <c r="J4349" t="s">
        <v>204</v>
      </c>
      <c r="K4349" t="s">
        <v>879</v>
      </c>
      <c r="L4349" s="82">
        <v>18739</v>
      </c>
      <c r="M4349" t="s">
        <v>5504</v>
      </c>
    </row>
    <row r="4350" spans="9:13" x14ac:dyDescent="0.25">
      <c r="I4350">
        <v>15343</v>
      </c>
      <c r="J4350" t="s">
        <v>305</v>
      </c>
      <c r="K4350" t="s">
        <v>931</v>
      </c>
      <c r="L4350" s="82">
        <v>18878</v>
      </c>
      <c r="M4350" t="s">
        <v>5505</v>
      </c>
    </row>
    <row r="4351" spans="9:13" x14ac:dyDescent="0.25">
      <c r="I4351">
        <v>15344</v>
      </c>
      <c r="J4351" t="s">
        <v>166</v>
      </c>
      <c r="K4351" t="s">
        <v>171</v>
      </c>
      <c r="L4351" s="82">
        <v>18695</v>
      </c>
      <c r="M4351" t="s">
        <v>5506</v>
      </c>
    </row>
    <row r="4352" spans="9:13" x14ac:dyDescent="0.25">
      <c r="I4352">
        <v>15345</v>
      </c>
      <c r="J4352" t="s">
        <v>291</v>
      </c>
      <c r="K4352" t="s">
        <v>944</v>
      </c>
      <c r="L4352" s="82">
        <v>18764</v>
      </c>
      <c r="M4352" t="s">
        <v>5507</v>
      </c>
    </row>
    <row r="4353" spans="9:13" x14ac:dyDescent="0.25">
      <c r="I4353">
        <v>15346</v>
      </c>
      <c r="J4353" t="s">
        <v>314</v>
      </c>
      <c r="K4353" t="s">
        <v>932</v>
      </c>
      <c r="L4353" s="82">
        <v>18701</v>
      </c>
      <c r="M4353" t="s">
        <v>5508</v>
      </c>
    </row>
    <row r="4354" spans="9:13" x14ac:dyDescent="0.25">
      <c r="I4354">
        <v>15347</v>
      </c>
      <c r="J4354" t="s">
        <v>200</v>
      </c>
      <c r="K4354" t="s">
        <v>999</v>
      </c>
      <c r="L4354" s="82">
        <v>19172</v>
      </c>
      <c r="M4354" t="s">
        <v>5509</v>
      </c>
    </row>
    <row r="4355" spans="9:13" x14ac:dyDescent="0.25">
      <c r="I4355">
        <v>15348</v>
      </c>
      <c r="J4355" t="s">
        <v>508</v>
      </c>
      <c r="K4355" t="s">
        <v>859</v>
      </c>
      <c r="L4355" s="82">
        <v>19317</v>
      </c>
      <c r="M4355" t="s">
        <v>5510</v>
      </c>
    </row>
    <row r="4356" spans="9:13" x14ac:dyDescent="0.25">
      <c r="I4356">
        <v>15349</v>
      </c>
      <c r="J4356" t="s">
        <v>301</v>
      </c>
      <c r="K4356" t="s">
        <v>854</v>
      </c>
      <c r="L4356" s="82">
        <v>19308</v>
      </c>
      <c r="M4356" t="s">
        <v>5511</v>
      </c>
    </row>
    <row r="4357" spans="9:13" x14ac:dyDescent="0.25">
      <c r="I4357">
        <v>15350</v>
      </c>
      <c r="J4357" t="s">
        <v>605</v>
      </c>
      <c r="K4357" t="s">
        <v>880</v>
      </c>
      <c r="L4357" s="82">
        <v>19239</v>
      </c>
      <c r="M4357" t="s">
        <v>5512</v>
      </c>
    </row>
    <row r="4358" spans="9:13" x14ac:dyDescent="0.25">
      <c r="I4358">
        <v>15351</v>
      </c>
      <c r="J4358" t="s">
        <v>646</v>
      </c>
      <c r="K4358" t="s">
        <v>832</v>
      </c>
      <c r="L4358" s="82">
        <v>19098</v>
      </c>
      <c r="M4358" t="s">
        <v>5513</v>
      </c>
    </row>
    <row r="4359" spans="9:13" x14ac:dyDescent="0.25">
      <c r="I4359">
        <v>15352</v>
      </c>
      <c r="J4359" t="s">
        <v>380</v>
      </c>
      <c r="K4359" t="s">
        <v>930</v>
      </c>
      <c r="L4359" s="82">
        <v>21386</v>
      </c>
      <c r="M4359" t="s">
        <v>5514</v>
      </c>
    </row>
    <row r="4360" spans="9:13" x14ac:dyDescent="0.25">
      <c r="I4360">
        <v>15353</v>
      </c>
      <c r="J4360" t="s">
        <v>202</v>
      </c>
      <c r="K4360" t="s">
        <v>967</v>
      </c>
      <c r="L4360" s="82">
        <v>21369</v>
      </c>
      <c r="M4360" t="s">
        <v>5515</v>
      </c>
    </row>
    <row r="4361" spans="9:13" x14ac:dyDescent="0.25">
      <c r="I4361">
        <v>15354</v>
      </c>
      <c r="J4361" t="s">
        <v>484</v>
      </c>
      <c r="K4361" t="s">
        <v>894</v>
      </c>
      <c r="L4361" s="82">
        <v>20858</v>
      </c>
      <c r="M4361" t="s">
        <v>5516</v>
      </c>
    </row>
    <row r="4362" spans="9:13" x14ac:dyDescent="0.25">
      <c r="I4362">
        <v>15355</v>
      </c>
      <c r="J4362" t="s">
        <v>486</v>
      </c>
      <c r="K4362" t="s">
        <v>930</v>
      </c>
      <c r="L4362" s="82">
        <v>20472</v>
      </c>
      <c r="M4362" t="s">
        <v>5517</v>
      </c>
    </row>
    <row r="4363" spans="9:13" x14ac:dyDescent="0.25">
      <c r="I4363">
        <v>15356</v>
      </c>
      <c r="J4363" t="s">
        <v>443</v>
      </c>
      <c r="K4363" t="s">
        <v>968</v>
      </c>
      <c r="L4363" s="82">
        <v>20198</v>
      </c>
      <c r="M4363" t="s">
        <v>5518</v>
      </c>
    </row>
    <row r="4364" spans="9:13" x14ac:dyDescent="0.25">
      <c r="I4364">
        <v>15357</v>
      </c>
      <c r="J4364" t="s">
        <v>693</v>
      </c>
      <c r="K4364" t="s">
        <v>878</v>
      </c>
      <c r="L4364" s="82">
        <v>20384</v>
      </c>
      <c r="M4364" t="s">
        <v>5519</v>
      </c>
    </row>
    <row r="4365" spans="9:13" x14ac:dyDescent="0.25">
      <c r="I4365">
        <v>15358</v>
      </c>
      <c r="J4365" t="s">
        <v>312</v>
      </c>
      <c r="K4365" t="s">
        <v>939</v>
      </c>
      <c r="L4365" s="82">
        <v>11773</v>
      </c>
      <c r="M4365" t="s">
        <v>5520</v>
      </c>
    </row>
    <row r="4366" spans="9:13" x14ac:dyDescent="0.25">
      <c r="I4366">
        <v>15359</v>
      </c>
      <c r="J4366" t="s">
        <v>456</v>
      </c>
      <c r="K4366" t="s">
        <v>821</v>
      </c>
      <c r="L4366" s="82">
        <v>12151</v>
      </c>
      <c r="M4366" t="s">
        <v>5521</v>
      </c>
    </row>
    <row r="4367" spans="9:13" x14ac:dyDescent="0.25">
      <c r="I4367">
        <v>15360</v>
      </c>
      <c r="J4367" t="s">
        <v>229</v>
      </c>
      <c r="K4367" t="s">
        <v>664</v>
      </c>
      <c r="L4367" s="82">
        <v>12227</v>
      </c>
      <c r="M4367" t="s">
        <v>5522</v>
      </c>
    </row>
    <row r="4368" spans="9:13" x14ac:dyDescent="0.25">
      <c r="I4368">
        <v>15361</v>
      </c>
      <c r="J4368" t="s">
        <v>495</v>
      </c>
      <c r="K4368" t="s">
        <v>959</v>
      </c>
      <c r="L4368" s="82">
        <v>12192</v>
      </c>
      <c r="M4368" t="s">
        <v>5523</v>
      </c>
    </row>
    <row r="4369" spans="9:13" x14ac:dyDescent="0.25">
      <c r="I4369">
        <v>15362</v>
      </c>
      <c r="J4369" t="s">
        <v>183</v>
      </c>
      <c r="K4369" t="s">
        <v>934</v>
      </c>
      <c r="L4369" s="82">
        <v>24082</v>
      </c>
      <c r="M4369" t="s">
        <v>5524</v>
      </c>
    </row>
    <row r="4370" spans="9:13" x14ac:dyDescent="0.25">
      <c r="I4370">
        <v>15363</v>
      </c>
      <c r="J4370" t="s">
        <v>458</v>
      </c>
      <c r="K4370" t="s">
        <v>821</v>
      </c>
      <c r="L4370" s="82">
        <v>23799</v>
      </c>
      <c r="M4370" t="s">
        <v>5525</v>
      </c>
    </row>
    <row r="4371" spans="9:13" x14ac:dyDescent="0.25">
      <c r="I4371">
        <v>15364</v>
      </c>
      <c r="J4371" t="s">
        <v>460</v>
      </c>
      <c r="K4371" t="s">
        <v>417</v>
      </c>
      <c r="L4371" s="82">
        <v>23794</v>
      </c>
      <c r="M4371" t="s">
        <v>5526</v>
      </c>
    </row>
    <row r="4372" spans="9:13" x14ac:dyDescent="0.25">
      <c r="I4372">
        <v>15365</v>
      </c>
      <c r="J4372" t="s">
        <v>342</v>
      </c>
      <c r="K4372" t="s">
        <v>937</v>
      </c>
      <c r="L4372" s="82">
        <v>24039</v>
      </c>
      <c r="M4372" t="s">
        <v>5527</v>
      </c>
    </row>
    <row r="4373" spans="9:13" x14ac:dyDescent="0.25">
      <c r="I4373">
        <v>15366</v>
      </c>
      <c r="J4373" t="s">
        <v>226</v>
      </c>
      <c r="K4373" t="s">
        <v>918</v>
      </c>
      <c r="L4373" s="82">
        <v>24098</v>
      </c>
      <c r="M4373" t="s">
        <v>5528</v>
      </c>
    </row>
    <row r="4374" spans="9:13" x14ac:dyDescent="0.25">
      <c r="I4374">
        <v>15367</v>
      </c>
      <c r="J4374" t="s">
        <v>226</v>
      </c>
      <c r="K4374" t="s">
        <v>126</v>
      </c>
      <c r="L4374" s="82">
        <v>23381</v>
      </c>
      <c r="M4374" t="s">
        <v>5529</v>
      </c>
    </row>
    <row r="4375" spans="9:13" x14ac:dyDescent="0.25">
      <c r="I4375">
        <v>15368</v>
      </c>
      <c r="J4375" t="s">
        <v>590</v>
      </c>
      <c r="K4375" t="s">
        <v>664</v>
      </c>
      <c r="L4375" s="82">
        <v>23415</v>
      </c>
      <c r="M4375" t="s">
        <v>5530</v>
      </c>
    </row>
    <row r="4376" spans="9:13" x14ac:dyDescent="0.25">
      <c r="I4376">
        <v>15369</v>
      </c>
      <c r="J4376" t="s">
        <v>675</v>
      </c>
      <c r="K4376" t="s">
        <v>891</v>
      </c>
      <c r="L4376" s="82">
        <v>20506</v>
      </c>
      <c r="M4376" t="s">
        <v>5531</v>
      </c>
    </row>
    <row r="4377" spans="9:13" x14ac:dyDescent="0.25">
      <c r="I4377">
        <v>15370</v>
      </c>
      <c r="J4377" t="s">
        <v>209</v>
      </c>
      <c r="K4377" t="s">
        <v>876</v>
      </c>
      <c r="L4377" s="82">
        <v>20639</v>
      </c>
      <c r="M4377" t="s">
        <v>5532</v>
      </c>
    </row>
    <row r="4378" spans="9:13" x14ac:dyDescent="0.25">
      <c r="I4378">
        <v>15371</v>
      </c>
      <c r="J4378" t="s">
        <v>355</v>
      </c>
      <c r="K4378" t="s">
        <v>417</v>
      </c>
      <c r="L4378" s="82">
        <v>20518</v>
      </c>
      <c r="M4378" t="s">
        <v>5533</v>
      </c>
    </row>
    <row r="4379" spans="9:13" x14ac:dyDescent="0.25">
      <c r="I4379">
        <v>15372</v>
      </c>
      <c r="J4379" t="s">
        <v>399</v>
      </c>
      <c r="K4379" t="s">
        <v>686</v>
      </c>
      <c r="L4379" s="82">
        <v>20655</v>
      </c>
      <c r="M4379" t="s">
        <v>5534</v>
      </c>
    </row>
    <row r="4380" spans="9:13" x14ac:dyDescent="0.25">
      <c r="I4380">
        <v>15373</v>
      </c>
      <c r="J4380" t="s">
        <v>507</v>
      </c>
      <c r="K4380" t="s">
        <v>948</v>
      </c>
      <c r="L4380" s="82">
        <v>12528</v>
      </c>
      <c r="M4380" t="s">
        <v>5535</v>
      </c>
    </row>
    <row r="4381" spans="9:13" x14ac:dyDescent="0.25">
      <c r="I4381">
        <v>15374</v>
      </c>
      <c r="J4381" t="s">
        <v>574</v>
      </c>
      <c r="K4381" t="s">
        <v>894</v>
      </c>
      <c r="L4381" s="82">
        <v>12704</v>
      </c>
      <c r="M4381" t="s">
        <v>5536</v>
      </c>
    </row>
    <row r="4382" spans="9:13" x14ac:dyDescent="0.25">
      <c r="I4382">
        <v>15375</v>
      </c>
      <c r="J4382" t="s">
        <v>429</v>
      </c>
      <c r="K4382" t="s">
        <v>897</v>
      </c>
      <c r="L4382" s="82">
        <v>12677</v>
      </c>
      <c r="M4382" t="s">
        <v>5537</v>
      </c>
    </row>
    <row r="4383" spans="9:13" x14ac:dyDescent="0.25">
      <c r="I4383">
        <v>15376</v>
      </c>
      <c r="J4383" t="s">
        <v>188</v>
      </c>
      <c r="K4383" t="s">
        <v>939</v>
      </c>
      <c r="L4383" s="82">
        <v>23137</v>
      </c>
      <c r="M4383" t="s">
        <v>5538</v>
      </c>
    </row>
    <row r="4384" spans="9:13" x14ac:dyDescent="0.25">
      <c r="I4384">
        <v>15377</v>
      </c>
      <c r="J4384" t="s">
        <v>271</v>
      </c>
      <c r="K4384" t="s">
        <v>477</v>
      </c>
      <c r="L4384" s="82">
        <v>23197</v>
      </c>
      <c r="M4384" t="s">
        <v>5539</v>
      </c>
    </row>
    <row r="4385" spans="9:13" x14ac:dyDescent="0.25">
      <c r="I4385">
        <v>15378</v>
      </c>
      <c r="J4385" t="s">
        <v>289</v>
      </c>
      <c r="K4385" t="s">
        <v>960</v>
      </c>
      <c r="L4385" s="82">
        <v>23076</v>
      </c>
      <c r="M4385" t="s">
        <v>5540</v>
      </c>
    </row>
    <row r="4386" spans="9:13" x14ac:dyDescent="0.25">
      <c r="I4386">
        <v>15379</v>
      </c>
      <c r="J4386" t="s">
        <v>187</v>
      </c>
      <c r="K4386" t="s">
        <v>913</v>
      </c>
      <c r="L4386" s="82">
        <v>23338</v>
      </c>
      <c r="M4386" t="s">
        <v>5541</v>
      </c>
    </row>
    <row r="4387" spans="9:13" x14ac:dyDescent="0.25">
      <c r="I4387">
        <v>15380</v>
      </c>
      <c r="J4387" t="s">
        <v>189</v>
      </c>
      <c r="K4387" t="s">
        <v>924</v>
      </c>
      <c r="L4387" s="82">
        <v>22927</v>
      </c>
      <c r="M4387" t="s">
        <v>5542</v>
      </c>
    </row>
    <row r="4388" spans="9:13" x14ac:dyDescent="0.25">
      <c r="I4388">
        <v>15381</v>
      </c>
      <c r="J4388" t="s">
        <v>584</v>
      </c>
      <c r="K4388" t="s">
        <v>933</v>
      </c>
      <c r="L4388" s="82">
        <v>22776</v>
      </c>
      <c r="M4388" t="s">
        <v>5543</v>
      </c>
    </row>
    <row r="4389" spans="9:13" x14ac:dyDescent="0.25">
      <c r="I4389">
        <v>15382</v>
      </c>
      <c r="J4389" t="s">
        <v>497</v>
      </c>
      <c r="K4389" t="s">
        <v>123</v>
      </c>
      <c r="L4389" s="82">
        <v>22777</v>
      </c>
      <c r="M4389" t="s">
        <v>5544</v>
      </c>
    </row>
    <row r="4390" spans="9:13" x14ac:dyDescent="0.25">
      <c r="I4390">
        <v>15383</v>
      </c>
      <c r="J4390" t="s">
        <v>314</v>
      </c>
      <c r="K4390" t="s">
        <v>911</v>
      </c>
      <c r="L4390" s="82">
        <v>22947</v>
      </c>
      <c r="M4390" t="s">
        <v>5545</v>
      </c>
    </row>
    <row r="4391" spans="9:13" x14ac:dyDescent="0.25">
      <c r="I4391">
        <v>15384</v>
      </c>
      <c r="J4391" t="s">
        <v>337</v>
      </c>
      <c r="K4391" t="s">
        <v>196</v>
      </c>
      <c r="L4391" s="82">
        <v>22335</v>
      </c>
      <c r="M4391" t="s">
        <v>5546</v>
      </c>
    </row>
    <row r="4392" spans="9:13" x14ac:dyDescent="0.25">
      <c r="I4392">
        <v>15385</v>
      </c>
      <c r="J4392" t="s">
        <v>168</v>
      </c>
      <c r="K4392" t="s">
        <v>874</v>
      </c>
      <c r="L4392" s="82">
        <v>22446</v>
      </c>
      <c r="M4392" t="s">
        <v>5547</v>
      </c>
    </row>
    <row r="4393" spans="9:13" x14ac:dyDescent="0.25">
      <c r="I4393">
        <v>15386</v>
      </c>
      <c r="J4393" t="s">
        <v>296</v>
      </c>
      <c r="K4393" t="s">
        <v>344</v>
      </c>
      <c r="L4393" s="82">
        <v>22348</v>
      </c>
      <c r="M4393" t="s">
        <v>5548</v>
      </c>
    </row>
    <row r="4394" spans="9:13" x14ac:dyDescent="0.25">
      <c r="I4394">
        <v>15387</v>
      </c>
      <c r="J4394" t="s">
        <v>399</v>
      </c>
      <c r="K4394" t="s">
        <v>932</v>
      </c>
      <c r="L4394" s="82">
        <v>22325</v>
      </c>
      <c r="M4394" t="s">
        <v>5549</v>
      </c>
    </row>
    <row r="4395" spans="9:13" x14ac:dyDescent="0.25">
      <c r="I4395">
        <v>15388</v>
      </c>
      <c r="J4395" t="s">
        <v>342</v>
      </c>
      <c r="K4395" t="s">
        <v>992</v>
      </c>
      <c r="L4395" s="82">
        <v>22300</v>
      </c>
      <c r="M4395" t="s">
        <v>5550</v>
      </c>
    </row>
    <row r="4396" spans="9:13" x14ac:dyDescent="0.25">
      <c r="I4396">
        <v>15389</v>
      </c>
      <c r="J4396" t="s">
        <v>452</v>
      </c>
      <c r="K4396" t="s">
        <v>841</v>
      </c>
      <c r="L4396" s="82">
        <v>22530</v>
      </c>
      <c r="M4396" t="s">
        <v>5551</v>
      </c>
    </row>
    <row r="4397" spans="9:13" x14ac:dyDescent="0.25">
      <c r="I4397">
        <v>15390</v>
      </c>
      <c r="J4397" t="s">
        <v>277</v>
      </c>
      <c r="K4397" t="s">
        <v>950</v>
      </c>
      <c r="L4397" s="82">
        <v>20213</v>
      </c>
      <c r="M4397" t="s">
        <v>5552</v>
      </c>
    </row>
    <row r="4398" spans="9:13" x14ac:dyDescent="0.25">
      <c r="I4398">
        <v>15391</v>
      </c>
      <c r="J4398" t="s">
        <v>674</v>
      </c>
      <c r="K4398" t="s">
        <v>864</v>
      </c>
      <c r="L4398" s="82">
        <v>20168</v>
      </c>
      <c r="M4398" t="s">
        <v>5553</v>
      </c>
    </row>
    <row r="4399" spans="9:13" x14ac:dyDescent="0.25">
      <c r="I4399">
        <v>15392</v>
      </c>
      <c r="J4399" t="s">
        <v>162</v>
      </c>
      <c r="K4399" t="s">
        <v>889</v>
      </c>
      <c r="L4399" s="82">
        <v>19955</v>
      </c>
      <c r="M4399" t="s">
        <v>5554</v>
      </c>
    </row>
    <row r="4400" spans="9:13" x14ac:dyDescent="0.25">
      <c r="I4400">
        <v>15393</v>
      </c>
      <c r="J4400" t="s">
        <v>671</v>
      </c>
      <c r="K4400" t="s">
        <v>826</v>
      </c>
      <c r="L4400" s="82">
        <v>13059</v>
      </c>
      <c r="M4400" t="s">
        <v>5555</v>
      </c>
    </row>
    <row r="4401" spans="9:13" x14ac:dyDescent="0.25">
      <c r="I4401">
        <v>15394</v>
      </c>
      <c r="J4401" t="s">
        <v>315</v>
      </c>
      <c r="K4401" t="s">
        <v>692</v>
      </c>
      <c r="L4401" s="82">
        <v>13246</v>
      </c>
      <c r="M4401" t="s">
        <v>5556</v>
      </c>
    </row>
    <row r="4402" spans="9:13" x14ac:dyDescent="0.25">
      <c r="I4402">
        <v>15395</v>
      </c>
      <c r="J4402" t="s">
        <v>400</v>
      </c>
      <c r="K4402" t="s">
        <v>957</v>
      </c>
      <c r="L4402" s="82">
        <v>22206</v>
      </c>
      <c r="M4402" t="s">
        <v>5557</v>
      </c>
    </row>
    <row r="4403" spans="9:13" x14ac:dyDescent="0.25">
      <c r="I4403">
        <v>15396</v>
      </c>
      <c r="J4403" t="s">
        <v>244</v>
      </c>
      <c r="K4403" t="s">
        <v>692</v>
      </c>
      <c r="L4403" s="82">
        <v>22222</v>
      </c>
      <c r="M4403" t="s">
        <v>5558</v>
      </c>
    </row>
    <row r="4404" spans="9:13" x14ac:dyDescent="0.25">
      <c r="I4404">
        <v>15397</v>
      </c>
      <c r="J4404" t="s">
        <v>401</v>
      </c>
      <c r="K4404" t="s">
        <v>927</v>
      </c>
      <c r="L4404" s="82">
        <v>22074</v>
      </c>
      <c r="M4404" t="s">
        <v>5559</v>
      </c>
    </row>
    <row r="4405" spans="9:13" x14ac:dyDescent="0.25">
      <c r="I4405">
        <v>15398</v>
      </c>
      <c r="J4405" t="s">
        <v>299</v>
      </c>
      <c r="K4405" t="s">
        <v>838</v>
      </c>
      <c r="L4405" s="82">
        <v>22202</v>
      </c>
      <c r="M4405" t="s">
        <v>5560</v>
      </c>
    </row>
    <row r="4406" spans="9:13" x14ac:dyDescent="0.25">
      <c r="I4406">
        <v>15399</v>
      </c>
      <c r="J4406" t="s">
        <v>511</v>
      </c>
      <c r="K4406" t="s">
        <v>858</v>
      </c>
      <c r="L4406" s="82">
        <v>19937</v>
      </c>
      <c r="M4406" t="s">
        <v>5561</v>
      </c>
    </row>
    <row r="4407" spans="9:13" x14ac:dyDescent="0.25">
      <c r="I4407">
        <v>15400</v>
      </c>
      <c r="J4407" t="s">
        <v>496</v>
      </c>
      <c r="K4407" t="s">
        <v>925</v>
      </c>
      <c r="L4407" s="82">
        <v>19986</v>
      </c>
      <c r="M4407" t="s">
        <v>5562</v>
      </c>
    </row>
    <row r="4408" spans="9:13" x14ac:dyDescent="0.25">
      <c r="I4408">
        <v>15401</v>
      </c>
      <c r="J4408" t="s">
        <v>663</v>
      </c>
      <c r="K4408" t="s">
        <v>926</v>
      </c>
      <c r="L4408" s="82">
        <v>19952</v>
      </c>
      <c r="M4408" t="s">
        <v>5563</v>
      </c>
    </row>
    <row r="4409" spans="9:13" x14ac:dyDescent="0.25">
      <c r="I4409">
        <v>15402</v>
      </c>
      <c r="J4409" t="s">
        <v>675</v>
      </c>
      <c r="K4409" t="s">
        <v>941</v>
      </c>
      <c r="L4409" s="82">
        <v>19952</v>
      </c>
      <c r="M4409" t="s">
        <v>5564</v>
      </c>
    </row>
    <row r="4410" spans="9:13" x14ac:dyDescent="0.25">
      <c r="I4410">
        <v>15403</v>
      </c>
      <c r="J4410" t="s">
        <v>503</v>
      </c>
      <c r="K4410" t="s">
        <v>262</v>
      </c>
      <c r="L4410" s="82">
        <v>19973</v>
      </c>
      <c r="M4410" t="s">
        <v>5565</v>
      </c>
    </row>
    <row r="4411" spans="9:13" x14ac:dyDescent="0.25">
      <c r="I4411">
        <v>15404</v>
      </c>
      <c r="J4411" t="s">
        <v>162</v>
      </c>
      <c r="K4411" t="s">
        <v>924</v>
      </c>
      <c r="L4411" s="82">
        <v>19847</v>
      </c>
      <c r="M4411" t="s">
        <v>5566</v>
      </c>
    </row>
    <row r="4412" spans="9:13" x14ac:dyDescent="0.25">
      <c r="I4412">
        <v>15405</v>
      </c>
      <c r="J4412" t="s">
        <v>399</v>
      </c>
      <c r="K4412" t="s">
        <v>262</v>
      </c>
      <c r="L4412" s="82">
        <v>19442</v>
      </c>
      <c r="M4412" t="s">
        <v>5567</v>
      </c>
    </row>
    <row r="4413" spans="9:13" x14ac:dyDescent="0.25">
      <c r="I4413">
        <v>15406</v>
      </c>
      <c r="J4413" t="s">
        <v>187</v>
      </c>
      <c r="K4413" t="s">
        <v>876</v>
      </c>
      <c r="L4413" s="82">
        <v>19505</v>
      </c>
      <c r="M4413" t="s">
        <v>5568</v>
      </c>
    </row>
    <row r="4414" spans="9:13" x14ac:dyDescent="0.25">
      <c r="I4414">
        <v>15407</v>
      </c>
      <c r="J4414" t="s">
        <v>244</v>
      </c>
      <c r="K4414" t="s">
        <v>726</v>
      </c>
      <c r="L4414" s="82">
        <v>19608</v>
      </c>
      <c r="M4414" t="s">
        <v>5569</v>
      </c>
    </row>
    <row r="4415" spans="9:13" x14ac:dyDescent="0.25">
      <c r="I4415">
        <v>15408</v>
      </c>
      <c r="J4415" t="s">
        <v>316</v>
      </c>
      <c r="K4415" t="s">
        <v>953</v>
      </c>
      <c r="L4415" s="82">
        <v>19658</v>
      </c>
      <c r="M4415" t="s">
        <v>5570</v>
      </c>
    </row>
    <row r="4416" spans="9:13" x14ac:dyDescent="0.25">
      <c r="I4416">
        <v>15409</v>
      </c>
      <c r="J4416" t="s">
        <v>276</v>
      </c>
      <c r="K4416" t="s">
        <v>935</v>
      </c>
      <c r="L4416" s="82">
        <v>19209</v>
      </c>
      <c r="M4416" t="s">
        <v>5571</v>
      </c>
    </row>
    <row r="4417" spans="9:13" x14ac:dyDescent="0.25">
      <c r="I4417">
        <v>15410</v>
      </c>
      <c r="J4417" t="s">
        <v>450</v>
      </c>
      <c r="K4417" t="s">
        <v>915</v>
      </c>
      <c r="L4417" s="82">
        <v>19167</v>
      </c>
      <c r="M4417" t="s">
        <v>5572</v>
      </c>
    </row>
    <row r="4418" spans="9:13" x14ac:dyDescent="0.25">
      <c r="I4418">
        <v>15411</v>
      </c>
      <c r="J4418" t="s">
        <v>432</v>
      </c>
      <c r="K4418" t="s">
        <v>982</v>
      </c>
      <c r="L4418" s="82">
        <v>13826</v>
      </c>
      <c r="M4418" t="s">
        <v>5573</v>
      </c>
    </row>
    <row r="4419" spans="9:13" x14ac:dyDescent="0.25">
      <c r="I4419">
        <v>15412</v>
      </c>
      <c r="J4419" t="s">
        <v>229</v>
      </c>
      <c r="K4419" t="s">
        <v>913</v>
      </c>
      <c r="L4419" s="82">
        <v>13680</v>
      </c>
      <c r="M4419" t="s">
        <v>5574</v>
      </c>
    </row>
    <row r="4420" spans="9:13" x14ac:dyDescent="0.25">
      <c r="I4420">
        <v>15413</v>
      </c>
      <c r="J4420" t="s">
        <v>223</v>
      </c>
      <c r="K4420" t="s">
        <v>951</v>
      </c>
      <c r="L4420" s="82">
        <v>13762</v>
      </c>
      <c r="M4420" t="s">
        <v>5575</v>
      </c>
    </row>
    <row r="4421" spans="9:13" x14ac:dyDescent="0.25">
      <c r="I4421">
        <v>15414</v>
      </c>
      <c r="J4421" t="s">
        <v>521</v>
      </c>
      <c r="K4421" t="s">
        <v>912</v>
      </c>
      <c r="L4421" s="82">
        <v>14491</v>
      </c>
      <c r="M4421" t="s">
        <v>5576</v>
      </c>
    </row>
    <row r="4422" spans="9:13" x14ac:dyDescent="0.25">
      <c r="I4422">
        <v>15415</v>
      </c>
      <c r="J4422" t="s">
        <v>663</v>
      </c>
      <c r="K4422" t="s">
        <v>937</v>
      </c>
      <c r="L4422" s="82">
        <v>14379</v>
      </c>
      <c r="M4422" t="s">
        <v>5577</v>
      </c>
    </row>
    <row r="4423" spans="9:13" x14ac:dyDescent="0.25">
      <c r="I4423">
        <v>15416</v>
      </c>
      <c r="J4423" t="s">
        <v>278</v>
      </c>
      <c r="K4423" t="s">
        <v>931</v>
      </c>
      <c r="L4423" s="82">
        <v>14660</v>
      </c>
      <c r="M4423" t="s">
        <v>5578</v>
      </c>
    </row>
    <row r="4424" spans="9:13" x14ac:dyDescent="0.25">
      <c r="I4424">
        <v>15417</v>
      </c>
      <c r="J4424" t="s">
        <v>254</v>
      </c>
      <c r="K4424" t="s">
        <v>832</v>
      </c>
      <c r="L4424" s="82">
        <v>15132</v>
      </c>
      <c r="M4424" t="s">
        <v>5579</v>
      </c>
    </row>
    <row r="4425" spans="9:13" x14ac:dyDescent="0.25">
      <c r="I4425">
        <v>15418</v>
      </c>
      <c r="J4425" t="s">
        <v>326</v>
      </c>
      <c r="K4425" t="s">
        <v>596</v>
      </c>
      <c r="L4425" s="82">
        <v>25116</v>
      </c>
      <c r="M4425" t="s">
        <v>5580</v>
      </c>
    </row>
    <row r="4426" spans="9:13" x14ac:dyDescent="0.25">
      <c r="I4426">
        <v>15419</v>
      </c>
      <c r="J4426" t="s">
        <v>523</v>
      </c>
      <c r="K4426" t="s">
        <v>886</v>
      </c>
      <c r="L4426" s="82">
        <v>24854</v>
      </c>
      <c r="M4426" t="s">
        <v>5581</v>
      </c>
    </row>
    <row r="4427" spans="9:13" x14ac:dyDescent="0.25">
      <c r="I4427">
        <v>15420</v>
      </c>
      <c r="J4427" t="s">
        <v>189</v>
      </c>
      <c r="K4427" t="s">
        <v>857</v>
      </c>
      <c r="L4427" s="82">
        <v>25113</v>
      </c>
      <c r="M4427" t="s">
        <v>5582</v>
      </c>
    </row>
    <row r="4428" spans="9:13" x14ac:dyDescent="0.25">
      <c r="I4428">
        <v>15421</v>
      </c>
      <c r="J4428" t="s">
        <v>355</v>
      </c>
      <c r="K4428" t="s">
        <v>957</v>
      </c>
      <c r="L4428" s="82">
        <v>24900</v>
      </c>
      <c r="M4428" t="s">
        <v>5583</v>
      </c>
    </row>
    <row r="4429" spans="9:13" x14ac:dyDescent="0.25">
      <c r="I4429">
        <v>15422</v>
      </c>
      <c r="J4429" t="s">
        <v>596</v>
      </c>
      <c r="K4429" t="s">
        <v>913</v>
      </c>
      <c r="L4429" s="82">
        <v>29046</v>
      </c>
      <c r="M4429" t="s">
        <v>5584</v>
      </c>
    </row>
    <row r="4430" spans="9:13" x14ac:dyDescent="0.25">
      <c r="I4430">
        <v>15423</v>
      </c>
      <c r="J4430" t="s">
        <v>595</v>
      </c>
      <c r="K4430" t="s">
        <v>909</v>
      </c>
      <c r="L4430" s="82">
        <v>28971</v>
      </c>
      <c r="M4430" t="s">
        <v>5585</v>
      </c>
    </row>
    <row r="4431" spans="9:13" x14ac:dyDescent="0.25">
      <c r="I4431">
        <v>15424</v>
      </c>
      <c r="J4431" t="s">
        <v>552</v>
      </c>
      <c r="K4431" t="s">
        <v>837</v>
      </c>
      <c r="L4431" s="82">
        <v>29018</v>
      </c>
      <c r="M4431" t="s">
        <v>5586</v>
      </c>
    </row>
    <row r="4432" spans="9:13" x14ac:dyDescent="0.25">
      <c r="I4432">
        <v>15425</v>
      </c>
      <c r="J4432" t="s">
        <v>422</v>
      </c>
      <c r="K4432" t="s">
        <v>846</v>
      </c>
      <c r="L4432" s="82">
        <v>16340</v>
      </c>
      <c r="M4432" t="s">
        <v>5587</v>
      </c>
    </row>
    <row r="4433" spans="9:13" x14ac:dyDescent="0.25">
      <c r="I4433">
        <v>15426</v>
      </c>
      <c r="J4433" t="s">
        <v>617</v>
      </c>
      <c r="K4433" t="s">
        <v>894</v>
      </c>
      <c r="L4433" s="82">
        <v>16119</v>
      </c>
      <c r="M4433" t="s">
        <v>5588</v>
      </c>
    </row>
    <row r="4434" spans="9:13" x14ac:dyDescent="0.25">
      <c r="I4434">
        <v>15427</v>
      </c>
      <c r="J4434" t="s">
        <v>362</v>
      </c>
      <c r="K4434" t="s">
        <v>858</v>
      </c>
      <c r="L4434" s="82">
        <v>29177</v>
      </c>
      <c r="M4434" t="s">
        <v>5589</v>
      </c>
    </row>
    <row r="4435" spans="9:13" x14ac:dyDescent="0.25">
      <c r="I4435">
        <v>15428</v>
      </c>
      <c r="J4435" t="s">
        <v>530</v>
      </c>
      <c r="K4435" t="s">
        <v>933</v>
      </c>
      <c r="L4435" s="82">
        <v>28976</v>
      </c>
      <c r="M4435" t="s">
        <v>5590</v>
      </c>
    </row>
    <row r="4436" spans="9:13" x14ac:dyDescent="0.25">
      <c r="I4436">
        <v>15429</v>
      </c>
      <c r="J4436" t="s">
        <v>517</v>
      </c>
      <c r="K4436" t="s">
        <v>946</v>
      </c>
      <c r="L4436" s="82">
        <v>28964</v>
      </c>
      <c r="M4436" t="s">
        <v>5591</v>
      </c>
    </row>
    <row r="4437" spans="9:13" x14ac:dyDescent="0.25">
      <c r="I4437">
        <v>15430</v>
      </c>
      <c r="J4437" t="s">
        <v>308</v>
      </c>
      <c r="K4437" t="s">
        <v>907</v>
      </c>
      <c r="L4437" s="82">
        <v>28650</v>
      </c>
      <c r="M4437" t="s">
        <v>5592</v>
      </c>
    </row>
    <row r="4438" spans="9:13" x14ac:dyDescent="0.25">
      <c r="I4438">
        <v>15431</v>
      </c>
      <c r="J4438" t="s">
        <v>587</v>
      </c>
      <c r="K4438" t="s">
        <v>477</v>
      </c>
      <c r="L4438" s="82">
        <v>28566</v>
      </c>
      <c r="M4438" t="s">
        <v>5593</v>
      </c>
    </row>
    <row r="4439" spans="9:13" x14ac:dyDescent="0.25">
      <c r="I4439">
        <v>15432</v>
      </c>
      <c r="J4439" t="s">
        <v>254</v>
      </c>
      <c r="K4439" t="s">
        <v>894</v>
      </c>
      <c r="L4439" s="82">
        <v>28720</v>
      </c>
      <c r="M4439" t="s">
        <v>5594</v>
      </c>
    </row>
    <row r="4440" spans="9:13" x14ac:dyDescent="0.25">
      <c r="I4440">
        <v>15433</v>
      </c>
      <c r="J4440" t="s">
        <v>190</v>
      </c>
      <c r="K4440" t="s">
        <v>991</v>
      </c>
      <c r="L4440" s="82">
        <v>28720</v>
      </c>
      <c r="M4440" t="s">
        <v>5595</v>
      </c>
    </row>
    <row r="4441" spans="9:13" x14ac:dyDescent="0.25">
      <c r="I4441">
        <v>15434</v>
      </c>
      <c r="J4441" t="s">
        <v>699</v>
      </c>
      <c r="K4441" t="s">
        <v>872</v>
      </c>
      <c r="L4441" s="82">
        <v>16456</v>
      </c>
      <c r="M4441" t="s">
        <v>5596</v>
      </c>
    </row>
    <row r="4442" spans="9:13" x14ac:dyDescent="0.25">
      <c r="I4442">
        <v>15435</v>
      </c>
      <c r="J4442" t="s">
        <v>487</v>
      </c>
      <c r="K4442" t="s">
        <v>961</v>
      </c>
      <c r="L4442" s="82">
        <v>17087</v>
      </c>
      <c r="M4442" t="s">
        <v>5597</v>
      </c>
    </row>
    <row r="4443" spans="9:13" x14ac:dyDescent="0.25">
      <c r="I4443">
        <v>15436</v>
      </c>
      <c r="J4443" t="s">
        <v>501</v>
      </c>
      <c r="K4443" t="s">
        <v>1007</v>
      </c>
      <c r="L4443" s="82">
        <v>17065</v>
      </c>
      <c r="M4443" t="s">
        <v>5598</v>
      </c>
    </row>
    <row r="4444" spans="9:13" x14ac:dyDescent="0.25">
      <c r="I4444">
        <v>15437</v>
      </c>
      <c r="J4444" t="s">
        <v>247</v>
      </c>
      <c r="K4444" t="s">
        <v>989</v>
      </c>
      <c r="L4444" s="82">
        <v>17340</v>
      </c>
      <c r="M4444" t="s">
        <v>5599</v>
      </c>
    </row>
    <row r="4445" spans="9:13" x14ac:dyDescent="0.25">
      <c r="I4445">
        <v>15438</v>
      </c>
      <c r="J4445" t="s">
        <v>375</v>
      </c>
      <c r="K4445" t="s">
        <v>932</v>
      </c>
      <c r="L4445" s="82">
        <v>17237</v>
      </c>
      <c r="M4445" t="s">
        <v>5600</v>
      </c>
    </row>
    <row r="4446" spans="9:13" x14ac:dyDescent="0.25">
      <c r="I4446">
        <v>15439</v>
      </c>
      <c r="J4446" t="s">
        <v>298</v>
      </c>
      <c r="K4446" t="s">
        <v>941</v>
      </c>
      <c r="L4446" s="82">
        <v>17547</v>
      </c>
      <c r="M4446" t="s">
        <v>5601</v>
      </c>
    </row>
    <row r="4447" spans="9:13" x14ac:dyDescent="0.25">
      <c r="I4447">
        <v>15440</v>
      </c>
      <c r="J4447" t="s">
        <v>148</v>
      </c>
      <c r="K4447" t="s">
        <v>970</v>
      </c>
      <c r="L4447" s="82">
        <v>27111</v>
      </c>
      <c r="M4447" t="s">
        <v>5602</v>
      </c>
    </row>
    <row r="4448" spans="9:13" x14ac:dyDescent="0.25">
      <c r="I4448">
        <v>15441</v>
      </c>
      <c r="J4448" t="s">
        <v>151</v>
      </c>
      <c r="K4448" t="s">
        <v>906</v>
      </c>
      <c r="L4448" s="82">
        <v>24155</v>
      </c>
      <c r="M4448" t="s">
        <v>5603</v>
      </c>
    </row>
    <row r="4449" spans="9:13" x14ac:dyDescent="0.25">
      <c r="I4449">
        <v>15442</v>
      </c>
      <c r="J4449" t="s">
        <v>172</v>
      </c>
      <c r="K4449" t="s">
        <v>922</v>
      </c>
      <c r="L4449" s="82">
        <v>22824</v>
      </c>
      <c r="M4449" t="s">
        <v>5604</v>
      </c>
    </row>
    <row r="4450" spans="9:13" x14ac:dyDescent="0.25">
      <c r="I4450">
        <v>15443</v>
      </c>
      <c r="J4450" t="s">
        <v>394</v>
      </c>
      <c r="K4450" t="s">
        <v>952</v>
      </c>
      <c r="L4450" s="82">
        <v>22731</v>
      </c>
      <c r="M4450" t="s">
        <v>5605</v>
      </c>
    </row>
    <row r="4451" spans="9:13" x14ac:dyDescent="0.25">
      <c r="I4451">
        <v>15444</v>
      </c>
      <c r="J4451" t="s">
        <v>376</v>
      </c>
      <c r="K4451" t="s">
        <v>898</v>
      </c>
      <c r="L4451" s="82">
        <v>22686</v>
      </c>
      <c r="M4451" t="s">
        <v>5606</v>
      </c>
    </row>
    <row r="4452" spans="9:13" x14ac:dyDescent="0.25">
      <c r="I4452">
        <v>15445</v>
      </c>
      <c r="J4452" t="s">
        <v>701</v>
      </c>
      <c r="K4452" t="s">
        <v>866</v>
      </c>
      <c r="L4452" s="82">
        <v>22993</v>
      </c>
      <c r="M4452" t="s">
        <v>5607</v>
      </c>
    </row>
    <row r="4453" spans="9:13" x14ac:dyDescent="0.25">
      <c r="I4453">
        <v>15446</v>
      </c>
      <c r="J4453" t="s">
        <v>218</v>
      </c>
      <c r="K4453" t="s">
        <v>990</v>
      </c>
      <c r="L4453" s="82">
        <v>22424</v>
      </c>
      <c r="M4453" t="s">
        <v>5608</v>
      </c>
    </row>
    <row r="4454" spans="9:13" x14ac:dyDescent="0.25">
      <c r="I4454">
        <v>15447</v>
      </c>
      <c r="J4454" t="s">
        <v>738</v>
      </c>
      <c r="K4454" t="s">
        <v>990</v>
      </c>
      <c r="L4454" s="82">
        <v>22412</v>
      </c>
      <c r="M4454" t="s">
        <v>5609</v>
      </c>
    </row>
    <row r="4455" spans="9:13" x14ac:dyDescent="0.25">
      <c r="I4455">
        <v>15448</v>
      </c>
      <c r="J4455" t="s">
        <v>516</v>
      </c>
      <c r="K4455" t="s">
        <v>962</v>
      </c>
      <c r="L4455" s="82">
        <v>22579</v>
      </c>
      <c r="M4455" t="s">
        <v>5610</v>
      </c>
    </row>
    <row r="4456" spans="9:13" x14ac:dyDescent="0.25">
      <c r="I4456">
        <v>15449</v>
      </c>
      <c r="J4456" t="s">
        <v>237</v>
      </c>
      <c r="K4456" t="s">
        <v>850</v>
      </c>
      <c r="L4456" s="82">
        <v>12830</v>
      </c>
      <c r="M4456" t="s">
        <v>5611</v>
      </c>
    </row>
    <row r="4457" spans="9:13" x14ac:dyDescent="0.25">
      <c r="I4457">
        <v>15450</v>
      </c>
      <c r="J4457" t="s">
        <v>321</v>
      </c>
      <c r="K4457" t="s">
        <v>122</v>
      </c>
      <c r="L4457" s="82">
        <v>13311</v>
      </c>
      <c r="M4457" t="s">
        <v>5612</v>
      </c>
    </row>
    <row r="4458" spans="9:13" x14ac:dyDescent="0.25">
      <c r="I4458">
        <v>15451</v>
      </c>
      <c r="J4458" t="s">
        <v>215</v>
      </c>
      <c r="K4458" t="s">
        <v>868</v>
      </c>
      <c r="L4458" s="82">
        <v>22785</v>
      </c>
      <c r="M4458" t="s">
        <v>5613</v>
      </c>
    </row>
    <row r="4459" spans="9:13" x14ac:dyDescent="0.25">
      <c r="I4459">
        <v>15452</v>
      </c>
      <c r="J4459" t="s">
        <v>628</v>
      </c>
      <c r="K4459" t="s">
        <v>919</v>
      </c>
      <c r="L4459" s="82">
        <v>21416</v>
      </c>
      <c r="M4459" t="s">
        <v>5614</v>
      </c>
    </row>
    <row r="4460" spans="9:13" x14ac:dyDescent="0.25">
      <c r="I4460">
        <v>15453</v>
      </c>
      <c r="J4460" t="s">
        <v>606</v>
      </c>
      <c r="K4460" t="s">
        <v>931</v>
      </c>
      <c r="L4460" s="82">
        <v>21408</v>
      </c>
      <c r="M4460" t="s">
        <v>5615</v>
      </c>
    </row>
    <row r="4461" spans="9:13" x14ac:dyDescent="0.25">
      <c r="I4461">
        <v>15454</v>
      </c>
      <c r="J4461" t="s">
        <v>161</v>
      </c>
      <c r="K4461" t="s">
        <v>835</v>
      </c>
      <c r="L4461" s="82">
        <v>20335</v>
      </c>
      <c r="M4461" t="s">
        <v>5616</v>
      </c>
    </row>
    <row r="4462" spans="9:13" x14ac:dyDescent="0.25">
      <c r="I4462">
        <v>15455</v>
      </c>
      <c r="J4462" t="s">
        <v>179</v>
      </c>
      <c r="K4462" t="s">
        <v>961</v>
      </c>
      <c r="L4462" s="82">
        <v>14710</v>
      </c>
      <c r="M4462" t="s">
        <v>5617</v>
      </c>
    </row>
    <row r="4463" spans="9:13" x14ac:dyDescent="0.25">
      <c r="I4463">
        <v>15456</v>
      </c>
      <c r="J4463" t="s">
        <v>223</v>
      </c>
      <c r="K4463" t="s">
        <v>1007</v>
      </c>
      <c r="L4463" s="82">
        <v>14898</v>
      </c>
      <c r="M4463" t="s">
        <v>5618</v>
      </c>
    </row>
    <row r="4464" spans="9:13" x14ac:dyDescent="0.25">
      <c r="I4464">
        <v>15457</v>
      </c>
      <c r="J4464" t="s">
        <v>575</v>
      </c>
      <c r="K4464" t="s">
        <v>930</v>
      </c>
      <c r="L4464" s="82">
        <v>15035</v>
      </c>
      <c r="M4464" t="s">
        <v>5619</v>
      </c>
    </row>
    <row r="4465" spans="9:13" x14ac:dyDescent="0.25">
      <c r="I4465">
        <v>15458</v>
      </c>
      <c r="J4465" t="s">
        <v>635</v>
      </c>
      <c r="K4465" t="s">
        <v>893</v>
      </c>
      <c r="L4465" s="82">
        <v>15519</v>
      </c>
      <c r="M4465" t="s">
        <v>5620</v>
      </c>
    </row>
    <row r="4466" spans="9:13" x14ac:dyDescent="0.25">
      <c r="I4466">
        <v>15459</v>
      </c>
      <c r="J4466" t="s">
        <v>258</v>
      </c>
      <c r="K4466" t="s">
        <v>855</v>
      </c>
      <c r="L4466" s="82">
        <v>15444</v>
      </c>
      <c r="M4466" t="s">
        <v>5621</v>
      </c>
    </row>
    <row r="4467" spans="9:13" x14ac:dyDescent="0.25">
      <c r="I4467">
        <v>15460</v>
      </c>
      <c r="J4467" t="s">
        <v>177</v>
      </c>
      <c r="K4467" t="s">
        <v>863</v>
      </c>
      <c r="L4467" s="82">
        <v>15385</v>
      </c>
      <c r="M4467" t="s">
        <v>5622</v>
      </c>
    </row>
    <row r="4468" spans="9:13" x14ac:dyDescent="0.25">
      <c r="I4468">
        <v>15461</v>
      </c>
      <c r="J4468" t="s">
        <v>459</v>
      </c>
      <c r="K4468" t="s">
        <v>902</v>
      </c>
      <c r="L4468" s="82">
        <v>15474</v>
      </c>
      <c r="M4468" t="s">
        <v>5623</v>
      </c>
    </row>
    <row r="4469" spans="9:13" x14ac:dyDescent="0.25">
      <c r="I4469">
        <v>15462</v>
      </c>
      <c r="J4469" t="s">
        <v>717</v>
      </c>
      <c r="K4469" t="s">
        <v>897</v>
      </c>
      <c r="L4469" s="82">
        <v>15945</v>
      </c>
      <c r="M4469" t="s">
        <v>5624</v>
      </c>
    </row>
    <row r="4470" spans="9:13" x14ac:dyDescent="0.25">
      <c r="I4470">
        <v>15463</v>
      </c>
      <c r="J4470" t="s">
        <v>383</v>
      </c>
      <c r="K4470" t="s">
        <v>850</v>
      </c>
      <c r="L4470" s="82">
        <v>16029</v>
      </c>
      <c r="M4470" t="s">
        <v>5625</v>
      </c>
    </row>
    <row r="4471" spans="9:13" x14ac:dyDescent="0.25">
      <c r="I4471">
        <v>15464</v>
      </c>
      <c r="J4471" t="s">
        <v>306</v>
      </c>
      <c r="K4471" t="s">
        <v>903</v>
      </c>
      <c r="L4471" s="82">
        <v>29315</v>
      </c>
      <c r="M4471" t="s">
        <v>5626</v>
      </c>
    </row>
    <row r="4472" spans="9:13" x14ac:dyDescent="0.25">
      <c r="I4472">
        <v>15465</v>
      </c>
      <c r="J4472" t="s">
        <v>158</v>
      </c>
      <c r="K4472" t="s">
        <v>878</v>
      </c>
      <c r="L4472" s="82">
        <v>29467</v>
      </c>
      <c r="M4472" t="s">
        <v>5627</v>
      </c>
    </row>
    <row r="4473" spans="9:13" x14ac:dyDescent="0.25">
      <c r="I4473">
        <v>15466</v>
      </c>
      <c r="J4473" t="s">
        <v>366</v>
      </c>
      <c r="K4473" t="s">
        <v>891</v>
      </c>
      <c r="L4473" s="82">
        <v>25576</v>
      </c>
      <c r="M4473" t="s">
        <v>5628</v>
      </c>
    </row>
    <row r="4474" spans="9:13" x14ac:dyDescent="0.25">
      <c r="I4474">
        <v>15467</v>
      </c>
      <c r="J4474" t="s">
        <v>211</v>
      </c>
      <c r="K4474" t="s">
        <v>965</v>
      </c>
      <c r="L4474" s="82">
        <v>25782</v>
      </c>
      <c r="M4474" t="s">
        <v>5629</v>
      </c>
    </row>
    <row r="4475" spans="9:13" x14ac:dyDescent="0.25">
      <c r="I4475">
        <v>15468</v>
      </c>
      <c r="J4475" t="s">
        <v>515</v>
      </c>
      <c r="K4475" t="s">
        <v>940</v>
      </c>
      <c r="L4475" s="82">
        <v>25882</v>
      </c>
      <c r="M4475" t="s">
        <v>5630</v>
      </c>
    </row>
    <row r="4476" spans="9:13" x14ac:dyDescent="0.25">
      <c r="I4476">
        <v>15469</v>
      </c>
      <c r="J4476" t="s">
        <v>354</v>
      </c>
      <c r="K4476" t="s">
        <v>923</v>
      </c>
      <c r="L4476" s="82">
        <v>25869</v>
      </c>
      <c r="M4476" t="s">
        <v>5631</v>
      </c>
    </row>
    <row r="4477" spans="9:13" x14ac:dyDescent="0.25">
      <c r="I4477">
        <v>15470</v>
      </c>
      <c r="J4477" t="s">
        <v>319</v>
      </c>
      <c r="K4477" t="s">
        <v>866</v>
      </c>
      <c r="L4477" s="82">
        <v>25620</v>
      </c>
      <c r="M4477" t="s">
        <v>5632</v>
      </c>
    </row>
    <row r="4478" spans="9:13" x14ac:dyDescent="0.25">
      <c r="I4478">
        <v>15471</v>
      </c>
      <c r="J4478" t="s">
        <v>168</v>
      </c>
      <c r="K4478" t="s">
        <v>126</v>
      </c>
      <c r="L4478" s="82">
        <v>25270</v>
      </c>
      <c r="M4478" t="s">
        <v>5633</v>
      </c>
    </row>
    <row r="4479" spans="9:13" x14ac:dyDescent="0.25">
      <c r="I4479">
        <v>15472</v>
      </c>
      <c r="J4479" t="s">
        <v>183</v>
      </c>
      <c r="K4479" t="s">
        <v>823</v>
      </c>
      <c r="L4479" s="82">
        <v>25494</v>
      </c>
      <c r="M4479" t="s">
        <v>5634</v>
      </c>
    </row>
    <row r="4480" spans="9:13" x14ac:dyDescent="0.25">
      <c r="I4480">
        <v>15473</v>
      </c>
      <c r="J4480" t="s">
        <v>232</v>
      </c>
      <c r="K4480" t="s">
        <v>834</v>
      </c>
      <c r="L4480" s="82">
        <v>25308</v>
      </c>
      <c r="M4480" t="s">
        <v>5635</v>
      </c>
    </row>
    <row r="4481" spans="9:13" x14ac:dyDescent="0.25">
      <c r="I4481">
        <v>15474</v>
      </c>
      <c r="J4481" t="s">
        <v>355</v>
      </c>
      <c r="K4481" t="s">
        <v>840</v>
      </c>
      <c r="L4481" s="82">
        <v>25325</v>
      </c>
      <c r="M4481" t="s">
        <v>5636</v>
      </c>
    </row>
    <row r="4482" spans="9:13" x14ac:dyDescent="0.25">
      <c r="I4482">
        <v>15475</v>
      </c>
      <c r="J4482" t="s">
        <v>507</v>
      </c>
      <c r="K4482" t="s">
        <v>929</v>
      </c>
      <c r="L4482" s="82">
        <v>25494</v>
      </c>
      <c r="M4482" t="s">
        <v>5637</v>
      </c>
    </row>
    <row r="4483" spans="9:13" x14ac:dyDescent="0.25">
      <c r="I4483">
        <v>15476</v>
      </c>
      <c r="J4483" t="s">
        <v>226</v>
      </c>
      <c r="K4483" t="s">
        <v>864</v>
      </c>
      <c r="L4483" s="82">
        <v>25508</v>
      </c>
      <c r="M4483" t="s">
        <v>5638</v>
      </c>
    </row>
    <row r="4484" spans="9:13" x14ac:dyDescent="0.25">
      <c r="I4484">
        <v>15477</v>
      </c>
      <c r="J4484" t="s">
        <v>299</v>
      </c>
      <c r="K4484" t="s">
        <v>934</v>
      </c>
      <c r="L4484" s="82">
        <v>25426</v>
      </c>
      <c r="M4484" t="s">
        <v>5639</v>
      </c>
    </row>
    <row r="4485" spans="9:13" x14ac:dyDescent="0.25">
      <c r="I4485">
        <v>15478</v>
      </c>
      <c r="J4485" t="s">
        <v>563</v>
      </c>
      <c r="K4485" t="s">
        <v>171</v>
      </c>
      <c r="L4485" s="82">
        <v>26164</v>
      </c>
      <c r="M4485" t="s">
        <v>5640</v>
      </c>
    </row>
    <row r="4486" spans="9:13" x14ac:dyDescent="0.25">
      <c r="I4486">
        <v>15479</v>
      </c>
      <c r="J4486" t="s">
        <v>309</v>
      </c>
      <c r="K4486" t="s">
        <v>910</v>
      </c>
      <c r="L4486" s="82">
        <v>26166</v>
      </c>
      <c r="M4486" t="s">
        <v>5641</v>
      </c>
    </row>
    <row r="4487" spans="9:13" x14ac:dyDescent="0.25">
      <c r="I4487">
        <v>15480</v>
      </c>
      <c r="J4487" t="s">
        <v>179</v>
      </c>
      <c r="K4487" t="s">
        <v>866</v>
      </c>
      <c r="L4487" s="82">
        <v>26137</v>
      </c>
      <c r="M4487" t="s">
        <v>5642</v>
      </c>
    </row>
    <row r="4488" spans="9:13" x14ac:dyDescent="0.25">
      <c r="I4488">
        <v>15481</v>
      </c>
      <c r="J4488" t="s">
        <v>545</v>
      </c>
      <c r="K4488" t="s">
        <v>842</v>
      </c>
      <c r="L4488" s="82">
        <v>26170</v>
      </c>
      <c r="M4488" t="s">
        <v>5643</v>
      </c>
    </row>
    <row r="4489" spans="9:13" x14ac:dyDescent="0.25">
      <c r="I4489">
        <v>15482</v>
      </c>
      <c r="J4489" t="s">
        <v>560</v>
      </c>
      <c r="K4489" t="s">
        <v>896</v>
      </c>
      <c r="L4489" s="82">
        <v>25972</v>
      </c>
      <c r="M4489" t="s">
        <v>5644</v>
      </c>
    </row>
    <row r="4490" spans="9:13" x14ac:dyDescent="0.25">
      <c r="I4490">
        <v>15483</v>
      </c>
      <c r="J4490" t="s">
        <v>450</v>
      </c>
      <c r="K4490" t="s">
        <v>924</v>
      </c>
      <c r="L4490" s="82">
        <v>26061</v>
      </c>
      <c r="M4490" t="s">
        <v>5645</v>
      </c>
    </row>
    <row r="4491" spans="9:13" x14ac:dyDescent="0.25">
      <c r="I4491">
        <v>15484</v>
      </c>
      <c r="J4491" t="s">
        <v>496</v>
      </c>
      <c r="K4491" t="s">
        <v>875</v>
      </c>
      <c r="L4491" s="82">
        <v>26104</v>
      </c>
      <c r="M4491" t="s">
        <v>5646</v>
      </c>
    </row>
    <row r="4492" spans="9:13" x14ac:dyDescent="0.25">
      <c r="I4492">
        <v>15485</v>
      </c>
      <c r="J4492" t="s">
        <v>167</v>
      </c>
      <c r="K4492" t="s">
        <v>910</v>
      </c>
      <c r="L4492" s="82">
        <v>25526</v>
      </c>
      <c r="M4492" t="s">
        <v>5647</v>
      </c>
    </row>
    <row r="4493" spans="9:13" x14ac:dyDescent="0.25">
      <c r="I4493">
        <v>15486</v>
      </c>
      <c r="J4493" t="s">
        <v>480</v>
      </c>
      <c r="K4493" t="s">
        <v>913</v>
      </c>
      <c r="L4493" s="82">
        <v>25469</v>
      </c>
      <c r="M4493" t="s">
        <v>5648</v>
      </c>
    </row>
    <row r="4494" spans="9:13" x14ac:dyDescent="0.25">
      <c r="I4494">
        <v>15487</v>
      </c>
      <c r="J4494" t="s">
        <v>186</v>
      </c>
      <c r="K4494" t="s">
        <v>916</v>
      </c>
      <c r="L4494" s="82">
        <v>25455</v>
      </c>
      <c r="M4494" t="s">
        <v>5649</v>
      </c>
    </row>
    <row r="4495" spans="9:13" x14ac:dyDescent="0.25">
      <c r="I4495">
        <v>15488</v>
      </c>
      <c r="J4495" t="s">
        <v>257</v>
      </c>
      <c r="K4495" t="s">
        <v>912</v>
      </c>
      <c r="L4495" s="82">
        <v>25289</v>
      </c>
      <c r="M4495" t="s">
        <v>5650</v>
      </c>
    </row>
    <row r="4496" spans="9:13" x14ac:dyDescent="0.25">
      <c r="I4496">
        <v>15489</v>
      </c>
      <c r="J4496" t="s">
        <v>228</v>
      </c>
      <c r="K4496" t="s">
        <v>953</v>
      </c>
      <c r="L4496" s="82">
        <v>25045</v>
      </c>
      <c r="M4496" t="s">
        <v>5651</v>
      </c>
    </row>
    <row r="4497" spans="9:13" x14ac:dyDescent="0.25">
      <c r="I4497">
        <v>15490</v>
      </c>
      <c r="J4497" t="s">
        <v>507</v>
      </c>
      <c r="K4497" t="s">
        <v>911</v>
      </c>
      <c r="L4497" s="82">
        <v>24871</v>
      </c>
      <c r="M4497" t="s">
        <v>5652</v>
      </c>
    </row>
    <row r="4498" spans="9:13" x14ac:dyDescent="0.25">
      <c r="I4498">
        <v>15491</v>
      </c>
      <c r="J4498" t="s">
        <v>157</v>
      </c>
      <c r="K4498" t="s">
        <v>946</v>
      </c>
      <c r="L4498" s="82">
        <v>24951</v>
      </c>
      <c r="M4498" t="s">
        <v>5653</v>
      </c>
    </row>
    <row r="4499" spans="9:13" x14ac:dyDescent="0.25">
      <c r="I4499">
        <v>15492</v>
      </c>
      <c r="J4499" t="s">
        <v>210</v>
      </c>
      <c r="K4499" t="s">
        <v>909</v>
      </c>
      <c r="L4499" s="82">
        <v>25130</v>
      </c>
      <c r="M4499" t="s">
        <v>5654</v>
      </c>
    </row>
    <row r="4500" spans="9:13" x14ac:dyDescent="0.25">
      <c r="I4500">
        <v>15493</v>
      </c>
      <c r="J4500" t="s">
        <v>703</v>
      </c>
      <c r="K4500" t="s">
        <v>994</v>
      </c>
      <c r="L4500" s="82">
        <v>25100</v>
      </c>
      <c r="M4500" t="s">
        <v>5655</v>
      </c>
    </row>
    <row r="4501" spans="9:13" x14ac:dyDescent="0.25">
      <c r="I4501">
        <v>15494</v>
      </c>
      <c r="J4501" t="s">
        <v>325</v>
      </c>
      <c r="K4501" t="s">
        <v>262</v>
      </c>
      <c r="L4501" s="82">
        <v>25156</v>
      </c>
      <c r="M4501" t="s">
        <v>5656</v>
      </c>
    </row>
    <row r="4502" spans="9:13" x14ac:dyDescent="0.25">
      <c r="I4502">
        <v>15495</v>
      </c>
      <c r="J4502" t="s">
        <v>693</v>
      </c>
      <c r="K4502" t="s">
        <v>999</v>
      </c>
      <c r="L4502" s="82">
        <v>24610</v>
      </c>
      <c r="M4502" t="s">
        <v>5657</v>
      </c>
    </row>
    <row r="4503" spans="9:13" x14ac:dyDescent="0.25">
      <c r="I4503">
        <v>15496</v>
      </c>
      <c r="J4503" t="s">
        <v>407</v>
      </c>
      <c r="K4503" t="s">
        <v>919</v>
      </c>
      <c r="L4503" s="82">
        <v>24723</v>
      </c>
      <c r="M4503" t="s">
        <v>5658</v>
      </c>
    </row>
    <row r="4504" spans="9:13" x14ac:dyDescent="0.25">
      <c r="I4504">
        <v>15497</v>
      </c>
      <c r="J4504" t="s">
        <v>341</v>
      </c>
      <c r="K4504" t="s">
        <v>888</v>
      </c>
      <c r="L4504" s="82">
        <v>24536</v>
      </c>
      <c r="M4504" t="s">
        <v>5659</v>
      </c>
    </row>
    <row r="4505" spans="9:13" x14ac:dyDescent="0.25">
      <c r="I4505">
        <v>15498</v>
      </c>
      <c r="J4505" t="s">
        <v>318</v>
      </c>
      <c r="K4505" t="s">
        <v>986</v>
      </c>
      <c r="L4505" s="82">
        <v>25607</v>
      </c>
      <c r="M4505" t="s">
        <v>5660</v>
      </c>
    </row>
    <row r="4506" spans="9:13" x14ac:dyDescent="0.25">
      <c r="I4506">
        <v>15499</v>
      </c>
      <c r="J4506" t="s">
        <v>345</v>
      </c>
      <c r="K4506" t="s">
        <v>495</v>
      </c>
      <c r="L4506" s="82">
        <v>25926</v>
      </c>
      <c r="M4506" t="s">
        <v>5661</v>
      </c>
    </row>
    <row r="4507" spans="9:13" x14ac:dyDescent="0.25">
      <c r="I4507">
        <v>15500</v>
      </c>
      <c r="J4507" t="s">
        <v>488</v>
      </c>
      <c r="K4507" t="s">
        <v>879</v>
      </c>
      <c r="L4507" s="82">
        <v>25593</v>
      </c>
      <c r="M4507" t="s">
        <v>5662</v>
      </c>
    </row>
    <row r="4508" spans="9:13" x14ac:dyDescent="0.25">
      <c r="I4508">
        <v>15501</v>
      </c>
      <c r="J4508" t="s">
        <v>458</v>
      </c>
      <c r="K4508" t="s">
        <v>861</v>
      </c>
      <c r="L4508" s="82">
        <v>25740</v>
      </c>
      <c r="M4508" t="s">
        <v>5663</v>
      </c>
    </row>
    <row r="4509" spans="9:13" x14ac:dyDescent="0.25">
      <c r="I4509">
        <v>15502</v>
      </c>
      <c r="J4509" t="s">
        <v>542</v>
      </c>
      <c r="K4509" t="s">
        <v>933</v>
      </c>
      <c r="L4509" s="82">
        <v>24764</v>
      </c>
      <c r="M4509" t="s">
        <v>5664</v>
      </c>
    </row>
    <row r="4510" spans="9:13" x14ac:dyDescent="0.25">
      <c r="I4510">
        <v>15503</v>
      </c>
      <c r="J4510" t="s">
        <v>588</v>
      </c>
      <c r="K4510" t="s">
        <v>283</v>
      </c>
      <c r="L4510" s="82">
        <v>24710</v>
      </c>
      <c r="M4510" t="s">
        <v>5665</v>
      </c>
    </row>
    <row r="4511" spans="9:13" x14ac:dyDescent="0.25">
      <c r="I4511">
        <v>15504</v>
      </c>
      <c r="J4511" t="s">
        <v>447</v>
      </c>
      <c r="K4511" t="s">
        <v>283</v>
      </c>
      <c r="L4511" s="82">
        <v>24564</v>
      </c>
      <c r="M4511" t="s">
        <v>5666</v>
      </c>
    </row>
    <row r="4512" spans="9:13" x14ac:dyDescent="0.25">
      <c r="I4512">
        <v>15505</v>
      </c>
      <c r="J4512" t="s">
        <v>500</v>
      </c>
      <c r="K4512" t="s">
        <v>526</v>
      </c>
      <c r="L4512" s="82">
        <v>24510</v>
      </c>
      <c r="M4512" t="s">
        <v>5667</v>
      </c>
    </row>
    <row r="4513" spans="9:13" x14ac:dyDescent="0.25">
      <c r="I4513">
        <v>15506</v>
      </c>
      <c r="J4513" t="s">
        <v>257</v>
      </c>
      <c r="K4513" t="s">
        <v>939</v>
      </c>
      <c r="L4513" s="82">
        <v>24193</v>
      </c>
      <c r="M4513" t="s">
        <v>5668</v>
      </c>
    </row>
    <row r="4514" spans="9:13" x14ac:dyDescent="0.25">
      <c r="I4514">
        <v>15507</v>
      </c>
      <c r="J4514" t="s">
        <v>319</v>
      </c>
      <c r="K4514" t="s">
        <v>942</v>
      </c>
      <c r="L4514" s="82">
        <v>24378</v>
      </c>
      <c r="M4514" t="s">
        <v>5669</v>
      </c>
    </row>
    <row r="4515" spans="9:13" x14ac:dyDescent="0.25">
      <c r="I4515">
        <v>15508</v>
      </c>
      <c r="J4515" t="s">
        <v>188</v>
      </c>
      <c r="K4515" t="s">
        <v>929</v>
      </c>
      <c r="L4515" s="82">
        <v>24327</v>
      </c>
      <c r="M4515" t="s">
        <v>5670</v>
      </c>
    </row>
    <row r="4516" spans="9:13" x14ac:dyDescent="0.25">
      <c r="I4516">
        <v>15509</v>
      </c>
      <c r="J4516" t="s">
        <v>365</v>
      </c>
      <c r="K4516" t="s">
        <v>986</v>
      </c>
      <c r="L4516" s="82">
        <v>24161</v>
      </c>
      <c r="M4516" t="s">
        <v>5671</v>
      </c>
    </row>
    <row r="4517" spans="9:13" x14ac:dyDescent="0.25">
      <c r="I4517">
        <v>15510</v>
      </c>
      <c r="J4517" t="s">
        <v>280</v>
      </c>
      <c r="K4517" t="s">
        <v>962</v>
      </c>
      <c r="L4517" s="82">
        <v>24404</v>
      </c>
      <c r="M4517" t="s">
        <v>5672</v>
      </c>
    </row>
    <row r="4518" spans="9:13" x14ac:dyDescent="0.25">
      <c r="I4518">
        <v>15511</v>
      </c>
      <c r="J4518" t="s">
        <v>353</v>
      </c>
      <c r="K4518" t="s">
        <v>596</v>
      </c>
      <c r="L4518" s="82">
        <v>25245</v>
      </c>
      <c r="M4518" t="s">
        <v>5673</v>
      </c>
    </row>
    <row r="4519" spans="9:13" x14ac:dyDescent="0.25">
      <c r="I4519">
        <v>15512</v>
      </c>
      <c r="J4519" t="s">
        <v>299</v>
      </c>
      <c r="K4519" t="s">
        <v>973</v>
      </c>
      <c r="L4519" s="82">
        <v>25416</v>
      </c>
      <c r="M4519" t="s">
        <v>5674</v>
      </c>
    </row>
    <row r="4520" spans="9:13" x14ac:dyDescent="0.25">
      <c r="I4520">
        <v>15513</v>
      </c>
      <c r="J4520" t="s">
        <v>583</v>
      </c>
      <c r="K4520" t="s">
        <v>891</v>
      </c>
      <c r="L4520" s="82">
        <v>25496</v>
      </c>
      <c r="M4520" t="s">
        <v>5675</v>
      </c>
    </row>
    <row r="4521" spans="9:13" x14ac:dyDescent="0.25">
      <c r="I4521">
        <v>15514</v>
      </c>
      <c r="J4521" t="s">
        <v>207</v>
      </c>
      <c r="K4521" t="s">
        <v>916</v>
      </c>
      <c r="L4521" s="82">
        <v>25342</v>
      </c>
      <c r="M4521" t="s">
        <v>5676</v>
      </c>
    </row>
    <row r="4522" spans="9:13" x14ac:dyDescent="0.25">
      <c r="I4522">
        <v>15515</v>
      </c>
      <c r="J4522" t="s">
        <v>523</v>
      </c>
      <c r="K4522" t="s">
        <v>910</v>
      </c>
      <c r="L4522" s="82">
        <v>25303</v>
      </c>
      <c r="M4522" t="s">
        <v>5677</v>
      </c>
    </row>
    <row r="4523" spans="9:13" x14ac:dyDescent="0.25">
      <c r="I4523">
        <v>15516</v>
      </c>
      <c r="J4523" t="s">
        <v>264</v>
      </c>
      <c r="K4523" t="s">
        <v>869</v>
      </c>
      <c r="L4523" s="82">
        <v>25494</v>
      </c>
      <c r="M4523" t="s">
        <v>5678</v>
      </c>
    </row>
    <row r="4524" spans="9:13" x14ac:dyDescent="0.25">
      <c r="I4524">
        <v>15517</v>
      </c>
      <c r="J4524" t="s">
        <v>495</v>
      </c>
      <c r="K4524" t="s">
        <v>843</v>
      </c>
      <c r="L4524" s="82">
        <v>25225</v>
      </c>
      <c r="M4524" t="s">
        <v>5679</v>
      </c>
    </row>
    <row r="4525" spans="9:13" x14ac:dyDescent="0.25">
      <c r="I4525">
        <v>15518</v>
      </c>
      <c r="J4525" t="s">
        <v>530</v>
      </c>
      <c r="K4525" t="s">
        <v>417</v>
      </c>
      <c r="L4525" s="82">
        <v>25458</v>
      </c>
      <c r="M4525" t="s">
        <v>5680</v>
      </c>
    </row>
    <row r="4526" spans="9:13" x14ac:dyDescent="0.25">
      <c r="I4526">
        <v>15519</v>
      </c>
      <c r="J4526" t="s">
        <v>183</v>
      </c>
      <c r="K4526" t="s">
        <v>941</v>
      </c>
      <c r="L4526" s="82">
        <v>7985</v>
      </c>
      <c r="M4526" t="s">
        <v>5681</v>
      </c>
    </row>
    <row r="4527" spans="9:13" x14ac:dyDescent="0.25">
      <c r="I4527">
        <v>15520</v>
      </c>
      <c r="J4527" t="s">
        <v>416</v>
      </c>
      <c r="K4527" t="s">
        <v>878</v>
      </c>
      <c r="L4527" s="82">
        <v>23912</v>
      </c>
      <c r="M4527" t="s">
        <v>5682</v>
      </c>
    </row>
    <row r="4528" spans="9:13" x14ac:dyDescent="0.25">
      <c r="I4528">
        <v>15521</v>
      </c>
      <c r="J4528" t="s">
        <v>566</v>
      </c>
      <c r="K4528" t="s">
        <v>905</v>
      </c>
      <c r="L4528" s="82">
        <v>23887</v>
      </c>
      <c r="M4528" t="s">
        <v>5683</v>
      </c>
    </row>
    <row r="4529" spans="9:13" x14ac:dyDescent="0.25">
      <c r="I4529">
        <v>15522</v>
      </c>
      <c r="J4529" t="s">
        <v>169</v>
      </c>
      <c r="K4529" t="s">
        <v>171</v>
      </c>
      <c r="L4529" s="82">
        <v>23992</v>
      </c>
      <c r="M4529" t="s">
        <v>5684</v>
      </c>
    </row>
    <row r="4530" spans="9:13" x14ac:dyDescent="0.25">
      <c r="I4530">
        <v>15523</v>
      </c>
      <c r="J4530" t="s">
        <v>277</v>
      </c>
      <c r="K4530" t="s">
        <v>821</v>
      </c>
      <c r="L4530" s="82">
        <v>23415</v>
      </c>
      <c r="M4530" t="s">
        <v>5685</v>
      </c>
    </row>
    <row r="4531" spans="9:13" x14ac:dyDescent="0.25">
      <c r="I4531">
        <v>15524</v>
      </c>
      <c r="J4531" t="s">
        <v>234</v>
      </c>
      <c r="K4531" t="s">
        <v>852</v>
      </c>
      <c r="L4531" s="82">
        <v>23635</v>
      </c>
      <c r="M4531" t="s">
        <v>5686</v>
      </c>
    </row>
    <row r="4532" spans="9:13" x14ac:dyDescent="0.25">
      <c r="I4532">
        <v>15525</v>
      </c>
      <c r="J4532" t="s">
        <v>398</v>
      </c>
      <c r="K4532" t="s">
        <v>854</v>
      </c>
      <c r="L4532" s="82">
        <v>23419</v>
      </c>
      <c r="M4532" t="s">
        <v>5687</v>
      </c>
    </row>
    <row r="4533" spans="9:13" x14ac:dyDescent="0.25">
      <c r="I4533">
        <v>15526</v>
      </c>
      <c r="J4533" t="s">
        <v>606</v>
      </c>
      <c r="K4533" t="s">
        <v>862</v>
      </c>
      <c r="L4533" s="82">
        <v>23547</v>
      </c>
      <c r="M4533" t="s">
        <v>5688</v>
      </c>
    </row>
    <row r="4534" spans="9:13" x14ac:dyDescent="0.25">
      <c r="I4534">
        <v>15527</v>
      </c>
      <c r="J4534" t="s">
        <v>188</v>
      </c>
      <c r="K4534" t="s">
        <v>911</v>
      </c>
      <c r="L4534" s="82">
        <v>23475</v>
      </c>
      <c r="M4534" t="s">
        <v>5689</v>
      </c>
    </row>
    <row r="4535" spans="9:13" x14ac:dyDescent="0.25">
      <c r="I4535">
        <v>15528</v>
      </c>
      <c r="J4535" t="s">
        <v>227</v>
      </c>
      <c r="K4535" t="s">
        <v>916</v>
      </c>
      <c r="L4535" s="82">
        <v>23108</v>
      </c>
      <c r="M4535" t="s">
        <v>5690</v>
      </c>
    </row>
    <row r="4536" spans="9:13" x14ac:dyDescent="0.25">
      <c r="I4536">
        <v>15529</v>
      </c>
      <c r="J4536" t="s">
        <v>286</v>
      </c>
      <c r="K4536" t="s">
        <v>698</v>
      </c>
      <c r="L4536" s="82">
        <v>23197</v>
      </c>
      <c r="M4536" t="s">
        <v>5691</v>
      </c>
    </row>
    <row r="4537" spans="9:13" x14ac:dyDescent="0.25">
      <c r="I4537">
        <v>15530</v>
      </c>
      <c r="J4537" t="s">
        <v>320</v>
      </c>
      <c r="K4537" t="s">
        <v>825</v>
      </c>
      <c r="L4537" s="82">
        <v>23104</v>
      </c>
      <c r="M4537" t="s">
        <v>5692</v>
      </c>
    </row>
    <row r="4538" spans="9:13" x14ac:dyDescent="0.25">
      <c r="I4538">
        <v>15531</v>
      </c>
      <c r="J4538" t="s">
        <v>390</v>
      </c>
      <c r="K4538" t="s">
        <v>879</v>
      </c>
      <c r="L4538" s="82">
        <v>23176</v>
      </c>
      <c r="M4538" t="s">
        <v>5693</v>
      </c>
    </row>
    <row r="4539" spans="9:13" x14ac:dyDescent="0.25">
      <c r="I4539">
        <v>15532</v>
      </c>
      <c r="J4539" t="s">
        <v>321</v>
      </c>
      <c r="K4539" t="s">
        <v>968</v>
      </c>
      <c r="L4539" s="82">
        <v>23046</v>
      </c>
      <c r="M4539" t="s">
        <v>5694</v>
      </c>
    </row>
    <row r="4540" spans="9:13" x14ac:dyDescent="0.25">
      <c r="I4540">
        <v>15533</v>
      </c>
      <c r="J4540" t="s">
        <v>325</v>
      </c>
      <c r="K4540" t="s">
        <v>912</v>
      </c>
      <c r="L4540" s="82">
        <v>25090</v>
      </c>
      <c r="M4540" t="s">
        <v>5695</v>
      </c>
    </row>
    <row r="4541" spans="9:13" x14ac:dyDescent="0.25">
      <c r="I4541">
        <v>15534</v>
      </c>
      <c r="J4541" t="s">
        <v>598</v>
      </c>
      <c r="K4541" t="s">
        <v>1001</v>
      </c>
      <c r="L4541" s="82">
        <v>23276</v>
      </c>
      <c r="M4541" t="s">
        <v>5696</v>
      </c>
    </row>
    <row r="4542" spans="9:13" x14ac:dyDescent="0.25">
      <c r="I4542">
        <v>15535</v>
      </c>
      <c r="J4542" t="s">
        <v>167</v>
      </c>
      <c r="K4542" t="s">
        <v>749</v>
      </c>
      <c r="L4542" s="82">
        <v>23316</v>
      </c>
      <c r="M4542" t="s">
        <v>5697</v>
      </c>
    </row>
    <row r="4543" spans="9:13" x14ac:dyDescent="0.25">
      <c r="I4543">
        <v>15536</v>
      </c>
      <c r="J4543" t="s">
        <v>342</v>
      </c>
      <c r="K4543" t="s">
        <v>495</v>
      </c>
      <c r="L4543" s="82">
        <v>23236</v>
      </c>
      <c r="M4543" t="s">
        <v>5698</v>
      </c>
    </row>
    <row r="4544" spans="9:13" x14ac:dyDescent="0.25">
      <c r="I4544">
        <v>15537</v>
      </c>
      <c r="J4544" t="s">
        <v>168</v>
      </c>
      <c r="K4544" t="s">
        <v>984</v>
      </c>
      <c r="L4544" s="82">
        <v>23034</v>
      </c>
      <c r="M4544" t="s">
        <v>5699</v>
      </c>
    </row>
    <row r="4545" spans="9:13" x14ac:dyDescent="0.25">
      <c r="I4545">
        <v>15538</v>
      </c>
      <c r="J4545" t="s">
        <v>297</v>
      </c>
      <c r="K4545" t="s">
        <v>840</v>
      </c>
      <c r="L4545" s="82">
        <v>23251</v>
      </c>
      <c r="M4545" t="s">
        <v>5700</v>
      </c>
    </row>
    <row r="4546" spans="9:13" x14ac:dyDescent="0.25">
      <c r="I4546">
        <v>15539</v>
      </c>
      <c r="J4546" t="s">
        <v>682</v>
      </c>
      <c r="K4546" t="s">
        <v>919</v>
      </c>
      <c r="L4546" s="82">
        <v>22669</v>
      </c>
      <c r="M4546" t="s">
        <v>5701</v>
      </c>
    </row>
    <row r="4547" spans="9:13" x14ac:dyDescent="0.25">
      <c r="I4547">
        <v>15540</v>
      </c>
      <c r="J4547" t="s">
        <v>519</v>
      </c>
      <c r="K4547" t="s">
        <v>963</v>
      </c>
      <c r="L4547" s="82">
        <v>22744</v>
      </c>
      <c r="M4547" t="s">
        <v>5702</v>
      </c>
    </row>
    <row r="4548" spans="9:13" x14ac:dyDescent="0.25">
      <c r="I4548">
        <v>15541</v>
      </c>
      <c r="J4548" t="s">
        <v>512</v>
      </c>
      <c r="K4548" t="s">
        <v>936</v>
      </c>
      <c r="L4548" s="82">
        <v>22743</v>
      </c>
      <c r="M4548" t="s">
        <v>5703</v>
      </c>
    </row>
    <row r="4549" spans="9:13" x14ac:dyDescent="0.25">
      <c r="I4549">
        <v>15542</v>
      </c>
      <c r="J4549" t="s">
        <v>309</v>
      </c>
      <c r="K4549" t="s">
        <v>886</v>
      </c>
      <c r="L4549" s="82">
        <v>22758</v>
      </c>
      <c r="M4549" t="s">
        <v>5704</v>
      </c>
    </row>
    <row r="4550" spans="9:13" x14ac:dyDescent="0.25">
      <c r="I4550">
        <v>15543</v>
      </c>
      <c r="J4550" t="s">
        <v>515</v>
      </c>
      <c r="K4550" t="s">
        <v>862</v>
      </c>
      <c r="L4550" s="82">
        <v>22731</v>
      </c>
      <c r="M4550" t="s">
        <v>5705</v>
      </c>
    </row>
    <row r="4551" spans="9:13" x14ac:dyDescent="0.25">
      <c r="I4551">
        <v>15544</v>
      </c>
      <c r="J4551" t="s">
        <v>495</v>
      </c>
      <c r="K4551" t="s">
        <v>889</v>
      </c>
      <c r="L4551" s="82">
        <v>22994</v>
      </c>
      <c r="M4551" t="s">
        <v>5706</v>
      </c>
    </row>
    <row r="4552" spans="9:13" x14ac:dyDescent="0.25">
      <c r="I4552">
        <v>15545</v>
      </c>
      <c r="J4552" t="s">
        <v>183</v>
      </c>
      <c r="K4552" t="s">
        <v>911</v>
      </c>
      <c r="L4552" s="82">
        <v>22322</v>
      </c>
      <c r="M4552" t="s">
        <v>5707</v>
      </c>
    </row>
    <row r="4553" spans="9:13" x14ac:dyDescent="0.25">
      <c r="I4553">
        <v>15546</v>
      </c>
      <c r="J4553" t="s">
        <v>345</v>
      </c>
      <c r="K4553" t="s">
        <v>834</v>
      </c>
      <c r="L4553" s="82">
        <v>22422</v>
      </c>
      <c r="M4553" t="s">
        <v>5708</v>
      </c>
    </row>
    <row r="4554" spans="9:13" x14ac:dyDescent="0.25">
      <c r="I4554">
        <v>15547</v>
      </c>
      <c r="J4554" t="s">
        <v>539</v>
      </c>
      <c r="K4554" t="s">
        <v>928</v>
      </c>
      <c r="L4554" s="82">
        <v>22560</v>
      </c>
      <c r="M4554" t="s">
        <v>5709</v>
      </c>
    </row>
    <row r="4555" spans="9:13" x14ac:dyDescent="0.25">
      <c r="I4555">
        <v>15548</v>
      </c>
      <c r="J4555" t="s">
        <v>363</v>
      </c>
      <c r="K4555" t="s">
        <v>929</v>
      </c>
      <c r="L4555" s="82">
        <v>22171</v>
      </c>
      <c r="M4555" t="s">
        <v>5710</v>
      </c>
    </row>
    <row r="4556" spans="9:13" x14ac:dyDescent="0.25">
      <c r="I4556">
        <v>15549</v>
      </c>
      <c r="J4556" t="s">
        <v>530</v>
      </c>
      <c r="K4556" t="s">
        <v>890</v>
      </c>
      <c r="L4556" s="82">
        <v>24629</v>
      </c>
      <c r="M4556" t="s">
        <v>5711</v>
      </c>
    </row>
    <row r="4557" spans="9:13" x14ac:dyDescent="0.25">
      <c r="I4557">
        <v>15550</v>
      </c>
      <c r="J4557" t="s">
        <v>259</v>
      </c>
      <c r="K4557" t="s">
        <v>999</v>
      </c>
      <c r="L4557" s="82">
        <v>24613</v>
      </c>
      <c r="M4557" t="s">
        <v>5712</v>
      </c>
    </row>
    <row r="4558" spans="9:13" x14ac:dyDescent="0.25">
      <c r="I4558">
        <v>15551</v>
      </c>
      <c r="J4558" t="s">
        <v>506</v>
      </c>
      <c r="K4558" t="s">
        <v>937</v>
      </c>
      <c r="L4558" s="82">
        <v>24659</v>
      </c>
      <c r="M4558" t="s">
        <v>5713</v>
      </c>
    </row>
    <row r="4559" spans="9:13" x14ac:dyDescent="0.25">
      <c r="I4559">
        <v>15552</v>
      </c>
      <c r="J4559" t="s">
        <v>538</v>
      </c>
      <c r="K4559" t="s">
        <v>958</v>
      </c>
      <c r="L4559" s="82">
        <v>24654</v>
      </c>
      <c r="M4559" t="s">
        <v>5714</v>
      </c>
    </row>
    <row r="4560" spans="9:13" x14ac:dyDescent="0.25">
      <c r="I4560">
        <v>15553</v>
      </c>
      <c r="J4560" t="s">
        <v>468</v>
      </c>
      <c r="K4560" t="s">
        <v>866</v>
      </c>
      <c r="L4560" s="82">
        <v>24634</v>
      </c>
      <c r="M4560" t="s">
        <v>5715</v>
      </c>
    </row>
    <row r="4561" spans="9:13" x14ac:dyDescent="0.25">
      <c r="I4561">
        <v>15554</v>
      </c>
      <c r="J4561" t="s">
        <v>512</v>
      </c>
      <c r="K4561" t="s">
        <v>526</v>
      </c>
      <c r="L4561" s="82">
        <v>24717</v>
      </c>
      <c r="M4561" t="s">
        <v>5716</v>
      </c>
    </row>
    <row r="4562" spans="9:13" x14ac:dyDescent="0.25">
      <c r="I4562">
        <v>15555</v>
      </c>
      <c r="J4562" t="s">
        <v>319</v>
      </c>
      <c r="K4562" t="s">
        <v>931</v>
      </c>
      <c r="L4562" s="82">
        <v>22212</v>
      </c>
      <c r="M4562" t="s">
        <v>5717</v>
      </c>
    </row>
    <row r="4563" spans="9:13" x14ac:dyDescent="0.25">
      <c r="I4563">
        <v>15556</v>
      </c>
      <c r="J4563" t="s">
        <v>557</v>
      </c>
      <c r="K4563" t="s">
        <v>890</v>
      </c>
      <c r="L4563" s="82">
        <v>22051</v>
      </c>
      <c r="M4563" t="s">
        <v>5718</v>
      </c>
    </row>
    <row r="4564" spans="9:13" x14ac:dyDescent="0.25">
      <c r="I4564">
        <v>15557</v>
      </c>
      <c r="J4564" t="s">
        <v>542</v>
      </c>
      <c r="K4564" t="s">
        <v>858</v>
      </c>
      <c r="L4564" s="82">
        <v>22142</v>
      </c>
      <c r="M4564" t="s">
        <v>5719</v>
      </c>
    </row>
    <row r="4565" spans="9:13" x14ac:dyDescent="0.25">
      <c r="I4565">
        <v>15558</v>
      </c>
      <c r="J4565" t="s">
        <v>319</v>
      </c>
      <c r="K4565" t="s">
        <v>936</v>
      </c>
      <c r="L4565" s="82">
        <v>22007</v>
      </c>
      <c r="M4565" t="s">
        <v>5720</v>
      </c>
    </row>
    <row r="4566" spans="9:13" x14ac:dyDescent="0.25">
      <c r="I4566">
        <v>15559</v>
      </c>
      <c r="J4566" t="s">
        <v>289</v>
      </c>
      <c r="K4566" t="s">
        <v>862</v>
      </c>
      <c r="L4566" s="82">
        <v>21696</v>
      </c>
      <c r="M4566" t="s">
        <v>5721</v>
      </c>
    </row>
    <row r="4567" spans="9:13" x14ac:dyDescent="0.25">
      <c r="I4567">
        <v>15560</v>
      </c>
      <c r="J4567" t="s">
        <v>294</v>
      </c>
      <c r="K4567" t="s">
        <v>937</v>
      </c>
      <c r="L4567" s="82">
        <v>21630</v>
      </c>
      <c r="M4567" t="s">
        <v>5722</v>
      </c>
    </row>
    <row r="4568" spans="9:13" x14ac:dyDescent="0.25">
      <c r="I4568">
        <v>15561</v>
      </c>
      <c r="J4568" t="s">
        <v>326</v>
      </c>
      <c r="K4568" t="s">
        <v>836</v>
      </c>
      <c r="L4568" s="82">
        <v>21578</v>
      </c>
      <c r="M4568" t="s">
        <v>5723</v>
      </c>
    </row>
    <row r="4569" spans="9:13" x14ac:dyDescent="0.25">
      <c r="I4569">
        <v>15562</v>
      </c>
      <c r="J4569" t="s">
        <v>507</v>
      </c>
      <c r="K4569" t="s">
        <v>283</v>
      </c>
      <c r="L4569" s="82">
        <v>21844</v>
      </c>
      <c r="M4569" t="s">
        <v>5724</v>
      </c>
    </row>
    <row r="4570" spans="9:13" x14ac:dyDescent="0.25">
      <c r="I4570">
        <v>15563</v>
      </c>
      <c r="J4570" t="s">
        <v>166</v>
      </c>
      <c r="K4570" t="s">
        <v>866</v>
      </c>
      <c r="L4570" s="82">
        <v>21745</v>
      </c>
      <c r="M4570" t="s">
        <v>5725</v>
      </c>
    </row>
    <row r="4571" spans="9:13" x14ac:dyDescent="0.25">
      <c r="I4571">
        <v>15564</v>
      </c>
      <c r="J4571" t="s">
        <v>276</v>
      </c>
      <c r="K4571" t="s">
        <v>926</v>
      </c>
      <c r="L4571" s="82">
        <v>21606</v>
      </c>
      <c r="M4571" t="s">
        <v>5726</v>
      </c>
    </row>
    <row r="4572" spans="9:13" x14ac:dyDescent="0.25">
      <c r="I4572">
        <v>15565</v>
      </c>
      <c r="J4572" t="s">
        <v>346</v>
      </c>
      <c r="K4572" t="s">
        <v>397</v>
      </c>
      <c r="L4572" s="82">
        <v>21588</v>
      </c>
      <c r="M4572" t="s">
        <v>5727</v>
      </c>
    </row>
    <row r="4573" spans="9:13" x14ac:dyDescent="0.25">
      <c r="I4573">
        <v>15566</v>
      </c>
      <c r="J4573" t="s">
        <v>517</v>
      </c>
      <c r="K4573" t="s">
        <v>940</v>
      </c>
      <c r="L4573" s="82">
        <v>21818</v>
      </c>
      <c r="M4573" t="s">
        <v>5728</v>
      </c>
    </row>
    <row r="4574" spans="9:13" x14ac:dyDescent="0.25">
      <c r="I4574">
        <v>15567</v>
      </c>
      <c r="J4574" t="s">
        <v>655</v>
      </c>
      <c r="K4574" t="s">
        <v>990</v>
      </c>
      <c r="L4574" s="82">
        <v>21725</v>
      </c>
      <c r="M4574" t="s">
        <v>5729</v>
      </c>
    </row>
    <row r="4575" spans="9:13" x14ac:dyDescent="0.25">
      <c r="I4575">
        <v>15568</v>
      </c>
      <c r="J4575" t="s">
        <v>517</v>
      </c>
      <c r="K4575" t="s">
        <v>973</v>
      </c>
      <c r="L4575" s="82">
        <v>21196</v>
      </c>
      <c r="M4575" t="s">
        <v>5730</v>
      </c>
    </row>
    <row r="4576" spans="9:13" x14ac:dyDescent="0.25">
      <c r="I4576">
        <v>15569</v>
      </c>
      <c r="J4576" t="s">
        <v>363</v>
      </c>
      <c r="K4576" t="s">
        <v>960</v>
      </c>
      <c r="L4576" s="82">
        <v>21242</v>
      </c>
      <c r="M4576" t="s">
        <v>5731</v>
      </c>
    </row>
    <row r="4577" spans="9:13" x14ac:dyDescent="0.25">
      <c r="I4577">
        <v>15570</v>
      </c>
      <c r="J4577" t="s">
        <v>271</v>
      </c>
      <c r="K4577" t="s">
        <v>864</v>
      </c>
      <c r="L4577" s="82">
        <v>21409</v>
      </c>
      <c r="M4577" t="s">
        <v>5732</v>
      </c>
    </row>
    <row r="4578" spans="9:13" x14ac:dyDescent="0.25">
      <c r="I4578">
        <v>15571</v>
      </c>
      <c r="J4578" t="s">
        <v>326</v>
      </c>
      <c r="K4578" t="s">
        <v>698</v>
      </c>
      <c r="L4578" s="82">
        <v>21438</v>
      </c>
      <c r="M4578" t="s">
        <v>5733</v>
      </c>
    </row>
    <row r="4579" spans="9:13" x14ac:dyDescent="0.25">
      <c r="I4579">
        <v>15572</v>
      </c>
      <c r="J4579" t="s">
        <v>325</v>
      </c>
      <c r="K4579" t="s">
        <v>856</v>
      </c>
      <c r="L4579" s="82">
        <v>21263</v>
      </c>
      <c r="M4579" t="s">
        <v>5734</v>
      </c>
    </row>
    <row r="4580" spans="9:13" x14ac:dyDescent="0.25">
      <c r="I4580">
        <v>15573</v>
      </c>
      <c r="J4580" t="s">
        <v>495</v>
      </c>
      <c r="K4580" t="s">
        <v>692</v>
      </c>
      <c r="L4580" s="82">
        <v>21422</v>
      </c>
      <c r="M4580" t="s">
        <v>5735</v>
      </c>
    </row>
    <row r="4581" spans="9:13" x14ac:dyDescent="0.25">
      <c r="I4581">
        <v>15574</v>
      </c>
      <c r="J4581" t="s">
        <v>523</v>
      </c>
      <c r="K4581" t="s">
        <v>984</v>
      </c>
      <c r="L4581" s="82">
        <v>21206</v>
      </c>
      <c r="M4581" t="s">
        <v>5736</v>
      </c>
    </row>
    <row r="4582" spans="9:13" x14ac:dyDescent="0.25">
      <c r="I4582">
        <v>15575</v>
      </c>
      <c r="J4582" t="s">
        <v>254</v>
      </c>
      <c r="K4582" t="s">
        <v>882</v>
      </c>
      <c r="L4582" s="82">
        <v>25032</v>
      </c>
      <c r="M4582" t="s">
        <v>5737</v>
      </c>
    </row>
    <row r="4583" spans="9:13" x14ac:dyDescent="0.25">
      <c r="I4583">
        <v>15576</v>
      </c>
      <c r="J4583" t="s">
        <v>393</v>
      </c>
      <c r="K4583" t="s">
        <v>869</v>
      </c>
      <c r="L4583" s="82">
        <v>25830</v>
      </c>
      <c r="M4583" t="s">
        <v>5738</v>
      </c>
    </row>
    <row r="4584" spans="9:13" x14ac:dyDescent="0.25">
      <c r="I4584">
        <v>15577</v>
      </c>
      <c r="J4584" t="s">
        <v>327</v>
      </c>
      <c r="K4584" t="s">
        <v>964</v>
      </c>
      <c r="L4584" s="82">
        <v>25624</v>
      </c>
      <c r="M4584" t="s">
        <v>5739</v>
      </c>
    </row>
    <row r="4585" spans="9:13" x14ac:dyDescent="0.25">
      <c r="I4585">
        <v>15578</v>
      </c>
      <c r="J4585" t="s">
        <v>565</v>
      </c>
      <c r="K4585" t="s">
        <v>921</v>
      </c>
      <c r="L4585" s="82">
        <v>25800</v>
      </c>
      <c r="M4585" t="s">
        <v>5740</v>
      </c>
    </row>
    <row r="4586" spans="9:13" x14ac:dyDescent="0.25">
      <c r="I4586">
        <v>15579</v>
      </c>
      <c r="J4586" t="s">
        <v>643</v>
      </c>
      <c r="K4586" t="s">
        <v>918</v>
      </c>
      <c r="L4586" s="82">
        <v>24842</v>
      </c>
      <c r="M4586" t="s">
        <v>5741</v>
      </c>
    </row>
    <row r="4587" spans="9:13" x14ac:dyDescent="0.25">
      <c r="I4587">
        <v>15580</v>
      </c>
      <c r="J4587" t="s">
        <v>150</v>
      </c>
      <c r="K4587" t="s">
        <v>961</v>
      </c>
      <c r="L4587" s="82">
        <v>24892</v>
      </c>
      <c r="M4587" t="s">
        <v>5742</v>
      </c>
    </row>
    <row r="4588" spans="9:13" x14ac:dyDescent="0.25">
      <c r="I4588">
        <v>15581</v>
      </c>
      <c r="J4588" t="s">
        <v>650</v>
      </c>
      <c r="K4588" t="s">
        <v>891</v>
      </c>
      <c r="L4588" s="82">
        <v>24955</v>
      </c>
      <c r="M4588" t="s">
        <v>5743</v>
      </c>
    </row>
    <row r="4589" spans="9:13" x14ac:dyDescent="0.25">
      <c r="I4589">
        <v>15582</v>
      </c>
      <c r="J4589" t="s">
        <v>640</v>
      </c>
      <c r="K4589" t="s">
        <v>904</v>
      </c>
      <c r="L4589" s="82">
        <v>25040</v>
      </c>
      <c r="M4589" t="s">
        <v>5744</v>
      </c>
    </row>
    <row r="4590" spans="9:13" x14ac:dyDescent="0.25">
      <c r="I4590">
        <v>15583</v>
      </c>
      <c r="J4590" t="s">
        <v>673</v>
      </c>
      <c r="K4590" t="s">
        <v>967</v>
      </c>
      <c r="L4590" s="82">
        <v>25109</v>
      </c>
      <c r="M4590" t="s">
        <v>5745</v>
      </c>
    </row>
    <row r="4591" spans="9:13" x14ac:dyDescent="0.25">
      <c r="I4591">
        <v>15584</v>
      </c>
      <c r="J4591" t="s">
        <v>151</v>
      </c>
      <c r="K4591" t="s">
        <v>879</v>
      </c>
      <c r="L4591" s="82">
        <v>24579</v>
      </c>
      <c r="M4591" t="s">
        <v>5746</v>
      </c>
    </row>
    <row r="4592" spans="9:13" x14ac:dyDescent="0.25">
      <c r="I4592">
        <v>15585</v>
      </c>
      <c r="J4592" t="s">
        <v>376</v>
      </c>
      <c r="K4592" t="s">
        <v>856</v>
      </c>
      <c r="L4592" s="82">
        <v>24540</v>
      </c>
      <c r="M4592" t="s">
        <v>5747</v>
      </c>
    </row>
    <row r="4593" spans="9:13" x14ac:dyDescent="0.25">
      <c r="I4593">
        <v>15586</v>
      </c>
      <c r="J4593" t="s">
        <v>427</v>
      </c>
      <c r="K4593" t="s">
        <v>903</v>
      </c>
      <c r="L4593" s="82">
        <v>25442</v>
      </c>
      <c r="M4593" t="s">
        <v>5748</v>
      </c>
    </row>
    <row r="4594" spans="9:13" x14ac:dyDescent="0.25">
      <c r="I4594">
        <v>15587</v>
      </c>
      <c r="J4594" t="s">
        <v>209</v>
      </c>
      <c r="K4594" t="s">
        <v>960</v>
      </c>
      <c r="L4594" s="82">
        <v>25490</v>
      </c>
      <c r="M4594" t="s">
        <v>5749</v>
      </c>
    </row>
    <row r="4595" spans="9:13" x14ac:dyDescent="0.25">
      <c r="I4595">
        <v>15588</v>
      </c>
      <c r="J4595" t="s">
        <v>592</v>
      </c>
      <c r="K4595" t="s">
        <v>827</v>
      </c>
      <c r="L4595" s="82">
        <v>25391</v>
      </c>
      <c r="M4595" t="s">
        <v>5750</v>
      </c>
    </row>
    <row r="4596" spans="9:13" x14ac:dyDescent="0.25">
      <c r="I4596">
        <v>15589</v>
      </c>
      <c r="J4596" t="s">
        <v>201</v>
      </c>
      <c r="K4596" t="s">
        <v>892</v>
      </c>
      <c r="L4596" s="82">
        <v>25308</v>
      </c>
      <c r="M4596" t="s">
        <v>5751</v>
      </c>
    </row>
    <row r="4597" spans="9:13" x14ac:dyDescent="0.25">
      <c r="I4597">
        <v>15590</v>
      </c>
      <c r="J4597" t="s">
        <v>321</v>
      </c>
      <c r="K4597" t="s">
        <v>920</v>
      </c>
      <c r="L4597" s="82">
        <v>25289</v>
      </c>
      <c r="M4597" t="s">
        <v>5752</v>
      </c>
    </row>
    <row r="4598" spans="9:13" x14ac:dyDescent="0.25">
      <c r="I4598">
        <v>15591</v>
      </c>
      <c r="J4598" t="s">
        <v>410</v>
      </c>
      <c r="K4598" t="s">
        <v>989</v>
      </c>
      <c r="L4598" s="82">
        <v>25468</v>
      </c>
      <c r="M4598" t="s">
        <v>5753</v>
      </c>
    </row>
    <row r="4599" spans="9:13" x14ac:dyDescent="0.25">
      <c r="I4599">
        <v>15592</v>
      </c>
      <c r="J4599" t="s">
        <v>154</v>
      </c>
      <c r="K4599" t="s">
        <v>849</v>
      </c>
      <c r="L4599" s="82">
        <v>24569</v>
      </c>
      <c r="M4599" t="s">
        <v>5754</v>
      </c>
    </row>
    <row r="4600" spans="9:13" x14ac:dyDescent="0.25">
      <c r="I4600">
        <v>15593</v>
      </c>
      <c r="J4600" t="s">
        <v>499</v>
      </c>
      <c r="K4600" t="s">
        <v>664</v>
      </c>
      <c r="L4600" s="82">
        <v>24734</v>
      </c>
      <c r="M4600" t="s">
        <v>5755</v>
      </c>
    </row>
    <row r="4601" spans="9:13" x14ac:dyDescent="0.25">
      <c r="I4601">
        <v>15594</v>
      </c>
      <c r="J4601" t="s">
        <v>568</v>
      </c>
      <c r="K4601" t="s">
        <v>830</v>
      </c>
      <c r="L4601" s="82">
        <v>24540</v>
      </c>
      <c r="M4601" t="s">
        <v>5756</v>
      </c>
    </row>
    <row r="4602" spans="9:13" x14ac:dyDescent="0.25">
      <c r="I4602">
        <v>15595</v>
      </c>
      <c r="J4602" t="s">
        <v>419</v>
      </c>
      <c r="K4602" t="s">
        <v>860</v>
      </c>
      <c r="L4602" s="82">
        <v>24143</v>
      </c>
      <c r="M4602" t="s">
        <v>5757</v>
      </c>
    </row>
    <row r="4603" spans="9:13" x14ac:dyDescent="0.25">
      <c r="I4603">
        <v>15596</v>
      </c>
      <c r="J4603" t="s">
        <v>201</v>
      </c>
      <c r="K4603" t="s">
        <v>919</v>
      </c>
      <c r="L4603" s="82">
        <v>24109</v>
      </c>
      <c r="M4603" t="s">
        <v>5758</v>
      </c>
    </row>
    <row r="4604" spans="9:13" x14ac:dyDescent="0.25">
      <c r="I4604">
        <v>15597</v>
      </c>
      <c r="J4604" t="s">
        <v>716</v>
      </c>
      <c r="K4604" t="s">
        <v>879</v>
      </c>
      <c r="L4604" s="82">
        <v>24144</v>
      </c>
      <c r="M4604" t="s">
        <v>5759</v>
      </c>
    </row>
    <row r="4605" spans="9:13" x14ac:dyDescent="0.25">
      <c r="I4605">
        <v>15598</v>
      </c>
      <c r="J4605" t="s">
        <v>273</v>
      </c>
      <c r="K4605" t="s">
        <v>896</v>
      </c>
      <c r="L4605" s="82">
        <v>24036</v>
      </c>
      <c r="M4605" t="s">
        <v>5760</v>
      </c>
    </row>
    <row r="4606" spans="9:13" x14ac:dyDescent="0.25">
      <c r="I4606">
        <v>15599</v>
      </c>
      <c r="J4606" t="s">
        <v>436</v>
      </c>
      <c r="K4606" t="s">
        <v>893</v>
      </c>
      <c r="L4606" s="82">
        <v>23883</v>
      </c>
      <c r="M4606" t="s">
        <v>5761</v>
      </c>
    </row>
    <row r="4607" spans="9:13" x14ac:dyDescent="0.25">
      <c r="I4607">
        <v>15600</v>
      </c>
      <c r="J4607" t="s">
        <v>739</v>
      </c>
      <c r="K4607" t="s">
        <v>855</v>
      </c>
      <c r="L4607" s="82">
        <v>25144</v>
      </c>
      <c r="M4607" t="s">
        <v>5762</v>
      </c>
    </row>
    <row r="4608" spans="9:13" x14ac:dyDescent="0.25">
      <c r="I4608">
        <v>15601</v>
      </c>
      <c r="J4608" t="s">
        <v>499</v>
      </c>
      <c r="K4608" t="s">
        <v>849</v>
      </c>
      <c r="L4608" s="82">
        <v>25062</v>
      </c>
      <c r="M4608" t="s">
        <v>5763</v>
      </c>
    </row>
    <row r="4609" spans="9:13" x14ac:dyDescent="0.25">
      <c r="I4609">
        <v>15602</v>
      </c>
      <c r="J4609" t="s">
        <v>553</v>
      </c>
      <c r="K4609" t="s">
        <v>920</v>
      </c>
      <c r="L4609" s="82">
        <v>24855</v>
      </c>
      <c r="M4609" t="s">
        <v>5764</v>
      </c>
    </row>
    <row r="4610" spans="9:13" x14ac:dyDescent="0.25">
      <c r="I4610">
        <v>15603</v>
      </c>
      <c r="J4610" t="s">
        <v>261</v>
      </c>
      <c r="K4610" t="s">
        <v>903</v>
      </c>
      <c r="L4610" s="82">
        <v>23625</v>
      </c>
      <c r="M4610" t="s">
        <v>5765</v>
      </c>
    </row>
    <row r="4611" spans="9:13" x14ac:dyDescent="0.25">
      <c r="I4611">
        <v>15604</v>
      </c>
      <c r="J4611" t="s">
        <v>614</v>
      </c>
      <c r="K4611" t="s">
        <v>951</v>
      </c>
      <c r="L4611" s="82">
        <v>23725</v>
      </c>
      <c r="M4611" t="s">
        <v>5766</v>
      </c>
    </row>
    <row r="4612" spans="9:13" x14ac:dyDescent="0.25">
      <c r="I4612">
        <v>15605</v>
      </c>
      <c r="J4612" t="s">
        <v>196</v>
      </c>
      <c r="K4612" t="s">
        <v>821</v>
      </c>
      <c r="L4612" s="82">
        <v>23613</v>
      </c>
      <c r="M4612" t="s">
        <v>5767</v>
      </c>
    </row>
    <row r="4613" spans="9:13" x14ac:dyDescent="0.25">
      <c r="I4613">
        <v>15606</v>
      </c>
      <c r="J4613" t="s">
        <v>155</v>
      </c>
      <c r="K4613" t="s">
        <v>951</v>
      </c>
      <c r="L4613" s="82">
        <v>23722</v>
      </c>
      <c r="M4613" t="s">
        <v>5768</v>
      </c>
    </row>
    <row r="4614" spans="9:13" x14ac:dyDescent="0.25">
      <c r="I4614">
        <v>15607</v>
      </c>
      <c r="J4614" t="s">
        <v>333</v>
      </c>
      <c r="K4614" t="s">
        <v>921</v>
      </c>
      <c r="L4614" s="82">
        <v>23642</v>
      </c>
      <c r="M4614" t="s">
        <v>5769</v>
      </c>
    </row>
    <row r="4615" spans="9:13" x14ac:dyDescent="0.25">
      <c r="I4615">
        <v>15608</v>
      </c>
      <c r="J4615" t="s">
        <v>541</v>
      </c>
      <c r="K4615" t="s">
        <v>283</v>
      </c>
      <c r="L4615" s="82">
        <v>26798</v>
      </c>
      <c r="M4615" t="s">
        <v>5770</v>
      </c>
    </row>
    <row r="4616" spans="9:13" x14ac:dyDescent="0.25">
      <c r="I4616">
        <v>15609</v>
      </c>
      <c r="J4616" t="s">
        <v>401</v>
      </c>
      <c r="K4616" t="s">
        <v>991</v>
      </c>
      <c r="L4616" s="82">
        <v>29263</v>
      </c>
      <c r="M4616" t="s">
        <v>5771</v>
      </c>
    </row>
    <row r="4617" spans="9:13" x14ac:dyDescent="0.25">
      <c r="I4617">
        <v>15610</v>
      </c>
      <c r="J4617" t="s">
        <v>209</v>
      </c>
      <c r="K4617" t="s">
        <v>959</v>
      </c>
      <c r="L4617" s="82">
        <v>29506</v>
      </c>
      <c r="M4617" t="s">
        <v>5772</v>
      </c>
    </row>
    <row r="4618" spans="9:13" x14ac:dyDescent="0.25">
      <c r="I4618">
        <v>15611</v>
      </c>
      <c r="J4618" t="s">
        <v>202</v>
      </c>
      <c r="K4618" t="s">
        <v>952</v>
      </c>
      <c r="L4618" s="82">
        <v>28713</v>
      </c>
      <c r="M4618" t="s">
        <v>5773</v>
      </c>
    </row>
    <row r="4619" spans="9:13" x14ac:dyDescent="0.25">
      <c r="I4619">
        <v>15612</v>
      </c>
      <c r="J4619" t="s">
        <v>224</v>
      </c>
      <c r="K4619" t="s">
        <v>893</v>
      </c>
      <c r="L4619" s="82">
        <v>28587</v>
      </c>
      <c r="M4619" t="s">
        <v>5774</v>
      </c>
    </row>
    <row r="4620" spans="9:13" x14ac:dyDescent="0.25">
      <c r="I4620">
        <v>15613</v>
      </c>
      <c r="J4620" t="s">
        <v>282</v>
      </c>
      <c r="K4620" t="s">
        <v>849</v>
      </c>
      <c r="L4620" s="82">
        <v>28748</v>
      </c>
      <c r="M4620" t="s">
        <v>5775</v>
      </c>
    </row>
    <row r="4621" spans="9:13" x14ac:dyDescent="0.25">
      <c r="I4621">
        <v>15614</v>
      </c>
      <c r="J4621" t="s">
        <v>541</v>
      </c>
      <c r="K4621" t="s">
        <v>861</v>
      </c>
      <c r="L4621" s="82">
        <v>27347</v>
      </c>
      <c r="M4621" t="s">
        <v>5776</v>
      </c>
    </row>
    <row r="4622" spans="9:13" x14ac:dyDescent="0.25">
      <c r="I4622">
        <v>15615</v>
      </c>
      <c r="J4622" t="s">
        <v>421</v>
      </c>
      <c r="K4622" t="s">
        <v>827</v>
      </c>
      <c r="L4622" s="82">
        <v>26892</v>
      </c>
      <c r="M4622" t="s">
        <v>5777</v>
      </c>
    </row>
    <row r="4623" spans="9:13" x14ac:dyDescent="0.25">
      <c r="I4623">
        <v>15616</v>
      </c>
      <c r="J4623" t="s">
        <v>154</v>
      </c>
      <c r="K4623" t="s">
        <v>999</v>
      </c>
      <c r="L4623" s="82">
        <v>26802</v>
      </c>
      <c r="M4623" t="s">
        <v>5778</v>
      </c>
    </row>
    <row r="4624" spans="9:13" x14ac:dyDescent="0.25">
      <c r="I4624">
        <v>15617</v>
      </c>
      <c r="J4624" t="s">
        <v>443</v>
      </c>
      <c r="K4624" t="s">
        <v>897</v>
      </c>
      <c r="L4624" s="82">
        <v>26882</v>
      </c>
      <c r="M4624" t="s">
        <v>5779</v>
      </c>
    </row>
    <row r="4625" spans="9:13" x14ac:dyDescent="0.25">
      <c r="I4625">
        <v>15618</v>
      </c>
      <c r="J4625" t="s">
        <v>288</v>
      </c>
      <c r="K4625" t="s">
        <v>991</v>
      </c>
      <c r="L4625" s="82">
        <v>26721</v>
      </c>
      <c r="M4625" t="s">
        <v>5780</v>
      </c>
    </row>
    <row r="4626" spans="9:13" x14ac:dyDescent="0.25">
      <c r="I4626">
        <v>15619</v>
      </c>
      <c r="J4626" t="s">
        <v>218</v>
      </c>
      <c r="K4626" t="s">
        <v>981</v>
      </c>
      <c r="L4626" s="82">
        <v>26749</v>
      </c>
      <c r="M4626" t="s">
        <v>5781</v>
      </c>
    </row>
    <row r="4627" spans="9:13" x14ac:dyDescent="0.25">
      <c r="I4627">
        <v>15620</v>
      </c>
      <c r="J4627" t="s">
        <v>418</v>
      </c>
      <c r="K4627" t="s">
        <v>981</v>
      </c>
      <c r="L4627" s="82">
        <v>26803</v>
      </c>
      <c r="M4627" t="s">
        <v>5782</v>
      </c>
    </row>
    <row r="4628" spans="9:13" x14ac:dyDescent="0.25">
      <c r="I4628">
        <v>15621</v>
      </c>
      <c r="J4628" t="s">
        <v>407</v>
      </c>
      <c r="K4628" t="s">
        <v>920</v>
      </c>
      <c r="L4628" s="82">
        <v>26933</v>
      </c>
      <c r="M4628" t="s">
        <v>5783</v>
      </c>
    </row>
    <row r="4629" spans="9:13" x14ac:dyDescent="0.25">
      <c r="I4629">
        <v>15622</v>
      </c>
      <c r="J4629" t="s">
        <v>740</v>
      </c>
      <c r="K4629" t="s">
        <v>1055</v>
      </c>
      <c r="L4629" s="82">
        <v>26587</v>
      </c>
      <c r="M4629" t="s">
        <v>5784</v>
      </c>
    </row>
    <row r="4630" spans="9:13" x14ac:dyDescent="0.25">
      <c r="I4630">
        <v>15623</v>
      </c>
      <c r="J4630" t="s">
        <v>300</v>
      </c>
      <c r="K4630" t="s">
        <v>990</v>
      </c>
      <c r="L4630" s="82">
        <v>26583</v>
      </c>
      <c r="M4630" t="s">
        <v>5785</v>
      </c>
    </row>
    <row r="4631" spans="9:13" x14ac:dyDescent="0.25">
      <c r="I4631">
        <v>15624</v>
      </c>
      <c r="J4631" t="s">
        <v>387</v>
      </c>
      <c r="K4631" t="s">
        <v>896</v>
      </c>
      <c r="L4631" s="82">
        <v>26522</v>
      </c>
      <c r="M4631" t="s">
        <v>5786</v>
      </c>
    </row>
    <row r="4632" spans="9:13" x14ac:dyDescent="0.25">
      <c r="I4632">
        <v>15625</v>
      </c>
      <c r="J4632" t="s">
        <v>255</v>
      </c>
      <c r="K4632" t="s">
        <v>827</v>
      </c>
      <c r="L4632" s="82">
        <v>26589</v>
      </c>
      <c r="M4632" t="s">
        <v>5787</v>
      </c>
    </row>
    <row r="4633" spans="9:13" x14ac:dyDescent="0.25">
      <c r="I4633">
        <v>15626</v>
      </c>
      <c r="J4633" t="s">
        <v>276</v>
      </c>
      <c r="K4633" t="s">
        <v>126</v>
      </c>
      <c r="L4633" s="82">
        <v>26503</v>
      </c>
      <c r="M4633" t="s">
        <v>5788</v>
      </c>
    </row>
    <row r="4634" spans="9:13" x14ac:dyDescent="0.25">
      <c r="I4634">
        <v>15627</v>
      </c>
      <c r="J4634" t="s">
        <v>474</v>
      </c>
      <c r="K4634" t="s">
        <v>989</v>
      </c>
      <c r="L4634" s="82">
        <v>26657</v>
      </c>
      <c r="M4634" t="s">
        <v>5789</v>
      </c>
    </row>
    <row r="4635" spans="9:13" x14ac:dyDescent="0.25">
      <c r="I4635">
        <v>15628</v>
      </c>
      <c r="J4635" t="s">
        <v>271</v>
      </c>
      <c r="K4635" t="s">
        <v>1005</v>
      </c>
      <c r="L4635" s="82">
        <v>6129</v>
      </c>
      <c r="M4635" t="s">
        <v>5790</v>
      </c>
    </row>
    <row r="4636" spans="9:13" x14ac:dyDescent="0.25">
      <c r="I4636">
        <v>15629</v>
      </c>
      <c r="J4636" t="s">
        <v>302</v>
      </c>
      <c r="K4636" t="s">
        <v>826</v>
      </c>
      <c r="L4636" s="82">
        <v>26208</v>
      </c>
      <c r="M4636" t="s">
        <v>5791</v>
      </c>
    </row>
    <row r="4637" spans="9:13" x14ac:dyDescent="0.25">
      <c r="I4637">
        <v>15630</v>
      </c>
      <c r="J4637" t="s">
        <v>550</v>
      </c>
      <c r="K4637" t="s">
        <v>927</v>
      </c>
      <c r="L4637" s="82">
        <v>26056</v>
      </c>
      <c r="M4637" t="s">
        <v>5792</v>
      </c>
    </row>
    <row r="4638" spans="9:13" x14ac:dyDescent="0.25">
      <c r="I4638">
        <v>15631</v>
      </c>
      <c r="J4638" t="s">
        <v>479</v>
      </c>
      <c r="K4638" t="s">
        <v>870</v>
      </c>
      <c r="L4638" s="82">
        <v>26249</v>
      </c>
      <c r="M4638" t="s">
        <v>5793</v>
      </c>
    </row>
    <row r="4639" spans="9:13" x14ac:dyDescent="0.25">
      <c r="I4639">
        <v>15632</v>
      </c>
      <c r="J4639" t="s">
        <v>624</v>
      </c>
      <c r="K4639" t="s">
        <v>830</v>
      </c>
      <c r="L4639" s="82">
        <v>25942</v>
      </c>
      <c r="M4639" t="s">
        <v>5794</v>
      </c>
    </row>
    <row r="4640" spans="9:13" x14ac:dyDescent="0.25">
      <c r="I4640">
        <v>15633</v>
      </c>
      <c r="J4640" t="s">
        <v>204</v>
      </c>
      <c r="K4640" t="s">
        <v>965</v>
      </c>
      <c r="L4640" s="82">
        <v>26157</v>
      </c>
      <c r="M4640" t="s">
        <v>5795</v>
      </c>
    </row>
    <row r="4641" spans="9:13" x14ac:dyDescent="0.25">
      <c r="I4641">
        <v>15634</v>
      </c>
      <c r="J4641" t="s">
        <v>234</v>
      </c>
      <c r="K4641" t="s">
        <v>596</v>
      </c>
      <c r="L4641" s="82">
        <v>26080</v>
      </c>
      <c r="M4641" t="s">
        <v>5796</v>
      </c>
    </row>
    <row r="4642" spans="9:13" x14ac:dyDescent="0.25">
      <c r="I4642">
        <v>15635</v>
      </c>
      <c r="J4642" t="s">
        <v>718</v>
      </c>
      <c r="K4642" t="s">
        <v>664</v>
      </c>
      <c r="L4642" s="82">
        <v>26169</v>
      </c>
      <c r="M4642" t="s">
        <v>5797</v>
      </c>
    </row>
    <row r="4643" spans="9:13" x14ac:dyDescent="0.25">
      <c r="I4643">
        <v>15636</v>
      </c>
      <c r="J4643" t="s">
        <v>292</v>
      </c>
      <c r="K4643" t="s">
        <v>126</v>
      </c>
      <c r="L4643" s="82">
        <v>25713</v>
      </c>
      <c r="M4643" t="s">
        <v>5798</v>
      </c>
    </row>
    <row r="4644" spans="9:13" x14ac:dyDescent="0.25">
      <c r="I4644">
        <v>15637</v>
      </c>
      <c r="J4644" t="s">
        <v>171</v>
      </c>
      <c r="K4644" t="s">
        <v>991</v>
      </c>
      <c r="L4644" s="82">
        <v>26137</v>
      </c>
      <c r="M4644" t="s">
        <v>5799</v>
      </c>
    </row>
    <row r="4645" spans="9:13" x14ac:dyDescent="0.25">
      <c r="I4645">
        <v>15638</v>
      </c>
      <c r="J4645" t="s">
        <v>570</v>
      </c>
      <c r="K4645" t="s">
        <v>892</v>
      </c>
      <c r="L4645" s="82">
        <v>15183</v>
      </c>
      <c r="M4645" t="s">
        <v>5800</v>
      </c>
    </row>
    <row r="4646" spans="9:13" x14ac:dyDescent="0.25">
      <c r="I4646">
        <v>15639</v>
      </c>
      <c r="J4646" t="s">
        <v>563</v>
      </c>
      <c r="K4646" t="s">
        <v>918</v>
      </c>
      <c r="L4646" s="82">
        <v>29282</v>
      </c>
      <c r="M4646" t="s">
        <v>5801</v>
      </c>
    </row>
    <row r="4647" spans="9:13" x14ac:dyDescent="0.25">
      <c r="I4647">
        <v>15640</v>
      </c>
      <c r="J4647" t="s">
        <v>396</v>
      </c>
      <c r="K4647" t="s">
        <v>977</v>
      </c>
      <c r="L4647" s="82">
        <v>29327</v>
      </c>
      <c r="M4647" t="s">
        <v>5802</v>
      </c>
    </row>
    <row r="4648" spans="9:13" x14ac:dyDescent="0.25">
      <c r="I4648">
        <v>15641</v>
      </c>
      <c r="J4648" t="s">
        <v>155</v>
      </c>
      <c r="K4648" t="s">
        <v>360</v>
      </c>
      <c r="L4648" s="82">
        <v>28614</v>
      </c>
      <c r="M4648" t="s">
        <v>5803</v>
      </c>
    </row>
    <row r="4649" spans="9:13" x14ac:dyDescent="0.25">
      <c r="I4649">
        <v>15642</v>
      </c>
      <c r="J4649" t="s">
        <v>379</v>
      </c>
      <c r="K4649" t="s">
        <v>873</v>
      </c>
      <c r="L4649" s="82">
        <v>28361</v>
      </c>
      <c r="M4649" t="s">
        <v>5804</v>
      </c>
    </row>
    <row r="4650" spans="9:13" x14ac:dyDescent="0.25">
      <c r="I4650">
        <v>15643</v>
      </c>
      <c r="J4650" t="s">
        <v>516</v>
      </c>
      <c r="K4650" t="s">
        <v>879</v>
      </c>
      <c r="L4650" s="82">
        <v>28388</v>
      </c>
      <c r="M4650" t="s">
        <v>5805</v>
      </c>
    </row>
    <row r="4651" spans="9:13" x14ac:dyDescent="0.25">
      <c r="I4651">
        <v>15644</v>
      </c>
      <c r="J4651" t="s">
        <v>225</v>
      </c>
      <c r="K4651" t="s">
        <v>854</v>
      </c>
      <c r="L4651" s="82">
        <v>29087</v>
      </c>
      <c r="M4651" t="s">
        <v>5806</v>
      </c>
    </row>
    <row r="4652" spans="9:13" x14ac:dyDescent="0.25">
      <c r="I4652">
        <v>15645</v>
      </c>
      <c r="J4652" t="s">
        <v>274</v>
      </c>
      <c r="K4652" t="s">
        <v>921</v>
      </c>
      <c r="L4652" s="82">
        <v>28926</v>
      </c>
      <c r="M4652" t="s">
        <v>5807</v>
      </c>
    </row>
    <row r="4653" spans="9:13" x14ac:dyDescent="0.25">
      <c r="I4653">
        <v>15646</v>
      </c>
      <c r="J4653" t="s">
        <v>515</v>
      </c>
      <c r="K4653" t="s">
        <v>596</v>
      </c>
      <c r="L4653" s="82">
        <v>28797</v>
      </c>
      <c r="M4653" t="s">
        <v>5808</v>
      </c>
    </row>
    <row r="4654" spans="9:13" x14ac:dyDescent="0.25">
      <c r="I4654">
        <v>15647</v>
      </c>
      <c r="J4654" t="s">
        <v>443</v>
      </c>
      <c r="K4654" t="s">
        <v>892</v>
      </c>
      <c r="L4654" s="82">
        <v>28814</v>
      </c>
      <c r="M4654" t="s">
        <v>5809</v>
      </c>
    </row>
    <row r="4655" spans="9:13" x14ac:dyDescent="0.25">
      <c r="I4655">
        <v>15648</v>
      </c>
      <c r="J4655" t="s">
        <v>246</v>
      </c>
      <c r="K4655" t="s">
        <v>854</v>
      </c>
      <c r="L4655" s="82">
        <v>28737</v>
      </c>
      <c r="M4655" t="s">
        <v>5810</v>
      </c>
    </row>
    <row r="4656" spans="9:13" x14ac:dyDescent="0.25">
      <c r="I4656">
        <v>15649</v>
      </c>
      <c r="J4656" t="s">
        <v>282</v>
      </c>
      <c r="K4656" t="s">
        <v>848</v>
      </c>
      <c r="L4656" s="82">
        <v>15807</v>
      </c>
      <c r="M4656" t="s">
        <v>5811</v>
      </c>
    </row>
    <row r="4657" spans="9:13" x14ac:dyDescent="0.25">
      <c r="I4657">
        <v>15650</v>
      </c>
      <c r="J4657" t="s">
        <v>678</v>
      </c>
      <c r="K4657" t="s">
        <v>946</v>
      </c>
      <c r="L4657" s="82">
        <v>22315</v>
      </c>
      <c r="M4657" t="s">
        <v>5812</v>
      </c>
    </row>
    <row r="4658" spans="9:13" x14ac:dyDescent="0.25">
      <c r="I4658">
        <v>15651</v>
      </c>
      <c r="J4658" t="s">
        <v>546</v>
      </c>
      <c r="K4658" t="s">
        <v>866</v>
      </c>
      <c r="L4658" s="82">
        <v>22475</v>
      </c>
      <c r="M4658" t="s">
        <v>5813</v>
      </c>
    </row>
    <row r="4659" spans="9:13" x14ac:dyDescent="0.25">
      <c r="I4659">
        <v>15652</v>
      </c>
      <c r="J4659" t="s">
        <v>524</v>
      </c>
      <c r="K4659" t="s">
        <v>838</v>
      </c>
      <c r="L4659" s="82">
        <v>22426</v>
      </c>
      <c r="M4659" t="s">
        <v>5814</v>
      </c>
    </row>
    <row r="4660" spans="9:13" x14ac:dyDescent="0.25">
      <c r="I4660">
        <v>15653</v>
      </c>
      <c r="J4660" t="s">
        <v>580</v>
      </c>
      <c r="K4660" t="s">
        <v>990</v>
      </c>
      <c r="L4660" s="82">
        <v>22439</v>
      </c>
      <c r="M4660" t="s">
        <v>5815</v>
      </c>
    </row>
    <row r="4661" spans="9:13" x14ac:dyDescent="0.25">
      <c r="I4661">
        <v>15654</v>
      </c>
      <c r="J4661" t="s">
        <v>218</v>
      </c>
      <c r="K4661" t="s">
        <v>898</v>
      </c>
      <c r="L4661" s="82">
        <v>21987</v>
      </c>
      <c r="M4661" t="s">
        <v>5816</v>
      </c>
    </row>
    <row r="4662" spans="9:13" x14ac:dyDescent="0.25">
      <c r="I4662">
        <v>15655</v>
      </c>
      <c r="J4662" t="s">
        <v>200</v>
      </c>
      <c r="K4662" t="s">
        <v>977</v>
      </c>
      <c r="L4662" s="82">
        <v>22222</v>
      </c>
      <c r="M4662" t="s">
        <v>5817</v>
      </c>
    </row>
    <row r="4663" spans="9:13" x14ac:dyDescent="0.25">
      <c r="I4663">
        <v>15656</v>
      </c>
      <c r="J4663" t="s">
        <v>436</v>
      </c>
      <c r="K4663" t="s">
        <v>847</v>
      </c>
      <c r="L4663" s="82">
        <v>22082</v>
      </c>
      <c r="M4663" t="s">
        <v>5818</v>
      </c>
    </row>
    <row r="4664" spans="9:13" x14ac:dyDescent="0.25">
      <c r="I4664">
        <v>15657</v>
      </c>
      <c r="J4664" t="s">
        <v>270</v>
      </c>
      <c r="K4664" t="s">
        <v>973</v>
      </c>
      <c r="L4664" s="82">
        <v>22087</v>
      </c>
      <c r="M4664" t="s">
        <v>5819</v>
      </c>
    </row>
    <row r="4665" spans="9:13" x14ac:dyDescent="0.25">
      <c r="I4665">
        <v>15658</v>
      </c>
      <c r="J4665" t="s">
        <v>342</v>
      </c>
      <c r="K4665" t="s">
        <v>983</v>
      </c>
      <c r="L4665" s="82">
        <v>21778</v>
      </c>
      <c r="M4665" t="s">
        <v>5820</v>
      </c>
    </row>
    <row r="4666" spans="9:13" x14ac:dyDescent="0.25">
      <c r="I4666">
        <v>15659</v>
      </c>
      <c r="J4666" t="s">
        <v>207</v>
      </c>
      <c r="K4666" t="s">
        <v>911</v>
      </c>
      <c r="L4666" s="82">
        <v>21595</v>
      </c>
      <c r="M4666" t="s">
        <v>5821</v>
      </c>
    </row>
    <row r="4667" spans="9:13" x14ac:dyDescent="0.25">
      <c r="I4667">
        <v>15660</v>
      </c>
      <c r="J4667" t="s">
        <v>256</v>
      </c>
      <c r="K4667" t="s">
        <v>968</v>
      </c>
      <c r="L4667" s="82">
        <v>21795</v>
      </c>
      <c r="M4667" t="s">
        <v>5822</v>
      </c>
    </row>
    <row r="4668" spans="9:13" x14ac:dyDescent="0.25">
      <c r="I4668">
        <v>15661</v>
      </c>
      <c r="J4668" t="s">
        <v>597</v>
      </c>
      <c r="K4668" t="s">
        <v>924</v>
      </c>
      <c r="L4668" s="82">
        <v>21782</v>
      </c>
      <c r="M4668" t="s">
        <v>5823</v>
      </c>
    </row>
    <row r="4669" spans="9:13" x14ac:dyDescent="0.25">
      <c r="I4669">
        <v>15662</v>
      </c>
      <c r="J4669" t="s">
        <v>188</v>
      </c>
      <c r="K4669" t="s">
        <v>912</v>
      </c>
      <c r="L4669" s="82">
        <v>22060</v>
      </c>
      <c r="M4669" t="s">
        <v>5824</v>
      </c>
    </row>
    <row r="4670" spans="9:13" x14ac:dyDescent="0.25">
      <c r="I4670">
        <v>15663</v>
      </c>
      <c r="J4670" t="s">
        <v>654</v>
      </c>
      <c r="K4670" t="s">
        <v>994</v>
      </c>
      <c r="L4670" s="82">
        <v>21740</v>
      </c>
      <c r="M4670" t="s">
        <v>5825</v>
      </c>
    </row>
    <row r="4671" spans="9:13" x14ac:dyDescent="0.25">
      <c r="I4671">
        <v>15664</v>
      </c>
      <c r="J4671" t="s">
        <v>175</v>
      </c>
      <c r="K4671" t="s">
        <v>908</v>
      </c>
      <c r="L4671" s="82">
        <v>21666</v>
      </c>
      <c r="M4671" t="s">
        <v>5826</v>
      </c>
    </row>
    <row r="4672" spans="9:13" x14ac:dyDescent="0.25">
      <c r="I4672">
        <v>15665</v>
      </c>
      <c r="J4672" t="s">
        <v>306</v>
      </c>
      <c r="K4672" t="s">
        <v>846</v>
      </c>
      <c r="L4672" s="82">
        <v>21737</v>
      </c>
      <c r="M4672" t="s">
        <v>5827</v>
      </c>
    </row>
    <row r="4673" spans="9:13" x14ac:dyDescent="0.25">
      <c r="I4673">
        <v>15666</v>
      </c>
      <c r="J4673" t="s">
        <v>248</v>
      </c>
      <c r="K4673" t="s">
        <v>877</v>
      </c>
      <c r="L4673" s="82">
        <v>25863</v>
      </c>
      <c r="M4673" t="s">
        <v>5828</v>
      </c>
    </row>
    <row r="4674" spans="9:13" x14ac:dyDescent="0.25">
      <c r="I4674">
        <v>15667</v>
      </c>
      <c r="J4674" t="s">
        <v>594</v>
      </c>
      <c r="K4674" t="s">
        <v>851</v>
      </c>
      <c r="L4674" s="82">
        <v>25828</v>
      </c>
      <c r="M4674" t="s">
        <v>5829</v>
      </c>
    </row>
    <row r="4675" spans="9:13" x14ac:dyDescent="0.25">
      <c r="I4675">
        <v>15668</v>
      </c>
      <c r="J4675" t="s">
        <v>439</v>
      </c>
      <c r="K4675" t="s">
        <v>898</v>
      </c>
      <c r="L4675" s="82">
        <v>25626</v>
      </c>
      <c r="M4675" t="s">
        <v>5830</v>
      </c>
    </row>
    <row r="4676" spans="9:13" x14ac:dyDescent="0.25">
      <c r="I4676">
        <v>15669</v>
      </c>
      <c r="J4676" t="s">
        <v>741</v>
      </c>
      <c r="K4676" t="s">
        <v>1056</v>
      </c>
      <c r="L4676" s="82">
        <v>25682</v>
      </c>
      <c r="M4676" t="s">
        <v>5831</v>
      </c>
    </row>
    <row r="4677" spans="9:13" x14ac:dyDescent="0.25">
      <c r="I4677">
        <v>15670</v>
      </c>
      <c r="J4677" t="s">
        <v>420</v>
      </c>
      <c r="K4677" t="s">
        <v>1033</v>
      </c>
      <c r="L4677" s="82">
        <v>25418</v>
      </c>
      <c r="M4677" t="s">
        <v>5832</v>
      </c>
    </row>
    <row r="4678" spans="9:13" x14ac:dyDescent="0.25">
      <c r="I4678">
        <v>15671</v>
      </c>
      <c r="J4678" t="s">
        <v>304</v>
      </c>
      <c r="K4678" t="s">
        <v>823</v>
      </c>
      <c r="L4678" s="82">
        <v>25350</v>
      </c>
      <c r="M4678" t="s">
        <v>5833</v>
      </c>
    </row>
    <row r="4679" spans="9:13" x14ac:dyDescent="0.25">
      <c r="I4679">
        <v>15672</v>
      </c>
      <c r="J4679" t="s">
        <v>571</v>
      </c>
      <c r="K4679" t="s">
        <v>863</v>
      </c>
      <c r="L4679" s="82">
        <v>25222</v>
      </c>
      <c r="M4679" t="s">
        <v>5834</v>
      </c>
    </row>
    <row r="4680" spans="9:13" x14ac:dyDescent="0.25">
      <c r="I4680">
        <v>15673</v>
      </c>
      <c r="J4680" t="s">
        <v>148</v>
      </c>
      <c r="K4680" t="s">
        <v>919</v>
      </c>
      <c r="L4680" s="82">
        <v>25362</v>
      </c>
      <c r="M4680" t="s">
        <v>5835</v>
      </c>
    </row>
    <row r="4681" spans="9:13" x14ac:dyDescent="0.25">
      <c r="I4681">
        <v>15674</v>
      </c>
      <c r="J4681" t="s">
        <v>722</v>
      </c>
      <c r="K4681" t="s">
        <v>1057</v>
      </c>
      <c r="L4681" s="82">
        <v>25392</v>
      </c>
      <c r="M4681" t="s">
        <v>5836</v>
      </c>
    </row>
    <row r="4682" spans="9:13" x14ac:dyDescent="0.25">
      <c r="I4682">
        <v>15675</v>
      </c>
      <c r="J4682" t="s">
        <v>432</v>
      </c>
      <c r="K4682" t="s">
        <v>999</v>
      </c>
      <c r="L4682" s="82">
        <v>25492</v>
      </c>
      <c r="M4682" t="s">
        <v>5837</v>
      </c>
    </row>
    <row r="4683" spans="9:13" x14ac:dyDescent="0.25">
      <c r="I4683">
        <v>15676</v>
      </c>
      <c r="J4683" t="s">
        <v>205</v>
      </c>
      <c r="K4683" t="s">
        <v>838</v>
      </c>
      <c r="L4683" s="82">
        <v>25300</v>
      </c>
      <c r="M4683" t="s">
        <v>5838</v>
      </c>
    </row>
    <row r="4684" spans="9:13" x14ac:dyDescent="0.25">
      <c r="I4684">
        <v>15677</v>
      </c>
      <c r="J4684" t="s">
        <v>226</v>
      </c>
      <c r="K4684" t="s">
        <v>602</v>
      </c>
      <c r="L4684" s="82">
        <v>25426</v>
      </c>
      <c r="M4684" t="s">
        <v>5839</v>
      </c>
    </row>
    <row r="4685" spans="9:13" x14ac:dyDescent="0.25">
      <c r="I4685">
        <v>15678</v>
      </c>
      <c r="J4685" t="s">
        <v>504</v>
      </c>
      <c r="K4685" t="s">
        <v>872</v>
      </c>
      <c r="L4685" s="82">
        <v>25362</v>
      </c>
      <c r="M4685" t="s">
        <v>5840</v>
      </c>
    </row>
    <row r="4686" spans="9:13" x14ac:dyDescent="0.25">
      <c r="I4686">
        <v>15679</v>
      </c>
      <c r="J4686" t="s">
        <v>345</v>
      </c>
      <c r="K4686" t="s">
        <v>917</v>
      </c>
      <c r="L4686" s="82">
        <v>19247</v>
      </c>
      <c r="M4686" t="s">
        <v>5841</v>
      </c>
    </row>
    <row r="4687" spans="9:13" x14ac:dyDescent="0.25">
      <c r="I4687">
        <v>15680</v>
      </c>
      <c r="J4687" t="s">
        <v>425</v>
      </c>
      <c r="K4687" t="s">
        <v>962</v>
      </c>
      <c r="L4687" s="82">
        <v>18696</v>
      </c>
      <c r="M4687" t="s">
        <v>5842</v>
      </c>
    </row>
    <row r="4688" spans="9:13" x14ac:dyDescent="0.25">
      <c r="I4688">
        <v>15681</v>
      </c>
      <c r="J4688" t="s">
        <v>515</v>
      </c>
      <c r="K4688" t="s">
        <v>959</v>
      </c>
      <c r="L4688" s="82">
        <v>19946</v>
      </c>
      <c r="M4688" t="s">
        <v>5843</v>
      </c>
    </row>
    <row r="4689" spans="9:13" x14ac:dyDescent="0.25">
      <c r="I4689">
        <v>15682</v>
      </c>
      <c r="J4689" t="s">
        <v>198</v>
      </c>
      <c r="K4689" t="s">
        <v>856</v>
      </c>
      <c r="L4689" s="82">
        <v>16213</v>
      </c>
      <c r="M4689" t="s">
        <v>5844</v>
      </c>
    </row>
    <row r="4690" spans="9:13" x14ac:dyDescent="0.25">
      <c r="I4690">
        <v>15683</v>
      </c>
      <c r="J4690" t="s">
        <v>174</v>
      </c>
      <c r="K4690" t="s">
        <v>830</v>
      </c>
      <c r="L4690" s="82">
        <v>16245</v>
      </c>
      <c r="M4690" t="s">
        <v>5845</v>
      </c>
    </row>
    <row r="4691" spans="9:13" x14ac:dyDescent="0.25">
      <c r="I4691">
        <v>15684</v>
      </c>
      <c r="J4691" t="s">
        <v>387</v>
      </c>
      <c r="K4691" t="s">
        <v>831</v>
      </c>
      <c r="L4691" s="82">
        <v>16263</v>
      </c>
      <c r="M4691" t="s">
        <v>5846</v>
      </c>
    </row>
    <row r="4692" spans="9:13" x14ac:dyDescent="0.25">
      <c r="I4692">
        <v>15685</v>
      </c>
      <c r="J4692" t="s">
        <v>331</v>
      </c>
      <c r="K4692" t="s">
        <v>908</v>
      </c>
      <c r="L4692" s="82">
        <v>16232</v>
      </c>
      <c r="M4692" t="s">
        <v>5847</v>
      </c>
    </row>
    <row r="4693" spans="9:13" x14ac:dyDescent="0.25">
      <c r="I4693">
        <v>15686</v>
      </c>
      <c r="J4693" t="s">
        <v>445</v>
      </c>
      <c r="K4693" t="s">
        <v>908</v>
      </c>
      <c r="L4693" s="82">
        <v>16256</v>
      </c>
      <c r="M4693" t="s">
        <v>5848</v>
      </c>
    </row>
    <row r="4694" spans="9:13" x14ac:dyDescent="0.25">
      <c r="I4694">
        <v>15687</v>
      </c>
      <c r="J4694" t="s">
        <v>432</v>
      </c>
      <c r="K4694" t="s">
        <v>1007</v>
      </c>
      <c r="L4694" s="82">
        <v>16606</v>
      </c>
      <c r="M4694" t="s">
        <v>5849</v>
      </c>
    </row>
    <row r="4695" spans="9:13" x14ac:dyDescent="0.25">
      <c r="I4695">
        <v>15688</v>
      </c>
      <c r="J4695" t="s">
        <v>208</v>
      </c>
      <c r="K4695" t="s">
        <v>937</v>
      </c>
      <c r="L4695" s="82">
        <v>16564</v>
      </c>
      <c r="M4695" t="s">
        <v>5850</v>
      </c>
    </row>
    <row r="4696" spans="9:13" x14ac:dyDescent="0.25">
      <c r="I4696">
        <v>15689</v>
      </c>
      <c r="J4696" t="s">
        <v>481</v>
      </c>
      <c r="K4696" t="s">
        <v>838</v>
      </c>
      <c r="L4696" s="82">
        <v>16443</v>
      </c>
      <c r="M4696" t="s">
        <v>5851</v>
      </c>
    </row>
    <row r="4697" spans="9:13" x14ac:dyDescent="0.25">
      <c r="I4697">
        <v>15690</v>
      </c>
      <c r="J4697" t="s">
        <v>614</v>
      </c>
      <c r="K4697" t="s">
        <v>891</v>
      </c>
      <c r="L4697" s="82">
        <v>16965</v>
      </c>
      <c r="M4697" t="s">
        <v>5852</v>
      </c>
    </row>
    <row r="4698" spans="9:13" x14ac:dyDescent="0.25">
      <c r="I4698">
        <v>15691</v>
      </c>
      <c r="J4698" t="s">
        <v>368</v>
      </c>
      <c r="K4698" t="s">
        <v>875</v>
      </c>
      <c r="L4698" s="82">
        <v>19892</v>
      </c>
      <c r="M4698" t="s">
        <v>5853</v>
      </c>
    </row>
    <row r="4699" spans="9:13" x14ac:dyDescent="0.25">
      <c r="I4699">
        <v>15692</v>
      </c>
      <c r="J4699" t="s">
        <v>229</v>
      </c>
      <c r="K4699" t="s">
        <v>856</v>
      </c>
      <c r="L4699" s="82">
        <v>19828</v>
      </c>
      <c r="M4699" t="s">
        <v>5854</v>
      </c>
    </row>
    <row r="4700" spans="9:13" x14ac:dyDescent="0.25">
      <c r="I4700">
        <v>15693</v>
      </c>
      <c r="J4700" t="s">
        <v>528</v>
      </c>
      <c r="K4700" t="s">
        <v>931</v>
      </c>
      <c r="L4700" s="82">
        <v>19924</v>
      </c>
      <c r="M4700" t="s">
        <v>5855</v>
      </c>
    </row>
    <row r="4701" spans="9:13" x14ac:dyDescent="0.25">
      <c r="I4701">
        <v>15694</v>
      </c>
      <c r="J4701" t="s">
        <v>301</v>
      </c>
      <c r="K4701" t="s">
        <v>871</v>
      </c>
      <c r="L4701" s="82">
        <v>19561</v>
      </c>
      <c r="M4701" t="s">
        <v>5856</v>
      </c>
    </row>
    <row r="4702" spans="9:13" x14ac:dyDescent="0.25">
      <c r="I4702">
        <v>15695</v>
      </c>
      <c r="J4702" t="s">
        <v>613</v>
      </c>
      <c r="K4702" t="s">
        <v>977</v>
      </c>
      <c r="L4702" s="82">
        <v>19893</v>
      </c>
      <c r="M4702" t="s">
        <v>5857</v>
      </c>
    </row>
    <row r="4703" spans="9:13" x14ac:dyDescent="0.25">
      <c r="I4703">
        <v>15696</v>
      </c>
      <c r="J4703" t="s">
        <v>224</v>
      </c>
      <c r="K4703" t="s">
        <v>966</v>
      </c>
      <c r="L4703" s="82">
        <v>19515</v>
      </c>
      <c r="M4703" t="s">
        <v>5858</v>
      </c>
    </row>
    <row r="4704" spans="9:13" x14ac:dyDescent="0.25">
      <c r="I4704">
        <v>15697</v>
      </c>
      <c r="J4704" t="s">
        <v>244</v>
      </c>
      <c r="K4704" t="s">
        <v>936</v>
      </c>
      <c r="L4704" s="82">
        <v>19546</v>
      </c>
      <c r="M4704" t="s">
        <v>5859</v>
      </c>
    </row>
    <row r="4705" spans="9:13" x14ac:dyDescent="0.25">
      <c r="I4705">
        <v>15698</v>
      </c>
      <c r="J4705" t="s">
        <v>504</v>
      </c>
      <c r="K4705" t="s">
        <v>838</v>
      </c>
      <c r="L4705" s="82">
        <v>19421</v>
      </c>
      <c r="M4705" t="s">
        <v>5860</v>
      </c>
    </row>
    <row r="4706" spans="9:13" x14ac:dyDescent="0.25">
      <c r="I4706">
        <v>15699</v>
      </c>
      <c r="J4706" t="s">
        <v>510</v>
      </c>
      <c r="K4706" t="s">
        <v>857</v>
      </c>
      <c r="L4706" s="82">
        <v>19613</v>
      </c>
      <c r="M4706" t="s">
        <v>5861</v>
      </c>
    </row>
    <row r="4707" spans="9:13" x14ac:dyDescent="0.25">
      <c r="I4707">
        <v>15700</v>
      </c>
      <c r="J4707" t="s">
        <v>149</v>
      </c>
      <c r="K4707" t="s">
        <v>1008</v>
      </c>
      <c r="L4707" s="82">
        <v>19317</v>
      </c>
      <c r="M4707" t="s">
        <v>5862</v>
      </c>
    </row>
    <row r="4708" spans="9:13" x14ac:dyDescent="0.25">
      <c r="I4708">
        <v>15701</v>
      </c>
      <c r="J4708" t="s">
        <v>543</v>
      </c>
      <c r="K4708" t="s">
        <v>901</v>
      </c>
      <c r="L4708" s="82">
        <v>19264</v>
      </c>
      <c r="M4708" t="s">
        <v>5863</v>
      </c>
    </row>
    <row r="4709" spans="9:13" x14ac:dyDescent="0.25">
      <c r="I4709">
        <v>15702</v>
      </c>
      <c r="J4709" t="s">
        <v>608</v>
      </c>
      <c r="K4709" t="s">
        <v>828</v>
      </c>
      <c r="L4709" s="82">
        <v>19224</v>
      </c>
      <c r="M4709" t="s">
        <v>5864</v>
      </c>
    </row>
    <row r="4710" spans="9:13" x14ac:dyDescent="0.25">
      <c r="I4710">
        <v>15703</v>
      </c>
      <c r="J4710" t="s">
        <v>628</v>
      </c>
      <c r="K4710" t="s">
        <v>897</v>
      </c>
      <c r="L4710" s="82">
        <v>18754</v>
      </c>
      <c r="M4710" t="s">
        <v>5865</v>
      </c>
    </row>
    <row r="4711" spans="9:13" x14ac:dyDescent="0.25">
      <c r="I4711">
        <v>15704</v>
      </c>
      <c r="J4711" t="s">
        <v>520</v>
      </c>
      <c r="K4711" t="s">
        <v>881</v>
      </c>
      <c r="L4711" s="82">
        <v>18701</v>
      </c>
      <c r="M4711" t="s">
        <v>5866</v>
      </c>
    </row>
    <row r="4712" spans="9:13" x14ac:dyDescent="0.25">
      <c r="I4712">
        <v>15705</v>
      </c>
      <c r="J4712" t="s">
        <v>288</v>
      </c>
      <c r="K4712" t="s">
        <v>861</v>
      </c>
      <c r="L4712" s="82">
        <v>18344</v>
      </c>
      <c r="M4712" t="s">
        <v>5867</v>
      </c>
    </row>
    <row r="4713" spans="9:13" x14ac:dyDescent="0.25">
      <c r="I4713">
        <v>15706</v>
      </c>
      <c r="J4713" t="s">
        <v>422</v>
      </c>
      <c r="K4713" t="s">
        <v>375</v>
      </c>
      <c r="L4713" s="82">
        <v>18227</v>
      </c>
      <c r="M4713" t="s">
        <v>5868</v>
      </c>
    </row>
    <row r="4714" spans="9:13" x14ac:dyDescent="0.25">
      <c r="I4714">
        <v>15707</v>
      </c>
      <c r="J4714" t="s">
        <v>331</v>
      </c>
      <c r="K4714" t="s">
        <v>896</v>
      </c>
      <c r="L4714" s="82">
        <v>18156</v>
      </c>
      <c r="M4714" t="s">
        <v>5869</v>
      </c>
    </row>
    <row r="4715" spans="9:13" x14ac:dyDescent="0.25">
      <c r="I4715">
        <v>15708</v>
      </c>
      <c r="J4715" t="s">
        <v>455</v>
      </c>
      <c r="K4715" t="s">
        <v>968</v>
      </c>
      <c r="L4715" s="82">
        <v>18100</v>
      </c>
      <c r="M4715" t="s">
        <v>5870</v>
      </c>
    </row>
    <row r="4716" spans="9:13" x14ac:dyDescent="0.25">
      <c r="I4716">
        <v>15709</v>
      </c>
      <c r="J4716" t="s">
        <v>647</v>
      </c>
      <c r="K4716" t="s">
        <v>951</v>
      </c>
      <c r="L4716" s="82">
        <v>17779</v>
      </c>
      <c r="M4716" t="s">
        <v>5871</v>
      </c>
    </row>
    <row r="4717" spans="9:13" x14ac:dyDescent="0.25">
      <c r="I4717">
        <v>15710</v>
      </c>
      <c r="J4717" t="s">
        <v>446</v>
      </c>
      <c r="K4717" t="s">
        <v>1003</v>
      </c>
      <c r="L4717" s="82">
        <v>17555</v>
      </c>
      <c r="M4717" t="s">
        <v>5872</v>
      </c>
    </row>
    <row r="4718" spans="9:13" x14ac:dyDescent="0.25">
      <c r="I4718">
        <v>15711</v>
      </c>
      <c r="J4718" t="s">
        <v>640</v>
      </c>
      <c r="K4718" t="s">
        <v>877</v>
      </c>
      <c r="L4718" s="82">
        <v>17716</v>
      </c>
      <c r="M4718" t="s">
        <v>5873</v>
      </c>
    </row>
    <row r="4719" spans="9:13" x14ac:dyDescent="0.25">
      <c r="I4719">
        <v>15712</v>
      </c>
      <c r="J4719" t="s">
        <v>470</v>
      </c>
      <c r="K4719" t="s">
        <v>982</v>
      </c>
      <c r="L4719" s="82">
        <v>17872</v>
      </c>
      <c r="M4719" t="s">
        <v>5874</v>
      </c>
    </row>
    <row r="4720" spans="9:13" x14ac:dyDescent="0.25">
      <c r="I4720">
        <v>15713</v>
      </c>
      <c r="J4720" t="s">
        <v>285</v>
      </c>
      <c r="K4720" t="s">
        <v>726</v>
      </c>
      <c r="L4720" s="82">
        <v>17693</v>
      </c>
      <c r="M4720" t="s">
        <v>5875</v>
      </c>
    </row>
    <row r="4721" spans="9:13" x14ac:dyDescent="0.25">
      <c r="I4721">
        <v>15714</v>
      </c>
      <c r="J4721" t="s">
        <v>177</v>
      </c>
      <c r="K4721" t="s">
        <v>970</v>
      </c>
      <c r="L4721" s="82">
        <v>17427</v>
      </c>
      <c r="M4721" t="s">
        <v>5876</v>
      </c>
    </row>
    <row r="4722" spans="9:13" x14ac:dyDescent="0.25">
      <c r="I4722">
        <v>15715</v>
      </c>
      <c r="J4722" t="s">
        <v>448</v>
      </c>
      <c r="K4722" t="s">
        <v>934</v>
      </c>
      <c r="L4722" s="82">
        <v>27565</v>
      </c>
      <c r="M4722" t="s">
        <v>5877</v>
      </c>
    </row>
    <row r="4723" spans="9:13" x14ac:dyDescent="0.25">
      <c r="I4723">
        <v>15716</v>
      </c>
      <c r="J4723" t="s">
        <v>376</v>
      </c>
      <c r="K4723" t="s">
        <v>990</v>
      </c>
      <c r="L4723" s="82">
        <v>27565</v>
      </c>
      <c r="M4723" t="s">
        <v>5878</v>
      </c>
    </row>
    <row r="4724" spans="9:13" x14ac:dyDescent="0.25">
      <c r="I4724">
        <v>15717</v>
      </c>
      <c r="J4724" t="s">
        <v>311</v>
      </c>
      <c r="K4724" t="s">
        <v>875</v>
      </c>
      <c r="L4724" s="82">
        <v>27906</v>
      </c>
      <c r="M4724" t="s">
        <v>5879</v>
      </c>
    </row>
    <row r="4725" spans="9:13" x14ac:dyDescent="0.25">
      <c r="I4725">
        <v>15718</v>
      </c>
      <c r="J4725" t="s">
        <v>644</v>
      </c>
      <c r="K4725" t="s">
        <v>900</v>
      </c>
      <c r="L4725" s="82">
        <v>27865</v>
      </c>
      <c r="M4725" t="s">
        <v>5880</v>
      </c>
    </row>
    <row r="4726" spans="9:13" x14ac:dyDescent="0.25">
      <c r="I4726">
        <v>15719</v>
      </c>
      <c r="J4726" t="s">
        <v>392</v>
      </c>
      <c r="K4726" t="s">
        <v>877</v>
      </c>
      <c r="L4726" s="82">
        <v>27954</v>
      </c>
      <c r="M4726" t="s">
        <v>5881</v>
      </c>
    </row>
    <row r="4727" spans="9:13" x14ac:dyDescent="0.25">
      <c r="I4727">
        <v>15720</v>
      </c>
      <c r="J4727" t="s">
        <v>180</v>
      </c>
      <c r="K4727" t="s">
        <v>851</v>
      </c>
      <c r="L4727" s="82">
        <v>27236</v>
      </c>
      <c r="M4727" t="s">
        <v>5882</v>
      </c>
    </row>
    <row r="4728" spans="9:13" x14ac:dyDescent="0.25">
      <c r="I4728">
        <v>15721</v>
      </c>
      <c r="J4728" t="s">
        <v>379</v>
      </c>
      <c r="K4728" t="s">
        <v>1008</v>
      </c>
      <c r="L4728" s="82">
        <v>27256</v>
      </c>
      <c r="M4728" t="s">
        <v>5883</v>
      </c>
    </row>
    <row r="4729" spans="9:13" x14ac:dyDescent="0.25">
      <c r="I4729">
        <v>15722</v>
      </c>
      <c r="J4729" t="s">
        <v>207</v>
      </c>
      <c r="K4729" t="s">
        <v>834</v>
      </c>
      <c r="L4729" s="82">
        <v>27359</v>
      </c>
      <c r="M4729" t="s">
        <v>5884</v>
      </c>
    </row>
    <row r="4730" spans="9:13" x14ac:dyDescent="0.25">
      <c r="I4730">
        <v>15723</v>
      </c>
      <c r="J4730" t="s">
        <v>549</v>
      </c>
      <c r="K4730" t="s">
        <v>905</v>
      </c>
      <c r="L4730" s="82">
        <v>27106</v>
      </c>
      <c r="M4730" t="s">
        <v>5885</v>
      </c>
    </row>
    <row r="4731" spans="9:13" x14ac:dyDescent="0.25">
      <c r="I4731">
        <v>15724</v>
      </c>
      <c r="J4731" t="s">
        <v>449</v>
      </c>
      <c r="K4731" t="s">
        <v>962</v>
      </c>
      <c r="L4731" s="82">
        <v>27151</v>
      </c>
      <c r="M4731" t="s">
        <v>5886</v>
      </c>
    </row>
    <row r="4732" spans="9:13" x14ac:dyDescent="0.25">
      <c r="I4732">
        <v>15725</v>
      </c>
      <c r="J4732" t="s">
        <v>233</v>
      </c>
      <c r="K4732" t="s">
        <v>867</v>
      </c>
      <c r="L4732" s="82">
        <v>26863</v>
      </c>
      <c r="M4732" t="s">
        <v>5887</v>
      </c>
    </row>
    <row r="4733" spans="9:13" x14ac:dyDescent="0.25">
      <c r="I4733">
        <v>15726</v>
      </c>
      <c r="J4733" t="s">
        <v>541</v>
      </c>
      <c r="K4733" t="s">
        <v>931</v>
      </c>
      <c r="L4733" s="82">
        <v>26722</v>
      </c>
      <c r="M4733" t="s">
        <v>5888</v>
      </c>
    </row>
    <row r="4734" spans="9:13" x14ac:dyDescent="0.25">
      <c r="I4734">
        <v>15727</v>
      </c>
      <c r="J4734" t="s">
        <v>429</v>
      </c>
      <c r="K4734" t="s">
        <v>906</v>
      </c>
      <c r="L4734" s="82">
        <v>26422</v>
      </c>
      <c r="M4734" t="s">
        <v>5889</v>
      </c>
    </row>
    <row r="4735" spans="9:13" x14ac:dyDescent="0.25">
      <c r="I4735">
        <v>15728</v>
      </c>
      <c r="J4735" t="s">
        <v>488</v>
      </c>
      <c r="K4735" t="s">
        <v>991</v>
      </c>
      <c r="L4735" s="82">
        <v>26879</v>
      </c>
      <c r="M4735" t="s">
        <v>5890</v>
      </c>
    </row>
    <row r="4736" spans="9:13" x14ac:dyDescent="0.25">
      <c r="I4736">
        <v>15729</v>
      </c>
      <c r="J4736" t="s">
        <v>327</v>
      </c>
      <c r="K4736" t="s">
        <v>1007</v>
      </c>
      <c r="L4736" s="82">
        <v>26566</v>
      </c>
      <c r="M4736" t="s">
        <v>5891</v>
      </c>
    </row>
    <row r="4737" spans="9:13" x14ac:dyDescent="0.25">
      <c r="I4737">
        <v>15730</v>
      </c>
      <c r="J4737" t="s">
        <v>261</v>
      </c>
      <c r="K4737" t="s">
        <v>855</v>
      </c>
      <c r="L4737" s="82">
        <v>26348</v>
      </c>
      <c r="M4737" t="s">
        <v>5892</v>
      </c>
    </row>
    <row r="4738" spans="9:13" x14ac:dyDescent="0.25">
      <c r="I4738">
        <v>15731</v>
      </c>
      <c r="J4738" t="s">
        <v>484</v>
      </c>
      <c r="K4738" t="s">
        <v>947</v>
      </c>
      <c r="L4738" s="82">
        <v>26012</v>
      </c>
      <c r="M4738" t="s">
        <v>5893</v>
      </c>
    </row>
    <row r="4739" spans="9:13" x14ac:dyDescent="0.25">
      <c r="I4739">
        <v>15732</v>
      </c>
      <c r="J4739" t="s">
        <v>660</v>
      </c>
      <c r="K4739" t="s">
        <v>824</v>
      </c>
      <c r="L4739" s="82">
        <v>26447</v>
      </c>
      <c r="M4739" t="s">
        <v>5894</v>
      </c>
    </row>
    <row r="4740" spans="9:13" x14ac:dyDescent="0.25">
      <c r="I4740">
        <v>15733</v>
      </c>
      <c r="J4740" t="s">
        <v>253</v>
      </c>
      <c r="K4740" t="s">
        <v>851</v>
      </c>
      <c r="L4740" s="82">
        <v>26383</v>
      </c>
      <c r="M4740" t="s">
        <v>5895</v>
      </c>
    </row>
    <row r="4741" spans="9:13" x14ac:dyDescent="0.25">
      <c r="I4741">
        <v>15734</v>
      </c>
      <c r="J4741" t="s">
        <v>391</v>
      </c>
      <c r="K4741" t="s">
        <v>840</v>
      </c>
      <c r="L4741" s="82">
        <v>25760</v>
      </c>
      <c r="M4741" t="s">
        <v>5896</v>
      </c>
    </row>
    <row r="4742" spans="9:13" x14ac:dyDescent="0.25">
      <c r="I4742">
        <v>15735</v>
      </c>
      <c r="J4742" t="s">
        <v>642</v>
      </c>
      <c r="K4742" t="s">
        <v>903</v>
      </c>
      <c r="L4742" s="82">
        <v>25690</v>
      </c>
      <c r="M4742" t="s">
        <v>5897</v>
      </c>
    </row>
    <row r="4743" spans="9:13" x14ac:dyDescent="0.25">
      <c r="I4743">
        <v>15736</v>
      </c>
      <c r="J4743" t="s">
        <v>461</v>
      </c>
      <c r="K4743" t="s">
        <v>869</v>
      </c>
      <c r="L4743" s="82">
        <v>15140</v>
      </c>
      <c r="M4743" t="s">
        <v>5898</v>
      </c>
    </row>
    <row r="4744" spans="9:13" x14ac:dyDescent="0.25">
      <c r="I4744">
        <v>15737</v>
      </c>
      <c r="J4744" t="s">
        <v>686</v>
      </c>
      <c r="K4744" t="s">
        <v>924</v>
      </c>
      <c r="L4744" s="82">
        <v>15070</v>
      </c>
      <c r="M4744" t="s">
        <v>5899</v>
      </c>
    </row>
    <row r="4745" spans="9:13" x14ac:dyDescent="0.25">
      <c r="I4745">
        <v>15738</v>
      </c>
      <c r="J4745" t="s">
        <v>232</v>
      </c>
      <c r="K4745" t="s">
        <v>943</v>
      </c>
      <c r="L4745" s="82">
        <v>15180</v>
      </c>
      <c r="M4745" t="s">
        <v>5900</v>
      </c>
    </row>
    <row r="4746" spans="9:13" x14ac:dyDescent="0.25">
      <c r="I4746">
        <v>15739</v>
      </c>
      <c r="J4746" t="s">
        <v>537</v>
      </c>
      <c r="K4746" t="s">
        <v>983</v>
      </c>
      <c r="L4746" s="82">
        <v>15691</v>
      </c>
      <c r="M4746" t="s">
        <v>5901</v>
      </c>
    </row>
    <row r="4747" spans="9:13" x14ac:dyDescent="0.25">
      <c r="I4747">
        <v>15740</v>
      </c>
      <c r="J4747" t="s">
        <v>505</v>
      </c>
      <c r="K4747" t="s">
        <v>894</v>
      </c>
      <c r="L4747" s="82">
        <v>15442</v>
      </c>
      <c r="M4747" t="s">
        <v>5902</v>
      </c>
    </row>
    <row r="4748" spans="9:13" x14ac:dyDescent="0.25">
      <c r="I4748">
        <v>15741</v>
      </c>
      <c r="J4748" t="s">
        <v>448</v>
      </c>
      <c r="K4748" t="s">
        <v>698</v>
      </c>
      <c r="L4748" s="82">
        <v>15625</v>
      </c>
      <c r="M4748" t="s">
        <v>5903</v>
      </c>
    </row>
    <row r="4749" spans="9:13" x14ac:dyDescent="0.25">
      <c r="I4749">
        <v>15742</v>
      </c>
      <c r="J4749" t="s">
        <v>210</v>
      </c>
      <c r="K4749" t="s">
        <v>953</v>
      </c>
      <c r="L4749" s="82">
        <v>15652</v>
      </c>
      <c r="M4749" t="s">
        <v>5904</v>
      </c>
    </row>
    <row r="4750" spans="9:13" x14ac:dyDescent="0.25">
      <c r="I4750">
        <v>15743</v>
      </c>
      <c r="J4750" t="s">
        <v>163</v>
      </c>
      <c r="K4750" t="s">
        <v>953</v>
      </c>
      <c r="L4750" s="82">
        <v>15390</v>
      </c>
      <c r="M4750" t="s">
        <v>5905</v>
      </c>
    </row>
    <row r="4751" spans="9:13" x14ac:dyDescent="0.25">
      <c r="I4751">
        <v>15744</v>
      </c>
      <c r="J4751" t="s">
        <v>207</v>
      </c>
      <c r="K4751" t="s">
        <v>937</v>
      </c>
      <c r="L4751" s="82">
        <v>15422</v>
      </c>
      <c r="M4751" t="s">
        <v>5906</v>
      </c>
    </row>
    <row r="4752" spans="9:13" x14ac:dyDescent="0.25">
      <c r="I4752">
        <v>15745</v>
      </c>
      <c r="J4752" t="s">
        <v>368</v>
      </c>
      <c r="K4752" t="s">
        <v>973</v>
      </c>
      <c r="L4752" s="82">
        <v>15568</v>
      </c>
      <c r="M4752" t="s">
        <v>5907</v>
      </c>
    </row>
    <row r="4753" spans="9:13" x14ac:dyDescent="0.25">
      <c r="I4753">
        <v>15746</v>
      </c>
      <c r="J4753" t="s">
        <v>228</v>
      </c>
      <c r="K4753" t="s">
        <v>833</v>
      </c>
      <c r="L4753" s="82">
        <v>16042</v>
      </c>
      <c r="M4753" t="s">
        <v>5908</v>
      </c>
    </row>
    <row r="4754" spans="9:13" x14ac:dyDescent="0.25">
      <c r="I4754">
        <v>15747</v>
      </c>
      <c r="J4754" t="s">
        <v>257</v>
      </c>
      <c r="K4754" t="s">
        <v>615</v>
      </c>
      <c r="L4754" s="82">
        <v>16127</v>
      </c>
      <c r="M4754" t="s">
        <v>5909</v>
      </c>
    </row>
    <row r="4755" spans="9:13" x14ac:dyDescent="0.25">
      <c r="I4755">
        <v>15748</v>
      </c>
      <c r="J4755" t="s">
        <v>453</v>
      </c>
      <c r="K4755" t="s">
        <v>834</v>
      </c>
      <c r="L4755" s="82">
        <v>16232</v>
      </c>
      <c r="M4755" t="s">
        <v>5910</v>
      </c>
    </row>
    <row r="4756" spans="9:13" x14ac:dyDescent="0.25">
      <c r="I4756">
        <v>15749</v>
      </c>
      <c r="J4756" t="s">
        <v>210</v>
      </c>
      <c r="K4756" t="s">
        <v>889</v>
      </c>
      <c r="L4756" s="82">
        <v>16370</v>
      </c>
      <c r="M4756" t="s">
        <v>5911</v>
      </c>
    </row>
    <row r="4757" spans="9:13" x14ac:dyDescent="0.25">
      <c r="I4757">
        <v>15750</v>
      </c>
      <c r="J4757" t="s">
        <v>611</v>
      </c>
      <c r="K4757" t="s">
        <v>930</v>
      </c>
      <c r="L4757" s="82">
        <v>26957</v>
      </c>
      <c r="M4757" t="s">
        <v>5912</v>
      </c>
    </row>
    <row r="4758" spans="9:13" x14ac:dyDescent="0.25">
      <c r="I4758">
        <v>15751</v>
      </c>
      <c r="J4758" t="s">
        <v>579</v>
      </c>
      <c r="K4758" t="s">
        <v>967</v>
      </c>
      <c r="L4758" s="82">
        <v>20145</v>
      </c>
      <c r="M4758" t="s">
        <v>5913</v>
      </c>
    </row>
    <row r="4759" spans="9:13" x14ac:dyDescent="0.25">
      <c r="I4759">
        <v>15752</v>
      </c>
      <c r="J4759" t="s">
        <v>729</v>
      </c>
      <c r="K4759" t="s">
        <v>932</v>
      </c>
      <c r="L4759" s="82">
        <v>20364</v>
      </c>
      <c r="M4759" t="s">
        <v>5914</v>
      </c>
    </row>
    <row r="4760" spans="9:13" x14ac:dyDescent="0.25">
      <c r="I4760">
        <v>15753</v>
      </c>
      <c r="J4760" t="s">
        <v>621</v>
      </c>
      <c r="K4760" t="s">
        <v>946</v>
      </c>
      <c r="L4760" s="82">
        <v>20811</v>
      </c>
      <c r="M4760" t="s">
        <v>5915</v>
      </c>
    </row>
    <row r="4761" spans="9:13" x14ac:dyDescent="0.25">
      <c r="I4761">
        <v>15754</v>
      </c>
      <c r="J4761" t="s">
        <v>251</v>
      </c>
      <c r="K4761" t="s">
        <v>967</v>
      </c>
      <c r="L4761" s="82">
        <v>20629</v>
      </c>
      <c r="M4761" t="s">
        <v>5916</v>
      </c>
    </row>
    <row r="4762" spans="9:13" x14ac:dyDescent="0.25">
      <c r="I4762">
        <v>15755</v>
      </c>
      <c r="J4762" t="s">
        <v>675</v>
      </c>
      <c r="K4762" t="s">
        <v>862</v>
      </c>
      <c r="L4762" s="82">
        <v>20480</v>
      </c>
      <c r="M4762" t="s">
        <v>5917</v>
      </c>
    </row>
    <row r="4763" spans="9:13" x14ac:dyDescent="0.25">
      <c r="I4763">
        <v>15756</v>
      </c>
      <c r="J4763" t="s">
        <v>249</v>
      </c>
      <c r="K4763" t="s">
        <v>902</v>
      </c>
      <c r="L4763" s="82">
        <v>21009</v>
      </c>
      <c r="M4763" t="s">
        <v>5918</v>
      </c>
    </row>
    <row r="4764" spans="9:13" x14ac:dyDescent="0.25">
      <c r="I4764">
        <v>15757</v>
      </c>
      <c r="J4764" t="s">
        <v>240</v>
      </c>
      <c r="K4764" t="s">
        <v>1015</v>
      </c>
      <c r="L4764" s="82">
        <v>21011</v>
      </c>
      <c r="M4764" t="s">
        <v>5919</v>
      </c>
    </row>
    <row r="4765" spans="9:13" x14ac:dyDescent="0.25">
      <c r="I4765">
        <v>15758</v>
      </c>
      <c r="J4765" t="s">
        <v>350</v>
      </c>
      <c r="K4765" t="s">
        <v>870</v>
      </c>
      <c r="L4765" s="82">
        <v>21331</v>
      </c>
      <c r="M4765" t="s">
        <v>5920</v>
      </c>
    </row>
    <row r="4766" spans="9:13" x14ac:dyDescent="0.25">
      <c r="I4766">
        <v>15759</v>
      </c>
      <c r="J4766" t="s">
        <v>359</v>
      </c>
      <c r="K4766" t="s">
        <v>929</v>
      </c>
      <c r="L4766" s="82">
        <v>26975</v>
      </c>
      <c r="M4766" t="s">
        <v>5921</v>
      </c>
    </row>
    <row r="4767" spans="9:13" x14ac:dyDescent="0.25">
      <c r="I4767">
        <v>15760</v>
      </c>
      <c r="J4767" t="s">
        <v>530</v>
      </c>
      <c r="K4767" t="s">
        <v>283</v>
      </c>
      <c r="L4767" s="82">
        <v>27153</v>
      </c>
      <c r="M4767" t="s">
        <v>5922</v>
      </c>
    </row>
    <row r="4768" spans="9:13" x14ac:dyDescent="0.25">
      <c r="I4768">
        <v>15761</v>
      </c>
      <c r="J4768" t="s">
        <v>337</v>
      </c>
      <c r="K4768" t="s">
        <v>953</v>
      </c>
      <c r="L4768" s="82">
        <v>27320</v>
      </c>
      <c r="M4768" t="s">
        <v>5923</v>
      </c>
    </row>
    <row r="4769" spans="9:13" x14ac:dyDescent="0.25">
      <c r="I4769">
        <v>15762</v>
      </c>
      <c r="J4769" t="s">
        <v>537</v>
      </c>
      <c r="K4769" t="s">
        <v>949</v>
      </c>
      <c r="L4769" s="82">
        <v>27157</v>
      </c>
      <c r="M4769" t="s">
        <v>5924</v>
      </c>
    </row>
    <row r="4770" spans="9:13" x14ac:dyDescent="0.25">
      <c r="I4770">
        <v>15763</v>
      </c>
      <c r="J4770" t="s">
        <v>337</v>
      </c>
      <c r="K4770" t="s">
        <v>836</v>
      </c>
      <c r="L4770" s="82">
        <v>27235</v>
      </c>
      <c r="M4770" t="s">
        <v>5925</v>
      </c>
    </row>
    <row r="4771" spans="9:13" x14ac:dyDescent="0.25">
      <c r="I4771">
        <v>15764</v>
      </c>
      <c r="J4771" t="s">
        <v>430</v>
      </c>
      <c r="K4771" t="s">
        <v>1008</v>
      </c>
      <c r="L4771" s="82">
        <v>21716</v>
      </c>
      <c r="M4771" t="s">
        <v>5926</v>
      </c>
    </row>
    <row r="4772" spans="9:13" x14ac:dyDescent="0.25">
      <c r="I4772">
        <v>15765</v>
      </c>
      <c r="J4772" t="s">
        <v>201</v>
      </c>
      <c r="K4772" t="s">
        <v>905</v>
      </c>
      <c r="L4772" s="82">
        <v>21841</v>
      </c>
      <c r="M4772" t="s">
        <v>5927</v>
      </c>
    </row>
    <row r="4773" spans="9:13" x14ac:dyDescent="0.25">
      <c r="I4773">
        <v>15766</v>
      </c>
      <c r="J4773" t="s">
        <v>641</v>
      </c>
      <c r="K4773" t="s">
        <v>122</v>
      </c>
      <c r="L4773" s="82">
        <v>21778</v>
      </c>
      <c r="M4773" t="s">
        <v>5928</v>
      </c>
    </row>
    <row r="4774" spans="9:13" x14ac:dyDescent="0.25">
      <c r="I4774">
        <v>15767</v>
      </c>
      <c r="J4774" t="s">
        <v>404</v>
      </c>
      <c r="K4774" t="s">
        <v>951</v>
      </c>
      <c r="L4774" s="82">
        <v>21694</v>
      </c>
      <c r="M4774" t="s">
        <v>5929</v>
      </c>
    </row>
    <row r="4775" spans="9:13" x14ac:dyDescent="0.25">
      <c r="I4775">
        <v>15768</v>
      </c>
      <c r="J4775" t="s">
        <v>342</v>
      </c>
      <c r="K4775" t="s">
        <v>833</v>
      </c>
      <c r="L4775" s="82">
        <v>24437</v>
      </c>
      <c r="M4775" t="s">
        <v>5930</v>
      </c>
    </row>
    <row r="4776" spans="9:13" x14ac:dyDescent="0.25">
      <c r="I4776">
        <v>15769</v>
      </c>
      <c r="J4776" t="s">
        <v>596</v>
      </c>
      <c r="K4776" t="s">
        <v>918</v>
      </c>
      <c r="L4776" s="82">
        <v>24236</v>
      </c>
      <c r="M4776" t="s">
        <v>5931</v>
      </c>
    </row>
    <row r="4777" spans="9:13" x14ac:dyDescent="0.25">
      <c r="I4777">
        <v>15770</v>
      </c>
      <c r="J4777" t="s">
        <v>337</v>
      </c>
      <c r="K4777" t="s">
        <v>929</v>
      </c>
      <c r="L4777" s="82">
        <v>24391</v>
      </c>
      <c r="M4777" t="s">
        <v>5932</v>
      </c>
    </row>
    <row r="4778" spans="9:13" x14ac:dyDescent="0.25">
      <c r="I4778">
        <v>15771</v>
      </c>
      <c r="J4778" t="s">
        <v>284</v>
      </c>
      <c r="K4778" t="s">
        <v>871</v>
      </c>
      <c r="L4778" s="82">
        <v>21208</v>
      </c>
      <c r="M4778" t="s">
        <v>5933</v>
      </c>
    </row>
    <row r="4779" spans="9:13" x14ac:dyDescent="0.25">
      <c r="I4779">
        <v>15772</v>
      </c>
      <c r="J4779" t="s">
        <v>561</v>
      </c>
      <c r="K4779" t="s">
        <v>884</v>
      </c>
      <c r="L4779" s="82">
        <v>20892</v>
      </c>
      <c r="M4779" t="s">
        <v>5934</v>
      </c>
    </row>
    <row r="4780" spans="9:13" x14ac:dyDescent="0.25">
      <c r="I4780">
        <v>15773</v>
      </c>
      <c r="J4780" t="s">
        <v>557</v>
      </c>
      <c r="K4780" t="s">
        <v>834</v>
      </c>
      <c r="L4780" s="82">
        <v>21096</v>
      </c>
      <c r="M4780" t="s">
        <v>5935</v>
      </c>
    </row>
    <row r="4781" spans="9:13" x14ac:dyDescent="0.25">
      <c r="I4781">
        <v>15774</v>
      </c>
      <c r="J4781" t="s">
        <v>315</v>
      </c>
      <c r="K4781" t="s">
        <v>596</v>
      </c>
      <c r="L4781" s="82">
        <v>20878</v>
      </c>
      <c r="M4781" t="s">
        <v>5936</v>
      </c>
    </row>
    <row r="4782" spans="9:13" x14ac:dyDescent="0.25">
      <c r="I4782">
        <v>15775</v>
      </c>
      <c r="J4782" t="s">
        <v>683</v>
      </c>
      <c r="K4782" t="s">
        <v>960</v>
      </c>
      <c r="L4782" s="82">
        <v>21174</v>
      </c>
      <c r="M4782" t="s">
        <v>5937</v>
      </c>
    </row>
    <row r="4783" spans="9:13" x14ac:dyDescent="0.25">
      <c r="I4783">
        <v>15776</v>
      </c>
      <c r="J4783" t="s">
        <v>186</v>
      </c>
      <c r="K4783" t="s">
        <v>397</v>
      </c>
      <c r="L4783" s="82">
        <v>21076</v>
      </c>
      <c r="M4783" t="s">
        <v>5938</v>
      </c>
    </row>
    <row r="4784" spans="9:13" x14ac:dyDescent="0.25">
      <c r="I4784">
        <v>15777</v>
      </c>
      <c r="J4784" t="s">
        <v>271</v>
      </c>
      <c r="K4784" t="s">
        <v>992</v>
      </c>
      <c r="L4784" s="82">
        <v>20841</v>
      </c>
      <c r="M4784" t="s">
        <v>5939</v>
      </c>
    </row>
    <row r="4785" spans="9:13" x14ac:dyDescent="0.25">
      <c r="I4785">
        <v>15778</v>
      </c>
      <c r="J4785" t="s">
        <v>338</v>
      </c>
      <c r="K4785" t="s">
        <v>943</v>
      </c>
      <c r="L4785" s="82">
        <v>20950</v>
      </c>
      <c r="M4785" t="s">
        <v>5940</v>
      </c>
    </row>
    <row r="4786" spans="9:13" x14ac:dyDescent="0.25">
      <c r="I4786">
        <v>15779</v>
      </c>
      <c r="J4786" t="s">
        <v>477</v>
      </c>
      <c r="K4786" t="s">
        <v>973</v>
      </c>
      <c r="L4786" s="82">
        <v>20869</v>
      </c>
      <c r="M4786" t="s">
        <v>5941</v>
      </c>
    </row>
    <row r="4787" spans="9:13" x14ac:dyDescent="0.25">
      <c r="I4787">
        <v>15780</v>
      </c>
      <c r="J4787" t="s">
        <v>334</v>
      </c>
      <c r="K4787" t="s">
        <v>971</v>
      </c>
      <c r="L4787" s="82">
        <v>20954</v>
      </c>
      <c r="M4787" t="s">
        <v>5942</v>
      </c>
    </row>
    <row r="4788" spans="9:13" x14ac:dyDescent="0.25">
      <c r="I4788">
        <v>15781</v>
      </c>
      <c r="J4788" t="s">
        <v>220</v>
      </c>
      <c r="K4788" t="s">
        <v>941</v>
      </c>
      <c r="L4788" s="82">
        <v>20912</v>
      </c>
      <c r="M4788" t="s">
        <v>5943</v>
      </c>
    </row>
    <row r="4789" spans="9:13" x14ac:dyDescent="0.25">
      <c r="I4789">
        <v>15782</v>
      </c>
      <c r="J4789" t="s">
        <v>341</v>
      </c>
      <c r="K4789" t="s">
        <v>955</v>
      </c>
      <c r="L4789" s="82">
        <v>21147</v>
      </c>
      <c r="M4789" t="s">
        <v>5944</v>
      </c>
    </row>
    <row r="4790" spans="9:13" x14ac:dyDescent="0.25">
      <c r="I4790">
        <v>15783</v>
      </c>
      <c r="J4790" t="s">
        <v>292</v>
      </c>
      <c r="K4790" t="s">
        <v>686</v>
      </c>
      <c r="L4790" s="82">
        <v>24664</v>
      </c>
      <c r="M4790" t="s">
        <v>5945</v>
      </c>
    </row>
    <row r="4791" spans="9:13" x14ac:dyDescent="0.25">
      <c r="I4791">
        <v>15784</v>
      </c>
      <c r="J4791" t="s">
        <v>671</v>
      </c>
      <c r="K4791" t="s">
        <v>908</v>
      </c>
      <c r="L4791" s="82">
        <v>24719</v>
      </c>
      <c r="M4791" t="s">
        <v>5946</v>
      </c>
    </row>
    <row r="4792" spans="9:13" x14ac:dyDescent="0.25">
      <c r="I4792">
        <v>15785</v>
      </c>
      <c r="J4792" t="s">
        <v>240</v>
      </c>
      <c r="K4792" t="s">
        <v>842</v>
      </c>
      <c r="L4792" s="82">
        <v>22762</v>
      </c>
      <c r="M4792" t="s">
        <v>5947</v>
      </c>
    </row>
    <row r="4793" spans="9:13" x14ac:dyDescent="0.25">
      <c r="I4793">
        <v>15786</v>
      </c>
      <c r="J4793" t="s">
        <v>321</v>
      </c>
      <c r="K4793" t="s">
        <v>870</v>
      </c>
      <c r="L4793" s="82">
        <v>22953</v>
      </c>
      <c r="M4793" t="s">
        <v>5948</v>
      </c>
    </row>
    <row r="4794" spans="9:13" x14ac:dyDescent="0.25">
      <c r="I4794">
        <v>15787</v>
      </c>
      <c r="J4794" t="s">
        <v>385</v>
      </c>
      <c r="K4794" t="s">
        <v>854</v>
      </c>
      <c r="L4794" s="82">
        <v>22422</v>
      </c>
      <c r="M4794" t="s">
        <v>5949</v>
      </c>
    </row>
    <row r="4795" spans="9:13" x14ac:dyDescent="0.25">
      <c r="I4795">
        <v>15788</v>
      </c>
      <c r="J4795" t="s">
        <v>524</v>
      </c>
      <c r="K4795" t="s">
        <v>946</v>
      </c>
      <c r="L4795" s="82">
        <v>24184</v>
      </c>
      <c r="M4795" t="s">
        <v>5950</v>
      </c>
    </row>
    <row r="4796" spans="9:13" x14ac:dyDescent="0.25">
      <c r="I4796">
        <v>15789</v>
      </c>
      <c r="J4796" t="s">
        <v>646</v>
      </c>
      <c r="K4796" t="s">
        <v>972</v>
      </c>
      <c r="L4796" s="82">
        <v>24334</v>
      </c>
      <c r="M4796" t="s">
        <v>5951</v>
      </c>
    </row>
    <row r="4797" spans="9:13" x14ac:dyDescent="0.25">
      <c r="I4797">
        <v>15790</v>
      </c>
      <c r="J4797" t="s">
        <v>340</v>
      </c>
      <c r="K4797" t="s">
        <v>967</v>
      </c>
      <c r="L4797" s="82">
        <v>22082</v>
      </c>
      <c r="M4797" t="s">
        <v>5952</v>
      </c>
    </row>
    <row r="4798" spans="9:13" x14ac:dyDescent="0.25">
      <c r="I4798">
        <v>15791</v>
      </c>
      <c r="J4798" t="s">
        <v>188</v>
      </c>
      <c r="K4798" t="s">
        <v>909</v>
      </c>
      <c r="L4798" s="82">
        <v>22179</v>
      </c>
      <c r="M4798" t="s">
        <v>5953</v>
      </c>
    </row>
    <row r="4799" spans="9:13" x14ac:dyDescent="0.25">
      <c r="I4799">
        <v>15792</v>
      </c>
      <c r="J4799" t="s">
        <v>280</v>
      </c>
      <c r="K4799" t="s">
        <v>872</v>
      </c>
      <c r="L4799" s="82">
        <v>21956</v>
      </c>
      <c r="M4799" t="s">
        <v>5954</v>
      </c>
    </row>
    <row r="4800" spans="9:13" x14ac:dyDescent="0.25">
      <c r="I4800">
        <v>15793</v>
      </c>
      <c r="J4800" t="s">
        <v>670</v>
      </c>
      <c r="K4800" t="s">
        <v>878</v>
      </c>
      <c r="L4800" s="82">
        <v>23844</v>
      </c>
      <c r="M4800" t="s">
        <v>5955</v>
      </c>
    </row>
    <row r="4801" spans="9:13" x14ac:dyDescent="0.25">
      <c r="I4801">
        <v>15794</v>
      </c>
      <c r="J4801" t="s">
        <v>569</v>
      </c>
      <c r="K4801" t="s">
        <v>885</v>
      </c>
      <c r="L4801" s="82">
        <v>23914</v>
      </c>
      <c r="M4801" t="s">
        <v>5956</v>
      </c>
    </row>
    <row r="4802" spans="9:13" x14ac:dyDescent="0.25">
      <c r="I4802">
        <v>15795</v>
      </c>
      <c r="J4802" t="s">
        <v>565</v>
      </c>
      <c r="K4802" t="s">
        <v>868</v>
      </c>
      <c r="L4802" s="82">
        <v>23758</v>
      </c>
      <c r="M4802" t="s">
        <v>5957</v>
      </c>
    </row>
    <row r="4803" spans="9:13" x14ac:dyDescent="0.25">
      <c r="I4803">
        <v>15796</v>
      </c>
      <c r="J4803" t="s">
        <v>278</v>
      </c>
      <c r="K4803" t="s">
        <v>973</v>
      </c>
      <c r="L4803" s="82">
        <v>23873</v>
      </c>
      <c r="M4803" t="s">
        <v>5958</v>
      </c>
    </row>
    <row r="4804" spans="9:13" x14ac:dyDescent="0.25">
      <c r="I4804">
        <v>15797</v>
      </c>
      <c r="J4804" t="s">
        <v>521</v>
      </c>
      <c r="K4804" t="s">
        <v>887</v>
      </c>
      <c r="L4804" s="82">
        <v>23829</v>
      </c>
      <c r="M4804" t="s">
        <v>5959</v>
      </c>
    </row>
    <row r="4805" spans="9:13" x14ac:dyDescent="0.25">
      <c r="I4805">
        <v>15798</v>
      </c>
      <c r="J4805" t="s">
        <v>329</v>
      </c>
      <c r="K4805" t="s">
        <v>868</v>
      </c>
      <c r="L4805" s="82">
        <v>23639</v>
      </c>
      <c r="M4805" t="s">
        <v>5960</v>
      </c>
    </row>
    <row r="4806" spans="9:13" x14ac:dyDescent="0.25">
      <c r="I4806">
        <v>15799</v>
      </c>
      <c r="J4806" t="s">
        <v>342</v>
      </c>
      <c r="K4806" t="s">
        <v>884</v>
      </c>
      <c r="L4806" s="82">
        <v>21562</v>
      </c>
      <c r="M4806" t="s">
        <v>5961</v>
      </c>
    </row>
    <row r="4807" spans="9:13" x14ac:dyDescent="0.25">
      <c r="I4807">
        <v>15800</v>
      </c>
      <c r="J4807" t="s">
        <v>459</v>
      </c>
      <c r="K4807" t="s">
        <v>880</v>
      </c>
      <c r="L4807" s="82">
        <v>21895</v>
      </c>
      <c r="M4807" t="s">
        <v>5962</v>
      </c>
    </row>
    <row r="4808" spans="9:13" x14ac:dyDescent="0.25">
      <c r="I4808">
        <v>15801</v>
      </c>
      <c r="J4808" t="s">
        <v>411</v>
      </c>
      <c r="K4808" t="s">
        <v>922</v>
      </c>
      <c r="L4808" s="82">
        <v>23328</v>
      </c>
      <c r="M4808" t="s">
        <v>5963</v>
      </c>
    </row>
    <row r="4809" spans="9:13" x14ac:dyDescent="0.25">
      <c r="I4809">
        <v>15802</v>
      </c>
      <c r="J4809" t="s">
        <v>632</v>
      </c>
      <c r="K4809" t="s">
        <v>894</v>
      </c>
      <c r="L4809" s="82">
        <v>23125</v>
      </c>
      <c r="M4809" t="s">
        <v>5964</v>
      </c>
    </row>
    <row r="4810" spans="9:13" x14ac:dyDescent="0.25">
      <c r="I4810">
        <v>15803</v>
      </c>
      <c r="J4810" t="s">
        <v>602</v>
      </c>
      <c r="K4810" t="s">
        <v>919</v>
      </c>
      <c r="L4810" s="82">
        <v>22937</v>
      </c>
      <c r="M4810" t="s">
        <v>5965</v>
      </c>
    </row>
    <row r="4811" spans="9:13" x14ac:dyDescent="0.25">
      <c r="I4811">
        <v>15804</v>
      </c>
      <c r="J4811" t="s">
        <v>388</v>
      </c>
      <c r="K4811" t="s">
        <v>899</v>
      </c>
      <c r="L4811" s="82">
        <v>22878</v>
      </c>
      <c r="M4811" t="s">
        <v>5966</v>
      </c>
    </row>
    <row r="4812" spans="9:13" x14ac:dyDescent="0.25">
      <c r="I4812">
        <v>15805</v>
      </c>
      <c r="J4812" t="s">
        <v>443</v>
      </c>
      <c r="K4812" t="s">
        <v>900</v>
      </c>
      <c r="L4812" s="82">
        <v>22707</v>
      </c>
      <c r="M4812" t="s">
        <v>5967</v>
      </c>
    </row>
    <row r="4813" spans="9:13" x14ac:dyDescent="0.25">
      <c r="I4813">
        <v>15806</v>
      </c>
      <c r="J4813" t="s">
        <v>289</v>
      </c>
      <c r="K4813" t="s">
        <v>698</v>
      </c>
      <c r="L4813" s="82">
        <v>22652</v>
      </c>
      <c r="M4813" t="s">
        <v>5968</v>
      </c>
    </row>
    <row r="4814" spans="9:13" x14ac:dyDescent="0.25">
      <c r="I4814">
        <v>15807</v>
      </c>
      <c r="J4814" t="s">
        <v>742</v>
      </c>
      <c r="K4814" t="s">
        <v>1058</v>
      </c>
      <c r="L4814" s="82">
        <v>22587</v>
      </c>
      <c r="M4814" t="s">
        <v>5969</v>
      </c>
    </row>
    <row r="4815" spans="9:13" x14ac:dyDescent="0.25">
      <c r="I4815">
        <v>15808</v>
      </c>
      <c r="J4815" t="s">
        <v>696</v>
      </c>
      <c r="K4815" t="s">
        <v>903</v>
      </c>
      <c r="L4815" s="82">
        <v>22300</v>
      </c>
      <c r="M4815" t="s">
        <v>5970</v>
      </c>
    </row>
    <row r="4816" spans="9:13" x14ac:dyDescent="0.25">
      <c r="I4816">
        <v>15809</v>
      </c>
      <c r="J4816" t="s">
        <v>349</v>
      </c>
      <c r="K4816" t="s">
        <v>991</v>
      </c>
      <c r="L4816" s="82">
        <v>22174</v>
      </c>
      <c r="M4816" t="s">
        <v>5971</v>
      </c>
    </row>
    <row r="4817" spans="9:13" x14ac:dyDescent="0.25">
      <c r="I4817">
        <v>15810</v>
      </c>
      <c r="J4817" t="s">
        <v>738</v>
      </c>
      <c r="K4817" t="s">
        <v>901</v>
      </c>
      <c r="L4817" s="82">
        <v>22165</v>
      </c>
      <c r="M4817" t="s">
        <v>5972</v>
      </c>
    </row>
    <row r="4818" spans="9:13" x14ac:dyDescent="0.25">
      <c r="I4818">
        <v>15811</v>
      </c>
      <c r="J4818" t="s">
        <v>524</v>
      </c>
      <c r="K4818" t="s">
        <v>1059</v>
      </c>
      <c r="L4818" s="82">
        <v>22041</v>
      </c>
      <c r="M4818" t="s">
        <v>5973</v>
      </c>
    </row>
    <row r="4819" spans="9:13" x14ac:dyDescent="0.25">
      <c r="I4819">
        <v>15812</v>
      </c>
      <c r="J4819" t="s">
        <v>456</v>
      </c>
      <c r="K4819" t="s">
        <v>698</v>
      </c>
      <c r="L4819" s="82">
        <v>19643</v>
      </c>
      <c r="M4819" t="s">
        <v>5974</v>
      </c>
    </row>
    <row r="4820" spans="9:13" x14ac:dyDescent="0.25">
      <c r="I4820">
        <v>15813</v>
      </c>
      <c r="J4820" t="s">
        <v>368</v>
      </c>
      <c r="K4820" t="s">
        <v>871</v>
      </c>
      <c r="L4820" s="82">
        <v>27974</v>
      </c>
      <c r="M4820" t="s">
        <v>5975</v>
      </c>
    </row>
    <row r="4821" spans="9:13" x14ac:dyDescent="0.25">
      <c r="I4821">
        <v>15814</v>
      </c>
      <c r="J4821" t="s">
        <v>576</v>
      </c>
      <c r="K4821" t="s">
        <v>981</v>
      </c>
      <c r="L4821" s="82">
        <v>27866</v>
      </c>
      <c r="M4821" t="s">
        <v>5976</v>
      </c>
    </row>
    <row r="4822" spans="9:13" x14ac:dyDescent="0.25">
      <c r="I4822">
        <v>15815</v>
      </c>
      <c r="J4822" t="s">
        <v>275</v>
      </c>
      <c r="K4822" t="s">
        <v>867</v>
      </c>
      <c r="L4822" s="82">
        <v>27419</v>
      </c>
      <c r="M4822" t="s">
        <v>5977</v>
      </c>
    </row>
    <row r="4823" spans="9:13" x14ac:dyDescent="0.25">
      <c r="I4823">
        <v>15816</v>
      </c>
      <c r="J4823" t="s">
        <v>342</v>
      </c>
      <c r="K4823" t="s">
        <v>943</v>
      </c>
      <c r="L4823" s="82">
        <v>27900</v>
      </c>
      <c r="M4823" t="s">
        <v>5978</v>
      </c>
    </row>
    <row r="4824" spans="9:13" x14ac:dyDescent="0.25">
      <c r="I4824">
        <v>15817</v>
      </c>
      <c r="J4824" t="s">
        <v>163</v>
      </c>
      <c r="K4824" t="s">
        <v>686</v>
      </c>
      <c r="L4824" s="82">
        <v>27949</v>
      </c>
      <c r="M4824" t="s">
        <v>5979</v>
      </c>
    </row>
    <row r="4825" spans="9:13" x14ac:dyDescent="0.25">
      <c r="I4825">
        <v>15818</v>
      </c>
      <c r="J4825" t="s">
        <v>424</v>
      </c>
      <c r="K4825" t="s">
        <v>891</v>
      </c>
      <c r="L4825" s="82">
        <v>27960</v>
      </c>
      <c r="M4825" t="s">
        <v>5980</v>
      </c>
    </row>
    <row r="4826" spans="9:13" x14ac:dyDescent="0.25">
      <c r="I4826">
        <v>15819</v>
      </c>
      <c r="J4826" t="s">
        <v>225</v>
      </c>
      <c r="K4826" t="s">
        <v>887</v>
      </c>
      <c r="L4826" s="82">
        <v>29479</v>
      </c>
      <c r="M4826" t="s">
        <v>5981</v>
      </c>
    </row>
    <row r="4827" spans="9:13" x14ac:dyDescent="0.25">
      <c r="I4827">
        <v>15820</v>
      </c>
      <c r="J4827" t="s">
        <v>208</v>
      </c>
      <c r="K4827" t="s">
        <v>960</v>
      </c>
      <c r="L4827" s="82">
        <v>29496</v>
      </c>
      <c r="M4827" t="s">
        <v>5982</v>
      </c>
    </row>
    <row r="4828" spans="9:13" x14ac:dyDescent="0.25">
      <c r="I4828">
        <v>15821</v>
      </c>
      <c r="J4828" t="s">
        <v>456</v>
      </c>
      <c r="K4828" t="s">
        <v>884</v>
      </c>
      <c r="L4828" s="82">
        <v>29581</v>
      </c>
      <c r="M4828" t="s">
        <v>5983</v>
      </c>
    </row>
    <row r="4829" spans="9:13" x14ac:dyDescent="0.25">
      <c r="I4829">
        <v>15822</v>
      </c>
      <c r="J4829" t="s">
        <v>224</v>
      </c>
      <c r="K4829" t="s">
        <v>824</v>
      </c>
      <c r="L4829" s="82">
        <v>14172</v>
      </c>
      <c r="M4829" t="s">
        <v>5984</v>
      </c>
    </row>
    <row r="4830" spans="9:13" x14ac:dyDescent="0.25">
      <c r="I4830">
        <v>15823</v>
      </c>
      <c r="J4830" t="s">
        <v>466</v>
      </c>
      <c r="K4830" t="s">
        <v>927</v>
      </c>
      <c r="L4830" s="82">
        <v>14147</v>
      </c>
      <c r="M4830" t="s">
        <v>5985</v>
      </c>
    </row>
    <row r="4831" spans="9:13" x14ac:dyDescent="0.25">
      <c r="I4831">
        <v>15824</v>
      </c>
      <c r="J4831" t="s">
        <v>402</v>
      </c>
      <c r="K4831" t="s">
        <v>894</v>
      </c>
      <c r="L4831" s="82">
        <v>28278</v>
      </c>
      <c r="M4831" t="s">
        <v>5986</v>
      </c>
    </row>
    <row r="4832" spans="9:13" x14ac:dyDescent="0.25">
      <c r="I4832">
        <v>15825</v>
      </c>
      <c r="J4832" t="s">
        <v>207</v>
      </c>
      <c r="K4832" t="s">
        <v>861</v>
      </c>
      <c r="L4832" s="82">
        <v>27915</v>
      </c>
      <c r="M4832" t="s">
        <v>5987</v>
      </c>
    </row>
    <row r="4833" spans="9:13" x14ac:dyDescent="0.25">
      <c r="I4833">
        <v>15826</v>
      </c>
      <c r="J4833" t="s">
        <v>720</v>
      </c>
      <c r="K4833" t="s">
        <v>867</v>
      </c>
      <c r="L4833" s="82">
        <v>28864</v>
      </c>
      <c r="M4833" t="s">
        <v>5988</v>
      </c>
    </row>
    <row r="4834" spans="9:13" x14ac:dyDescent="0.25">
      <c r="I4834">
        <v>15827</v>
      </c>
      <c r="J4834" t="s">
        <v>312</v>
      </c>
      <c r="K4834" t="s">
        <v>960</v>
      </c>
      <c r="L4834" s="82">
        <v>28982</v>
      </c>
      <c r="M4834" t="s">
        <v>5989</v>
      </c>
    </row>
    <row r="4835" spans="9:13" x14ac:dyDescent="0.25">
      <c r="I4835">
        <v>15828</v>
      </c>
      <c r="J4835" t="s">
        <v>610</v>
      </c>
      <c r="K4835" t="s">
        <v>851</v>
      </c>
      <c r="L4835" s="82">
        <v>14570</v>
      </c>
      <c r="M4835" t="s">
        <v>5990</v>
      </c>
    </row>
    <row r="4836" spans="9:13" x14ac:dyDescent="0.25">
      <c r="I4836">
        <v>15829</v>
      </c>
      <c r="J4836" t="s">
        <v>289</v>
      </c>
      <c r="K4836" t="s">
        <v>871</v>
      </c>
      <c r="L4836" s="82">
        <v>14382</v>
      </c>
      <c r="M4836" t="s">
        <v>5991</v>
      </c>
    </row>
    <row r="4837" spans="9:13" x14ac:dyDescent="0.25">
      <c r="I4837">
        <v>15830</v>
      </c>
      <c r="J4837" t="s">
        <v>499</v>
      </c>
      <c r="K4837" t="s">
        <v>999</v>
      </c>
      <c r="L4837" s="82">
        <v>14655</v>
      </c>
      <c r="M4837" t="s">
        <v>5992</v>
      </c>
    </row>
    <row r="4838" spans="9:13" x14ac:dyDescent="0.25">
      <c r="I4838">
        <v>15831</v>
      </c>
      <c r="J4838" t="s">
        <v>516</v>
      </c>
      <c r="K4838" t="s">
        <v>892</v>
      </c>
      <c r="L4838" s="82">
        <v>14655</v>
      </c>
      <c r="M4838" t="s">
        <v>5993</v>
      </c>
    </row>
    <row r="4839" spans="9:13" x14ac:dyDescent="0.25">
      <c r="I4839">
        <v>15832</v>
      </c>
      <c r="J4839" t="s">
        <v>652</v>
      </c>
      <c r="K4839" t="s">
        <v>930</v>
      </c>
      <c r="L4839" s="82">
        <v>15070</v>
      </c>
      <c r="M4839" t="s">
        <v>5994</v>
      </c>
    </row>
    <row r="4840" spans="9:13" x14ac:dyDescent="0.25">
      <c r="I4840">
        <v>15833</v>
      </c>
      <c r="J4840" t="s">
        <v>728</v>
      </c>
      <c r="K4840" t="s">
        <v>1011</v>
      </c>
      <c r="L4840" s="82">
        <v>15789</v>
      </c>
      <c r="M4840" t="s">
        <v>5995</v>
      </c>
    </row>
    <row r="4841" spans="9:13" x14ac:dyDescent="0.25">
      <c r="I4841">
        <v>15834</v>
      </c>
      <c r="J4841" t="s">
        <v>552</v>
      </c>
      <c r="K4841" t="s">
        <v>987</v>
      </c>
      <c r="L4841" s="82">
        <v>27844</v>
      </c>
      <c r="M4841" t="s">
        <v>5996</v>
      </c>
    </row>
    <row r="4842" spans="9:13" x14ac:dyDescent="0.25">
      <c r="I4842">
        <v>15835</v>
      </c>
      <c r="J4842" t="s">
        <v>270</v>
      </c>
      <c r="K4842" t="s">
        <v>992</v>
      </c>
      <c r="L4842" s="82">
        <v>27877</v>
      </c>
      <c r="M4842" t="s">
        <v>5997</v>
      </c>
    </row>
    <row r="4843" spans="9:13" x14ac:dyDescent="0.25">
      <c r="I4843">
        <v>15836</v>
      </c>
      <c r="J4843" t="s">
        <v>289</v>
      </c>
      <c r="K4843" t="s">
        <v>477</v>
      </c>
      <c r="L4843" s="82">
        <v>27865</v>
      </c>
      <c r="M4843" t="s">
        <v>5998</v>
      </c>
    </row>
    <row r="4844" spans="9:13" x14ac:dyDescent="0.25">
      <c r="I4844">
        <v>15837</v>
      </c>
      <c r="J4844" t="s">
        <v>244</v>
      </c>
      <c r="K4844" t="s">
        <v>1060</v>
      </c>
      <c r="L4844" s="82">
        <v>27688</v>
      </c>
      <c r="M4844" t="s">
        <v>5999</v>
      </c>
    </row>
    <row r="4845" spans="9:13" x14ac:dyDescent="0.25">
      <c r="I4845">
        <v>15838</v>
      </c>
      <c r="J4845" t="s">
        <v>244</v>
      </c>
      <c r="K4845" t="s">
        <v>344</v>
      </c>
      <c r="L4845" s="82">
        <v>27077</v>
      </c>
      <c r="M4845" t="s">
        <v>6000</v>
      </c>
    </row>
    <row r="4846" spans="9:13" x14ac:dyDescent="0.25">
      <c r="I4846">
        <v>15839</v>
      </c>
      <c r="J4846" t="s">
        <v>599</v>
      </c>
      <c r="K4846" t="s">
        <v>344</v>
      </c>
      <c r="L4846" s="82">
        <v>27170</v>
      </c>
      <c r="M4846" t="s">
        <v>6001</v>
      </c>
    </row>
    <row r="4847" spans="9:13" x14ac:dyDescent="0.25">
      <c r="I4847">
        <v>15840</v>
      </c>
      <c r="J4847" t="s">
        <v>315</v>
      </c>
      <c r="K4847" t="s">
        <v>984</v>
      </c>
      <c r="L4847" s="82">
        <v>26355</v>
      </c>
      <c r="M4847" t="s">
        <v>6002</v>
      </c>
    </row>
    <row r="4848" spans="9:13" x14ac:dyDescent="0.25">
      <c r="I4848">
        <v>15841</v>
      </c>
      <c r="J4848" t="s">
        <v>297</v>
      </c>
      <c r="K4848" t="s">
        <v>965</v>
      </c>
      <c r="L4848" s="82">
        <v>26433</v>
      </c>
      <c r="M4848" t="s">
        <v>6003</v>
      </c>
    </row>
    <row r="4849" spans="9:13" x14ac:dyDescent="0.25">
      <c r="I4849">
        <v>15842</v>
      </c>
      <c r="J4849" t="s">
        <v>353</v>
      </c>
      <c r="K4849" t="s">
        <v>937</v>
      </c>
      <c r="L4849" s="82">
        <v>26311</v>
      </c>
      <c r="M4849" t="s">
        <v>6004</v>
      </c>
    </row>
    <row r="4850" spans="9:13" x14ac:dyDescent="0.25">
      <c r="I4850">
        <v>15843</v>
      </c>
      <c r="J4850" t="s">
        <v>211</v>
      </c>
      <c r="K4850" t="s">
        <v>910</v>
      </c>
      <c r="L4850" s="82">
        <v>25144</v>
      </c>
      <c r="M4850" t="s">
        <v>6005</v>
      </c>
    </row>
    <row r="4851" spans="9:13" x14ac:dyDescent="0.25">
      <c r="I4851">
        <v>15844</v>
      </c>
      <c r="J4851" t="s">
        <v>188</v>
      </c>
      <c r="K4851" t="s">
        <v>889</v>
      </c>
      <c r="L4851" s="82">
        <v>25197</v>
      </c>
      <c r="M4851" t="s">
        <v>6006</v>
      </c>
    </row>
    <row r="4852" spans="9:13" x14ac:dyDescent="0.25">
      <c r="I4852">
        <v>15845</v>
      </c>
      <c r="J4852" t="s">
        <v>511</v>
      </c>
      <c r="K4852" t="s">
        <v>859</v>
      </c>
      <c r="L4852" s="82">
        <v>25190</v>
      </c>
      <c r="M4852" t="s">
        <v>6007</v>
      </c>
    </row>
    <row r="4853" spans="9:13" x14ac:dyDescent="0.25">
      <c r="I4853">
        <v>15846</v>
      </c>
      <c r="J4853" t="s">
        <v>368</v>
      </c>
      <c r="K4853" t="s">
        <v>862</v>
      </c>
      <c r="L4853" s="82">
        <v>25090</v>
      </c>
      <c r="M4853" t="s">
        <v>6008</v>
      </c>
    </row>
    <row r="4854" spans="9:13" x14ac:dyDescent="0.25">
      <c r="I4854">
        <v>15847</v>
      </c>
      <c r="J4854" t="s">
        <v>278</v>
      </c>
      <c r="K4854" t="s">
        <v>126</v>
      </c>
      <c r="L4854" s="82">
        <v>24971</v>
      </c>
      <c r="M4854" t="s">
        <v>6009</v>
      </c>
    </row>
    <row r="4855" spans="9:13" x14ac:dyDescent="0.25">
      <c r="I4855">
        <v>15848</v>
      </c>
      <c r="J4855" t="s">
        <v>294</v>
      </c>
      <c r="K4855" t="s">
        <v>857</v>
      </c>
      <c r="L4855" s="82">
        <v>25077</v>
      </c>
      <c r="M4855" t="s">
        <v>6010</v>
      </c>
    </row>
    <row r="4856" spans="9:13" x14ac:dyDescent="0.25">
      <c r="I4856">
        <v>15849</v>
      </c>
      <c r="J4856" t="s">
        <v>168</v>
      </c>
      <c r="K4856" t="s">
        <v>596</v>
      </c>
      <c r="L4856" s="82">
        <v>24533</v>
      </c>
      <c r="M4856" t="s">
        <v>6011</v>
      </c>
    </row>
    <row r="4857" spans="9:13" x14ac:dyDescent="0.25">
      <c r="I4857">
        <v>15850</v>
      </c>
      <c r="J4857" t="s">
        <v>663</v>
      </c>
      <c r="K4857" t="s">
        <v>602</v>
      </c>
      <c r="L4857" s="82">
        <v>24753</v>
      </c>
      <c r="M4857" t="s">
        <v>6012</v>
      </c>
    </row>
    <row r="4858" spans="9:13" x14ac:dyDescent="0.25">
      <c r="I4858">
        <v>15851</v>
      </c>
      <c r="J4858" t="s">
        <v>344</v>
      </c>
      <c r="K4858" t="s">
        <v>884</v>
      </c>
      <c r="L4858" s="82">
        <v>24644</v>
      </c>
      <c r="M4858" t="s">
        <v>6013</v>
      </c>
    </row>
    <row r="4859" spans="9:13" x14ac:dyDescent="0.25">
      <c r="I4859">
        <v>15852</v>
      </c>
      <c r="J4859" t="s">
        <v>536</v>
      </c>
      <c r="K4859" t="s">
        <v>875</v>
      </c>
      <c r="L4859" s="82">
        <v>24710</v>
      </c>
      <c r="M4859" t="s">
        <v>6014</v>
      </c>
    </row>
    <row r="4860" spans="9:13" x14ac:dyDescent="0.25">
      <c r="I4860">
        <v>15853</v>
      </c>
      <c r="J4860" t="s">
        <v>272</v>
      </c>
      <c r="K4860" t="s">
        <v>889</v>
      </c>
      <c r="L4860" s="82">
        <v>24525</v>
      </c>
      <c r="M4860" t="s">
        <v>6015</v>
      </c>
    </row>
    <row r="4861" spans="9:13" x14ac:dyDescent="0.25">
      <c r="I4861">
        <v>15854</v>
      </c>
      <c r="J4861" t="s">
        <v>502</v>
      </c>
      <c r="K4861" t="s">
        <v>928</v>
      </c>
      <c r="L4861" s="82">
        <v>24712</v>
      </c>
      <c r="M4861" t="s">
        <v>6016</v>
      </c>
    </row>
    <row r="4862" spans="9:13" x14ac:dyDescent="0.25">
      <c r="I4862">
        <v>15855</v>
      </c>
      <c r="J4862" t="s">
        <v>206</v>
      </c>
      <c r="K4862" t="s">
        <v>948</v>
      </c>
      <c r="L4862" s="82">
        <v>23118</v>
      </c>
      <c r="M4862" t="s">
        <v>6017</v>
      </c>
    </row>
    <row r="4863" spans="9:13" x14ac:dyDescent="0.25">
      <c r="I4863">
        <v>15856</v>
      </c>
      <c r="J4863" t="s">
        <v>297</v>
      </c>
      <c r="K4863" t="s">
        <v>959</v>
      </c>
      <c r="L4863" s="82">
        <v>24871</v>
      </c>
      <c r="M4863" t="s">
        <v>6018</v>
      </c>
    </row>
    <row r="4864" spans="9:13" x14ac:dyDescent="0.25">
      <c r="I4864">
        <v>15857</v>
      </c>
      <c r="J4864" t="s">
        <v>448</v>
      </c>
      <c r="K4864" t="s">
        <v>126</v>
      </c>
      <c r="L4864" s="82">
        <v>21707</v>
      </c>
      <c r="M4864" t="s">
        <v>6019</v>
      </c>
    </row>
    <row r="4865" spans="9:13" x14ac:dyDescent="0.25">
      <c r="I4865">
        <v>15858</v>
      </c>
      <c r="J4865" t="s">
        <v>277</v>
      </c>
      <c r="K4865" t="s">
        <v>996</v>
      </c>
      <c r="L4865" s="82">
        <v>21716</v>
      </c>
      <c r="M4865" t="s">
        <v>6020</v>
      </c>
    </row>
    <row r="4866" spans="9:13" x14ac:dyDescent="0.25">
      <c r="I4866">
        <v>15859</v>
      </c>
      <c r="J4866" t="s">
        <v>232</v>
      </c>
      <c r="K4866" t="s">
        <v>916</v>
      </c>
      <c r="L4866" s="82">
        <v>21614</v>
      </c>
      <c r="M4866" t="s">
        <v>6021</v>
      </c>
    </row>
    <row r="4867" spans="9:13" x14ac:dyDescent="0.25">
      <c r="I4867">
        <v>15860</v>
      </c>
      <c r="J4867" t="s">
        <v>533</v>
      </c>
      <c r="K4867" t="s">
        <v>849</v>
      </c>
      <c r="L4867" s="82">
        <v>26592</v>
      </c>
      <c r="M4867" t="s">
        <v>6022</v>
      </c>
    </row>
    <row r="4868" spans="9:13" x14ac:dyDescent="0.25">
      <c r="I4868">
        <v>15861</v>
      </c>
      <c r="J4868" t="s">
        <v>224</v>
      </c>
      <c r="K4868" t="s">
        <v>847</v>
      </c>
      <c r="L4868" s="82">
        <v>26445</v>
      </c>
      <c r="M4868" t="s">
        <v>6023</v>
      </c>
    </row>
    <row r="4869" spans="9:13" x14ac:dyDescent="0.25">
      <c r="I4869">
        <v>15862</v>
      </c>
      <c r="J4869" t="s">
        <v>743</v>
      </c>
      <c r="K4869" t="s">
        <v>1061</v>
      </c>
      <c r="L4869" s="82">
        <v>26640</v>
      </c>
      <c r="M4869" t="s">
        <v>6024</v>
      </c>
    </row>
    <row r="4870" spans="9:13" x14ac:dyDescent="0.25">
      <c r="I4870">
        <v>15863</v>
      </c>
      <c r="J4870" t="s">
        <v>190</v>
      </c>
      <c r="K4870" t="s">
        <v>749</v>
      </c>
      <c r="L4870" s="82">
        <v>26879</v>
      </c>
      <c r="M4870" t="s">
        <v>6025</v>
      </c>
    </row>
    <row r="4871" spans="9:13" x14ac:dyDescent="0.25">
      <c r="I4871">
        <v>15864</v>
      </c>
      <c r="J4871" t="s">
        <v>160</v>
      </c>
      <c r="K4871" t="s">
        <v>526</v>
      </c>
      <c r="L4871" s="82">
        <v>26957</v>
      </c>
      <c r="M4871" t="s">
        <v>6026</v>
      </c>
    </row>
    <row r="4872" spans="9:13" x14ac:dyDescent="0.25">
      <c r="I4872">
        <v>15865</v>
      </c>
      <c r="J4872" t="s">
        <v>528</v>
      </c>
      <c r="K4872" t="s">
        <v>867</v>
      </c>
      <c r="L4872" s="82">
        <v>26037</v>
      </c>
      <c r="M4872" t="s">
        <v>6027</v>
      </c>
    </row>
    <row r="4873" spans="9:13" x14ac:dyDescent="0.25">
      <c r="I4873">
        <v>15866</v>
      </c>
      <c r="J4873" t="s">
        <v>232</v>
      </c>
      <c r="K4873" t="s">
        <v>126</v>
      </c>
      <c r="L4873" s="82">
        <v>25936</v>
      </c>
      <c r="M4873" t="s">
        <v>6028</v>
      </c>
    </row>
    <row r="4874" spans="9:13" x14ac:dyDescent="0.25">
      <c r="I4874">
        <v>15867</v>
      </c>
      <c r="J4874" t="s">
        <v>342</v>
      </c>
      <c r="K4874" t="s">
        <v>126</v>
      </c>
      <c r="L4874" s="82">
        <v>25972</v>
      </c>
      <c r="M4874" t="s">
        <v>6029</v>
      </c>
    </row>
    <row r="4875" spans="9:13" x14ac:dyDescent="0.25">
      <c r="I4875">
        <v>15868</v>
      </c>
      <c r="J4875" t="s">
        <v>211</v>
      </c>
      <c r="K4875" t="s">
        <v>840</v>
      </c>
      <c r="L4875" s="82">
        <v>26097</v>
      </c>
      <c r="M4875" t="s">
        <v>6030</v>
      </c>
    </row>
    <row r="4876" spans="9:13" x14ac:dyDescent="0.25">
      <c r="I4876">
        <v>15869</v>
      </c>
      <c r="J4876" t="s">
        <v>318</v>
      </c>
      <c r="K4876" t="s">
        <v>995</v>
      </c>
      <c r="L4876" s="82">
        <v>26289</v>
      </c>
      <c r="M4876" t="s">
        <v>6031</v>
      </c>
    </row>
    <row r="4877" spans="9:13" x14ac:dyDescent="0.25">
      <c r="I4877">
        <v>15870</v>
      </c>
      <c r="J4877" t="s">
        <v>512</v>
      </c>
      <c r="K4877" t="s">
        <v>933</v>
      </c>
      <c r="L4877" s="82">
        <v>26086</v>
      </c>
      <c r="M4877" t="s">
        <v>6032</v>
      </c>
    </row>
    <row r="4878" spans="9:13" x14ac:dyDescent="0.25">
      <c r="I4878">
        <v>15871</v>
      </c>
      <c r="J4878" t="s">
        <v>229</v>
      </c>
      <c r="K4878" t="s">
        <v>968</v>
      </c>
      <c r="L4878" s="82">
        <v>26291</v>
      </c>
      <c r="M4878" t="s">
        <v>6033</v>
      </c>
    </row>
    <row r="4879" spans="9:13" x14ac:dyDescent="0.25">
      <c r="I4879">
        <v>15872</v>
      </c>
      <c r="J4879" t="s">
        <v>500</v>
      </c>
      <c r="K4879" t="s">
        <v>854</v>
      </c>
      <c r="L4879" s="82">
        <v>26574</v>
      </c>
      <c r="M4879" t="s">
        <v>6034</v>
      </c>
    </row>
    <row r="4880" spans="9:13" x14ac:dyDescent="0.25">
      <c r="I4880">
        <v>15873</v>
      </c>
      <c r="J4880" t="s">
        <v>319</v>
      </c>
      <c r="K4880" t="s">
        <v>912</v>
      </c>
      <c r="L4880" s="82">
        <v>26591</v>
      </c>
      <c r="M4880" t="s">
        <v>6035</v>
      </c>
    </row>
    <row r="4881" spans="9:13" x14ac:dyDescent="0.25">
      <c r="I4881">
        <v>15874</v>
      </c>
      <c r="J4881" t="s">
        <v>496</v>
      </c>
      <c r="K4881" t="s">
        <v>664</v>
      </c>
      <c r="L4881" s="82">
        <v>16235</v>
      </c>
      <c r="M4881" t="s">
        <v>6036</v>
      </c>
    </row>
    <row r="4882" spans="9:13" x14ac:dyDescent="0.25">
      <c r="I4882">
        <v>15875</v>
      </c>
      <c r="J4882" t="s">
        <v>289</v>
      </c>
      <c r="K4882" t="s">
        <v>936</v>
      </c>
      <c r="L4882" s="82">
        <v>16119</v>
      </c>
      <c r="M4882" t="s">
        <v>6037</v>
      </c>
    </row>
    <row r="4883" spans="9:13" x14ac:dyDescent="0.25">
      <c r="I4883">
        <v>15876</v>
      </c>
      <c r="J4883" t="s">
        <v>276</v>
      </c>
      <c r="K4883" t="s">
        <v>950</v>
      </c>
      <c r="L4883" s="82">
        <v>16363</v>
      </c>
      <c r="M4883" t="s">
        <v>6038</v>
      </c>
    </row>
    <row r="4884" spans="9:13" x14ac:dyDescent="0.25">
      <c r="I4884">
        <v>15877</v>
      </c>
      <c r="J4884" t="s">
        <v>167</v>
      </c>
      <c r="K4884" t="s">
        <v>891</v>
      </c>
      <c r="L4884" s="82">
        <v>16721</v>
      </c>
      <c r="M4884" t="s">
        <v>6039</v>
      </c>
    </row>
    <row r="4885" spans="9:13" x14ac:dyDescent="0.25">
      <c r="I4885">
        <v>15878</v>
      </c>
      <c r="J4885" t="s">
        <v>480</v>
      </c>
      <c r="K4885" t="s">
        <v>862</v>
      </c>
      <c r="L4885" s="82">
        <v>16550</v>
      </c>
      <c r="M4885" t="s">
        <v>6040</v>
      </c>
    </row>
    <row r="4886" spans="9:13" x14ac:dyDescent="0.25">
      <c r="I4886">
        <v>15879</v>
      </c>
      <c r="J4886" t="s">
        <v>538</v>
      </c>
      <c r="K4886" t="s">
        <v>692</v>
      </c>
      <c r="L4886" s="82">
        <v>16578</v>
      </c>
      <c r="M4886" t="s">
        <v>6041</v>
      </c>
    </row>
    <row r="4887" spans="9:13" x14ac:dyDescent="0.25">
      <c r="I4887">
        <v>15880</v>
      </c>
      <c r="J4887" t="s">
        <v>544</v>
      </c>
      <c r="K4887" t="s">
        <v>526</v>
      </c>
      <c r="L4887" s="82">
        <v>16754</v>
      </c>
      <c r="M4887" t="s">
        <v>6042</v>
      </c>
    </row>
    <row r="4888" spans="9:13" x14ac:dyDescent="0.25">
      <c r="I4888">
        <v>15881</v>
      </c>
      <c r="J4888" t="s">
        <v>168</v>
      </c>
      <c r="K4888" t="s">
        <v>923</v>
      </c>
      <c r="L4888" s="82">
        <v>16669</v>
      </c>
      <c r="M4888" t="s">
        <v>6043</v>
      </c>
    </row>
    <row r="4889" spans="9:13" x14ac:dyDescent="0.25">
      <c r="I4889">
        <v>15882</v>
      </c>
      <c r="J4889" t="s">
        <v>287</v>
      </c>
      <c r="K4889" t="s">
        <v>844</v>
      </c>
      <c r="L4889" s="82">
        <v>16742</v>
      </c>
      <c r="M4889" t="s">
        <v>6044</v>
      </c>
    </row>
    <row r="4890" spans="9:13" x14ac:dyDescent="0.25">
      <c r="I4890">
        <v>15883</v>
      </c>
      <c r="J4890" t="s">
        <v>335</v>
      </c>
      <c r="K4890" t="s">
        <v>918</v>
      </c>
      <c r="L4890" s="82">
        <v>16754</v>
      </c>
      <c r="M4890" t="s">
        <v>6045</v>
      </c>
    </row>
    <row r="4891" spans="9:13" x14ac:dyDescent="0.25">
      <c r="I4891">
        <v>15884</v>
      </c>
      <c r="J4891" t="s">
        <v>457</v>
      </c>
      <c r="K4891" t="s">
        <v>602</v>
      </c>
      <c r="L4891" s="82">
        <v>16625</v>
      </c>
      <c r="M4891" t="s">
        <v>6046</v>
      </c>
    </row>
    <row r="4892" spans="9:13" x14ac:dyDescent="0.25">
      <c r="I4892">
        <v>15885</v>
      </c>
      <c r="J4892" t="s">
        <v>537</v>
      </c>
      <c r="K4892" t="s">
        <v>860</v>
      </c>
      <c r="L4892" s="82">
        <v>16940</v>
      </c>
      <c r="M4892" t="s">
        <v>6047</v>
      </c>
    </row>
    <row r="4893" spans="9:13" x14ac:dyDescent="0.25">
      <c r="I4893">
        <v>15886</v>
      </c>
      <c r="J4893" t="s">
        <v>697</v>
      </c>
      <c r="K4893" t="s">
        <v>889</v>
      </c>
      <c r="L4893" s="82">
        <v>16910</v>
      </c>
      <c r="M4893" t="s">
        <v>6048</v>
      </c>
    </row>
    <row r="4894" spans="9:13" x14ac:dyDescent="0.25">
      <c r="I4894">
        <v>15887</v>
      </c>
      <c r="J4894" t="s">
        <v>200</v>
      </c>
      <c r="K4894" t="s">
        <v>908</v>
      </c>
      <c r="L4894" s="82">
        <v>17026</v>
      </c>
      <c r="M4894" t="s">
        <v>6049</v>
      </c>
    </row>
    <row r="4895" spans="9:13" x14ac:dyDescent="0.25">
      <c r="I4895">
        <v>15888</v>
      </c>
      <c r="J4895" t="s">
        <v>187</v>
      </c>
      <c r="K4895" t="s">
        <v>912</v>
      </c>
      <c r="L4895" s="82">
        <v>16927</v>
      </c>
      <c r="M4895" t="s">
        <v>6050</v>
      </c>
    </row>
    <row r="4896" spans="9:13" x14ac:dyDescent="0.25">
      <c r="I4896">
        <v>15889</v>
      </c>
      <c r="J4896" t="s">
        <v>345</v>
      </c>
      <c r="K4896" t="s">
        <v>910</v>
      </c>
      <c r="L4896" s="82">
        <v>17124</v>
      </c>
      <c r="M4896" t="s">
        <v>6051</v>
      </c>
    </row>
    <row r="4897" spans="9:13" x14ac:dyDescent="0.25">
      <c r="I4897">
        <v>15890</v>
      </c>
      <c r="J4897" t="s">
        <v>283</v>
      </c>
      <c r="K4897" t="s">
        <v>171</v>
      </c>
      <c r="L4897" s="82">
        <v>17225</v>
      </c>
      <c r="M4897" t="s">
        <v>6052</v>
      </c>
    </row>
    <row r="4898" spans="9:13" x14ac:dyDescent="0.25">
      <c r="I4898">
        <v>15891</v>
      </c>
      <c r="J4898" t="s">
        <v>167</v>
      </c>
      <c r="K4898" t="s">
        <v>866</v>
      </c>
      <c r="L4898" s="82">
        <v>17329</v>
      </c>
      <c r="M4898" t="s">
        <v>6053</v>
      </c>
    </row>
    <row r="4899" spans="9:13" x14ac:dyDescent="0.25">
      <c r="I4899">
        <v>15892</v>
      </c>
      <c r="J4899" t="s">
        <v>413</v>
      </c>
      <c r="K4899" t="s">
        <v>989</v>
      </c>
      <c r="L4899" s="82">
        <v>17542</v>
      </c>
      <c r="M4899" t="s">
        <v>6054</v>
      </c>
    </row>
    <row r="4900" spans="9:13" x14ac:dyDescent="0.25">
      <c r="I4900">
        <v>15893</v>
      </c>
      <c r="J4900" t="s">
        <v>669</v>
      </c>
      <c r="K4900" t="s">
        <v>967</v>
      </c>
      <c r="L4900" s="82">
        <v>17852</v>
      </c>
      <c r="M4900" t="s">
        <v>6055</v>
      </c>
    </row>
    <row r="4901" spans="9:13" x14ac:dyDescent="0.25">
      <c r="I4901">
        <v>15894</v>
      </c>
      <c r="J4901" t="s">
        <v>568</v>
      </c>
      <c r="K4901" t="s">
        <v>902</v>
      </c>
      <c r="L4901" s="82">
        <v>17666</v>
      </c>
      <c r="M4901" t="s">
        <v>6056</v>
      </c>
    </row>
    <row r="4902" spans="9:13" x14ac:dyDescent="0.25">
      <c r="I4902">
        <v>15895</v>
      </c>
      <c r="J4902" t="s">
        <v>535</v>
      </c>
      <c r="K4902" t="s">
        <v>996</v>
      </c>
      <c r="L4902" s="82">
        <v>17666</v>
      </c>
      <c r="M4902" t="s">
        <v>6057</v>
      </c>
    </row>
    <row r="4903" spans="9:13" x14ac:dyDescent="0.25">
      <c r="I4903">
        <v>15896</v>
      </c>
      <c r="J4903" t="s">
        <v>496</v>
      </c>
      <c r="K4903" t="s">
        <v>948</v>
      </c>
      <c r="L4903" s="82">
        <v>17701</v>
      </c>
      <c r="M4903" t="s">
        <v>6058</v>
      </c>
    </row>
    <row r="4904" spans="9:13" x14ac:dyDescent="0.25">
      <c r="I4904">
        <v>15897</v>
      </c>
      <c r="J4904" t="s">
        <v>353</v>
      </c>
      <c r="K4904" t="s">
        <v>935</v>
      </c>
      <c r="L4904" s="82">
        <v>17609</v>
      </c>
      <c r="M4904" t="s">
        <v>6059</v>
      </c>
    </row>
    <row r="4905" spans="9:13" x14ac:dyDescent="0.25">
      <c r="I4905">
        <v>15898</v>
      </c>
      <c r="J4905" t="s">
        <v>493</v>
      </c>
      <c r="K4905" t="s">
        <v>854</v>
      </c>
      <c r="L4905" s="82">
        <v>18019</v>
      </c>
      <c r="M4905" t="s">
        <v>6060</v>
      </c>
    </row>
    <row r="4906" spans="9:13" x14ac:dyDescent="0.25">
      <c r="I4906">
        <v>15899</v>
      </c>
      <c r="J4906" t="s">
        <v>161</v>
      </c>
      <c r="K4906" t="s">
        <v>283</v>
      </c>
      <c r="L4906" s="82">
        <v>18080</v>
      </c>
      <c r="M4906" t="s">
        <v>6061</v>
      </c>
    </row>
    <row r="4907" spans="9:13" x14ac:dyDescent="0.25">
      <c r="I4907">
        <v>15900</v>
      </c>
      <c r="J4907" t="s">
        <v>164</v>
      </c>
      <c r="K4907" t="s">
        <v>925</v>
      </c>
      <c r="L4907" s="82">
        <v>18350</v>
      </c>
      <c r="M4907" t="s">
        <v>6062</v>
      </c>
    </row>
    <row r="4908" spans="9:13" x14ac:dyDescent="0.25">
      <c r="I4908">
        <v>15901</v>
      </c>
      <c r="J4908" t="s">
        <v>344</v>
      </c>
      <c r="K4908" t="s">
        <v>417</v>
      </c>
      <c r="L4908" s="82">
        <v>18321</v>
      </c>
      <c r="M4908" t="s">
        <v>6063</v>
      </c>
    </row>
    <row r="4909" spans="9:13" x14ac:dyDescent="0.25">
      <c r="I4909">
        <v>15902</v>
      </c>
      <c r="J4909" t="s">
        <v>345</v>
      </c>
      <c r="K4909" t="s">
        <v>871</v>
      </c>
      <c r="L4909" s="82">
        <v>18378</v>
      </c>
      <c r="M4909" t="s">
        <v>6064</v>
      </c>
    </row>
    <row r="4910" spans="9:13" x14ac:dyDescent="0.25">
      <c r="I4910">
        <v>15903</v>
      </c>
      <c r="J4910" t="s">
        <v>232</v>
      </c>
      <c r="K4910" t="s">
        <v>931</v>
      </c>
      <c r="L4910" s="82">
        <v>18453</v>
      </c>
      <c r="M4910" t="s">
        <v>6065</v>
      </c>
    </row>
    <row r="4911" spans="9:13" x14ac:dyDescent="0.25">
      <c r="I4911">
        <v>15904</v>
      </c>
      <c r="J4911" t="s">
        <v>744</v>
      </c>
      <c r="K4911" t="s">
        <v>835</v>
      </c>
      <c r="L4911" s="82">
        <v>18288</v>
      </c>
      <c r="M4911" t="s">
        <v>6066</v>
      </c>
    </row>
    <row r="4912" spans="9:13" x14ac:dyDescent="0.25">
      <c r="I4912">
        <v>15905</v>
      </c>
      <c r="J4912" t="s">
        <v>344</v>
      </c>
      <c r="K4912" t="s">
        <v>344</v>
      </c>
      <c r="L4912" s="82">
        <v>18736</v>
      </c>
      <c r="M4912" t="s">
        <v>6067</v>
      </c>
    </row>
    <row r="4913" spans="9:13" x14ac:dyDescent="0.25">
      <c r="I4913">
        <v>15906</v>
      </c>
      <c r="J4913" t="s">
        <v>507</v>
      </c>
      <c r="K4913" t="s">
        <v>958</v>
      </c>
      <c r="L4913" s="82">
        <v>18693</v>
      </c>
      <c r="M4913" t="s">
        <v>6068</v>
      </c>
    </row>
    <row r="4914" spans="9:13" x14ac:dyDescent="0.25">
      <c r="I4914">
        <v>15907</v>
      </c>
      <c r="J4914" t="s">
        <v>598</v>
      </c>
      <c r="K4914" t="s">
        <v>526</v>
      </c>
      <c r="L4914" s="82">
        <v>18736</v>
      </c>
      <c r="M4914" t="s">
        <v>6069</v>
      </c>
    </row>
    <row r="4915" spans="9:13" x14ac:dyDescent="0.25">
      <c r="I4915">
        <v>15908</v>
      </c>
      <c r="J4915" t="s">
        <v>292</v>
      </c>
      <c r="K4915" t="s">
        <v>692</v>
      </c>
      <c r="L4915" s="82">
        <v>18891</v>
      </c>
      <c r="M4915" t="s">
        <v>6070</v>
      </c>
    </row>
    <row r="4916" spans="9:13" x14ac:dyDescent="0.25">
      <c r="I4916">
        <v>15909</v>
      </c>
      <c r="J4916" t="s">
        <v>539</v>
      </c>
      <c r="K4916" t="s">
        <v>262</v>
      </c>
      <c r="L4916" s="82">
        <v>18878</v>
      </c>
      <c r="M4916" t="s">
        <v>6071</v>
      </c>
    </row>
    <row r="4917" spans="9:13" x14ac:dyDescent="0.25">
      <c r="I4917">
        <v>15910</v>
      </c>
      <c r="J4917" t="s">
        <v>211</v>
      </c>
      <c r="K4917" t="s">
        <v>926</v>
      </c>
      <c r="L4917" s="82">
        <v>18787</v>
      </c>
      <c r="M4917" t="s">
        <v>6072</v>
      </c>
    </row>
    <row r="4918" spans="9:13" x14ac:dyDescent="0.25">
      <c r="I4918">
        <v>15911</v>
      </c>
      <c r="J4918" t="s">
        <v>284</v>
      </c>
      <c r="K4918" t="s">
        <v>886</v>
      </c>
      <c r="L4918" s="82">
        <v>19110</v>
      </c>
      <c r="M4918" t="s">
        <v>6073</v>
      </c>
    </row>
    <row r="4919" spans="9:13" x14ac:dyDescent="0.25">
      <c r="I4919">
        <v>15912</v>
      </c>
      <c r="J4919" t="s">
        <v>361</v>
      </c>
      <c r="K4919" t="s">
        <v>861</v>
      </c>
      <c r="L4919" s="82">
        <v>19060</v>
      </c>
      <c r="M4919" t="s">
        <v>6074</v>
      </c>
    </row>
    <row r="4920" spans="9:13" x14ac:dyDescent="0.25">
      <c r="I4920">
        <v>15913</v>
      </c>
      <c r="J4920" t="s">
        <v>494</v>
      </c>
      <c r="K4920" t="s">
        <v>926</v>
      </c>
      <c r="L4920" s="82">
        <v>19161</v>
      </c>
      <c r="M4920" t="s">
        <v>6075</v>
      </c>
    </row>
    <row r="4921" spans="9:13" x14ac:dyDescent="0.25">
      <c r="I4921">
        <v>15914</v>
      </c>
      <c r="J4921" t="s">
        <v>456</v>
      </c>
      <c r="K4921" t="s">
        <v>417</v>
      </c>
      <c r="L4921" s="82">
        <v>19228</v>
      </c>
      <c r="M4921" t="s">
        <v>6076</v>
      </c>
    </row>
    <row r="4922" spans="9:13" x14ac:dyDescent="0.25">
      <c r="I4922">
        <v>15915</v>
      </c>
      <c r="J4922" t="s">
        <v>562</v>
      </c>
      <c r="K4922" t="s">
        <v>887</v>
      </c>
      <c r="L4922" s="82">
        <v>19186</v>
      </c>
      <c r="M4922" t="s">
        <v>6077</v>
      </c>
    </row>
    <row r="4923" spans="9:13" x14ac:dyDescent="0.25">
      <c r="I4923">
        <v>15916</v>
      </c>
      <c r="J4923" t="s">
        <v>597</v>
      </c>
      <c r="K4923" t="s">
        <v>833</v>
      </c>
      <c r="L4923" s="82">
        <v>19189</v>
      </c>
      <c r="M4923" t="s">
        <v>6078</v>
      </c>
    </row>
    <row r="4924" spans="9:13" x14ac:dyDescent="0.25">
      <c r="I4924">
        <v>15917</v>
      </c>
      <c r="J4924" t="s">
        <v>228</v>
      </c>
      <c r="K4924" t="s">
        <v>126</v>
      </c>
      <c r="L4924" s="82">
        <v>19257</v>
      </c>
      <c r="M4924" t="s">
        <v>6079</v>
      </c>
    </row>
    <row r="4925" spans="9:13" x14ac:dyDescent="0.25">
      <c r="I4925">
        <v>15918</v>
      </c>
      <c r="J4925" t="s">
        <v>382</v>
      </c>
      <c r="K4925" t="s">
        <v>826</v>
      </c>
      <c r="L4925" s="82">
        <v>19027</v>
      </c>
      <c r="M4925" t="s">
        <v>6080</v>
      </c>
    </row>
    <row r="4926" spans="9:13" x14ac:dyDescent="0.25">
      <c r="I4926">
        <v>15919</v>
      </c>
      <c r="J4926" t="s">
        <v>671</v>
      </c>
      <c r="K4926" t="s">
        <v>951</v>
      </c>
      <c r="L4926" s="82">
        <v>21312</v>
      </c>
      <c r="M4926" t="s">
        <v>6081</v>
      </c>
    </row>
    <row r="4927" spans="9:13" x14ac:dyDescent="0.25">
      <c r="I4927">
        <v>15920</v>
      </c>
      <c r="J4927" t="s">
        <v>340</v>
      </c>
      <c r="K4927" t="s">
        <v>920</v>
      </c>
      <c r="L4927" s="82">
        <v>21046</v>
      </c>
      <c r="M4927" t="s">
        <v>6082</v>
      </c>
    </row>
    <row r="4928" spans="9:13" x14ac:dyDescent="0.25">
      <c r="I4928">
        <v>15921</v>
      </c>
      <c r="J4928" t="s">
        <v>223</v>
      </c>
      <c r="K4928" t="s">
        <v>952</v>
      </c>
      <c r="L4928" s="82">
        <v>21150</v>
      </c>
      <c r="M4928" t="s">
        <v>6083</v>
      </c>
    </row>
    <row r="4929" spans="9:13" x14ac:dyDescent="0.25">
      <c r="I4929">
        <v>15922</v>
      </c>
      <c r="J4929" t="s">
        <v>449</v>
      </c>
      <c r="K4929" t="s">
        <v>894</v>
      </c>
      <c r="L4929" s="82">
        <v>21109</v>
      </c>
      <c r="M4929" t="s">
        <v>6084</v>
      </c>
    </row>
    <row r="4930" spans="9:13" x14ac:dyDescent="0.25">
      <c r="I4930">
        <v>15923</v>
      </c>
      <c r="J4930" t="s">
        <v>582</v>
      </c>
      <c r="K4930" t="s">
        <v>869</v>
      </c>
      <c r="L4930" s="82">
        <v>20735</v>
      </c>
      <c r="M4930" t="s">
        <v>6085</v>
      </c>
    </row>
    <row r="4931" spans="9:13" x14ac:dyDescent="0.25">
      <c r="I4931">
        <v>15924</v>
      </c>
      <c r="J4931" t="s">
        <v>516</v>
      </c>
      <c r="K4931" t="s">
        <v>838</v>
      </c>
      <c r="L4931" s="82">
        <v>20626</v>
      </c>
      <c r="M4931" t="s">
        <v>6086</v>
      </c>
    </row>
    <row r="4932" spans="9:13" x14ac:dyDescent="0.25">
      <c r="I4932">
        <v>15925</v>
      </c>
      <c r="J4932" t="s">
        <v>424</v>
      </c>
      <c r="K4932" t="s">
        <v>981</v>
      </c>
      <c r="L4932" s="82">
        <v>20633</v>
      </c>
      <c r="M4932" t="s">
        <v>6087</v>
      </c>
    </row>
    <row r="4933" spans="9:13" x14ac:dyDescent="0.25">
      <c r="I4933">
        <v>15926</v>
      </c>
      <c r="J4933" t="s">
        <v>574</v>
      </c>
      <c r="K4933" t="s">
        <v>905</v>
      </c>
      <c r="L4933" s="82">
        <v>20497</v>
      </c>
      <c r="M4933" t="s">
        <v>6088</v>
      </c>
    </row>
    <row r="4934" spans="9:13" x14ac:dyDescent="0.25">
      <c r="I4934">
        <v>15927</v>
      </c>
      <c r="J4934" t="s">
        <v>201</v>
      </c>
      <c r="K4934" t="s">
        <v>822</v>
      </c>
      <c r="L4934" s="82">
        <v>20793</v>
      </c>
      <c r="M4934" t="s">
        <v>6089</v>
      </c>
    </row>
    <row r="4935" spans="9:13" x14ac:dyDescent="0.25">
      <c r="I4935">
        <v>15928</v>
      </c>
      <c r="J4935" t="s">
        <v>641</v>
      </c>
      <c r="K4935" t="s">
        <v>970</v>
      </c>
      <c r="L4935" s="82">
        <v>20583</v>
      </c>
      <c r="M4935" t="s">
        <v>6090</v>
      </c>
    </row>
    <row r="4936" spans="9:13" x14ac:dyDescent="0.25">
      <c r="I4936">
        <v>15929</v>
      </c>
      <c r="J4936" t="s">
        <v>279</v>
      </c>
      <c r="K4936" t="s">
        <v>879</v>
      </c>
      <c r="L4936" s="82">
        <v>20677</v>
      </c>
      <c r="M4936" t="s">
        <v>6091</v>
      </c>
    </row>
    <row r="4937" spans="9:13" x14ac:dyDescent="0.25">
      <c r="I4937">
        <v>15930</v>
      </c>
      <c r="J4937" t="s">
        <v>212</v>
      </c>
      <c r="K4937" t="s">
        <v>892</v>
      </c>
      <c r="L4937" s="82">
        <v>20181</v>
      </c>
      <c r="M4937" t="s">
        <v>6092</v>
      </c>
    </row>
    <row r="4938" spans="9:13" x14ac:dyDescent="0.25">
      <c r="I4938">
        <v>15931</v>
      </c>
      <c r="J4938" t="s">
        <v>358</v>
      </c>
      <c r="K4938" t="s">
        <v>967</v>
      </c>
      <c r="L4938" s="82">
        <v>20097</v>
      </c>
      <c r="M4938" t="s">
        <v>6093</v>
      </c>
    </row>
    <row r="4939" spans="9:13" x14ac:dyDescent="0.25">
      <c r="I4939">
        <v>15932</v>
      </c>
      <c r="J4939" t="s">
        <v>728</v>
      </c>
      <c r="K4939" t="s">
        <v>848</v>
      </c>
      <c r="L4939" s="82">
        <v>20343</v>
      </c>
      <c r="M4939" t="s">
        <v>6094</v>
      </c>
    </row>
    <row r="4940" spans="9:13" x14ac:dyDescent="0.25">
      <c r="I4940">
        <v>15933</v>
      </c>
      <c r="J4940" t="s">
        <v>255</v>
      </c>
      <c r="K4940" t="s">
        <v>855</v>
      </c>
      <c r="L4940" s="82">
        <v>20123</v>
      </c>
      <c r="M4940" t="s">
        <v>6095</v>
      </c>
    </row>
    <row r="4941" spans="9:13" x14ac:dyDescent="0.25">
      <c r="I4941">
        <v>15934</v>
      </c>
      <c r="J4941" t="s">
        <v>550</v>
      </c>
      <c r="K4941" t="s">
        <v>879</v>
      </c>
      <c r="L4941" s="82">
        <v>20542</v>
      </c>
      <c r="M4941" t="s">
        <v>6096</v>
      </c>
    </row>
    <row r="4942" spans="9:13" x14ac:dyDescent="0.25">
      <c r="I4942">
        <v>15935</v>
      </c>
      <c r="J4942" t="s">
        <v>323</v>
      </c>
      <c r="K4942" t="s">
        <v>841</v>
      </c>
      <c r="L4942" s="82">
        <v>12355</v>
      </c>
      <c r="M4942" t="s">
        <v>6097</v>
      </c>
    </row>
    <row r="4943" spans="9:13" x14ac:dyDescent="0.25">
      <c r="I4943">
        <v>15936</v>
      </c>
      <c r="J4943" t="s">
        <v>232</v>
      </c>
      <c r="K4943" t="s">
        <v>825</v>
      </c>
      <c r="L4943" s="82">
        <v>12250</v>
      </c>
      <c r="M4943" t="s">
        <v>6098</v>
      </c>
    </row>
    <row r="4944" spans="9:13" x14ac:dyDescent="0.25">
      <c r="I4944">
        <v>15937</v>
      </c>
      <c r="J4944" t="s">
        <v>210</v>
      </c>
      <c r="K4944" t="s">
        <v>958</v>
      </c>
      <c r="L4944" s="82">
        <v>23874</v>
      </c>
      <c r="M4944" t="s">
        <v>6099</v>
      </c>
    </row>
    <row r="4945" spans="9:13" x14ac:dyDescent="0.25">
      <c r="I4945">
        <v>15938</v>
      </c>
      <c r="J4945" t="s">
        <v>357</v>
      </c>
      <c r="K4945" t="s">
        <v>955</v>
      </c>
      <c r="L4945" s="82">
        <v>23932</v>
      </c>
      <c r="M4945" t="s">
        <v>6100</v>
      </c>
    </row>
    <row r="4946" spans="9:13" x14ac:dyDescent="0.25">
      <c r="I4946">
        <v>15939</v>
      </c>
      <c r="J4946" t="s">
        <v>183</v>
      </c>
      <c r="K4946" t="s">
        <v>889</v>
      </c>
      <c r="L4946" s="82">
        <v>23784</v>
      </c>
      <c r="M4946" t="s">
        <v>6101</v>
      </c>
    </row>
    <row r="4947" spans="9:13" x14ac:dyDescent="0.25">
      <c r="I4947">
        <v>15940</v>
      </c>
      <c r="J4947" t="s">
        <v>595</v>
      </c>
      <c r="K4947" t="s">
        <v>417</v>
      </c>
      <c r="L4947" s="82">
        <v>24073</v>
      </c>
      <c r="M4947" t="s">
        <v>6102</v>
      </c>
    </row>
    <row r="4948" spans="9:13" x14ac:dyDescent="0.25">
      <c r="I4948">
        <v>15941</v>
      </c>
      <c r="J4948" t="s">
        <v>526</v>
      </c>
      <c r="K4948" t="s">
        <v>929</v>
      </c>
      <c r="L4948" s="82">
        <v>23799</v>
      </c>
      <c r="M4948" t="s">
        <v>6103</v>
      </c>
    </row>
    <row r="4949" spans="9:13" x14ac:dyDescent="0.25">
      <c r="I4949">
        <v>15942</v>
      </c>
      <c r="J4949" t="s">
        <v>227</v>
      </c>
      <c r="K4949" t="s">
        <v>932</v>
      </c>
      <c r="L4949" s="82">
        <v>23598</v>
      </c>
      <c r="M4949" t="s">
        <v>6104</v>
      </c>
    </row>
    <row r="4950" spans="9:13" x14ac:dyDescent="0.25">
      <c r="I4950">
        <v>15943</v>
      </c>
      <c r="J4950" t="s">
        <v>530</v>
      </c>
      <c r="K4950" t="s">
        <v>1016</v>
      </c>
      <c r="L4950" s="82">
        <v>23394</v>
      </c>
      <c r="M4950" t="s">
        <v>6105</v>
      </c>
    </row>
    <row r="4951" spans="9:13" x14ac:dyDescent="0.25">
      <c r="I4951">
        <v>15944</v>
      </c>
      <c r="J4951" t="s">
        <v>224</v>
      </c>
      <c r="K4951" t="s">
        <v>832</v>
      </c>
      <c r="L4951" s="82">
        <v>23509</v>
      </c>
      <c r="M4951" t="s">
        <v>6106</v>
      </c>
    </row>
    <row r="4952" spans="9:13" x14ac:dyDescent="0.25">
      <c r="I4952">
        <v>15945</v>
      </c>
      <c r="J4952" t="s">
        <v>467</v>
      </c>
      <c r="K4952" t="s">
        <v>596</v>
      </c>
      <c r="L4952" s="82">
        <v>23552</v>
      </c>
      <c r="M4952" t="s">
        <v>6107</v>
      </c>
    </row>
    <row r="4953" spans="9:13" x14ac:dyDescent="0.25">
      <c r="I4953">
        <v>15946</v>
      </c>
      <c r="J4953" t="s">
        <v>164</v>
      </c>
      <c r="K4953" t="s">
        <v>692</v>
      </c>
      <c r="L4953" s="82">
        <v>23578</v>
      </c>
      <c r="M4953" t="s">
        <v>6108</v>
      </c>
    </row>
    <row r="4954" spans="9:13" x14ac:dyDescent="0.25">
      <c r="I4954">
        <v>15947</v>
      </c>
      <c r="J4954" t="s">
        <v>683</v>
      </c>
      <c r="K4954" t="s">
        <v>123</v>
      </c>
      <c r="L4954" s="82">
        <v>23662</v>
      </c>
      <c r="M4954" t="s">
        <v>6109</v>
      </c>
    </row>
    <row r="4955" spans="9:13" x14ac:dyDescent="0.25">
      <c r="I4955">
        <v>15948</v>
      </c>
      <c r="J4955" t="s">
        <v>207</v>
      </c>
      <c r="K4955" t="s">
        <v>926</v>
      </c>
      <c r="L4955" s="82">
        <v>23701</v>
      </c>
      <c r="M4955" t="s">
        <v>6110</v>
      </c>
    </row>
    <row r="4956" spans="9:13" x14ac:dyDescent="0.25">
      <c r="I4956">
        <v>15949</v>
      </c>
      <c r="J4956" t="s">
        <v>450</v>
      </c>
      <c r="K4956" t="s">
        <v>987</v>
      </c>
      <c r="L4956" s="82">
        <v>23630</v>
      </c>
      <c r="M4956" t="s">
        <v>6111</v>
      </c>
    </row>
    <row r="4957" spans="9:13" x14ac:dyDescent="0.25">
      <c r="I4957">
        <v>15950</v>
      </c>
      <c r="J4957" t="s">
        <v>359</v>
      </c>
      <c r="K4957" t="s">
        <v>984</v>
      </c>
      <c r="L4957" s="82">
        <v>20469</v>
      </c>
      <c r="M4957" t="s">
        <v>6112</v>
      </c>
    </row>
    <row r="4958" spans="9:13" x14ac:dyDescent="0.25">
      <c r="I4958">
        <v>15951</v>
      </c>
      <c r="J4958" t="s">
        <v>352</v>
      </c>
      <c r="K4958" t="s">
        <v>886</v>
      </c>
      <c r="L4958" s="82">
        <v>20741</v>
      </c>
      <c r="M4958" t="s">
        <v>6113</v>
      </c>
    </row>
    <row r="4959" spans="9:13" x14ac:dyDescent="0.25">
      <c r="I4959">
        <v>15952</v>
      </c>
      <c r="J4959" t="s">
        <v>257</v>
      </c>
      <c r="K4959" t="s">
        <v>935</v>
      </c>
      <c r="L4959" s="82">
        <v>20626</v>
      </c>
      <c r="M4959" t="s">
        <v>6114</v>
      </c>
    </row>
    <row r="4960" spans="9:13" x14ac:dyDescent="0.25">
      <c r="I4960">
        <v>15953</v>
      </c>
      <c r="J4960" t="s">
        <v>153</v>
      </c>
      <c r="K4960" t="s">
        <v>849</v>
      </c>
      <c r="L4960" s="82">
        <v>12520</v>
      </c>
      <c r="M4960" t="s">
        <v>6115</v>
      </c>
    </row>
    <row r="4961" spans="9:13" x14ac:dyDescent="0.25">
      <c r="I4961">
        <v>15954</v>
      </c>
      <c r="J4961" t="s">
        <v>321</v>
      </c>
      <c r="K4961" t="s">
        <v>905</v>
      </c>
      <c r="L4961" s="82">
        <v>23250</v>
      </c>
      <c r="M4961" t="s">
        <v>6116</v>
      </c>
    </row>
    <row r="4962" spans="9:13" x14ac:dyDescent="0.25">
      <c r="I4962">
        <v>15955</v>
      </c>
      <c r="J4962" t="s">
        <v>702</v>
      </c>
      <c r="K4962" t="s">
        <v>963</v>
      </c>
      <c r="L4962" s="82">
        <v>23332</v>
      </c>
      <c r="M4962" t="s">
        <v>6117</v>
      </c>
    </row>
    <row r="4963" spans="9:13" x14ac:dyDescent="0.25">
      <c r="I4963">
        <v>15956</v>
      </c>
      <c r="J4963" t="s">
        <v>229</v>
      </c>
      <c r="K4963" t="s">
        <v>946</v>
      </c>
      <c r="L4963" s="82">
        <v>23148</v>
      </c>
      <c r="M4963" t="s">
        <v>6118</v>
      </c>
    </row>
    <row r="4964" spans="9:13" x14ac:dyDescent="0.25">
      <c r="I4964">
        <v>15957</v>
      </c>
      <c r="J4964" t="s">
        <v>496</v>
      </c>
      <c r="K4964" t="s">
        <v>262</v>
      </c>
      <c r="L4964" s="82">
        <v>23330</v>
      </c>
      <c r="M4964" t="s">
        <v>6119</v>
      </c>
    </row>
    <row r="4965" spans="9:13" x14ac:dyDescent="0.25">
      <c r="I4965">
        <v>15958</v>
      </c>
      <c r="J4965" t="s">
        <v>275</v>
      </c>
      <c r="K4965" t="s">
        <v>262</v>
      </c>
      <c r="L4965" s="82">
        <v>22742</v>
      </c>
      <c r="M4965" t="s">
        <v>6120</v>
      </c>
    </row>
    <row r="4966" spans="9:13" x14ac:dyDescent="0.25">
      <c r="I4966">
        <v>15959</v>
      </c>
      <c r="J4966" t="s">
        <v>456</v>
      </c>
      <c r="K4966" t="s">
        <v>932</v>
      </c>
      <c r="L4966" s="82">
        <v>22707</v>
      </c>
      <c r="M4966" t="s">
        <v>6121</v>
      </c>
    </row>
    <row r="4967" spans="9:13" x14ac:dyDescent="0.25">
      <c r="I4967">
        <v>15960</v>
      </c>
      <c r="J4967" t="s">
        <v>271</v>
      </c>
      <c r="K4967" t="s">
        <v>417</v>
      </c>
      <c r="L4967" s="82">
        <v>22927</v>
      </c>
      <c r="M4967" t="s">
        <v>6122</v>
      </c>
    </row>
    <row r="4968" spans="9:13" x14ac:dyDescent="0.25">
      <c r="I4968">
        <v>15961</v>
      </c>
      <c r="J4968" t="s">
        <v>291</v>
      </c>
      <c r="K4968" t="s">
        <v>833</v>
      </c>
      <c r="L4968" s="82">
        <v>22759</v>
      </c>
      <c r="M4968" t="s">
        <v>6123</v>
      </c>
    </row>
    <row r="4969" spans="9:13" x14ac:dyDescent="0.25">
      <c r="I4969">
        <v>15962</v>
      </c>
      <c r="J4969" t="s">
        <v>514</v>
      </c>
      <c r="K4969" t="s">
        <v>1062</v>
      </c>
      <c r="L4969" s="82">
        <v>22292</v>
      </c>
      <c r="M4969" t="s">
        <v>6124</v>
      </c>
    </row>
    <row r="4970" spans="9:13" x14ac:dyDescent="0.25">
      <c r="I4970">
        <v>15963</v>
      </c>
      <c r="J4970" t="s">
        <v>320</v>
      </c>
      <c r="K4970" t="s">
        <v>992</v>
      </c>
      <c r="L4970" s="82">
        <v>22499</v>
      </c>
      <c r="M4970" t="s">
        <v>6125</v>
      </c>
    </row>
    <row r="4971" spans="9:13" x14ac:dyDescent="0.25">
      <c r="I4971">
        <v>15964</v>
      </c>
      <c r="J4971" t="s">
        <v>598</v>
      </c>
      <c r="K4971" t="s">
        <v>887</v>
      </c>
      <c r="L4971" s="82">
        <v>22557</v>
      </c>
      <c r="M4971" t="s">
        <v>6126</v>
      </c>
    </row>
    <row r="4972" spans="9:13" x14ac:dyDescent="0.25">
      <c r="I4972">
        <v>15965</v>
      </c>
      <c r="J4972" t="s">
        <v>183</v>
      </c>
      <c r="K4972" t="s">
        <v>1016</v>
      </c>
      <c r="L4972" s="82">
        <v>22450</v>
      </c>
      <c r="M4972" t="s">
        <v>6127</v>
      </c>
    </row>
    <row r="4973" spans="9:13" x14ac:dyDescent="0.25">
      <c r="I4973">
        <v>15966</v>
      </c>
      <c r="J4973" t="s">
        <v>315</v>
      </c>
      <c r="K4973" t="s">
        <v>940</v>
      </c>
      <c r="L4973" s="82">
        <v>20316</v>
      </c>
      <c r="M4973" t="s">
        <v>6128</v>
      </c>
    </row>
    <row r="4974" spans="9:13" x14ac:dyDescent="0.25">
      <c r="I4974">
        <v>15967</v>
      </c>
      <c r="J4974" t="s">
        <v>457</v>
      </c>
      <c r="K4974" t="s">
        <v>871</v>
      </c>
      <c r="L4974" s="82">
        <v>20256</v>
      </c>
      <c r="M4974" t="s">
        <v>6129</v>
      </c>
    </row>
    <row r="4975" spans="9:13" x14ac:dyDescent="0.25">
      <c r="I4975">
        <v>15968</v>
      </c>
      <c r="J4975" t="s">
        <v>278</v>
      </c>
      <c r="K4975" t="s">
        <v>854</v>
      </c>
      <c r="L4975" s="82">
        <v>20200</v>
      </c>
      <c r="M4975" t="s">
        <v>6130</v>
      </c>
    </row>
    <row r="4976" spans="9:13" x14ac:dyDescent="0.25">
      <c r="I4976">
        <v>15969</v>
      </c>
      <c r="J4976" t="s">
        <v>357</v>
      </c>
      <c r="K4976" t="s">
        <v>858</v>
      </c>
      <c r="L4976" s="82">
        <v>20241</v>
      </c>
      <c r="M4976" t="s">
        <v>6131</v>
      </c>
    </row>
    <row r="4977" spans="9:13" x14ac:dyDescent="0.25">
      <c r="I4977">
        <v>15970</v>
      </c>
      <c r="J4977" t="s">
        <v>496</v>
      </c>
      <c r="K4977" t="s">
        <v>953</v>
      </c>
      <c r="L4977" s="82">
        <v>19973</v>
      </c>
      <c r="M4977" t="s">
        <v>6132</v>
      </c>
    </row>
    <row r="4978" spans="9:13" x14ac:dyDescent="0.25">
      <c r="I4978">
        <v>15971</v>
      </c>
      <c r="J4978" t="s">
        <v>229</v>
      </c>
      <c r="K4978" t="s">
        <v>834</v>
      </c>
      <c r="L4978" s="82">
        <v>13022</v>
      </c>
      <c r="M4978" t="s">
        <v>6133</v>
      </c>
    </row>
    <row r="4979" spans="9:13" x14ac:dyDescent="0.25">
      <c r="I4979">
        <v>15972</v>
      </c>
      <c r="J4979" t="s">
        <v>588</v>
      </c>
      <c r="K4979" t="s">
        <v>526</v>
      </c>
      <c r="L4979" s="82">
        <v>13059</v>
      </c>
      <c r="M4979" t="s">
        <v>6134</v>
      </c>
    </row>
    <row r="4980" spans="9:13" x14ac:dyDescent="0.25">
      <c r="I4980">
        <v>15973</v>
      </c>
      <c r="J4980" t="s">
        <v>561</v>
      </c>
      <c r="K4980" t="s">
        <v>856</v>
      </c>
      <c r="L4980" s="82">
        <v>13477</v>
      </c>
      <c r="M4980" t="s">
        <v>6135</v>
      </c>
    </row>
    <row r="4981" spans="9:13" x14ac:dyDescent="0.25">
      <c r="I4981">
        <v>15974</v>
      </c>
      <c r="J4981" t="s">
        <v>270</v>
      </c>
      <c r="K4981" t="s">
        <v>987</v>
      </c>
      <c r="L4981" s="82">
        <v>22079</v>
      </c>
      <c r="M4981" t="s">
        <v>6136</v>
      </c>
    </row>
    <row r="4982" spans="9:13" x14ac:dyDescent="0.25">
      <c r="I4982">
        <v>15975</v>
      </c>
      <c r="J4982" t="s">
        <v>294</v>
      </c>
      <c r="K4982" t="s">
        <v>955</v>
      </c>
      <c r="L4982" s="82">
        <v>22183</v>
      </c>
      <c r="M4982" t="s">
        <v>6137</v>
      </c>
    </row>
    <row r="4983" spans="9:13" x14ac:dyDescent="0.25">
      <c r="I4983">
        <v>15976</v>
      </c>
      <c r="J4983" t="s">
        <v>415</v>
      </c>
      <c r="K4983" t="s">
        <v>952</v>
      </c>
      <c r="L4983" s="82">
        <v>22060</v>
      </c>
      <c r="M4983" t="s">
        <v>6138</v>
      </c>
    </row>
    <row r="4984" spans="9:13" x14ac:dyDescent="0.25">
      <c r="I4984">
        <v>15977</v>
      </c>
      <c r="J4984" t="s">
        <v>244</v>
      </c>
      <c r="K4984" t="s">
        <v>915</v>
      </c>
      <c r="L4984" s="82">
        <v>21990</v>
      </c>
      <c r="M4984" t="s">
        <v>6139</v>
      </c>
    </row>
    <row r="4985" spans="9:13" x14ac:dyDescent="0.25">
      <c r="I4985">
        <v>15978</v>
      </c>
      <c r="J4985" t="s">
        <v>337</v>
      </c>
      <c r="K4985" t="s">
        <v>833</v>
      </c>
      <c r="L4985" s="82">
        <v>22238</v>
      </c>
      <c r="M4985" t="s">
        <v>6140</v>
      </c>
    </row>
    <row r="4986" spans="9:13" x14ac:dyDescent="0.25">
      <c r="I4986">
        <v>15979</v>
      </c>
      <c r="J4986" t="s">
        <v>275</v>
      </c>
      <c r="K4986" t="s">
        <v>945</v>
      </c>
      <c r="L4986" s="82">
        <v>22081</v>
      </c>
      <c r="M4986" t="s">
        <v>6141</v>
      </c>
    </row>
    <row r="4987" spans="9:13" x14ac:dyDescent="0.25">
      <c r="I4987">
        <v>15980</v>
      </c>
      <c r="J4987" t="s">
        <v>294</v>
      </c>
      <c r="K4987" t="s">
        <v>363</v>
      </c>
      <c r="L4987" s="82">
        <v>22058</v>
      </c>
      <c r="M4987" t="s">
        <v>6142</v>
      </c>
    </row>
    <row r="4988" spans="9:13" x14ac:dyDescent="0.25">
      <c r="I4988">
        <v>15981</v>
      </c>
      <c r="J4988" t="s">
        <v>288</v>
      </c>
      <c r="K4988" t="s">
        <v>864</v>
      </c>
      <c r="L4988" s="82">
        <v>21989</v>
      </c>
      <c r="M4988" t="s">
        <v>6143</v>
      </c>
    </row>
    <row r="4989" spans="9:13" x14ac:dyDescent="0.25">
      <c r="I4989">
        <v>15982</v>
      </c>
      <c r="J4989" t="s">
        <v>299</v>
      </c>
      <c r="K4989" t="s">
        <v>941</v>
      </c>
      <c r="L4989" s="82">
        <v>22058</v>
      </c>
      <c r="M4989" t="s">
        <v>6144</v>
      </c>
    </row>
    <row r="4990" spans="9:13" x14ac:dyDescent="0.25">
      <c r="I4990">
        <v>15983</v>
      </c>
      <c r="J4990" t="s">
        <v>332</v>
      </c>
      <c r="K4990" t="s">
        <v>262</v>
      </c>
      <c r="L4990" s="82">
        <v>22174</v>
      </c>
      <c r="M4990" t="s">
        <v>6145</v>
      </c>
    </row>
    <row r="4991" spans="9:13" x14ac:dyDescent="0.25">
      <c r="I4991">
        <v>15984</v>
      </c>
      <c r="J4991" t="s">
        <v>189</v>
      </c>
      <c r="K4991" t="s">
        <v>910</v>
      </c>
      <c r="L4991" s="82">
        <v>22089</v>
      </c>
      <c r="M4991" t="s">
        <v>6146</v>
      </c>
    </row>
    <row r="4992" spans="9:13" x14ac:dyDescent="0.25">
      <c r="I4992">
        <v>15985</v>
      </c>
      <c r="J4992" t="s">
        <v>289</v>
      </c>
      <c r="K4992" t="s">
        <v>825</v>
      </c>
      <c r="L4992" s="82">
        <v>22085</v>
      </c>
      <c r="M4992" t="s">
        <v>6147</v>
      </c>
    </row>
    <row r="4993" spans="9:13" x14ac:dyDescent="0.25">
      <c r="I4993">
        <v>15986</v>
      </c>
      <c r="J4993" t="s">
        <v>234</v>
      </c>
      <c r="K4993" t="s">
        <v>860</v>
      </c>
      <c r="L4993" s="82">
        <v>19978</v>
      </c>
      <c r="M4993" t="s">
        <v>6148</v>
      </c>
    </row>
    <row r="4994" spans="9:13" x14ac:dyDescent="0.25">
      <c r="I4994">
        <v>15987</v>
      </c>
      <c r="J4994" t="s">
        <v>275</v>
      </c>
      <c r="K4994" t="s">
        <v>596</v>
      </c>
      <c r="L4994" s="82">
        <v>19992</v>
      </c>
      <c r="M4994" t="s">
        <v>6149</v>
      </c>
    </row>
    <row r="4995" spans="9:13" x14ac:dyDescent="0.25">
      <c r="I4995">
        <v>15988</v>
      </c>
      <c r="J4995" t="s">
        <v>278</v>
      </c>
      <c r="K4995" t="s">
        <v>993</v>
      </c>
      <c r="L4995" s="82">
        <v>19856</v>
      </c>
      <c r="M4995" t="s">
        <v>6150</v>
      </c>
    </row>
    <row r="4996" spans="9:13" x14ac:dyDescent="0.25">
      <c r="I4996">
        <v>15989</v>
      </c>
      <c r="J4996" t="s">
        <v>225</v>
      </c>
      <c r="K4996" t="s">
        <v>942</v>
      </c>
      <c r="L4996" s="82">
        <v>20047</v>
      </c>
      <c r="M4996" t="s">
        <v>6151</v>
      </c>
    </row>
    <row r="4997" spans="9:13" x14ac:dyDescent="0.25">
      <c r="I4997">
        <v>15990</v>
      </c>
      <c r="J4997" t="s">
        <v>276</v>
      </c>
      <c r="K4997" t="s">
        <v>912</v>
      </c>
      <c r="L4997" s="82">
        <v>19504</v>
      </c>
      <c r="M4997" t="s">
        <v>6152</v>
      </c>
    </row>
    <row r="4998" spans="9:13" x14ac:dyDescent="0.25">
      <c r="I4998">
        <v>15991</v>
      </c>
      <c r="J4998" t="s">
        <v>292</v>
      </c>
      <c r="K4998" t="s">
        <v>344</v>
      </c>
      <c r="L4998" s="82">
        <v>19378</v>
      </c>
      <c r="M4998" t="s">
        <v>6153</v>
      </c>
    </row>
    <row r="4999" spans="9:13" x14ac:dyDescent="0.25">
      <c r="I4999">
        <v>15992</v>
      </c>
      <c r="J4999" t="s">
        <v>606</v>
      </c>
      <c r="K4999" t="s">
        <v>686</v>
      </c>
      <c r="L4999" s="82">
        <v>19471</v>
      </c>
      <c r="M4999" t="s">
        <v>6154</v>
      </c>
    </row>
    <row r="5000" spans="9:13" x14ac:dyDescent="0.25">
      <c r="I5000">
        <v>15993</v>
      </c>
      <c r="J5000" t="s">
        <v>356</v>
      </c>
      <c r="K5000" t="s">
        <v>918</v>
      </c>
      <c r="L5000" s="82">
        <v>19501</v>
      </c>
      <c r="M5000" t="s">
        <v>6155</v>
      </c>
    </row>
    <row r="5001" spans="9:13" x14ac:dyDescent="0.25">
      <c r="I5001">
        <v>15994</v>
      </c>
      <c r="J5001" t="s">
        <v>316</v>
      </c>
      <c r="K5001" t="s">
        <v>123</v>
      </c>
      <c r="L5001" s="82">
        <v>19299</v>
      </c>
      <c r="M5001" t="s">
        <v>6156</v>
      </c>
    </row>
    <row r="5002" spans="9:13" x14ac:dyDescent="0.25">
      <c r="I5002">
        <v>15995</v>
      </c>
      <c r="J5002" t="s">
        <v>507</v>
      </c>
      <c r="K5002" t="s">
        <v>825</v>
      </c>
      <c r="L5002" s="82">
        <v>19140</v>
      </c>
      <c r="M5002" t="s">
        <v>6157</v>
      </c>
    </row>
    <row r="5003" spans="9:13" x14ac:dyDescent="0.25">
      <c r="I5003">
        <v>15996</v>
      </c>
      <c r="J5003" t="s">
        <v>228</v>
      </c>
      <c r="K5003" t="s">
        <v>931</v>
      </c>
      <c r="L5003" s="82">
        <v>19051</v>
      </c>
      <c r="M5003" t="s">
        <v>6158</v>
      </c>
    </row>
    <row r="5004" spans="9:13" x14ac:dyDescent="0.25">
      <c r="I5004">
        <v>15997</v>
      </c>
      <c r="J5004" t="s">
        <v>268</v>
      </c>
      <c r="K5004" t="s">
        <v>834</v>
      </c>
      <c r="L5004" s="82">
        <v>13769</v>
      </c>
      <c r="M5004" t="s">
        <v>6159</v>
      </c>
    </row>
    <row r="5005" spans="9:13" x14ac:dyDescent="0.25">
      <c r="I5005">
        <v>15998</v>
      </c>
      <c r="J5005" t="s">
        <v>720</v>
      </c>
      <c r="K5005" t="s">
        <v>862</v>
      </c>
      <c r="L5005" s="82">
        <v>13644</v>
      </c>
      <c r="M5005" t="s">
        <v>6160</v>
      </c>
    </row>
    <row r="5006" spans="9:13" x14ac:dyDescent="0.25">
      <c r="I5006">
        <v>15999</v>
      </c>
      <c r="J5006" t="s">
        <v>284</v>
      </c>
      <c r="K5006" t="s">
        <v>837</v>
      </c>
      <c r="L5006" s="82">
        <v>13719</v>
      </c>
      <c r="M5006" t="s">
        <v>6161</v>
      </c>
    </row>
    <row r="5007" spans="9:13" x14ac:dyDescent="0.25">
      <c r="I5007">
        <v>16000</v>
      </c>
      <c r="J5007" t="s">
        <v>294</v>
      </c>
      <c r="K5007" t="s">
        <v>916</v>
      </c>
      <c r="L5007" s="82">
        <v>13785</v>
      </c>
      <c r="M5007" t="s">
        <v>6162</v>
      </c>
    </row>
    <row r="5008" spans="9:13" x14ac:dyDescent="0.25">
      <c r="I5008">
        <v>16001</v>
      </c>
      <c r="J5008" t="s">
        <v>582</v>
      </c>
      <c r="K5008" t="s">
        <v>970</v>
      </c>
      <c r="L5008" s="82">
        <v>13813</v>
      </c>
      <c r="M5008" t="s">
        <v>6163</v>
      </c>
    </row>
    <row r="5009" spans="9:13" x14ac:dyDescent="0.25">
      <c r="I5009">
        <v>16002</v>
      </c>
      <c r="J5009" t="s">
        <v>689</v>
      </c>
      <c r="K5009" t="s">
        <v>973</v>
      </c>
      <c r="L5009" s="82">
        <v>13556</v>
      </c>
      <c r="M5009" t="s">
        <v>6164</v>
      </c>
    </row>
    <row r="5010" spans="9:13" x14ac:dyDescent="0.25">
      <c r="I5010">
        <v>16003</v>
      </c>
      <c r="J5010" t="s">
        <v>195</v>
      </c>
      <c r="K5010" t="s">
        <v>924</v>
      </c>
      <c r="L5010" s="82">
        <v>13815</v>
      </c>
      <c r="M5010" t="s">
        <v>6165</v>
      </c>
    </row>
    <row r="5011" spans="9:13" x14ac:dyDescent="0.25">
      <c r="I5011">
        <v>16004</v>
      </c>
      <c r="J5011" t="s">
        <v>533</v>
      </c>
      <c r="K5011" t="s">
        <v>930</v>
      </c>
      <c r="L5011" s="82">
        <v>14203</v>
      </c>
      <c r="M5011" t="s">
        <v>6166</v>
      </c>
    </row>
    <row r="5012" spans="9:13" x14ac:dyDescent="0.25">
      <c r="I5012">
        <v>16005</v>
      </c>
      <c r="J5012" t="s">
        <v>167</v>
      </c>
      <c r="K5012" t="s">
        <v>837</v>
      </c>
      <c r="L5012" s="82">
        <v>14160</v>
      </c>
      <c r="M5012" t="s">
        <v>6167</v>
      </c>
    </row>
    <row r="5013" spans="9:13" x14ac:dyDescent="0.25">
      <c r="I5013">
        <v>16006</v>
      </c>
      <c r="J5013" t="s">
        <v>498</v>
      </c>
      <c r="K5013" t="s">
        <v>875</v>
      </c>
      <c r="L5013" s="82">
        <v>14075</v>
      </c>
      <c r="M5013" t="s">
        <v>6168</v>
      </c>
    </row>
    <row r="5014" spans="9:13" x14ac:dyDescent="0.25">
      <c r="I5014">
        <v>16007</v>
      </c>
      <c r="J5014" t="s">
        <v>486</v>
      </c>
      <c r="K5014" t="s">
        <v>854</v>
      </c>
      <c r="L5014" s="82">
        <v>14519</v>
      </c>
      <c r="M5014" t="s">
        <v>6169</v>
      </c>
    </row>
    <row r="5015" spans="9:13" x14ac:dyDescent="0.25">
      <c r="I5015">
        <v>16008</v>
      </c>
      <c r="J5015" t="s">
        <v>363</v>
      </c>
      <c r="K5015" t="s">
        <v>698</v>
      </c>
      <c r="L5015" s="82">
        <v>14442</v>
      </c>
      <c r="M5015" t="s">
        <v>6170</v>
      </c>
    </row>
    <row r="5016" spans="9:13" x14ac:dyDescent="0.25">
      <c r="I5016">
        <v>16009</v>
      </c>
      <c r="J5016" t="s">
        <v>697</v>
      </c>
      <c r="K5016" t="s">
        <v>930</v>
      </c>
      <c r="L5016" s="82">
        <v>14503</v>
      </c>
      <c r="M5016" t="s">
        <v>6171</v>
      </c>
    </row>
    <row r="5017" spans="9:13" x14ac:dyDescent="0.25">
      <c r="I5017">
        <v>16010</v>
      </c>
      <c r="J5017" t="s">
        <v>275</v>
      </c>
      <c r="K5017" t="s">
        <v>928</v>
      </c>
      <c r="L5017" s="82">
        <v>14655</v>
      </c>
      <c r="M5017" t="s">
        <v>6172</v>
      </c>
    </row>
    <row r="5018" spans="9:13" x14ac:dyDescent="0.25">
      <c r="I5018">
        <v>16011</v>
      </c>
      <c r="J5018" t="s">
        <v>284</v>
      </c>
      <c r="K5018" t="s">
        <v>858</v>
      </c>
      <c r="L5018" s="82">
        <v>14860</v>
      </c>
      <c r="M5018" t="s">
        <v>6173</v>
      </c>
    </row>
    <row r="5019" spans="9:13" x14ac:dyDescent="0.25">
      <c r="I5019">
        <v>16012</v>
      </c>
      <c r="J5019" t="s">
        <v>210</v>
      </c>
      <c r="K5019" t="s">
        <v>935</v>
      </c>
      <c r="L5019" s="82">
        <v>25051</v>
      </c>
      <c r="M5019" t="s">
        <v>6174</v>
      </c>
    </row>
    <row r="5020" spans="9:13" x14ac:dyDescent="0.25">
      <c r="I5020">
        <v>16013</v>
      </c>
      <c r="J5020" t="s">
        <v>337</v>
      </c>
      <c r="K5020" t="s">
        <v>923</v>
      </c>
      <c r="L5020" s="82">
        <v>25040</v>
      </c>
      <c r="M5020" t="s">
        <v>6175</v>
      </c>
    </row>
    <row r="5021" spans="9:13" x14ac:dyDescent="0.25">
      <c r="I5021">
        <v>16014</v>
      </c>
      <c r="J5021" t="s">
        <v>561</v>
      </c>
      <c r="K5021" t="s">
        <v>692</v>
      </c>
      <c r="L5021" s="82">
        <v>24905</v>
      </c>
      <c r="M5021" t="s">
        <v>6176</v>
      </c>
    </row>
    <row r="5022" spans="9:13" x14ac:dyDescent="0.25">
      <c r="I5022">
        <v>16015</v>
      </c>
      <c r="J5022" t="s">
        <v>209</v>
      </c>
      <c r="K5022" t="s">
        <v>935</v>
      </c>
      <c r="L5022" s="82">
        <v>28889</v>
      </c>
      <c r="M5022" t="s">
        <v>6177</v>
      </c>
    </row>
    <row r="5023" spans="9:13" x14ac:dyDescent="0.25">
      <c r="I5023">
        <v>16016</v>
      </c>
      <c r="J5023" t="s">
        <v>602</v>
      </c>
      <c r="K5023" t="s">
        <v>962</v>
      </c>
      <c r="L5023" s="82">
        <v>16296</v>
      </c>
      <c r="M5023" t="s">
        <v>6178</v>
      </c>
    </row>
    <row r="5024" spans="9:13" x14ac:dyDescent="0.25">
      <c r="I5024">
        <v>16017</v>
      </c>
      <c r="J5024" t="s">
        <v>194</v>
      </c>
      <c r="K5024" t="s">
        <v>916</v>
      </c>
      <c r="L5024" s="82">
        <v>28987</v>
      </c>
      <c r="M5024" t="s">
        <v>6179</v>
      </c>
    </row>
    <row r="5025" spans="9:13" x14ac:dyDescent="0.25">
      <c r="I5025">
        <v>16018</v>
      </c>
      <c r="J5025" t="s">
        <v>515</v>
      </c>
      <c r="K5025" t="s">
        <v>875</v>
      </c>
      <c r="L5025" s="82">
        <v>28977</v>
      </c>
      <c r="M5025" t="s">
        <v>6180</v>
      </c>
    </row>
    <row r="5026" spans="9:13" x14ac:dyDescent="0.25">
      <c r="I5026">
        <v>16019</v>
      </c>
      <c r="J5026" t="s">
        <v>323</v>
      </c>
      <c r="K5026" t="s">
        <v>857</v>
      </c>
      <c r="L5026" s="82">
        <v>28888</v>
      </c>
      <c r="M5026" t="s">
        <v>6181</v>
      </c>
    </row>
    <row r="5027" spans="9:13" x14ac:dyDescent="0.25">
      <c r="I5027">
        <v>16020</v>
      </c>
      <c r="J5027" t="s">
        <v>495</v>
      </c>
      <c r="K5027" t="s">
        <v>871</v>
      </c>
      <c r="L5027" s="82">
        <v>28728</v>
      </c>
      <c r="M5027" t="s">
        <v>6182</v>
      </c>
    </row>
    <row r="5028" spans="9:13" x14ac:dyDescent="0.25">
      <c r="I5028">
        <v>16021</v>
      </c>
      <c r="J5028" t="s">
        <v>513</v>
      </c>
      <c r="K5028" t="s">
        <v>860</v>
      </c>
      <c r="L5028" s="82">
        <v>28789</v>
      </c>
      <c r="M5028" t="s">
        <v>6183</v>
      </c>
    </row>
    <row r="5029" spans="9:13" x14ac:dyDescent="0.25">
      <c r="I5029">
        <v>16022</v>
      </c>
      <c r="J5029" t="s">
        <v>289</v>
      </c>
      <c r="K5029" t="s">
        <v>857</v>
      </c>
      <c r="L5029" s="82">
        <v>28691</v>
      </c>
      <c r="M5029" t="s">
        <v>6184</v>
      </c>
    </row>
    <row r="5030" spans="9:13" x14ac:dyDescent="0.25">
      <c r="I5030">
        <v>16023</v>
      </c>
      <c r="J5030" t="s">
        <v>214</v>
      </c>
      <c r="K5030" t="s">
        <v>842</v>
      </c>
      <c r="L5030" s="82">
        <v>17365</v>
      </c>
      <c r="M5030" t="s">
        <v>6185</v>
      </c>
    </row>
    <row r="5031" spans="9:13" x14ac:dyDescent="0.25">
      <c r="I5031">
        <v>16024</v>
      </c>
      <c r="J5031" t="s">
        <v>521</v>
      </c>
      <c r="K5031" t="s">
        <v>837</v>
      </c>
      <c r="L5031" s="82">
        <v>28719</v>
      </c>
      <c r="M5031" t="s">
        <v>6186</v>
      </c>
    </row>
    <row r="5032" spans="9:13" x14ac:dyDescent="0.25">
      <c r="I5032">
        <v>16025</v>
      </c>
      <c r="J5032" t="s">
        <v>472</v>
      </c>
      <c r="K5032" t="s">
        <v>966</v>
      </c>
      <c r="L5032" s="82">
        <v>16503</v>
      </c>
      <c r="M5032" t="s">
        <v>6187</v>
      </c>
    </row>
    <row r="5033" spans="9:13" x14ac:dyDescent="0.25">
      <c r="I5033">
        <v>16026</v>
      </c>
      <c r="J5033" t="s">
        <v>260</v>
      </c>
      <c r="K5033" t="s">
        <v>907</v>
      </c>
      <c r="L5033" s="82">
        <v>16993</v>
      </c>
      <c r="M5033" t="s">
        <v>6188</v>
      </c>
    </row>
    <row r="5034" spans="9:13" x14ac:dyDescent="0.25">
      <c r="I5034">
        <v>16027</v>
      </c>
      <c r="J5034" t="s">
        <v>329</v>
      </c>
      <c r="K5034" t="s">
        <v>908</v>
      </c>
      <c r="L5034" s="82">
        <v>17029</v>
      </c>
      <c r="M5034" t="s">
        <v>6189</v>
      </c>
    </row>
    <row r="5035" spans="9:13" x14ac:dyDescent="0.25">
      <c r="I5035">
        <v>16028</v>
      </c>
      <c r="J5035" t="s">
        <v>509</v>
      </c>
      <c r="K5035" t="s">
        <v>935</v>
      </c>
      <c r="L5035" s="82">
        <v>16830</v>
      </c>
      <c r="M5035" t="s">
        <v>6190</v>
      </c>
    </row>
    <row r="5036" spans="9:13" x14ac:dyDescent="0.25">
      <c r="I5036">
        <v>16029</v>
      </c>
      <c r="J5036" t="s">
        <v>243</v>
      </c>
      <c r="K5036" t="s">
        <v>952</v>
      </c>
      <c r="L5036" s="82">
        <v>17114</v>
      </c>
      <c r="M5036" t="s">
        <v>6191</v>
      </c>
    </row>
    <row r="5037" spans="9:13" x14ac:dyDescent="0.25">
      <c r="I5037">
        <v>16030</v>
      </c>
      <c r="J5037" t="s">
        <v>564</v>
      </c>
      <c r="K5037" t="s">
        <v>664</v>
      </c>
      <c r="L5037" s="82">
        <v>17308</v>
      </c>
      <c r="M5037" t="s">
        <v>6192</v>
      </c>
    </row>
    <row r="5038" spans="9:13" x14ac:dyDescent="0.25">
      <c r="I5038">
        <v>16031</v>
      </c>
      <c r="J5038" t="s">
        <v>161</v>
      </c>
      <c r="K5038" t="s">
        <v>698</v>
      </c>
      <c r="L5038" s="82">
        <v>17450</v>
      </c>
      <c r="M5038" t="s">
        <v>6193</v>
      </c>
    </row>
    <row r="5039" spans="9:13" x14ac:dyDescent="0.25">
      <c r="I5039">
        <v>16032</v>
      </c>
      <c r="J5039" t="s">
        <v>340</v>
      </c>
      <c r="K5039" t="s">
        <v>947</v>
      </c>
      <c r="L5039" s="82">
        <v>17547</v>
      </c>
      <c r="M5039" t="s">
        <v>6194</v>
      </c>
    </row>
    <row r="5040" spans="9:13" x14ac:dyDescent="0.25">
      <c r="I5040">
        <v>16033</v>
      </c>
      <c r="J5040" t="s">
        <v>317</v>
      </c>
      <c r="K5040" t="s">
        <v>900</v>
      </c>
      <c r="L5040" s="82">
        <v>26221</v>
      </c>
      <c r="M5040" t="s">
        <v>6195</v>
      </c>
    </row>
    <row r="5041" spans="9:13" x14ac:dyDescent="0.25">
      <c r="I5041">
        <v>16034</v>
      </c>
      <c r="J5041" t="s">
        <v>413</v>
      </c>
      <c r="K5041" t="s">
        <v>1007</v>
      </c>
      <c r="L5041" s="82">
        <v>22991</v>
      </c>
      <c r="M5041" t="s">
        <v>6196</v>
      </c>
    </row>
    <row r="5042" spans="9:13" x14ac:dyDescent="0.25">
      <c r="I5042">
        <v>16035</v>
      </c>
      <c r="J5042" t="s">
        <v>485</v>
      </c>
      <c r="K5042" t="s">
        <v>363</v>
      </c>
      <c r="L5042" s="82">
        <v>22815</v>
      </c>
      <c r="M5042" t="s">
        <v>6197</v>
      </c>
    </row>
    <row r="5043" spans="9:13" x14ac:dyDescent="0.25">
      <c r="I5043">
        <v>16036</v>
      </c>
      <c r="J5043" t="s">
        <v>284</v>
      </c>
      <c r="K5043" t="s">
        <v>909</v>
      </c>
      <c r="L5043" s="82">
        <v>22618</v>
      </c>
      <c r="M5043" t="s">
        <v>6198</v>
      </c>
    </row>
    <row r="5044" spans="9:13" x14ac:dyDescent="0.25">
      <c r="I5044">
        <v>16037</v>
      </c>
      <c r="J5044" t="s">
        <v>268</v>
      </c>
      <c r="K5044" t="s">
        <v>596</v>
      </c>
      <c r="L5044" s="82">
        <v>22409</v>
      </c>
      <c r="M5044" t="s">
        <v>6199</v>
      </c>
    </row>
    <row r="5045" spans="9:13" x14ac:dyDescent="0.25">
      <c r="I5045">
        <v>16038</v>
      </c>
      <c r="J5045" t="s">
        <v>376</v>
      </c>
      <c r="K5045" t="s">
        <v>846</v>
      </c>
      <c r="L5045" s="82">
        <v>22471</v>
      </c>
      <c r="M5045" t="s">
        <v>6200</v>
      </c>
    </row>
    <row r="5046" spans="9:13" x14ac:dyDescent="0.25">
      <c r="I5046">
        <v>16039</v>
      </c>
      <c r="J5046" t="s">
        <v>646</v>
      </c>
      <c r="K5046" t="s">
        <v>821</v>
      </c>
      <c r="L5046" s="82">
        <v>22407</v>
      </c>
      <c r="M5046" t="s">
        <v>6201</v>
      </c>
    </row>
    <row r="5047" spans="9:13" x14ac:dyDescent="0.25">
      <c r="I5047">
        <v>16040</v>
      </c>
      <c r="J5047" t="s">
        <v>216</v>
      </c>
      <c r="K5047" t="s">
        <v>921</v>
      </c>
      <c r="L5047" s="82">
        <v>22926</v>
      </c>
      <c r="M5047" t="s">
        <v>6202</v>
      </c>
    </row>
    <row r="5048" spans="9:13" x14ac:dyDescent="0.25">
      <c r="I5048">
        <v>16041</v>
      </c>
      <c r="J5048" t="s">
        <v>445</v>
      </c>
      <c r="K5048" t="s">
        <v>961</v>
      </c>
      <c r="L5048" s="82">
        <v>22409</v>
      </c>
      <c r="M5048" t="s">
        <v>6203</v>
      </c>
    </row>
    <row r="5049" spans="9:13" x14ac:dyDescent="0.25">
      <c r="I5049">
        <v>16042</v>
      </c>
      <c r="J5049" t="s">
        <v>161</v>
      </c>
      <c r="K5049" t="s">
        <v>995</v>
      </c>
      <c r="L5049" s="82">
        <v>13352</v>
      </c>
      <c r="M5049" t="s">
        <v>6204</v>
      </c>
    </row>
    <row r="5050" spans="9:13" x14ac:dyDescent="0.25">
      <c r="I5050">
        <v>16043</v>
      </c>
      <c r="J5050" t="s">
        <v>554</v>
      </c>
      <c r="K5050" t="s">
        <v>938</v>
      </c>
      <c r="L5050" s="82">
        <v>21257</v>
      </c>
      <c r="M5050" t="s">
        <v>6205</v>
      </c>
    </row>
    <row r="5051" spans="9:13" x14ac:dyDescent="0.25">
      <c r="I5051">
        <v>16044</v>
      </c>
      <c r="J5051" t="s">
        <v>676</v>
      </c>
      <c r="K5051" t="s">
        <v>839</v>
      </c>
      <c r="L5051" s="82">
        <v>21437</v>
      </c>
      <c r="M5051" t="s">
        <v>6206</v>
      </c>
    </row>
    <row r="5052" spans="9:13" x14ac:dyDescent="0.25">
      <c r="I5052">
        <v>16045</v>
      </c>
      <c r="J5052" t="s">
        <v>681</v>
      </c>
      <c r="K5052" t="s">
        <v>360</v>
      </c>
      <c r="L5052" s="82">
        <v>21370</v>
      </c>
      <c r="M5052" t="s">
        <v>6207</v>
      </c>
    </row>
    <row r="5053" spans="9:13" x14ac:dyDescent="0.25">
      <c r="I5053">
        <v>16046</v>
      </c>
      <c r="J5053" t="s">
        <v>610</v>
      </c>
      <c r="K5053" t="s">
        <v>977</v>
      </c>
      <c r="L5053" s="82">
        <v>21417</v>
      </c>
      <c r="M5053" t="s">
        <v>6208</v>
      </c>
    </row>
    <row r="5054" spans="9:13" x14ac:dyDescent="0.25">
      <c r="I5054">
        <v>16047</v>
      </c>
      <c r="J5054" t="s">
        <v>344</v>
      </c>
      <c r="K5054" t="s">
        <v>825</v>
      </c>
      <c r="L5054" s="82">
        <v>21010</v>
      </c>
      <c r="M5054" t="s">
        <v>6209</v>
      </c>
    </row>
    <row r="5055" spans="9:13" x14ac:dyDescent="0.25">
      <c r="I5055">
        <v>16048</v>
      </c>
      <c r="J5055" t="s">
        <v>407</v>
      </c>
      <c r="K5055" t="s">
        <v>821</v>
      </c>
      <c r="L5055" s="82">
        <v>20951</v>
      </c>
      <c r="M5055" t="s">
        <v>6210</v>
      </c>
    </row>
    <row r="5056" spans="9:13" x14ac:dyDescent="0.25">
      <c r="I5056">
        <v>16049</v>
      </c>
      <c r="J5056" t="s">
        <v>204</v>
      </c>
      <c r="K5056" t="s">
        <v>863</v>
      </c>
      <c r="L5056" s="82">
        <v>20952</v>
      </c>
      <c r="M5056" t="s">
        <v>6211</v>
      </c>
    </row>
    <row r="5057" spans="9:13" x14ac:dyDescent="0.25">
      <c r="I5057">
        <v>16050</v>
      </c>
      <c r="J5057" t="s">
        <v>463</v>
      </c>
      <c r="K5057" t="s">
        <v>849</v>
      </c>
      <c r="L5057" s="82">
        <v>20890</v>
      </c>
      <c r="M5057" t="s">
        <v>6212</v>
      </c>
    </row>
    <row r="5058" spans="9:13" x14ac:dyDescent="0.25">
      <c r="I5058">
        <v>16051</v>
      </c>
      <c r="J5058" t="s">
        <v>191</v>
      </c>
      <c r="K5058" t="s">
        <v>967</v>
      </c>
      <c r="L5058" s="82">
        <v>20716</v>
      </c>
      <c r="M5058" t="s">
        <v>6213</v>
      </c>
    </row>
    <row r="5059" spans="9:13" x14ac:dyDescent="0.25">
      <c r="I5059">
        <v>16052</v>
      </c>
      <c r="J5059" t="s">
        <v>442</v>
      </c>
      <c r="K5059" t="s">
        <v>902</v>
      </c>
      <c r="L5059" s="82">
        <v>20765</v>
      </c>
      <c r="M5059" t="s">
        <v>6214</v>
      </c>
    </row>
    <row r="5060" spans="9:13" x14ac:dyDescent="0.25">
      <c r="I5060">
        <v>16053</v>
      </c>
      <c r="J5060" t="s">
        <v>469</v>
      </c>
      <c r="K5060" t="s">
        <v>891</v>
      </c>
      <c r="L5060" s="82">
        <v>20624</v>
      </c>
      <c r="M5060" t="s">
        <v>6215</v>
      </c>
    </row>
    <row r="5061" spans="9:13" x14ac:dyDescent="0.25">
      <c r="I5061">
        <v>16054</v>
      </c>
      <c r="J5061" t="s">
        <v>594</v>
      </c>
      <c r="K5061" t="s">
        <v>963</v>
      </c>
      <c r="L5061" s="82">
        <v>20625</v>
      </c>
      <c r="M5061" t="s">
        <v>6216</v>
      </c>
    </row>
    <row r="5062" spans="9:13" x14ac:dyDescent="0.25">
      <c r="I5062">
        <v>16055</v>
      </c>
      <c r="J5062" t="s">
        <v>229</v>
      </c>
      <c r="K5062" t="s">
        <v>726</v>
      </c>
      <c r="L5062" s="82">
        <v>20442</v>
      </c>
      <c r="M5062" t="s">
        <v>6217</v>
      </c>
    </row>
    <row r="5063" spans="9:13" x14ac:dyDescent="0.25">
      <c r="I5063">
        <v>16056</v>
      </c>
      <c r="J5063" t="s">
        <v>628</v>
      </c>
      <c r="K5063" t="s">
        <v>965</v>
      </c>
      <c r="L5063" s="82">
        <v>20353</v>
      </c>
      <c r="M5063" t="s">
        <v>6218</v>
      </c>
    </row>
    <row r="5064" spans="9:13" x14ac:dyDescent="0.25">
      <c r="I5064">
        <v>16057</v>
      </c>
      <c r="J5064" t="s">
        <v>202</v>
      </c>
      <c r="K5064" t="s">
        <v>977</v>
      </c>
      <c r="L5064" s="82">
        <v>20437</v>
      </c>
      <c r="M5064" t="s">
        <v>6219</v>
      </c>
    </row>
    <row r="5065" spans="9:13" x14ac:dyDescent="0.25">
      <c r="I5065">
        <v>16058</v>
      </c>
      <c r="J5065" t="s">
        <v>621</v>
      </c>
      <c r="K5065" t="s">
        <v>842</v>
      </c>
      <c r="L5065" s="82">
        <v>19879</v>
      </c>
      <c r="M5065" t="s">
        <v>6220</v>
      </c>
    </row>
    <row r="5066" spans="9:13" x14ac:dyDescent="0.25">
      <c r="I5066">
        <v>16059</v>
      </c>
      <c r="J5066" t="s">
        <v>690</v>
      </c>
      <c r="K5066" t="s">
        <v>830</v>
      </c>
      <c r="L5066" s="82">
        <v>14164</v>
      </c>
      <c r="M5066" t="s">
        <v>6221</v>
      </c>
    </row>
    <row r="5067" spans="9:13" x14ac:dyDescent="0.25">
      <c r="I5067">
        <v>16060</v>
      </c>
      <c r="J5067" t="s">
        <v>494</v>
      </c>
      <c r="K5067" t="s">
        <v>913</v>
      </c>
      <c r="L5067" s="82">
        <v>25868</v>
      </c>
      <c r="M5067" t="s">
        <v>6222</v>
      </c>
    </row>
    <row r="5068" spans="9:13" x14ac:dyDescent="0.25">
      <c r="I5068">
        <v>16061</v>
      </c>
      <c r="J5068" t="s">
        <v>399</v>
      </c>
      <c r="K5068" t="s">
        <v>876</v>
      </c>
      <c r="L5068" s="82">
        <v>25755</v>
      </c>
      <c r="M5068" t="s">
        <v>6223</v>
      </c>
    </row>
    <row r="5069" spans="9:13" x14ac:dyDescent="0.25">
      <c r="I5069">
        <v>16062</v>
      </c>
      <c r="J5069" t="s">
        <v>450</v>
      </c>
      <c r="K5069" t="s">
        <v>825</v>
      </c>
      <c r="L5069" s="82">
        <v>25728</v>
      </c>
      <c r="M5069" t="s">
        <v>6224</v>
      </c>
    </row>
    <row r="5070" spans="9:13" x14ac:dyDescent="0.25">
      <c r="I5070">
        <v>16063</v>
      </c>
      <c r="J5070" t="s">
        <v>394</v>
      </c>
      <c r="K5070" t="s">
        <v>901</v>
      </c>
      <c r="L5070" s="82">
        <v>25765</v>
      </c>
      <c r="M5070" t="s">
        <v>6225</v>
      </c>
    </row>
    <row r="5071" spans="9:13" x14ac:dyDescent="0.25">
      <c r="I5071">
        <v>16064</v>
      </c>
      <c r="J5071" t="s">
        <v>448</v>
      </c>
      <c r="K5071" t="s">
        <v>913</v>
      </c>
      <c r="L5071" s="82">
        <v>25263</v>
      </c>
      <c r="M5071" t="s">
        <v>6226</v>
      </c>
    </row>
    <row r="5072" spans="9:13" x14ac:dyDescent="0.25">
      <c r="I5072">
        <v>16065</v>
      </c>
      <c r="J5072" t="s">
        <v>585</v>
      </c>
      <c r="K5072" t="s">
        <v>823</v>
      </c>
      <c r="L5072" s="82">
        <v>25405</v>
      </c>
      <c r="M5072" t="s">
        <v>6227</v>
      </c>
    </row>
    <row r="5073" spans="9:13" x14ac:dyDescent="0.25">
      <c r="I5073">
        <v>16066</v>
      </c>
      <c r="J5073" t="s">
        <v>562</v>
      </c>
      <c r="K5073" t="s">
        <v>916</v>
      </c>
      <c r="L5073" s="82">
        <v>25407</v>
      </c>
      <c r="M5073" t="s">
        <v>6228</v>
      </c>
    </row>
    <row r="5074" spans="9:13" x14ac:dyDescent="0.25">
      <c r="I5074">
        <v>16067</v>
      </c>
      <c r="J5074" t="s">
        <v>284</v>
      </c>
      <c r="K5074" t="s">
        <v>876</v>
      </c>
      <c r="L5074" s="82">
        <v>25313</v>
      </c>
      <c r="M5074" t="s">
        <v>6229</v>
      </c>
    </row>
    <row r="5075" spans="9:13" x14ac:dyDescent="0.25">
      <c r="I5075">
        <v>16068</v>
      </c>
      <c r="J5075" t="s">
        <v>525</v>
      </c>
      <c r="K5075" t="s">
        <v>922</v>
      </c>
      <c r="L5075" s="82">
        <v>25265</v>
      </c>
      <c r="M5075" t="s">
        <v>6230</v>
      </c>
    </row>
    <row r="5076" spans="9:13" x14ac:dyDescent="0.25">
      <c r="I5076">
        <v>16069</v>
      </c>
      <c r="J5076" t="s">
        <v>271</v>
      </c>
      <c r="K5076" t="s">
        <v>995</v>
      </c>
      <c r="L5076" s="82">
        <v>25450</v>
      </c>
      <c r="M5076" t="s">
        <v>6231</v>
      </c>
    </row>
    <row r="5077" spans="9:13" x14ac:dyDescent="0.25">
      <c r="I5077">
        <v>16070</v>
      </c>
      <c r="J5077" t="s">
        <v>491</v>
      </c>
      <c r="K5077" t="s">
        <v>888</v>
      </c>
      <c r="L5077" s="82">
        <v>25559</v>
      </c>
      <c r="M5077" t="s">
        <v>6232</v>
      </c>
    </row>
    <row r="5078" spans="9:13" x14ac:dyDescent="0.25">
      <c r="I5078">
        <v>16071</v>
      </c>
      <c r="J5078" t="s">
        <v>344</v>
      </c>
      <c r="K5078" t="s">
        <v>932</v>
      </c>
      <c r="L5078" s="82">
        <v>25943</v>
      </c>
      <c r="M5078" t="s">
        <v>6233</v>
      </c>
    </row>
    <row r="5079" spans="9:13" x14ac:dyDescent="0.25">
      <c r="I5079">
        <v>16072</v>
      </c>
      <c r="J5079" t="s">
        <v>211</v>
      </c>
      <c r="K5079" t="s">
        <v>941</v>
      </c>
      <c r="L5079" s="82">
        <v>26218</v>
      </c>
      <c r="M5079" t="s">
        <v>6234</v>
      </c>
    </row>
    <row r="5080" spans="9:13" x14ac:dyDescent="0.25">
      <c r="I5080">
        <v>16073</v>
      </c>
      <c r="J5080" t="s">
        <v>502</v>
      </c>
      <c r="K5080" t="s">
        <v>417</v>
      </c>
      <c r="L5080" s="82">
        <v>26279</v>
      </c>
      <c r="M5080" t="s">
        <v>6235</v>
      </c>
    </row>
    <row r="5081" spans="9:13" x14ac:dyDescent="0.25">
      <c r="I5081">
        <v>16074</v>
      </c>
      <c r="J5081" t="s">
        <v>211</v>
      </c>
      <c r="K5081" t="s">
        <v>925</v>
      </c>
      <c r="L5081" s="82">
        <v>26249</v>
      </c>
      <c r="M5081" t="s">
        <v>6236</v>
      </c>
    </row>
    <row r="5082" spans="9:13" x14ac:dyDescent="0.25">
      <c r="I5082">
        <v>16075</v>
      </c>
      <c r="J5082" t="s">
        <v>332</v>
      </c>
      <c r="K5082" t="s">
        <v>825</v>
      </c>
      <c r="L5082" s="82">
        <v>26140</v>
      </c>
      <c r="M5082" t="s">
        <v>6237</v>
      </c>
    </row>
    <row r="5083" spans="9:13" x14ac:dyDescent="0.25">
      <c r="I5083">
        <v>16076</v>
      </c>
      <c r="J5083" t="s">
        <v>303</v>
      </c>
      <c r="K5083" t="s">
        <v>983</v>
      </c>
      <c r="L5083" s="82">
        <v>26100</v>
      </c>
      <c r="M5083" t="s">
        <v>6238</v>
      </c>
    </row>
    <row r="5084" spans="9:13" x14ac:dyDescent="0.25">
      <c r="I5084">
        <v>16077</v>
      </c>
      <c r="J5084" t="s">
        <v>301</v>
      </c>
      <c r="K5084" t="s">
        <v>983</v>
      </c>
      <c r="L5084" s="82">
        <v>26085</v>
      </c>
      <c r="M5084" t="s">
        <v>6239</v>
      </c>
    </row>
    <row r="5085" spans="9:13" x14ac:dyDescent="0.25">
      <c r="I5085">
        <v>16078</v>
      </c>
      <c r="J5085" t="s">
        <v>275</v>
      </c>
      <c r="K5085" t="s">
        <v>283</v>
      </c>
      <c r="L5085" s="82">
        <v>26182</v>
      </c>
      <c r="M5085" t="s">
        <v>6240</v>
      </c>
    </row>
    <row r="5086" spans="9:13" x14ac:dyDescent="0.25">
      <c r="I5086">
        <v>16079</v>
      </c>
      <c r="J5086" t="s">
        <v>315</v>
      </c>
      <c r="K5086" t="s">
        <v>859</v>
      </c>
      <c r="L5086" s="82">
        <v>26183</v>
      </c>
      <c r="M5086" t="s">
        <v>6241</v>
      </c>
    </row>
    <row r="5087" spans="9:13" x14ac:dyDescent="0.25">
      <c r="I5087">
        <v>16080</v>
      </c>
      <c r="J5087" t="s">
        <v>536</v>
      </c>
      <c r="K5087" t="s">
        <v>917</v>
      </c>
      <c r="L5087" s="82">
        <v>25051</v>
      </c>
      <c r="M5087" t="s">
        <v>6242</v>
      </c>
    </row>
    <row r="5088" spans="9:13" x14ac:dyDescent="0.25">
      <c r="I5088">
        <v>16081</v>
      </c>
      <c r="J5088" t="s">
        <v>350</v>
      </c>
      <c r="K5088" t="s">
        <v>904</v>
      </c>
      <c r="L5088" s="82">
        <v>24918</v>
      </c>
      <c r="M5088" t="s">
        <v>6243</v>
      </c>
    </row>
    <row r="5089" spans="9:13" x14ac:dyDescent="0.25">
      <c r="I5089">
        <v>16082</v>
      </c>
      <c r="J5089" t="s">
        <v>648</v>
      </c>
      <c r="K5089" t="s">
        <v>906</v>
      </c>
      <c r="L5089" s="82">
        <v>24980</v>
      </c>
      <c r="M5089" t="s">
        <v>6244</v>
      </c>
    </row>
    <row r="5090" spans="9:13" x14ac:dyDescent="0.25">
      <c r="I5090">
        <v>16083</v>
      </c>
      <c r="J5090" t="s">
        <v>378</v>
      </c>
      <c r="K5090" t="s">
        <v>869</v>
      </c>
      <c r="L5090" s="82">
        <v>24656</v>
      </c>
      <c r="M5090" t="s">
        <v>6245</v>
      </c>
    </row>
    <row r="5091" spans="9:13" x14ac:dyDescent="0.25">
      <c r="I5091">
        <v>16084</v>
      </c>
      <c r="J5091" t="s">
        <v>313</v>
      </c>
      <c r="K5091" t="s">
        <v>910</v>
      </c>
      <c r="L5091" s="82">
        <v>24793</v>
      </c>
      <c r="M5091" t="s">
        <v>6246</v>
      </c>
    </row>
    <row r="5092" spans="9:13" x14ac:dyDescent="0.25">
      <c r="I5092">
        <v>16085</v>
      </c>
      <c r="J5092" t="s">
        <v>233</v>
      </c>
      <c r="K5092" t="s">
        <v>959</v>
      </c>
      <c r="L5092" s="82">
        <v>25578</v>
      </c>
      <c r="M5092" t="s">
        <v>6247</v>
      </c>
    </row>
    <row r="5093" spans="9:13" x14ac:dyDescent="0.25">
      <c r="I5093">
        <v>16086</v>
      </c>
      <c r="J5093" t="s">
        <v>314</v>
      </c>
      <c r="K5093" t="s">
        <v>1016</v>
      </c>
      <c r="L5093" s="82">
        <v>25699</v>
      </c>
      <c r="M5093" t="s">
        <v>6248</v>
      </c>
    </row>
    <row r="5094" spans="9:13" x14ac:dyDescent="0.25">
      <c r="I5094">
        <v>16087</v>
      </c>
      <c r="J5094" t="s">
        <v>358</v>
      </c>
      <c r="K5094" t="s">
        <v>994</v>
      </c>
      <c r="L5094" s="82">
        <v>25732</v>
      </c>
      <c r="M5094" t="s">
        <v>6249</v>
      </c>
    </row>
    <row r="5095" spans="9:13" x14ac:dyDescent="0.25">
      <c r="I5095">
        <v>16088</v>
      </c>
      <c r="J5095" t="s">
        <v>293</v>
      </c>
      <c r="K5095" t="s">
        <v>939</v>
      </c>
      <c r="L5095" s="82">
        <v>24663</v>
      </c>
      <c r="M5095" t="s">
        <v>6250</v>
      </c>
    </row>
    <row r="5096" spans="9:13" x14ac:dyDescent="0.25">
      <c r="I5096">
        <v>16089</v>
      </c>
      <c r="J5096" t="s">
        <v>227</v>
      </c>
      <c r="K5096" t="s">
        <v>929</v>
      </c>
      <c r="L5096" s="82">
        <v>24687</v>
      </c>
      <c r="M5096" t="s">
        <v>6251</v>
      </c>
    </row>
    <row r="5097" spans="9:13" x14ac:dyDescent="0.25">
      <c r="I5097">
        <v>16090</v>
      </c>
      <c r="J5097" t="s">
        <v>515</v>
      </c>
      <c r="K5097" t="s">
        <v>126</v>
      </c>
      <c r="L5097" s="82">
        <v>24657</v>
      </c>
      <c r="M5097" t="s">
        <v>6252</v>
      </c>
    </row>
    <row r="5098" spans="9:13" x14ac:dyDescent="0.25">
      <c r="I5098">
        <v>16091</v>
      </c>
      <c r="J5098" t="s">
        <v>226</v>
      </c>
      <c r="K5098" t="s">
        <v>958</v>
      </c>
      <c r="L5098" s="82">
        <v>24587</v>
      </c>
      <c r="M5098" t="s">
        <v>6253</v>
      </c>
    </row>
    <row r="5099" spans="9:13" x14ac:dyDescent="0.25">
      <c r="I5099">
        <v>16092</v>
      </c>
      <c r="J5099" t="s">
        <v>209</v>
      </c>
      <c r="K5099" t="s">
        <v>417</v>
      </c>
      <c r="L5099" s="82">
        <v>24109</v>
      </c>
      <c r="M5099" t="s">
        <v>6254</v>
      </c>
    </row>
    <row r="5100" spans="9:13" x14ac:dyDescent="0.25">
      <c r="I5100">
        <v>16093</v>
      </c>
      <c r="J5100" t="s">
        <v>507</v>
      </c>
      <c r="K5100" t="s">
        <v>936</v>
      </c>
      <c r="L5100" s="82">
        <v>24168</v>
      </c>
      <c r="M5100" t="s">
        <v>6255</v>
      </c>
    </row>
    <row r="5101" spans="9:13" x14ac:dyDescent="0.25">
      <c r="I5101">
        <v>16094</v>
      </c>
      <c r="J5101" t="s">
        <v>577</v>
      </c>
      <c r="K5101" t="s">
        <v>889</v>
      </c>
      <c r="L5101" s="82">
        <v>24423</v>
      </c>
      <c r="M5101" t="s">
        <v>6256</v>
      </c>
    </row>
    <row r="5102" spans="9:13" x14ac:dyDescent="0.25">
      <c r="I5102">
        <v>16095</v>
      </c>
      <c r="J5102" t="s">
        <v>270</v>
      </c>
      <c r="K5102" t="s">
        <v>856</v>
      </c>
      <c r="L5102" s="82">
        <v>24149</v>
      </c>
      <c r="M5102" t="s">
        <v>6257</v>
      </c>
    </row>
    <row r="5103" spans="9:13" x14ac:dyDescent="0.25">
      <c r="I5103">
        <v>16096</v>
      </c>
      <c r="J5103" t="s">
        <v>433</v>
      </c>
      <c r="K5103" t="s">
        <v>962</v>
      </c>
      <c r="L5103" s="82">
        <v>25228</v>
      </c>
      <c r="M5103" t="s">
        <v>6258</v>
      </c>
    </row>
    <row r="5104" spans="9:13" x14ac:dyDescent="0.25">
      <c r="I5104">
        <v>16097</v>
      </c>
      <c r="J5104" t="s">
        <v>209</v>
      </c>
      <c r="K5104" t="s">
        <v>949</v>
      </c>
      <c r="L5104" s="82">
        <v>25512</v>
      </c>
      <c r="M5104" t="s">
        <v>6259</v>
      </c>
    </row>
    <row r="5105" spans="9:13" x14ac:dyDescent="0.25">
      <c r="I5105">
        <v>16098</v>
      </c>
      <c r="J5105" t="s">
        <v>272</v>
      </c>
      <c r="K5105" t="s">
        <v>871</v>
      </c>
      <c r="L5105" s="82">
        <v>25452</v>
      </c>
      <c r="M5105" t="s">
        <v>6260</v>
      </c>
    </row>
    <row r="5106" spans="9:13" x14ac:dyDescent="0.25">
      <c r="I5106">
        <v>16099</v>
      </c>
      <c r="J5106" t="s">
        <v>368</v>
      </c>
      <c r="K5106" t="s">
        <v>834</v>
      </c>
      <c r="L5106" s="82">
        <v>25424</v>
      </c>
      <c r="M5106" t="s">
        <v>6261</v>
      </c>
    </row>
    <row r="5107" spans="9:13" x14ac:dyDescent="0.25">
      <c r="I5107">
        <v>16100</v>
      </c>
      <c r="J5107" t="s">
        <v>299</v>
      </c>
      <c r="K5107" t="s">
        <v>825</v>
      </c>
      <c r="L5107" s="82">
        <v>25296</v>
      </c>
      <c r="M5107" t="s">
        <v>6262</v>
      </c>
    </row>
    <row r="5108" spans="9:13" x14ac:dyDescent="0.25">
      <c r="I5108">
        <v>16101</v>
      </c>
      <c r="J5108" t="s">
        <v>532</v>
      </c>
      <c r="K5108" t="s">
        <v>866</v>
      </c>
      <c r="L5108" s="82">
        <v>25465</v>
      </c>
      <c r="M5108" t="s">
        <v>6263</v>
      </c>
    </row>
    <row r="5109" spans="9:13" x14ac:dyDescent="0.25">
      <c r="I5109">
        <v>16102</v>
      </c>
      <c r="J5109" t="s">
        <v>270</v>
      </c>
      <c r="K5109" t="s">
        <v>686</v>
      </c>
      <c r="L5109" s="82">
        <v>23968</v>
      </c>
      <c r="M5109" t="s">
        <v>6264</v>
      </c>
    </row>
    <row r="5110" spans="9:13" x14ac:dyDescent="0.25">
      <c r="I5110">
        <v>16103</v>
      </c>
      <c r="J5110" t="s">
        <v>353</v>
      </c>
      <c r="K5110" t="s">
        <v>837</v>
      </c>
      <c r="L5110" s="82">
        <v>24026</v>
      </c>
      <c r="M5110" t="s">
        <v>6265</v>
      </c>
    </row>
    <row r="5111" spans="9:13" x14ac:dyDescent="0.25">
      <c r="I5111">
        <v>16104</v>
      </c>
      <c r="J5111" t="s">
        <v>167</v>
      </c>
      <c r="K5111" t="s">
        <v>857</v>
      </c>
      <c r="L5111" s="82">
        <v>24050</v>
      </c>
      <c r="M5111" t="s">
        <v>6266</v>
      </c>
    </row>
    <row r="5112" spans="9:13" x14ac:dyDescent="0.25">
      <c r="I5112">
        <v>16105</v>
      </c>
      <c r="J5112" t="s">
        <v>592</v>
      </c>
      <c r="K5112" t="s">
        <v>871</v>
      </c>
      <c r="L5112" s="82">
        <v>23777</v>
      </c>
      <c r="M5112" t="s">
        <v>6267</v>
      </c>
    </row>
    <row r="5113" spans="9:13" x14ac:dyDescent="0.25">
      <c r="I5113">
        <v>16106</v>
      </c>
      <c r="J5113" t="s">
        <v>161</v>
      </c>
      <c r="K5113" t="s">
        <v>931</v>
      </c>
      <c r="L5113" s="82">
        <v>23822</v>
      </c>
      <c r="M5113" t="s">
        <v>6268</v>
      </c>
    </row>
    <row r="5114" spans="9:13" x14ac:dyDescent="0.25">
      <c r="I5114">
        <v>16107</v>
      </c>
      <c r="J5114" t="s">
        <v>167</v>
      </c>
      <c r="K5114" t="s">
        <v>843</v>
      </c>
      <c r="L5114" s="82">
        <v>23487</v>
      </c>
      <c r="M5114" t="s">
        <v>6269</v>
      </c>
    </row>
    <row r="5115" spans="9:13" x14ac:dyDescent="0.25">
      <c r="I5115">
        <v>16108</v>
      </c>
      <c r="J5115" t="s">
        <v>293</v>
      </c>
      <c r="K5115" t="s">
        <v>933</v>
      </c>
      <c r="L5115" s="82">
        <v>23552</v>
      </c>
      <c r="M5115" t="s">
        <v>6270</v>
      </c>
    </row>
    <row r="5116" spans="9:13" x14ac:dyDescent="0.25">
      <c r="I5116">
        <v>16109</v>
      </c>
      <c r="J5116" t="s">
        <v>190</v>
      </c>
      <c r="K5116" t="s">
        <v>950</v>
      </c>
      <c r="L5116" s="82">
        <v>23563</v>
      </c>
      <c r="M5116" t="s">
        <v>6271</v>
      </c>
    </row>
    <row r="5117" spans="9:13" x14ac:dyDescent="0.25">
      <c r="I5117">
        <v>16110</v>
      </c>
      <c r="J5117" t="s">
        <v>597</v>
      </c>
      <c r="K5117" t="s">
        <v>909</v>
      </c>
      <c r="L5117" s="82">
        <v>23559</v>
      </c>
      <c r="M5117" t="s">
        <v>6272</v>
      </c>
    </row>
    <row r="5118" spans="9:13" x14ac:dyDescent="0.25">
      <c r="I5118">
        <v>16111</v>
      </c>
      <c r="J5118" t="s">
        <v>313</v>
      </c>
      <c r="K5118" t="s">
        <v>987</v>
      </c>
      <c r="L5118" s="82">
        <v>23232</v>
      </c>
      <c r="M5118" t="s">
        <v>6273</v>
      </c>
    </row>
    <row r="5119" spans="9:13" x14ac:dyDescent="0.25">
      <c r="I5119">
        <v>16112</v>
      </c>
      <c r="J5119" t="s">
        <v>372</v>
      </c>
      <c r="K5119" t="s">
        <v>868</v>
      </c>
      <c r="L5119" s="82">
        <v>23075</v>
      </c>
      <c r="M5119" t="s">
        <v>6274</v>
      </c>
    </row>
    <row r="5120" spans="9:13" x14ac:dyDescent="0.25">
      <c r="I5120">
        <v>16113</v>
      </c>
      <c r="J5120" t="s">
        <v>449</v>
      </c>
      <c r="K5120" t="s">
        <v>840</v>
      </c>
      <c r="L5120" s="82">
        <v>23055</v>
      </c>
      <c r="M5120" t="s">
        <v>6275</v>
      </c>
    </row>
    <row r="5121" spans="9:13" x14ac:dyDescent="0.25">
      <c r="I5121">
        <v>16114</v>
      </c>
      <c r="J5121" t="s">
        <v>522</v>
      </c>
      <c r="K5121" t="s">
        <v>262</v>
      </c>
      <c r="L5121" s="82">
        <v>23084</v>
      </c>
      <c r="M5121" t="s">
        <v>6276</v>
      </c>
    </row>
    <row r="5122" spans="9:13" x14ac:dyDescent="0.25">
      <c r="I5122">
        <v>16115</v>
      </c>
      <c r="J5122" t="s">
        <v>183</v>
      </c>
      <c r="K5122" t="s">
        <v>871</v>
      </c>
      <c r="L5122" s="82">
        <v>25002</v>
      </c>
      <c r="M5122" t="s">
        <v>6277</v>
      </c>
    </row>
    <row r="5123" spans="9:13" x14ac:dyDescent="0.25">
      <c r="I5123">
        <v>16116</v>
      </c>
      <c r="J5123" t="s">
        <v>745</v>
      </c>
      <c r="K5123" t="s">
        <v>1063</v>
      </c>
      <c r="L5123" s="82">
        <v>24995</v>
      </c>
      <c r="M5123" t="s">
        <v>6278</v>
      </c>
    </row>
    <row r="5124" spans="9:13" x14ac:dyDescent="0.25">
      <c r="I5124">
        <v>16117</v>
      </c>
      <c r="J5124" t="s">
        <v>620</v>
      </c>
      <c r="K5124" t="s">
        <v>840</v>
      </c>
      <c r="L5124" s="82">
        <v>22952</v>
      </c>
      <c r="M5124" t="s">
        <v>6279</v>
      </c>
    </row>
    <row r="5125" spans="9:13" x14ac:dyDescent="0.25">
      <c r="I5125">
        <v>16118</v>
      </c>
      <c r="J5125" t="s">
        <v>283</v>
      </c>
      <c r="K5125" t="s">
        <v>910</v>
      </c>
      <c r="L5125" s="82">
        <v>22892</v>
      </c>
      <c r="M5125" t="s">
        <v>6280</v>
      </c>
    </row>
    <row r="5126" spans="9:13" x14ac:dyDescent="0.25">
      <c r="I5126">
        <v>16119</v>
      </c>
      <c r="J5126" t="s">
        <v>319</v>
      </c>
      <c r="K5126" t="s">
        <v>1016</v>
      </c>
      <c r="L5126" s="82">
        <v>22536</v>
      </c>
      <c r="M5126" t="s">
        <v>6281</v>
      </c>
    </row>
    <row r="5127" spans="9:13" x14ac:dyDescent="0.25">
      <c r="I5127">
        <v>16120</v>
      </c>
      <c r="J5127" t="s">
        <v>293</v>
      </c>
      <c r="K5127" t="s">
        <v>916</v>
      </c>
      <c r="L5127" s="82">
        <v>22385</v>
      </c>
      <c r="M5127" t="s">
        <v>6282</v>
      </c>
    </row>
    <row r="5128" spans="9:13" x14ac:dyDescent="0.25">
      <c r="I5128">
        <v>16121</v>
      </c>
      <c r="J5128" t="s">
        <v>507</v>
      </c>
      <c r="K5128" t="s">
        <v>262</v>
      </c>
      <c r="L5128" s="82">
        <v>22405</v>
      </c>
      <c r="M5128" t="s">
        <v>6283</v>
      </c>
    </row>
    <row r="5129" spans="9:13" x14ac:dyDescent="0.25">
      <c r="I5129">
        <v>16122</v>
      </c>
      <c r="J5129" t="s">
        <v>286</v>
      </c>
      <c r="K5129" t="s">
        <v>888</v>
      </c>
      <c r="L5129" s="82">
        <v>22631</v>
      </c>
      <c r="M5129" t="s">
        <v>6284</v>
      </c>
    </row>
    <row r="5130" spans="9:13" x14ac:dyDescent="0.25">
      <c r="I5130">
        <v>16123</v>
      </c>
      <c r="J5130" t="s">
        <v>315</v>
      </c>
      <c r="K5130" t="s">
        <v>917</v>
      </c>
      <c r="L5130" s="82">
        <v>22470</v>
      </c>
      <c r="M5130" t="s">
        <v>6285</v>
      </c>
    </row>
    <row r="5131" spans="9:13" x14ac:dyDescent="0.25">
      <c r="I5131">
        <v>16124</v>
      </c>
      <c r="J5131" t="s">
        <v>276</v>
      </c>
      <c r="K5131" t="s">
        <v>858</v>
      </c>
      <c r="L5131" s="82">
        <v>22588</v>
      </c>
      <c r="M5131" t="s">
        <v>6286</v>
      </c>
    </row>
    <row r="5132" spans="9:13" x14ac:dyDescent="0.25">
      <c r="I5132">
        <v>16125</v>
      </c>
      <c r="J5132" t="s">
        <v>342</v>
      </c>
      <c r="K5132" t="s">
        <v>1016</v>
      </c>
      <c r="L5132" s="82">
        <v>22346</v>
      </c>
      <c r="M5132" t="s">
        <v>6287</v>
      </c>
    </row>
    <row r="5133" spans="9:13" x14ac:dyDescent="0.25">
      <c r="I5133">
        <v>16126</v>
      </c>
      <c r="J5133" t="s">
        <v>541</v>
      </c>
      <c r="K5133" t="s">
        <v>596</v>
      </c>
      <c r="L5133" s="82">
        <v>22479</v>
      </c>
      <c r="M5133" t="s">
        <v>6288</v>
      </c>
    </row>
    <row r="5134" spans="9:13" x14ac:dyDescent="0.25">
      <c r="I5134">
        <v>16127</v>
      </c>
      <c r="J5134" t="s">
        <v>187</v>
      </c>
      <c r="K5134" t="s">
        <v>843</v>
      </c>
      <c r="L5134" s="82">
        <v>22357</v>
      </c>
      <c r="M5134" t="s">
        <v>6289</v>
      </c>
    </row>
    <row r="5135" spans="9:13" x14ac:dyDescent="0.25">
      <c r="I5135">
        <v>16128</v>
      </c>
      <c r="J5135" t="s">
        <v>168</v>
      </c>
      <c r="K5135" t="s">
        <v>960</v>
      </c>
      <c r="L5135" s="82">
        <v>22456</v>
      </c>
      <c r="M5135" t="s">
        <v>6290</v>
      </c>
    </row>
    <row r="5136" spans="9:13" x14ac:dyDescent="0.25">
      <c r="I5136">
        <v>16129</v>
      </c>
      <c r="J5136" t="s">
        <v>674</v>
      </c>
      <c r="K5136" t="s">
        <v>171</v>
      </c>
      <c r="L5136" s="82">
        <v>22200</v>
      </c>
      <c r="M5136" t="s">
        <v>6291</v>
      </c>
    </row>
    <row r="5137" spans="9:13" x14ac:dyDescent="0.25">
      <c r="I5137">
        <v>16130</v>
      </c>
      <c r="J5137" t="s">
        <v>746</v>
      </c>
      <c r="K5137" t="s">
        <v>1064</v>
      </c>
      <c r="L5137" s="82">
        <v>22274</v>
      </c>
      <c r="M5137" t="s">
        <v>6292</v>
      </c>
    </row>
    <row r="5138" spans="9:13" x14ac:dyDescent="0.25">
      <c r="I5138">
        <v>16131</v>
      </c>
      <c r="J5138" t="s">
        <v>633</v>
      </c>
      <c r="K5138" t="s">
        <v>938</v>
      </c>
      <c r="L5138" s="82">
        <v>22050</v>
      </c>
      <c r="M5138" t="s">
        <v>6293</v>
      </c>
    </row>
    <row r="5139" spans="9:13" x14ac:dyDescent="0.25">
      <c r="I5139">
        <v>16132</v>
      </c>
      <c r="J5139" t="s">
        <v>491</v>
      </c>
      <c r="K5139" t="s">
        <v>615</v>
      </c>
      <c r="L5139" s="82">
        <v>22253</v>
      </c>
      <c r="M5139" t="s">
        <v>6294</v>
      </c>
    </row>
    <row r="5140" spans="9:13" x14ac:dyDescent="0.25">
      <c r="I5140">
        <v>16133</v>
      </c>
      <c r="J5140" t="s">
        <v>557</v>
      </c>
      <c r="K5140" t="s">
        <v>861</v>
      </c>
      <c r="L5140" s="82">
        <v>24697</v>
      </c>
      <c r="M5140" t="s">
        <v>6295</v>
      </c>
    </row>
    <row r="5141" spans="9:13" x14ac:dyDescent="0.25">
      <c r="I5141">
        <v>16134</v>
      </c>
      <c r="J5141" t="s">
        <v>376</v>
      </c>
      <c r="K5141" t="s">
        <v>857</v>
      </c>
      <c r="L5141" s="82">
        <v>24629</v>
      </c>
      <c r="M5141" t="s">
        <v>6296</v>
      </c>
    </row>
    <row r="5142" spans="9:13" x14ac:dyDescent="0.25">
      <c r="I5142">
        <v>16135</v>
      </c>
      <c r="J5142" t="s">
        <v>647</v>
      </c>
      <c r="K5142" t="s">
        <v>961</v>
      </c>
      <c r="L5142" s="82">
        <v>24654</v>
      </c>
      <c r="M5142" t="s">
        <v>6297</v>
      </c>
    </row>
    <row r="5143" spans="9:13" x14ac:dyDescent="0.25">
      <c r="I5143">
        <v>16136</v>
      </c>
      <c r="J5143" t="s">
        <v>404</v>
      </c>
      <c r="K5143" t="s">
        <v>989</v>
      </c>
      <c r="L5143" s="82">
        <v>24627</v>
      </c>
      <c r="M5143" t="s">
        <v>6298</v>
      </c>
    </row>
    <row r="5144" spans="9:13" x14ac:dyDescent="0.25">
      <c r="I5144">
        <v>16137</v>
      </c>
      <c r="J5144" t="s">
        <v>527</v>
      </c>
      <c r="K5144" t="s">
        <v>841</v>
      </c>
      <c r="L5144" s="82">
        <v>24546</v>
      </c>
      <c r="M5144" t="s">
        <v>6299</v>
      </c>
    </row>
    <row r="5145" spans="9:13" x14ac:dyDescent="0.25">
      <c r="I5145">
        <v>16138</v>
      </c>
      <c r="J5145" t="s">
        <v>292</v>
      </c>
      <c r="K5145" t="s">
        <v>876</v>
      </c>
      <c r="L5145" s="82">
        <v>24512</v>
      </c>
      <c r="M5145" t="s">
        <v>6300</v>
      </c>
    </row>
    <row r="5146" spans="9:13" x14ac:dyDescent="0.25">
      <c r="I5146">
        <v>16139</v>
      </c>
      <c r="J5146" t="s">
        <v>307</v>
      </c>
      <c r="K5146" t="s">
        <v>686</v>
      </c>
      <c r="L5146" s="82">
        <v>22153</v>
      </c>
      <c r="M5146" t="s">
        <v>6301</v>
      </c>
    </row>
    <row r="5147" spans="9:13" x14ac:dyDescent="0.25">
      <c r="I5147">
        <v>16140</v>
      </c>
      <c r="J5147" t="s">
        <v>170</v>
      </c>
      <c r="K5147" t="s">
        <v>915</v>
      </c>
      <c r="L5147" s="82">
        <v>22010</v>
      </c>
      <c r="M5147" t="s">
        <v>6302</v>
      </c>
    </row>
    <row r="5148" spans="9:13" x14ac:dyDescent="0.25">
      <c r="I5148">
        <v>16141</v>
      </c>
      <c r="J5148" t="s">
        <v>513</v>
      </c>
      <c r="K5148" t="s">
        <v>916</v>
      </c>
      <c r="L5148" s="82">
        <v>22221</v>
      </c>
      <c r="M5148" t="s">
        <v>6303</v>
      </c>
    </row>
    <row r="5149" spans="9:13" x14ac:dyDescent="0.25">
      <c r="I5149">
        <v>16142</v>
      </c>
      <c r="J5149" t="s">
        <v>535</v>
      </c>
      <c r="K5149" t="s">
        <v>841</v>
      </c>
      <c r="L5149" s="82">
        <v>21561</v>
      </c>
      <c r="M5149" t="s">
        <v>6304</v>
      </c>
    </row>
    <row r="5150" spans="9:13" x14ac:dyDescent="0.25">
      <c r="I5150">
        <v>16143</v>
      </c>
      <c r="J5150" t="s">
        <v>360</v>
      </c>
      <c r="K5150" t="s">
        <v>941</v>
      </c>
      <c r="L5150" s="82">
        <v>21628</v>
      </c>
      <c r="M5150" t="s">
        <v>6305</v>
      </c>
    </row>
    <row r="5151" spans="9:13" x14ac:dyDescent="0.25">
      <c r="I5151">
        <v>16144</v>
      </c>
      <c r="J5151" t="s">
        <v>544</v>
      </c>
      <c r="K5151" t="s">
        <v>596</v>
      </c>
      <c r="L5151" s="82">
        <v>21888</v>
      </c>
      <c r="M5151" t="s">
        <v>6306</v>
      </c>
    </row>
    <row r="5152" spans="9:13" x14ac:dyDescent="0.25">
      <c r="I5152">
        <v>16145</v>
      </c>
      <c r="J5152" t="s">
        <v>162</v>
      </c>
      <c r="K5152" t="s">
        <v>884</v>
      </c>
      <c r="L5152" s="82">
        <v>21848</v>
      </c>
      <c r="M5152" t="s">
        <v>6307</v>
      </c>
    </row>
    <row r="5153" spans="9:13" x14ac:dyDescent="0.25">
      <c r="I5153">
        <v>16146</v>
      </c>
      <c r="J5153" t="s">
        <v>158</v>
      </c>
      <c r="K5153" t="s">
        <v>1004</v>
      </c>
      <c r="L5153" s="82">
        <v>21602</v>
      </c>
      <c r="M5153" t="s">
        <v>6308</v>
      </c>
    </row>
    <row r="5154" spans="9:13" x14ac:dyDescent="0.25">
      <c r="I5154">
        <v>16147</v>
      </c>
      <c r="J5154" t="s">
        <v>189</v>
      </c>
      <c r="K5154" t="s">
        <v>913</v>
      </c>
      <c r="L5154" s="82">
        <v>21513</v>
      </c>
      <c r="M5154" t="s">
        <v>6309</v>
      </c>
    </row>
    <row r="5155" spans="9:13" x14ac:dyDescent="0.25">
      <c r="I5155">
        <v>16148</v>
      </c>
      <c r="J5155" t="s">
        <v>710</v>
      </c>
      <c r="K5155" t="s">
        <v>833</v>
      </c>
      <c r="L5155" s="82">
        <v>21270</v>
      </c>
      <c r="M5155" t="s">
        <v>6310</v>
      </c>
    </row>
    <row r="5156" spans="9:13" x14ac:dyDescent="0.25">
      <c r="I5156">
        <v>16149</v>
      </c>
      <c r="J5156" t="s">
        <v>234</v>
      </c>
      <c r="K5156" t="s">
        <v>944</v>
      </c>
      <c r="L5156" s="82">
        <v>21245</v>
      </c>
      <c r="M5156" t="s">
        <v>6311</v>
      </c>
    </row>
    <row r="5157" spans="9:13" x14ac:dyDescent="0.25">
      <c r="I5157">
        <v>16150</v>
      </c>
      <c r="J5157" t="s">
        <v>275</v>
      </c>
      <c r="K5157" t="s">
        <v>953</v>
      </c>
      <c r="L5157" s="82">
        <v>21229</v>
      </c>
      <c r="M5157" t="s">
        <v>6312</v>
      </c>
    </row>
    <row r="5158" spans="9:13" x14ac:dyDescent="0.25">
      <c r="I5158">
        <v>16151</v>
      </c>
      <c r="J5158" t="s">
        <v>163</v>
      </c>
      <c r="K5158" t="s">
        <v>860</v>
      </c>
      <c r="L5158" s="82">
        <v>21188</v>
      </c>
      <c r="M5158" t="s">
        <v>6313</v>
      </c>
    </row>
    <row r="5159" spans="9:13" x14ac:dyDescent="0.25">
      <c r="I5159">
        <v>16152</v>
      </c>
      <c r="J5159" t="s">
        <v>450</v>
      </c>
      <c r="K5159" t="s">
        <v>941</v>
      </c>
      <c r="L5159" s="82">
        <v>21505</v>
      </c>
      <c r="M5159" t="s">
        <v>6314</v>
      </c>
    </row>
    <row r="5160" spans="9:13" x14ac:dyDescent="0.25">
      <c r="I5160">
        <v>16153</v>
      </c>
      <c r="J5160" t="s">
        <v>703</v>
      </c>
      <c r="K5160" t="s">
        <v>968</v>
      </c>
      <c r="L5160" s="82">
        <v>21286</v>
      </c>
      <c r="M5160" t="s">
        <v>6315</v>
      </c>
    </row>
    <row r="5161" spans="9:13" x14ac:dyDescent="0.25">
      <c r="I5161">
        <v>16154</v>
      </c>
      <c r="J5161" t="s">
        <v>183</v>
      </c>
      <c r="K5161" t="s">
        <v>749</v>
      </c>
      <c r="L5161" s="82">
        <v>21525</v>
      </c>
      <c r="M5161" t="s">
        <v>6316</v>
      </c>
    </row>
    <row r="5162" spans="9:13" x14ac:dyDescent="0.25">
      <c r="I5162">
        <v>16155</v>
      </c>
      <c r="J5162" t="s">
        <v>452</v>
      </c>
      <c r="K5162" t="s">
        <v>834</v>
      </c>
      <c r="L5162" s="82">
        <v>25303</v>
      </c>
      <c r="M5162" t="s">
        <v>6317</v>
      </c>
    </row>
    <row r="5163" spans="9:13" x14ac:dyDescent="0.25">
      <c r="I5163">
        <v>16156</v>
      </c>
      <c r="J5163" t="s">
        <v>274</v>
      </c>
      <c r="K5163" t="s">
        <v>857</v>
      </c>
      <c r="L5163" s="82">
        <v>25457</v>
      </c>
      <c r="M5163" t="s">
        <v>6318</v>
      </c>
    </row>
    <row r="5164" spans="9:13" x14ac:dyDescent="0.25">
      <c r="I5164">
        <v>16157</v>
      </c>
      <c r="J5164" t="s">
        <v>336</v>
      </c>
      <c r="K5164" t="s">
        <v>961</v>
      </c>
      <c r="L5164" s="82">
        <v>25320</v>
      </c>
      <c r="M5164" t="s">
        <v>6319</v>
      </c>
    </row>
    <row r="5165" spans="9:13" x14ac:dyDescent="0.25">
      <c r="I5165">
        <v>16158</v>
      </c>
      <c r="J5165" t="s">
        <v>605</v>
      </c>
      <c r="K5165" t="s">
        <v>977</v>
      </c>
      <c r="L5165" s="82">
        <v>25405</v>
      </c>
      <c r="M5165" t="s">
        <v>6320</v>
      </c>
    </row>
    <row r="5166" spans="9:13" x14ac:dyDescent="0.25">
      <c r="I5166">
        <v>16159</v>
      </c>
      <c r="J5166" t="s">
        <v>378</v>
      </c>
      <c r="K5166" t="s">
        <v>1065</v>
      </c>
      <c r="L5166" s="82">
        <v>25375</v>
      </c>
      <c r="M5166" t="s">
        <v>6321</v>
      </c>
    </row>
    <row r="5167" spans="9:13" x14ac:dyDescent="0.25">
      <c r="I5167">
        <v>16160</v>
      </c>
      <c r="J5167" t="s">
        <v>421</v>
      </c>
      <c r="K5167" t="s">
        <v>857</v>
      </c>
      <c r="L5167" s="82">
        <v>25009</v>
      </c>
      <c r="M5167" t="s">
        <v>6322</v>
      </c>
    </row>
    <row r="5168" spans="9:13" x14ac:dyDescent="0.25">
      <c r="I5168">
        <v>16161</v>
      </c>
      <c r="J5168" t="s">
        <v>730</v>
      </c>
      <c r="K5168" t="s">
        <v>905</v>
      </c>
      <c r="L5168" s="82">
        <v>25074</v>
      </c>
      <c r="M5168" t="s">
        <v>6323</v>
      </c>
    </row>
    <row r="5169" spans="9:13" x14ac:dyDescent="0.25">
      <c r="I5169">
        <v>16162</v>
      </c>
      <c r="J5169" t="s">
        <v>511</v>
      </c>
      <c r="K5169" t="s">
        <v>363</v>
      </c>
      <c r="L5169" s="82">
        <v>25107</v>
      </c>
      <c r="M5169" t="s">
        <v>6324</v>
      </c>
    </row>
    <row r="5170" spans="9:13" x14ac:dyDescent="0.25">
      <c r="I5170">
        <v>16163</v>
      </c>
      <c r="J5170" t="s">
        <v>214</v>
      </c>
      <c r="K5170" t="s">
        <v>897</v>
      </c>
      <c r="L5170" s="82">
        <v>24821</v>
      </c>
      <c r="M5170" t="s">
        <v>6325</v>
      </c>
    </row>
    <row r="5171" spans="9:13" x14ac:dyDescent="0.25">
      <c r="I5171">
        <v>16164</v>
      </c>
      <c r="J5171" t="s">
        <v>217</v>
      </c>
      <c r="K5171" t="s">
        <v>877</v>
      </c>
      <c r="L5171" s="82">
        <v>24505</v>
      </c>
      <c r="M5171" t="s">
        <v>6326</v>
      </c>
    </row>
    <row r="5172" spans="9:13" x14ac:dyDescent="0.25">
      <c r="I5172">
        <v>16165</v>
      </c>
      <c r="J5172" t="s">
        <v>347</v>
      </c>
      <c r="K5172" t="s">
        <v>899</v>
      </c>
      <c r="L5172" s="82">
        <v>24506</v>
      </c>
      <c r="M5172" t="s">
        <v>6327</v>
      </c>
    </row>
    <row r="5173" spans="9:13" x14ac:dyDescent="0.25">
      <c r="I5173">
        <v>16166</v>
      </c>
      <c r="J5173" t="s">
        <v>256</v>
      </c>
      <c r="K5173" t="s">
        <v>919</v>
      </c>
      <c r="L5173" s="82">
        <v>24694</v>
      </c>
      <c r="M5173" t="s">
        <v>6328</v>
      </c>
    </row>
    <row r="5174" spans="9:13" x14ac:dyDescent="0.25">
      <c r="I5174">
        <v>16167</v>
      </c>
      <c r="J5174" t="s">
        <v>289</v>
      </c>
      <c r="K5174" t="s">
        <v>993</v>
      </c>
      <c r="L5174" s="82">
        <v>24478</v>
      </c>
      <c r="M5174" t="s">
        <v>6329</v>
      </c>
    </row>
    <row r="5175" spans="9:13" x14ac:dyDescent="0.25">
      <c r="I5175">
        <v>16168</v>
      </c>
      <c r="J5175" t="s">
        <v>566</v>
      </c>
      <c r="K5175" t="s">
        <v>1002</v>
      </c>
      <c r="L5175" s="82">
        <v>24723</v>
      </c>
      <c r="M5175" t="s">
        <v>6330</v>
      </c>
    </row>
    <row r="5176" spans="9:13" x14ac:dyDescent="0.25">
      <c r="I5176">
        <v>16169</v>
      </c>
      <c r="J5176" t="s">
        <v>324</v>
      </c>
      <c r="K5176" t="s">
        <v>900</v>
      </c>
      <c r="L5176" s="82">
        <v>24548</v>
      </c>
      <c r="M5176" t="s">
        <v>6331</v>
      </c>
    </row>
    <row r="5177" spans="9:13" x14ac:dyDescent="0.25">
      <c r="I5177">
        <v>16170</v>
      </c>
      <c r="J5177" t="s">
        <v>531</v>
      </c>
      <c r="K5177" t="s">
        <v>896</v>
      </c>
      <c r="L5177" s="82">
        <v>24358</v>
      </c>
      <c r="M5177" t="s">
        <v>6332</v>
      </c>
    </row>
    <row r="5178" spans="9:13" x14ac:dyDescent="0.25">
      <c r="I5178">
        <v>16171</v>
      </c>
      <c r="J5178" t="s">
        <v>613</v>
      </c>
      <c r="K5178" t="s">
        <v>826</v>
      </c>
      <c r="L5178" s="82">
        <v>24203</v>
      </c>
      <c r="M5178" t="s">
        <v>6333</v>
      </c>
    </row>
    <row r="5179" spans="9:13" x14ac:dyDescent="0.25">
      <c r="I5179">
        <v>16172</v>
      </c>
      <c r="J5179" t="s">
        <v>486</v>
      </c>
      <c r="K5179" t="s">
        <v>891</v>
      </c>
      <c r="L5179" s="82">
        <v>24391</v>
      </c>
      <c r="M5179" t="s">
        <v>6334</v>
      </c>
    </row>
    <row r="5180" spans="9:13" x14ac:dyDescent="0.25">
      <c r="I5180">
        <v>16173</v>
      </c>
      <c r="J5180" t="s">
        <v>645</v>
      </c>
      <c r="K5180" t="s">
        <v>1003</v>
      </c>
      <c r="L5180" s="82">
        <v>23748</v>
      </c>
      <c r="M5180" t="s">
        <v>6335</v>
      </c>
    </row>
    <row r="5181" spans="9:13" x14ac:dyDescent="0.25">
      <c r="I5181">
        <v>16174</v>
      </c>
      <c r="J5181" t="s">
        <v>282</v>
      </c>
      <c r="K5181" t="s">
        <v>857</v>
      </c>
      <c r="L5181" s="82">
        <v>23825</v>
      </c>
      <c r="M5181" t="s">
        <v>6336</v>
      </c>
    </row>
    <row r="5182" spans="9:13" x14ac:dyDescent="0.25">
      <c r="I5182">
        <v>16175</v>
      </c>
      <c r="J5182" t="s">
        <v>717</v>
      </c>
      <c r="K5182" t="s">
        <v>965</v>
      </c>
      <c r="L5182" s="82">
        <v>23990</v>
      </c>
      <c r="M5182" t="s">
        <v>6337</v>
      </c>
    </row>
    <row r="5183" spans="9:13" x14ac:dyDescent="0.25">
      <c r="I5183">
        <v>16176</v>
      </c>
      <c r="J5183" t="s">
        <v>202</v>
      </c>
      <c r="K5183" t="s">
        <v>823</v>
      </c>
      <c r="L5183" s="82">
        <v>25069</v>
      </c>
      <c r="M5183" t="s">
        <v>6338</v>
      </c>
    </row>
    <row r="5184" spans="9:13" x14ac:dyDescent="0.25">
      <c r="I5184">
        <v>16177</v>
      </c>
      <c r="J5184" t="s">
        <v>177</v>
      </c>
      <c r="K5184" t="s">
        <v>853</v>
      </c>
      <c r="L5184" s="82">
        <v>25091</v>
      </c>
      <c r="M5184" t="s">
        <v>6339</v>
      </c>
    </row>
    <row r="5185" spans="9:13" x14ac:dyDescent="0.25">
      <c r="I5185">
        <v>16178</v>
      </c>
      <c r="J5185" t="s">
        <v>308</v>
      </c>
      <c r="K5185" t="s">
        <v>830</v>
      </c>
      <c r="L5185" s="82">
        <v>25158</v>
      </c>
      <c r="M5185" t="s">
        <v>6340</v>
      </c>
    </row>
    <row r="5186" spans="9:13" x14ac:dyDescent="0.25">
      <c r="I5186">
        <v>16179</v>
      </c>
      <c r="J5186" t="s">
        <v>545</v>
      </c>
      <c r="K5186" t="s">
        <v>847</v>
      </c>
      <c r="L5186" s="82">
        <v>25072</v>
      </c>
      <c r="M5186" t="s">
        <v>6341</v>
      </c>
    </row>
    <row r="5187" spans="9:13" x14ac:dyDescent="0.25">
      <c r="I5187">
        <v>16180</v>
      </c>
      <c r="J5187" t="s">
        <v>346</v>
      </c>
      <c r="K5187" t="s">
        <v>891</v>
      </c>
      <c r="L5187" s="82">
        <v>23976</v>
      </c>
      <c r="M5187" t="s">
        <v>6342</v>
      </c>
    </row>
    <row r="5188" spans="9:13" x14ac:dyDescent="0.25">
      <c r="I5188">
        <v>16181</v>
      </c>
      <c r="J5188" t="s">
        <v>727</v>
      </c>
      <c r="K5188" t="s">
        <v>896</v>
      </c>
      <c r="L5188" s="82">
        <v>23916</v>
      </c>
      <c r="M5188" t="s">
        <v>6343</v>
      </c>
    </row>
    <row r="5189" spans="9:13" x14ac:dyDescent="0.25">
      <c r="I5189">
        <v>16182</v>
      </c>
      <c r="J5189" t="s">
        <v>430</v>
      </c>
      <c r="K5189" t="s">
        <v>966</v>
      </c>
      <c r="L5189" s="82">
        <v>23488</v>
      </c>
      <c r="M5189" t="s">
        <v>6344</v>
      </c>
    </row>
    <row r="5190" spans="9:13" x14ac:dyDescent="0.25">
      <c r="I5190">
        <v>16183</v>
      </c>
      <c r="J5190" t="s">
        <v>273</v>
      </c>
      <c r="K5190" t="s">
        <v>830</v>
      </c>
      <c r="L5190" s="82">
        <v>23685</v>
      </c>
      <c r="M5190" t="s">
        <v>6345</v>
      </c>
    </row>
    <row r="5191" spans="9:13" x14ac:dyDescent="0.25">
      <c r="I5191">
        <v>16184</v>
      </c>
      <c r="J5191" t="s">
        <v>192</v>
      </c>
      <c r="K5191" t="s">
        <v>962</v>
      </c>
      <c r="L5191" s="82">
        <v>23534</v>
      </c>
      <c r="M5191" t="s">
        <v>6346</v>
      </c>
    </row>
    <row r="5192" spans="9:13" x14ac:dyDescent="0.25">
      <c r="I5192">
        <v>16185</v>
      </c>
      <c r="J5192" t="s">
        <v>431</v>
      </c>
      <c r="K5192" t="s">
        <v>879</v>
      </c>
      <c r="L5192" s="82">
        <v>23724</v>
      </c>
      <c r="M5192" t="s">
        <v>6347</v>
      </c>
    </row>
    <row r="5193" spans="9:13" x14ac:dyDescent="0.25">
      <c r="I5193">
        <v>16186</v>
      </c>
      <c r="J5193" t="s">
        <v>177</v>
      </c>
      <c r="K5193" t="s">
        <v>879</v>
      </c>
      <c r="L5193" s="82">
        <v>27235</v>
      </c>
      <c r="M5193" t="s">
        <v>6348</v>
      </c>
    </row>
    <row r="5194" spans="9:13" x14ac:dyDescent="0.25">
      <c r="I5194">
        <v>16187</v>
      </c>
      <c r="J5194" t="s">
        <v>430</v>
      </c>
      <c r="K5194" t="s">
        <v>975</v>
      </c>
      <c r="L5194" s="82">
        <v>29450</v>
      </c>
      <c r="M5194" t="s">
        <v>6349</v>
      </c>
    </row>
    <row r="5195" spans="9:13" x14ac:dyDescent="0.25">
      <c r="I5195">
        <v>16188</v>
      </c>
      <c r="J5195" t="s">
        <v>672</v>
      </c>
      <c r="K5195" t="s">
        <v>823</v>
      </c>
      <c r="L5195" s="82">
        <v>29316</v>
      </c>
      <c r="M5195" t="s">
        <v>6350</v>
      </c>
    </row>
    <row r="5196" spans="9:13" x14ac:dyDescent="0.25">
      <c r="I5196">
        <v>16189</v>
      </c>
      <c r="J5196" t="s">
        <v>187</v>
      </c>
      <c r="K5196" t="s">
        <v>926</v>
      </c>
      <c r="L5196" s="82">
        <v>28947</v>
      </c>
      <c r="M5196" t="s">
        <v>6351</v>
      </c>
    </row>
    <row r="5197" spans="9:13" x14ac:dyDescent="0.25">
      <c r="I5197">
        <v>16190</v>
      </c>
      <c r="J5197" t="s">
        <v>395</v>
      </c>
      <c r="K5197" t="s">
        <v>827</v>
      </c>
      <c r="L5197" s="82">
        <v>28863</v>
      </c>
      <c r="M5197" t="s">
        <v>6352</v>
      </c>
    </row>
    <row r="5198" spans="9:13" x14ac:dyDescent="0.25">
      <c r="I5198">
        <v>16191</v>
      </c>
      <c r="J5198" t="s">
        <v>621</v>
      </c>
      <c r="K5198" t="s">
        <v>906</v>
      </c>
      <c r="L5198" s="82">
        <v>28567</v>
      </c>
      <c r="M5198" t="s">
        <v>6353</v>
      </c>
    </row>
    <row r="5199" spans="9:13" x14ac:dyDescent="0.25">
      <c r="I5199">
        <v>16192</v>
      </c>
      <c r="J5199" t="s">
        <v>398</v>
      </c>
      <c r="K5199" t="s">
        <v>866</v>
      </c>
      <c r="L5199" s="82">
        <v>28645</v>
      </c>
      <c r="M5199" t="s">
        <v>6354</v>
      </c>
    </row>
    <row r="5200" spans="9:13" x14ac:dyDescent="0.25">
      <c r="I5200">
        <v>16193</v>
      </c>
      <c r="J5200" t="s">
        <v>427</v>
      </c>
      <c r="K5200" t="s">
        <v>896</v>
      </c>
      <c r="L5200" s="82">
        <v>28661</v>
      </c>
      <c r="M5200" t="s">
        <v>6355</v>
      </c>
    </row>
    <row r="5201" spans="9:13" x14ac:dyDescent="0.25">
      <c r="I5201">
        <v>16194</v>
      </c>
      <c r="J5201" t="s">
        <v>558</v>
      </c>
      <c r="K5201" t="s">
        <v>905</v>
      </c>
      <c r="L5201" s="82">
        <v>26923</v>
      </c>
      <c r="M5201" t="s">
        <v>6356</v>
      </c>
    </row>
    <row r="5202" spans="9:13" x14ac:dyDescent="0.25">
      <c r="I5202">
        <v>16195</v>
      </c>
      <c r="J5202" t="s">
        <v>243</v>
      </c>
      <c r="K5202" t="s">
        <v>891</v>
      </c>
      <c r="L5202" s="82">
        <v>26766</v>
      </c>
      <c r="M5202" t="s">
        <v>6357</v>
      </c>
    </row>
    <row r="5203" spans="9:13" x14ac:dyDescent="0.25">
      <c r="I5203">
        <v>16196</v>
      </c>
      <c r="J5203" t="s">
        <v>403</v>
      </c>
      <c r="K5203" t="s">
        <v>1057</v>
      </c>
      <c r="L5203" s="82">
        <v>26958</v>
      </c>
      <c r="M5203" t="s">
        <v>6358</v>
      </c>
    </row>
    <row r="5204" spans="9:13" x14ac:dyDescent="0.25">
      <c r="I5204">
        <v>16197</v>
      </c>
      <c r="J5204" t="s">
        <v>198</v>
      </c>
      <c r="K5204" t="s">
        <v>951</v>
      </c>
      <c r="L5204" s="82">
        <v>26530</v>
      </c>
      <c r="M5204" t="s">
        <v>6359</v>
      </c>
    </row>
    <row r="5205" spans="9:13" x14ac:dyDescent="0.25">
      <c r="I5205">
        <v>16198</v>
      </c>
      <c r="J5205" t="s">
        <v>375</v>
      </c>
      <c r="K5205" t="s">
        <v>878</v>
      </c>
      <c r="L5205" s="82">
        <v>26585</v>
      </c>
      <c r="M5205" t="s">
        <v>6360</v>
      </c>
    </row>
    <row r="5206" spans="9:13" x14ac:dyDescent="0.25">
      <c r="I5206">
        <v>16199</v>
      </c>
      <c r="J5206" t="s">
        <v>383</v>
      </c>
      <c r="K5206" t="s">
        <v>844</v>
      </c>
      <c r="L5206" s="82">
        <v>26529</v>
      </c>
      <c r="M5206" t="s">
        <v>6361</v>
      </c>
    </row>
    <row r="5207" spans="9:13" x14ac:dyDescent="0.25">
      <c r="I5207">
        <v>16200</v>
      </c>
      <c r="J5207" t="s">
        <v>244</v>
      </c>
      <c r="K5207" t="s">
        <v>843</v>
      </c>
      <c r="L5207" s="82">
        <v>26041</v>
      </c>
      <c r="M5207" t="s">
        <v>6362</v>
      </c>
    </row>
    <row r="5208" spans="9:13" x14ac:dyDescent="0.25">
      <c r="I5208">
        <v>16201</v>
      </c>
      <c r="J5208" t="s">
        <v>262</v>
      </c>
      <c r="K5208" t="s">
        <v>664</v>
      </c>
      <c r="L5208" s="82">
        <v>26182</v>
      </c>
      <c r="M5208" t="s">
        <v>6363</v>
      </c>
    </row>
    <row r="5209" spans="9:13" x14ac:dyDescent="0.25">
      <c r="I5209">
        <v>16202</v>
      </c>
      <c r="J5209" t="s">
        <v>433</v>
      </c>
      <c r="K5209" t="s">
        <v>968</v>
      </c>
      <c r="L5209" s="82">
        <v>26044</v>
      </c>
      <c r="M5209" t="s">
        <v>6364</v>
      </c>
    </row>
    <row r="5210" spans="9:13" x14ac:dyDescent="0.25">
      <c r="I5210">
        <v>16203</v>
      </c>
      <c r="J5210" t="s">
        <v>553</v>
      </c>
      <c r="K5210" t="s">
        <v>869</v>
      </c>
      <c r="L5210" s="82">
        <v>25692</v>
      </c>
      <c r="M5210" t="s">
        <v>6365</v>
      </c>
    </row>
    <row r="5211" spans="9:13" x14ac:dyDescent="0.25">
      <c r="I5211">
        <v>16204</v>
      </c>
      <c r="J5211" t="s">
        <v>383</v>
      </c>
      <c r="K5211" t="s">
        <v>895</v>
      </c>
      <c r="L5211" s="82">
        <v>26036</v>
      </c>
      <c r="M5211" t="s">
        <v>6366</v>
      </c>
    </row>
    <row r="5212" spans="9:13" x14ac:dyDescent="0.25">
      <c r="I5212">
        <v>16205</v>
      </c>
      <c r="J5212" t="s">
        <v>563</v>
      </c>
      <c r="K5212" t="s">
        <v>939</v>
      </c>
      <c r="L5212" s="82">
        <v>26024</v>
      </c>
      <c r="M5212" t="s">
        <v>6367</v>
      </c>
    </row>
    <row r="5213" spans="9:13" x14ac:dyDescent="0.25">
      <c r="I5213">
        <v>16206</v>
      </c>
      <c r="J5213" t="s">
        <v>336</v>
      </c>
      <c r="K5213" t="s">
        <v>958</v>
      </c>
      <c r="L5213" s="82">
        <v>26072</v>
      </c>
      <c r="M5213" t="s">
        <v>6368</v>
      </c>
    </row>
    <row r="5214" spans="9:13" x14ac:dyDescent="0.25">
      <c r="I5214">
        <v>16207</v>
      </c>
      <c r="J5214" t="s">
        <v>167</v>
      </c>
      <c r="K5214" t="s">
        <v>965</v>
      </c>
      <c r="L5214" s="82">
        <v>26005</v>
      </c>
      <c r="M5214" t="s">
        <v>6369</v>
      </c>
    </row>
    <row r="5215" spans="9:13" x14ac:dyDescent="0.25">
      <c r="I5215">
        <v>16208</v>
      </c>
      <c r="J5215" t="s">
        <v>608</v>
      </c>
      <c r="K5215" t="s">
        <v>982</v>
      </c>
      <c r="L5215" s="82">
        <v>26135</v>
      </c>
      <c r="M5215" t="s">
        <v>6370</v>
      </c>
    </row>
    <row r="5216" spans="9:13" x14ac:dyDescent="0.25">
      <c r="I5216">
        <v>16209</v>
      </c>
      <c r="J5216" t="s">
        <v>213</v>
      </c>
      <c r="K5216" t="s">
        <v>827</v>
      </c>
      <c r="L5216" s="82">
        <v>25645</v>
      </c>
      <c r="M5216" t="s">
        <v>6371</v>
      </c>
    </row>
    <row r="5217" spans="9:13" x14ac:dyDescent="0.25">
      <c r="I5217">
        <v>16210</v>
      </c>
      <c r="J5217" t="s">
        <v>316</v>
      </c>
      <c r="K5217" t="s">
        <v>935</v>
      </c>
      <c r="L5217" s="82">
        <v>27100</v>
      </c>
      <c r="M5217" t="s">
        <v>6372</v>
      </c>
    </row>
    <row r="5218" spans="9:13" x14ac:dyDescent="0.25">
      <c r="I5218">
        <v>16211</v>
      </c>
      <c r="J5218" t="s">
        <v>186</v>
      </c>
      <c r="K5218" t="s">
        <v>925</v>
      </c>
      <c r="L5218" s="82">
        <v>27356</v>
      </c>
      <c r="M5218" t="s">
        <v>6373</v>
      </c>
    </row>
    <row r="5219" spans="9:13" x14ac:dyDescent="0.25">
      <c r="I5219">
        <v>16212</v>
      </c>
      <c r="J5219" t="s">
        <v>307</v>
      </c>
      <c r="K5219" t="s">
        <v>911</v>
      </c>
      <c r="L5219" s="82">
        <v>10961</v>
      </c>
      <c r="M5219" t="s">
        <v>6374</v>
      </c>
    </row>
    <row r="5220" spans="9:13" x14ac:dyDescent="0.25">
      <c r="I5220">
        <v>16213</v>
      </c>
      <c r="J5220" t="s">
        <v>506</v>
      </c>
      <c r="K5220" t="s">
        <v>950</v>
      </c>
      <c r="L5220" s="82">
        <v>24243</v>
      </c>
      <c r="M5220" t="s">
        <v>6375</v>
      </c>
    </row>
    <row r="5221" spans="9:13" x14ac:dyDescent="0.25">
      <c r="I5221">
        <v>16214</v>
      </c>
      <c r="J5221" t="s">
        <v>423</v>
      </c>
      <c r="K5221" t="s">
        <v>898</v>
      </c>
      <c r="L5221" s="82">
        <v>24141</v>
      </c>
      <c r="M5221" t="s">
        <v>6376</v>
      </c>
    </row>
    <row r="5222" spans="9:13" x14ac:dyDescent="0.25">
      <c r="I5222">
        <v>16215</v>
      </c>
      <c r="J5222" t="s">
        <v>495</v>
      </c>
      <c r="K5222" t="s">
        <v>950</v>
      </c>
      <c r="L5222" s="82">
        <v>24239</v>
      </c>
      <c r="M5222" t="s">
        <v>6377</v>
      </c>
    </row>
    <row r="5223" spans="9:13" x14ac:dyDescent="0.25">
      <c r="I5223">
        <v>16216</v>
      </c>
      <c r="J5223" t="s">
        <v>314</v>
      </c>
      <c r="K5223" t="s">
        <v>397</v>
      </c>
      <c r="L5223" s="82">
        <v>24377</v>
      </c>
      <c r="M5223" t="s">
        <v>6378</v>
      </c>
    </row>
    <row r="5224" spans="9:13" x14ac:dyDescent="0.25">
      <c r="I5224">
        <v>16217</v>
      </c>
      <c r="J5224" t="s">
        <v>187</v>
      </c>
      <c r="K5224" t="s">
        <v>959</v>
      </c>
      <c r="L5224" s="82">
        <v>24375</v>
      </c>
      <c r="M5224" t="s">
        <v>6379</v>
      </c>
    </row>
    <row r="5225" spans="9:13" x14ac:dyDescent="0.25">
      <c r="I5225">
        <v>16218</v>
      </c>
      <c r="J5225" t="s">
        <v>244</v>
      </c>
      <c r="K5225" t="s">
        <v>861</v>
      </c>
      <c r="L5225" s="82">
        <v>19636</v>
      </c>
      <c r="M5225" t="s">
        <v>6380</v>
      </c>
    </row>
    <row r="5226" spans="9:13" x14ac:dyDescent="0.25">
      <c r="I5226">
        <v>16219</v>
      </c>
      <c r="J5226" t="s">
        <v>326</v>
      </c>
      <c r="K5226" t="s">
        <v>939</v>
      </c>
      <c r="L5226" s="82">
        <v>19685</v>
      </c>
      <c r="M5226" t="s">
        <v>6381</v>
      </c>
    </row>
    <row r="5227" spans="9:13" x14ac:dyDescent="0.25">
      <c r="I5227">
        <v>16220</v>
      </c>
      <c r="J5227" t="s">
        <v>188</v>
      </c>
      <c r="K5227" t="s">
        <v>171</v>
      </c>
      <c r="L5227" s="82">
        <v>19546</v>
      </c>
      <c r="M5227" t="s">
        <v>6382</v>
      </c>
    </row>
    <row r="5228" spans="9:13" x14ac:dyDescent="0.25">
      <c r="I5228">
        <v>16221</v>
      </c>
      <c r="J5228" t="s">
        <v>410</v>
      </c>
      <c r="K5228" t="s">
        <v>1004</v>
      </c>
      <c r="L5228" s="82">
        <v>19493</v>
      </c>
      <c r="M5228" t="s">
        <v>6383</v>
      </c>
    </row>
    <row r="5229" spans="9:13" x14ac:dyDescent="0.25">
      <c r="I5229">
        <v>16222</v>
      </c>
      <c r="J5229" t="s">
        <v>597</v>
      </c>
      <c r="K5229" t="s">
        <v>884</v>
      </c>
      <c r="L5229" s="82">
        <v>19711</v>
      </c>
      <c r="M5229" t="s">
        <v>6384</v>
      </c>
    </row>
    <row r="5230" spans="9:13" x14ac:dyDescent="0.25">
      <c r="I5230">
        <v>16223</v>
      </c>
      <c r="J5230" t="s">
        <v>523</v>
      </c>
      <c r="K5230" t="s">
        <v>955</v>
      </c>
      <c r="L5230" s="82">
        <v>19497</v>
      </c>
      <c r="M5230" t="s">
        <v>6385</v>
      </c>
    </row>
    <row r="5231" spans="9:13" x14ac:dyDescent="0.25">
      <c r="I5231">
        <v>16224</v>
      </c>
      <c r="J5231" t="s">
        <v>578</v>
      </c>
      <c r="K5231" t="s">
        <v>930</v>
      </c>
      <c r="L5231" s="82">
        <v>19560</v>
      </c>
      <c r="M5231" t="s">
        <v>6386</v>
      </c>
    </row>
    <row r="5232" spans="9:13" x14ac:dyDescent="0.25">
      <c r="I5232">
        <v>16225</v>
      </c>
      <c r="J5232" t="s">
        <v>164</v>
      </c>
      <c r="K5232" t="s">
        <v>615</v>
      </c>
      <c r="L5232" s="82">
        <v>19644</v>
      </c>
      <c r="M5232" t="s">
        <v>6387</v>
      </c>
    </row>
    <row r="5233" spans="9:13" x14ac:dyDescent="0.25">
      <c r="I5233">
        <v>16226</v>
      </c>
      <c r="J5233" t="s">
        <v>284</v>
      </c>
      <c r="K5233" t="s">
        <v>123</v>
      </c>
      <c r="L5233" s="82">
        <v>19502</v>
      </c>
      <c r="M5233" t="s">
        <v>6388</v>
      </c>
    </row>
    <row r="5234" spans="9:13" x14ac:dyDescent="0.25">
      <c r="I5234">
        <v>16227</v>
      </c>
      <c r="J5234" t="s">
        <v>703</v>
      </c>
      <c r="K5234" t="s">
        <v>866</v>
      </c>
      <c r="L5234" s="82">
        <v>19893</v>
      </c>
      <c r="M5234" t="s">
        <v>6389</v>
      </c>
    </row>
    <row r="5235" spans="9:13" x14ac:dyDescent="0.25">
      <c r="I5235">
        <v>16228</v>
      </c>
      <c r="J5235" t="s">
        <v>367</v>
      </c>
      <c r="K5235" t="s">
        <v>824</v>
      </c>
      <c r="L5235" s="82">
        <v>20450</v>
      </c>
      <c r="M5235" t="s">
        <v>6390</v>
      </c>
    </row>
    <row r="5236" spans="9:13" x14ac:dyDescent="0.25">
      <c r="I5236">
        <v>16229</v>
      </c>
      <c r="J5236" t="s">
        <v>639</v>
      </c>
      <c r="K5236" t="s">
        <v>897</v>
      </c>
      <c r="L5236" s="82">
        <v>20229</v>
      </c>
      <c r="M5236" t="s">
        <v>6391</v>
      </c>
    </row>
    <row r="5237" spans="9:13" x14ac:dyDescent="0.25">
      <c r="I5237">
        <v>16230</v>
      </c>
      <c r="J5237" t="s">
        <v>693</v>
      </c>
      <c r="K5237" t="s">
        <v>903</v>
      </c>
      <c r="L5237" s="82">
        <v>20213</v>
      </c>
      <c r="M5237" t="s">
        <v>6392</v>
      </c>
    </row>
    <row r="5238" spans="9:13" x14ac:dyDescent="0.25">
      <c r="I5238">
        <v>16231</v>
      </c>
      <c r="J5238" t="s">
        <v>263</v>
      </c>
      <c r="K5238" t="s">
        <v>664</v>
      </c>
      <c r="L5238" s="82">
        <v>20402</v>
      </c>
      <c r="M5238" t="s">
        <v>6393</v>
      </c>
    </row>
    <row r="5239" spans="9:13" x14ac:dyDescent="0.25">
      <c r="I5239">
        <v>16232</v>
      </c>
      <c r="J5239" t="s">
        <v>208</v>
      </c>
      <c r="K5239" t="s">
        <v>912</v>
      </c>
      <c r="L5239" s="82">
        <v>20368</v>
      </c>
      <c r="M5239" t="s">
        <v>6394</v>
      </c>
    </row>
    <row r="5240" spans="9:13" x14ac:dyDescent="0.25">
      <c r="I5240">
        <v>16233</v>
      </c>
      <c r="J5240" t="s">
        <v>552</v>
      </c>
      <c r="K5240" t="s">
        <v>841</v>
      </c>
      <c r="L5240" s="82">
        <v>20173</v>
      </c>
      <c r="M5240" t="s">
        <v>6395</v>
      </c>
    </row>
    <row r="5241" spans="9:13" x14ac:dyDescent="0.25">
      <c r="I5241">
        <v>16234</v>
      </c>
      <c r="J5241" t="s">
        <v>164</v>
      </c>
      <c r="K5241" t="s">
        <v>664</v>
      </c>
      <c r="L5241" s="82">
        <v>20582</v>
      </c>
      <c r="M5241" t="s">
        <v>6396</v>
      </c>
    </row>
    <row r="5242" spans="9:13" x14ac:dyDescent="0.25">
      <c r="I5242">
        <v>16235</v>
      </c>
      <c r="J5242" t="s">
        <v>485</v>
      </c>
      <c r="K5242" t="s">
        <v>936</v>
      </c>
      <c r="L5242" s="82">
        <v>20502</v>
      </c>
      <c r="M5242" t="s">
        <v>6397</v>
      </c>
    </row>
    <row r="5243" spans="9:13" x14ac:dyDescent="0.25">
      <c r="I5243">
        <v>16236</v>
      </c>
      <c r="J5243" t="s">
        <v>296</v>
      </c>
      <c r="K5243" t="s">
        <v>930</v>
      </c>
      <c r="L5243" s="82">
        <v>20805</v>
      </c>
      <c r="M5243" t="s">
        <v>6398</v>
      </c>
    </row>
    <row r="5244" spans="9:13" x14ac:dyDescent="0.25">
      <c r="I5244">
        <v>16237</v>
      </c>
      <c r="J5244" t="s">
        <v>359</v>
      </c>
      <c r="K5244" t="s">
        <v>283</v>
      </c>
      <c r="L5244" s="82">
        <v>20832</v>
      </c>
      <c r="M5244" t="s">
        <v>6399</v>
      </c>
    </row>
    <row r="5245" spans="9:13" x14ac:dyDescent="0.25">
      <c r="I5245">
        <v>16238</v>
      </c>
      <c r="J5245" t="s">
        <v>546</v>
      </c>
      <c r="K5245" t="s">
        <v>883</v>
      </c>
      <c r="L5245" s="82">
        <v>21156</v>
      </c>
      <c r="M5245" t="s">
        <v>6400</v>
      </c>
    </row>
    <row r="5246" spans="9:13" x14ac:dyDescent="0.25">
      <c r="I5246">
        <v>16239</v>
      </c>
      <c r="J5246" t="s">
        <v>288</v>
      </c>
      <c r="K5246" t="s">
        <v>615</v>
      </c>
      <c r="L5246" s="82">
        <v>21155</v>
      </c>
      <c r="M5246" t="s">
        <v>6401</v>
      </c>
    </row>
    <row r="5247" spans="9:13" x14ac:dyDescent="0.25">
      <c r="I5247">
        <v>16240</v>
      </c>
      <c r="J5247" t="s">
        <v>583</v>
      </c>
      <c r="K5247" t="s">
        <v>987</v>
      </c>
      <c r="L5247" s="82">
        <v>21231</v>
      </c>
      <c r="M5247" t="s">
        <v>6402</v>
      </c>
    </row>
    <row r="5248" spans="9:13" x14ac:dyDescent="0.25">
      <c r="I5248">
        <v>16241</v>
      </c>
      <c r="J5248" t="s">
        <v>528</v>
      </c>
      <c r="K5248" t="s">
        <v>876</v>
      </c>
      <c r="L5248" s="82">
        <v>21466</v>
      </c>
      <c r="M5248" t="s">
        <v>6403</v>
      </c>
    </row>
    <row r="5249" spans="9:13" x14ac:dyDescent="0.25">
      <c r="I5249">
        <v>16242</v>
      </c>
      <c r="J5249" t="s">
        <v>188</v>
      </c>
      <c r="K5249" t="s">
        <v>856</v>
      </c>
      <c r="L5249" s="82">
        <v>21240</v>
      </c>
      <c r="M5249" t="s">
        <v>6404</v>
      </c>
    </row>
    <row r="5250" spans="9:13" x14ac:dyDescent="0.25">
      <c r="I5250">
        <v>16243</v>
      </c>
      <c r="J5250" t="s">
        <v>284</v>
      </c>
      <c r="K5250" t="s">
        <v>283</v>
      </c>
      <c r="L5250" s="82">
        <v>21361</v>
      </c>
      <c r="M5250" t="s">
        <v>6405</v>
      </c>
    </row>
    <row r="5251" spans="9:13" x14ac:dyDescent="0.25">
      <c r="I5251">
        <v>16244</v>
      </c>
      <c r="J5251" t="s">
        <v>694</v>
      </c>
      <c r="K5251" t="s">
        <v>894</v>
      </c>
      <c r="L5251" s="82">
        <v>21538</v>
      </c>
      <c r="M5251" t="s">
        <v>6406</v>
      </c>
    </row>
    <row r="5252" spans="9:13" x14ac:dyDescent="0.25">
      <c r="I5252">
        <v>16245</v>
      </c>
      <c r="J5252" t="s">
        <v>318</v>
      </c>
      <c r="K5252" t="s">
        <v>913</v>
      </c>
      <c r="L5252" s="82">
        <v>21453</v>
      </c>
      <c r="M5252" t="s">
        <v>6407</v>
      </c>
    </row>
    <row r="5253" spans="9:13" x14ac:dyDescent="0.25">
      <c r="I5253">
        <v>16246</v>
      </c>
      <c r="J5253" t="s">
        <v>227</v>
      </c>
      <c r="K5253" t="s">
        <v>861</v>
      </c>
      <c r="L5253" s="82">
        <v>21515</v>
      </c>
      <c r="M5253" t="s">
        <v>6408</v>
      </c>
    </row>
    <row r="5254" spans="9:13" x14ac:dyDescent="0.25">
      <c r="I5254">
        <v>16247</v>
      </c>
      <c r="J5254" t="s">
        <v>325</v>
      </c>
      <c r="K5254" t="s">
        <v>889</v>
      </c>
      <c r="L5254" s="82">
        <v>21673</v>
      </c>
      <c r="M5254" t="s">
        <v>6409</v>
      </c>
    </row>
    <row r="5255" spans="9:13" x14ac:dyDescent="0.25">
      <c r="I5255">
        <v>16248</v>
      </c>
      <c r="J5255" t="s">
        <v>226</v>
      </c>
      <c r="K5255" t="s">
        <v>262</v>
      </c>
      <c r="L5255" s="82">
        <v>21609</v>
      </c>
      <c r="M5255" t="s">
        <v>6410</v>
      </c>
    </row>
    <row r="5256" spans="9:13" x14ac:dyDescent="0.25">
      <c r="I5256">
        <v>16249</v>
      </c>
      <c r="J5256" t="s">
        <v>186</v>
      </c>
      <c r="K5256" t="s">
        <v>911</v>
      </c>
      <c r="L5256" s="82">
        <v>21889</v>
      </c>
      <c r="M5256" t="s">
        <v>6411</v>
      </c>
    </row>
    <row r="5257" spans="9:13" x14ac:dyDescent="0.25">
      <c r="I5257">
        <v>16250</v>
      </c>
      <c r="J5257" t="s">
        <v>529</v>
      </c>
      <c r="K5257" t="s">
        <v>869</v>
      </c>
      <c r="L5257" s="82">
        <v>24979</v>
      </c>
      <c r="M5257" t="s">
        <v>6412</v>
      </c>
    </row>
    <row r="5258" spans="9:13" x14ac:dyDescent="0.25">
      <c r="I5258">
        <v>16251</v>
      </c>
      <c r="J5258" t="s">
        <v>585</v>
      </c>
      <c r="K5258" t="s">
        <v>933</v>
      </c>
      <c r="L5258" s="82">
        <v>24543</v>
      </c>
      <c r="M5258" t="s">
        <v>6413</v>
      </c>
    </row>
    <row r="5259" spans="9:13" x14ac:dyDescent="0.25">
      <c r="I5259">
        <v>16252</v>
      </c>
      <c r="J5259" t="s">
        <v>442</v>
      </c>
      <c r="K5259" t="s">
        <v>907</v>
      </c>
      <c r="L5259" s="82">
        <v>24737</v>
      </c>
      <c r="M5259" t="s">
        <v>6414</v>
      </c>
    </row>
    <row r="5260" spans="9:13" x14ac:dyDescent="0.25">
      <c r="I5260">
        <v>16253</v>
      </c>
      <c r="J5260" t="s">
        <v>177</v>
      </c>
      <c r="K5260" t="s">
        <v>840</v>
      </c>
      <c r="L5260" s="82">
        <v>24718</v>
      </c>
      <c r="M5260" t="s">
        <v>6415</v>
      </c>
    </row>
    <row r="5261" spans="9:13" x14ac:dyDescent="0.25">
      <c r="I5261">
        <v>16254</v>
      </c>
      <c r="J5261" t="s">
        <v>284</v>
      </c>
      <c r="K5261" t="s">
        <v>936</v>
      </c>
      <c r="L5261" s="82">
        <v>24705</v>
      </c>
      <c r="M5261" t="s">
        <v>6416</v>
      </c>
    </row>
    <row r="5262" spans="9:13" x14ac:dyDescent="0.25">
      <c r="I5262">
        <v>16255</v>
      </c>
      <c r="J5262" t="s">
        <v>344</v>
      </c>
      <c r="K5262" t="s">
        <v>171</v>
      </c>
      <c r="L5262" s="82">
        <v>24706</v>
      </c>
      <c r="M5262" t="s">
        <v>6417</v>
      </c>
    </row>
    <row r="5263" spans="9:13" x14ac:dyDescent="0.25">
      <c r="I5263">
        <v>16256</v>
      </c>
      <c r="J5263" t="s">
        <v>530</v>
      </c>
      <c r="K5263" t="s">
        <v>955</v>
      </c>
      <c r="L5263" s="82">
        <v>24670</v>
      </c>
      <c r="M5263" t="s">
        <v>6418</v>
      </c>
    </row>
    <row r="5264" spans="9:13" x14ac:dyDescent="0.25">
      <c r="I5264">
        <v>16257</v>
      </c>
      <c r="J5264" t="s">
        <v>202</v>
      </c>
      <c r="K5264" t="s">
        <v>982</v>
      </c>
      <c r="L5264" s="82">
        <v>24763</v>
      </c>
      <c r="M5264" t="s">
        <v>6419</v>
      </c>
    </row>
    <row r="5265" spans="9:13" x14ac:dyDescent="0.25">
      <c r="I5265">
        <v>16258</v>
      </c>
      <c r="J5265" t="s">
        <v>200</v>
      </c>
      <c r="K5265" t="s">
        <v>964</v>
      </c>
      <c r="L5265" s="82">
        <v>24779</v>
      </c>
      <c r="M5265" t="s">
        <v>6420</v>
      </c>
    </row>
    <row r="5266" spans="9:13" x14ac:dyDescent="0.25">
      <c r="I5266">
        <v>16259</v>
      </c>
      <c r="J5266" t="s">
        <v>181</v>
      </c>
      <c r="K5266" t="s">
        <v>846</v>
      </c>
      <c r="L5266" s="82">
        <v>24218</v>
      </c>
      <c r="M5266" t="s">
        <v>6421</v>
      </c>
    </row>
    <row r="5267" spans="9:13" x14ac:dyDescent="0.25">
      <c r="I5267">
        <v>16260</v>
      </c>
      <c r="J5267" t="s">
        <v>222</v>
      </c>
      <c r="K5267" t="s">
        <v>972</v>
      </c>
      <c r="L5267" s="82">
        <v>24158</v>
      </c>
      <c r="M5267" t="s">
        <v>6422</v>
      </c>
    </row>
    <row r="5268" spans="9:13" x14ac:dyDescent="0.25">
      <c r="I5268">
        <v>16261</v>
      </c>
      <c r="J5268" t="s">
        <v>184</v>
      </c>
      <c r="K5268" t="s">
        <v>878</v>
      </c>
      <c r="L5268" s="82">
        <v>24694</v>
      </c>
      <c r="M5268" t="s">
        <v>6423</v>
      </c>
    </row>
    <row r="5269" spans="9:13" x14ac:dyDescent="0.25">
      <c r="I5269">
        <v>16262</v>
      </c>
      <c r="J5269" t="s">
        <v>566</v>
      </c>
      <c r="K5269" t="s">
        <v>844</v>
      </c>
      <c r="L5269" s="82">
        <v>24795</v>
      </c>
      <c r="M5269" t="s">
        <v>6424</v>
      </c>
    </row>
    <row r="5270" spans="9:13" x14ac:dyDescent="0.25">
      <c r="I5270">
        <v>16263</v>
      </c>
      <c r="J5270" t="s">
        <v>276</v>
      </c>
      <c r="K5270" t="s">
        <v>924</v>
      </c>
      <c r="L5270" s="82">
        <v>24634</v>
      </c>
      <c r="M5270" t="s">
        <v>6425</v>
      </c>
    </row>
    <row r="5271" spans="9:13" x14ac:dyDescent="0.25">
      <c r="I5271">
        <v>16264</v>
      </c>
      <c r="J5271" t="s">
        <v>183</v>
      </c>
      <c r="K5271" t="s">
        <v>933</v>
      </c>
      <c r="L5271" s="82">
        <v>10340</v>
      </c>
      <c r="M5271" t="s">
        <v>6426</v>
      </c>
    </row>
    <row r="5272" spans="9:13" x14ac:dyDescent="0.25">
      <c r="I5272">
        <v>16265</v>
      </c>
      <c r="J5272" t="s">
        <v>604</v>
      </c>
      <c r="K5272" t="s">
        <v>919</v>
      </c>
      <c r="L5272" s="82">
        <v>24277</v>
      </c>
      <c r="M5272" t="s">
        <v>6427</v>
      </c>
    </row>
    <row r="5273" spans="9:13" x14ac:dyDescent="0.25">
      <c r="I5273">
        <v>16266</v>
      </c>
      <c r="J5273" t="s">
        <v>429</v>
      </c>
      <c r="K5273" t="s">
        <v>821</v>
      </c>
      <c r="L5273" s="82">
        <v>24215</v>
      </c>
      <c r="M5273" t="s">
        <v>6428</v>
      </c>
    </row>
    <row r="5274" spans="9:13" x14ac:dyDescent="0.25">
      <c r="I5274">
        <v>16267</v>
      </c>
      <c r="J5274" t="s">
        <v>240</v>
      </c>
      <c r="K5274" t="s">
        <v>994</v>
      </c>
      <c r="L5274" s="82">
        <v>24403</v>
      </c>
      <c r="M5274" t="s">
        <v>6429</v>
      </c>
    </row>
    <row r="5275" spans="9:13" x14ac:dyDescent="0.25">
      <c r="I5275">
        <v>16268</v>
      </c>
      <c r="J5275" t="s">
        <v>673</v>
      </c>
      <c r="K5275" t="s">
        <v>894</v>
      </c>
      <c r="L5275" s="82">
        <v>24431</v>
      </c>
      <c r="M5275" t="s">
        <v>6430</v>
      </c>
    </row>
    <row r="5276" spans="9:13" x14ac:dyDescent="0.25">
      <c r="I5276">
        <v>16269</v>
      </c>
      <c r="J5276" t="s">
        <v>634</v>
      </c>
      <c r="K5276" t="s">
        <v>853</v>
      </c>
      <c r="L5276" s="82">
        <v>24163</v>
      </c>
      <c r="M5276" t="s">
        <v>6431</v>
      </c>
    </row>
    <row r="5277" spans="9:13" x14ac:dyDescent="0.25">
      <c r="I5277">
        <v>16270</v>
      </c>
      <c r="J5277" t="s">
        <v>371</v>
      </c>
      <c r="K5277" t="s">
        <v>857</v>
      </c>
      <c r="L5277" s="82">
        <v>24268</v>
      </c>
      <c r="M5277" t="s">
        <v>6432</v>
      </c>
    </row>
    <row r="5278" spans="9:13" x14ac:dyDescent="0.25">
      <c r="I5278">
        <v>16271</v>
      </c>
      <c r="J5278" t="s">
        <v>202</v>
      </c>
      <c r="K5278" t="s">
        <v>902</v>
      </c>
      <c r="L5278" s="82">
        <v>23906</v>
      </c>
      <c r="M5278" t="s">
        <v>6433</v>
      </c>
    </row>
    <row r="5279" spans="9:13" x14ac:dyDescent="0.25">
      <c r="I5279">
        <v>16272</v>
      </c>
      <c r="J5279" t="s">
        <v>682</v>
      </c>
      <c r="K5279" t="s">
        <v>905</v>
      </c>
      <c r="L5279" s="82">
        <v>23961</v>
      </c>
      <c r="M5279" t="s">
        <v>6434</v>
      </c>
    </row>
    <row r="5280" spans="9:13" x14ac:dyDescent="0.25">
      <c r="I5280">
        <v>16273</v>
      </c>
      <c r="J5280" t="s">
        <v>398</v>
      </c>
      <c r="K5280" t="s">
        <v>930</v>
      </c>
      <c r="L5280" s="82">
        <v>23876</v>
      </c>
      <c r="M5280" t="s">
        <v>6435</v>
      </c>
    </row>
    <row r="5281" spans="9:13" x14ac:dyDescent="0.25">
      <c r="I5281">
        <v>16274</v>
      </c>
      <c r="J5281" t="s">
        <v>262</v>
      </c>
      <c r="K5281" t="s">
        <v>871</v>
      </c>
      <c r="L5281" s="82">
        <v>23452</v>
      </c>
      <c r="M5281" t="s">
        <v>6436</v>
      </c>
    </row>
    <row r="5282" spans="9:13" x14ac:dyDescent="0.25">
      <c r="I5282">
        <v>16275</v>
      </c>
      <c r="J5282" t="s">
        <v>441</v>
      </c>
      <c r="K5282" t="s">
        <v>971</v>
      </c>
      <c r="L5282" s="82">
        <v>23377</v>
      </c>
      <c r="M5282" t="s">
        <v>6437</v>
      </c>
    </row>
    <row r="5283" spans="9:13" x14ac:dyDescent="0.25">
      <c r="I5283">
        <v>16276</v>
      </c>
      <c r="J5283" t="s">
        <v>590</v>
      </c>
      <c r="K5283" t="s">
        <v>830</v>
      </c>
      <c r="L5283" s="82">
        <v>23441</v>
      </c>
      <c r="M5283" t="s">
        <v>6438</v>
      </c>
    </row>
    <row r="5284" spans="9:13" x14ac:dyDescent="0.25">
      <c r="I5284">
        <v>16277</v>
      </c>
      <c r="J5284" t="s">
        <v>151</v>
      </c>
      <c r="K5284" t="s">
        <v>881</v>
      </c>
      <c r="L5284" s="82">
        <v>23648</v>
      </c>
      <c r="M5284" t="s">
        <v>6439</v>
      </c>
    </row>
    <row r="5285" spans="9:13" x14ac:dyDescent="0.25">
      <c r="I5285">
        <v>16278</v>
      </c>
      <c r="J5285" t="s">
        <v>326</v>
      </c>
      <c r="K5285" t="s">
        <v>950</v>
      </c>
      <c r="L5285" s="82">
        <v>23551</v>
      </c>
      <c r="M5285" t="s">
        <v>6440</v>
      </c>
    </row>
    <row r="5286" spans="9:13" x14ac:dyDescent="0.25">
      <c r="I5286">
        <v>16279</v>
      </c>
      <c r="J5286" t="s">
        <v>342</v>
      </c>
      <c r="K5286" t="s">
        <v>917</v>
      </c>
      <c r="L5286" s="82">
        <v>23187</v>
      </c>
      <c r="M5286" t="s">
        <v>6441</v>
      </c>
    </row>
    <row r="5287" spans="9:13" x14ac:dyDescent="0.25">
      <c r="I5287">
        <v>16280</v>
      </c>
      <c r="J5287" t="s">
        <v>625</v>
      </c>
      <c r="K5287" t="s">
        <v>893</v>
      </c>
      <c r="L5287" s="82">
        <v>23242</v>
      </c>
      <c r="M5287" t="s">
        <v>6442</v>
      </c>
    </row>
    <row r="5288" spans="9:13" x14ac:dyDescent="0.25">
      <c r="I5288">
        <v>16281</v>
      </c>
      <c r="J5288" t="s">
        <v>201</v>
      </c>
      <c r="K5288" t="s">
        <v>881</v>
      </c>
      <c r="L5288" s="82">
        <v>23017</v>
      </c>
      <c r="M5288" t="s">
        <v>6443</v>
      </c>
    </row>
    <row r="5289" spans="9:13" x14ac:dyDescent="0.25">
      <c r="I5289">
        <v>16282</v>
      </c>
      <c r="J5289" t="s">
        <v>609</v>
      </c>
      <c r="K5289" t="s">
        <v>831</v>
      </c>
      <c r="L5289" s="82">
        <v>23255</v>
      </c>
      <c r="M5289" t="s">
        <v>6444</v>
      </c>
    </row>
    <row r="5290" spans="9:13" x14ac:dyDescent="0.25">
      <c r="I5290">
        <v>16283</v>
      </c>
      <c r="J5290" t="s">
        <v>479</v>
      </c>
      <c r="K5290" t="s">
        <v>879</v>
      </c>
      <c r="L5290" s="82">
        <v>23267</v>
      </c>
      <c r="M5290" t="s">
        <v>6445</v>
      </c>
    </row>
    <row r="5291" spans="9:13" x14ac:dyDescent="0.25">
      <c r="I5291">
        <v>16284</v>
      </c>
      <c r="J5291" t="s">
        <v>474</v>
      </c>
      <c r="K5291" t="s">
        <v>891</v>
      </c>
      <c r="L5291" s="82">
        <v>23173</v>
      </c>
      <c r="M5291" t="s">
        <v>6446</v>
      </c>
    </row>
    <row r="5292" spans="9:13" x14ac:dyDescent="0.25">
      <c r="I5292">
        <v>16285</v>
      </c>
      <c r="J5292" t="s">
        <v>378</v>
      </c>
      <c r="K5292" t="s">
        <v>844</v>
      </c>
      <c r="L5292" s="82">
        <v>24413</v>
      </c>
      <c r="M5292" t="s">
        <v>6447</v>
      </c>
    </row>
    <row r="5293" spans="9:13" x14ac:dyDescent="0.25">
      <c r="I5293">
        <v>16286</v>
      </c>
      <c r="J5293" t="s">
        <v>435</v>
      </c>
      <c r="K5293" t="s">
        <v>823</v>
      </c>
      <c r="L5293" s="82">
        <v>24435</v>
      </c>
      <c r="M5293" t="s">
        <v>6448</v>
      </c>
    </row>
    <row r="5294" spans="9:13" x14ac:dyDescent="0.25">
      <c r="I5294">
        <v>16287</v>
      </c>
      <c r="J5294" t="s">
        <v>428</v>
      </c>
      <c r="K5294" t="s">
        <v>967</v>
      </c>
      <c r="L5294" s="82">
        <v>24414</v>
      </c>
      <c r="M5294" t="s">
        <v>6449</v>
      </c>
    </row>
    <row r="5295" spans="9:13" x14ac:dyDescent="0.25">
      <c r="I5295">
        <v>16288</v>
      </c>
      <c r="J5295" t="s">
        <v>240</v>
      </c>
      <c r="K5295" t="s">
        <v>922</v>
      </c>
      <c r="L5295" s="82">
        <v>23247</v>
      </c>
      <c r="M5295" t="s">
        <v>6450</v>
      </c>
    </row>
    <row r="5296" spans="9:13" x14ac:dyDescent="0.25">
      <c r="I5296">
        <v>16289</v>
      </c>
      <c r="J5296" t="s">
        <v>604</v>
      </c>
      <c r="K5296" t="s">
        <v>970</v>
      </c>
      <c r="L5296" s="82">
        <v>24009</v>
      </c>
      <c r="M5296" t="s">
        <v>6451</v>
      </c>
    </row>
    <row r="5297" spans="9:13" x14ac:dyDescent="0.25">
      <c r="I5297">
        <v>16290</v>
      </c>
      <c r="J5297" t="s">
        <v>171</v>
      </c>
      <c r="K5297" t="s">
        <v>853</v>
      </c>
      <c r="L5297" s="82">
        <v>24038</v>
      </c>
      <c r="M5297" t="s">
        <v>6452</v>
      </c>
    </row>
    <row r="5298" spans="9:13" x14ac:dyDescent="0.25">
      <c r="I5298">
        <v>16291</v>
      </c>
      <c r="J5298" t="s">
        <v>673</v>
      </c>
      <c r="K5298" t="s">
        <v>840</v>
      </c>
      <c r="L5298" s="82">
        <v>23382</v>
      </c>
      <c r="M5298" t="s">
        <v>6453</v>
      </c>
    </row>
    <row r="5299" spans="9:13" x14ac:dyDescent="0.25">
      <c r="I5299">
        <v>16292</v>
      </c>
      <c r="J5299" t="s">
        <v>393</v>
      </c>
      <c r="K5299" t="s">
        <v>840</v>
      </c>
      <c r="L5299" s="82">
        <v>23501</v>
      </c>
      <c r="M5299" t="s">
        <v>6454</v>
      </c>
    </row>
    <row r="5300" spans="9:13" x14ac:dyDescent="0.25">
      <c r="I5300">
        <v>16293</v>
      </c>
      <c r="J5300" t="s">
        <v>357</v>
      </c>
      <c r="K5300" t="s">
        <v>934</v>
      </c>
      <c r="L5300" s="82">
        <v>23693</v>
      </c>
      <c r="M5300" t="s">
        <v>6455</v>
      </c>
    </row>
    <row r="5301" spans="9:13" x14ac:dyDescent="0.25">
      <c r="I5301">
        <v>16294</v>
      </c>
      <c r="J5301" t="s">
        <v>646</v>
      </c>
      <c r="K5301" t="s">
        <v>975</v>
      </c>
      <c r="L5301" s="82">
        <v>23552</v>
      </c>
      <c r="M5301" t="s">
        <v>6456</v>
      </c>
    </row>
    <row r="5302" spans="9:13" x14ac:dyDescent="0.25">
      <c r="I5302">
        <v>16295</v>
      </c>
      <c r="J5302" t="s">
        <v>449</v>
      </c>
      <c r="K5302" t="s">
        <v>967</v>
      </c>
      <c r="L5302" s="82">
        <v>23329</v>
      </c>
      <c r="M5302" t="s">
        <v>6457</v>
      </c>
    </row>
    <row r="5303" spans="9:13" x14ac:dyDescent="0.25">
      <c r="I5303">
        <v>16296</v>
      </c>
      <c r="J5303" t="s">
        <v>162</v>
      </c>
      <c r="K5303" t="s">
        <v>126</v>
      </c>
      <c r="L5303" s="82">
        <v>23366</v>
      </c>
      <c r="M5303" t="s">
        <v>6458</v>
      </c>
    </row>
    <row r="5304" spans="9:13" x14ac:dyDescent="0.25">
      <c r="I5304">
        <v>16297</v>
      </c>
      <c r="J5304" t="s">
        <v>200</v>
      </c>
      <c r="K5304" t="s">
        <v>856</v>
      </c>
      <c r="L5304" s="82">
        <v>23266</v>
      </c>
      <c r="M5304" t="s">
        <v>6459</v>
      </c>
    </row>
    <row r="5305" spans="9:13" x14ac:dyDescent="0.25">
      <c r="I5305">
        <v>16298</v>
      </c>
      <c r="J5305" t="s">
        <v>438</v>
      </c>
      <c r="K5305" t="s">
        <v>980</v>
      </c>
      <c r="L5305" s="82">
        <v>23147</v>
      </c>
      <c r="M5305" t="s">
        <v>6460</v>
      </c>
    </row>
    <row r="5306" spans="9:13" x14ac:dyDescent="0.25">
      <c r="I5306">
        <v>16299</v>
      </c>
      <c r="J5306" t="s">
        <v>628</v>
      </c>
      <c r="K5306" t="s">
        <v>927</v>
      </c>
      <c r="L5306" s="82">
        <v>28453</v>
      </c>
      <c r="M5306" t="s">
        <v>6461</v>
      </c>
    </row>
    <row r="5307" spans="9:13" x14ac:dyDescent="0.25">
      <c r="I5307">
        <v>16300</v>
      </c>
      <c r="J5307" t="s">
        <v>259</v>
      </c>
      <c r="K5307" t="s">
        <v>664</v>
      </c>
      <c r="L5307" s="82">
        <v>28439</v>
      </c>
      <c r="M5307" t="s">
        <v>6462</v>
      </c>
    </row>
    <row r="5308" spans="9:13" x14ac:dyDescent="0.25">
      <c r="I5308">
        <v>16301</v>
      </c>
      <c r="J5308" t="s">
        <v>516</v>
      </c>
      <c r="K5308" t="s">
        <v>904</v>
      </c>
      <c r="L5308" s="82">
        <v>28162</v>
      </c>
      <c r="M5308" t="s">
        <v>6463</v>
      </c>
    </row>
    <row r="5309" spans="9:13" x14ac:dyDescent="0.25">
      <c r="I5309">
        <v>16302</v>
      </c>
      <c r="J5309" t="s">
        <v>570</v>
      </c>
      <c r="K5309" t="s">
        <v>906</v>
      </c>
      <c r="L5309" s="82">
        <v>29171</v>
      </c>
      <c r="M5309" t="s">
        <v>6464</v>
      </c>
    </row>
    <row r="5310" spans="9:13" x14ac:dyDescent="0.25">
      <c r="I5310">
        <v>16303</v>
      </c>
      <c r="J5310" t="s">
        <v>659</v>
      </c>
      <c r="K5310" t="s">
        <v>850</v>
      </c>
      <c r="L5310" s="82">
        <v>29105</v>
      </c>
      <c r="M5310" t="s">
        <v>6465</v>
      </c>
    </row>
    <row r="5311" spans="9:13" x14ac:dyDescent="0.25">
      <c r="I5311">
        <v>16304</v>
      </c>
      <c r="J5311" t="s">
        <v>458</v>
      </c>
      <c r="K5311" t="s">
        <v>993</v>
      </c>
      <c r="L5311" s="82">
        <v>29144</v>
      </c>
      <c r="M5311" t="s">
        <v>6466</v>
      </c>
    </row>
    <row r="5312" spans="9:13" x14ac:dyDescent="0.25">
      <c r="I5312">
        <v>16305</v>
      </c>
      <c r="J5312" t="s">
        <v>424</v>
      </c>
      <c r="K5312" t="s">
        <v>854</v>
      </c>
      <c r="L5312" s="82">
        <v>29121</v>
      </c>
      <c r="M5312" t="s">
        <v>6467</v>
      </c>
    </row>
    <row r="5313" spans="9:13" x14ac:dyDescent="0.25">
      <c r="I5313">
        <v>16306</v>
      </c>
      <c r="J5313" t="s">
        <v>609</v>
      </c>
      <c r="K5313" t="s">
        <v>938</v>
      </c>
      <c r="L5313" s="82">
        <v>28904</v>
      </c>
      <c r="M5313" t="s">
        <v>6468</v>
      </c>
    </row>
    <row r="5314" spans="9:13" x14ac:dyDescent="0.25">
      <c r="I5314">
        <v>16307</v>
      </c>
      <c r="J5314" t="s">
        <v>407</v>
      </c>
      <c r="K5314" t="s">
        <v>966</v>
      </c>
      <c r="L5314" s="82">
        <v>23169</v>
      </c>
      <c r="M5314" t="s">
        <v>6469</v>
      </c>
    </row>
    <row r="5315" spans="9:13" x14ac:dyDescent="0.25">
      <c r="I5315">
        <v>16308</v>
      </c>
      <c r="J5315" t="s">
        <v>461</v>
      </c>
      <c r="K5315" t="s">
        <v>885</v>
      </c>
      <c r="L5315" s="82">
        <v>23128</v>
      </c>
      <c r="M5315" t="s">
        <v>6470</v>
      </c>
    </row>
    <row r="5316" spans="9:13" x14ac:dyDescent="0.25">
      <c r="I5316">
        <v>16309</v>
      </c>
      <c r="J5316" t="s">
        <v>416</v>
      </c>
      <c r="K5316" t="s">
        <v>963</v>
      </c>
      <c r="L5316" s="82">
        <v>22910</v>
      </c>
      <c r="M5316" t="s">
        <v>6471</v>
      </c>
    </row>
    <row r="5317" spans="9:13" x14ac:dyDescent="0.25">
      <c r="I5317">
        <v>16310</v>
      </c>
      <c r="J5317" t="s">
        <v>184</v>
      </c>
      <c r="K5317" t="s">
        <v>896</v>
      </c>
      <c r="L5317" s="82">
        <v>22709</v>
      </c>
      <c r="M5317" t="s">
        <v>6472</v>
      </c>
    </row>
    <row r="5318" spans="9:13" x14ac:dyDescent="0.25">
      <c r="I5318">
        <v>16311</v>
      </c>
      <c r="J5318" t="s">
        <v>203</v>
      </c>
      <c r="K5318" t="s">
        <v>845</v>
      </c>
      <c r="L5318" s="82">
        <v>22929</v>
      </c>
      <c r="M5318" t="s">
        <v>6473</v>
      </c>
    </row>
    <row r="5319" spans="9:13" x14ac:dyDescent="0.25">
      <c r="I5319">
        <v>16312</v>
      </c>
      <c r="J5319" t="s">
        <v>177</v>
      </c>
      <c r="K5319" t="s">
        <v>845</v>
      </c>
      <c r="L5319" s="82">
        <v>28510</v>
      </c>
      <c r="M5319" t="s">
        <v>6474</v>
      </c>
    </row>
    <row r="5320" spans="9:13" x14ac:dyDescent="0.25">
      <c r="I5320">
        <v>16313</v>
      </c>
      <c r="J5320" t="s">
        <v>319</v>
      </c>
      <c r="K5320" t="s">
        <v>171</v>
      </c>
      <c r="L5320" s="82">
        <v>28575</v>
      </c>
      <c r="M5320" t="s">
        <v>6475</v>
      </c>
    </row>
    <row r="5321" spans="9:13" x14ac:dyDescent="0.25">
      <c r="I5321">
        <v>16314</v>
      </c>
      <c r="J5321" t="s">
        <v>288</v>
      </c>
      <c r="K5321" t="s">
        <v>262</v>
      </c>
      <c r="L5321" s="82">
        <v>28604</v>
      </c>
      <c r="M5321" t="s">
        <v>6476</v>
      </c>
    </row>
    <row r="5322" spans="9:13" x14ac:dyDescent="0.25">
      <c r="I5322">
        <v>16315</v>
      </c>
      <c r="J5322" t="s">
        <v>537</v>
      </c>
      <c r="K5322" t="s">
        <v>912</v>
      </c>
      <c r="L5322" s="82">
        <v>28328</v>
      </c>
      <c r="M5322" t="s">
        <v>6477</v>
      </c>
    </row>
    <row r="5323" spans="9:13" x14ac:dyDescent="0.25">
      <c r="I5323">
        <v>16316</v>
      </c>
      <c r="J5323" t="s">
        <v>407</v>
      </c>
      <c r="K5323" t="s">
        <v>975</v>
      </c>
      <c r="L5323" s="82">
        <v>28422</v>
      </c>
      <c r="M5323" t="s">
        <v>6478</v>
      </c>
    </row>
    <row r="5324" spans="9:13" x14ac:dyDescent="0.25">
      <c r="I5324">
        <v>16317</v>
      </c>
      <c r="J5324" t="s">
        <v>462</v>
      </c>
      <c r="K5324" t="s">
        <v>961</v>
      </c>
      <c r="L5324" s="82">
        <v>28391</v>
      </c>
      <c r="M5324" t="s">
        <v>6479</v>
      </c>
    </row>
    <row r="5325" spans="9:13" x14ac:dyDescent="0.25">
      <c r="I5325">
        <v>16318</v>
      </c>
      <c r="J5325" t="s">
        <v>658</v>
      </c>
      <c r="K5325" t="s">
        <v>849</v>
      </c>
      <c r="L5325" s="82">
        <v>28284</v>
      </c>
      <c r="M5325" t="s">
        <v>6480</v>
      </c>
    </row>
    <row r="5326" spans="9:13" x14ac:dyDescent="0.25">
      <c r="I5326">
        <v>16319</v>
      </c>
      <c r="J5326" t="s">
        <v>665</v>
      </c>
      <c r="K5326" t="s">
        <v>963</v>
      </c>
      <c r="L5326" s="82">
        <v>28085</v>
      </c>
      <c r="M5326" t="s">
        <v>6481</v>
      </c>
    </row>
    <row r="5327" spans="9:13" x14ac:dyDescent="0.25">
      <c r="I5327">
        <v>16320</v>
      </c>
      <c r="J5327" t="s">
        <v>663</v>
      </c>
      <c r="K5327" t="s">
        <v>861</v>
      </c>
      <c r="L5327" s="82">
        <v>27823</v>
      </c>
      <c r="M5327" t="s">
        <v>6482</v>
      </c>
    </row>
    <row r="5328" spans="9:13" x14ac:dyDescent="0.25">
      <c r="I5328">
        <v>16321</v>
      </c>
      <c r="J5328" t="s">
        <v>608</v>
      </c>
      <c r="K5328" t="s">
        <v>964</v>
      </c>
      <c r="L5328" s="82">
        <v>27327</v>
      </c>
      <c r="M5328" t="s">
        <v>6483</v>
      </c>
    </row>
    <row r="5329" spans="9:13" x14ac:dyDescent="0.25">
      <c r="I5329">
        <v>16322</v>
      </c>
      <c r="J5329" t="s">
        <v>624</v>
      </c>
      <c r="K5329" t="s">
        <v>855</v>
      </c>
      <c r="L5329" s="82">
        <v>27289</v>
      </c>
      <c r="M5329" t="s">
        <v>6484</v>
      </c>
    </row>
    <row r="5330" spans="9:13" x14ac:dyDescent="0.25">
      <c r="I5330">
        <v>16323</v>
      </c>
      <c r="J5330" t="s">
        <v>412</v>
      </c>
      <c r="K5330" t="s">
        <v>869</v>
      </c>
      <c r="L5330" s="82">
        <v>27489</v>
      </c>
      <c r="M5330" t="s">
        <v>6485</v>
      </c>
    </row>
    <row r="5331" spans="9:13" x14ac:dyDescent="0.25">
      <c r="I5331">
        <v>16324</v>
      </c>
      <c r="J5331" t="s">
        <v>531</v>
      </c>
      <c r="K5331" t="s">
        <v>938</v>
      </c>
      <c r="L5331" s="82">
        <v>27472</v>
      </c>
      <c r="M5331" t="s">
        <v>6486</v>
      </c>
    </row>
    <row r="5332" spans="9:13" x14ac:dyDescent="0.25">
      <c r="I5332">
        <v>16325</v>
      </c>
      <c r="J5332" t="s">
        <v>515</v>
      </c>
      <c r="K5332" t="s">
        <v>923</v>
      </c>
      <c r="L5332" s="82">
        <v>5002</v>
      </c>
      <c r="M5332" t="s">
        <v>6487</v>
      </c>
    </row>
    <row r="5333" spans="9:13" x14ac:dyDescent="0.25">
      <c r="I5333">
        <v>16326</v>
      </c>
      <c r="J5333" t="s">
        <v>690</v>
      </c>
      <c r="K5333" t="s">
        <v>938</v>
      </c>
      <c r="L5333" s="82">
        <v>26681</v>
      </c>
      <c r="M5333" t="s">
        <v>6488</v>
      </c>
    </row>
    <row r="5334" spans="9:13" x14ac:dyDescent="0.25">
      <c r="I5334">
        <v>16327</v>
      </c>
      <c r="J5334" t="s">
        <v>410</v>
      </c>
      <c r="K5334" t="s">
        <v>871</v>
      </c>
      <c r="L5334" s="82">
        <v>26729</v>
      </c>
      <c r="M5334" t="s">
        <v>6489</v>
      </c>
    </row>
    <row r="5335" spans="9:13" x14ac:dyDescent="0.25">
      <c r="I5335">
        <v>16328</v>
      </c>
      <c r="J5335" t="s">
        <v>287</v>
      </c>
      <c r="K5335" t="s">
        <v>839</v>
      </c>
      <c r="L5335" s="82">
        <v>26710</v>
      </c>
      <c r="M5335" t="s">
        <v>6490</v>
      </c>
    </row>
    <row r="5336" spans="9:13" x14ac:dyDescent="0.25">
      <c r="I5336">
        <v>16329</v>
      </c>
      <c r="J5336" t="s">
        <v>545</v>
      </c>
      <c r="K5336" t="s">
        <v>882</v>
      </c>
      <c r="L5336" s="82">
        <v>27011</v>
      </c>
      <c r="M5336" t="s">
        <v>6491</v>
      </c>
    </row>
    <row r="5337" spans="9:13" x14ac:dyDescent="0.25">
      <c r="I5337">
        <v>16330</v>
      </c>
      <c r="J5337" t="s">
        <v>166</v>
      </c>
      <c r="K5337" t="s">
        <v>861</v>
      </c>
      <c r="L5337" s="82">
        <v>26851</v>
      </c>
      <c r="M5337" t="s">
        <v>6492</v>
      </c>
    </row>
    <row r="5338" spans="9:13" x14ac:dyDescent="0.25">
      <c r="I5338">
        <v>16331</v>
      </c>
      <c r="J5338" t="s">
        <v>359</v>
      </c>
      <c r="K5338" t="s">
        <v>912</v>
      </c>
      <c r="L5338" s="82">
        <v>28196</v>
      </c>
      <c r="M5338" t="s">
        <v>6493</v>
      </c>
    </row>
    <row r="5339" spans="9:13" x14ac:dyDescent="0.25">
      <c r="I5339">
        <v>16332</v>
      </c>
      <c r="J5339" t="s">
        <v>452</v>
      </c>
      <c r="K5339" t="s">
        <v>908</v>
      </c>
      <c r="L5339" s="82">
        <v>17810</v>
      </c>
      <c r="M5339" t="s">
        <v>6494</v>
      </c>
    </row>
    <row r="5340" spans="9:13" x14ac:dyDescent="0.25">
      <c r="I5340">
        <v>16333</v>
      </c>
      <c r="J5340" t="s">
        <v>211</v>
      </c>
      <c r="K5340" t="s">
        <v>837</v>
      </c>
      <c r="L5340" s="82">
        <v>28177</v>
      </c>
      <c r="M5340" t="s">
        <v>6495</v>
      </c>
    </row>
    <row r="5341" spans="9:13" x14ac:dyDescent="0.25">
      <c r="I5341">
        <v>16334</v>
      </c>
      <c r="J5341" t="s">
        <v>315</v>
      </c>
      <c r="K5341" t="s">
        <v>526</v>
      </c>
      <c r="L5341" s="82">
        <v>28471</v>
      </c>
      <c r="M5341" t="s">
        <v>6496</v>
      </c>
    </row>
    <row r="5342" spans="9:13" x14ac:dyDescent="0.25">
      <c r="I5342">
        <v>16335</v>
      </c>
      <c r="J5342" t="s">
        <v>579</v>
      </c>
      <c r="K5342" t="s">
        <v>832</v>
      </c>
      <c r="L5342" s="82">
        <v>28362</v>
      </c>
      <c r="M5342" t="s">
        <v>6497</v>
      </c>
    </row>
    <row r="5343" spans="9:13" x14ac:dyDescent="0.25">
      <c r="I5343">
        <v>16336</v>
      </c>
      <c r="J5343" t="s">
        <v>277</v>
      </c>
      <c r="K5343" t="s">
        <v>910</v>
      </c>
      <c r="L5343" s="82">
        <v>28284</v>
      </c>
      <c r="M5343" t="s">
        <v>6498</v>
      </c>
    </row>
    <row r="5344" spans="9:13" x14ac:dyDescent="0.25">
      <c r="I5344">
        <v>16337</v>
      </c>
      <c r="J5344" t="s">
        <v>299</v>
      </c>
      <c r="K5344" t="s">
        <v>126</v>
      </c>
      <c r="L5344" s="82">
        <v>28312</v>
      </c>
      <c r="M5344" t="s">
        <v>6499</v>
      </c>
    </row>
    <row r="5345" spans="9:13" x14ac:dyDescent="0.25">
      <c r="I5345">
        <v>16338</v>
      </c>
      <c r="J5345" t="s">
        <v>524</v>
      </c>
      <c r="K5345" t="s">
        <v>842</v>
      </c>
      <c r="L5345" s="82">
        <v>17975</v>
      </c>
      <c r="M5345" t="s">
        <v>6500</v>
      </c>
    </row>
    <row r="5346" spans="9:13" x14ac:dyDescent="0.25">
      <c r="I5346">
        <v>16339</v>
      </c>
      <c r="J5346" t="s">
        <v>170</v>
      </c>
      <c r="K5346" t="s">
        <v>890</v>
      </c>
      <c r="L5346" s="82">
        <v>18385</v>
      </c>
      <c r="M5346" t="s">
        <v>6501</v>
      </c>
    </row>
    <row r="5347" spans="9:13" x14ac:dyDescent="0.25">
      <c r="I5347">
        <v>16340</v>
      </c>
      <c r="J5347" t="s">
        <v>357</v>
      </c>
      <c r="K5347" t="s">
        <v>397</v>
      </c>
      <c r="L5347" s="82">
        <v>29579</v>
      </c>
      <c r="M5347" t="s">
        <v>6502</v>
      </c>
    </row>
    <row r="5348" spans="9:13" x14ac:dyDescent="0.25">
      <c r="I5348">
        <v>16341</v>
      </c>
      <c r="J5348" t="s">
        <v>392</v>
      </c>
      <c r="K5348" t="s">
        <v>879</v>
      </c>
      <c r="L5348" s="82">
        <v>18958</v>
      </c>
      <c r="M5348" t="s">
        <v>6503</v>
      </c>
    </row>
    <row r="5349" spans="9:13" x14ac:dyDescent="0.25">
      <c r="I5349">
        <v>16342</v>
      </c>
      <c r="J5349" t="s">
        <v>694</v>
      </c>
      <c r="K5349" t="s">
        <v>968</v>
      </c>
      <c r="L5349" s="82">
        <v>18727</v>
      </c>
      <c r="M5349" t="s">
        <v>6504</v>
      </c>
    </row>
    <row r="5350" spans="9:13" x14ac:dyDescent="0.25">
      <c r="I5350">
        <v>16343</v>
      </c>
      <c r="J5350" t="s">
        <v>462</v>
      </c>
      <c r="K5350" t="s">
        <v>964</v>
      </c>
      <c r="L5350" s="82">
        <v>18864</v>
      </c>
      <c r="M5350" t="s">
        <v>6505</v>
      </c>
    </row>
    <row r="5351" spans="9:13" x14ac:dyDescent="0.25">
      <c r="I5351">
        <v>16344</v>
      </c>
      <c r="J5351" t="s">
        <v>337</v>
      </c>
      <c r="K5351" t="s">
        <v>841</v>
      </c>
      <c r="L5351" s="82">
        <v>29359</v>
      </c>
      <c r="M5351" t="s">
        <v>6506</v>
      </c>
    </row>
    <row r="5352" spans="9:13" x14ac:dyDescent="0.25">
      <c r="I5352">
        <v>16345</v>
      </c>
      <c r="J5352" t="s">
        <v>444</v>
      </c>
      <c r="K5352" t="s">
        <v>851</v>
      </c>
      <c r="L5352" s="82">
        <v>19656</v>
      </c>
      <c r="M5352" t="s">
        <v>6507</v>
      </c>
    </row>
    <row r="5353" spans="9:13" x14ac:dyDescent="0.25">
      <c r="I5353">
        <v>16346</v>
      </c>
      <c r="J5353" t="s">
        <v>185</v>
      </c>
      <c r="K5353" t="s">
        <v>878</v>
      </c>
      <c r="L5353" s="82">
        <v>19524</v>
      </c>
      <c r="M5353" t="s">
        <v>6508</v>
      </c>
    </row>
    <row r="5354" spans="9:13" x14ac:dyDescent="0.25">
      <c r="I5354">
        <v>16347</v>
      </c>
      <c r="J5354" t="s">
        <v>682</v>
      </c>
      <c r="K5354" t="s">
        <v>991</v>
      </c>
      <c r="L5354" s="82">
        <v>19513</v>
      </c>
      <c r="M5354" t="s">
        <v>6509</v>
      </c>
    </row>
    <row r="5355" spans="9:13" x14ac:dyDescent="0.25">
      <c r="I5355">
        <v>16348</v>
      </c>
      <c r="J5355" t="s">
        <v>376</v>
      </c>
      <c r="K5355" t="s">
        <v>961</v>
      </c>
      <c r="L5355" s="82">
        <v>19909</v>
      </c>
      <c r="M5355" t="s">
        <v>6510</v>
      </c>
    </row>
    <row r="5356" spans="9:13" x14ac:dyDescent="0.25">
      <c r="I5356">
        <v>16349</v>
      </c>
      <c r="J5356" t="s">
        <v>218</v>
      </c>
      <c r="K5356" t="s">
        <v>846</v>
      </c>
      <c r="L5356" s="82">
        <v>19829</v>
      </c>
      <c r="M5356" t="s">
        <v>6511</v>
      </c>
    </row>
    <row r="5357" spans="9:13" x14ac:dyDescent="0.25">
      <c r="I5357">
        <v>16350</v>
      </c>
      <c r="J5357" t="s">
        <v>354</v>
      </c>
      <c r="K5357" t="s">
        <v>953</v>
      </c>
      <c r="L5357" s="82">
        <v>19769</v>
      </c>
      <c r="M5357" t="s">
        <v>6512</v>
      </c>
    </row>
    <row r="5358" spans="9:13" x14ac:dyDescent="0.25">
      <c r="I5358">
        <v>16351</v>
      </c>
      <c r="J5358" t="s">
        <v>706</v>
      </c>
      <c r="K5358" t="s">
        <v>967</v>
      </c>
      <c r="L5358" s="82">
        <v>19912</v>
      </c>
      <c r="M5358" t="s">
        <v>6513</v>
      </c>
    </row>
    <row r="5359" spans="9:13" x14ac:dyDescent="0.25">
      <c r="I5359">
        <v>16352</v>
      </c>
      <c r="J5359" t="s">
        <v>212</v>
      </c>
      <c r="K5359" t="s">
        <v>873</v>
      </c>
      <c r="L5359" s="82">
        <v>19942</v>
      </c>
      <c r="M5359" t="s">
        <v>6514</v>
      </c>
    </row>
    <row r="5360" spans="9:13" x14ac:dyDescent="0.25">
      <c r="I5360">
        <v>16353</v>
      </c>
      <c r="J5360" t="s">
        <v>172</v>
      </c>
      <c r="K5360" t="s">
        <v>967</v>
      </c>
      <c r="L5360" s="82">
        <v>27705</v>
      </c>
      <c r="M5360" t="s">
        <v>6515</v>
      </c>
    </row>
    <row r="5361" spans="9:13" x14ac:dyDescent="0.25">
      <c r="I5361">
        <v>16354</v>
      </c>
      <c r="J5361" t="s">
        <v>154</v>
      </c>
      <c r="K5361" t="s">
        <v>823</v>
      </c>
      <c r="L5361" s="82">
        <v>27432</v>
      </c>
      <c r="M5361" t="s">
        <v>6516</v>
      </c>
    </row>
    <row r="5362" spans="9:13" x14ac:dyDescent="0.25">
      <c r="I5362">
        <v>16355</v>
      </c>
      <c r="J5362" t="s">
        <v>747</v>
      </c>
      <c r="K5362" t="s">
        <v>940</v>
      </c>
      <c r="L5362" s="82">
        <v>27572</v>
      </c>
      <c r="M5362" t="s">
        <v>6517</v>
      </c>
    </row>
    <row r="5363" spans="9:13" x14ac:dyDescent="0.25">
      <c r="I5363">
        <v>16356</v>
      </c>
      <c r="J5363" t="s">
        <v>535</v>
      </c>
      <c r="K5363" t="s">
        <v>886</v>
      </c>
      <c r="L5363" s="82">
        <v>27746</v>
      </c>
      <c r="M5363" t="s">
        <v>6518</v>
      </c>
    </row>
    <row r="5364" spans="9:13" x14ac:dyDescent="0.25">
      <c r="I5364">
        <v>16357</v>
      </c>
      <c r="J5364" t="s">
        <v>621</v>
      </c>
      <c r="K5364" t="s">
        <v>171</v>
      </c>
      <c r="L5364" s="82">
        <v>27288</v>
      </c>
      <c r="M5364" t="s">
        <v>6519</v>
      </c>
    </row>
    <row r="5365" spans="9:13" x14ac:dyDescent="0.25">
      <c r="I5365">
        <v>16358</v>
      </c>
      <c r="J5365" t="s">
        <v>496</v>
      </c>
      <c r="K5365" t="s">
        <v>968</v>
      </c>
      <c r="L5365" s="82">
        <v>27037</v>
      </c>
      <c r="M5365" t="s">
        <v>6520</v>
      </c>
    </row>
    <row r="5366" spans="9:13" x14ac:dyDescent="0.25">
      <c r="I5366">
        <v>16359</v>
      </c>
      <c r="J5366" t="s">
        <v>513</v>
      </c>
      <c r="K5366" t="s">
        <v>912</v>
      </c>
      <c r="L5366" s="82">
        <v>19794</v>
      </c>
      <c r="M5366" t="s">
        <v>6521</v>
      </c>
    </row>
    <row r="5367" spans="9:13" x14ac:dyDescent="0.25">
      <c r="I5367">
        <v>16360</v>
      </c>
      <c r="J5367" t="s">
        <v>458</v>
      </c>
      <c r="K5367" t="s">
        <v>856</v>
      </c>
      <c r="L5367" s="82">
        <v>19938</v>
      </c>
      <c r="M5367" t="s">
        <v>6522</v>
      </c>
    </row>
    <row r="5368" spans="9:13" x14ac:dyDescent="0.25">
      <c r="I5368">
        <v>16361</v>
      </c>
      <c r="J5368" t="s">
        <v>164</v>
      </c>
      <c r="K5368" t="s">
        <v>126</v>
      </c>
      <c r="L5368" s="82">
        <v>20219</v>
      </c>
      <c r="M5368" t="s">
        <v>6523</v>
      </c>
    </row>
    <row r="5369" spans="9:13" x14ac:dyDescent="0.25">
      <c r="I5369">
        <v>16362</v>
      </c>
      <c r="J5369" t="s">
        <v>540</v>
      </c>
      <c r="K5369" t="s">
        <v>992</v>
      </c>
      <c r="L5369" s="82">
        <v>20211</v>
      </c>
      <c r="M5369" t="s">
        <v>6524</v>
      </c>
    </row>
    <row r="5370" spans="9:13" x14ac:dyDescent="0.25">
      <c r="I5370">
        <v>16363</v>
      </c>
      <c r="J5370" t="s">
        <v>563</v>
      </c>
      <c r="K5370" t="s">
        <v>916</v>
      </c>
      <c r="L5370" s="82">
        <v>20151</v>
      </c>
      <c r="M5370" t="s">
        <v>6525</v>
      </c>
    </row>
    <row r="5371" spans="9:13" x14ac:dyDescent="0.25">
      <c r="I5371">
        <v>16364</v>
      </c>
      <c r="J5371" t="s">
        <v>603</v>
      </c>
      <c r="K5371" t="s">
        <v>850</v>
      </c>
      <c r="L5371" s="82">
        <v>20220</v>
      </c>
      <c r="M5371" t="s">
        <v>6526</v>
      </c>
    </row>
    <row r="5372" spans="9:13" x14ac:dyDescent="0.25">
      <c r="I5372">
        <v>16365</v>
      </c>
      <c r="J5372" t="s">
        <v>352</v>
      </c>
      <c r="K5372" t="s">
        <v>836</v>
      </c>
      <c r="L5372" s="82">
        <v>20289</v>
      </c>
      <c r="M5372" t="s">
        <v>6527</v>
      </c>
    </row>
    <row r="5373" spans="9:13" x14ac:dyDescent="0.25">
      <c r="I5373">
        <v>16366</v>
      </c>
      <c r="J5373" t="s">
        <v>606</v>
      </c>
      <c r="K5373" t="s">
        <v>875</v>
      </c>
      <c r="L5373" s="82">
        <v>20279</v>
      </c>
      <c r="M5373" t="s">
        <v>6528</v>
      </c>
    </row>
    <row r="5374" spans="9:13" x14ac:dyDescent="0.25">
      <c r="I5374">
        <v>16367</v>
      </c>
      <c r="J5374" t="s">
        <v>228</v>
      </c>
      <c r="K5374" t="s">
        <v>923</v>
      </c>
      <c r="L5374" s="82">
        <v>20241</v>
      </c>
      <c r="M5374" t="s">
        <v>6529</v>
      </c>
    </row>
    <row r="5375" spans="9:13" x14ac:dyDescent="0.25">
      <c r="I5375">
        <v>16368</v>
      </c>
      <c r="J5375" t="s">
        <v>160</v>
      </c>
      <c r="K5375" t="s">
        <v>923</v>
      </c>
      <c r="L5375" s="82">
        <v>20401</v>
      </c>
      <c r="M5375" t="s">
        <v>6530</v>
      </c>
    </row>
    <row r="5376" spans="9:13" x14ac:dyDescent="0.25">
      <c r="I5376">
        <v>16369</v>
      </c>
      <c r="J5376" t="s">
        <v>528</v>
      </c>
      <c r="K5376" t="s">
        <v>864</v>
      </c>
      <c r="L5376" s="82">
        <v>20693</v>
      </c>
      <c r="M5376" t="s">
        <v>6531</v>
      </c>
    </row>
    <row r="5377" spans="9:13" x14ac:dyDescent="0.25">
      <c r="I5377">
        <v>16370</v>
      </c>
      <c r="J5377" t="s">
        <v>300</v>
      </c>
      <c r="K5377" t="s">
        <v>854</v>
      </c>
      <c r="L5377" s="82">
        <v>20480</v>
      </c>
      <c r="M5377" t="s">
        <v>6532</v>
      </c>
    </row>
    <row r="5378" spans="9:13" x14ac:dyDescent="0.25">
      <c r="I5378">
        <v>16371</v>
      </c>
      <c r="J5378" t="s">
        <v>211</v>
      </c>
      <c r="K5378" t="s">
        <v>871</v>
      </c>
      <c r="L5378" s="82">
        <v>20528</v>
      </c>
      <c r="M5378" t="s">
        <v>6533</v>
      </c>
    </row>
    <row r="5379" spans="9:13" x14ac:dyDescent="0.25">
      <c r="I5379">
        <v>16372</v>
      </c>
      <c r="J5379" t="s">
        <v>687</v>
      </c>
      <c r="K5379" t="s">
        <v>940</v>
      </c>
      <c r="L5379" s="82">
        <v>21037</v>
      </c>
      <c r="M5379" t="s">
        <v>6534</v>
      </c>
    </row>
    <row r="5380" spans="9:13" x14ac:dyDescent="0.25">
      <c r="I5380">
        <v>16373</v>
      </c>
      <c r="J5380" t="s">
        <v>360</v>
      </c>
      <c r="K5380" t="s">
        <v>945</v>
      </c>
      <c r="L5380" s="82">
        <v>20932</v>
      </c>
      <c r="M5380" t="s">
        <v>6535</v>
      </c>
    </row>
    <row r="5381" spans="9:13" x14ac:dyDescent="0.25">
      <c r="I5381">
        <v>16374</v>
      </c>
      <c r="J5381" t="s">
        <v>278</v>
      </c>
      <c r="K5381" t="s">
        <v>888</v>
      </c>
      <c r="L5381" s="82">
        <v>21169</v>
      </c>
      <c r="M5381" t="s">
        <v>6536</v>
      </c>
    </row>
    <row r="5382" spans="9:13" x14ac:dyDescent="0.25">
      <c r="I5382">
        <v>16375</v>
      </c>
      <c r="J5382" t="s">
        <v>500</v>
      </c>
      <c r="K5382" t="s">
        <v>857</v>
      </c>
      <c r="L5382" s="82">
        <v>21055</v>
      </c>
      <c r="M5382" t="s">
        <v>6537</v>
      </c>
    </row>
    <row r="5383" spans="9:13" x14ac:dyDescent="0.25">
      <c r="I5383">
        <v>16376</v>
      </c>
      <c r="J5383" t="s">
        <v>284</v>
      </c>
      <c r="K5383" t="s">
        <v>910</v>
      </c>
      <c r="L5383" s="82">
        <v>21161</v>
      </c>
      <c r="M5383" t="s">
        <v>6538</v>
      </c>
    </row>
    <row r="5384" spans="9:13" x14ac:dyDescent="0.25">
      <c r="I5384">
        <v>16377</v>
      </c>
      <c r="J5384" t="s">
        <v>167</v>
      </c>
      <c r="K5384" t="s">
        <v>934</v>
      </c>
      <c r="L5384" s="82">
        <v>21453</v>
      </c>
      <c r="M5384" t="s">
        <v>6539</v>
      </c>
    </row>
    <row r="5385" spans="9:13" x14ac:dyDescent="0.25">
      <c r="I5385">
        <v>16378</v>
      </c>
      <c r="J5385" t="s">
        <v>319</v>
      </c>
      <c r="K5385" t="s">
        <v>886</v>
      </c>
      <c r="L5385" s="82">
        <v>21262</v>
      </c>
      <c r="M5385" t="s">
        <v>6540</v>
      </c>
    </row>
    <row r="5386" spans="9:13" x14ac:dyDescent="0.25">
      <c r="I5386">
        <v>16379</v>
      </c>
      <c r="J5386" t="s">
        <v>185</v>
      </c>
      <c r="K5386" t="s">
        <v>848</v>
      </c>
      <c r="L5386" s="82">
        <v>21453</v>
      </c>
      <c r="M5386" t="s">
        <v>6541</v>
      </c>
    </row>
    <row r="5387" spans="9:13" x14ac:dyDescent="0.25">
      <c r="I5387">
        <v>16380</v>
      </c>
      <c r="J5387" t="s">
        <v>492</v>
      </c>
      <c r="K5387" t="s">
        <v>823</v>
      </c>
      <c r="L5387" s="82">
        <v>21482</v>
      </c>
      <c r="M5387" t="s">
        <v>6542</v>
      </c>
    </row>
    <row r="5388" spans="9:13" x14ac:dyDescent="0.25">
      <c r="I5388">
        <v>16381</v>
      </c>
      <c r="J5388" t="s">
        <v>577</v>
      </c>
      <c r="K5388" t="s">
        <v>890</v>
      </c>
      <c r="L5388" s="82">
        <v>21339</v>
      </c>
      <c r="M5388" t="s">
        <v>6543</v>
      </c>
    </row>
    <row r="5389" spans="9:13" x14ac:dyDescent="0.25">
      <c r="I5389">
        <v>16382</v>
      </c>
      <c r="J5389" t="s">
        <v>183</v>
      </c>
      <c r="K5389" t="s">
        <v>890</v>
      </c>
      <c r="L5389" s="82">
        <v>21339</v>
      </c>
      <c r="M5389" t="s">
        <v>6544</v>
      </c>
    </row>
    <row r="5390" spans="9:13" x14ac:dyDescent="0.25">
      <c r="I5390">
        <v>16383</v>
      </c>
      <c r="J5390" t="s">
        <v>490</v>
      </c>
      <c r="K5390" t="s">
        <v>596</v>
      </c>
      <c r="L5390" s="82">
        <v>21302</v>
      </c>
      <c r="M5390" t="s">
        <v>6545</v>
      </c>
    </row>
    <row r="5391" spans="9:13" x14ac:dyDescent="0.25">
      <c r="I5391">
        <v>16384</v>
      </c>
      <c r="J5391" t="s">
        <v>451</v>
      </c>
      <c r="K5391" t="s">
        <v>874</v>
      </c>
      <c r="L5391" s="82">
        <v>21693</v>
      </c>
      <c r="M5391" t="s">
        <v>6546</v>
      </c>
    </row>
    <row r="5392" spans="9:13" x14ac:dyDescent="0.25">
      <c r="I5392">
        <v>16385</v>
      </c>
      <c r="J5392" t="s">
        <v>283</v>
      </c>
      <c r="K5392" t="s">
        <v>891</v>
      </c>
      <c r="L5392" s="82">
        <v>21901</v>
      </c>
      <c r="M5392" t="s">
        <v>6547</v>
      </c>
    </row>
    <row r="5393" spans="9:13" x14ac:dyDescent="0.25">
      <c r="I5393">
        <v>16386</v>
      </c>
      <c r="J5393" t="s">
        <v>261</v>
      </c>
      <c r="K5393" t="s">
        <v>1024</v>
      </c>
      <c r="L5393" s="82">
        <v>25096</v>
      </c>
      <c r="M5393" t="s">
        <v>6548</v>
      </c>
    </row>
    <row r="5394" spans="9:13" x14ac:dyDescent="0.25">
      <c r="I5394">
        <v>16387</v>
      </c>
      <c r="J5394" t="s">
        <v>679</v>
      </c>
      <c r="K5394" t="s">
        <v>954</v>
      </c>
      <c r="L5394" s="82">
        <v>25136</v>
      </c>
      <c r="M5394" t="s">
        <v>6549</v>
      </c>
    </row>
    <row r="5395" spans="9:13" x14ac:dyDescent="0.25">
      <c r="I5395">
        <v>16388</v>
      </c>
      <c r="J5395" t="s">
        <v>432</v>
      </c>
      <c r="K5395" t="s">
        <v>823</v>
      </c>
      <c r="L5395" s="82">
        <v>25168</v>
      </c>
      <c r="M5395" t="s">
        <v>6550</v>
      </c>
    </row>
    <row r="5396" spans="9:13" x14ac:dyDescent="0.25">
      <c r="I5396">
        <v>16389</v>
      </c>
      <c r="J5396" t="s">
        <v>350</v>
      </c>
      <c r="K5396" t="s">
        <v>922</v>
      </c>
      <c r="L5396" s="82">
        <v>25115</v>
      </c>
      <c r="M5396" t="s">
        <v>6551</v>
      </c>
    </row>
    <row r="5397" spans="9:13" x14ac:dyDescent="0.25">
      <c r="I5397">
        <v>16390</v>
      </c>
      <c r="J5397" t="s">
        <v>409</v>
      </c>
      <c r="K5397" t="s">
        <v>853</v>
      </c>
      <c r="L5397" s="82">
        <v>24894</v>
      </c>
      <c r="M5397" t="s">
        <v>6552</v>
      </c>
    </row>
    <row r="5398" spans="9:13" x14ac:dyDescent="0.25">
      <c r="I5398">
        <v>16391</v>
      </c>
      <c r="J5398" t="s">
        <v>420</v>
      </c>
      <c r="K5398" t="s">
        <v>1007</v>
      </c>
      <c r="L5398" s="82">
        <v>25146</v>
      </c>
      <c r="M5398" t="s">
        <v>6553</v>
      </c>
    </row>
    <row r="5399" spans="9:13" x14ac:dyDescent="0.25">
      <c r="I5399">
        <v>16392</v>
      </c>
      <c r="J5399" t="s">
        <v>249</v>
      </c>
      <c r="K5399" t="s">
        <v>961</v>
      </c>
      <c r="L5399" s="82">
        <v>25120</v>
      </c>
      <c r="M5399" t="s">
        <v>6554</v>
      </c>
    </row>
    <row r="5400" spans="9:13" x14ac:dyDescent="0.25">
      <c r="I5400">
        <v>16393</v>
      </c>
      <c r="J5400" t="s">
        <v>337</v>
      </c>
      <c r="K5400" t="s">
        <v>843</v>
      </c>
      <c r="L5400" s="82">
        <v>25032</v>
      </c>
      <c r="M5400" t="s">
        <v>6555</v>
      </c>
    </row>
    <row r="5401" spans="9:13" x14ac:dyDescent="0.25">
      <c r="I5401">
        <v>16394</v>
      </c>
      <c r="J5401" t="s">
        <v>704</v>
      </c>
      <c r="K5401" t="s">
        <v>1001</v>
      </c>
      <c r="L5401" s="82">
        <v>24630</v>
      </c>
      <c r="M5401" t="s">
        <v>6556</v>
      </c>
    </row>
    <row r="5402" spans="9:13" x14ac:dyDescent="0.25">
      <c r="I5402">
        <v>16395</v>
      </c>
      <c r="J5402" t="s">
        <v>634</v>
      </c>
      <c r="K5402" t="s">
        <v>970</v>
      </c>
      <c r="L5402" s="82">
        <v>24814</v>
      </c>
      <c r="M5402" t="s">
        <v>6557</v>
      </c>
    </row>
    <row r="5403" spans="9:13" x14ac:dyDescent="0.25">
      <c r="I5403">
        <v>16396</v>
      </c>
      <c r="J5403" t="s">
        <v>488</v>
      </c>
      <c r="K5403" t="s">
        <v>839</v>
      </c>
      <c r="L5403" s="82">
        <v>24579</v>
      </c>
      <c r="M5403" t="s">
        <v>6558</v>
      </c>
    </row>
    <row r="5404" spans="9:13" x14ac:dyDescent="0.25">
      <c r="I5404">
        <v>16397</v>
      </c>
      <c r="J5404" t="s">
        <v>369</v>
      </c>
      <c r="K5404" t="s">
        <v>878</v>
      </c>
      <c r="L5404" s="82">
        <v>24576</v>
      </c>
      <c r="M5404" t="s">
        <v>6559</v>
      </c>
    </row>
    <row r="5405" spans="9:13" x14ac:dyDescent="0.25">
      <c r="I5405">
        <v>16398</v>
      </c>
      <c r="J5405" t="s">
        <v>612</v>
      </c>
      <c r="K5405" t="s">
        <v>1003</v>
      </c>
      <c r="L5405" s="82">
        <v>24820</v>
      </c>
      <c r="M5405" t="s">
        <v>6560</v>
      </c>
    </row>
    <row r="5406" spans="9:13" x14ac:dyDescent="0.25">
      <c r="I5406">
        <v>16399</v>
      </c>
      <c r="J5406" t="s">
        <v>350</v>
      </c>
      <c r="K5406" t="s">
        <v>967</v>
      </c>
      <c r="L5406" s="82">
        <v>24762</v>
      </c>
      <c r="M5406" t="s">
        <v>6561</v>
      </c>
    </row>
    <row r="5407" spans="9:13" x14ac:dyDescent="0.25">
      <c r="I5407">
        <v>16400</v>
      </c>
      <c r="J5407" t="s">
        <v>281</v>
      </c>
      <c r="K5407" t="s">
        <v>851</v>
      </c>
      <c r="L5407" s="82">
        <v>24541</v>
      </c>
      <c r="M5407" t="s">
        <v>6562</v>
      </c>
    </row>
    <row r="5408" spans="9:13" x14ac:dyDescent="0.25">
      <c r="I5408">
        <v>16401</v>
      </c>
      <c r="J5408" t="s">
        <v>621</v>
      </c>
      <c r="K5408" t="s">
        <v>873</v>
      </c>
      <c r="L5408" s="82">
        <v>24724</v>
      </c>
      <c r="M5408" t="s">
        <v>6563</v>
      </c>
    </row>
    <row r="5409" spans="9:13" x14ac:dyDescent="0.25">
      <c r="I5409">
        <v>16402</v>
      </c>
      <c r="J5409" t="s">
        <v>686</v>
      </c>
      <c r="K5409" t="s">
        <v>664</v>
      </c>
      <c r="L5409" s="82">
        <v>24748</v>
      </c>
      <c r="M5409" t="s">
        <v>6564</v>
      </c>
    </row>
    <row r="5410" spans="9:13" x14ac:dyDescent="0.25">
      <c r="I5410">
        <v>16403</v>
      </c>
      <c r="J5410" t="s">
        <v>260</v>
      </c>
      <c r="K5410" t="s">
        <v>831</v>
      </c>
      <c r="L5410" s="82">
        <v>24399</v>
      </c>
      <c r="M5410" t="s">
        <v>6565</v>
      </c>
    </row>
    <row r="5411" spans="9:13" x14ac:dyDescent="0.25">
      <c r="I5411">
        <v>16404</v>
      </c>
      <c r="J5411" t="s">
        <v>682</v>
      </c>
      <c r="K5411" t="s">
        <v>863</v>
      </c>
      <c r="L5411" s="82">
        <v>24659</v>
      </c>
      <c r="M5411" t="s">
        <v>6566</v>
      </c>
    </row>
    <row r="5412" spans="9:13" x14ac:dyDescent="0.25">
      <c r="I5412">
        <v>16405</v>
      </c>
      <c r="J5412" t="s">
        <v>575</v>
      </c>
      <c r="K5412" t="s">
        <v>846</v>
      </c>
      <c r="L5412" s="82">
        <v>24570</v>
      </c>
      <c r="M5412" t="s">
        <v>6567</v>
      </c>
    </row>
    <row r="5413" spans="9:13" x14ac:dyDescent="0.25">
      <c r="I5413">
        <v>16406</v>
      </c>
      <c r="J5413" t="s">
        <v>457</v>
      </c>
      <c r="K5413" t="s">
        <v>875</v>
      </c>
      <c r="L5413" s="82">
        <v>24790</v>
      </c>
      <c r="M5413" t="s">
        <v>6568</v>
      </c>
    </row>
    <row r="5414" spans="9:13" x14ac:dyDescent="0.25">
      <c r="I5414">
        <v>16407</v>
      </c>
      <c r="J5414" t="s">
        <v>437</v>
      </c>
      <c r="K5414" t="s">
        <v>847</v>
      </c>
      <c r="L5414" s="82">
        <v>24170</v>
      </c>
      <c r="M5414" t="s">
        <v>6569</v>
      </c>
    </row>
    <row r="5415" spans="9:13" x14ac:dyDescent="0.25">
      <c r="I5415">
        <v>16408</v>
      </c>
      <c r="J5415" t="s">
        <v>375</v>
      </c>
      <c r="K5415" t="s">
        <v>990</v>
      </c>
      <c r="L5415" s="82">
        <v>23781</v>
      </c>
      <c r="M5415" t="s">
        <v>6570</v>
      </c>
    </row>
    <row r="5416" spans="9:13" x14ac:dyDescent="0.25">
      <c r="I5416">
        <v>16409</v>
      </c>
      <c r="J5416" t="s">
        <v>181</v>
      </c>
      <c r="K5416" t="s">
        <v>849</v>
      </c>
      <c r="L5416" s="82">
        <v>24032</v>
      </c>
      <c r="M5416" t="s">
        <v>6571</v>
      </c>
    </row>
    <row r="5417" spans="9:13" x14ac:dyDescent="0.25">
      <c r="I5417">
        <v>16410</v>
      </c>
      <c r="J5417" t="s">
        <v>665</v>
      </c>
      <c r="K5417" t="s">
        <v>878</v>
      </c>
      <c r="L5417" s="82">
        <v>23669</v>
      </c>
      <c r="M5417" t="s">
        <v>6572</v>
      </c>
    </row>
    <row r="5418" spans="9:13" x14ac:dyDescent="0.25">
      <c r="I5418">
        <v>16411</v>
      </c>
      <c r="J5418" t="s">
        <v>424</v>
      </c>
      <c r="K5418" t="s">
        <v>860</v>
      </c>
      <c r="L5418" s="82">
        <v>23610</v>
      </c>
      <c r="M5418" t="s">
        <v>6573</v>
      </c>
    </row>
    <row r="5419" spans="9:13" x14ac:dyDescent="0.25">
      <c r="I5419">
        <v>16412</v>
      </c>
      <c r="J5419" t="s">
        <v>221</v>
      </c>
      <c r="K5419" t="s">
        <v>877</v>
      </c>
      <c r="L5419" s="82">
        <v>23539</v>
      </c>
      <c r="M5419" t="s">
        <v>6574</v>
      </c>
    </row>
    <row r="5420" spans="9:13" x14ac:dyDescent="0.25">
      <c r="I5420">
        <v>16413</v>
      </c>
      <c r="J5420" t="s">
        <v>244</v>
      </c>
      <c r="K5420" t="s">
        <v>854</v>
      </c>
      <c r="L5420" s="82">
        <v>11450</v>
      </c>
      <c r="M5420" t="s">
        <v>6575</v>
      </c>
    </row>
    <row r="5421" spans="9:13" x14ac:dyDescent="0.25">
      <c r="I5421">
        <v>16414</v>
      </c>
      <c r="J5421" t="s">
        <v>596</v>
      </c>
      <c r="K5421" t="s">
        <v>862</v>
      </c>
      <c r="L5421" s="82">
        <v>23545</v>
      </c>
      <c r="M5421" t="s">
        <v>6576</v>
      </c>
    </row>
    <row r="5422" spans="9:13" x14ac:dyDescent="0.25">
      <c r="I5422">
        <v>16415</v>
      </c>
      <c r="J5422" t="s">
        <v>419</v>
      </c>
      <c r="K5422" t="s">
        <v>952</v>
      </c>
      <c r="L5422" s="82">
        <v>23545</v>
      </c>
      <c r="M5422" t="s">
        <v>6577</v>
      </c>
    </row>
    <row r="5423" spans="9:13" x14ac:dyDescent="0.25">
      <c r="I5423">
        <v>16416</v>
      </c>
      <c r="J5423" t="s">
        <v>490</v>
      </c>
      <c r="K5423" t="s">
        <v>911</v>
      </c>
      <c r="L5423" s="82">
        <v>23514</v>
      </c>
      <c r="M5423" t="s">
        <v>6578</v>
      </c>
    </row>
    <row r="5424" spans="9:13" x14ac:dyDescent="0.25">
      <c r="I5424">
        <v>16417</v>
      </c>
      <c r="J5424" t="s">
        <v>206</v>
      </c>
      <c r="K5424" t="s">
        <v>417</v>
      </c>
      <c r="L5424" s="82">
        <v>23621</v>
      </c>
      <c r="M5424" t="s">
        <v>6579</v>
      </c>
    </row>
    <row r="5425" spans="9:13" x14ac:dyDescent="0.25">
      <c r="I5425">
        <v>16418</v>
      </c>
      <c r="J5425" t="s">
        <v>411</v>
      </c>
      <c r="K5425" t="s">
        <v>839</v>
      </c>
      <c r="L5425" s="82">
        <v>23249</v>
      </c>
      <c r="M5425" t="s">
        <v>6580</v>
      </c>
    </row>
    <row r="5426" spans="9:13" x14ac:dyDescent="0.25">
      <c r="I5426">
        <v>16419</v>
      </c>
      <c r="J5426" t="s">
        <v>392</v>
      </c>
      <c r="K5426" t="s">
        <v>1054</v>
      </c>
      <c r="L5426" s="82">
        <v>23185</v>
      </c>
      <c r="M5426" t="s">
        <v>6581</v>
      </c>
    </row>
    <row r="5427" spans="9:13" x14ac:dyDescent="0.25">
      <c r="I5427">
        <v>16420</v>
      </c>
      <c r="J5427" t="s">
        <v>465</v>
      </c>
      <c r="K5427" t="s">
        <v>999</v>
      </c>
      <c r="L5427" s="82">
        <v>23334</v>
      </c>
      <c r="M5427" t="s">
        <v>6582</v>
      </c>
    </row>
    <row r="5428" spans="9:13" x14ac:dyDescent="0.25">
      <c r="I5428">
        <v>16421</v>
      </c>
      <c r="J5428" t="s">
        <v>696</v>
      </c>
      <c r="K5428" t="s">
        <v>871</v>
      </c>
      <c r="L5428" s="82">
        <v>23294</v>
      </c>
      <c r="M5428" t="s">
        <v>6583</v>
      </c>
    </row>
    <row r="5429" spans="9:13" x14ac:dyDescent="0.25">
      <c r="I5429">
        <v>16422</v>
      </c>
      <c r="J5429" t="s">
        <v>403</v>
      </c>
      <c r="K5429" t="s">
        <v>967</v>
      </c>
      <c r="L5429" s="82">
        <v>23097</v>
      </c>
      <c r="M5429" t="s">
        <v>6584</v>
      </c>
    </row>
    <row r="5430" spans="9:13" x14ac:dyDescent="0.25">
      <c r="I5430">
        <v>16423</v>
      </c>
      <c r="J5430" t="s">
        <v>420</v>
      </c>
      <c r="K5430" t="s">
        <v>990</v>
      </c>
      <c r="L5430" s="82">
        <v>12197</v>
      </c>
      <c r="M5430" t="s">
        <v>6585</v>
      </c>
    </row>
    <row r="5431" spans="9:13" x14ac:dyDescent="0.25">
      <c r="I5431">
        <v>16424</v>
      </c>
      <c r="J5431" t="s">
        <v>590</v>
      </c>
      <c r="K5431" t="s">
        <v>871</v>
      </c>
      <c r="L5431" s="82">
        <v>24306</v>
      </c>
      <c r="M5431" t="s">
        <v>6586</v>
      </c>
    </row>
    <row r="5432" spans="9:13" x14ac:dyDescent="0.25">
      <c r="I5432">
        <v>16425</v>
      </c>
      <c r="J5432" t="s">
        <v>330</v>
      </c>
      <c r="K5432" t="s">
        <v>832</v>
      </c>
      <c r="L5432" s="82">
        <v>24153</v>
      </c>
      <c r="M5432" t="s">
        <v>6587</v>
      </c>
    </row>
    <row r="5433" spans="9:13" x14ac:dyDescent="0.25">
      <c r="I5433">
        <v>16426</v>
      </c>
      <c r="J5433" t="s">
        <v>472</v>
      </c>
      <c r="K5433" t="s">
        <v>882</v>
      </c>
      <c r="L5433" s="82">
        <v>24299</v>
      </c>
      <c r="M5433" t="s">
        <v>6588</v>
      </c>
    </row>
    <row r="5434" spans="9:13" x14ac:dyDescent="0.25">
      <c r="I5434">
        <v>16427</v>
      </c>
      <c r="J5434" t="s">
        <v>607</v>
      </c>
      <c r="K5434" t="s">
        <v>999</v>
      </c>
      <c r="L5434" s="82">
        <v>24181</v>
      </c>
      <c r="M5434" t="s">
        <v>6589</v>
      </c>
    </row>
    <row r="5435" spans="9:13" x14ac:dyDescent="0.25">
      <c r="I5435">
        <v>16428</v>
      </c>
      <c r="J5435" t="s">
        <v>229</v>
      </c>
      <c r="K5435" t="s">
        <v>262</v>
      </c>
      <c r="L5435" s="82">
        <v>23098</v>
      </c>
      <c r="M5435" t="s">
        <v>6590</v>
      </c>
    </row>
    <row r="5436" spans="9:13" x14ac:dyDescent="0.25">
      <c r="I5436">
        <v>16429</v>
      </c>
      <c r="J5436" t="s">
        <v>193</v>
      </c>
      <c r="K5436" t="s">
        <v>881</v>
      </c>
      <c r="L5436" s="82">
        <v>22935</v>
      </c>
      <c r="M5436" t="s">
        <v>6591</v>
      </c>
    </row>
    <row r="5437" spans="9:13" x14ac:dyDescent="0.25">
      <c r="I5437">
        <v>16430</v>
      </c>
      <c r="J5437" t="s">
        <v>406</v>
      </c>
      <c r="K5437" t="s">
        <v>839</v>
      </c>
      <c r="L5437" s="82">
        <v>23961</v>
      </c>
      <c r="M5437" t="s">
        <v>6592</v>
      </c>
    </row>
    <row r="5438" spans="9:13" x14ac:dyDescent="0.25">
      <c r="I5438">
        <v>16431</v>
      </c>
      <c r="J5438" t="s">
        <v>440</v>
      </c>
      <c r="K5438" t="s">
        <v>932</v>
      </c>
      <c r="L5438" s="82">
        <v>23988</v>
      </c>
      <c r="M5438" t="s">
        <v>6593</v>
      </c>
    </row>
    <row r="5439" spans="9:13" x14ac:dyDescent="0.25">
      <c r="I5439">
        <v>16432</v>
      </c>
      <c r="J5439" t="s">
        <v>587</v>
      </c>
      <c r="K5439" t="s">
        <v>856</v>
      </c>
      <c r="L5439" s="82">
        <v>23597</v>
      </c>
      <c r="M5439" t="s">
        <v>6594</v>
      </c>
    </row>
    <row r="5440" spans="9:13" x14ac:dyDescent="0.25">
      <c r="I5440">
        <v>16433</v>
      </c>
      <c r="J5440" t="s">
        <v>554</v>
      </c>
      <c r="K5440" t="s">
        <v>855</v>
      </c>
      <c r="L5440" s="82">
        <v>23524</v>
      </c>
      <c r="M5440" t="s">
        <v>6595</v>
      </c>
    </row>
    <row r="5441" spans="9:13" x14ac:dyDescent="0.25">
      <c r="I5441">
        <v>16434</v>
      </c>
      <c r="J5441" t="s">
        <v>344</v>
      </c>
      <c r="K5441" t="s">
        <v>526</v>
      </c>
      <c r="L5441" s="82">
        <v>23654</v>
      </c>
      <c r="M5441" t="s">
        <v>6596</v>
      </c>
    </row>
    <row r="5442" spans="9:13" x14ac:dyDescent="0.25">
      <c r="I5442">
        <v>16435</v>
      </c>
      <c r="J5442" t="s">
        <v>598</v>
      </c>
      <c r="K5442" t="s">
        <v>935</v>
      </c>
      <c r="L5442" s="82">
        <v>23567</v>
      </c>
      <c r="M5442" t="s">
        <v>6597</v>
      </c>
    </row>
    <row r="5443" spans="9:13" x14ac:dyDescent="0.25">
      <c r="I5443">
        <v>16436</v>
      </c>
      <c r="J5443" t="s">
        <v>169</v>
      </c>
      <c r="K5443" t="s">
        <v>875</v>
      </c>
      <c r="L5443" s="82">
        <v>23238</v>
      </c>
      <c r="M5443" t="s">
        <v>6598</v>
      </c>
    </row>
    <row r="5444" spans="9:13" x14ac:dyDescent="0.25">
      <c r="I5444">
        <v>16437</v>
      </c>
      <c r="J5444" t="s">
        <v>690</v>
      </c>
      <c r="K5444" t="s">
        <v>902</v>
      </c>
      <c r="L5444" s="82">
        <v>28422</v>
      </c>
      <c r="M5444" t="s">
        <v>6599</v>
      </c>
    </row>
    <row r="5445" spans="9:13" x14ac:dyDescent="0.25">
      <c r="I5445">
        <v>16438</v>
      </c>
      <c r="J5445" t="s">
        <v>611</v>
      </c>
      <c r="K5445" t="s">
        <v>375</v>
      </c>
      <c r="L5445" s="82">
        <v>27958</v>
      </c>
      <c r="M5445" t="s">
        <v>6600</v>
      </c>
    </row>
    <row r="5446" spans="9:13" x14ac:dyDescent="0.25">
      <c r="I5446">
        <v>16439</v>
      </c>
      <c r="J5446" t="s">
        <v>443</v>
      </c>
      <c r="K5446" t="s">
        <v>905</v>
      </c>
      <c r="L5446" s="82">
        <v>29154</v>
      </c>
      <c r="M5446" t="s">
        <v>6601</v>
      </c>
    </row>
    <row r="5447" spans="9:13" x14ac:dyDescent="0.25">
      <c r="I5447">
        <v>16440</v>
      </c>
      <c r="J5447" t="s">
        <v>176</v>
      </c>
      <c r="K5447" t="s">
        <v>664</v>
      </c>
      <c r="L5447" s="82">
        <v>29193</v>
      </c>
      <c r="M5447" t="s">
        <v>6602</v>
      </c>
    </row>
    <row r="5448" spans="9:13" x14ac:dyDescent="0.25">
      <c r="I5448">
        <v>16441</v>
      </c>
      <c r="J5448" t="s">
        <v>286</v>
      </c>
      <c r="K5448" t="s">
        <v>836</v>
      </c>
      <c r="L5448" s="82">
        <v>28926</v>
      </c>
      <c r="M5448" t="s">
        <v>6603</v>
      </c>
    </row>
    <row r="5449" spans="9:13" x14ac:dyDescent="0.25">
      <c r="I5449">
        <v>16442</v>
      </c>
      <c r="J5449" t="s">
        <v>166</v>
      </c>
      <c r="K5449" t="s">
        <v>854</v>
      </c>
      <c r="L5449" s="82">
        <v>29094</v>
      </c>
      <c r="M5449" t="s">
        <v>6604</v>
      </c>
    </row>
    <row r="5450" spans="9:13" x14ac:dyDescent="0.25">
      <c r="I5450">
        <v>16443</v>
      </c>
      <c r="J5450" t="s">
        <v>443</v>
      </c>
      <c r="K5450" t="s">
        <v>873</v>
      </c>
      <c r="L5450" s="82">
        <v>28922</v>
      </c>
      <c r="M5450" t="s">
        <v>6605</v>
      </c>
    </row>
    <row r="5451" spans="9:13" x14ac:dyDescent="0.25">
      <c r="I5451">
        <v>16444</v>
      </c>
      <c r="J5451" t="s">
        <v>421</v>
      </c>
      <c r="K5451" t="s">
        <v>830</v>
      </c>
      <c r="L5451" s="82">
        <v>23307</v>
      </c>
      <c r="M5451" t="s">
        <v>6606</v>
      </c>
    </row>
    <row r="5452" spans="9:13" x14ac:dyDescent="0.25">
      <c r="I5452">
        <v>16445</v>
      </c>
      <c r="J5452" t="s">
        <v>588</v>
      </c>
      <c r="K5452" t="s">
        <v>960</v>
      </c>
      <c r="L5452" s="82">
        <v>22810</v>
      </c>
      <c r="M5452" t="s">
        <v>6607</v>
      </c>
    </row>
    <row r="5453" spans="9:13" x14ac:dyDescent="0.25">
      <c r="I5453">
        <v>16446</v>
      </c>
      <c r="J5453" t="s">
        <v>609</v>
      </c>
      <c r="K5453" t="s">
        <v>868</v>
      </c>
      <c r="L5453" s="82">
        <v>22778</v>
      </c>
      <c r="M5453" t="s">
        <v>6608</v>
      </c>
    </row>
    <row r="5454" spans="9:13" x14ac:dyDescent="0.25">
      <c r="I5454">
        <v>16447</v>
      </c>
      <c r="J5454" t="s">
        <v>549</v>
      </c>
      <c r="K5454" t="s">
        <v>974</v>
      </c>
      <c r="L5454" s="82">
        <v>22989</v>
      </c>
      <c r="M5454" t="s">
        <v>6609</v>
      </c>
    </row>
    <row r="5455" spans="9:13" x14ac:dyDescent="0.25">
      <c r="I5455">
        <v>16448</v>
      </c>
      <c r="J5455" t="s">
        <v>235</v>
      </c>
      <c r="K5455" t="s">
        <v>664</v>
      </c>
      <c r="L5455" s="82">
        <v>22679</v>
      </c>
      <c r="M5455" t="s">
        <v>6610</v>
      </c>
    </row>
    <row r="5456" spans="9:13" x14ac:dyDescent="0.25">
      <c r="I5456">
        <v>16449</v>
      </c>
      <c r="J5456" t="s">
        <v>216</v>
      </c>
      <c r="K5456" t="s">
        <v>1014</v>
      </c>
      <c r="L5456" s="82">
        <v>28535</v>
      </c>
      <c r="M5456" t="s">
        <v>6611</v>
      </c>
    </row>
    <row r="5457" spans="9:13" x14ac:dyDescent="0.25">
      <c r="I5457">
        <v>16450</v>
      </c>
      <c r="J5457" t="s">
        <v>671</v>
      </c>
      <c r="K5457" t="s">
        <v>902</v>
      </c>
      <c r="L5457" s="82">
        <v>28352</v>
      </c>
      <c r="M5457" t="s">
        <v>6612</v>
      </c>
    </row>
    <row r="5458" spans="9:13" x14ac:dyDescent="0.25">
      <c r="I5458">
        <v>16451</v>
      </c>
      <c r="J5458" t="s">
        <v>401</v>
      </c>
      <c r="K5458" t="s">
        <v>852</v>
      </c>
      <c r="L5458" s="82">
        <v>28373</v>
      </c>
      <c r="M5458" t="s">
        <v>6613</v>
      </c>
    </row>
    <row r="5459" spans="9:13" x14ac:dyDescent="0.25">
      <c r="I5459">
        <v>16452</v>
      </c>
      <c r="J5459" t="s">
        <v>245</v>
      </c>
      <c r="K5459" t="s">
        <v>881</v>
      </c>
      <c r="L5459" s="82">
        <v>28450</v>
      </c>
      <c r="M5459" t="s">
        <v>6614</v>
      </c>
    </row>
    <row r="5460" spans="9:13" x14ac:dyDescent="0.25">
      <c r="I5460">
        <v>16453</v>
      </c>
      <c r="J5460" t="s">
        <v>327</v>
      </c>
      <c r="K5460" t="s">
        <v>982</v>
      </c>
      <c r="L5460" s="82">
        <v>28224</v>
      </c>
      <c r="M5460" t="s">
        <v>6615</v>
      </c>
    </row>
    <row r="5461" spans="9:13" x14ac:dyDescent="0.25">
      <c r="I5461">
        <v>16454</v>
      </c>
      <c r="J5461" t="s">
        <v>155</v>
      </c>
      <c r="K5461" t="s">
        <v>1007</v>
      </c>
      <c r="L5461" s="82">
        <v>28281</v>
      </c>
      <c r="M5461" t="s">
        <v>6616</v>
      </c>
    </row>
    <row r="5462" spans="9:13" x14ac:dyDescent="0.25">
      <c r="I5462">
        <v>16455</v>
      </c>
      <c r="J5462" t="s">
        <v>464</v>
      </c>
      <c r="K5462" t="s">
        <v>849</v>
      </c>
      <c r="L5462" s="82">
        <v>4243</v>
      </c>
      <c r="M5462" t="s">
        <v>6617</v>
      </c>
    </row>
    <row r="5463" spans="9:13" x14ac:dyDescent="0.25">
      <c r="I5463">
        <v>16456</v>
      </c>
      <c r="J5463" t="s">
        <v>269</v>
      </c>
      <c r="K5463" t="s">
        <v>878</v>
      </c>
      <c r="L5463" s="82">
        <v>27588</v>
      </c>
      <c r="M5463" t="s">
        <v>6618</v>
      </c>
    </row>
    <row r="5464" spans="9:13" x14ac:dyDescent="0.25">
      <c r="I5464">
        <v>16457</v>
      </c>
      <c r="J5464" t="s">
        <v>605</v>
      </c>
      <c r="K5464" t="s">
        <v>664</v>
      </c>
      <c r="L5464" s="82">
        <v>27809</v>
      </c>
      <c r="M5464" t="s">
        <v>6619</v>
      </c>
    </row>
    <row r="5465" spans="9:13" x14ac:dyDescent="0.25">
      <c r="I5465">
        <v>16458</v>
      </c>
      <c r="J5465" t="s">
        <v>202</v>
      </c>
      <c r="K5465" t="s">
        <v>826</v>
      </c>
      <c r="L5465" s="82">
        <v>28113</v>
      </c>
      <c r="M5465" t="s">
        <v>6620</v>
      </c>
    </row>
    <row r="5466" spans="9:13" x14ac:dyDescent="0.25">
      <c r="I5466">
        <v>16459</v>
      </c>
      <c r="J5466" t="s">
        <v>213</v>
      </c>
      <c r="K5466" t="s">
        <v>901</v>
      </c>
      <c r="L5466" s="82">
        <v>27867</v>
      </c>
      <c r="M5466" t="s">
        <v>6621</v>
      </c>
    </row>
    <row r="5467" spans="9:13" x14ac:dyDescent="0.25">
      <c r="I5467">
        <v>16460</v>
      </c>
      <c r="J5467" t="s">
        <v>730</v>
      </c>
      <c r="K5467" t="s">
        <v>967</v>
      </c>
      <c r="L5467" s="82">
        <v>28081</v>
      </c>
      <c r="M5467" t="s">
        <v>6622</v>
      </c>
    </row>
    <row r="5468" spans="9:13" x14ac:dyDescent="0.25">
      <c r="I5468">
        <v>16461</v>
      </c>
      <c r="J5468" t="s">
        <v>570</v>
      </c>
      <c r="K5468" t="s">
        <v>920</v>
      </c>
      <c r="L5468" s="82">
        <v>27796</v>
      </c>
      <c r="M5468" t="s">
        <v>6623</v>
      </c>
    </row>
    <row r="5469" spans="9:13" x14ac:dyDescent="0.25">
      <c r="I5469">
        <v>16462</v>
      </c>
      <c r="J5469" t="s">
        <v>720</v>
      </c>
      <c r="K5469" t="s">
        <v>959</v>
      </c>
      <c r="L5469" s="82">
        <v>27501</v>
      </c>
      <c r="M5469" t="s">
        <v>6624</v>
      </c>
    </row>
    <row r="5470" spans="9:13" x14ac:dyDescent="0.25">
      <c r="I5470">
        <v>16463</v>
      </c>
      <c r="J5470" t="s">
        <v>325</v>
      </c>
      <c r="K5470" t="s">
        <v>858</v>
      </c>
      <c r="L5470" s="82">
        <v>27689</v>
      </c>
      <c r="M5470" t="s">
        <v>6625</v>
      </c>
    </row>
    <row r="5471" spans="9:13" x14ac:dyDescent="0.25">
      <c r="I5471">
        <v>16464</v>
      </c>
      <c r="J5471" t="s">
        <v>196</v>
      </c>
      <c r="K5471" t="s">
        <v>899</v>
      </c>
      <c r="L5471" s="82">
        <v>27167</v>
      </c>
      <c r="M5471" t="s">
        <v>6626</v>
      </c>
    </row>
    <row r="5472" spans="9:13" x14ac:dyDescent="0.25">
      <c r="I5472">
        <v>16465</v>
      </c>
      <c r="J5472" t="s">
        <v>567</v>
      </c>
      <c r="K5472" t="s">
        <v>919</v>
      </c>
      <c r="L5472" s="82">
        <v>27334</v>
      </c>
      <c r="M5472" t="s">
        <v>6627</v>
      </c>
    </row>
    <row r="5473" spans="9:13" x14ac:dyDescent="0.25">
      <c r="I5473">
        <v>16466</v>
      </c>
      <c r="J5473" t="s">
        <v>429</v>
      </c>
      <c r="K5473" t="s">
        <v>894</v>
      </c>
      <c r="L5473" s="82">
        <v>27195</v>
      </c>
      <c r="M5473" t="s">
        <v>6628</v>
      </c>
    </row>
    <row r="5474" spans="9:13" x14ac:dyDescent="0.25">
      <c r="I5474">
        <v>16467</v>
      </c>
      <c r="J5474" t="s">
        <v>715</v>
      </c>
      <c r="K5474" t="s">
        <v>989</v>
      </c>
      <c r="L5474" s="82">
        <v>27280</v>
      </c>
      <c r="M5474" t="s">
        <v>6629</v>
      </c>
    </row>
    <row r="5475" spans="9:13" x14ac:dyDescent="0.25">
      <c r="I5475">
        <v>16468</v>
      </c>
      <c r="J5475" t="s">
        <v>259</v>
      </c>
      <c r="K5475" t="s">
        <v>855</v>
      </c>
      <c r="L5475" s="82">
        <v>27716</v>
      </c>
      <c r="M5475" t="s">
        <v>6630</v>
      </c>
    </row>
    <row r="5476" spans="9:13" x14ac:dyDescent="0.25">
      <c r="I5476">
        <v>16469</v>
      </c>
      <c r="J5476" t="s">
        <v>202</v>
      </c>
      <c r="K5476" t="s">
        <v>927</v>
      </c>
      <c r="L5476" s="82">
        <v>27717</v>
      </c>
      <c r="M5476" t="s">
        <v>6631</v>
      </c>
    </row>
    <row r="5477" spans="9:13" x14ac:dyDescent="0.25">
      <c r="I5477">
        <v>16470</v>
      </c>
      <c r="J5477" t="s">
        <v>589</v>
      </c>
      <c r="K5477" t="s">
        <v>1008</v>
      </c>
      <c r="L5477" s="82">
        <v>27707</v>
      </c>
      <c r="M5477" t="s">
        <v>6632</v>
      </c>
    </row>
    <row r="5478" spans="9:13" x14ac:dyDescent="0.25">
      <c r="I5478">
        <v>16471</v>
      </c>
      <c r="J5478" t="s">
        <v>687</v>
      </c>
      <c r="K5478" t="s">
        <v>973</v>
      </c>
      <c r="L5478" s="82">
        <v>4978</v>
      </c>
      <c r="M5478" t="s">
        <v>6633</v>
      </c>
    </row>
    <row r="5479" spans="9:13" x14ac:dyDescent="0.25">
      <c r="I5479">
        <v>16472</v>
      </c>
      <c r="J5479" t="s">
        <v>316</v>
      </c>
      <c r="K5479" t="s">
        <v>924</v>
      </c>
      <c r="L5479" s="82">
        <v>27102</v>
      </c>
      <c r="M5479" t="s">
        <v>6634</v>
      </c>
    </row>
    <row r="5480" spans="9:13" x14ac:dyDescent="0.25">
      <c r="I5480">
        <v>16473</v>
      </c>
      <c r="J5480" t="s">
        <v>443</v>
      </c>
      <c r="K5480" t="s">
        <v>870</v>
      </c>
      <c r="L5480" s="82">
        <v>26726</v>
      </c>
      <c r="M5480" t="s">
        <v>6635</v>
      </c>
    </row>
    <row r="5481" spans="9:13" x14ac:dyDescent="0.25">
      <c r="I5481">
        <v>16474</v>
      </c>
      <c r="J5481" t="s">
        <v>432</v>
      </c>
      <c r="K5481" t="s">
        <v>880</v>
      </c>
      <c r="L5481" s="82">
        <v>26775</v>
      </c>
      <c r="M5481" t="s">
        <v>6636</v>
      </c>
    </row>
    <row r="5482" spans="9:13" x14ac:dyDescent="0.25">
      <c r="I5482">
        <v>16475</v>
      </c>
      <c r="J5482" t="s">
        <v>403</v>
      </c>
      <c r="K5482" t="s">
        <v>895</v>
      </c>
      <c r="L5482" s="82">
        <v>27011</v>
      </c>
      <c r="M5482" t="s">
        <v>6637</v>
      </c>
    </row>
    <row r="5483" spans="9:13" x14ac:dyDescent="0.25">
      <c r="I5483">
        <v>16476</v>
      </c>
      <c r="J5483" t="s">
        <v>377</v>
      </c>
      <c r="K5483" t="s">
        <v>844</v>
      </c>
      <c r="L5483" s="82">
        <v>27009</v>
      </c>
      <c r="M5483" t="s">
        <v>6638</v>
      </c>
    </row>
    <row r="5484" spans="9:13" x14ac:dyDescent="0.25">
      <c r="I5484">
        <v>16477</v>
      </c>
      <c r="J5484" t="s">
        <v>325</v>
      </c>
      <c r="K5484" t="s">
        <v>959</v>
      </c>
      <c r="L5484" s="82">
        <v>28249</v>
      </c>
      <c r="M5484" t="s">
        <v>6639</v>
      </c>
    </row>
    <row r="5485" spans="9:13" x14ac:dyDescent="0.25">
      <c r="I5485">
        <v>16478</v>
      </c>
      <c r="J5485" t="s">
        <v>322</v>
      </c>
      <c r="K5485" t="s">
        <v>937</v>
      </c>
      <c r="L5485" s="82">
        <v>28146</v>
      </c>
      <c r="M5485" t="s">
        <v>6640</v>
      </c>
    </row>
    <row r="5486" spans="9:13" x14ac:dyDescent="0.25">
      <c r="I5486">
        <v>16479</v>
      </c>
      <c r="J5486" t="s">
        <v>342</v>
      </c>
      <c r="K5486" t="s">
        <v>929</v>
      </c>
      <c r="L5486" s="82">
        <v>27889</v>
      </c>
      <c r="M5486" t="s">
        <v>6641</v>
      </c>
    </row>
    <row r="5487" spans="9:13" x14ac:dyDescent="0.25">
      <c r="I5487">
        <v>16480</v>
      </c>
      <c r="J5487" t="s">
        <v>196</v>
      </c>
      <c r="K5487" t="s">
        <v>872</v>
      </c>
      <c r="L5487" s="82">
        <v>17937</v>
      </c>
      <c r="M5487" t="s">
        <v>6642</v>
      </c>
    </row>
    <row r="5488" spans="9:13" x14ac:dyDescent="0.25">
      <c r="I5488">
        <v>16481</v>
      </c>
      <c r="J5488" t="s">
        <v>320</v>
      </c>
      <c r="K5488" t="s">
        <v>417</v>
      </c>
      <c r="L5488" s="82">
        <v>18066</v>
      </c>
      <c r="M5488" t="s">
        <v>6643</v>
      </c>
    </row>
    <row r="5489" spans="9:13" x14ac:dyDescent="0.25">
      <c r="I5489">
        <v>16482</v>
      </c>
      <c r="J5489" t="s">
        <v>728</v>
      </c>
      <c r="K5489" t="s">
        <v>375</v>
      </c>
      <c r="L5489" s="82">
        <v>18398</v>
      </c>
      <c r="M5489" t="s">
        <v>6644</v>
      </c>
    </row>
    <row r="5490" spans="9:13" x14ac:dyDescent="0.25">
      <c r="I5490">
        <v>16483</v>
      </c>
      <c r="J5490" t="s">
        <v>553</v>
      </c>
      <c r="K5490" t="s">
        <v>968</v>
      </c>
      <c r="L5490" s="82">
        <v>18553</v>
      </c>
      <c r="M5490" t="s">
        <v>6645</v>
      </c>
    </row>
    <row r="5491" spans="9:13" x14ac:dyDescent="0.25">
      <c r="I5491">
        <v>16484</v>
      </c>
      <c r="J5491" t="s">
        <v>412</v>
      </c>
      <c r="K5491" t="s">
        <v>840</v>
      </c>
      <c r="L5491" s="82">
        <v>18301</v>
      </c>
      <c r="M5491" t="s">
        <v>6646</v>
      </c>
    </row>
    <row r="5492" spans="9:13" x14ac:dyDescent="0.25">
      <c r="I5492">
        <v>16485</v>
      </c>
      <c r="J5492" t="s">
        <v>161</v>
      </c>
      <c r="K5492" t="s">
        <v>940</v>
      </c>
      <c r="L5492" s="82">
        <v>29334</v>
      </c>
      <c r="M5492" t="s">
        <v>6647</v>
      </c>
    </row>
    <row r="5493" spans="9:13" x14ac:dyDescent="0.25">
      <c r="I5493">
        <v>16486</v>
      </c>
      <c r="J5493" t="s">
        <v>551</v>
      </c>
      <c r="K5493" t="s">
        <v>990</v>
      </c>
      <c r="L5493" s="82">
        <v>18764</v>
      </c>
      <c r="M5493" t="s">
        <v>6648</v>
      </c>
    </row>
    <row r="5494" spans="9:13" x14ac:dyDescent="0.25">
      <c r="I5494">
        <v>16487</v>
      </c>
      <c r="J5494" t="s">
        <v>271</v>
      </c>
      <c r="K5494" t="s">
        <v>913</v>
      </c>
      <c r="L5494" s="82">
        <v>18765</v>
      </c>
      <c r="M5494" t="s">
        <v>6649</v>
      </c>
    </row>
    <row r="5495" spans="9:13" x14ac:dyDescent="0.25">
      <c r="I5495">
        <v>16488</v>
      </c>
      <c r="J5495" t="s">
        <v>462</v>
      </c>
      <c r="K5495" t="s">
        <v>932</v>
      </c>
      <c r="L5495" s="82">
        <v>18746</v>
      </c>
      <c r="M5495" t="s">
        <v>6650</v>
      </c>
    </row>
    <row r="5496" spans="9:13" x14ac:dyDescent="0.25">
      <c r="I5496">
        <v>16489</v>
      </c>
      <c r="J5496" t="s">
        <v>469</v>
      </c>
      <c r="K5496" t="s">
        <v>856</v>
      </c>
      <c r="L5496" s="82">
        <v>18815</v>
      </c>
      <c r="M5496" t="s">
        <v>6651</v>
      </c>
    </row>
    <row r="5497" spans="9:13" x14ac:dyDescent="0.25">
      <c r="I5497">
        <v>16490</v>
      </c>
      <c r="J5497" t="s">
        <v>188</v>
      </c>
      <c r="K5497" t="s">
        <v>924</v>
      </c>
      <c r="L5497" s="82">
        <v>29358</v>
      </c>
      <c r="M5497" t="s">
        <v>6652</v>
      </c>
    </row>
    <row r="5498" spans="9:13" x14ac:dyDescent="0.25">
      <c r="I5498">
        <v>16491</v>
      </c>
      <c r="J5498" t="s">
        <v>349</v>
      </c>
      <c r="K5498" t="s">
        <v>856</v>
      </c>
      <c r="L5498" s="82">
        <v>28964</v>
      </c>
      <c r="M5498" t="s">
        <v>6653</v>
      </c>
    </row>
    <row r="5499" spans="9:13" x14ac:dyDescent="0.25">
      <c r="I5499">
        <v>16492</v>
      </c>
      <c r="J5499" t="s">
        <v>281</v>
      </c>
      <c r="K5499" t="s">
        <v>980</v>
      </c>
      <c r="L5499" s="82">
        <v>19077</v>
      </c>
      <c r="M5499" t="s">
        <v>6654</v>
      </c>
    </row>
    <row r="5500" spans="9:13" x14ac:dyDescent="0.25">
      <c r="I5500">
        <v>16493</v>
      </c>
      <c r="J5500" t="s">
        <v>405</v>
      </c>
      <c r="K5500" t="s">
        <v>898</v>
      </c>
      <c r="L5500" s="82">
        <v>19668</v>
      </c>
      <c r="M5500" t="s">
        <v>6655</v>
      </c>
    </row>
    <row r="5501" spans="9:13" x14ac:dyDescent="0.25">
      <c r="I5501">
        <v>16494</v>
      </c>
      <c r="J5501" t="s">
        <v>674</v>
      </c>
      <c r="K5501" t="s">
        <v>861</v>
      </c>
      <c r="L5501" s="82">
        <v>20053</v>
      </c>
      <c r="M5501" t="s">
        <v>6656</v>
      </c>
    </row>
    <row r="5502" spans="9:13" x14ac:dyDescent="0.25">
      <c r="I5502">
        <v>16495</v>
      </c>
      <c r="J5502" t="s">
        <v>629</v>
      </c>
      <c r="K5502" t="s">
        <v>851</v>
      </c>
      <c r="L5502" s="82">
        <v>19944</v>
      </c>
      <c r="M5502" t="s">
        <v>6657</v>
      </c>
    </row>
    <row r="5503" spans="9:13" x14ac:dyDescent="0.25">
      <c r="I5503">
        <v>16496</v>
      </c>
      <c r="J5503" t="s">
        <v>443</v>
      </c>
      <c r="K5503" t="s">
        <v>927</v>
      </c>
      <c r="L5503" s="82">
        <v>19862</v>
      </c>
      <c r="M5503" t="s">
        <v>6658</v>
      </c>
    </row>
    <row r="5504" spans="9:13" x14ac:dyDescent="0.25">
      <c r="I5504">
        <v>16497</v>
      </c>
      <c r="J5504" t="s">
        <v>244</v>
      </c>
      <c r="K5504" t="s">
        <v>984</v>
      </c>
      <c r="L5504" s="82">
        <v>27582</v>
      </c>
      <c r="M5504" t="s">
        <v>6659</v>
      </c>
    </row>
    <row r="5505" spans="9:13" x14ac:dyDescent="0.25">
      <c r="I5505">
        <v>16498</v>
      </c>
      <c r="J5505" t="s">
        <v>231</v>
      </c>
      <c r="K5505" t="s">
        <v>948</v>
      </c>
      <c r="L5505" s="82">
        <v>27707</v>
      </c>
      <c r="M5505" t="s">
        <v>6660</v>
      </c>
    </row>
    <row r="5506" spans="9:13" x14ac:dyDescent="0.25">
      <c r="I5506">
        <v>16499</v>
      </c>
      <c r="J5506" t="s">
        <v>312</v>
      </c>
      <c r="K5506" t="s">
        <v>596</v>
      </c>
      <c r="L5506" s="82">
        <v>27684</v>
      </c>
      <c r="M5506" t="s">
        <v>6661</v>
      </c>
    </row>
    <row r="5507" spans="9:13" x14ac:dyDescent="0.25">
      <c r="I5507">
        <v>16500</v>
      </c>
      <c r="J5507" t="s">
        <v>163</v>
      </c>
      <c r="K5507" t="s">
        <v>944</v>
      </c>
      <c r="L5507" s="82">
        <v>27445</v>
      </c>
      <c r="M5507" t="s">
        <v>6662</v>
      </c>
    </row>
    <row r="5508" spans="9:13" x14ac:dyDescent="0.25">
      <c r="I5508">
        <v>16501</v>
      </c>
      <c r="J5508" t="s">
        <v>687</v>
      </c>
      <c r="K5508" t="s">
        <v>928</v>
      </c>
      <c r="L5508" s="82">
        <v>27602</v>
      </c>
      <c r="M5508" t="s">
        <v>6663</v>
      </c>
    </row>
    <row r="5509" spans="9:13" x14ac:dyDescent="0.25">
      <c r="I5509">
        <v>16502</v>
      </c>
      <c r="J5509" t="s">
        <v>477</v>
      </c>
      <c r="K5509" t="s">
        <v>996</v>
      </c>
      <c r="L5509" s="82">
        <v>27438</v>
      </c>
      <c r="M5509" t="s">
        <v>6664</v>
      </c>
    </row>
    <row r="5510" spans="9:13" x14ac:dyDescent="0.25">
      <c r="I5510">
        <v>16503</v>
      </c>
      <c r="J5510" t="s">
        <v>349</v>
      </c>
      <c r="K5510" t="s">
        <v>884</v>
      </c>
      <c r="L5510" s="82">
        <v>27455</v>
      </c>
      <c r="M5510" t="s">
        <v>6665</v>
      </c>
    </row>
    <row r="5511" spans="9:13" x14ac:dyDescent="0.25">
      <c r="I5511">
        <v>16504</v>
      </c>
      <c r="J5511" t="s">
        <v>458</v>
      </c>
      <c r="K5511" t="s">
        <v>171</v>
      </c>
      <c r="L5511" s="82">
        <v>27246</v>
      </c>
      <c r="M5511" t="s">
        <v>6666</v>
      </c>
    </row>
    <row r="5512" spans="9:13" x14ac:dyDescent="0.25">
      <c r="I5512">
        <v>16505</v>
      </c>
      <c r="J5512" t="s">
        <v>359</v>
      </c>
      <c r="K5512" t="s">
        <v>937</v>
      </c>
      <c r="L5512" s="82">
        <v>27248</v>
      </c>
      <c r="M5512" t="s">
        <v>6667</v>
      </c>
    </row>
    <row r="5513" spans="9:13" x14ac:dyDescent="0.25">
      <c r="I5513">
        <v>16506</v>
      </c>
      <c r="J5513" t="s">
        <v>303</v>
      </c>
      <c r="K5513" t="s">
        <v>858</v>
      </c>
      <c r="L5513" s="82">
        <v>27011</v>
      </c>
      <c r="M5513" t="s">
        <v>6668</v>
      </c>
    </row>
    <row r="5514" spans="9:13" x14ac:dyDescent="0.25">
      <c r="I5514">
        <v>16507</v>
      </c>
      <c r="J5514" t="s">
        <v>659</v>
      </c>
      <c r="K5514" t="s">
        <v>853</v>
      </c>
      <c r="L5514" s="82">
        <v>14568</v>
      </c>
      <c r="M5514" t="s">
        <v>6669</v>
      </c>
    </row>
    <row r="5515" spans="9:13" x14ac:dyDescent="0.25">
      <c r="I5515">
        <v>16508</v>
      </c>
      <c r="J5515" t="s">
        <v>699</v>
      </c>
      <c r="K5515" t="s">
        <v>824</v>
      </c>
      <c r="L5515" s="82">
        <v>14471</v>
      </c>
      <c r="M5515" t="s">
        <v>6670</v>
      </c>
    </row>
    <row r="5516" spans="9:13" x14ac:dyDescent="0.25">
      <c r="I5516">
        <v>16509</v>
      </c>
      <c r="J5516" t="s">
        <v>572</v>
      </c>
      <c r="K5516" t="s">
        <v>846</v>
      </c>
      <c r="L5516" s="82">
        <v>15098</v>
      </c>
      <c r="M5516" t="s">
        <v>6671</v>
      </c>
    </row>
    <row r="5517" spans="9:13" x14ac:dyDescent="0.25">
      <c r="I5517">
        <v>16510</v>
      </c>
      <c r="J5517" t="s">
        <v>620</v>
      </c>
      <c r="K5517" t="s">
        <v>863</v>
      </c>
      <c r="L5517" s="82">
        <v>15680</v>
      </c>
      <c r="M5517" t="s">
        <v>6672</v>
      </c>
    </row>
    <row r="5518" spans="9:13" x14ac:dyDescent="0.25">
      <c r="I5518">
        <v>16511</v>
      </c>
      <c r="J5518" t="s">
        <v>533</v>
      </c>
      <c r="K5518" t="s">
        <v>961</v>
      </c>
      <c r="L5518" s="82">
        <v>15512</v>
      </c>
      <c r="M5518" t="s">
        <v>6673</v>
      </c>
    </row>
    <row r="5519" spans="9:13" x14ac:dyDescent="0.25">
      <c r="I5519">
        <v>16512</v>
      </c>
      <c r="J5519" t="s">
        <v>582</v>
      </c>
      <c r="K5519" t="s">
        <v>991</v>
      </c>
      <c r="L5519" s="82">
        <v>15438</v>
      </c>
      <c r="M5519" t="s">
        <v>6674</v>
      </c>
    </row>
    <row r="5520" spans="9:13" x14ac:dyDescent="0.25">
      <c r="I5520">
        <v>16513</v>
      </c>
      <c r="J5520" t="s">
        <v>678</v>
      </c>
      <c r="K5520" t="s">
        <v>1017</v>
      </c>
      <c r="L5520" s="82">
        <v>15840</v>
      </c>
      <c r="M5520" t="s">
        <v>6675</v>
      </c>
    </row>
    <row r="5521" spans="9:13" x14ac:dyDescent="0.25">
      <c r="I5521">
        <v>16514</v>
      </c>
      <c r="J5521" t="s">
        <v>652</v>
      </c>
      <c r="K5521" t="s">
        <v>898</v>
      </c>
      <c r="L5521" s="82">
        <v>29231</v>
      </c>
      <c r="M5521" t="s">
        <v>6676</v>
      </c>
    </row>
    <row r="5522" spans="9:13" x14ac:dyDescent="0.25">
      <c r="I5522">
        <v>16515</v>
      </c>
      <c r="J5522" t="s">
        <v>474</v>
      </c>
      <c r="K5522" t="s">
        <v>846</v>
      </c>
      <c r="L5522" s="82">
        <v>29255</v>
      </c>
      <c r="M5522" t="s">
        <v>6677</v>
      </c>
    </row>
    <row r="5523" spans="9:13" x14ac:dyDescent="0.25">
      <c r="I5523">
        <v>16516</v>
      </c>
      <c r="J5523" t="s">
        <v>426</v>
      </c>
      <c r="K5523" t="s">
        <v>962</v>
      </c>
      <c r="L5523" s="82">
        <v>29429</v>
      </c>
      <c r="M5523" t="s">
        <v>6678</v>
      </c>
    </row>
    <row r="5524" spans="9:13" x14ac:dyDescent="0.25">
      <c r="I5524">
        <v>16517</v>
      </c>
      <c r="J5524" t="s">
        <v>411</v>
      </c>
      <c r="K5524" t="s">
        <v>879</v>
      </c>
      <c r="L5524" s="82">
        <v>27838</v>
      </c>
      <c r="M5524" t="s">
        <v>6679</v>
      </c>
    </row>
    <row r="5525" spans="9:13" x14ac:dyDescent="0.25">
      <c r="I5525">
        <v>16518</v>
      </c>
      <c r="J5525" t="s">
        <v>635</v>
      </c>
      <c r="K5525" t="s">
        <v>1066</v>
      </c>
      <c r="L5525" s="82">
        <v>27930</v>
      </c>
      <c r="M5525" t="s">
        <v>6680</v>
      </c>
    </row>
    <row r="5526" spans="9:13" x14ac:dyDescent="0.25">
      <c r="I5526">
        <v>16519</v>
      </c>
      <c r="J5526" t="s">
        <v>669</v>
      </c>
      <c r="K5526" t="s">
        <v>885</v>
      </c>
      <c r="L5526" s="82">
        <v>27986</v>
      </c>
      <c r="M5526" t="s">
        <v>6681</v>
      </c>
    </row>
    <row r="5527" spans="9:13" x14ac:dyDescent="0.25">
      <c r="I5527">
        <v>16520</v>
      </c>
      <c r="J5527" t="s">
        <v>637</v>
      </c>
      <c r="K5527" t="s">
        <v>879</v>
      </c>
      <c r="L5527" s="82">
        <v>28056</v>
      </c>
      <c r="M5527" t="s">
        <v>6682</v>
      </c>
    </row>
    <row r="5528" spans="9:13" x14ac:dyDescent="0.25">
      <c r="I5528">
        <v>16521</v>
      </c>
      <c r="J5528" t="s">
        <v>569</v>
      </c>
      <c r="K5528" t="s">
        <v>962</v>
      </c>
      <c r="L5528" s="82">
        <v>29078</v>
      </c>
      <c r="M5528" t="s">
        <v>6683</v>
      </c>
    </row>
    <row r="5529" spans="9:13" x14ac:dyDescent="0.25">
      <c r="I5529">
        <v>16522</v>
      </c>
      <c r="J5529" t="s">
        <v>216</v>
      </c>
      <c r="K5529" t="s">
        <v>970</v>
      </c>
      <c r="L5529" s="82">
        <v>29041</v>
      </c>
      <c r="M5529" t="s">
        <v>6684</v>
      </c>
    </row>
    <row r="5530" spans="9:13" x14ac:dyDescent="0.25">
      <c r="I5530">
        <v>16523</v>
      </c>
      <c r="J5530" t="s">
        <v>660</v>
      </c>
      <c r="K5530" t="s">
        <v>822</v>
      </c>
      <c r="L5530" s="82">
        <v>28866</v>
      </c>
      <c r="M5530" t="s">
        <v>6685</v>
      </c>
    </row>
    <row r="5531" spans="9:13" x14ac:dyDescent="0.25">
      <c r="I5531">
        <v>16524</v>
      </c>
      <c r="J5531" t="s">
        <v>224</v>
      </c>
      <c r="K5531" t="s">
        <v>822</v>
      </c>
      <c r="L5531" s="82">
        <v>29060</v>
      </c>
      <c r="M5531" t="s">
        <v>6686</v>
      </c>
    </row>
    <row r="5532" spans="9:13" x14ac:dyDescent="0.25">
      <c r="I5532">
        <v>16525</v>
      </c>
      <c r="J5532" t="s">
        <v>706</v>
      </c>
      <c r="K5532" t="s">
        <v>877</v>
      </c>
      <c r="L5532" s="82">
        <v>28635</v>
      </c>
      <c r="M5532" t="s">
        <v>6687</v>
      </c>
    </row>
    <row r="5533" spans="9:13" x14ac:dyDescent="0.25">
      <c r="I5533">
        <v>16526</v>
      </c>
      <c r="J5533" t="s">
        <v>375</v>
      </c>
      <c r="K5533" t="s">
        <v>891</v>
      </c>
      <c r="L5533" s="82">
        <v>28788</v>
      </c>
      <c r="M5533" t="s">
        <v>6688</v>
      </c>
    </row>
    <row r="5534" spans="9:13" x14ac:dyDescent="0.25">
      <c r="I5534">
        <v>16527</v>
      </c>
      <c r="J5534" t="s">
        <v>645</v>
      </c>
      <c r="K5534" t="s">
        <v>883</v>
      </c>
      <c r="L5534" s="82">
        <v>28661</v>
      </c>
      <c r="M5534" t="s">
        <v>6689</v>
      </c>
    </row>
    <row r="5535" spans="9:13" x14ac:dyDescent="0.25">
      <c r="I5535">
        <v>16528</v>
      </c>
      <c r="J5535" t="s">
        <v>418</v>
      </c>
      <c r="K5535" t="s">
        <v>856</v>
      </c>
      <c r="L5535" s="82">
        <v>28727</v>
      </c>
      <c r="M5535" t="s">
        <v>6690</v>
      </c>
    </row>
    <row r="5536" spans="9:13" x14ac:dyDescent="0.25">
      <c r="I5536">
        <v>16529</v>
      </c>
      <c r="J5536" t="s">
        <v>510</v>
      </c>
      <c r="K5536" t="s">
        <v>902</v>
      </c>
      <c r="L5536" s="82">
        <v>28334</v>
      </c>
      <c r="M5536" t="s">
        <v>6691</v>
      </c>
    </row>
    <row r="5537" spans="9:13" x14ac:dyDescent="0.25">
      <c r="I5537">
        <v>16530</v>
      </c>
      <c r="J5537" t="s">
        <v>641</v>
      </c>
      <c r="K5537" t="s">
        <v>885</v>
      </c>
      <c r="L5537" s="82">
        <v>15997</v>
      </c>
      <c r="M5537" t="s">
        <v>6692</v>
      </c>
    </row>
    <row r="5538" spans="9:13" x14ac:dyDescent="0.25">
      <c r="I5538">
        <v>16531</v>
      </c>
      <c r="J5538" t="s">
        <v>392</v>
      </c>
      <c r="K5538" t="s">
        <v>873</v>
      </c>
      <c r="L5538" s="82">
        <v>15882</v>
      </c>
      <c r="M5538" t="s">
        <v>6693</v>
      </c>
    </row>
    <row r="5539" spans="9:13" x14ac:dyDescent="0.25">
      <c r="I5539">
        <v>16532</v>
      </c>
      <c r="J5539" t="s">
        <v>722</v>
      </c>
      <c r="K5539" t="s">
        <v>991</v>
      </c>
      <c r="L5539" s="82">
        <v>22456</v>
      </c>
      <c r="M5539" t="s">
        <v>6694</v>
      </c>
    </row>
    <row r="5540" spans="9:13" x14ac:dyDescent="0.25">
      <c r="I5540">
        <v>16533</v>
      </c>
      <c r="J5540" t="s">
        <v>579</v>
      </c>
      <c r="K5540" t="s">
        <v>904</v>
      </c>
      <c r="L5540" s="82">
        <v>22425</v>
      </c>
      <c r="M5540" t="s">
        <v>6695</v>
      </c>
    </row>
    <row r="5541" spans="9:13" x14ac:dyDescent="0.25">
      <c r="I5541">
        <v>16534</v>
      </c>
      <c r="J5541" t="s">
        <v>334</v>
      </c>
      <c r="K5541" t="s">
        <v>1066</v>
      </c>
      <c r="L5541" s="82">
        <v>22317</v>
      </c>
      <c r="M5541" t="s">
        <v>6696</v>
      </c>
    </row>
    <row r="5542" spans="9:13" x14ac:dyDescent="0.25">
      <c r="I5542">
        <v>16535</v>
      </c>
      <c r="J5542" t="s">
        <v>340</v>
      </c>
      <c r="K5542" t="s">
        <v>994</v>
      </c>
      <c r="L5542" s="82">
        <v>22048</v>
      </c>
      <c r="M5542" t="s">
        <v>6697</v>
      </c>
    </row>
    <row r="5543" spans="9:13" x14ac:dyDescent="0.25">
      <c r="I5543">
        <v>16536</v>
      </c>
      <c r="J5543" t="s">
        <v>302</v>
      </c>
      <c r="K5543" t="s">
        <v>848</v>
      </c>
      <c r="L5543" s="82">
        <v>22119</v>
      </c>
      <c r="M5543" t="s">
        <v>6698</v>
      </c>
    </row>
    <row r="5544" spans="9:13" x14ac:dyDescent="0.25">
      <c r="I5544">
        <v>16537</v>
      </c>
      <c r="J5544" t="s">
        <v>375</v>
      </c>
      <c r="K5544" t="s">
        <v>855</v>
      </c>
      <c r="L5544" s="82">
        <v>22202</v>
      </c>
      <c r="M5544" t="s">
        <v>6699</v>
      </c>
    </row>
    <row r="5545" spans="9:13" x14ac:dyDescent="0.25">
      <c r="I5545">
        <v>16538</v>
      </c>
      <c r="J5545" t="s">
        <v>481</v>
      </c>
      <c r="K5545" t="s">
        <v>877</v>
      </c>
      <c r="L5545" s="82">
        <v>21928</v>
      </c>
      <c r="M5545" t="s">
        <v>6700</v>
      </c>
    </row>
    <row r="5546" spans="9:13" x14ac:dyDescent="0.25">
      <c r="I5546">
        <v>16539</v>
      </c>
      <c r="J5546" t="s">
        <v>151</v>
      </c>
      <c r="K5546" t="s">
        <v>946</v>
      </c>
      <c r="L5546" s="82">
        <v>21926</v>
      </c>
      <c r="M5546" t="s">
        <v>6701</v>
      </c>
    </row>
    <row r="5547" spans="9:13" x14ac:dyDescent="0.25">
      <c r="I5547">
        <v>16540</v>
      </c>
      <c r="J5547" t="s">
        <v>281</v>
      </c>
      <c r="K5547" t="s">
        <v>1014</v>
      </c>
      <c r="L5547" s="82">
        <v>22174</v>
      </c>
      <c r="M5547" t="s">
        <v>6702</v>
      </c>
    </row>
    <row r="5548" spans="9:13" x14ac:dyDescent="0.25">
      <c r="I5548">
        <v>16541</v>
      </c>
      <c r="J5548" t="s">
        <v>358</v>
      </c>
      <c r="K5548" t="s">
        <v>975</v>
      </c>
      <c r="L5548" s="82">
        <v>22278</v>
      </c>
      <c r="M5548" t="s">
        <v>6703</v>
      </c>
    </row>
    <row r="5549" spans="9:13" x14ac:dyDescent="0.25">
      <c r="I5549">
        <v>16542</v>
      </c>
      <c r="J5549" t="s">
        <v>690</v>
      </c>
      <c r="K5549" t="s">
        <v>963</v>
      </c>
      <c r="L5549" s="82">
        <v>22076</v>
      </c>
      <c r="M5549" t="s">
        <v>6704</v>
      </c>
    </row>
    <row r="5550" spans="9:13" x14ac:dyDescent="0.25">
      <c r="I5550">
        <v>16543</v>
      </c>
      <c r="J5550" t="s">
        <v>347</v>
      </c>
      <c r="K5550" t="s">
        <v>971</v>
      </c>
      <c r="L5550" s="82">
        <v>22077</v>
      </c>
      <c r="M5550" t="s">
        <v>6705</v>
      </c>
    </row>
    <row r="5551" spans="9:13" x14ac:dyDescent="0.25">
      <c r="I5551">
        <v>16544</v>
      </c>
      <c r="J5551" t="s">
        <v>276</v>
      </c>
      <c r="K5551" t="s">
        <v>363</v>
      </c>
      <c r="L5551" s="82">
        <v>21648</v>
      </c>
      <c r="M5551" t="s">
        <v>6706</v>
      </c>
    </row>
    <row r="5552" spans="9:13" x14ac:dyDescent="0.25">
      <c r="I5552">
        <v>16545</v>
      </c>
      <c r="J5552" t="s">
        <v>391</v>
      </c>
      <c r="K5552" t="s">
        <v>970</v>
      </c>
      <c r="L5552" s="82">
        <v>21562</v>
      </c>
      <c r="M5552" t="s">
        <v>6707</v>
      </c>
    </row>
    <row r="5553" spans="9:13" x14ac:dyDescent="0.25">
      <c r="I5553">
        <v>16546</v>
      </c>
      <c r="J5553" t="s">
        <v>364</v>
      </c>
      <c r="K5553" t="s">
        <v>167</v>
      </c>
      <c r="L5553" s="82">
        <v>21790</v>
      </c>
      <c r="M5553" t="s">
        <v>6708</v>
      </c>
    </row>
    <row r="5554" spans="9:13" x14ac:dyDescent="0.25">
      <c r="I5554">
        <v>16547</v>
      </c>
      <c r="J5554" t="s">
        <v>622</v>
      </c>
      <c r="K5554" t="s">
        <v>821</v>
      </c>
      <c r="L5554" s="82">
        <v>21231</v>
      </c>
      <c r="M5554" t="s">
        <v>6709</v>
      </c>
    </row>
    <row r="5555" spans="9:13" x14ac:dyDescent="0.25">
      <c r="I5555">
        <v>16548</v>
      </c>
      <c r="J5555" t="s">
        <v>410</v>
      </c>
      <c r="K5555" t="s">
        <v>896</v>
      </c>
      <c r="L5555" s="82">
        <v>22111</v>
      </c>
      <c r="M5555" t="s">
        <v>6710</v>
      </c>
    </row>
    <row r="5556" spans="9:13" x14ac:dyDescent="0.25">
      <c r="I5556">
        <v>16549</v>
      </c>
      <c r="J5556" t="s">
        <v>215</v>
      </c>
      <c r="K5556" t="s">
        <v>849</v>
      </c>
      <c r="L5556" s="82">
        <v>21768</v>
      </c>
      <c r="M5556" t="s">
        <v>6711</v>
      </c>
    </row>
    <row r="5557" spans="9:13" x14ac:dyDescent="0.25">
      <c r="I5557">
        <v>16550</v>
      </c>
      <c r="J5557" t="s">
        <v>469</v>
      </c>
      <c r="K5557" t="s">
        <v>990</v>
      </c>
      <c r="L5557" s="82">
        <v>21603</v>
      </c>
      <c r="M5557" t="s">
        <v>6712</v>
      </c>
    </row>
    <row r="5558" spans="9:13" x14ac:dyDescent="0.25">
      <c r="I5558">
        <v>16551</v>
      </c>
      <c r="J5558" t="s">
        <v>151</v>
      </c>
      <c r="K5558" t="s">
        <v>965</v>
      </c>
      <c r="L5558" s="82">
        <v>21868</v>
      </c>
      <c r="M5558" t="s">
        <v>6713</v>
      </c>
    </row>
    <row r="5559" spans="9:13" x14ac:dyDescent="0.25">
      <c r="I5559">
        <v>16552</v>
      </c>
      <c r="J5559" t="s">
        <v>533</v>
      </c>
      <c r="K5559" t="s">
        <v>860</v>
      </c>
      <c r="L5559" s="82">
        <v>21741</v>
      </c>
      <c r="M5559" t="s">
        <v>6714</v>
      </c>
    </row>
    <row r="5560" spans="9:13" x14ac:dyDescent="0.25">
      <c r="I5560">
        <v>16553</v>
      </c>
      <c r="J5560" t="s">
        <v>500</v>
      </c>
      <c r="K5560" t="s">
        <v>925</v>
      </c>
      <c r="L5560" s="82">
        <v>21614</v>
      </c>
      <c r="M5560" t="s">
        <v>6715</v>
      </c>
    </row>
    <row r="5561" spans="9:13" x14ac:dyDescent="0.25">
      <c r="I5561">
        <v>16554</v>
      </c>
      <c r="J5561" t="s">
        <v>216</v>
      </c>
      <c r="K5561" t="s">
        <v>885</v>
      </c>
      <c r="L5561" s="82">
        <v>21414</v>
      </c>
      <c r="M5561" t="s">
        <v>6716</v>
      </c>
    </row>
    <row r="5562" spans="9:13" x14ac:dyDescent="0.25">
      <c r="I5562">
        <v>16555</v>
      </c>
      <c r="J5562" t="s">
        <v>554</v>
      </c>
      <c r="K5562" t="s">
        <v>908</v>
      </c>
      <c r="L5562" s="82">
        <v>25740</v>
      </c>
      <c r="M5562" t="s">
        <v>6717</v>
      </c>
    </row>
    <row r="5563" spans="9:13" x14ac:dyDescent="0.25">
      <c r="I5563">
        <v>16556</v>
      </c>
      <c r="J5563" t="s">
        <v>498</v>
      </c>
      <c r="K5563" t="s">
        <v>876</v>
      </c>
      <c r="L5563" s="82">
        <v>25574</v>
      </c>
      <c r="M5563" t="s">
        <v>6718</v>
      </c>
    </row>
    <row r="5564" spans="9:13" x14ac:dyDescent="0.25">
      <c r="I5564">
        <v>16557</v>
      </c>
      <c r="J5564" t="s">
        <v>656</v>
      </c>
      <c r="K5564" t="s">
        <v>885</v>
      </c>
      <c r="L5564" s="82">
        <v>25675</v>
      </c>
      <c r="M5564" t="s">
        <v>6719</v>
      </c>
    </row>
    <row r="5565" spans="9:13" x14ac:dyDescent="0.25">
      <c r="I5565">
        <v>16558</v>
      </c>
      <c r="J5565" t="s">
        <v>626</v>
      </c>
      <c r="K5565" t="s">
        <v>360</v>
      </c>
      <c r="L5565" s="82">
        <v>25675</v>
      </c>
      <c r="M5565" t="s">
        <v>6720</v>
      </c>
    </row>
    <row r="5566" spans="9:13" x14ac:dyDescent="0.25">
      <c r="I5566">
        <v>16559</v>
      </c>
      <c r="J5566" t="s">
        <v>247</v>
      </c>
      <c r="K5566" t="s">
        <v>930</v>
      </c>
      <c r="L5566" s="82">
        <v>25499</v>
      </c>
      <c r="M5566" t="s">
        <v>6721</v>
      </c>
    </row>
    <row r="5567" spans="9:13" x14ac:dyDescent="0.25">
      <c r="I5567">
        <v>16560</v>
      </c>
      <c r="J5567" t="s">
        <v>571</v>
      </c>
      <c r="K5567" t="s">
        <v>966</v>
      </c>
      <c r="L5567" s="82">
        <v>25855</v>
      </c>
      <c r="M5567" t="s">
        <v>6722</v>
      </c>
    </row>
    <row r="5568" spans="9:13" x14ac:dyDescent="0.25">
      <c r="I5568">
        <v>16561</v>
      </c>
      <c r="J5568" t="s">
        <v>403</v>
      </c>
      <c r="K5568" t="s">
        <v>850</v>
      </c>
      <c r="L5568" s="82">
        <v>25908</v>
      </c>
      <c r="M5568" t="s">
        <v>6723</v>
      </c>
    </row>
    <row r="5569" spans="9:13" x14ac:dyDescent="0.25">
      <c r="I5569">
        <v>16562</v>
      </c>
      <c r="J5569" t="s">
        <v>437</v>
      </c>
      <c r="K5569" t="s">
        <v>842</v>
      </c>
      <c r="L5569" s="82">
        <v>25821</v>
      </c>
      <c r="M5569" t="s">
        <v>6724</v>
      </c>
    </row>
    <row r="5570" spans="9:13" x14ac:dyDescent="0.25">
      <c r="I5570">
        <v>16563</v>
      </c>
      <c r="J5570" t="s">
        <v>511</v>
      </c>
      <c r="K5570" t="s">
        <v>886</v>
      </c>
      <c r="L5570" s="82">
        <v>7179</v>
      </c>
      <c r="M5570" t="s">
        <v>6725</v>
      </c>
    </row>
    <row r="5571" spans="9:13" x14ac:dyDescent="0.25">
      <c r="I5571">
        <v>16564</v>
      </c>
      <c r="J5571" t="s">
        <v>504</v>
      </c>
      <c r="K5571" t="s">
        <v>920</v>
      </c>
      <c r="L5571" s="82">
        <v>25422</v>
      </c>
      <c r="M5571" t="s">
        <v>6726</v>
      </c>
    </row>
    <row r="5572" spans="9:13" x14ac:dyDescent="0.25">
      <c r="I5572">
        <v>16565</v>
      </c>
      <c r="J5572" t="s">
        <v>484</v>
      </c>
      <c r="K5572" t="s">
        <v>895</v>
      </c>
      <c r="L5572" s="82">
        <v>25301</v>
      </c>
      <c r="M5572" t="s">
        <v>6727</v>
      </c>
    </row>
    <row r="5573" spans="9:13" x14ac:dyDescent="0.25">
      <c r="I5573">
        <v>16566</v>
      </c>
      <c r="J5573" t="s">
        <v>204</v>
      </c>
      <c r="K5573" t="s">
        <v>922</v>
      </c>
      <c r="L5573" s="82">
        <v>25225</v>
      </c>
      <c r="M5573" t="s">
        <v>6728</v>
      </c>
    </row>
    <row r="5574" spans="9:13" x14ac:dyDescent="0.25">
      <c r="I5574">
        <v>16567</v>
      </c>
      <c r="J5574" t="s">
        <v>439</v>
      </c>
      <c r="K5574" t="s">
        <v>866</v>
      </c>
      <c r="L5574" s="82">
        <v>25456</v>
      </c>
      <c r="M5574" t="s">
        <v>6729</v>
      </c>
    </row>
    <row r="5575" spans="9:13" x14ac:dyDescent="0.25">
      <c r="I5575">
        <v>16568</v>
      </c>
      <c r="J5575" t="s">
        <v>267</v>
      </c>
      <c r="K5575" t="s">
        <v>918</v>
      </c>
      <c r="L5575" s="82">
        <v>8080</v>
      </c>
      <c r="M5575" t="s">
        <v>6730</v>
      </c>
    </row>
    <row r="5576" spans="9:13" x14ac:dyDescent="0.25">
      <c r="I5576">
        <v>16569</v>
      </c>
      <c r="J5576" t="s">
        <v>437</v>
      </c>
      <c r="K5576" t="s">
        <v>946</v>
      </c>
      <c r="L5576" s="82">
        <v>19249</v>
      </c>
      <c r="M5576" t="s">
        <v>6731</v>
      </c>
    </row>
    <row r="5577" spans="9:13" x14ac:dyDescent="0.25">
      <c r="I5577">
        <v>16570</v>
      </c>
      <c r="J5577" t="s">
        <v>604</v>
      </c>
      <c r="K5577" t="s">
        <v>962</v>
      </c>
      <c r="L5577" s="82">
        <v>19073</v>
      </c>
      <c r="M5577" t="s">
        <v>6732</v>
      </c>
    </row>
    <row r="5578" spans="9:13" x14ac:dyDescent="0.25">
      <c r="I5578">
        <v>16571</v>
      </c>
      <c r="J5578" t="s">
        <v>560</v>
      </c>
      <c r="K5578" t="s">
        <v>823</v>
      </c>
      <c r="L5578" s="82">
        <v>18880</v>
      </c>
      <c r="M5578" t="s">
        <v>6733</v>
      </c>
    </row>
    <row r="5579" spans="9:13" x14ac:dyDescent="0.25">
      <c r="I5579">
        <v>16572</v>
      </c>
      <c r="J5579" t="s">
        <v>148</v>
      </c>
      <c r="K5579" t="s">
        <v>967</v>
      </c>
      <c r="L5579" s="82">
        <v>24975</v>
      </c>
      <c r="M5579" t="s">
        <v>6734</v>
      </c>
    </row>
    <row r="5580" spans="9:13" x14ac:dyDescent="0.25">
      <c r="I5580">
        <v>16573</v>
      </c>
      <c r="J5580" t="s">
        <v>150</v>
      </c>
      <c r="K5580" t="s">
        <v>855</v>
      </c>
      <c r="L5580" s="82">
        <v>24878</v>
      </c>
      <c r="M5580" t="s">
        <v>6735</v>
      </c>
    </row>
    <row r="5581" spans="9:13" x14ac:dyDescent="0.25">
      <c r="I5581">
        <v>16574</v>
      </c>
      <c r="J5581" t="s">
        <v>533</v>
      </c>
      <c r="K5581" t="s">
        <v>977</v>
      </c>
      <c r="L5581" s="82">
        <v>24909</v>
      </c>
      <c r="M5581" t="s">
        <v>6736</v>
      </c>
    </row>
    <row r="5582" spans="9:13" x14ac:dyDescent="0.25">
      <c r="I5582">
        <v>16575</v>
      </c>
      <c r="J5582" t="s">
        <v>572</v>
      </c>
      <c r="K5582" t="s">
        <v>954</v>
      </c>
      <c r="L5582" s="82">
        <v>16318</v>
      </c>
      <c r="M5582" t="s">
        <v>6737</v>
      </c>
    </row>
    <row r="5583" spans="9:13" x14ac:dyDescent="0.25">
      <c r="I5583">
        <v>16576</v>
      </c>
      <c r="J5583" t="s">
        <v>484</v>
      </c>
      <c r="K5583" t="s">
        <v>845</v>
      </c>
      <c r="L5583" s="82">
        <v>17087</v>
      </c>
      <c r="M5583" t="s">
        <v>6738</v>
      </c>
    </row>
    <row r="5584" spans="9:13" x14ac:dyDescent="0.25">
      <c r="I5584">
        <v>16577</v>
      </c>
      <c r="J5584" t="s">
        <v>221</v>
      </c>
      <c r="K5584" t="s">
        <v>994</v>
      </c>
      <c r="L5584" s="82">
        <v>16895</v>
      </c>
      <c r="M5584" t="s">
        <v>6739</v>
      </c>
    </row>
    <row r="5585" spans="9:13" x14ac:dyDescent="0.25">
      <c r="I5585">
        <v>16578</v>
      </c>
      <c r="J5585" t="s">
        <v>631</v>
      </c>
      <c r="K5585" t="s">
        <v>976</v>
      </c>
      <c r="L5585" s="82">
        <v>17141</v>
      </c>
      <c r="M5585" t="s">
        <v>6740</v>
      </c>
    </row>
    <row r="5586" spans="9:13" x14ac:dyDescent="0.25">
      <c r="I5586">
        <v>16579</v>
      </c>
      <c r="J5586" t="s">
        <v>365</v>
      </c>
      <c r="K5586" t="s">
        <v>890</v>
      </c>
      <c r="L5586" s="82">
        <v>19530</v>
      </c>
      <c r="M5586" t="s">
        <v>6741</v>
      </c>
    </row>
    <row r="5587" spans="9:13" x14ac:dyDescent="0.25">
      <c r="I5587">
        <v>16580</v>
      </c>
      <c r="J5587" t="s">
        <v>443</v>
      </c>
      <c r="K5587" t="s">
        <v>994</v>
      </c>
      <c r="L5587" s="82">
        <v>19909</v>
      </c>
      <c r="M5587" t="s">
        <v>6742</v>
      </c>
    </row>
    <row r="5588" spans="9:13" x14ac:dyDescent="0.25">
      <c r="I5588">
        <v>16581</v>
      </c>
      <c r="J5588" t="s">
        <v>433</v>
      </c>
      <c r="K5588" t="s">
        <v>974</v>
      </c>
      <c r="L5588" s="82">
        <v>19928</v>
      </c>
      <c r="M5588" t="s">
        <v>6743</v>
      </c>
    </row>
    <row r="5589" spans="9:13" x14ac:dyDescent="0.25">
      <c r="I5589">
        <v>16582</v>
      </c>
      <c r="J5589" t="s">
        <v>372</v>
      </c>
      <c r="K5589" t="s">
        <v>823</v>
      </c>
      <c r="L5589" s="82">
        <v>20001</v>
      </c>
      <c r="M5589" t="s">
        <v>6744</v>
      </c>
    </row>
    <row r="5590" spans="9:13" x14ac:dyDescent="0.25">
      <c r="I5590">
        <v>16583</v>
      </c>
      <c r="J5590" t="s">
        <v>458</v>
      </c>
      <c r="K5590" t="s">
        <v>930</v>
      </c>
      <c r="L5590" s="82">
        <v>19849</v>
      </c>
      <c r="M5590" t="s">
        <v>6745</v>
      </c>
    </row>
    <row r="5591" spans="9:13" x14ac:dyDescent="0.25">
      <c r="I5591">
        <v>16584</v>
      </c>
      <c r="J5591" t="s">
        <v>289</v>
      </c>
      <c r="K5591" t="s">
        <v>937</v>
      </c>
      <c r="L5591" s="82">
        <v>19847</v>
      </c>
      <c r="M5591" t="s">
        <v>6746</v>
      </c>
    </row>
    <row r="5592" spans="9:13" x14ac:dyDescent="0.25">
      <c r="I5592">
        <v>16585</v>
      </c>
      <c r="J5592" t="s">
        <v>518</v>
      </c>
      <c r="K5592" t="s">
        <v>966</v>
      </c>
      <c r="L5592" s="82">
        <v>19850</v>
      </c>
      <c r="M5592" t="s">
        <v>6747</v>
      </c>
    </row>
    <row r="5593" spans="9:13" x14ac:dyDescent="0.25">
      <c r="I5593">
        <v>16586</v>
      </c>
      <c r="J5593" t="s">
        <v>191</v>
      </c>
      <c r="K5593" t="s">
        <v>885</v>
      </c>
      <c r="L5593" s="82">
        <v>19533</v>
      </c>
      <c r="M5593" t="s">
        <v>6748</v>
      </c>
    </row>
    <row r="5594" spans="9:13" x14ac:dyDescent="0.25">
      <c r="I5594">
        <v>16587</v>
      </c>
      <c r="J5594" t="s">
        <v>365</v>
      </c>
      <c r="K5594" t="s">
        <v>930</v>
      </c>
      <c r="L5594" s="82">
        <v>19613</v>
      </c>
      <c r="M5594" t="s">
        <v>6749</v>
      </c>
    </row>
    <row r="5595" spans="9:13" x14ac:dyDescent="0.25">
      <c r="I5595">
        <v>16588</v>
      </c>
      <c r="J5595" t="s">
        <v>419</v>
      </c>
      <c r="K5595" t="s">
        <v>930</v>
      </c>
      <c r="L5595" s="82">
        <v>19452</v>
      </c>
      <c r="M5595" t="s">
        <v>6750</v>
      </c>
    </row>
    <row r="5596" spans="9:13" x14ac:dyDescent="0.25">
      <c r="I5596">
        <v>16589</v>
      </c>
      <c r="J5596" t="s">
        <v>664</v>
      </c>
      <c r="K5596" t="s">
        <v>1007</v>
      </c>
      <c r="L5596" s="82">
        <v>19459</v>
      </c>
      <c r="M5596" t="s">
        <v>6751</v>
      </c>
    </row>
    <row r="5597" spans="9:13" x14ac:dyDescent="0.25">
      <c r="I5597">
        <v>16590</v>
      </c>
      <c r="J5597" t="s">
        <v>377</v>
      </c>
      <c r="K5597" t="s">
        <v>905</v>
      </c>
      <c r="L5597" s="82">
        <v>19604</v>
      </c>
      <c r="M5597" t="s">
        <v>6752</v>
      </c>
    </row>
    <row r="5598" spans="9:13" x14ac:dyDescent="0.25">
      <c r="I5598">
        <v>16591</v>
      </c>
      <c r="J5598" t="s">
        <v>165</v>
      </c>
      <c r="K5598" t="s">
        <v>892</v>
      </c>
      <c r="L5598" s="82">
        <v>19659</v>
      </c>
      <c r="M5598" t="s">
        <v>6753</v>
      </c>
    </row>
    <row r="5599" spans="9:13" x14ac:dyDescent="0.25">
      <c r="I5599">
        <v>16592</v>
      </c>
      <c r="J5599" t="s">
        <v>158</v>
      </c>
      <c r="K5599" t="s">
        <v>977</v>
      </c>
      <c r="L5599" s="82">
        <v>19313</v>
      </c>
      <c r="M5599" t="s">
        <v>6754</v>
      </c>
    </row>
    <row r="5600" spans="9:13" x14ac:dyDescent="0.25">
      <c r="I5600">
        <v>16593</v>
      </c>
      <c r="J5600" t="s">
        <v>593</v>
      </c>
      <c r="K5600" t="s">
        <v>892</v>
      </c>
      <c r="L5600" s="82">
        <v>18998</v>
      </c>
      <c r="M5600" t="s">
        <v>6755</v>
      </c>
    </row>
    <row r="5601" spans="9:13" x14ac:dyDescent="0.25">
      <c r="I5601">
        <v>16594</v>
      </c>
      <c r="J5601" t="s">
        <v>454</v>
      </c>
      <c r="K5601" t="s">
        <v>948</v>
      </c>
      <c r="L5601" s="82">
        <v>19057</v>
      </c>
      <c r="M5601" t="s">
        <v>6756</v>
      </c>
    </row>
    <row r="5602" spans="9:13" x14ac:dyDescent="0.25">
      <c r="I5602">
        <v>16595</v>
      </c>
      <c r="J5602" t="s">
        <v>355</v>
      </c>
      <c r="K5602" t="s">
        <v>884</v>
      </c>
      <c r="L5602" s="82">
        <v>19194</v>
      </c>
      <c r="M5602" t="s">
        <v>6757</v>
      </c>
    </row>
    <row r="5603" spans="9:13" x14ac:dyDescent="0.25">
      <c r="I5603">
        <v>16596</v>
      </c>
      <c r="J5603" t="s">
        <v>294</v>
      </c>
      <c r="K5603" t="s">
        <v>859</v>
      </c>
      <c r="L5603" s="82">
        <v>18715</v>
      </c>
      <c r="M5603" t="s">
        <v>6758</v>
      </c>
    </row>
    <row r="5604" spans="9:13" x14ac:dyDescent="0.25">
      <c r="I5604">
        <v>16597</v>
      </c>
      <c r="J5604" t="s">
        <v>407</v>
      </c>
      <c r="K5604" t="s">
        <v>967</v>
      </c>
      <c r="L5604" s="82">
        <v>18702</v>
      </c>
      <c r="M5604" t="s">
        <v>6759</v>
      </c>
    </row>
    <row r="5605" spans="9:13" x14ac:dyDescent="0.25">
      <c r="I5605">
        <v>16598</v>
      </c>
      <c r="J5605" t="s">
        <v>549</v>
      </c>
      <c r="K5605" t="s">
        <v>839</v>
      </c>
      <c r="L5605" s="82">
        <v>18935</v>
      </c>
      <c r="M5605" t="s">
        <v>6760</v>
      </c>
    </row>
    <row r="5606" spans="9:13" x14ac:dyDescent="0.25">
      <c r="I5606">
        <v>16599</v>
      </c>
      <c r="J5606" t="s">
        <v>748</v>
      </c>
      <c r="K5606" t="s">
        <v>904</v>
      </c>
      <c r="L5606" s="82">
        <v>18400</v>
      </c>
      <c r="M5606" t="s">
        <v>6761</v>
      </c>
    </row>
    <row r="5607" spans="9:13" x14ac:dyDescent="0.25">
      <c r="I5607">
        <v>16600</v>
      </c>
      <c r="J5607" t="s">
        <v>154</v>
      </c>
      <c r="K5607" t="s">
        <v>831</v>
      </c>
      <c r="L5607" s="82">
        <v>17669</v>
      </c>
      <c r="M5607" t="s">
        <v>6762</v>
      </c>
    </row>
    <row r="5608" spans="9:13" x14ac:dyDescent="0.25">
      <c r="I5608">
        <v>16601</v>
      </c>
      <c r="J5608" t="s">
        <v>728</v>
      </c>
      <c r="K5608" t="s">
        <v>1003</v>
      </c>
      <c r="L5608" s="82">
        <v>17572</v>
      </c>
      <c r="M5608" t="s">
        <v>6763</v>
      </c>
    </row>
    <row r="5609" spans="9:13" x14ac:dyDescent="0.25">
      <c r="I5609">
        <v>16602</v>
      </c>
      <c r="J5609" t="s">
        <v>175</v>
      </c>
      <c r="K5609" t="s">
        <v>1000</v>
      </c>
      <c r="L5609" s="82">
        <v>17795</v>
      </c>
      <c r="M5609" t="s">
        <v>6764</v>
      </c>
    </row>
    <row r="5610" spans="9:13" x14ac:dyDescent="0.25">
      <c r="I5610">
        <v>16603</v>
      </c>
      <c r="J5610" t="s">
        <v>749</v>
      </c>
      <c r="K5610" t="s">
        <v>1067</v>
      </c>
      <c r="L5610" s="82">
        <v>17490</v>
      </c>
      <c r="M5610" t="s">
        <v>6765</v>
      </c>
    </row>
    <row r="5611" spans="9:13" x14ac:dyDescent="0.25">
      <c r="I5611">
        <v>16604</v>
      </c>
      <c r="J5611" t="s">
        <v>376</v>
      </c>
      <c r="K5611" t="s">
        <v>880</v>
      </c>
      <c r="L5611" s="82">
        <v>17171</v>
      </c>
      <c r="M5611" t="s">
        <v>6766</v>
      </c>
    </row>
    <row r="5612" spans="9:13" x14ac:dyDescent="0.25">
      <c r="I5612">
        <v>16605</v>
      </c>
      <c r="J5612" t="s">
        <v>650</v>
      </c>
      <c r="K5612" t="s">
        <v>519</v>
      </c>
      <c r="L5612" s="82">
        <v>27708</v>
      </c>
      <c r="M5612" t="s">
        <v>6767</v>
      </c>
    </row>
    <row r="5613" spans="9:13" x14ac:dyDescent="0.25">
      <c r="I5613">
        <v>16606</v>
      </c>
      <c r="J5613" t="s">
        <v>333</v>
      </c>
      <c r="K5613" t="s">
        <v>903</v>
      </c>
      <c r="L5613" s="82">
        <v>28073</v>
      </c>
      <c r="M5613" t="s">
        <v>6768</v>
      </c>
    </row>
    <row r="5614" spans="9:13" x14ac:dyDescent="0.25">
      <c r="I5614">
        <v>16607</v>
      </c>
      <c r="J5614" t="s">
        <v>456</v>
      </c>
      <c r="K5614" t="s">
        <v>959</v>
      </c>
      <c r="L5614" s="82">
        <v>27633</v>
      </c>
      <c r="M5614" t="s">
        <v>6769</v>
      </c>
    </row>
    <row r="5615" spans="9:13" x14ac:dyDescent="0.25">
      <c r="I5615">
        <v>16608</v>
      </c>
      <c r="J5615" t="s">
        <v>333</v>
      </c>
      <c r="K5615" t="s">
        <v>664</v>
      </c>
      <c r="L5615" s="82">
        <v>27741</v>
      </c>
      <c r="M5615" t="s">
        <v>6770</v>
      </c>
    </row>
    <row r="5616" spans="9:13" x14ac:dyDescent="0.25">
      <c r="I5616">
        <v>16609</v>
      </c>
      <c r="J5616" t="s">
        <v>396</v>
      </c>
      <c r="K5616" t="s">
        <v>848</v>
      </c>
      <c r="L5616" s="82">
        <v>27254</v>
      </c>
      <c r="M5616" t="s">
        <v>6771</v>
      </c>
    </row>
    <row r="5617" spans="9:13" x14ac:dyDescent="0.25">
      <c r="I5617">
        <v>16610</v>
      </c>
      <c r="J5617" t="s">
        <v>162</v>
      </c>
      <c r="K5617" t="s">
        <v>957</v>
      </c>
      <c r="L5617" s="82">
        <v>27203</v>
      </c>
      <c r="M5617" t="s">
        <v>6772</v>
      </c>
    </row>
    <row r="5618" spans="9:13" x14ac:dyDescent="0.25">
      <c r="I5618">
        <v>16611</v>
      </c>
      <c r="J5618" t="s">
        <v>557</v>
      </c>
      <c r="K5618" t="s">
        <v>932</v>
      </c>
      <c r="L5618" s="82">
        <v>27410</v>
      </c>
      <c r="M5618" t="s">
        <v>6773</v>
      </c>
    </row>
    <row r="5619" spans="9:13" x14ac:dyDescent="0.25">
      <c r="I5619">
        <v>16612</v>
      </c>
      <c r="J5619" t="s">
        <v>181</v>
      </c>
      <c r="K5619" t="s">
        <v>1002</v>
      </c>
      <c r="L5619" s="82">
        <v>27628</v>
      </c>
      <c r="M5619" t="s">
        <v>6774</v>
      </c>
    </row>
    <row r="5620" spans="9:13" x14ac:dyDescent="0.25">
      <c r="I5620">
        <v>16613</v>
      </c>
      <c r="J5620" t="s">
        <v>245</v>
      </c>
      <c r="K5620" t="s">
        <v>1068</v>
      </c>
      <c r="L5620" s="82">
        <v>27127</v>
      </c>
      <c r="M5620" t="s">
        <v>6775</v>
      </c>
    </row>
    <row r="5621" spans="9:13" x14ac:dyDescent="0.25">
      <c r="I5621">
        <v>16614</v>
      </c>
      <c r="J5621" t="s">
        <v>628</v>
      </c>
      <c r="K5621" t="s">
        <v>922</v>
      </c>
      <c r="L5621" s="82">
        <v>26929</v>
      </c>
      <c r="M5621" t="s">
        <v>6776</v>
      </c>
    </row>
    <row r="5622" spans="9:13" x14ac:dyDescent="0.25">
      <c r="I5622">
        <v>16615</v>
      </c>
      <c r="J5622" t="s">
        <v>611</v>
      </c>
      <c r="K5622" t="s">
        <v>952</v>
      </c>
      <c r="L5622" s="82">
        <v>26703</v>
      </c>
      <c r="M5622" t="s">
        <v>6777</v>
      </c>
    </row>
    <row r="5623" spans="9:13" x14ac:dyDescent="0.25">
      <c r="I5623">
        <v>16616</v>
      </c>
      <c r="J5623" t="s">
        <v>571</v>
      </c>
      <c r="K5623" t="s">
        <v>877</v>
      </c>
      <c r="L5623" s="82">
        <v>27186</v>
      </c>
      <c r="M5623" t="s">
        <v>6778</v>
      </c>
    </row>
    <row r="5624" spans="9:13" x14ac:dyDescent="0.25">
      <c r="I5624">
        <v>16617</v>
      </c>
      <c r="J5624" t="s">
        <v>254</v>
      </c>
      <c r="K5624" t="s">
        <v>844</v>
      </c>
      <c r="L5624" s="82">
        <v>27066</v>
      </c>
      <c r="M5624" t="s">
        <v>6779</v>
      </c>
    </row>
    <row r="5625" spans="9:13" x14ac:dyDescent="0.25">
      <c r="I5625">
        <v>16618</v>
      </c>
      <c r="J5625" t="s">
        <v>638</v>
      </c>
      <c r="K5625" t="s">
        <v>981</v>
      </c>
      <c r="L5625" s="82">
        <v>27197</v>
      </c>
      <c r="M5625" t="s">
        <v>6780</v>
      </c>
    </row>
    <row r="5626" spans="9:13" x14ac:dyDescent="0.25">
      <c r="I5626">
        <v>16619</v>
      </c>
      <c r="J5626" t="s">
        <v>470</v>
      </c>
      <c r="K5626" t="s">
        <v>891</v>
      </c>
      <c r="L5626" s="82">
        <v>27154</v>
      </c>
      <c r="M5626" t="s">
        <v>6781</v>
      </c>
    </row>
    <row r="5627" spans="9:13" x14ac:dyDescent="0.25">
      <c r="I5627">
        <v>16620</v>
      </c>
      <c r="J5627" t="s">
        <v>355</v>
      </c>
      <c r="K5627" t="s">
        <v>953</v>
      </c>
      <c r="L5627" s="82">
        <v>26800</v>
      </c>
      <c r="M5627" t="s">
        <v>6782</v>
      </c>
    </row>
    <row r="5628" spans="9:13" x14ac:dyDescent="0.25">
      <c r="I5628">
        <v>16621</v>
      </c>
      <c r="J5628" t="s">
        <v>750</v>
      </c>
      <c r="K5628" t="s">
        <v>1069</v>
      </c>
      <c r="L5628" s="82">
        <v>26739</v>
      </c>
      <c r="M5628" t="s">
        <v>6783</v>
      </c>
    </row>
    <row r="5629" spans="9:13" x14ac:dyDescent="0.25">
      <c r="I5629">
        <v>16622</v>
      </c>
      <c r="J5629" t="s">
        <v>260</v>
      </c>
      <c r="K5629" t="s">
        <v>878</v>
      </c>
      <c r="L5629" s="82">
        <v>26799</v>
      </c>
      <c r="M5629" t="s">
        <v>6784</v>
      </c>
    </row>
    <row r="5630" spans="9:13" x14ac:dyDescent="0.25">
      <c r="I5630">
        <v>16623</v>
      </c>
      <c r="J5630" t="s">
        <v>627</v>
      </c>
      <c r="K5630" t="s">
        <v>840</v>
      </c>
      <c r="L5630" s="82">
        <v>26911</v>
      </c>
      <c r="M5630" t="s">
        <v>6785</v>
      </c>
    </row>
    <row r="5631" spans="9:13" x14ac:dyDescent="0.25">
      <c r="I5631">
        <v>16624</v>
      </c>
      <c r="J5631" t="s">
        <v>633</v>
      </c>
      <c r="K5631" t="s">
        <v>827</v>
      </c>
      <c r="L5631" s="82">
        <v>26507</v>
      </c>
      <c r="M5631" t="s">
        <v>6786</v>
      </c>
    </row>
    <row r="5632" spans="9:13" x14ac:dyDescent="0.25">
      <c r="I5632">
        <v>16625</v>
      </c>
      <c r="J5632" t="s">
        <v>431</v>
      </c>
      <c r="K5632" t="s">
        <v>905</v>
      </c>
      <c r="L5632" s="82">
        <v>26441</v>
      </c>
      <c r="M5632" t="s">
        <v>6787</v>
      </c>
    </row>
    <row r="5633" spans="9:13" x14ac:dyDescent="0.25">
      <c r="I5633">
        <v>16626</v>
      </c>
      <c r="J5633" t="s">
        <v>542</v>
      </c>
      <c r="K5633" t="s">
        <v>363</v>
      </c>
      <c r="L5633" s="82">
        <v>26498</v>
      </c>
      <c r="M5633" t="s">
        <v>6788</v>
      </c>
    </row>
    <row r="5634" spans="9:13" x14ac:dyDescent="0.25">
      <c r="I5634">
        <v>16627</v>
      </c>
      <c r="J5634" t="s">
        <v>334</v>
      </c>
      <c r="K5634" t="s">
        <v>994</v>
      </c>
      <c r="L5634" s="82">
        <v>26080</v>
      </c>
      <c r="M5634" t="s">
        <v>6789</v>
      </c>
    </row>
    <row r="5635" spans="9:13" x14ac:dyDescent="0.25">
      <c r="I5635">
        <v>16628</v>
      </c>
      <c r="J5635" t="s">
        <v>394</v>
      </c>
      <c r="K5635" t="s">
        <v>951</v>
      </c>
      <c r="L5635" s="82">
        <v>26042</v>
      </c>
      <c r="M5635" t="s">
        <v>6790</v>
      </c>
    </row>
    <row r="5636" spans="9:13" x14ac:dyDescent="0.25">
      <c r="I5636">
        <v>16629</v>
      </c>
      <c r="J5636" t="s">
        <v>570</v>
      </c>
      <c r="K5636" t="s">
        <v>865</v>
      </c>
      <c r="L5636" s="82">
        <v>26555</v>
      </c>
      <c r="M5636" t="s">
        <v>6791</v>
      </c>
    </row>
    <row r="5637" spans="9:13" x14ac:dyDescent="0.25">
      <c r="I5637">
        <v>16630</v>
      </c>
      <c r="J5637" t="s">
        <v>180</v>
      </c>
      <c r="K5637" t="s">
        <v>1068</v>
      </c>
      <c r="L5637" s="82">
        <v>26491</v>
      </c>
      <c r="M5637" t="s">
        <v>6792</v>
      </c>
    </row>
    <row r="5638" spans="9:13" x14ac:dyDescent="0.25">
      <c r="I5638">
        <v>16631</v>
      </c>
      <c r="J5638" t="s">
        <v>353</v>
      </c>
      <c r="K5638" t="s">
        <v>960</v>
      </c>
      <c r="L5638" s="82">
        <v>26012</v>
      </c>
      <c r="M5638" t="s">
        <v>6793</v>
      </c>
    </row>
    <row r="5639" spans="9:13" x14ac:dyDescent="0.25">
      <c r="I5639">
        <v>16632</v>
      </c>
      <c r="J5639" t="s">
        <v>150</v>
      </c>
      <c r="K5639" t="s">
        <v>938</v>
      </c>
      <c r="L5639" s="82">
        <v>26070</v>
      </c>
      <c r="M5639" t="s">
        <v>6794</v>
      </c>
    </row>
    <row r="5640" spans="9:13" x14ac:dyDescent="0.25">
      <c r="I5640">
        <v>16633</v>
      </c>
      <c r="J5640" t="s">
        <v>407</v>
      </c>
      <c r="K5640" t="s">
        <v>974</v>
      </c>
      <c r="L5640" s="82">
        <v>26293</v>
      </c>
      <c r="M5640" t="s">
        <v>6795</v>
      </c>
    </row>
    <row r="5641" spans="9:13" x14ac:dyDescent="0.25">
      <c r="I5641">
        <v>16634</v>
      </c>
      <c r="J5641" t="s">
        <v>347</v>
      </c>
      <c r="K5641" t="s">
        <v>975</v>
      </c>
      <c r="L5641" s="82">
        <v>25615</v>
      </c>
      <c r="M5641" t="s">
        <v>6796</v>
      </c>
    </row>
    <row r="5642" spans="9:13" x14ac:dyDescent="0.25">
      <c r="I5642">
        <v>16635</v>
      </c>
      <c r="J5642" t="s">
        <v>439</v>
      </c>
      <c r="K5642" t="s">
        <v>1007</v>
      </c>
      <c r="L5642" s="82">
        <v>25613</v>
      </c>
      <c r="M5642" t="s">
        <v>6797</v>
      </c>
    </row>
    <row r="5643" spans="9:13" x14ac:dyDescent="0.25">
      <c r="I5643">
        <v>16636</v>
      </c>
      <c r="J5643" t="s">
        <v>442</v>
      </c>
      <c r="K5643" t="s">
        <v>977</v>
      </c>
      <c r="L5643" s="82">
        <v>25806</v>
      </c>
      <c r="M5643" t="s">
        <v>6798</v>
      </c>
    </row>
    <row r="5644" spans="9:13" x14ac:dyDescent="0.25">
      <c r="I5644">
        <v>16637</v>
      </c>
      <c r="J5644" t="s">
        <v>257</v>
      </c>
      <c r="K5644" t="s">
        <v>841</v>
      </c>
      <c r="L5644" s="82">
        <v>26164</v>
      </c>
      <c r="M5644" t="s">
        <v>6799</v>
      </c>
    </row>
    <row r="5645" spans="9:13" x14ac:dyDescent="0.25">
      <c r="I5645">
        <v>16638</v>
      </c>
      <c r="J5645" t="s">
        <v>324</v>
      </c>
      <c r="K5645" t="s">
        <v>882</v>
      </c>
      <c r="L5645" s="82">
        <v>26156</v>
      </c>
      <c r="M5645" t="s">
        <v>6800</v>
      </c>
    </row>
    <row r="5646" spans="9:13" x14ac:dyDescent="0.25">
      <c r="I5646">
        <v>16639</v>
      </c>
      <c r="J5646" t="s">
        <v>670</v>
      </c>
      <c r="K5646" t="s">
        <v>938</v>
      </c>
      <c r="L5646" s="82">
        <v>26125</v>
      </c>
      <c r="M5646" t="s">
        <v>6801</v>
      </c>
    </row>
    <row r="5647" spans="9:13" x14ac:dyDescent="0.25">
      <c r="I5647">
        <v>16640</v>
      </c>
      <c r="J5647" t="s">
        <v>340</v>
      </c>
      <c r="K5647" t="s">
        <v>840</v>
      </c>
      <c r="L5647" s="82">
        <v>26087</v>
      </c>
      <c r="M5647" t="s">
        <v>6802</v>
      </c>
    </row>
    <row r="5648" spans="9:13" x14ac:dyDescent="0.25">
      <c r="I5648">
        <v>16641</v>
      </c>
      <c r="J5648" t="s">
        <v>244</v>
      </c>
      <c r="K5648" t="s">
        <v>526</v>
      </c>
      <c r="L5648" s="82">
        <v>15113</v>
      </c>
      <c r="M5648" t="s">
        <v>6803</v>
      </c>
    </row>
    <row r="5649" spans="9:13" x14ac:dyDescent="0.25">
      <c r="I5649">
        <v>16642</v>
      </c>
      <c r="J5649" t="s">
        <v>298</v>
      </c>
      <c r="K5649" t="s">
        <v>397</v>
      </c>
      <c r="L5649" s="82">
        <v>15287</v>
      </c>
      <c r="M5649" t="s">
        <v>6804</v>
      </c>
    </row>
    <row r="5650" spans="9:13" x14ac:dyDescent="0.25">
      <c r="I5650">
        <v>16643</v>
      </c>
      <c r="J5650" t="s">
        <v>354</v>
      </c>
      <c r="K5650" t="s">
        <v>692</v>
      </c>
      <c r="L5650" s="82">
        <v>15176</v>
      </c>
      <c r="M5650" t="s">
        <v>6805</v>
      </c>
    </row>
    <row r="5651" spans="9:13" x14ac:dyDescent="0.25">
      <c r="I5651">
        <v>16644</v>
      </c>
      <c r="J5651" t="s">
        <v>191</v>
      </c>
      <c r="K5651" t="s">
        <v>919</v>
      </c>
      <c r="L5651" s="82">
        <v>15333</v>
      </c>
      <c r="M5651" t="s">
        <v>6806</v>
      </c>
    </row>
    <row r="5652" spans="9:13" x14ac:dyDescent="0.25">
      <c r="I5652">
        <v>16645</v>
      </c>
      <c r="J5652" t="s">
        <v>647</v>
      </c>
      <c r="K5652" t="s">
        <v>981</v>
      </c>
      <c r="L5652" s="82">
        <v>15632</v>
      </c>
      <c r="M5652" t="s">
        <v>6807</v>
      </c>
    </row>
    <row r="5653" spans="9:13" x14ac:dyDescent="0.25">
      <c r="I5653">
        <v>16646</v>
      </c>
      <c r="J5653" t="s">
        <v>337</v>
      </c>
      <c r="K5653" t="s">
        <v>955</v>
      </c>
      <c r="L5653" s="82">
        <v>15639</v>
      </c>
      <c r="M5653" t="s">
        <v>6808</v>
      </c>
    </row>
    <row r="5654" spans="9:13" x14ac:dyDescent="0.25">
      <c r="I5654">
        <v>16647</v>
      </c>
      <c r="J5654" t="s">
        <v>325</v>
      </c>
      <c r="K5654" t="s">
        <v>686</v>
      </c>
      <c r="L5654" s="82">
        <v>15632</v>
      </c>
      <c r="M5654" t="s">
        <v>6809</v>
      </c>
    </row>
    <row r="5655" spans="9:13" x14ac:dyDescent="0.25">
      <c r="I5655">
        <v>16648</v>
      </c>
      <c r="J5655" t="s">
        <v>663</v>
      </c>
      <c r="K5655" t="s">
        <v>918</v>
      </c>
      <c r="L5655" s="82">
        <v>15518</v>
      </c>
      <c r="M5655" t="s">
        <v>6810</v>
      </c>
    </row>
    <row r="5656" spans="9:13" x14ac:dyDescent="0.25">
      <c r="I5656">
        <v>16649</v>
      </c>
      <c r="J5656" t="s">
        <v>585</v>
      </c>
      <c r="K5656" t="s">
        <v>949</v>
      </c>
      <c r="L5656" s="82">
        <v>15744</v>
      </c>
      <c r="M5656" t="s">
        <v>6811</v>
      </c>
    </row>
    <row r="5657" spans="9:13" x14ac:dyDescent="0.25">
      <c r="I5657">
        <v>16650</v>
      </c>
      <c r="J5657" t="s">
        <v>507</v>
      </c>
      <c r="K5657" t="s">
        <v>987</v>
      </c>
      <c r="L5657" s="82">
        <v>15952</v>
      </c>
      <c r="M5657" t="s">
        <v>6812</v>
      </c>
    </row>
    <row r="5658" spans="9:13" x14ac:dyDescent="0.25">
      <c r="I5658">
        <v>16651</v>
      </c>
      <c r="J5658" t="s">
        <v>232</v>
      </c>
      <c r="K5658" t="s">
        <v>930</v>
      </c>
      <c r="L5658" s="82">
        <v>15975</v>
      </c>
      <c r="M5658" t="s">
        <v>6813</v>
      </c>
    </row>
    <row r="5659" spans="9:13" x14ac:dyDescent="0.25">
      <c r="I5659">
        <v>16652</v>
      </c>
      <c r="J5659" t="s">
        <v>275</v>
      </c>
      <c r="K5659" t="s">
        <v>912</v>
      </c>
      <c r="L5659" s="82">
        <v>26882</v>
      </c>
      <c r="M5659" t="s">
        <v>6814</v>
      </c>
    </row>
    <row r="5660" spans="9:13" x14ac:dyDescent="0.25">
      <c r="I5660">
        <v>16653</v>
      </c>
      <c r="J5660" t="s">
        <v>448</v>
      </c>
      <c r="K5660" t="s">
        <v>888</v>
      </c>
      <c r="L5660" s="82">
        <v>26770</v>
      </c>
      <c r="M5660" t="s">
        <v>6815</v>
      </c>
    </row>
    <row r="5661" spans="9:13" x14ac:dyDescent="0.25">
      <c r="I5661">
        <v>16654</v>
      </c>
      <c r="J5661" t="s">
        <v>644</v>
      </c>
      <c r="K5661" t="s">
        <v>842</v>
      </c>
      <c r="L5661" s="82">
        <v>26741</v>
      </c>
      <c r="M5661" t="s">
        <v>6816</v>
      </c>
    </row>
    <row r="5662" spans="9:13" x14ac:dyDescent="0.25">
      <c r="I5662">
        <v>16655</v>
      </c>
      <c r="J5662" t="s">
        <v>168</v>
      </c>
      <c r="K5662" t="s">
        <v>344</v>
      </c>
      <c r="L5662" s="82">
        <v>27845</v>
      </c>
      <c r="M5662" t="s">
        <v>6817</v>
      </c>
    </row>
    <row r="5663" spans="9:13" x14ac:dyDescent="0.25">
      <c r="I5663">
        <v>16656</v>
      </c>
      <c r="J5663" t="s">
        <v>678</v>
      </c>
      <c r="K5663" t="s">
        <v>842</v>
      </c>
      <c r="L5663" s="82">
        <v>20219</v>
      </c>
      <c r="M5663" t="s">
        <v>6818</v>
      </c>
    </row>
    <row r="5664" spans="9:13" x14ac:dyDescent="0.25">
      <c r="I5664">
        <v>16657</v>
      </c>
      <c r="J5664" t="s">
        <v>254</v>
      </c>
      <c r="K5664" t="s">
        <v>962</v>
      </c>
      <c r="L5664" s="82">
        <v>20169</v>
      </c>
      <c r="M5664" t="s">
        <v>6819</v>
      </c>
    </row>
    <row r="5665" spans="9:13" x14ac:dyDescent="0.25">
      <c r="I5665">
        <v>16658</v>
      </c>
      <c r="J5665" t="s">
        <v>204</v>
      </c>
      <c r="K5665" t="s">
        <v>869</v>
      </c>
      <c r="L5665" s="82">
        <v>20194</v>
      </c>
      <c r="M5665" t="s">
        <v>6820</v>
      </c>
    </row>
    <row r="5666" spans="9:13" x14ac:dyDescent="0.25">
      <c r="I5666">
        <v>16659</v>
      </c>
      <c r="J5666" t="s">
        <v>228</v>
      </c>
      <c r="K5666" t="s">
        <v>948</v>
      </c>
      <c r="L5666" s="82">
        <v>20426</v>
      </c>
      <c r="M5666" t="s">
        <v>6821</v>
      </c>
    </row>
    <row r="5667" spans="9:13" x14ac:dyDescent="0.25">
      <c r="I5667">
        <v>16660</v>
      </c>
      <c r="J5667" t="s">
        <v>726</v>
      </c>
      <c r="K5667" t="s">
        <v>903</v>
      </c>
      <c r="L5667" s="82">
        <v>20609</v>
      </c>
      <c r="M5667" t="s">
        <v>6822</v>
      </c>
    </row>
    <row r="5668" spans="9:13" x14ac:dyDescent="0.25">
      <c r="I5668">
        <v>16661</v>
      </c>
      <c r="J5668" t="s">
        <v>618</v>
      </c>
      <c r="K5668" t="s">
        <v>961</v>
      </c>
      <c r="L5668" s="82">
        <v>20560</v>
      </c>
      <c r="M5668" t="s">
        <v>6823</v>
      </c>
    </row>
    <row r="5669" spans="9:13" x14ac:dyDescent="0.25">
      <c r="I5669">
        <v>16662</v>
      </c>
      <c r="J5669" t="s">
        <v>481</v>
      </c>
      <c r="K5669" t="s">
        <v>873</v>
      </c>
      <c r="L5669" s="82">
        <v>20887</v>
      </c>
      <c r="M5669" t="s">
        <v>6824</v>
      </c>
    </row>
    <row r="5670" spans="9:13" x14ac:dyDescent="0.25">
      <c r="I5670">
        <v>16663</v>
      </c>
      <c r="J5670" t="s">
        <v>570</v>
      </c>
      <c r="K5670" t="s">
        <v>832</v>
      </c>
      <c r="L5670" s="82">
        <v>21102</v>
      </c>
      <c r="M5670" t="s">
        <v>6825</v>
      </c>
    </row>
    <row r="5671" spans="9:13" x14ac:dyDescent="0.25">
      <c r="I5671">
        <v>16664</v>
      </c>
      <c r="J5671" t="s">
        <v>535</v>
      </c>
      <c r="K5671" t="s">
        <v>615</v>
      </c>
      <c r="L5671" s="82">
        <v>21353</v>
      </c>
      <c r="M5671" t="s">
        <v>6826</v>
      </c>
    </row>
    <row r="5672" spans="9:13" x14ac:dyDescent="0.25">
      <c r="I5672">
        <v>16665</v>
      </c>
      <c r="J5672" t="s">
        <v>215</v>
      </c>
      <c r="K5672" t="s">
        <v>831</v>
      </c>
      <c r="L5672" s="82">
        <v>21361</v>
      </c>
      <c r="M5672" t="s">
        <v>6827</v>
      </c>
    </row>
    <row r="5673" spans="9:13" x14ac:dyDescent="0.25">
      <c r="I5673">
        <v>16666</v>
      </c>
      <c r="J5673" t="s">
        <v>344</v>
      </c>
      <c r="K5673" t="s">
        <v>823</v>
      </c>
      <c r="L5673" s="82">
        <v>26763</v>
      </c>
      <c r="M5673" t="s">
        <v>6828</v>
      </c>
    </row>
    <row r="5674" spans="9:13" x14ac:dyDescent="0.25">
      <c r="I5674">
        <v>16667</v>
      </c>
      <c r="J5674" t="s">
        <v>313</v>
      </c>
      <c r="K5674" t="s">
        <v>860</v>
      </c>
      <c r="L5674" s="82">
        <v>27338</v>
      </c>
      <c r="M5674" t="s">
        <v>6829</v>
      </c>
    </row>
    <row r="5675" spans="9:13" x14ac:dyDescent="0.25">
      <c r="I5675">
        <v>16668</v>
      </c>
      <c r="J5675" t="s">
        <v>218</v>
      </c>
      <c r="K5675" t="s">
        <v>964</v>
      </c>
      <c r="L5675" s="82">
        <v>27228</v>
      </c>
      <c r="M5675" t="s">
        <v>6830</v>
      </c>
    </row>
    <row r="5676" spans="9:13" x14ac:dyDescent="0.25">
      <c r="I5676">
        <v>16669</v>
      </c>
      <c r="J5676" t="s">
        <v>514</v>
      </c>
      <c r="K5676" t="s">
        <v>930</v>
      </c>
      <c r="L5676" s="82">
        <v>27112</v>
      </c>
      <c r="M5676" t="s">
        <v>6831</v>
      </c>
    </row>
    <row r="5677" spans="9:13" x14ac:dyDescent="0.25">
      <c r="I5677">
        <v>16670</v>
      </c>
      <c r="J5677" t="s">
        <v>295</v>
      </c>
      <c r="K5677" t="s">
        <v>126</v>
      </c>
      <c r="L5677" s="82">
        <v>27228</v>
      </c>
      <c r="M5677" t="s">
        <v>6832</v>
      </c>
    </row>
    <row r="5678" spans="9:13" x14ac:dyDescent="0.25">
      <c r="I5678">
        <v>16671</v>
      </c>
      <c r="J5678" t="s">
        <v>188</v>
      </c>
      <c r="K5678" t="s">
        <v>928</v>
      </c>
      <c r="L5678" s="82">
        <v>27266</v>
      </c>
      <c r="M5678" t="s">
        <v>6833</v>
      </c>
    </row>
    <row r="5679" spans="9:13" x14ac:dyDescent="0.25">
      <c r="I5679">
        <v>16672</v>
      </c>
      <c r="J5679" t="s">
        <v>275</v>
      </c>
      <c r="K5679" t="s">
        <v>930</v>
      </c>
      <c r="L5679" s="82">
        <v>27208</v>
      </c>
      <c r="M5679" t="s">
        <v>6834</v>
      </c>
    </row>
    <row r="5680" spans="9:13" x14ac:dyDescent="0.25">
      <c r="I5680">
        <v>16673</v>
      </c>
      <c r="J5680" t="s">
        <v>159</v>
      </c>
      <c r="K5680" t="s">
        <v>1008</v>
      </c>
      <c r="L5680" s="82">
        <v>27157</v>
      </c>
      <c r="M5680" t="s">
        <v>6835</v>
      </c>
    </row>
    <row r="5681" spans="9:13" x14ac:dyDescent="0.25">
      <c r="I5681">
        <v>16674</v>
      </c>
      <c r="J5681" t="s">
        <v>582</v>
      </c>
      <c r="K5681" t="s">
        <v>850</v>
      </c>
      <c r="L5681" s="82">
        <v>21867</v>
      </c>
      <c r="M5681" t="s">
        <v>6836</v>
      </c>
    </row>
    <row r="5682" spans="9:13" x14ac:dyDescent="0.25">
      <c r="I5682">
        <v>16675</v>
      </c>
      <c r="J5682" t="s">
        <v>306</v>
      </c>
      <c r="K5682" t="s">
        <v>375</v>
      </c>
      <c r="L5682" s="82">
        <v>21718</v>
      </c>
      <c r="M5682" t="s">
        <v>6837</v>
      </c>
    </row>
    <row r="5683" spans="9:13" x14ac:dyDescent="0.25">
      <c r="I5683">
        <v>16676</v>
      </c>
      <c r="J5683" t="s">
        <v>187</v>
      </c>
      <c r="K5683" t="s">
        <v>944</v>
      </c>
      <c r="L5683" s="82">
        <v>24192</v>
      </c>
      <c r="M5683" t="s">
        <v>6838</v>
      </c>
    </row>
    <row r="5684" spans="9:13" x14ac:dyDescent="0.25">
      <c r="I5684">
        <v>16677</v>
      </c>
      <c r="J5684" t="s">
        <v>595</v>
      </c>
      <c r="K5684" t="s">
        <v>926</v>
      </c>
      <c r="L5684" s="82">
        <v>24333</v>
      </c>
      <c r="M5684" t="s">
        <v>6839</v>
      </c>
    </row>
    <row r="5685" spans="9:13" x14ac:dyDescent="0.25">
      <c r="I5685">
        <v>16678</v>
      </c>
      <c r="J5685" t="s">
        <v>161</v>
      </c>
      <c r="K5685" t="s">
        <v>916</v>
      </c>
      <c r="L5685" s="82">
        <v>21108</v>
      </c>
      <c r="M5685" t="s">
        <v>6840</v>
      </c>
    </row>
    <row r="5686" spans="9:13" x14ac:dyDescent="0.25">
      <c r="I5686">
        <v>16679</v>
      </c>
      <c r="J5686" t="s">
        <v>323</v>
      </c>
      <c r="K5686" t="s">
        <v>859</v>
      </c>
      <c r="L5686" s="82">
        <v>23289</v>
      </c>
      <c r="M5686" t="s">
        <v>6841</v>
      </c>
    </row>
    <row r="5687" spans="9:13" x14ac:dyDescent="0.25">
      <c r="I5687">
        <v>16680</v>
      </c>
      <c r="J5687" t="s">
        <v>523</v>
      </c>
      <c r="K5687" t="s">
        <v>843</v>
      </c>
      <c r="L5687" s="82">
        <v>23086</v>
      </c>
      <c r="M5687" t="s">
        <v>6842</v>
      </c>
    </row>
    <row r="5688" spans="9:13" x14ac:dyDescent="0.25">
      <c r="I5688">
        <v>16681</v>
      </c>
      <c r="J5688" t="s">
        <v>430</v>
      </c>
      <c r="K5688" t="s">
        <v>897</v>
      </c>
      <c r="L5688" s="82">
        <v>24546</v>
      </c>
      <c r="M5688" t="s">
        <v>6843</v>
      </c>
    </row>
    <row r="5689" spans="9:13" x14ac:dyDescent="0.25">
      <c r="I5689">
        <v>16682</v>
      </c>
      <c r="J5689" t="s">
        <v>592</v>
      </c>
      <c r="K5689" t="s">
        <v>851</v>
      </c>
      <c r="L5689" s="82">
        <v>24662</v>
      </c>
      <c r="M5689" t="s">
        <v>6844</v>
      </c>
    </row>
    <row r="5690" spans="9:13" x14ac:dyDescent="0.25">
      <c r="I5690">
        <v>16683</v>
      </c>
      <c r="J5690" t="s">
        <v>151</v>
      </c>
      <c r="K5690" t="s">
        <v>839</v>
      </c>
      <c r="L5690" s="82">
        <v>24536</v>
      </c>
      <c r="M5690" t="s">
        <v>6845</v>
      </c>
    </row>
    <row r="5691" spans="9:13" x14ac:dyDescent="0.25">
      <c r="I5691">
        <v>16684</v>
      </c>
      <c r="J5691" t="s">
        <v>462</v>
      </c>
      <c r="K5691" t="s">
        <v>891</v>
      </c>
      <c r="L5691" s="82">
        <v>22968</v>
      </c>
      <c r="M5691" t="s">
        <v>6846</v>
      </c>
    </row>
    <row r="5692" spans="9:13" x14ac:dyDescent="0.25">
      <c r="I5692">
        <v>16685</v>
      </c>
      <c r="J5692" t="s">
        <v>331</v>
      </c>
      <c r="K5692" t="s">
        <v>855</v>
      </c>
      <c r="L5692" s="82">
        <v>22810</v>
      </c>
      <c r="M5692" t="s">
        <v>6847</v>
      </c>
    </row>
    <row r="5693" spans="9:13" x14ac:dyDescent="0.25">
      <c r="I5693">
        <v>16686</v>
      </c>
      <c r="J5693" t="s">
        <v>609</v>
      </c>
      <c r="K5693" t="s">
        <v>999</v>
      </c>
      <c r="L5693" s="82">
        <v>22842</v>
      </c>
      <c r="M5693" t="s">
        <v>6848</v>
      </c>
    </row>
    <row r="5694" spans="9:13" x14ac:dyDescent="0.25">
      <c r="I5694">
        <v>16687</v>
      </c>
      <c r="J5694" t="s">
        <v>304</v>
      </c>
      <c r="K5694" t="s">
        <v>938</v>
      </c>
      <c r="L5694" s="82">
        <v>22382</v>
      </c>
      <c r="M5694" t="s">
        <v>6849</v>
      </c>
    </row>
    <row r="5695" spans="9:13" x14ac:dyDescent="0.25">
      <c r="I5695">
        <v>16688</v>
      </c>
      <c r="J5695" t="s">
        <v>728</v>
      </c>
      <c r="K5695" t="s">
        <v>977</v>
      </c>
      <c r="L5695" s="82">
        <v>22558</v>
      </c>
      <c r="M5695" t="s">
        <v>6850</v>
      </c>
    </row>
    <row r="5696" spans="9:13" x14ac:dyDescent="0.25">
      <c r="I5696">
        <v>16689</v>
      </c>
      <c r="J5696" t="s">
        <v>367</v>
      </c>
      <c r="K5696" t="s">
        <v>922</v>
      </c>
      <c r="L5696" s="82">
        <v>22527</v>
      </c>
      <c r="M5696" t="s">
        <v>6851</v>
      </c>
    </row>
    <row r="5697" spans="9:13" x14ac:dyDescent="0.25">
      <c r="I5697">
        <v>16690</v>
      </c>
      <c r="J5697" t="s">
        <v>236</v>
      </c>
      <c r="K5697" t="s">
        <v>920</v>
      </c>
      <c r="L5697" s="82">
        <v>24413</v>
      </c>
      <c r="M5697" t="s">
        <v>6852</v>
      </c>
    </row>
    <row r="5698" spans="9:13" x14ac:dyDescent="0.25">
      <c r="I5698">
        <v>16691</v>
      </c>
      <c r="J5698" t="s">
        <v>649</v>
      </c>
      <c r="K5698" t="s">
        <v>938</v>
      </c>
      <c r="L5698" s="82">
        <v>24417</v>
      </c>
      <c r="M5698" t="s">
        <v>6853</v>
      </c>
    </row>
    <row r="5699" spans="9:13" x14ac:dyDescent="0.25">
      <c r="I5699">
        <v>16692</v>
      </c>
      <c r="J5699" t="s">
        <v>432</v>
      </c>
      <c r="K5699" t="s">
        <v>871</v>
      </c>
      <c r="L5699" s="82">
        <v>22023</v>
      </c>
      <c r="M5699" t="s">
        <v>6854</v>
      </c>
    </row>
    <row r="5700" spans="9:13" x14ac:dyDescent="0.25">
      <c r="I5700">
        <v>16693</v>
      </c>
      <c r="J5700" t="s">
        <v>169</v>
      </c>
      <c r="K5700" t="s">
        <v>918</v>
      </c>
      <c r="L5700" s="82">
        <v>22120</v>
      </c>
      <c r="M5700" t="s">
        <v>6855</v>
      </c>
    </row>
    <row r="5701" spans="9:13" x14ac:dyDescent="0.25">
      <c r="I5701">
        <v>16694</v>
      </c>
      <c r="J5701" t="s">
        <v>654</v>
      </c>
      <c r="K5701" t="s">
        <v>966</v>
      </c>
      <c r="L5701" s="82">
        <v>22046</v>
      </c>
      <c r="M5701" t="s">
        <v>6856</v>
      </c>
    </row>
    <row r="5702" spans="9:13" x14ac:dyDescent="0.25">
      <c r="I5702">
        <v>16695</v>
      </c>
      <c r="J5702" t="s">
        <v>489</v>
      </c>
      <c r="K5702" t="s">
        <v>880</v>
      </c>
      <c r="L5702" s="82">
        <v>21667</v>
      </c>
      <c r="M5702" t="s">
        <v>6857</v>
      </c>
    </row>
    <row r="5703" spans="9:13" x14ac:dyDescent="0.25">
      <c r="I5703">
        <v>16696</v>
      </c>
      <c r="J5703" t="s">
        <v>334</v>
      </c>
      <c r="K5703" t="s">
        <v>906</v>
      </c>
      <c r="L5703" s="82">
        <v>23784</v>
      </c>
      <c r="M5703" t="s">
        <v>6858</v>
      </c>
    </row>
    <row r="5704" spans="9:13" x14ac:dyDescent="0.25">
      <c r="I5704">
        <v>16697</v>
      </c>
      <c r="J5704" t="s">
        <v>164</v>
      </c>
      <c r="K5704" t="s">
        <v>875</v>
      </c>
      <c r="L5704" s="82">
        <v>23865</v>
      </c>
      <c r="M5704" t="s">
        <v>6859</v>
      </c>
    </row>
    <row r="5705" spans="9:13" x14ac:dyDescent="0.25">
      <c r="I5705">
        <v>16698</v>
      </c>
      <c r="J5705" t="s">
        <v>241</v>
      </c>
      <c r="K5705" t="s">
        <v>921</v>
      </c>
      <c r="L5705" s="82">
        <v>23598</v>
      </c>
      <c r="M5705" t="s">
        <v>6860</v>
      </c>
    </row>
    <row r="5706" spans="9:13" x14ac:dyDescent="0.25">
      <c r="I5706">
        <v>16699</v>
      </c>
      <c r="J5706" t="s">
        <v>719</v>
      </c>
      <c r="K5706" t="s">
        <v>901</v>
      </c>
      <c r="L5706" s="82">
        <v>21790</v>
      </c>
      <c r="M5706" t="s">
        <v>6861</v>
      </c>
    </row>
    <row r="5707" spans="9:13" x14ac:dyDescent="0.25">
      <c r="I5707">
        <v>16700</v>
      </c>
      <c r="J5707" t="s">
        <v>435</v>
      </c>
      <c r="K5707" t="s">
        <v>921</v>
      </c>
      <c r="L5707" s="82">
        <v>23183</v>
      </c>
      <c r="M5707" t="s">
        <v>6862</v>
      </c>
    </row>
    <row r="5708" spans="9:13" x14ac:dyDescent="0.25">
      <c r="I5708">
        <v>16701</v>
      </c>
      <c r="J5708" t="s">
        <v>428</v>
      </c>
      <c r="K5708" t="s">
        <v>865</v>
      </c>
      <c r="L5708" s="82">
        <v>23209</v>
      </c>
      <c r="M5708" t="s">
        <v>6863</v>
      </c>
    </row>
    <row r="5709" spans="9:13" x14ac:dyDescent="0.25">
      <c r="I5709">
        <v>16702</v>
      </c>
      <c r="J5709" t="s">
        <v>501</v>
      </c>
      <c r="K5709" t="s">
        <v>961</v>
      </c>
      <c r="L5709" s="82">
        <v>22721</v>
      </c>
      <c r="M5709" t="s">
        <v>6864</v>
      </c>
    </row>
    <row r="5710" spans="9:13" x14ac:dyDescent="0.25">
      <c r="I5710">
        <v>16703</v>
      </c>
      <c r="J5710" t="s">
        <v>179</v>
      </c>
      <c r="K5710" t="s">
        <v>860</v>
      </c>
      <c r="L5710" s="82">
        <v>22771</v>
      </c>
      <c r="M5710" t="s">
        <v>6865</v>
      </c>
    </row>
    <row r="5711" spans="9:13" x14ac:dyDescent="0.25">
      <c r="I5711">
        <v>16704</v>
      </c>
      <c r="J5711" t="s">
        <v>279</v>
      </c>
      <c r="K5711" t="s">
        <v>947</v>
      </c>
      <c r="L5711" s="82">
        <v>22434</v>
      </c>
      <c r="M5711" t="s">
        <v>6866</v>
      </c>
    </row>
    <row r="5712" spans="9:13" x14ac:dyDescent="0.25">
      <c r="I5712">
        <v>16705</v>
      </c>
      <c r="J5712" t="s">
        <v>307</v>
      </c>
      <c r="K5712" t="s">
        <v>928</v>
      </c>
      <c r="L5712" s="82">
        <v>21377</v>
      </c>
      <c r="M5712" t="s">
        <v>6867</v>
      </c>
    </row>
    <row r="5713" spans="9:13" x14ac:dyDescent="0.25">
      <c r="I5713">
        <v>16706</v>
      </c>
      <c r="J5713" t="s">
        <v>347</v>
      </c>
      <c r="K5713" t="s">
        <v>965</v>
      </c>
      <c r="L5713" s="82">
        <v>21315</v>
      </c>
      <c r="M5713" t="s">
        <v>6868</v>
      </c>
    </row>
    <row r="5714" spans="9:13" x14ac:dyDescent="0.25">
      <c r="I5714">
        <v>16707</v>
      </c>
      <c r="J5714" t="s">
        <v>661</v>
      </c>
      <c r="K5714" t="s">
        <v>880</v>
      </c>
      <c r="L5714" s="82">
        <v>21282</v>
      </c>
      <c r="M5714" t="s">
        <v>6869</v>
      </c>
    </row>
    <row r="5715" spans="9:13" x14ac:dyDescent="0.25">
      <c r="I5715">
        <v>16708</v>
      </c>
      <c r="J5715" t="s">
        <v>658</v>
      </c>
      <c r="K5715" t="s">
        <v>980</v>
      </c>
      <c r="L5715" s="82">
        <v>21469</v>
      </c>
      <c r="M5715" t="s">
        <v>6870</v>
      </c>
    </row>
    <row r="5716" spans="9:13" x14ac:dyDescent="0.25">
      <c r="I5716">
        <v>16709</v>
      </c>
      <c r="J5716" t="s">
        <v>376</v>
      </c>
      <c r="K5716" t="s">
        <v>827</v>
      </c>
      <c r="L5716" s="82">
        <v>13317</v>
      </c>
      <c r="M5716" t="s">
        <v>6871</v>
      </c>
    </row>
    <row r="5717" spans="9:13" x14ac:dyDescent="0.25">
      <c r="I5717">
        <v>16710</v>
      </c>
      <c r="J5717" t="s">
        <v>370</v>
      </c>
      <c r="K5717" t="s">
        <v>375</v>
      </c>
      <c r="L5717" s="82">
        <v>22174</v>
      </c>
      <c r="M5717" t="s">
        <v>6872</v>
      </c>
    </row>
    <row r="5718" spans="9:13" x14ac:dyDescent="0.25">
      <c r="I5718">
        <v>16711</v>
      </c>
      <c r="J5718" t="s">
        <v>472</v>
      </c>
      <c r="K5718" t="s">
        <v>847</v>
      </c>
      <c r="L5718" s="82">
        <v>21948</v>
      </c>
      <c r="M5718" t="s">
        <v>6873</v>
      </c>
    </row>
    <row r="5719" spans="9:13" x14ac:dyDescent="0.25">
      <c r="I5719">
        <v>16712</v>
      </c>
      <c r="J5719" t="s">
        <v>593</v>
      </c>
      <c r="K5719" t="s">
        <v>832</v>
      </c>
      <c r="L5719" s="82">
        <v>20752</v>
      </c>
      <c r="M5719" t="s">
        <v>6874</v>
      </c>
    </row>
    <row r="5720" spans="9:13" x14ac:dyDescent="0.25">
      <c r="I5720">
        <v>16713</v>
      </c>
      <c r="J5720" t="s">
        <v>717</v>
      </c>
      <c r="K5720" t="s">
        <v>863</v>
      </c>
      <c r="L5720" s="82">
        <v>19669</v>
      </c>
      <c r="M5720" t="s">
        <v>6875</v>
      </c>
    </row>
    <row r="5721" spans="9:13" x14ac:dyDescent="0.25">
      <c r="I5721">
        <v>16714</v>
      </c>
      <c r="J5721" t="s">
        <v>234</v>
      </c>
      <c r="K5721" t="s">
        <v>1039</v>
      </c>
      <c r="L5721" s="82">
        <v>27982</v>
      </c>
      <c r="M5721" t="s">
        <v>6876</v>
      </c>
    </row>
    <row r="5722" spans="9:13" x14ac:dyDescent="0.25">
      <c r="I5722">
        <v>16715</v>
      </c>
      <c r="J5722" t="s">
        <v>341</v>
      </c>
      <c r="K5722" t="s">
        <v>916</v>
      </c>
      <c r="L5722" s="82">
        <v>28024</v>
      </c>
      <c r="M5722" t="s">
        <v>6877</v>
      </c>
    </row>
    <row r="5723" spans="9:13" x14ac:dyDescent="0.25">
      <c r="I5723">
        <v>16716</v>
      </c>
      <c r="J5723" t="s">
        <v>299</v>
      </c>
      <c r="K5723" t="s">
        <v>875</v>
      </c>
      <c r="L5723" s="82">
        <v>27793</v>
      </c>
      <c r="M5723" t="s">
        <v>6878</v>
      </c>
    </row>
    <row r="5724" spans="9:13" x14ac:dyDescent="0.25">
      <c r="I5724">
        <v>16717</v>
      </c>
      <c r="J5724" t="s">
        <v>751</v>
      </c>
      <c r="K5724" t="s">
        <v>1070</v>
      </c>
      <c r="L5724" s="82">
        <v>27495</v>
      </c>
      <c r="M5724" t="s">
        <v>6879</v>
      </c>
    </row>
    <row r="5725" spans="9:13" x14ac:dyDescent="0.25">
      <c r="I5725">
        <v>16718</v>
      </c>
      <c r="J5725" t="s">
        <v>522</v>
      </c>
      <c r="K5725" t="s">
        <v>852</v>
      </c>
      <c r="L5725" s="82">
        <v>27601</v>
      </c>
      <c r="M5725" t="s">
        <v>6880</v>
      </c>
    </row>
    <row r="5726" spans="9:13" x14ac:dyDescent="0.25">
      <c r="I5726">
        <v>16719</v>
      </c>
      <c r="J5726" t="s">
        <v>233</v>
      </c>
      <c r="K5726" t="s">
        <v>171</v>
      </c>
      <c r="L5726" s="82">
        <v>27405</v>
      </c>
      <c r="M5726" t="s">
        <v>6881</v>
      </c>
    </row>
    <row r="5727" spans="9:13" x14ac:dyDescent="0.25">
      <c r="I5727">
        <v>16720</v>
      </c>
      <c r="J5727" t="s">
        <v>363</v>
      </c>
      <c r="K5727" t="s">
        <v>944</v>
      </c>
      <c r="L5727" s="82">
        <v>29542</v>
      </c>
      <c r="M5727" t="s">
        <v>6882</v>
      </c>
    </row>
    <row r="5728" spans="9:13" x14ac:dyDescent="0.25">
      <c r="I5728">
        <v>16721</v>
      </c>
      <c r="J5728" t="s">
        <v>337</v>
      </c>
      <c r="K5728" t="s">
        <v>939</v>
      </c>
      <c r="L5728" s="82">
        <v>29467</v>
      </c>
      <c r="M5728" t="s">
        <v>6883</v>
      </c>
    </row>
    <row r="5729" spans="9:13" x14ac:dyDescent="0.25">
      <c r="I5729">
        <v>16722</v>
      </c>
      <c r="J5729" t="s">
        <v>357</v>
      </c>
      <c r="K5729" t="s">
        <v>937</v>
      </c>
      <c r="L5729" s="82">
        <v>29399</v>
      </c>
      <c r="M5729" t="s">
        <v>6884</v>
      </c>
    </row>
    <row r="5730" spans="9:13" x14ac:dyDescent="0.25">
      <c r="I5730">
        <v>16723</v>
      </c>
      <c r="J5730" t="s">
        <v>524</v>
      </c>
      <c r="K5730" t="s">
        <v>847</v>
      </c>
      <c r="L5730" s="82">
        <v>29478</v>
      </c>
      <c r="M5730" t="s">
        <v>6885</v>
      </c>
    </row>
    <row r="5731" spans="9:13" x14ac:dyDescent="0.25">
      <c r="I5731">
        <v>16724</v>
      </c>
      <c r="J5731" t="s">
        <v>288</v>
      </c>
      <c r="K5731" t="s">
        <v>821</v>
      </c>
      <c r="L5731" s="82">
        <v>29357</v>
      </c>
      <c r="M5731" t="s">
        <v>6886</v>
      </c>
    </row>
    <row r="5732" spans="9:13" x14ac:dyDescent="0.25">
      <c r="I5732">
        <v>16725</v>
      </c>
      <c r="J5732" t="s">
        <v>578</v>
      </c>
      <c r="K5732" t="s">
        <v>923</v>
      </c>
      <c r="L5732" s="82">
        <v>29393</v>
      </c>
      <c r="M5732" t="s">
        <v>6887</v>
      </c>
    </row>
    <row r="5733" spans="9:13" x14ac:dyDescent="0.25">
      <c r="I5733">
        <v>16726</v>
      </c>
      <c r="J5733" t="s">
        <v>399</v>
      </c>
      <c r="K5733" t="s">
        <v>928</v>
      </c>
      <c r="L5733" s="82">
        <v>29001</v>
      </c>
      <c r="M5733" t="s">
        <v>6888</v>
      </c>
    </row>
    <row r="5734" spans="9:13" x14ac:dyDescent="0.25">
      <c r="I5734">
        <v>16727</v>
      </c>
      <c r="J5734" t="s">
        <v>314</v>
      </c>
      <c r="K5734" t="s">
        <v>1060</v>
      </c>
      <c r="L5734" s="82">
        <v>29542</v>
      </c>
      <c r="M5734" t="s">
        <v>6889</v>
      </c>
    </row>
    <row r="5735" spans="9:13" x14ac:dyDescent="0.25">
      <c r="I5735">
        <v>16728</v>
      </c>
      <c r="J5735" t="s">
        <v>636</v>
      </c>
      <c r="K5735" t="s">
        <v>936</v>
      </c>
      <c r="L5735" s="82">
        <v>29241</v>
      </c>
      <c r="M5735" t="s">
        <v>6890</v>
      </c>
    </row>
    <row r="5736" spans="9:13" x14ac:dyDescent="0.25">
      <c r="I5736">
        <v>16729</v>
      </c>
      <c r="J5736" t="s">
        <v>722</v>
      </c>
      <c r="K5736" t="s">
        <v>863</v>
      </c>
      <c r="L5736" s="82">
        <v>13679</v>
      </c>
      <c r="M5736" t="s">
        <v>6891</v>
      </c>
    </row>
    <row r="5737" spans="9:13" x14ac:dyDescent="0.25">
      <c r="I5737">
        <v>16730</v>
      </c>
      <c r="J5737" t="s">
        <v>492</v>
      </c>
      <c r="K5737" t="s">
        <v>909</v>
      </c>
      <c r="L5737" s="82">
        <v>13789</v>
      </c>
      <c r="M5737" t="s">
        <v>6892</v>
      </c>
    </row>
    <row r="5738" spans="9:13" x14ac:dyDescent="0.25">
      <c r="I5738">
        <v>16731</v>
      </c>
      <c r="J5738" t="s">
        <v>275</v>
      </c>
      <c r="K5738" t="s">
        <v>126</v>
      </c>
      <c r="L5738" s="82">
        <v>28895</v>
      </c>
      <c r="M5738" t="s">
        <v>6893</v>
      </c>
    </row>
    <row r="5739" spans="9:13" x14ac:dyDescent="0.25">
      <c r="I5739">
        <v>16732</v>
      </c>
      <c r="J5739" t="s">
        <v>315</v>
      </c>
      <c r="K5739" t="s">
        <v>862</v>
      </c>
      <c r="L5739" s="82">
        <v>28666</v>
      </c>
      <c r="M5739" t="s">
        <v>6894</v>
      </c>
    </row>
    <row r="5740" spans="9:13" x14ac:dyDescent="0.25">
      <c r="I5740">
        <v>16733</v>
      </c>
      <c r="J5740" t="s">
        <v>679</v>
      </c>
      <c r="K5740" t="s">
        <v>989</v>
      </c>
      <c r="L5740" s="82">
        <v>14129</v>
      </c>
      <c r="M5740" t="s">
        <v>6895</v>
      </c>
    </row>
    <row r="5741" spans="9:13" x14ac:dyDescent="0.25">
      <c r="I5741">
        <v>16734</v>
      </c>
      <c r="J5741" t="s">
        <v>515</v>
      </c>
      <c r="K5741" t="s">
        <v>930</v>
      </c>
      <c r="L5741" s="82">
        <v>13962</v>
      </c>
      <c r="M5741" t="s">
        <v>6896</v>
      </c>
    </row>
    <row r="5742" spans="9:13" x14ac:dyDescent="0.25">
      <c r="I5742">
        <v>16735</v>
      </c>
      <c r="J5742" t="s">
        <v>268</v>
      </c>
      <c r="K5742" t="s">
        <v>973</v>
      </c>
      <c r="L5742" s="82">
        <v>28282</v>
      </c>
      <c r="M5742" t="s">
        <v>6897</v>
      </c>
    </row>
    <row r="5743" spans="9:13" x14ac:dyDescent="0.25">
      <c r="I5743">
        <v>16736</v>
      </c>
      <c r="J5743" t="s">
        <v>596</v>
      </c>
      <c r="K5743" t="s">
        <v>686</v>
      </c>
      <c r="L5743" s="82">
        <v>28388</v>
      </c>
      <c r="M5743" t="s">
        <v>6898</v>
      </c>
    </row>
    <row r="5744" spans="9:13" x14ac:dyDescent="0.25">
      <c r="I5744">
        <v>16737</v>
      </c>
      <c r="J5744" t="s">
        <v>598</v>
      </c>
      <c r="K5744" t="s">
        <v>1071</v>
      </c>
      <c r="L5744" s="82">
        <v>28977</v>
      </c>
      <c r="M5744" t="s">
        <v>6899</v>
      </c>
    </row>
    <row r="5745" spans="9:13" x14ac:dyDescent="0.25">
      <c r="I5745">
        <v>16738</v>
      </c>
      <c r="J5745" t="s">
        <v>384</v>
      </c>
      <c r="K5745" t="s">
        <v>832</v>
      </c>
      <c r="L5745" s="82">
        <v>14491</v>
      </c>
      <c r="M5745" t="s">
        <v>6900</v>
      </c>
    </row>
    <row r="5746" spans="9:13" x14ac:dyDescent="0.25">
      <c r="I5746">
        <v>16739</v>
      </c>
      <c r="J5746" t="s">
        <v>645</v>
      </c>
      <c r="K5746" t="s">
        <v>976</v>
      </c>
      <c r="L5746" s="82">
        <v>14423</v>
      </c>
      <c r="M5746" t="s">
        <v>6901</v>
      </c>
    </row>
    <row r="5747" spans="9:13" x14ac:dyDescent="0.25">
      <c r="I5747">
        <v>16740</v>
      </c>
      <c r="J5747" t="s">
        <v>366</v>
      </c>
      <c r="K5747" t="s">
        <v>946</v>
      </c>
      <c r="L5747" s="82">
        <v>14910</v>
      </c>
      <c r="M5747" t="s">
        <v>6902</v>
      </c>
    </row>
    <row r="5748" spans="9:13" x14ac:dyDescent="0.25">
      <c r="I5748">
        <v>16741</v>
      </c>
      <c r="J5748" t="s">
        <v>196</v>
      </c>
      <c r="K5748" t="s">
        <v>967</v>
      </c>
      <c r="L5748" s="82">
        <v>14861</v>
      </c>
      <c r="M5748" t="s">
        <v>6903</v>
      </c>
    </row>
    <row r="5749" spans="9:13" x14ac:dyDescent="0.25">
      <c r="I5749">
        <v>16742</v>
      </c>
      <c r="J5749" t="s">
        <v>397</v>
      </c>
      <c r="K5749" t="s">
        <v>970</v>
      </c>
      <c r="L5749" s="82">
        <v>14927</v>
      </c>
      <c r="M5749" t="s">
        <v>6904</v>
      </c>
    </row>
    <row r="5750" spans="9:13" x14ac:dyDescent="0.25">
      <c r="I5750">
        <v>16743</v>
      </c>
      <c r="J5750" t="s">
        <v>414</v>
      </c>
      <c r="K5750" t="s">
        <v>949</v>
      </c>
      <c r="L5750" s="82">
        <v>15481</v>
      </c>
      <c r="M5750" t="s">
        <v>6905</v>
      </c>
    </row>
    <row r="5751" spans="9:13" x14ac:dyDescent="0.25">
      <c r="I5751">
        <v>16744</v>
      </c>
      <c r="J5751" t="s">
        <v>392</v>
      </c>
      <c r="K5751" t="s">
        <v>1008</v>
      </c>
      <c r="L5751" s="82">
        <v>15507</v>
      </c>
      <c r="M5751" t="s">
        <v>6906</v>
      </c>
    </row>
    <row r="5752" spans="9:13" x14ac:dyDescent="0.25">
      <c r="I5752">
        <v>16745</v>
      </c>
      <c r="J5752" t="s">
        <v>666</v>
      </c>
      <c r="K5752" t="s">
        <v>849</v>
      </c>
      <c r="L5752" s="82">
        <v>15669</v>
      </c>
      <c r="M5752" t="s">
        <v>6907</v>
      </c>
    </row>
    <row r="5753" spans="9:13" x14ac:dyDescent="0.25">
      <c r="I5753">
        <v>16746</v>
      </c>
      <c r="J5753" t="s">
        <v>271</v>
      </c>
      <c r="K5753" t="s">
        <v>984</v>
      </c>
      <c r="L5753" s="82">
        <v>28069</v>
      </c>
      <c r="M5753" t="s">
        <v>6908</v>
      </c>
    </row>
    <row r="5754" spans="9:13" x14ac:dyDescent="0.25">
      <c r="I5754">
        <v>16747</v>
      </c>
      <c r="J5754" t="s">
        <v>686</v>
      </c>
      <c r="K5754" t="s">
        <v>890</v>
      </c>
      <c r="L5754" s="82">
        <v>27559</v>
      </c>
      <c r="M5754" t="s">
        <v>6909</v>
      </c>
    </row>
    <row r="5755" spans="9:13" x14ac:dyDescent="0.25">
      <c r="I5755">
        <v>16748</v>
      </c>
      <c r="J5755" t="s">
        <v>544</v>
      </c>
      <c r="K5755" t="s">
        <v>984</v>
      </c>
      <c r="L5755" s="82">
        <v>27546</v>
      </c>
      <c r="M5755" t="s">
        <v>6910</v>
      </c>
    </row>
    <row r="5756" spans="9:13" x14ac:dyDescent="0.25">
      <c r="I5756">
        <v>16749</v>
      </c>
      <c r="J5756" t="s">
        <v>517</v>
      </c>
      <c r="K5756" t="s">
        <v>918</v>
      </c>
      <c r="L5756" s="82">
        <v>27159</v>
      </c>
      <c r="M5756" t="s">
        <v>6911</v>
      </c>
    </row>
    <row r="5757" spans="9:13" x14ac:dyDescent="0.25">
      <c r="I5757">
        <v>16750</v>
      </c>
      <c r="J5757" t="s">
        <v>170</v>
      </c>
      <c r="K5757" t="s">
        <v>939</v>
      </c>
      <c r="L5757" s="82">
        <v>27160</v>
      </c>
      <c r="M5757" t="s">
        <v>6912</v>
      </c>
    </row>
    <row r="5758" spans="9:13" x14ac:dyDescent="0.25">
      <c r="I5758">
        <v>16751</v>
      </c>
      <c r="J5758" t="s">
        <v>517</v>
      </c>
      <c r="K5758" t="s">
        <v>749</v>
      </c>
      <c r="L5758" s="82">
        <v>27011</v>
      </c>
      <c r="M5758" t="s">
        <v>6913</v>
      </c>
    </row>
    <row r="5759" spans="9:13" x14ac:dyDescent="0.25">
      <c r="I5759">
        <v>16752</v>
      </c>
      <c r="J5759" t="s">
        <v>298</v>
      </c>
      <c r="K5759" t="s">
        <v>910</v>
      </c>
      <c r="L5759" s="82">
        <v>26722</v>
      </c>
      <c r="M5759" t="s">
        <v>6914</v>
      </c>
    </row>
    <row r="5760" spans="9:13" x14ac:dyDescent="0.25">
      <c r="I5760">
        <v>16753</v>
      </c>
      <c r="J5760" t="s">
        <v>663</v>
      </c>
      <c r="K5760" t="s">
        <v>915</v>
      </c>
      <c r="L5760" s="82">
        <v>26352</v>
      </c>
      <c r="M5760" t="s">
        <v>6915</v>
      </c>
    </row>
    <row r="5761" spans="9:13" x14ac:dyDescent="0.25">
      <c r="I5761">
        <v>16754</v>
      </c>
      <c r="J5761" t="s">
        <v>562</v>
      </c>
      <c r="K5761" t="s">
        <v>1001</v>
      </c>
      <c r="L5761" s="82">
        <v>26638</v>
      </c>
      <c r="M5761" t="s">
        <v>6916</v>
      </c>
    </row>
    <row r="5762" spans="9:13" x14ac:dyDescent="0.25">
      <c r="I5762">
        <v>16755</v>
      </c>
      <c r="J5762" t="s">
        <v>316</v>
      </c>
      <c r="K5762" t="s">
        <v>283</v>
      </c>
      <c r="L5762" s="82">
        <v>26506</v>
      </c>
      <c r="M5762" t="s">
        <v>6917</v>
      </c>
    </row>
    <row r="5763" spans="9:13" x14ac:dyDescent="0.25">
      <c r="I5763">
        <v>16756</v>
      </c>
      <c r="J5763" t="s">
        <v>530</v>
      </c>
      <c r="K5763" t="s">
        <v>698</v>
      </c>
      <c r="L5763" s="82">
        <v>25099</v>
      </c>
      <c r="M5763" t="s">
        <v>6918</v>
      </c>
    </row>
    <row r="5764" spans="9:13" x14ac:dyDescent="0.25">
      <c r="I5764">
        <v>16757</v>
      </c>
      <c r="J5764" t="s">
        <v>511</v>
      </c>
      <c r="K5764" t="s">
        <v>887</v>
      </c>
      <c r="L5764" s="82">
        <v>24656</v>
      </c>
      <c r="M5764" t="s">
        <v>6919</v>
      </c>
    </row>
    <row r="5765" spans="9:13" x14ac:dyDescent="0.25">
      <c r="I5765">
        <v>16758</v>
      </c>
      <c r="J5765" t="s">
        <v>458</v>
      </c>
      <c r="K5765" t="s">
        <v>944</v>
      </c>
      <c r="L5765" s="82">
        <v>24794</v>
      </c>
      <c r="M5765" t="s">
        <v>6920</v>
      </c>
    </row>
    <row r="5766" spans="9:13" x14ac:dyDescent="0.25">
      <c r="I5766">
        <v>16759</v>
      </c>
      <c r="J5766" t="s">
        <v>272</v>
      </c>
      <c r="K5766" t="s">
        <v>1001</v>
      </c>
      <c r="L5766" s="82">
        <v>24656</v>
      </c>
      <c r="M5766" t="s">
        <v>6921</v>
      </c>
    </row>
    <row r="5767" spans="9:13" x14ac:dyDescent="0.25">
      <c r="I5767">
        <v>16760</v>
      </c>
      <c r="J5767" t="s">
        <v>162</v>
      </c>
      <c r="K5767" t="s">
        <v>686</v>
      </c>
      <c r="L5767" s="82">
        <v>21773</v>
      </c>
      <c r="M5767" t="s">
        <v>6922</v>
      </c>
    </row>
    <row r="5768" spans="9:13" x14ac:dyDescent="0.25">
      <c r="I5768">
        <v>16761</v>
      </c>
      <c r="J5768" t="s">
        <v>326</v>
      </c>
      <c r="K5768" t="s">
        <v>960</v>
      </c>
      <c r="L5768" s="82">
        <v>26645</v>
      </c>
      <c r="M5768" t="s">
        <v>6923</v>
      </c>
    </row>
    <row r="5769" spans="9:13" x14ac:dyDescent="0.25">
      <c r="I5769">
        <v>16762</v>
      </c>
      <c r="J5769" t="s">
        <v>406</v>
      </c>
      <c r="K5769" t="s">
        <v>1015</v>
      </c>
      <c r="L5769" s="82">
        <v>26506</v>
      </c>
      <c r="M5769" t="s">
        <v>6924</v>
      </c>
    </row>
    <row r="5770" spans="9:13" x14ac:dyDescent="0.25">
      <c r="I5770">
        <v>16763</v>
      </c>
      <c r="J5770" t="s">
        <v>531</v>
      </c>
      <c r="K5770" t="s">
        <v>831</v>
      </c>
      <c r="L5770" s="82">
        <v>26972</v>
      </c>
      <c r="M5770" t="s">
        <v>6925</v>
      </c>
    </row>
    <row r="5771" spans="9:13" x14ac:dyDescent="0.25">
      <c r="I5771">
        <v>16764</v>
      </c>
      <c r="J5771" t="s">
        <v>495</v>
      </c>
      <c r="K5771" t="s">
        <v>890</v>
      </c>
      <c r="L5771" s="82">
        <v>26807</v>
      </c>
      <c r="M5771" t="s">
        <v>6926</v>
      </c>
    </row>
    <row r="5772" spans="9:13" x14ac:dyDescent="0.25">
      <c r="I5772">
        <v>16765</v>
      </c>
      <c r="J5772" t="s">
        <v>234</v>
      </c>
      <c r="K5772" t="s">
        <v>126</v>
      </c>
      <c r="L5772" s="82">
        <v>26852</v>
      </c>
      <c r="M5772" t="s">
        <v>6927</v>
      </c>
    </row>
    <row r="5773" spans="9:13" x14ac:dyDescent="0.25">
      <c r="I5773">
        <v>16766</v>
      </c>
      <c r="J5773" t="s">
        <v>581</v>
      </c>
      <c r="K5773" t="s">
        <v>883</v>
      </c>
      <c r="L5773" s="82">
        <v>26880</v>
      </c>
      <c r="M5773" t="s">
        <v>6928</v>
      </c>
    </row>
    <row r="5774" spans="9:13" x14ac:dyDescent="0.25">
      <c r="I5774">
        <v>16767</v>
      </c>
      <c r="J5774" t="s">
        <v>367</v>
      </c>
      <c r="K5774" t="s">
        <v>899</v>
      </c>
      <c r="L5774" s="82">
        <v>26759</v>
      </c>
      <c r="M5774" t="s">
        <v>6929</v>
      </c>
    </row>
    <row r="5775" spans="9:13" x14ac:dyDescent="0.25">
      <c r="I5775">
        <v>16768</v>
      </c>
      <c r="J5775" t="s">
        <v>276</v>
      </c>
      <c r="K5775" t="s">
        <v>931</v>
      </c>
      <c r="L5775" s="82">
        <v>26855</v>
      </c>
      <c r="M5775" t="s">
        <v>6930</v>
      </c>
    </row>
    <row r="5776" spans="9:13" x14ac:dyDescent="0.25">
      <c r="I5776">
        <v>16769</v>
      </c>
      <c r="J5776" t="s">
        <v>538</v>
      </c>
      <c r="K5776" t="s">
        <v>833</v>
      </c>
      <c r="L5776" s="82">
        <v>26230</v>
      </c>
      <c r="M5776" t="s">
        <v>6931</v>
      </c>
    </row>
    <row r="5777" spans="9:13" x14ac:dyDescent="0.25">
      <c r="I5777">
        <v>16770</v>
      </c>
      <c r="J5777" t="s">
        <v>314</v>
      </c>
      <c r="K5777" t="s">
        <v>983</v>
      </c>
      <c r="L5777" s="82">
        <v>26198</v>
      </c>
      <c r="M5777" t="s">
        <v>6932</v>
      </c>
    </row>
    <row r="5778" spans="9:13" x14ac:dyDescent="0.25">
      <c r="I5778">
        <v>16771</v>
      </c>
      <c r="J5778" t="s">
        <v>161</v>
      </c>
      <c r="K5778" t="s">
        <v>833</v>
      </c>
      <c r="L5778" s="82">
        <v>26657</v>
      </c>
      <c r="M5778" t="s">
        <v>6933</v>
      </c>
    </row>
    <row r="5779" spans="9:13" x14ac:dyDescent="0.25">
      <c r="I5779">
        <v>16772</v>
      </c>
      <c r="J5779" t="s">
        <v>363</v>
      </c>
      <c r="K5779" t="s">
        <v>996</v>
      </c>
      <c r="L5779" s="82">
        <v>26313</v>
      </c>
      <c r="M5779" t="s">
        <v>6934</v>
      </c>
    </row>
    <row r="5780" spans="9:13" x14ac:dyDescent="0.25">
      <c r="I5780">
        <v>16773</v>
      </c>
      <c r="J5780" t="s">
        <v>292</v>
      </c>
      <c r="K5780" t="s">
        <v>840</v>
      </c>
      <c r="L5780" s="82">
        <v>26609</v>
      </c>
      <c r="M5780" t="s">
        <v>6935</v>
      </c>
    </row>
    <row r="5781" spans="9:13" x14ac:dyDescent="0.25">
      <c r="I5781">
        <v>16774</v>
      </c>
      <c r="J5781" t="s">
        <v>276</v>
      </c>
      <c r="K5781" t="s">
        <v>944</v>
      </c>
      <c r="L5781" s="82">
        <v>26340</v>
      </c>
      <c r="M5781" t="s">
        <v>6936</v>
      </c>
    </row>
    <row r="5782" spans="9:13" x14ac:dyDescent="0.25">
      <c r="I5782">
        <v>16775</v>
      </c>
      <c r="J5782" t="s">
        <v>295</v>
      </c>
      <c r="K5782" t="s">
        <v>171</v>
      </c>
      <c r="L5782" s="82">
        <v>26559</v>
      </c>
      <c r="M5782" t="s">
        <v>6937</v>
      </c>
    </row>
    <row r="5783" spans="9:13" x14ac:dyDescent="0.25">
      <c r="I5783">
        <v>16776</v>
      </c>
      <c r="J5783" t="s">
        <v>234</v>
      </c>
      <c r="K5783" t="s">
        <v>958</v>
      </c>
      <c r="L5783" s="82">
        <v>25649</v>
      </c>
      <c r="M5783" t="s">
        <v>6938</v>
      </c>
    </row>
    <row r="5784" spans="9:13" x14ac:dyDescent="0.25">
      <c r="I5784">
        <v>16777</v>
      </c>
      <c r="J5784" t="s">
        <v>355</v>
      </c>
      <c r="K5784" t="s">
        <v>861</v>
      </c>
      <c r="L5784" s="82">
        <v>16319</v>
      </c>
      <c r="M5784" t="s">
        <v>6939</v>
      </c>
    </row>
    <row r="5785" spans="9:13" x14ac:dyDescent="0.25">
      <c r="I5785">
        <v>16778</v>
      </c>
      <c r="J5785" t="s">
        <v>220</v>
      </c>
      <c r="K5785" t="s">
        <v>973</v>
      </c>
      <c r="L5785" s="82">
        <v>16318</v>
      </c>
      <c r="M5785" t="s">
        <v>6940</v>
      </c>
    </row>
    <row r="5786" spans="9:13" x14ac:dyDescent="0.25">
      <c r="I5786">
        <v>16779</v>
      </c>
      <c r="J5786" t="s">
        <v>363</v>
      </c>
      <c r="K5786" t="s">
        <v>1016</v>
      </c>
      <c r="L5786" s="82">
        <v>16372</v>
      </c>
      <c r="M5786" t="s">
        <v>6941</v>
      </c>
    </row>
    <row r="5787" spans="9:13" x14ac:dyDescent="0.25">
      <c r="I5787">
        <v>16780</v>
      </c>
      <c r="J5787" t="s">
        <v>523</v>
      </c>
      <c r="K5787" t="s">
        <v>526</v>
      </c>
      <c r="L5787" s="82">
        <v>16704</v>
      </c>
      <c r="M5787" t="s">
        <v>6942</v>
      </c>
    </row>
    <row r="5788" spans="9:13" x14ac:dyDescent="0.25">
      <c r="I5788">
        <v>16781</v>
      </c>
      <c r="J5788" t="s">
        <v>557</v>
      </c>
      <c r="K5788" t="s">
        <v>994</v>
      </c>
      <c r="L5788" s="82">
        <v>16606</v>
      </c>
      <c r="M5788" t="s">
        <v>6943</v>
      </c>
    </row>
    <row r="5789" spans="9:13" x14ac:dyDescent="0.25">
      <c r="I5789">
        <v>16782</v>
      </c>
      <c r="J5789" t="s">
        <v>227</v>
      </c>
      <c r="K5789" t="s">
        <v>957</v>
      </c>
      <c r="L5789" s="82">
        <v>16854</v>
      </c>
      <c r="M5789" t="s">
        <v>6944</v>
      </c>
    </row>
    <row r="5790" spans="9:13" x14ac:dyDescent="0.25">
      <c r="I5790">
        <v>16783</v>
      </c>
      <c r="J5790" t="s">
        <v>210</v>
      </c>
      <c r="K5790" t="s">
        <v>931</v>
      </c>
      <c r="L5790" s="82">
        <v>17143</v>
      </c>
      <c r="M5790" t="s">
        <v>6945</v>
      </c>
    </row>
    <row r="5791" spans="9:13" x14ac:dyDescent="0.25">
      <c r="I5791">
        <v>16784</v>
      </c>
      <c r="J5791" t="s">
        <v>163</v>
      </c>
      <c r="K5791" t="s">
        <v>909</v>
      </c>
      <c r="L5791" s="82">
        <v>16843</v>
      </c>
      <c r="M5791" t="s">
        <v>6946</v>
      </c>
    </row>
    <row r="5792" spans="9:13" x14ac:dyDescent="0.25">
      <c r="I5792">
        <v>16785</v>
      </c>
      <c r="J5792" t="s">
        <v>349</v>
      </c>
      <c r="K5792" t="s">
        <v>726</v>
      </c>
      <c r="L5792" s="82">
        <v>17026</v>
      </c>
      <c r="M5792" t="s">
        <v>6947</v>
      </c>
    </row>
    <row r="5793" spans="9:13" x14ac:dyDescent="0.25">
      <c r="I5793">
        <v>16786</v>
      </c>
      <c r="J5793" t="s">
        <v>227</v>
      </c>
      <c r="K5793" t="s">
        <v>874</v>
      </c>
      <c r="L5793" s="82">
        <v>17069</v>
      </c>
      <c r="M5793" t="s">
        <v>6948</v>
      </c>
    </row>
    <row r="5794" spans="9:13" x14ac:dyDescent="0.25">
      <c r="I5794">
        <v>16787</v>
      </c>
      <c r="J5794" t="s">
        <v>275</v>
      </c>
      <c r="K5794" t="s">
        <v>477</v>
      </c>
      <c r="L5794" s="82">
        <v>16918</v>
      </c>
      <c r="M5794" t="s">
        <v>6949</v>
      </c>
    </row>
    <row r="5795" spans="9:13" x14ac:dyDescent="0.25">
      <c r="I5795">
        <v>16788</v>
      </c>
      <c r="J5795" t="s">
        <v>678</v>
      </c>
      <c r="K5795" t="s">
        <v>873</v>
      </c>
      <c r="L5795" s="82">
        <v>17271</v>
      </c>
      <c r="M5795" t="s">
        <v>6950</v>
      </c>
    </row>
    <row r="5796" spans="9:13" x14ac:dyDescent="0.25">
      <c r="I5796">
        <v>16789</v>
      </c>
      <c r="J5796" t="s">
        <v>183</v>
      </c>
      <c r="K5796" t="s">
        <v>915</v>
      </c>
      <c r="L5796" s="82">
        <v>17431</v>
      </c>
      <c r="M5796" t="s">
        <v>6951</v>
      </c>
    </row>
    <row r="5797" spans="9:13" x14ac:dyDescent="0.25">
      <c r="I5797">
        <v>16790</v>
      </c>
      <c r="J5797" t="s">
        <v>231</v>
      </c>
      <c r="K5797" t="s">
        <v>866</v>
      </c>
      <c r="L5797" s="82">
        <v>17208</v>
      </c>
      <c r="M5797" t="s">
        <v>6952</v>
      </c>
    </row>
    <row r="5798" spans="9:13" x14ac:dyDescent="0.25">
      <c r="I5798">
        <v>16791</v>
      </c>
      <c r="J5798" t="s">
        <v>191</v>
      </c>
      <c r="K5798" t="s">
        <v>850</v>
      </c>
      <c r="L5798" s="82">
        <v>17294</v>
      </c>
      <c r="M5798" t="s">
        <v>6953</v>
      </c>
    </row>
    <row r="5799" spans="9:13" x14ac:dyDescent="0.25">
      <c r="I5799">
        <v>16792</v>
      </c>
      <c r="J5799" t="s">
        <v>284</v>
      </c>
      <c r="K5799" t="s">
        <v>823</v>
      </c>
      <c r="L5799" s="82">
        <v>17328</v>
      </c>
      <c r="M5799" t="s">
        <v>6954</v>
      </c>
    </row>
    <row r="5800" spans="9:13" x14ac:dyDescent="0.25">
      <c r="I5800">
        <v>16793</v>
      </c>
      <c r="J5800" t="s">
        <v>225</v>
      </c>
      <c r="K5800" t="s">
        <v>857</v>
      </c>
      <c r="L5800" s="82">
        <v>17294</v>
      </c>
      <c r="M5800" t="s">
        <v>6955</v>
      </c>
    </row>
    <row r="5801" spans="9:13" x14ac:dyDescent="0.25">
      <c r="I5801">
        <v>16794</v>
      </c>
      <c r="J5801" t="s">
        <v>344</v>
      </c>
      <c r="K5801" t="s">
        <v>945</v>
      </c>
      <c r="L5801" s="82">
        <v>17277</v>
      </c>
      <c r="M5801" t="s">
        <v>6956</v>
      </c>
    </row>
    <row r="5802" spans="9:13" x14ac:dyDescent="0.25">
      <c r="I5802">
        <v>16795</v>
      </c>
      <c r="J5802" t="s">
        <v>738</v>
      </c>
      <c r="K5802" t="s">
        <v>856</v>
      </c>
      <c r="L5802" s="82">
        <v>17291</v>
      </c>
      <c r="M5802" t="s">
        <v>6957</v>
      </c>
    </row>
    <row r="5803" spans="9:13" x14ac:dyDescent="0.25">
      <c r="I5803">
        <v>16796</v>
      </c>
      <c r="J5803" t="s">
        <v>507</v>
      </c>
      <c r="K5803" t="s">
        <v>664</v>
      </c>
      <c r="L5803" s="82">
        <v>17689</v>
      </c>
      <c r="M5803" t="s">
        <v>6958</v>
      </c>
    </row>
    <row r="5804" spans="9:13" x14ac:dyDescent="0.25">
      <c r="I5804">
        <v>16797</v>
      </c>
      <c r="J5804" t="s">
        <v>257</v>
      </c>
      <c r="K5804" t="s">
        <v>874</v>
      </c>
      <c r="L5804" s="82">
        <v>17855</v>
      </c>
      <c r="M5804" t="s">
        <v>6959</v>
      </c>
    </row>
    <row r="5805" spans="9:13" x14ac:dyDescent="0.25">
      <c r="I5805">
        <v>16798</v>
      </c>
      <c r="J5805" t="s">
        <v>242</v>
      </c>
      <c r="K5805" t="s">
        <v>664</v>
      </c>
      <c r="L5805" s="82">
        <v>17657</v>
      </c>
      <c r="M5805" t="s">
        <v>6960</v>
      </c>
    </row>
    <row r="5806" spans="9:13" x14ac:dyDescent="0.25">
      <c r="I5806">
        <v>16799</v>
      </c>
      <c r="J5806" t="s">
        <v>301</v>
      </c>
      <c r="K5806" t="s">
        <v>959</v>
      </c>
      <c r="L5806" s="82">
        <v>17813</v>
      </c>
      <c r="M5806" t="s">
        <v>6961</v>
      </c>
    </row>
    <row r="5807" spans="9:13" x14ac:dyDescent="0.25">
      <c r="I5807">
        <v>16800</v>
      </c>
      <c r="J5807" t="s">
        <v>167</v>
      </c>
      <c r="K5807" t="s">
        <v>925</v>
      </c>
      <c r="L5807" s="82">
        <v>18070</v>
      </c>
      <c r="M5807" t="s">
        <v>6962</v>
      </c>
    </row>
    <row r="5808" spans="9:13" x14ac:dyDescent="0.25">
      <c r="I5808">
        <v>16801</v>
      </c>
      <c r="J5808" t="s">
        <v>272</v>
      </c>
      <c r="K5808" t="s">
        <v>875</v>
      </c>
      <c r="L5808" s="82">
        <v>17920</v>
      </c>
      <c r="M5808" t="s">
        <v>6963</v>
      </c>
    </row>
    <row r="5809" spans="9:13" x14ac:dyDescent="0.25">
      <c r="I5809">
        <v>16802</v>
      </c>
      <c r="J5809" t="s">
        <v>227</v>
      </c>
      <c r="K5809" t="s">
        <v>698</v>
      </c>
      <c r="L5809" s="82">
        <v>18091</v>
      </c>
      <c r="M5809" t="s">
        <v>6964</v>
      </c>
    </row>
    <row r="5810" spans="9:13" x14ac:dyDescent="0.25">
      <c r="I5810">
        <v>16803</v>
      </c>
      <c r="J5810" t="s">
        <v>270</v>
      </c>
      <c r="K5810" t="s">
        <v>984</v>
      </c>
      <c r="L5810" s="82">
        <v>18100</v>
      </c>
      <c r="M5810" t="s">
        <v>6965</v>
      </c>
    </row>
    <row r="5811" spans="9:13" x14ac:dyDescent="0.25">
      <c r="I5811">
        <v>16804</v>
      </c>
      <c r="J5811" t="s">
        <v>190</v>
      </c>
      <c r="K5811" t="s">
        <v>842</v>
      </c>
      <c r="L5811" s="82">
        <v>18617</v>
      </c>
      <c r="M5811" t="s">
        <v>6966</v>
      </c>
    </row>
    <row r="5812" spans="9:13" x14ac:dyDescent="0.25">
      <c r="I5812">
        <v>16805</v>
      </c>
      <c r="J5812" t="s">
        <v>354</v>
      </c>
      <c r="K5812" t="s">
        <v>698</v>
      </c>
      <c r="L5812" s="82">
        <v>18336</v>
      </c>
      <c r="M5812" t="s">
        <v>6967</v>
      </c>
    </row>
    <row r="5813" spans="9:13" x14ac:dyDescent="0.25">
      <c r="I5813">
        <v>16806</v>
      </c>
      <c r="J5813" t="s">
        <v>430</v>
      </c>
      <c r="K5813" t="s">
        <v>847</v>
      </c>
      <c r="L5813" s="82">
        <v>18479</v>
      </c>
      <c r="M5813" t="s">
        <v>6968</v>
      </c>
    </row>
    <row r="5814" spans="9:13" x14ac:dyDescent="0.25">
      <c r="I5814">
        <v>16807</v>
      </c>
      <c r="J5814" t="s">
        <v>389</v>
      </c>
      <c r="K5814" t="s">
        <v>1007</v>
      </c>
      <c r="L5814" s="82">
        <v>18541</v>
      </c>
      <c r="M5814" t="s">
        <v>6969</v>
      </c>
    </row>
    <row r="5815" spans="9:13" x14ac:dyDescent="0.25">
      <c r="I5815">
        <v>16808</v>
      </c>
      <c r="J5815" t="s">
        <v>209</v>
      </c>
      <c r="K5815" t="s">
        <v>909</v>
      </c>
      <c r="L5815" s="82">
        <v>18540</v>
      </c>
      <c r="M5815" t="s">
        <v>6970</v>
      </c>
    </row>
    <row r="5816" spans="9:13" x14ac:dyDescent="0.25">
      <c r="I5816">
        <v>16809</v>
      </c>
      <c r="J5816" t="s">
        <v>526</v>
      </c>
      <c r="K5816" t="s">
        <v>939</v>
      </c>
      <c r="L5816" s="82">
        <v>18438</v>
      </c>
      <c r="M5816" t="s">
        <v>6971</v>
      </c>
    </row>
    <row r="5817" spans="9:13" x14ac:dyDescent="0.25">
      <c r="I5817">
        <v>16810</v>
      </c>
      <c r="J5817" t="s">
        <v>725</v>
      </c>
      <c r="K5817" t="s">
        <v>932</v>
      </c>
      <c r="L5817" s="82">
        <v>18872</v>
      </c>
      <c r="M5817" t="s">
        <v>6972</v>
      </c>
    </row>
    <row r="5818" spans="9:13" x14ac:dyDescent="0.25">
      <c r="I5818">
        <v>16811</v>
      </c>
      <c r="J5818" t="s">
        <v>297</v>
      </c>
      <c r="K5818" t="s">
        <v>842</v>
      </c>
      <c r="L5818" s="82">
        <v>18737</v>
      </c>
      <c r="M5818" t="s">
        <v>6973</v>
      </c>
    </row>
    <row r="5819" spans="9:13" x14ac:dyDescent="0.25">
      <c r="I5819">
        <v>16812</v>
      </c>
      <c r="J5819" t="s">
        <v>584</v>
      </c>
      <c r="K5819" t="s">
        <v>912</v>
      </c>
      <c r="L5819" s="82">
        <v>18884</v>
      </c>
      <c r="M5819" t="s">
        <v>6974</v>
      </c>
    </row>
    <row r="5820" spans="9:13" x14ac:dyDescent="0.25">
      <c r="I5820">
        <v>16813</v>
      </c>
      <c r="J5820" t="s">
        <v>305</v>
      </c>
      <c r="K5820" t="s">
        <v>871</v>
      </c>
      <c r="L5820" s="82">
        <v>18732</v>
      </c>
      <c r="M5820" t="s">
        <v>6975</v>
      </c>
    </row>
    <row r="5821" spans="9:13" x14ac:dyDescent="0.25">
      <c r="I5821">
        <v>16814</v>
      </c>
      <c r="J5821" t="s">
        <v>448</v>
      </c>
      <c r="K5821" t="s">
        <v>955</v>
      </c>
      <c r="L5821" s="82">
        <v>18852</v>
      </c>
      <c r="M5821" t="s">
        <v>6976</v>
      </c>
    </row>
    <row r="5822" spans="9:13" x14ac:dyDescent="0.25">
      <c r="I5822">
        <v>16815</v>
      </c>
      <c r="J5822" t="s">
        <v>578</v>
      </c>
      <c r="K5822" t="s">
        <v>889</v>
      </c>
      <c r="L5822" s="82">
        <v>18758</v>
      </c>
      <c r="M5822" t="s">
        <v>6977</v>
      </c>
    </row>
    <row r="5823" spans="9:13" x14ac:dyDescent="0.25">
      <c r="I5823">
        <v>16816</v>
      </c>
      <c r="J5823" t="s">
        <v>244</v>
      </c>
      <c r="K5823" t="s">
        <v>943</v>
      </c>
      <c r="L5823" s="82">
        <v>18698</v>
      </c>
      <c r="M5823" t="s">
        <v>6978</v>
      </c>
    </row>
    <row r="5824" spans="9:13" x14ac:dyDescent="0.25">
      <c r="I5824">
        <v>16817</v>
      </c>
      <c r="J5824" t="s">
        <v>257</v>
      </c>
      <c r="K5824" t="s">
        <v>984</v>
      </c>
      <c r="L5824" s="82">
        <v>18982</v>
      </c>
      <c r="M5824" t="s">
        <v>6979</v>
      </c>
    </row>
    <row r="5825" spans="9:13" x14ac:dyDescent="0.25">
      <c r="I5825">
        <v>16818</v>
      </c>
      <c r="J5825" t="s">
        <v>294</v>
      </c>
      <c r="K5825" t="s">
        <v>874</v>
      </c>
      <c r="L5825" s="82">
        <v>18662</v>
      </c>
      <c r="M5825" t="s">
        <v>6980</v>
      </c>
    </row>
    <row r="5826" spans="9:13" x14ac:dyDescent="0.25">
      <c r="I5826">
        <v>16819</v>
      </c>
      <c r="J5826" t="s">
        <v>234</v>
      </c>
      <c r="K5826" t="s">
        <v>887</v>
      </c>
      <c r="L5826" s="82">
        <v>19178</v>
      </c>
      <c r="M5826" t="s">
        <v>6981</v>
      </c>
    </row>
    <row r="5827" spans="9:13" x14ac:dyDescent="0.25">
      <c r="I5827">
        <v>16820</v>
      </c>
      <c r="J5827" t="s">
        <v>448</v>
      </c>
      <c r="K5827" t="s">
        <v>937</v>
      </c>
      <c r="L5827" s="82">
        <v>19006</v>
      </c>
      <c r="M5827" t="s">
        <v>6982</v>
      </c>
    </row>
    <row r="5828" spans="9:13" x14ac:dyDescent="0.25">
      <c r="I5828">
        <v>16821</v>
      </c>
      <c r="J5828" t="s">
        <v>532</v>
      </c>
      <c r="K5828" t="s">
        <v>859</v>
      </c>
      <c r="L5828" s="82">
        <v>21386</v>
      </c>
      <c r="M5828" t="s">
        <v>6983</v>
      </c>
    </row>
    <row r="5829" spans="9:13" x14ac:dyDescent="0.25">
      <c r="I5829">
        <v>16822</v>
      </c>
      <c r="J5829" t="s">
        <v>321</v>
      </c>
      <c r="K5829" t="s">
        <v>900</v>
      </c>
      <c r="L5829" s="82">
        <v>21517</v>
      </c>
      <c r="M5829" t="s">
        <v>6984</v>
      </c>
    </row>
    <row r="5830" spans="9:13" x14ac:dyDescent="0.25">
      <c r="I5830">
        <v>16823</v>
      </c>
      <c r="J5830" t="s">
        <v>547</v>
      </c>
      <c r="K5830" t="s">
        <v>826</v>
      </c>
      <c r="L5830" s="82">
        <v>21386</v>
      </c>
      <c r="M5830" t="s">
        <v>6985</v>
      </c>
    </row>
    <row r="5831" spans="9:13" x14ac:dyDescent="0.25">
      <c r="I5831">
        <v>16824</v>
      </c>
      <c r="J5831" t="s">
        <v>519</v>
      </c>
      <c r="K5831" t="s">
        <v>868</v>
      </c>
      <c r="L5831" s="82">
        <v>20957</v>
      </c>
      <c r="M5831" t="s">
        <v>6986</v>
      </c>
    </row>
    <row r="5832" spans="9:13" x14ac:dyDescent="0.25">
      <c r="I5832">
        <v>16825</v>
      </c>
      <c r="J5832" t="s">
        <v>504</v>
      </c>
      <c r="K5832" t="s">
        <v>906</v>
      </c>
      <c r="L5832" s="82">
        <v>21036</v>
      </c>
      <c r="M5832" t="s">
        <v>6987</v>
      </c>
    </row>
    <row r="5833" spans="9:13" x14ac:dyDescent="0.25">
      <c r="I5833">
        <v>16826</v>
      </c>
      <c r="J5833" t="s">
        <v>382</v>
      </c>
      <c r="K5833" t="s">
        <v>908</v>
      </c>
      <c r="L5833" s="82">
        <v>21136</v>
      </c>
      <c r="M5833" t="s">
        <v>6988</v>
      </c>
    </row>
    <row r="5834" spans="9:13" x14ac:dyDescent="0.25">
      <c r="I5834">
        <v>16827</v>
      </c>
      <c r="J5834" t="s">
        <v>640</v>
      </c>
      <c r="K5834" t="s">
        <v>994</v>
      </c>
      <c r="L5834" s="82">
        <v>20869</v>
      </c>
      <c r="M5834" t="s">
        <v>6989</v>
      </c>
    </row>
    <row r="5835" spans="9:13" x14ac:dyDescent="0.25">
      <c r="I5835">
        <v>16828</v>
      </c>
      <c r="J5835" t="s">
        <v>456</v>
      </c>
      <c r="K5835" t="s">
        <v>397</v>
      </c>
      <c r="L5835" s="82">
        <v>20495</v>
      </c>
      <c r="M5835" t="s">
        <v>6990</v>
      </c>
    </row>
    <row r="5836" spans="9:13" x14ac:dyDescent="0.25">
      <c r="I5836">
        <v>16829</v>
      </c>
      <c r="J5836" t="s">
        <v>639</v>
      </c>
      <c r="K5836" t="s">
        <v>840</v>
      </c>
      <c r="L5836" s="82">
        <v>20572</v>
      </c>
      <c r="M5836" t="s">
        <v>6991</v>
      </c>
    </row>
    <row r="5837" spans="9:13" x14ac:dyDescent="0.25">
      <c r="I5837">
        <v>16830</v>
      </c>
      <c r="J5837" t="s">
        <v>318</v>
      </c>
      <c r="K5837" t="s">
        <v>995</v>
      </c>
      <c r="L5837" s="82">
        <v>20383</v>
      </c>
      <c r="M5837" t="s">
        <v>6992</v>
      </c>
    </row>
    <row r="5838" spans="9:13" x14ac:dyDescent="0.25">
      <c r="I5838">
        <v>16831</v>
      </c>
      <c r="J5838" t="s">
        <v>281</v>
      </c>
      <c r="K5838" t="s">
        <v>908</v>
      </c>
      <c r="L5838" s="82">
        <v>20221</v>
      </c>
      <c r="M5838" t="s">
        <v>6993</v>
      </c>
    </row>
    <row r="5839" spans="9:13" x14ac:dyDescent="0.25">
      <c r="I5839">
        <v>16832</v>
      </c>
      <c r="J5839" t="s">
        <v>493</v>
      </c>
      <c r="K5839" t="s">
        <v>996</v>
      </c>
      <c r="L5839" s="82">
        <v>11852</v>
      </c>
      <c r="M5839" t="s">
        <v>6994</v>
      </c>
    </row>
    <row r="5840" spans="9:13" x14ac:dyDescent="0.25">
      <c r="I5840">
        <v>16833</v>
      </c>
      <c r="J5840" t="s">
        <v>530</v>
      </c>
      <c r="K5840" t="s">
        <v>935</v>
      </c>
      <c r="L5840" s="82">
        <v>11925</v>
      </c>
      <c r="M5840" t="s">
        <v>6995</v>
      </c>
    </row>
    <row r="5841" spans="9:13" x14ac:dyDescent="0.25">
      <c r="I5841">
        <v>16834</v>
      </c>
      <c r="J5841" t="s">
        <v>363</v>
      </c>
      <c r="K5841" t="s">
        <v>984</v>
      </c>
      <c r="L5841" s="82">
        <v>12256</v>
      </c>
      <c r="M5841" t="s">
        <v>6996</v>
      </c>
    </row>
    <row r="5842" spans="9:13" x14ac:dyDescent="0.25">
      <c r="I5842">
        <v>16835</v>
      </c>
      <c r="J5842" t="s">
        <v>206</v>
      </c>
      <c r="K5842" t="s">
        <v>615</v>
      </c>
      <c r="L5842" s="82">
        <v>12341</v>
      </c>
      <c r="M5842" t="s">
        <v>6997</v>
      </c>
    </row>
    <row r="5843" spans="9:13" x14ac:dyDescent="0.25">
      <c r="I5843">
        <v>16836</v>
      </c>
      <c r="J5843" t="s">
        <v>292</v>
      </c>
      <c r="K5843" t="s">
        <v>495</v>
      </c>
      <c r="L5843" s="82">
        <v>24068</v>
      </c>
      <c r="M5843" t="s">
        <v>6998</v>
      </c>
    </row>
    <row r="5844" spans="9:13" x14ac:dyDescent="0.25">
      <c r="I5844">
        <v>16837</v>
      </c>
      <c r="J5844" t="s">
        <v>152</v>
      </c>
      <c r="K5844" t="s">
        <v>477</v>
      </c>
      <c r="L5844" s="82">
        <v>24038</v>
      </c>
      <c r="M5844" t="s">
        <v>6999</v>
      </c>
    </row>
    <row r="5845" spans="9:13" x14ac:dyDescent="0.25">
      <c r="I5845">
        <v>16838</v>
      </c>
      <c r="J5845" t="s">
        <v>277</v>
      </c>
      <c r="K5845" t="s">
        <v>913</v>
      </c>
      <c r="L5845" s="82">
        <v>23758</v>
      </c>
      <c r="M5845" t="s">
        <v>7000</v>
      </c>
    </row>
    <row r="5846" spans="9:13" x14ac:dyDescent="0.25">
      <c r="I5846">
        <v>16839</v>
      </c>
      <c r="J5846" t="s">
        <v>244</v>
      </c>
      <c r="K5846" t="s">
        <v>262</v>
      </c>
      <c r="L5846" s="82">
        <v>23912</v>
      </c>
      <c r="M5846" t="s">
        <v>7001</v>
      </c>
    </row>
    <row r="5847" spans="9:13" x14ac:dyDescent="0.25">
      <c r="I5847">
        <v>16840</v>
      </c>
      <c r="J5847" t="s">
        <v>337</v>
      </c>
      <c r="K5847" t="s">
        <v>823</v>
      </c>
      <c r="L5847" s="82">
        <v>23450</v>
      </c>
      <c r="M5847" t="s">
        <v>7002</v>
      </c>
    </row>
    <row r="5848" spans="9:13" x14ac:dyDescent="0.25">
      <c r="I5848">
        <v>16841</v>
      </c>
      <c r="J5848" t="s">
        <v>283</v>
      </c>
      <c r="K5848" t="s">
        <v>950</v>
      </c>
      <c r="L5848" s="82">
        <v>23697</v>
      </c>
      <c r="M5848" t="s">
        <v>7003</v>
      </c>
    </row>
    <row r="5849" spans="9:13" x14ac:dyDescent="0.25">
      <c r="I5849">
        <v>16842</v>
      </c>
      <c r="J5849" t="s">
        <v>347</v>
      </c>
      <c r="K5849" t="s">
        <v>821</v>
      </c>
      <c r="L5849" s="82">
        <v>23476</v>
      </c>
      <c r="M5849" t="s">
        <v>7004</v>
      </c>
    </row>
    <row r="5850" spans="9:13" x14ac:dyDescent="0.25">
      <c r="I5850">
        <v>16843</v>
      </c>
      <c r="J5850" t="s">
        <v>176</v>
      </c>
      <c r="K5850" t="s">
        <v>851</v>
      </c>
      <c r="L5850" s="82">
        <v>23423</v>
      </c>
      <c r="M5850" t="s">
        <v>7005</v>
      </c>
    </row>
    <row r="5851" spans="9:13" x14ac:dyDescent="0.25">
      <c r="I5851">
        <v>16844</v>
      </c>
      <c r="J5851" t="s">
        <v>515</v>
      </c>
      <c r="K5851" t="s">
        <v>924</v>
      </c>
      <c r="L5851" s="82">
        <v>23583</v>
      </c>
      <c r="M5851" t="s">
        <v>7006</v>
      </c>
    </row>
    <row r="5852" spans="9:13" x14ac:dyDescent="0.25">
      <c r="I5852">
        <v>16845</v>
      </c>
      <c r="J5852" t="s">
        <v>309</v>
      </c>
      <c r="K5852" t="s">
        <v>934</v>
      </c>
      <c r="L5852" s="82">
        <v>23635</v>
      </c>
      <c r="M5852" t="s">
        <v>7007</v>
      </c>
    </row>
    <row r="5853" spans="9:13" x14ac:dyDescent="0.25">
      <c r="I5853">
        <v>16846</v>
      </c>
      <c r="J5853" t="s">
        <v>283</v>
      </c>
      <c r="K5853" t="s">
        <v>888</v>
      </c>
      <c r="L5853" s="82">
        <v>23140</v>
      </c>
      <c r="M5853" t="s">
        <v>7008</v>
      </c>
    </row>
    <row r="5854" spans="9:13" x14ac:dyDescent="0.25">
      <c r="I5854">
        <v>16847</v>
      </c>
      <c r="J5854" t="s">
        <v>276</v>
      </c>
      <c r="K5854" t="s">
        <v>995</v>
      </c>
      <c r="L5854" s="82">
        <v>23093</v>
      </c>
      <c r="M5854" t="s">
        <v>7009</v>
      </c>
    </row>
    <row r="5855" spans="9:13" x14ac:dyDescent="0.25">
      <c r="I5855">
        <v>16848</v>
      </c>
      <c r="J5855" t="s">
        <v>209</v>
      </c>
      <c r="K5855" t="s">
        <v>495</v>
      </c>
      <c r="L5855" s="82">
        <v>23108</v>
      </c>
      <c r="M5855" t="s">
        <v>7010</v>
      </c>
    </row>
    <row r="5856" spans="9:13" x14ac:dyDescent="0.25">
      <c r="I5856">
        <v>16849</v>
      </c>
      <c r="J5856" t="s">
        <v>277</v>
      </c>
      <c r="K5856" t="s">
        <v>955</v>
      </c>
      <c r="L5856" s="82">
        <v>23282</v>
      </c>
      <c r="M5856" t="s">
        <v>7011</v>
      </c>
    </row>
    <row r="5857" spans="9:13" x14ac:dyDescent="0.25">
      <c r="I5857">
        <v>16850</v>
      </c>
      <c r="J5857" t="s">
        <v>209</v>
      </c>
      <c r="K5857" t="s">
        <v>834</v>
      </c>
      <c r="L5857" s="82">
        <v>23286</v>
      </c>
      <c r="M5857" t="s">
        <v>7012</v>
      </c>
    </row>
    <row r="5858" spans="9:13" x14ac:dyDescent="0.25">
      <c r="I5858">
        <v>16851</v>
      </c>
      <c r="J5858" t="s">
        <v>480</v>
      </c>
      <c r="K5858" t="s">
        <v>973</v>
      </c>
      <c r="L5858" s="82">
        <v>23102</v>
      </c>
      <c r="M5858" t="s">
        <v>7013</v>
      </c>
    </row>
    <row r="5859" spans="9:13" x14ac:dyDescent="0.25">
      <c r="I5859">
        <v>16852</v>
      </c>
      <c r="J5859" t="s">
        <v>549</v>
      </c>
      <c r="K5859" t="s">
        <v>962</v>
      </c>
      <c r="L5859" s="82">
        <v>23169</v>
      </c>
      <c r="M5859" t="s">
        <v>7014</v>
      </c>
    </row>
    <row r="5860" spans="9:13" x14ac:dyDescent="0.25">
      <c r="I5860">
        <v>16853</v>
      </c>
      <c r="J5860" t="s">
        <v>601</v>
      </c>
      <c r="K5860" t="s">
        <v>526</v>
      </c>
      <c r="L5860" s="82">
        <v>23062</v>
      </c>
      <c r="M5860" t="s">
        <v>7015</v>
      </c>
    </row>
    <row r="5861" spans="9:13" x14ac:dyDescent="0.25">
      <c r="I5861">
        <v>16854</v>
      </c>
      <c r="J5861" t="s">
        <v>170</v>
      </c>
      <c r="K5861" t="s">
        <v>934</v>
      </c>
      <c r="L5861" s="82">
        <v>23250</v>
      </c>
      <c r="M5861" t="s">
        <v>7016</v>
      </c>
    </row>
    <row r="5862" spans="9:13" x14ac:dyDescent="0.25">
      <c r="I5862">
        <v>16855</v>
      </c>
      <c r="J5862" t="s">
        <v>681</v>
      </c>
      <c r="K5862" t="s">
        <v>989</v>
      </c>
      <c r="L5862" s="82">
        <v>22963</v>
      </c>
      <c r="M5862" t="s">
        <v>7017</v>
      </c>
    </row>
    <row r="5863" spans="9:13" x14ac:dyDescent="0.25">
      <c r="I5863">
        <v>16856</v>
      </c>
      <c r="J5863" t="s">
        <v>359</v>
      </c>
      <c r="K5863" t="s">
        <v>911</v>
      </c>
      <c r="L5863" s="82">
        <v>22991</v>
      </c>
      <c r="M5863" t="s">
        <v>7018</v>
      </c>
    </row>
    <row r="5864" spans="9:13" x14ac:dyDescent="0.25">
      <c r="I5864">
        <v>16857</v>
      </c>
      <c r="J5864" t="s">
        <v>304</v>
      </c>
      <c r="K5864" t="s">
        <v>868</v>
      </c>
      <c r="L5864" s="82">
        <v>22998</v>
      </c>
      <c r="M5864" t="s">
        <v>7019</v>
      </c>
    </row>
    <row r="5865" spans="9:13" x14ac:dyDescent="0.25">
      <c r="I5865">
        <v>16858</v>
      </c>
      <c r="J5865" t="s">
        <v>265</v>
      </c>
      <c r="K5865" t="s">
        <v>866</v>
      </c>
      <c r="L5865" s="82">
        <v>22871</v>
      </c>
      <c r="M5865" t="s">
        <v>7020</v>
      </c>
    </row>
    <row r="5866" spans="9:13" x14ac:dyDescent="0.25">
      <c r="I5866">
        <v>16859</v>
      </c>
      <c r="J5866" t="s">
        <v>595</v>
      </c>
      <c r="K5866" t="s">
        <v>894</v>
      </c>
      <c r="L5866" s="82">
        <v>22879</v>
      </c>
      <c r="M5866" t="s">
        <v>7021</v>
      </c>
    </row>
    <row r="5867" spans="9:13" x14ac:dyDescent="0.25">
      <c r="I5867">
        <v>16860</v>
      </c>
      <c r="J5867" t="s">
        <v>353</v>
      </c>
      <c r="K5867" t="s">
        <v>983</v>
      </c>
      <c r="L5867" s="82">
        <v>22722</v>
      </c>
      <c r="M5867" t="s">
        <v>7022</v>
      </c>
    </row>
    <row r="5868" spans="9:13" x14ac:dyDescent="0.25">
      <c r="I5868">
        <v>16861</v>
      </c>
      <c r="J5868" t="s">
        <v>297</v>
      </c>
      <c r="K5868" t="s">
        <v>991</v>
      </c>
      <c r="L5868" s="82">
        <v>22807</v>
      </c>
      <c r="M5868" t="s">
        <v>7023</v>
      </c>
    </row>
    <row r="5869" spans="9:13" x14ac:dyDescent="0.25">
      <c r="I5869">
        <v>16862</v>
      </c>
      <c r="J5869" t="s">
        <v>527</v>
      </c>
      <c r="K5869" t="s">
        <v>615</v>
      </c>
      <c r="L5869" s="82">
        <v>23000</v>
      </c>
      <c r="M5869" t="s">
        <v>7024</v>
      </c>
    </row>
    <row r="5870" spans="9:13" x14ac:dyDescent="0.25">
      <c r="I5870">
        <v>16863</v>
      </c>
      <c r="J5870" t="s">
        <v>507</v>
      </c>
      <c r="K5870" t="s">
        <v>957</v>
      </c>
      <c r="L5870" s="82">
        <v>22504</v>
      </c>
      <c r="M5870" t="s">
        <v>7025</v>
      </c>
    </row>
    <row r="5871" spans="9:13" x14ac:dyDescent="0.25">
      <c r="I5871">
        <v>16864</v>
      </c>
      <c r="J5871" t="s">
        <v>210</v>
      </c>
      <c r="K5871" t="s">
        <v>916</v>
      </c>
      <c r="L5871" s="82">
        <v>22407</v>
      </c>
      <c r="M5871" t="s">
        <v>7026</v>
      </c>
    </row>
    <row r="5872" spans="9:13" x14ac:dyDescent="0.25">
      <c r="I5872">
        <v>16865</v>
      </c>
      <c r="J5872" t="s">
        <v>674</v>
      </c>
      <c r="K5872" t="s">
        <v>871</v>
      </c>
      <c r="L5872" s="82">
        <v>22438</v>
      </c>
      <c r="M5872" t="s">
        <v>7027</v>
      </c>
    </row>
    <row r="5873" spans="9:13" x14ac:dyDescent="0.25">
      <c r="I5873">
        <v>16866</v>
      </c>
      <c r="J5873" t="s">
        <v>318</v>
      </c>
      <c r="K5873" t="s">
        <v>996</v>
      </c>
      <c r="L5873" s="82">
        <v>22580</v>
      </c>
      <c r="M5873" t="s">
        <v>7028</v>
      </c>
    </row>
    <row r="5874" spans="9:13" x14ac:dyDescent="0.25">
      <c r="I5874">
        <v>16867</v>
      </c>
      <c r="J5874" t="s">
        <v>341</v>
      </c>
      <c r="K5874" t="s">
        <v>841</v>
      </c>
      <c r="L5874" s="82">
        <v>22519</v>
      </c>
      <c r="M5874" t="s">
        <v>7029</v>
      </c>
    </row>
    <row r="5875" spans="9:13" x14ac:dyDescent="0.25">
      <c r="I5875">
        <v>16868</v>
      </c>
      <c r="J5875" t="s">
        <v>337</v>
      </c>
      <c r="K5875" t="s">
        <v>477</v>
      </c>
      <c r="L5875" s="82">
        <v>22316</v>
      </c>
      <c r="M5875" t="s">
        <v>7030</v>
      </c>
    </row>
    <row r="5876" spans="9:13" x14ac:dyDescent="0.25">
      <c r="I5876">
        <v>16869</v>
      </c>
      <c r="J5876" t="s">
        <v>687</v>
      </c>
      <c r="K5876" t="s">
        <v>917</v>
      </c>
      <c r="L5876" s="82">
        <v>22313</v>
      </c>
      <c r="M5876" t="s">
        <v>7031</v>
      </c>
    </row>
    <row r="5877" spans="9:13" x14ac:dyDescent="0.25">
      <c r="I5877">
        <v>16870</v>
      </c>
      <c r="J5877" t="s">
        <v>309</v>
      </c>
      <c r="K5877" t="s">
        <v>363</v>
      </c>
      <c r="L5877" s="82">
        <v>20364</v>
      </c>
      <c r="M5877" t="s">
        <v>7032</v>
      </c>
    </row>
    <row r="5878" spans="9:13" x14ac:dyDescent="0.25">
      <c r="I5878">
        <v>16871</v>
      </c>
      <c r="J5878" t="s">
        <v>325</v>
      </c>
      <c r="K5878" t="s">
        <v>957</v>
      </c>
      <c r="L5878" s="82">
        <v>20131</v>
      </c>
      <c r="M5878" t="s">
        <v>7033</v>
      </c>
    </row>
    <row r="5879" spans="9:13" x14ac:dyDescent="0.25">
      <c r="I5879">
        <v>16872</v>
      </c>
      <c r="J5879" t="s">
        <v>496</v>
      </c>
      <c r="K5879" t="s">
        <v>344</v>
      </c>
      <c r="L5879" s="82">
        <v>19782</v>
      </c>
      <c r="M5879" t="s">
        <v>7034</v>
      </c>
    </row>
    <row r="5880" spans="9:13" x14ac:dyDescent="0.25">
      <c r="I5880">
        <v>16873</v>
      </c>
      <c r="J5880" t="s">
        <v>224</v>
      </c>
      <c r="K5880" t="s">
        <v>905</v>
      </c>
      <c r="L5880" s="82">
        <v>12857</v>
      </c>
      <c r="M5880" t="s">
        <v>7035</v>
      </c>
    </row>
    <row r="5881" spans="9:13" x14ac:dyDescent="0.25">
      <c r="I5881">
        <v>16874</v>
      </c>
      <c r="J5881" t="s">
        <v>253</v>
      </c>
      <c r="K5881" t="s">
        <v>868</v>
      </c>
      <c r="L5881" s="82">
        <v>13028</v>
      </c>
      <c r="M5881" t="s">
        <v>7036</v>
      </c>
    </row>
    <row r="5882" spans="9:13" x14ac:dyDescent="0.25">
      <c r="I5882">
        <v>16875</v>
      </c>
      <c r="J5882" t="s">
        <v>266</v>
      </c>
      <c r="K5882" t="s">
        <v>871</v>
      </c>
      <c r="L5882" s="82">
        <v>12842</v>
      </c>
      <c r="M5882" t="s">
        <v>7037</v>
      </c>
    </row>
    <row r="5883" spans="9:13" x14ac:dyDescent="0.25">
      <c r="I5883">
        <v>16876</v>
      </c>
      <c r="J5883" t="s">
        <v>477</v>
      </c>
      <c r="K5883" t="s">
        <v>991</v>
      </c>
      <c r="L5883" s="82">
        <v>13306</v>
      </c>
      <c r="M5883" t="s">
        <v>7038</v>
      </c>
    </row>
    <row r="5884" spans="9:13" x14ac:dyDescent="0.25">
      <c r="I5884">
        <v>16877</v>
      </c>
      <c r="J5884" t="s">
        <v>341</v>
      </c>
      <c r="K5884" t="s">
        <v>934</v>
      </c>
      <c r="L5884" s="82">
        <v>13395</v>
      </c>
      <c r="M5884" t="s">
        <v>7039</v>
      </c>
    </row>
    <row r="5885" spans="9:13" x14ac:dyDescent="0.25">
      <c r="I5885">
        <v>16878</v>
      </c>
      <c r="J5885" t="s">
        <v>289</v>
      </c>
      <c r="K5885" t="s">
        <v>836</v>
      </c>
      <c r="L5885" s="82">
        <v>13473</v>
      </c>
      <c r="M5885" t="s">
        <v>7040</v>
      </c>
    </row>
    <row r="5886" spans="9:13" x14ac:dyDescent="0.25">
      <c r="I5886">
        <v>16879</v>
      </c>
      <c r="J5886" t="s">
        <v>363</v>
      </c>
      <c r="K5886" t="s">
        <v>344</v>
      </c>
      <c r="L5886" s="82">
        <v>13208</v>
      </c>
      <c r="M5886" t="s">
        <v>7041</v>
      </c>
    </row>
    <row r="5887" spans="9:13" x14ac:dyDescent="0.25">
      <c r="I5887">
        <v>16880</v>
      </c>
      <c r="J5887" t="s">
        <v>246</v>
      </c>
      <c r="K5887" t="s">
        <v>952</v>
      </c>
      <c r="L5887" s="82">
        <v>13476</v>
      </c>
      <c r="M5887" t="s">
        <v>7042</v>
      </c>
    </row>
    <row r="5888" spans="9:13" x14ac:dyDescent="0.25">
      <c r="I5888">
        <v>16881</v>
      </c>
      <c r="J5888" t="s">
        <v>150</v>
      </c>
      <c r="K5888" t="s">
        <v>999</v>
      </c>
      <c r="L5888" s="82">
        <v>13191</v>
      </c>
      <c r="M5888" t="s">
        <v>7043</v>
      </c>
    </row>
    <row r="5889" spans="9:13" x14ac:dyDescent="0.25">
      <c r="I5889">
        <v>16882</v>
      </c>
      <c r="J5889" t="s">
        <v>345</v>
      </c>
      <c r="K5889" t="s">
        <v>836</v>
      </c>
      <c r="L5889" s="82">
        <v>22082</v>
      </c>
      <c r="M5889" t="s">
        <v>7044</v>
      </c>
    </row>
    <row r="5890" spans="9:13" x14ac:dyDescent="0.25">
      <c r="I5890">
        <v>16883</v>
      </c>
      <c r="J5890" t="s">
        <v>538</v>
      </c>
      <c r="K5890" t="s">
        <v>890</v>
      </c>
      <c r="L5890" s="82">
        <v>22278</v>
      </c>
      <c r="M5890" t="s">
        <v>7045</v>
      </c>
    </row>
    <row r="5891" spans="9:13" x14ac:dyDescent="0.25">
      <c r="I5891">
        <v>16884</v>
      </c>
      <c r="J5891" t="s">
        <v>530</v>
      </c>
      <c r="K5891" t="s">
        <v>943</v>
      </c>
      <c r="L5891" s="82">
        <v>19944</v>
      </c>
      <c r="M5891" t="s">
        <v>7046</v>
      </c>
    </row>
    <row r="5892" spans="9:13" x14ac:dyDescent="0.25">
      <c r="I5892">
        <v>16885</v>
      </c>
      <c r="J5892" t="s">
        <v>537</v>
      </c>
      <c r="K5892" t="s">
        <v>945</v>
      </c>
      <c r="L5892" s="82">
        <v>19881</v>
      </c>
      <c r="M5892" t="s">
        <v>7047</v>
      </c>
    </row>
    <row r="5893" spans="9:13" x14ac:dyDescent="0.25">
      <c r="I5893">
        <v>16886</v>
      </c>
      <c r="J5893" t="s">
        <v>460</v>
      </c>
      <c r="K5893" t="s">
        <v>862</v>
      </c>
      <c r="L5893" s="82">
        <v>20016</v>
      </c>
      <c r="M5893" t="s">
        <v>7048</v>
      </c>
    </row>
    <row r="5894" spans="9:13" x14ac:dyDescent="0.25">
      <c r="I5894">
        <v>16887</v>
      </c>
      <c r="J5894" t="s">
        <v>509</v>
      </c>
      <c r="K5894" t="s">
        <v>911</v>
      </c>
      <c r="L5894" s="82">
        <v>19947</v>
      </c>
      <c r="M5894" t="s">
        <v>7049</v>
      </c>
    </row>
    <row r="5895" spans="9:13" x14ac:dyDescent="0.25">
      <c r="I5895">
        <v>16888</v>
      </c>
      <c r="J5895" t="s">
        <v>586</v>
      </c>
      <c r="K5895" t="s">
        <v>926</v>
      </c>
      <c r="L5895" s="82">
        <v>19773</v>
      </c>
      <c r="M5895" t="s">
        <v>7050</v>
      </c>
    </row>
    <row r="5896" spans="9:13" x14ac:dyDescent="0.25">
      <c r="I5896">
        <v>16889</v>
      </c>
      <c r="J5896" t="s">
        <v>197</v>
      </c>
      <c r="K5896" t="s">
        <v>932</v>
      </c>
      <c r="L5896" s="82">
        <v>19973</v>
      </c>
      <c r="M5896" t="s">
        <v>7051</v>
      </c>
    </row>
    <row r="5897" spans="9:13" x14ac:dyDescent="0.25">
      <c r="I5897">
        <v>16890</v>
      </c>
      <c r="J5897" t="s">
        <v>527</v>
      </c>
      <c r="K5897" t="s">
        <v>874</v>
      </c>
      <c r="L5897" s="82">
        <v>19786</v>
      </c>
      <c r="M5897" t="s">
        <v>7052</v>
      </c>
    </row>
    <row r="5898" spans="9:13" x14ac:dyDescent="0.25">
      <c r="I5898">
        <v>16891</v>
      </c>
      <c r="J5898" t="s">
        <v>315</v>
      </c>
      <c r="K5898" t="s">
        <v>959</v>
      </c>
      <c r="L5898" s="82">
        <v>20037</v>
      </c>
      <c r="M5898" t="s">
        <v>7053</v>
      </c>
    </row>
    <row r="5899" spans="9:13" x14ac:dyDescent="0.25">
      <c r="I5899">
        <v>16892</v>
      </c>
      <c r="J5899" t="s">
        <v>552</v>
      </c>
      <c r="K5899" t="s">
        <v>941</v>
      </c>
      <c r="L5899" s="82">
        <v>19765</v>
      </c>
      <c r="M5899" t="s">
        <v>7054</v>
      </c>
    </row>
    <row r="5900" spans="9:13" x14ac:dyDescent="0.25">
      <c r="I5900">
        <v>16893</v>
      </c>
      <c r="J5900" t="s">
        <v>521</v>
      </c>
      <c r="K5900" t="s">
        <v>933</v>
      </c>
      <c r="L5900" s="82">
        <v>19543</v>
      </c>
      <c r="M5900" t="s">
        <v>7055</v>
      </c>
    </row>
    <row r="5901" spans="9:13" x14ac:dyDescent="0.25">
      <c r="I5901">
        <v>16894</v>
      </c>
      <c r="J5901" t="s">
        <v>232</v>
      </c>
      <c r="K5901" t="s">
        <v>833</v>
      </c>
      <c r="L5901" s="82">
        <v>19402</v>
      </c>
      <c r="M5901" t="s">
        <v>7056</v>
      </c>
    </row>
    <row r="5902" spans="9:13" x14ac:dyDescent="0.25">
      <c r="I5902">
        <v>16895</v>
      </c>
      <c r="J5902" t="s">
        <v>163</v>
      </c>
      <c r="K5902" t="s">
        <v>959</v>
      </c>
      <c r="L5902" s="82">
        <v>19160</v>
      </c>
      <c r="M5902" t="s">
        <v>7057</v>
      </c>
    </row>
    <row r="5903" spans="9:13" x14ac:dyDescent="0.25">
      <c r="I5903">
        <v>16896</v>
      </c>
      <c r="J5903" t="s">
        <v>315</v>
      </c>
      <c r="K5903" t="s">
        <v>891</v>
      </c>
      <c r="L5903" s="82">
        <v>19288</v>
      </c>
      <c r="M5903" t="s">
        <v>7058</v>
      </c>
    </row>
    <row r="5904" spans="9:13" x14ac:dyDescent="0.25">
      <c r="I5904">
        <v>16897</v>
      </c>
      <c r="J5904" t="s">
        <v>160</v>
      </c>
      <c r="K5904" t="s">
        <v>823</v>
      </c>
      <c r="L5904" s="82">
        <v>19228</v>
      </c>
      <c r="M5904" t="s">
        <v>7059</v>
      </c>
    </row>
    <row r="5905" spans="9:13" x14ac:dyDescent="0.25">
      <c r="I5905">
        <v>16898</v>
      </c>
      <c r="J5905" t="s">
        <v>326</v>
      </c>
      <c r="K5905" t="s">
        <v>874</v>
      </c>
      <c r="L5905" s="82">
        <v>19124</v>
      </c>
      <c r="M5905" t="s">
        <v>7060</v>
      </c>
    </row>
    <row r="5906" spans="9:13" x14ac:dyDescent="0.25">
      <c r="I5906">
        <v>16899</v>
      </c>
      <c r="J5906" t="s">
        <v>470</v>
      </c>
      <c r="K5906" t="s">
        <v>860</v>
      </c>
      <c r="L5906" s="82">
        <v>13789</v>
      </c>
      <c r="M5906" t="s">
        <v>7061</v>
      </c>
    </row>
    <row r="5907" spans="9:13" x14ac:dyDescent="0.25">
      <c r="I5907">
        <v>16900</v>
      </c>
      <c r="J5907" t="s">
        <v>399</v>
      </c>
      <c r="K5907" t="s">
        <v>948</v>
      </c>
      <c r="L5907" s="82">
        <v>13840</v>
      </c>
      <c r="M5907" t="s">
        <v>7062</v>
      </c>
    </row>
    <row r="5908" spans="9:13" x14ac:dyDescent="0.25">
      <c r="I5908">
        <v>16901</v>
      </c>
      <c r="J5908" t="s">
        <v>333</v>
      </c>
      <c r="K5908" t="s">
        <v>868</v>
      </c>
      <c r="L5908" s="82">
        <v>13812</v>
      </c>
      <c r="M5908" t="s">
        <v>7063</v>
      </c>
    </row>
    <row r="5909" spans="9:13" x14ac:dyDescent="0.25">
      <c r="I5909">
        <v>16902</v>
      </c>
      <c r="J5909" t="s">
        <v>377</v>
      </c>
      <c r="K5909" t="s">
        <v>962</v>
      </c>
      <c r="L5909" s="82">
        <v>14160</v>
      </c>
      <c r="M5909" t="s">
        <v>7064</v>
      </c>
    </row>
    <row r="5910" spans="9:13" x14ac:dyDescent="0.25">
      <c r="I5910">
        <v>16903</v>
      </c>
      <c r="J5910" t="s">
        <v>161</v>
      </c>
      <c r="K5910" t="s">
        <v>910</v>
      </c>
      <c r="L5910" s="82">
        <v>14094</v>
      </c>
      <c r="M5910" t="s">
        <v>7065</v>
      </c>
    </row>
    <row r="5911" spans="9:13" x14ac:dyDescent="0.25">
      <c r="I5911">
        <v>16904</v>
      </c>
      <c r="J5911" t="s">
        <v>586</v>
      </c>
      <c r="K5911" t="s">
        <v>526</v>
      </c>
      <c r="L5911" s="82">
        <v>14072</v>
      </c>
      <c r="M5911" t="s">
        <v>7066</v>
      </c>
    </row>
    <row r="5912" spans="9:13" x14ac:dyDescent="0.25">
      <c r="I5912">
        <v>16905</v>
      </c>
      <c r="J5912" t="s">
        <v>154</v>
      </c>
      <c r="K5912" t="s">
        <v>949</v>
      </c>
      <c r="L5912" s="82">
        <v>13980</v>
      </c>
      <c r="M5912" t="s">
        <v>7067</v>
      </c>
    </row>
    <row r="5913" spans="9:13" x14ac:dyDescent="0.25">
      <c r="I5913">
        <v>16906</v>
      </c>
      <c r="J5913" t="s">
        <v>643</v>
      </c>
      <c r="K5913" t="s">
        <v>862</v>
      </c>
      <c r="L5913" s="82">
        <v>14104</v>
      </c>
      <c r="M5913" t="s">
        <v>7068</v>
      </c>
    </row>
    <row r="5914" spans="9:13" x14ac:dyDescent="0.25">
      <c r="I5914">
        <v>16907</v>
      </c>
      <c r="J5914" t="s">
        <v>295</v>
      </c>
      <c r="K5914" t="s">
        <v>995</v>
      </c>
      <c r="L5914" s="82">
        <v>14325</v>
      </c>
      <c r="M5914" t="s">
        <v>7069</v>
      </c>
    </row>
    <row r="5915" spans="9:13" x14ac:dyDescent="0.25">
      <c r="I5915">
        <v>16908</v>
      </c>
      <c r="J5915" t="s">
        <v>306</v>
      </c>
      <c r="K5915" t="s">
        <v>952</v>
      </c>
      <c r="L5915" s="82">
        <v>14398</v>
      </c>
      <c r="M5915" t="s">
        <v>7070</v>
      </c>
    </row>
    <row r="5916" spans="9:13" x14ac:dyDescent="0.25">
      <c r="I5916">
        <v>16909</v>
      </c>
      <c r="J5916" t="s">
        <v>163</v>
      </c>
      <c r="K5916" t="s">
        <v>833</v>
      </c>
      <c r="L5916" s="82">
        <v>14559</v>
      </c>
      <c r="M5916" t="s">
        <v>7071</v>
      </c>
    </row>
    <row r="5917" spans="9:13" x14ac:dyDescent="0.25">
      <c r="I5917">
        <v>16910</v>
      </c>
      <c r="J5917" t="s">
        <v>229</v>
      </c>
      <c r="K5917" t="s">
        <v>871</v>
      </c>
      <c r="L5917" s="82">
        <v>14410</v>
      </c>
      <c r="M5917" t="s">
        <v>7072</v>
      </c>
    </row>
    <row r="5918" spans="9:13" x14ac:dyDescent="0.25">
      <c r="I5918">
        <v>16911</v>
      </c>
      <c r="J5918" t="s">
        <v>211</v>
      </c>
      <c r="K5918" t="s">
        <v>917</v>
      </c>
      <c r="L5918" s="82">
        <v>14720</v>
      </c>
      <c r="M5918" t="s">
        <v>7073</v>
      </c>
    </row>
    <row r="5919" spans="9:13" x14ac:dyDescent="0.25">
      <c r="I5919">
        <v>16912</v>
      </c>
      <c r="J5919" t="s">
        <v>234</v>
      </c>
      <c r="K5919" t="s">
        <v>917</v>
      </c>
      <c r="L5919" s="82">
        <v>14677</v>
      </c>
      <c r="M5919" t="s">
        <v>7074</v>
      </c>
    </row>
    <row r="5920" spans="9:13" x14ac:dyDescent="0.25">
      <c r="I5920">
        <v>16913</v>
      </c>
      <c r="J5920" t="s">
        <v>270</v>
      </c>
      <c r="K5920" t="s">
        <v>862</v>
      </c>
      <c r="L5920" s="82">
        <v>14927</v>
      </c>
      <c r="M5920" t="s">
        <v>7075</v>
      </c>
    </row>
    <row r="5921" spans="9:13" x14ac:dyDescent="0.25">
      <c r="I5921">
        <v>16914</v>
      </c>
      <c r="J5921" t="s">
        <v>318</v>
      </c>
      <c r="K5921" t="s">
        <v>942</v>
      </c>
      <c r="L5921" s="82">
        <v>25135</v>
      </c>
      <c r="M5921" t="s">
        <v>7076</v>
      </c>
    </row>
    <row r="5922" spans="9:13" x14ac:dyDescent="0.25">
      <c r="I5922">
        <v>16915</v>
      </c>
      <c r="J5922" t="s">
        <v>298</v>
      </c>
      <c r="K5922" t="s">
        <v>888</v>
      </c>
      <c r="L5922" s="82">
        <v>25087</v>
      </c>
      <c r="M5922" t="s">
        <v>7077</v>
      </c>
    </row>
    <row r="5923" spans="9:13" x14ac:dyDescent="0.25">
      <c r="I5923">
        <v>16916</v>
      </c>
      <c r="J5923" t="s">
        <v>235</v>
      </c>
      <c r="K5923" t="s">
        <v>855</v>
      </c>
      <c r="L5923" s="82">
        <v>25012</v>
      </c>
      <c r="M5923" t="s">
        <v>7078</v>
      </c>
    </row>
    <row r="5924" spans="9:13" x14ac:dyDescent="0.25">
      <c r="I5924">
        <v>16917</v>
      </c>
      <c r="J5924" t="s">
        <v>423</v>
      </c>
      <c r="K5924" t="s">
        <v>981</v>
      </c>
      <c r="L5924" s="82">
        <v>24871</v>
      </c>
      <c r="M5924" t="s">
        <v>7079</v>
      </c>
    </row>
    <row r="5925" spans="9:13" x14ac:dyDescent="0.25">
      <c r="I5925">
        <v>16918</v>
      </c>
      <c r="J5925" t="s">
        <v>467</v>
      </c>
      <c r="K5925" t="s">
        <v>887</v>
      </c>
      <c r="L5925" s="82">
        <v>29078</v>
      </c>
      <c r="M5925" t="s">
        <v>7080</v>
      </c>
    </row>
    <row r="5926" spans="9:13" x14ac:dyDescent="0.25">
      <c r="I5926">
        <v>16919</v>
      </c>
      <c r="J5926" t="s">
        <v>611</v>
      </c>
      <c r="K5926" t="s">
        <v>1072</v>
      </c>
      <c r="L5926" s="82">
        <v>16363</v>
      </c>
      <c r="M5926" t="s">
        <v>7081</v>
      </c>
    </row>
    <row r="5927" spans="9:13" x14ac:dyDescent="0.25">
      <c r="I5927">
        <v>16920</v>
      </c>
      <c r="J5927" t="s">
        <v>276</v>
      </c>
      <c r="K5927" t="s">
        <v>949</v>
      </c>
      <c r="L5927" s="82">
        <v>28872</v>
      </c>
      <c r="M5927" t="s">
        <v>7082</v>
      </c>
    </row>
    <row r="5928" spans="9:13" x14ac:dyDescent="0.25">
      <c r="I5928">
        <v>16921</v>
      </c>
      <c r="J5928" t="s">
        <v>240</v>
      </c>
      <c r="K5928" t="s">
        <v>968</v>
      </c>
      <c r="L5928" s="82">
        <v>28808</v>
      </c>
      <c r="M5928" t="s">
        <v>7083</v>
      </c>
    </row>
    <row r="5929" spans="9:13" x14ac:dyDescent="0.25">
      <c r="I5929">
        <v>16922</v>
      </c>
      <c r="J5929" t="s">
        <v>515</v>
      </c>
      <c r="K5929" t="s">
        <v>477</v>
      </c>
      <c r="L5929" s="82">
        <v>28523</v>
      </c>
      <c r="M5929" t="s">
        <v>7084</v>
      </c>
    </row>
    <row r="5930" spans="9:13" x14ac:dyDescent="0.25">
      <c r="I5930">
        <v>16923</v>
      </c>
      <c r="J5930" t="s">
        <v>675</v>
      </c>
      <c r="K5930" t="s">
        <v>959</v>
      </c>
      <c r="L5930" s="82">
        <v>28803</v>
      </c>
      <c r="M5930" t="s">
        <v>7085</v>
      </c>
    </row>
    <row r="5931" spans="9:13" x14ac:dyDescent="0.25">
      <c r="I5931">
        <v>16924</v>
      </c>
      <c r="J5931" t="s">
        <v>244</v>
      </c>
      <c r="K5931" t="s">
        <v>867</v>
      </c>
      <c r="L5931" s="82">
        <v>28799</v>
      </c>
      <c r="M5931" t="s">
        <v>7086</v>
      </c>
    </row>
    <row r="5932" spans="9:13" x14ac:dyDescent="0.25">
      <c r="I5932">
        <v>16925</v>
      </c>
      <c r="J5932" t="s">
        <v>356</v>
      </c>
      <c r="K5932" t="s">
        <v>917</v>
      </c>
      <c r="L5932" s="82">
        <v>28692</v>
      </c>
      <c r="M5932" t="s">
        <v>7087</v>
      </c>
    </row>
    <row r="5933" spans="9:13" x14ac:dyDescent="0.25">
      <c r="I5933">
        <v>16926</v>
      </c>
      <c r="J5933" t="s">
        <v>630</v>
      </c>
      <c r="K5933" t="s">
        <v>980</v>
      </c>
      <c r="L5933" s="82">
        <v>16494</v>
      </c>
      <c r="M5933" t="s">
        <v>7088</v>
      </c>
    </row>
    <row r="5934" spans="9:13" x14ac:dyDescent="0.25">
      <c r="I5934">
        <v>16927</v>
      </c>
      <c r="J5934" t="s">
        <v>671</v>
      </c>
      <c r="K5934" t="s">
        <v>854</v>
      </c>
      <c r="L5934" s="82">
        <v>16548</v>
      </c>
      <c r="M5934" t="s">
        <v>7089</v>
      </c>
    </row>
    <row r="5935" spans="9:13" x14ac:dyDescent="0.25">
      <c r="I5935">
        <v>16928</v>
      </c>
      <c r="J5935" t="s">
        <v>704</v>
      </c>
      <c r="K5935" t="s">
        <v>949</v>
      </c>
      <c r="L5935" s="82">
        <v>17096</v>
      </c>
      <c r="M5935" t="s">
        <v>7090</v>
      </c>
    </row>
    <row r="5936" spans="9:13" x14ac:dyDescent="0.25">
      <c r="I5936">
        <v>16929</v>
      </c>
      <c r="J5936" t="s">
        <v>225</v>
      </c>
      <c r="K5936" t="s">
        <v>749</v>
      </c>
      <c r="L5936" s="82">
        <v>16965</v>
      </c>
      <c r="M5936" t="s">
        <v>7091</v>
      </c>
    </row>
    <row r="5937" spans="9:13" x14ac:dyDescent="0.25">
      <c r="I5937">
        <v>16930</v>
      </c>
      <c r="J5937" t="s">
        <v>579</v>
      </c>
      <c r="K5937" t="s">
        <v>847</v>
      </c>
      <c r="L5937" s="82">
        <v>17357</v>
      </c>
      <c r="M5937" t="s">
        <v>7092</v>
      </c>
    </row>
    <row r="5938" spans="9:13" x14ac:dyDescent="0.25">
      <c r="I5938">
        <v>16931</v>
      </c>
      <c r="J5938" t="s">
        <v>234</v>
      </c>
      <c r="K5938" t="s">
        <v>726</v>
      </c>
      <c r="L5938" s="82">
        <v>17424</v>
      </c>
      <c r="M5938" t="s">
        <v>7093</v>
      </c>
    </row>
    <row r="5939" spans="9:13" x14ac:dyDescent="0.25">
      <c r="I5939">
        <v>16932</v>
      </c>
      <c r="J5939" t="s">
        <v>190</v>
      </c>
      <c r="K5939" t="s">
        <v>841</v>
      </c>
      <c r="L5939" s="82">
        <v>22837</v>
      </c>
      <c r="M5939" t="s">
        <v>7094</v>
      </c>
    </row>
    <row r="5940" spans="9:13" x14ac:dyDescent="0.25">
      <c r="I5940">
        <v>16933</v>
      </c>
      <c r="J5940" t="s">
        <v>223</v>
      </c>
      <c r="K5940" t="s">
        <v>883</v>
      </c>
      <c r="L5940" s="82">
        <v>22849</v>
      </c>
      <c r="M5940" t="s">
        <v>7095</v>
      </c>
    </row>
    <row r="5941" spans="9:13" x14ac:dyDescent="0.25">
      <c r="I5941">
        <v>16934</v>
      </c>
      <c r="J5941" t="s">
        <v>202</v>
      </c>
      <c r="K5941" t="s">
        <v>908</v>
      </c>
      <c r="L5941" s="82">
        <v>22807</v>
      </c>
      <c r="M5941" t="s">
        <v>7096</v>
      </c>
    </row>
    <row r="5942" spans="9:13" x14ac:dyDescent="0.25">
      <c r="I5942">
        <v>16935</v>
      </c>
      <c r="J5942" t="s">
        <v>613</v>
      </c>
      <c r="K5942" t="s">
        <v>891</v>
      </c>
      <c r="L5942" s="82">
        <v>22706</v>
      </c>
      <c r="M5942" t="s">
        <v>7097</v>
      </c>
    </row>
    <row r="5943" spans="9:13" x14ac:dyDescent="0.25">
      <c r="I5943">
        <v>16936</v>
      </c>
      <c r="J5943" t="s">
        <v>752</v>
      </c>
      <c r="K5943" t="s">
        <v>1073</v>
      </c>
      <c r="L5943" s="82">
        <v>13365</v>
      </c>
      <c r="M5943" t="s">
        <v>7098</v>
      </c>
    </row>
    <row r="5944" spans="9:13" x14ac:dyDescent="0.25">
      <c r="I5944">
        <v>16937</v>
      </c>
      <c r="J5944" t="s">
        <v>693</v>
      </c>
      <c r="K5944" t="s">
        <v>896</v>
      </c>
      <c r="L5944" s="82">
        <v>22886</v>
      </c>
      <c r="M5944" t="s">
        <v>7099</v>
      </c>
    </row>
    <row r="5945" spans="9:13" x14ac:dyDescent="0.25">
      <c r="I5945">
        <v>16938</v>
      </c>
      <c r="J5945" t="s">
        <v>232</v>
      </c>
      <c r="K5945" t="s">
        <v>923</v>
      </c>
      <c r="L5945" s="82">
        <v>21316</v>
      </c>
      <c r="M5945" t="s">
        <v>7100</v>
      </c>
    </row>
    <row r="5946" spans="9:13" x14ac:dyDescent="0.25">
      <c r="I5946">
        <v>16939</v>
      </c>
      <c r="J5946" t="s">
        <v>526</v>
      </c>
      <c r="K5946" t="s">
        <v>941</v>
      </c>
      <c r="L5946" s="82">
        <v>21164</v>
      </c>
      <c r="M5946" t="s">
        <v>7101</v>
      </c>
    </row>
    <row r="5947" spans="9:13" x14ac:dyDescent="0.25">
      <c r="I5947">
        <v>16940</v>
      </c>
      <c r="J5947" t="s">
        <v>347</v>
      </c>
      <c r="K5947" t="s">
        <v>906</v>
      </c>
      <c r="L5947" s="82">
        <v>21125</v>
      </c>
      <c r="M5947" t="s">
        <v>7102</v>
      </c>
    </row>
    <row r="5948" spans="9:13" x14ac:dyDescent="0.25">
      <c r="I5948">
        <v>16941</v>
      </c>
      <c r="J5948" t="s">
        <v>217</v>
      </c>
      <c r="K5948" t="s">
        <v>821</v>
      </c>
      <c r="L5948" s="82">
        <v>20717</v>
      </c>
      <c r="M5948" t="s">
        <v>7103</v>
      </c>
    </row>
    <row r="5949" spans="9:13" x14ac:dyDescent="0.25">
      <c r="I5949">
        <v>16942</v>
      </c>
      <c r="J5949" t="s">
        <v>507</v>
      </c>
      <c r="K5949" t="s">
        <v>835</v>
      </c>
      <c r="L5949" s="82">
        <v>19818</v>
      </c>
      <c r="M5949" t="s">
        <v>7104</v>
      </c>
    </row>
    <row r="5950" spans="9:13" x14ac:dyDescent="0.25">
      <c r="I5950">
        <v>16943</v>
      </c>
      <c r="J5950" t="s">
        <v>572</v>
      </c>
      <c r="K5950" t="s">
        <v>856</v>
      </c>
      <c r="L5950" s="82">
        <v>14120</v>
      </c>
      <c r="M5950" t="s">
        <v>7105</v>
      </c>
    </row>
    <row r="5951" spans="9:13" x14ac:dyDescent="0.25">
      <c r="I5951">
        <v>16944</v>
      </c>
      <c r="J5951" t="s">
        <v>172</v>
      </c>
      <c r="K5951" t="s">
        <v>879</v>
      </c>
      <c r="L5951" s="82">
        <v>14007</v>
      </c>
      <c r="M5951" t="s">
        <v>7106</v>
      </c>
    </row>
    <row r="5952" spans="9:13" x14ac:dyDescent="0.25">
      <c r="I5952">
        <v>16945</v>
      </c>
      <c r="J5952" t="s">
        <v>271</v>
      </c>
      <c r="K5952" t="s">
        <v>596</v>
      </c>
      <c r="L5952" s="82">
        <v>14014</v>
      </c>
      <c r="M5952" t="s">
        <v>7107</v>
      </c>
    </row>
    <row r="5953" spans="9:13" x14ac:dyDescent="0.25">
      <c r="I5953">
        <v>16946</v>
      </c>
      <c r="J5953" t="s">
        <v>672</v>
      </c>
      <c r="K5953" t="s">
        <v>871</v>
      </c>
      <c r="L5953" s="82">
        <v>14087</v>
      </c>
      <c r="M5953" t="s">
        <v>7108</v>
      </c>
    </row>
    <row r="5954" spans="9:13" x14ac:dyDescent="0.25">
      <c r="I5954">
        <v>16947</v>
      </c>
      <c r="J5954" t="s">
        <v>225</v>
      </c>
      <c r="K5954" t="s">
        <v>949</v>
      </c>
      <c r="L5954" s="82">
        <v>25662</v>
      </c>
      <c r="M5954" t="s">
        <v>7109</v>
      </c>
    </row>
    <row r="5955" spans="9:13" x14ac:dyDescent="0.25">
      <c r="I5955">
        <v>16948</v>
      </c>
      <c r="J5955" t="s">
        <v>515</v>
      </c>
      <c r="K5955" t="s">
        <v>726</v>
      </c>
      <c r="L5955" s="82">
        <v>25826</v>
      </c>
      <c r="M5955" t="s">
        <v>7110</v>
      </c>
    </row>
    <row r="5956" spans="9:13" x14ac:dyDescent="0.25">
      <c r="I5956">
        <v>16949</v>
      </c>
      <c r="J5956" t="s">
        <v>297</v>
      </c>
      <c r="K5956" t="s">
        <v>862</v>
      </c>
      <c r="L5956" s="82">
        <v>25674</v>
      </c>
      <c r="M5956" t="s">
        <v>7111</v>
      </c>
    </row>
    <row r="5957" spans="9:13" x14ac:dyDescent="0.25">
      <c r="I5957">
        <v>16950</v>
      </c>
      <c r="J5957" t="s">
        <v>675</v>
      </c>
      <c r="K5957" t="s">
        <v>843</v>
      </c>
      <c r="L5957" s="82">
        <v>25887</v>
      </c>
      <c r="M5957" t="s">
        <v>7112</v>
      </c>
    </row>
    <row r="5958" spans="9:13" x14ac:dyDescent="0.25">
      <c r="I5958">
        <v>16951</v>
      </c>
      <c r="J5958" t="s">
        <v>539</v>
      </c>
      <c r="K5958" t="s">
        <v>835</v>
      </c>
      <c r="L5958" s="82">
        <v>25843</v>
      </c>
      <c r="M5958" t="s">
        <v>7113</v>
      </c>
    </row>
    <row r="5959" spans="9:13" x14ac:dyDescent="0.25">
      <c r="I5959">
        <v>16952</v>
      </c>
      <c r="J5959" t="s">
        <v>495</v>
      </c>
      <c r="K5959" t="s">
        <v>664</v>
      </c>
      <c r="L5959" s="82">
        <v>25863</v>
      </c>
      <c r="M5959" t="s">
        <v>7114</v>
      </c>
    </row>
    <row r="5960" spans="9:13" x14ac:dyDescent="0.25">
      <c r="I5960">
        <v>16953</v>
      </c>
      <c r="J5960" t="s">
        <v>689</v>
      </c>
      <c r="K5960" t="s">
        <v>960</v>
      </c>
      <c r="L5960" s="82">
        <v>25845</v>
      </c>
      <c r="M5960" t="s">
        <v>7115</v>
      </c>
    </row>
    <row r="5961" spans="9:13" x14ac:dyDescent="0.25">
      <c r="I5961">
        <v>16954</v>
      </c>
      <c r="J5961" t="s">
        <v>354</v>
      </c>
      <c r="K5961" t="s">
        <v>890</v>
      </c>
      <c r="L5961" s="82">
        <v>25715</v>
      </c>
      <c r="M5961" t="s">
        <v>7116</v>
      </c>
    </row>
    <row r="5962" spans="9:13" x14ac:dyDescent="0.25">
      <c r="I5962">
        <v>16955</v>
      </c>
      <c r="J5962" t="s">
        <v>542</v>
      </c>
      <c r="K5962" t="s">
        <v>602</v>
      </c>
      <c r="L5962" s="82">
        <v>25433</v>
      </c>
      <c r="M5962" t="s">
        <v>7117</v>
      </c>
    </row>
    <row r="5963" spans="9:13" x14ac:dyDescent="0.25">
      <c r="I5963">
        <v>16956</v>
      </c>
      <c r="J5963" t="s">
        <v>453</v>
      </c>
      <c r="K5963" t="s">
        <v>862</v>
      </c>
      <c r="L5963" s="82">
        <v>25212</v>
      </c>
      <c r="M5963" t="s">
        <v>7118</v>
      </c>
    </row>
    <row r="5964" spans="9:13" x14ac:dyDescent="0.25">
      <c r="I5964">
        <v>16957</v>
      </c>
      <c r="J5964" t="s">
        <v>170</v>
      </c>
      <c r="K5964" t="s">
        <v>692</v>
      </c>
      <c r="L5964" s="82">
        <v>25527</v>
      </c>
      <c r="M5964" t="s">
        <v>7119</v>
      </c>
    </row>
    <row r="5965" spans="9:13" x14ac:dyDescent="0.25">
      <c r="I5965">
        <v>16958</v>
      </c>
      <c r="J5965" t="s">
        <v>445</v>
      </c>
      <c r="K5965" t="s">
        <v>823</v>
      </c>
      <c r="L5965" s="82">
        <v>26239</v>
      </c>
      <c r="M5965" t="s">
        <v>7120</v>
      </c>
    </row>
    <row r="5966" spans="9:13" x14ac:dyDescent="0.25">
      <c r="I5966">
        <v>16959</v>
      </c>
      <c r="J5966" t="s">
        <v>305</v>
      </c>
      <c r="K5966" t="s">
        <v>940</v>
      </c>
      <c r="L5966" s="82">
        <v>25972</v>
      </c>
      <c r="M5966" t="s">
        <v>7121</v>
      </c>
    </row>
    <row r="5967" spans="9:13" x14ac:dyDescent="0.25">
      <c r="I5967">
        <v>16960</v>
      </c>
      <c r="J5967" t="s">
        <v>689</v>
      </c>
      <c r="K5967" t="s">
        <v>937</v>
      </c>
      <c r="L5967" s="82">
        <v>26183</v>
      </c>
      <c r="M5967" t="s">
        <v>7122</v>
      </c>
    </row>
    <row r="5968" spans="9:13" x14ac:dyDescent="0.25">
      <c r="I5968">
        <v>16961</v>
      </c>
      <c r="J5968" t="s">
        <v>541</v>
      </c>
      <c r="K5968" t="s">
        <v>944</v>
      </c>
      <c r="L5968" s="82">
        <v>26100</v>
      </c>
      <c r="M5968" t="s">
        <v>7123</v>
      </c>
    </row>
    <row r="5969" spans="9:13" x14ac:dyDescent="0.25">
      <c r="I5969">
        <v>16962</v>
      </c>
      <c r="J5969" t="s">
        <v>365</v>
      </c>
      <c r="K5969" t="s">
        <v>918</v>
      </c>
      <c r="L5969" s="82">
        <v>25440</v>
      </c>
      <c r="M5969" t="s">
        <v>7124</v>
      </c>
    </row>
    <row r="5970" spans="9:13" x14ac:dyDescent="0.25">
      <c r="I5970">
        <v>16963</v>
      </c>
      <c r="J5970" t="s">
        <v>541</v>
      </c>
      <c r="K5970" t="s">
        <v>926</v>
      </c>
      <c r="L5970" s="82">
        <v>25230</v>
      </c>
      <c r="M5970" t="s">
        <v>7125</v>
      </c>
    </row>
    <row r="5971" spans="9:13" x14ac:dyDescent="0.25">
      <c r="I5971">
        <v>16964</v>
      </c>
      <c r="J5971" t="s">
        <v>522</v>
      </c>
      <c r="K5971" t="s">
        <v>928</v>
      </c>
      <c r="L5971" s="82">
        <v>25343</v>
      </c>
      <c r="M5971" t="s">
        <v>7126</v>
      </c>
    </row>
    <row r="5972" spans="9:13" x14ac:dyDescent="0.25">
      <c r="I5972">
        <v>16965</v>
      </c>
      <c r="J5972" t="s">
        <v>306</v>
      </c>
      <c r="K5972" t="s">
        <v>938</v>
      </c>
      <c r="L5972" s="82">
        <v>24899</v>
      </c>
      <c r="M5972" t="s">
        <v>7127</v>
      </c>
    </row>
    <row r="5973" spans="9:13" x14ac:dyDescent="0.25">
      <c r="I5973">
        <v>16966</v>
      </c>
      <c r="J5973" t="s">
        <v>187</v>
      </c>
      <c r="K5973" t="s">
        <v>871</v>
      </c>
      <c r="L5973" s="82">
        <v>24634</v>
      </c>
      <c r="M5973" t="s">
        <v>7128</v>
      </c>
    </row>
    <row r="5974" spans="9:13" x14ac:dyDescent="0.25">
      <c r="I5974">
        <v>16967</v>
      </c>
      <c r="J5974" t="s">
        <v>206</v>
      </c>
      <c r="K5974" t="s">
        <v>857</v>
      </c>
      <c r="L5974" s="82">
        <v>25614</v>
      </c>
      <c r="M5974" t="s">
        <v>7129</v>
      </c>
    </row>
    <row r="5975" spans="9:13" x14ac:dyDescent="0.25">
      <c r="I5975">
        <v>16968</v>
      </c>
      <c r="J5975" t="s">
        <v>161</v>
      </c>
      <c r="K5975" t="s">
        <v>913</v>
      </c>
      <c r="L5975" s="82">
        <v>25614</v>
      </c>
      <c r="M5975" t="s">
        <v>7130</v>
      </c>
    </row>
    <row r="5976" spans="9:13" x14ac:dyDescent="0.25">
      <c r="I5976">
        <v>16969</v>
      </c>
      <c r="J5976" t="s">
        <v>477</v>
      </c>
      <c r="K5976" t="s">
        <v>950</v>
      </c>
      <c r="L5976" s="82">
        <v>25813</v>
      </c>
      <c r="M5976" t="s">
        <v>7131</v>
      </c>
    </row>
    <row r="5977" spans="9:13" x14ac:dyDescent="0.25">
      <c r="I5977">
        <v>16970</v>
      </c>
      <c r="J5977" t="s">
        <v>450</v>
      </c>
      <c r="K5977" t="s">
        <v>940</v>
      </c>
      <c r="L5977" s="82">
        <v>24700</v>
      </c>
      <c r="M5977" t="s">
        <v>7132</v>
      </c>
    </row>
    <row r="5978" spans="9:13" x14ac:dyDescent="0.25">
      <c r="I5978">
        <v>16971</v>
      </c>
      <c r="J5978" t="s">
        <v>311</v>
      </c>
      <c r="K5978" t="s">
        <v>417</v>
      </c>
      <c r="L5978" s="82">
        <v>24732</v>
      </c>
      <c r="M5978" t="s">
        <v>7133</v>
      </c>
    </row>
    <row r="5979" spans="9:13" x14ac:dyDescent="0.25">
      <c r="I5979">
        <v>16972</v>
      </c>
      <c r="J5979" t="s">
        <v>227</v>
      </c>
      <c r="K5979" t="s">
        <v>857</v>
      </c>
      <c r="L5979" s="82">
        <v>24572</v>
      </c>
      <c r="M5979" t="s">
        <v>7134</v>
      </c>
    </row>
    <row r="5980" spans="9:13" x14ac:dyDescent="0.25">
      <c r="I5980">
        <v>16973</v>
      </c>
      <c r="J5980" t="s">
        <v>450</v>
      </c>
      <c r="K5980" t="s">
        <v>955</v>
      </c>
      <c r="L5980" s="82">
        <v>24558</v>
      </c>
      <c r="M5980" t="s">
        <v>7135</v>
      </c>
    </row>
    <row r="5981" spans="9:13" x14ac:dyDescent="0.25">
      <c r="I5981">
        <v>16974</v>
      </c>
      <c r="J5981" t="s">
        <v>689</v>
      </c>
      <c r="K5981" t="s">
        <v>911</v>
      </c>
      <c r="L5981" s="82">
        <v>24651</v>
      </c>
      <c r="M5981" t="s">
        <v>7136</v>
      </c>
    </row>
    <row r="5982" spans="9:13" x14ac:dyDescent="0.25">
      <c r="I5982">
        <v>16975</v>
      </c>
      <c r="J5982" t="s">
        <v>514</v>
      </c>
      <c r="K5982" t="s">
        <v>726</v>
      </c>
      <c r="L5982" s="82">
        <v>24268</v>
      </c>
      <c r="M5982" t="s">
        <v>7137</v>
      </c>
    </row>
    <row r="5983" spans="9:13" x14ac:dyDescent="0.25">
      <c r="I5983">
        <v>16976</v>
      </c>
      <c r="J5983" t="s">
        <v>660</v>
      </c>
      <c r="K5983" t="s">
        <v>967</v>
      </c>
      <c r="L5983" s="82">
        <v>24176</v>
      </c>
      <c r="M5983" t="s">
        <v>7138</v>
      </c>
    </row>
    <row r="5984" spans="9:13" x14ac:dyDescent="0.25">
      <c r="I5984">
        <v>16977</v>
      </c>
      <c r="J5984" t="s">
        <v>206</v>
      </c>
      <c r="K5984" t="s">
        <v>934</v>
      </c>
      <c r="L5984" s="82">
        <v>24386</v>
      </c>
      <c r="M5984" t="s">
        <v>7139</v>
      </c>
    </row>
    <row r="5985" spans="9:13" x14ac:dyDescent="0.25">
      <c r="I5985">
        <v>16978</v>
      </c>
      <c r="J5985" t="s">
        <v>194</v>
      </c>
      <c r="K5985" t="s">
        <v>911</v>
      </c>
      <c r="L5985" s="82">
        <v>24201</v>
      </c>
      <c r="M5985" t="s">
        <v>7140</v>
      </c>
    </row>
    <row r="5986" spans="9:13" x14ac:dyDescent="0.25">
      <c r="I5986">
        <v>16979</v>
      </c>
      <c r="J5986" t="s">
        <v>507</v>
      </c>
      <c r="K5986" t="s">
        <v>983</v>
      </c>
      <c r="L5986" s="82">
        <v>24322</v>
      </c>
      <c r="M5986" t="s">
        <v>7141</v>
      </c>
    </row>
    <row r="5987" spans="9:13" x14ac:dyDescent="0.25">
      <c r="I5987">
        <v>16980</v>
      </c>
      <c r="J5987" t="s">
        <v>175</v>
      </c>
      <c r="K5987" t="s">
        <v>993</v>
      </c>
      <c r="L5987" s="82">
        <v>24205</v>
      </c>
      <c r="M5987" t="s">
        <v>7142</v>
      </c>
    </row>
    <row r="5988" spans="9:13" x14ac:dyDescent="0.25">
      <c r="I5988">
        <v>16981</v>
      </c>
      <c r="J5988" t="s">
        <v>231</v>
      </c>
      <c r="K5988" t="s">
        <v>861</v>
      </c>
      <c r="L5988" s="82">
        <v>25400</v>
      </c>
      <c r="M5988" t="s">
        <v>7143</v>
      </c>
    </row>
    <row r="5989" spans="9:13" x14ac:dyDescent="0.25">
      <c r="I5989">
        <v>16982</v>
      </c>
      <c r="J5989" t="s">
        <v>543</v>
      </c>
      <c r="K5989" t="s">
        <v>866</v>
      </c>
      <c r="L5989" s="82">
        <v>25269</v>
      </c>
      <c r="M5989" t="s">
        <v>7144</v>
      </c>
    </row>
    <row r="5990" spans="9:13" x14ac:dyDescent="0.25">
      <c r="I5990">
        <v>16983</v>
      </c>
      <c r="J5990" t="s">
        <v>288</v>
      </c>
      <c r="K5990" t="s">
        <v>955</v>
      </c>
      <c r="L5990" s="82">
        <v>25267</v>
      </c>
      <c r="M5990" t="s">
        <v>7145</v>
      </c>
    </row>
    <row r="5991" spans="9:13" x14ac:dyDescent="0.25">
      <c r="I5991">
        <v>16984</v>
      </c>
      <c r="J5991" t="s">
        <v>630</v>
      </c>
      <c r="K5991" t="s">
        <v>849</v>
      </c>
      <c r="L5991" s="82">
        <v>23746</v>
      </c>
      <c r="M5991" t="s">
        <v>7146</v>
      </c>
    </row>
    <row r="5992" spans="9:13" x14ac:dyDescent="0.25">
      <c r="I5992">
        <v>16985</v>
      </c>
      <c r="J5992" t="s">
        <v>190</v>
      </c>
      <c r="K5992" t="s">
        <v>946</v>
      </c>
      <c r="L5992" s="82">
        <v>24019</v>
      </c>
      <c r="M5992" t="s">
        <v>7147</v>
      </c>
    </row>
    <row r="5993" spans="9:13" x14ac:dyDescent="0.25">
      <c r="I5993">
        <v>16986</v>
      </c>
      <c r="J5993" t="s">
        <v>360</v>
      </c>
      <c r="K5993" t="s">
        <v>934</v>
      </c>
      <c r="L5993" s="82">
        <v>23777</v>
      </c>
      <c r="M5993" t="s">
        <v>7148</v>
      </c>
    </row>
    <row r="5994" spans="9:13" x14ac:dyDescent="0.25">
      <c r="I5994">
        <v>16987</v>
      </c>
      <c r="J5994" t="s">
        <v>399</v>
      </c>
      <c r="K5994" t="s">
        <v>957</v>
      </c>
      <c r="L5994" s="82">
        <v>23841</v>
      </c>
      <c r="M5994" t="s">
        <v>7149</v>
      </c>
    </row>
    <row r="5995" spans="9:13" x14ac:dyDescent="0.25">
      <c r="I5995">
        <v>16988</v>
      </c>
      <c r="J5995" t="s">
        <v>490</v>
      </c>
      <c r="K5995" t="s">
        <v>526</v>
      </c>
      <c r="L5995" s="82">
        <v>23851</v>
      </c>
      <c r="M5995" t="s">
        <v>7150</v>
      </c>
    </row>
    <row r="5996" spans="9:13" x14ac:dyDescent="0.25">
      <c r="I5996">
        <v>16989</v>
      </c>
      <c r="J5996" t="s">
        <v>515</v>
      </c>
      <c r="K5996" t="s">
        <v>912</v>
      </c>
      <c r="L5996" s="82">
        <v>24005</v>
      </c>
      <c r="M5996" t="s">
        <v>7151</v>
      </c>
    </row>
    <row r="5997" spans="9:13" x14ac:dyDescent="0.25">
      <c r="I5997">
        <v>16990</v>
      </c>
      <c r="J5997" t="s">
        <v>365</v>
      </c>
      <c r="K5997" t="s">
        <v>913</v>
      </c>
      <c r="L5997" s="82">
        <v>23944</v>
      </c>
      <c r="M5997" t="s">
        <v>7152</v>
      </c>
    </row>
    <row r="5998" spans="9:13" x14ac:dyDescent="0.25">
      <c r="I5998">
        <v>16991</v>
      </c>
      <c r="J5998" t="s">
        <v>271</v>
      </c>
      <c r="K5998" t="s">
        <v>875</v>
      </c>
      <c r="L5998" s="82">
        <v>23641</v>
      </c>
      <c r="M5998" t="s">
        <v>7153</v>
      </c>
    </row>
    <row r="5999" spans="9:13" x14ac:dyDescent="0.25">
      <c r="I5999">
        <v>16992</v>
      </c>
      <c r="J5999" t="s">
        <v>227</v>
      </c>
      <c r="K5999" t="s">
        <v>1016</v>
      </c>
      <c r="L5999" s="82">
        <v>23636</v>
      </c>
      <c r="M5999" t="s">
        <v>7154</v>
      </c>
    </row>
    <row r="6000" spans="9:13" x14ac:dyDescent="0.25">
      <c r="I6000">
        <v>16993</v>
      </c>
      <c r="J6000" t="s">
        <v>171</v>
      </c>
      <c r="K6000" t="s">
        <v>839</v>
      </c>
      <c r="L6000" s="82">
        <v>23607</v>
      </c>
      <c r="M6000" t="s">
        <v>7155</v>
      </c>
    </row>
    <row r="6001" spans="9:13" x14ac:dyDescent="0.25">
      <c r="I6001">
        <v>16994</v>
      </c>
      <c r="J6001" t="s">
        <v>200</v>
      </c>
      <c r="K6001" t="s">
        <v>823</v>
      </c>
      <c r="L6001" s="82">
        <v>23544</v>
      </c>
      <c r="M6001" t="s">
        <v>7156</v>
      </c>
    </row>
    <row r="6002" spans="9:13" x14ac:dyDescent="0.25">
      <c r="I6002">
        <v>16995</v>
      </c>
      <c r="J6002" t="s">
        <v>344</v>
      </c>
      <c r="K6002" t="s">
        <v>995</v>
      </c>
      <c r="L6002" s="82">
        <v>23579</v>
      </c>
      <c r="M6002" t="s">
        <v>7157</v>
      </c>
    </row>
    <row r="6003" spans="9:13" x14ac:dyDescent="0.25">
      <c r="I6003">
        <v>16996</v>
      </c>
      <c r="J6003" t="s">
        <v>168</v>
      </c>
      <c r="K6003" t="s">
        <v>833</v>
      </c>
      <c r="L6003" s="82">
        <v>23572</v>
      </c>
      <c r="M6003" t="s">
        <v>7158</v>
      </c>
    </row>
    <row r="6004" spans="9:13" x14ac:dyDescent="0.25">
      <c r="I6004">
        <v>16997</v>
      </c>
      <c r="J6004" t="s">
        <v>315</v>
      </c>
      <c r="K6004" t="s">
        <v>698</v>
      </c>
      <c r="L6004" s="82">
        <v>23491</v>
      </c>
      <c r="M6004" t="s">
        <v>7159</v>
      </c>
    </row>
    <row r="6005" spans="9:13" x14ac:dyDescent="0.25">
      <c r="I6005">
        <v>16998</v>
      </c>
      <c r="J6005" t="s">
        <v>183</v>
      </c>
      <c r="K6005" t="s">
        <v>866</v>
      </c>
      <c r="L6005" s="82">
        <v>23569</v>
      </c>
      <c r="M6005" t="s">
        <v>7160</v>
      </c>
    </row>
    <row r="6006" spans="9:13" x14ac:dyDescent="0.25">
      <c r="I6006">
        <v>16999</v>
      </c>
      <c r="J6006" t="s">
        <v>163</v>
      </c>
      <c r="K6006" t="s">
        <v>596</v>
      </c>
      <c r="L6006" s="82">
        <v>23485</v>
      </c>
      <c r="M6006" t="s">
        <v>7161</v>
      </c>
    </row>
    <row r="6007" spans="9:13" x14ac:dyDescent="0.25">
      <c r="I6007">
        <v>17000</v>
      </c>
      <c r="J6007" t="s">
        <v>502</v>
      </c>
      <c r="K6007" t="s">
        <v>875</v>
      </c>
      <c r="L6007" s="82">
        <v>23195</v>
      </c>
      <c r="M6007" t="s">
        <v>7162</v>
      </c>
    </row>
    <row r="6008" spans="9:13" x14ac:dyDescent="0.25">
      <c r="I6008">
        <v>17001</v>
      </c>
      <c r="J6008" t="s">
        <v>291</v>
      </c>
      <c r="K6008" t="s">
        <v>993</v>
      </c>
      <c r="L6008" s="82">
        <v>23256</v>
      </c>
      <c r="M6008" t="s">
        <v>7163</v>
      </c>
    </row>
    <row r="6009" spans="9:13" x14ac:dyDescent="0.25">
      <c r="I6009">
        <v>17002</v>
      </c>
      <c r="J6009" t="s">
        <v>557</v>
      </c>
      <c r="K6009" t="s">
        <v>664</v>
      </c>
      <c r="L6009" s="82">
        <v>23360</v>
      </c>
      <c r="M6009" t="s">
        <v>7164</v>
      </c>
    </row>
    <row r="6010" spans="9:13" x14ac:dyDescent="0.25">
      <c r="I6010">
        <v>17003</v>
      </c>
      <c r="J6010" t="s">
        <v>568</v>
      </c>
      <c r="K6010" t="s">
        <v>855</v>
      </c>
      <c r="L6010" s="82">
        <v>23312</v>
      </c>
      <c r="M6010" t="s">
        <v>7165</v>
      </c>
    </row>
    <row r="6011" spans="9:13" x14ac:dyDescent="0.25">
      <c r="I6011">
        <v>17004</v>
      </c>
      <c r="J6011" t="s">
        <v>666</v>
      </c>
      <c r="K6011" t="s">
        <v>823</v>
      </c>
      <c r="L6011" s="82">
        <v>23139</v>
      </c>
      <c r="M6011" t="s">
        <v>7166</v>
      </c>
    </row>
    <row r="6012" spans="9:13" x14ac:dyDescent="0.25">
      <c r="I6012">
        <v>17005</v>
      </c>
      <c r="J6012" t="s">
        <v>641</v>
      </c>
      <c r="K6012" t="s">
        <v>895</v>
      </c>
      <c r="L6012" s="82">
        <v>23030</v>
      </c>
      <c r="M6012" t="s">
        <v>7167</v>
      </c>
    </row>
    <row r="6013" spans="9:13" x14ac:dyDescent="0.25">
      <c r="I6013">
        <v>17006</v>
      </c>
      <c r="J6013" t="s">
        <v>231</v>
      </c>
      <c r="K6013" t="s">
        <v>923</v>
      </c>
      <c r="L6013" s="82">
        <v>23049</v>
      </c>
      <c r="M6013" t="s">
        <v>7168</v>
      </c>
    </row>
    <row r="6014" spans="9:13" x14ac:dyDescent="0.25">
      <c r="I6014">
        <v>17007</v>
      </c>
      <c r="J6014" t="s">
        <v>496</v>
      </c>
      <c r="K6014" t="s">
        <v>973</v>
      </c>
      <c r="L6014" s="82">
        <v>25010</v>
      </c>
      <c r="M6014" t="s">
        <v>7169</v>
      </c>
    </row>
    <row r="6015" spans="9:13" x14ac:dyDescent="0.25">
      <c r="I6015">
        <v>17008</v>
      </c>
      <c r="J6015" t="s">
        <v>675</v>
      </c>
      <c r="K6015" t="s">
        <v>950</v>
      </c>
      <c r="L6015" s="82">
        <v>24956</v>
      </c>
      <c r="M6015" t="s">
        <v>7170</v>
      </c>
    </row>
    <row r="6016" spans="9:13" x14ac:dyDescent="0.25">
      <c r="I6016">
        <v>17009</v>
      </c>
      <c r="J6016" t="s">
        <v>164</v>
      </c>
      <c r="K6016" t="s">
        <v>876</v>
      </c>
      <c r="L6016" s="82">
        <v>25137</v>
      </c>
      <c r="M6016" t="s">
        <v>7171</v>
      </c>
    </row>
    <row r="6017" spans="9:13" x14ac:dyDescent="0.25">
      <c r="I6017">
        <v>17010</v>
      </c>
      <c r="J6017" t="s">
        <v>271</v>
      </c>
      <c r="K6017" t="s">
        <v>283</v>
      </c>
      <c r="L6017" s="82">
        <v>24955</v>
      </c>
      <c r="M6017" t="s">
        <v>7172</v>
      </c>
    </row>
    <row r="6018" spans="9:13" x14ac:dyDescent="0.25">
      <c r="I6018">
        <v>17011</v>
      </c>
      <c r="J6018" t="s">
        <v>360</v>
      </c>
      <c r="K6018" t="s">
        <v>837</v>
      </c>
      <c r="L6018" s="82">
        <v>24948</v>
      </c>
      <c r="M6018" t="s">
        <v>7173</v>
      </c>
    </row>
    <row r="6019" spans="9:13" x14ac:dyDescent="0.25">
      <c r="I6019">
        <v>17012</v>
      </c>
      <c r="J6019" t="s">
        <v>452</v>
      </c>
      <c r="K6019" t="s">
        <v>955</v>
      </c>
      <c r="L6019" s="82">
        <v>23303</v>
      </c>
      <c r="M6019" t="s">
        <v>7174</v>
      </c>
    </row>
    <row r="6020" spans="9:13" x14ac:dyDescent="0.25">
      <c r="I6020">
        <v>17013</v>
      </c>
      <c r="J6020" t="s">
        <v>500</v>
      </c>
      <c r="K6020" t="s">
        <v>397</v>
      </c>
      <c r="L6020" s="82">
        <v>22714</v>
      </c>
      <c r="M6020" t="s">
        <v>7175</v>
      </c>
    </row>
    <row r="6021" spans="9:13" x14ac:dyDescent="0.25">
      <c r="I6021">
        <v>17014</v>
      </c>
      <c r="J6021" t="s">
        <v>725</v>
      </c>
      <c r="K6021" t="s">
        <v>915</v>
      </c>
      <c r="L6021" s="82">
        <v>22946</v>
      </c>
      <c r="M6021" t="s">
        <v>7176</v>
      </c>
    </row>
    <row r="6022" spans="9:13" x14ac:dyDescent="0.25">
      <c r="I6022">
        <v>17015</v>
      </c>
      <c r="J6022" t="s">
        <v>596</v>
      </c>
      <c r="K6022" t="s">
        <v>917</v>
      </c>
      <c r="L6022" s="82">
        <v>22771</v>
      </c>
      <c r="M6022" t="s">
        <v>7177</v>
      </c>
    </row>
    <row r="6023" spans="9:13" x14ac:dyDescent="0.25">
      <c r="I6023">
        <v>17016</v>
      </c>
      <c r="J6023" t="s">
        <v>319</v>
      </c>
      <c r="K6023" t="s">
        <v>926</v>
      </c>
      <c r="L6023" s="82">
        <v>22882</v>
      </c>
      <c r="M6023" t="s">
        <v>7178</v>
      </c>
    </row>
    <row r="6024" spans="9:13" x14ac:dyDescent="0.25">
      <c r="I6024">
        <v>17017</v>
      </c>
      <c r="J6024" t="s">
        <v>503</v>
      </c>
      <c r="K6024" t="s">
        <v>948</v>
      </c>
      <c r="L6024" s="82">
        <v>22770</v>
      </c>
      <c r="M6024" t="s">
        <v>7179</v>
      </c>
    </row>
    <row r="6025" spans="9:13" x14ac:dyDescent="0.25">
      <c r="I6025">
        <v>17018</v>
      </c>
      <c r="J6025" t="s">
        <v>654</v>
      </c>
      <c r="K6025" t="s">
        <v>1008</v>
      </c>
      <c r="L6025" s="82">
        <v>22446</v>
      </c>
      <c r="M6025" t="s">
        <v>7180</v>
      </c>
    </row>
    <row r="6026" spans="9:13" x14ac:dyDescent="0.25">
      <c r="I6026">
        <v>17019</v>
      </c>
      <c r="J6026" t="s">
        <v>309</v>
      </c>
      <c r="K6026" t="s">
        <v>995</v>
      </c>
      <c r="L6026" s="82">
        <v>22428</v>
      </c>
      <c r="M6026" t="s">
        <v>7181</v>
      </c>
    </row>
    <row r="6027" spans="9:13" x14ac:dyDescent="0.25">
      <c r="I6027">
        <v>17020</v>
      </c>
      <c r="J6027" t="s">
        <v>291</v>
      </c>
      <c r="K6027" t="s">
        <v>417</v>
      </c>
      <c r="L6027" s="82">
        <v>22514</v>
      </c>
      <c r="M6027" t="s">
        <v>7182</v>
      </c>
    </row>
    <row r="6028" spans="9:13" x14ac:dyDescent="0.25">
      <c r="I6028">
        <v>17021</v>
      </c>
      <c r="J6028" t="s">
        <v>275</v>
      </c>
      <c r="K6028" t="s">
        <v>874</v>
      </c>
      <c r="L6028" s="82">
        <v>22468</v>
      </c>
      <c r="M6028" t="s">
        <v>7183</v>
      </c>
    </row>
    <row r="6029" spans="9:13" x14ac:dyDescent="0.25">
      <c r="I6029">
        <v>17022</v>
      </c>
      <c r="J6029" t="s">
        <v>710</v>
      </c>
      <c r="K6029" t="s">
        <v>363</v>
      </c>
      <c r="L6029" s="82">
        <v>22382</v>
      </c>
      <c r="M6029" t="s">
        <v>7184</v>
      </c>
    </row>
    <row r="6030" spans="9:13" x14ac:dyDescent="0.25">
      <c r="I6030">
        <v>17023</v>
      </c>
      <c r="J6030" t="s">
        <v>503</v>
      </c>
      <c r="K6030" t="s">
        <v>915</v>
      </c>
      <c r="L6030" s="82">
        <v>22113</v>
      </c>
      <c r="M6030" t="s">
        <v>7185</v>
      </c>
    </row>
    <row r="6031" spans="9:13" x14ac:dyDescent="0.25">
      <c r="I6031">
        <v>17024</v>
      </c>
      <c r="J6031" t="s">
        <v>307</v>
      </c>
      <c r="K6031" t="s">
        <v>871</v>
      </c>
      <c r="L6031" s="82">
        <v>22231</v>
      </c>
      <c r="M6031" t="s">
        <v>7186</v>
      </c>
    </row>
    <row r="6032" spans="9:13" x14ac:dyDescent="0.25">
      <c r="I6032">
        <v>17025</v>
      </c>
      <c r="J6032" t="s">
        <v>229</v>
      </c>
      <c r="K6032" t="s">
        <v>344</v>
      </c>
      <c r="L6032" s="82">
        <v>24594</v>
      </c>
      <c r="M6032" t="s">
        <v>7187</v>
      </c>
    </row>
    <row r="6033" spans="9:13" x14ac:dyDescent="0.25">
      <c r="I6033">
        <v>17026</v>
      </c>
      <c r="J6033" t="s">
        <v>167</v>
      </c>
      <c r="K6033" t="s">
        <v>946</v>
      </c>
      <c r="L6033" s="82">
        <v>24666</v>
      </c>
      <c r="M6033" t="s">
        <v>7188</v>
      </c>
    </row>
    <row r="6034" spans="9:13" x14ac:dyDescent="0.25">
      <c r="I6034">
        <v>17027</v>
      </c>
      <c r="J6034" t="s">
        <v>271</v>
      </c>
      <c r="K6034" t="s">
        <v>344</v>
      </c>
      <c r="L6034" s="82">
        <v>24650</v>
      </c>
      <c r="M6034" t="s">
        <v>7189</v>
      </c>
    </row>
    <row r="6035" spans="9:13" x14ac:dyDescent="0.25">
      <c r="I6035">
        <v>17028</v>
      </c>
      <c r="J6035" t="s">
        <v>210</v>
      </c>
      <c r="K6035" t="s">
        <v>912</v>
      </c>
      <c r="L6035" s="82">
        <v>22216</v>
      </c>
      <c r="M6035" t="s">
        <v>7190</v>
      </c>
    </row>
    <row r="6036" spans="9:13" x14ac:dyDescent="0.25">
      <c r="I6036">
        <v>17029</v>
      </c>
      <c r="J6036" t="s">
        <v>593</v>
      </c>
      <c r="K6036" t="s">
        <v>967</v>
      </c>
      <c r="L6036" s="82">
        <v>22275</v>
      </c>
      <c r="M6036" t="s">
        <v>7191</v>
      </c>
    </row>
    <row r="6037" spans="9:13" x14ac:dyDescent="0.25">
      <c r="I6037">
        <v>17030</v>
      </c>
      <c r="J6037" t="s">
        <v>228</v>
      </c>
      <c r="K6037" t="s">
        <v>171</v>
      </c>
      <c r="L6037" s="82">
        <v>21606</v>
      </c>
      <c r="M6037" t="s">
        <v>7192</v>
      </c>
    </row>
    <row r="6038" spans="9:13" x14ac:dyDescent="0.25">
      <c r="I6038">
        <v>17031</v>
      </c>
      <c r="J6038" t="s">
        <v>210</v>
      </c>
      <c r="K6038" t="s">
        <v>495</v>
      </c>
      <c r="L6038" s="82">
        <v>21879</v>
      </c>
      <c r="M6038" t="s">
        <v>7193</v>
      </c>
    </row>
    <row r="6039" spans="9:13" x14ac:dyDescent="0.25">
      <c r="I6039">
        <v>17032</v>
      </c>
      <c r="J6039" t="s">
        <v>467</v>
      </c>
      <c r="K6039" t="s">
        <v>862</v>
      </c>
      <c r="L6039" s="82">
        <v>21860</v>
      </c>
      <c r="M6039" t="s">
        <v>7194</v>
      </c>
    </row>
    <row r="6040" spans="9:13" x14ac:dyDescent="0.25">
      <c r="I6040">
        <v>17033</v>
      </c>
      <c r="J6040" t="s">
        <v>305</v>
      </c>
      <c r="K6040" t="s">
        <v>909</v>
      </c>
      <c r="L6040" s="82">
        <v>21784</v>
      </c>
      <c r="M6040" t="s">
        <v>7195</v>
      </c>
    </row>
    <row r="6041" spans="9:13" x14ac:dyDescent="0.25">
      <c r="I6041">
        <v>17034</v>
      </c>
      <c r="J6041" t="s">
        <v>160</v>
      </c>
      <c r="K6041" t="s">
        <v>957</v>
      </c>
      <c r="L6041" s="82">
        <v>21652</v>
      </c>
      <c r="M6041" t="s">
        <v>7196</v>
      </c>
    </row>
    <row r="6042" spans="9:13" x14ac:dyDescent="0.25">
      <c r="I6042">
        <v>17035</v>
      </c>
      <c r="J6042" t="s">
        <v>167</v>
      </c>
      <c r="K6042" t="s">
        <v>862</v>
      </c>
      <c r="L6042" s="82">
        <v>21845</v>
      </c>
      <c r="M6042" t="s">
        <v>7197</v>
      </c>
    </row>
    <row r="6043" spans="9:13" x14ac:dyDescent="0.25">
      <c r="I6043">
        <v>17036</v>
      </c>
      <c r="J6043" t="s">
        <v>225</v>
      </c>
      <c r="K6043" t="s">
        <v>891</v>
      </c>
      <c r="L6043" s="82">
        <v>21751</v>
      </c>
      <c r="M6043" t="s">
        <v>7198</v>
      </c>
    </row>
    <row r="6044" spans="9:13" x14ac:dyDescent="0.25">
      <c r="I6044">
        <v>17037</v>
      </c>
      <c r="J6044" t="s">
        <v>433</v>
      </c>
      <c r="K6044" t="s">
        <v>853</v>
      </c>
      <c r="L6044" s="82">
        <v>21865</v>
      </c>
      <c r="M6044" t="s">
        <v>7199</v>
      </c>
    </row>
    <row r="6045" spans="9:13" x14ac:dyDescent="0.25">
      <c r="I6045">
        <v>17038</v>
      </c>
      <c r="J6045" t="s">
        <v>280</v>
      </c>
      <c r="K6045" t="s">
        <v>838</v>
      </c>
      <c r="L6045" s="82">
        <v>21588</v>
      </c>
      <c r="M6045" t="s">
        <v>7200</v>
      </c>
    </row>
    <row r="6046" spans="9:13" x14ac:dyDescent="0.25">
      <c r="I6046">
        <v>17039</v>
      </c>
      <c r="J6046" t="s">
        <v>414</v>
      </c>
      <c r="K6046" t="s">
        <v>1016</v>
      </c>
      <c r="L6046" s="82">
        <v>21291</v>
      </c>
      <c r="M6046" t="s">
        <v>7201</v>
      </c>
    </row>
    <row r="6047" spans="9:13" x14ac:dyDescent="0.25">
      <c r="I6047">
        <v>17040</v>
      </c>
      <c r="J6047" t="s">
        <v>190</v>
      </c>
      <c r="K6047" t="s">
        <v>875</v>
      </c>
      <c r="L6047" s="82">
        <v>21424</v>
      </c>
      <c r="M6047" t="s">
        <v>7202</v>
      </c>
    </row>
    <row r="6048" spans="9:13" x14ac:dyDescent="0.25">
      <c r="I6048">
        <v>17041</v>
      </c>
      <c r="J6048" t="s">
        <v>675</v>
      </c>
      <c r="K6048" t="s">
        <v>944</v>
      </c>
      <c r="L6048" s="82">
        <v>21319</v>
      </c>
      <c r="M6048" t="s">
        <v>7203</v>
      </c>
    </row>
    <row r="6049" spans="9:13" x14ac:dyDescent="0.25">
      <c r="I6049">
        <v>17042</v>
      </c>
      <c r="J6049" t="s">
        <v>538</v>
      </c>
      <c r="K6049" t="s">
        <v>477</v>
      </c>
      <c r="L6049" s="82">
        <v>21482</v>
      </c>
      <c r="M6049" t="s">
        <v>7204</v>
      </c>
    </row>
    <row r="6050" spans="9:13" x14ac:dyDescent="0.25">
      <c r="I6050">
        <v>17043</v>
      </c>
      <c r="J6050" t="s">
        <v>448</v>
      </c>
      <c r="K6050" t="s">
        <v>835</v>
      </c>
      <c r="L6050" s="82">
        <v>21273</v>
      </c>
      <c r="M6050" t="s">
        <v>7205</v>
      </c>
    </row>
    <row r="6051" spans="9:13" x14ac:dyDescent="0.25">
      <c r="I6051">
        <v>17044</v>
      </c>
      <c r="J6051" t="s">
        <v>199</v>
      </c>
      <c r="K6051" t="s">
        <v>973</v>
      </c>
      <c r="L6051" s="82">
        <v>21515</v>
      </c>
      <c r="M6051" t="s">
        <v>7206</v>
      </c>
    </row>
    <row r="6052" spans="9:13" x14ac:dyDescent="0.25">
      <c r="I6052">
        <v>17045</v>
      </c>
      <c r="J6052" t="s">
        <v>656</v>
      </c>
      <c r="K6052" t="s">
        <v>919</v>
      </c>
      <c r="L6052" s="82">
        <v>25393</v>
      </c>
      <c r="M6052" t="s">
        <v>7207</v>
      </c>
    </row>
    <row r="6053" spans="9:13" x14ac:dyDescent="0.25">
      <c r="I6053">
        <v>17046</v>
      </c>
      <c r="J6053" t="s">
        <v>626</v>
      </c>
      <c r="K6053" t="s">
        <v>846</v>
      </c>
      <c r="L6053" s="82">
        <v>25452</v>
      </c>
      <c r="M6053" t="s">
        <v>7208</v>
      </c>
    </row>
    <row r="6054" spans="9:13" x14ac:dyDescent="0.25">
      <c r="I6054">
        <v>17047</v>
      </c>
      <c r="J6054" t="s">
        <v>607</v>
      </c>
      <c r="K6054" t="s">
        <v>896</v>
      </c>
      <c r="L6054" s="82">
        <v>25431</v>
      </c>
      <c r="M6054" t="s">
        <v>7209</v>
      </c>
    </row>
    <row r="6055" spans="9:13" x14ac:dyDescent="0.25">
      <c r="I6055">
        <v>17048</v>
      </c>
      <c r="J6055" t="s">
        <v>696</v>
      </c>
      <c r="K6055" t="s">
        <v>902</v>
      </c>
      <c r="L6055" s="82">
        <v>25464</v>
      </c>
      <c r="M6055" t="s">
        <v>7210</v>
      </c>
    </row>
    <row r="6056" spans="9:13" x14ac:dyDescent="0.25">
      <c r="I6056">
        <v>17049</v>
      </c>
      <c r="J6056" t="s">
        <v>635</v>
      </c>
      <c r="K6056" t="s">
        <v>832</v>
      </c>
      <c r="L6056" s="82">
        <v>25300</v>
      </c>
      <c r="M6056" t="s">
        <v>7211</v>
      </c>
    </row>
    <row r="6057" spans="9:13" x14ac:dyDescent="0.25">
      <c r="I6057">
        <v>17050</v>
      </c>
      <c r="J6057" t="s">
        <v>617</v>
      </c>
      <c r="K6057" t="s">
        <v>844</v>
      </c>
      <c r="L6057" s="82">
        <v>25896</v>
      </c>
      <c r="M6057" t="s">
        <v>7212</v>
      </c>
    </row>
    <row r="6058" spans="9:13" x14ac:dyDescent="0.25">
      <c r="I6058">
        <v>17051</v>
      </c>
      <c r="J6058" t="s">
        <v>174</v>
      </c>
      <c r="K6058" t="s">
        <v>963</v>
      </c>
      <c r="L6058" s="82">
        <v>24894</v>
      </c>
      <c r="M6058" t="s">
        <v>7213</v>
      </c>
    </row>
    <row r="6059" spans="9:13" x14ac:dyDescent="0.25">
      <c r="I6059">
        <v>17052</v>
      </c>
      <c r="J6059" t="s">
        <v>367</v>
      </c>
      <c r="K6059" t="s">
        <v>863</v>
      </c>
      <c r="L6059" s="82">
        <v>24949</v>
      </c>
      <c r="M6059" t="s">
        <v>7214</v>
      </c>
    </row>
    <row r="6060" spans="9:13" x14ac:dyDescent="0.25">
      <c r="I6060">
        <v>17053</v>
      </c>
      <c r="J6060" t="s">
        <v>200</v>
      </c>
      <c r="K6060" t="s">
        <v>961</v>
      </c>
      <c r="L6060" s="82">
        <v>25047</v>
      </c>
      <c r="M6060" t="s">
        <v>7215</v>
      </c>
    </row>
    <row r="6061" spans="9:13" x14ac:dyDescent="0.25">
      <c r="I6061">
        <v>17054</v>
      </c>
      <c r="J6061" t="s">
        <v>377</v>
      </c>
      <c r="K6061" t="s">
        <v>869</v>
      </c>
      <c r="L6061" s="82">
        <v>24710</v>
      </c>
      <c r="M6061" t="s">
        <v>7216</v>
      </c>
    </row>
    <row r="6062" spans="9:13" x14ac:dyDescent="0.25">
      <c r="I6062">
        <v>17055</v>
      </c>
      <c r="J6062" t="s">
        <v>214</v>
      </c>
      <c r="K6062" t="s">
        <v>962</v>
      </c>
      <c r="L6062" s="82">
        <v>25516</v>
      </c>
      <c r="M6062" t="s">
        <v>7217</v>
      </c>
    </row>
    <row r="6063" spans="9:13" x14ac:dyDescent="0.25">
      <c r="I6063">
        <v>17056</v>
      </c>
      <c r="J6063" t="s">
        <v>264</v>
      </c>
      <c r="K6063" t="s">
        <v>840</v>
      </c>
      <c r="L6063" s="82">
        <v>25462</v>
      </c>
      <c r="M6063" t="s">
        <v>7218</v>
      </c>
    </row>
    <row r="6064" spans="9:13" x14ac:dyDescent="0.25">
      <c r="I6064">
        <v>17057</v>
      </c>
      <c r="J6064" t="s">
        <v>425</v>
      </c>
      <c r="K6064" t="s">
        <v>879</v>
      </c>
      <c r="L6064" s="82">
        <v>25442</v>
      </c>
      <c r="M6064" t="s">
        <v>7219</v>
      </c>
    </row>
    <row r="6065" spans="9:13" x14ac:dyDescent="0.25">
      <c r="I6065">
        <v>17058</v>
      </c>
      <c r="J6065" t="s">
        <v>168</v>
      </c>
      <c r="K6065" t="s">
        <v>726</v>
      </c>
      <c r="L6065" s="82">
        <v>24664</v>
      </c>
      <c r="M6065" t="s">
        <v>7220</v>
      </c>
    </row>
    <row r="6066" spans="9:13" x14ac:dyDescent="0.25">
      <c r="I6066">
        <v>17059</v>
      </c>
      <c r="J6066" t="s">
        <v>430</v>
      </c>
      <c r="K6066" t="s">
        <v>994</v>
      </c>
      <c r="L6066" s="82">
        <v>24478</v>
      </c>
      <c r="M6066" t="s">
        <v>7221</v>
      </c>
    </row>
    <row r="6067" spans="9:13" x14ac:dyDescent="0.25">
      <c r="I6067">
        <v>17060</v>
      </c>
      <c r="J6067" t="s">
        <v>580</v>
      </c>
      <c r="K6067" t="s">
        <v>980</v>
      </c>
      <c r="L6067" s="82">
        <v>24551</v>
      </c>
      <c r="M6067" t="s">
        <v>7222</v>
      </c>
    </row>
    <row r="6068" spans="9:13" x14ac:dyDescent="0.25">
      <c r="I6068">
        <v>17061</v>
      </c>
      <c r="J6068" t="s">
        <v>590</v>
      </c>
      <c r="K6068" t="s">
        <v>999</v>
      </c>
      <c r="L6068" s="82">
        <v>24756</v>
      </c>
      <c r="M6068" t="s">
        <v>7223</v>
      </c>
    </row>
    <row r="6069" spans="9:13" x14ac:dyDescent="0.25">
      <c r="I6069">
        <v>17062</v>
      </c>
      <c r="J6069" t="s">
        <v>151</v>
      </c>
      <c r="K6069" t="s">
        <v>832</v>
      </c>
      <c r="L6069" s="82">
        <v>24803</v>
      </c>
      <c r="M6069" t="s">
        <v>7224</v>
      </c>
    </row>
    <row r="6070" spans="9:13" x14ac:dyDescent="0.25">
      <c r="I6070">
        <v>17063</v>
      </c>
      <c r="J6070" t="s">
        <v>193</v>
      </c>
      <c r="K6070" t="s">
        <v>838</v>
      </c>
      <c r="L6070" s="82">
        <v>24275</v>
      </c>
      <c r="M6070" t="s">
        <v>7225</v>
      </c>
    </row>
    <row r="6071" spans="9:13" x14ac:dyDescent="0.25">
      <c r="I6071">
        <v>17064</v>
      </c>
      <c r="J6071" t="s">
        <v>301</v>
      </c>
      <c r="K6071" t="s">
        <v>937</v>
      </c>
      <c r="L6071" s="82">
        <v>24251</v>
      </c>
      <c r="M6071" t="s">
        <v>7226</v>
      </c>
    </row>
    <row r="6072" spans="9:13" x14ac:dyDescent="0.25">
      <c r="I6072">
        <v>17065</v>
      </c>
      <c r="J6072" t="s">
        <v>237</v>
      </c>
      <c r="K6072" t="s">
        <v>994</v>
      </c>
      <c r="L6072" s="82">
        <v>24224</v>
      </c>
      <c r="M6072" t="s">
        <v>7227</v>
      </c>
    </row>
    <row r="6073" spans="9:13" x14ac:dyDescent="0.25">
      <c r="I6073">
        <v>17066</v>
      </c>
      <c r="J6073" t="s">
        <v>642</v>
      </c>
      <c r="K6073" t="s">
        <v>880</v>
      </c>
      <c r="L6073" s="82">
        <v>23840</v>
      </c>
      <c r="M6073" t="s">
        <v>7228</v>
      </c>
    </row>
    <row r="6074" spans="9:13" x14ac:dyDescent="0.25">
      <c r="I6074">
        <v>17067</v>
      </c>
      <c r="J6074" t="s">
        <v>438</v>
      </c>
      <c r="K6074" t="s">
        <v>827</v>
      </c>
      <c r="L6074" s="82">
        <v>23824</v>
      </c>
      <c r="M6074" t="s">
        <v>7229</v>
      </c>
    </row>
    <row r="6075" spans="9:13" x14ac:dyDescent="0.25">
      <c r="I6075">
        <v>17068</v>
      </c>
      <c r="J6075" t="s">
        <v>495</v>
      </c>
      <c r="K6075" t="s">
        <v>992</v>
      </c>
      <c r="L6075" s="82">
        <v>25083</v>
      </c>
      <c r="M6075" t="s">
        <v>7230</v>
      </c>
    </row>
    <row r="6076" spans="9:13" x14ac:dyDescent="0.25">
      <c r="I6076">
        <v>17069</v>
      </c>
      <c r="J6076" t="s">
        <v>151</v>
      </c>
      <c r="K6076" t="s">
        <v>865</v>
      </c>
      <c r="L6076" s="82">
        <v>25187</v>
      </c>
      <c r="M6076" t="s">
        <v>7231</v>
      </c>
    </row>
    <row r="6077" spans="9:13" x14ac:dyDescent="0.25">
      <c r="I6077">
        <v>17070</v>
      </c>
      <c r="J6077" t="s">
        <v>621</v>
      </c>
      <c r="K6077" t="s">
        <v>822</v>
      </c>
      <c r="L6077" s="82">
        <v>25147</v>
      </c>
      <c r="M6077" t="s">
        <v>7232</v>
      </c>
    </row>
    <row r="6078" spans="9:13" x14ac:dyDescent="0.25">
      <c r="I6078">
        <v>17071</v>
      </c>
      <c r="J6078" t="s">
        <v>591</v>
      </c>
      <c r="K6078" t="s">
        <v>879</v>
      </c>
      <c r="L6078" s="82">
        <v>23791</v>
      </c>
      <c r="M6078" t="s">
        <v>7233</v>
      </c>
    </row>
    <row r="6079" spans="9:13" x14ac:dyDescent="0.25">
      <c r="I6079">
        <v>17072</v>
      </c>
      <c r="J6079" t="s">
        <v>611</v>
      </c>
      <c r="K6079" t="s">
        <v>901</v>
      </c>
      <c r="L6079" s="82">
        <v>23507</v>
      </c>
      <c r="M6079" t="s">
        <v>7234</v>
      </c>
    </row>
    <row r="6080" spans="9:13" x14ac:dyDescent="0.25">
      <c r="I6080">
        <v>17073</v>
      </c>
      <c r="J6080" t="s">
        <v>510</v>
      </c>
      <c r="K6080" t="s">
        <v>830</v>
      </c>
      <c r="L6080" s="82">
        <v>23451</v>
      </c>
      <c r="M6080" t="s">
        <v>7235</v>
      </c>
    </row>
    <row r="6081" spans="9:13" x14ac:dyDescent="0.25">
      <c r="I6081">
        <v>17074</v>
      </c>
      <c r="J6081" t="s">
        <v>150</v>
      </c>
      <c r="K6081" t="s">
        <v>964</v>
      </c>
      <c r="L6081" s="82">
        <v>23431</v>
      </c>
      <c r="M6081" t="s">
        <v>7236</v>
      </c>
    </row>
    <row r="6082" spans="9:13" x14ac:dyDescent="0.25">
      <c r="I6082">
        <v>17075</v>
      </c>
      <c r="J6082" t="s">
        <v>236</v>
      </c>
      <c r="K6082" t="s">
        <v>1008</v>
      </c>
      <c r="L6082" s="82">
        <v>23571</v>
      </c>
      <c r="M6082" t="s">
        <v>7237</v>
      </c>
    </row>
    <row r="6083" spans="9:13" x14ac:dyDescent="0.25">
      <c r="I6083">
        <v>17076</v>
      </c>
      <c r="J6083" t="s">
        <v>702</v>
      </c>
      <c r="K6083" t="s">
        <v>880</v>
      </c>
      <c r="L6083" s="82">
        <v>23337</v>
      </c>
      <c r="M6083" t="s">
        <v>7238</v>
      </c>
    </row>
    <row r="6084" spans="9:13" x14ac:dyDescent="0.25">
      <c r="I6084">
        <v>17077</v>
      </c>
      <c r="J6084" t="s">
        <v>715</v>
      </c>
      <c r="K6084" t="s">
        <v>961</v>
      </c>
      <c r="L6084" s="82">
        <v>23070</v>
      </c>
      <c r="M6084" t="s">
        <v>7239</v>
      </c>
    </row>
    <row r="6085" spans="9:13" x14ac:dyDescent="0.25">
      <c r="I6085">
        <v>17078</v>
      </c>
      <c r="J6085" t="s">
        <v>347</v>
      </c>
      <c r="K6085" t="s">
        <v>824</v>
      </c>
      <c r="L6085" s="82">
        <v>23228</v>
      </c>
      <c r="M6085" t="s">
        <v>7240</v>
      </c>
    </row>
    <row r="6086" spans="9:13" x14ac:dyDescent="0.25">
      <c r="I6086">
        <v>17079</v>
      </c>
      <c r="J6086" t="s">
        <v>659</v>
      </c>
      <c r="K6086" t="s">
        <v>839</v>
      </c>
      <c r="L6086" s="82">
        <v>23056</v>
      </c>
      <c r="M6086" t="s">
        <v>7241</v>
      </c>
    </row>
    <row r="6087" spans="9:13" x14ac:dyDescent="0.25">
      <c r="I6087">
        <v>17080</v>
      </c>
      <c r="J6087" t="s">
        <v>341</v>
      </c>
      <c r="K6087" t="s">
        <v>984</v>
      </c>
      <c r="L6087" s="82">
        <v>26684</v>
      </c>
      <c r="M6087" t="s">
        <v>7242</v>
      </c>
    </row>
    <row r="6088" spans="9:13" x14ac:dyDescent="0.25">
      <c r="I6088">
        <v>17081</v>
      </c>
      <c r="J6088" t="s">
        <v>183</v>
      </c>
      <c r="K6088" t="s">
        <v>858</v>
      </c>
      <c r="L6088" s="82">
        <v>27068</v>
      </c>
      <c r="M6088" t="s">
        <v>7243</v>
      </c>
    </row>
    <row r="6089" spans="9:13" x14ac:dyDescent="0.25">
      <c r="I6089">
        <v>17082</v>
      </c>
      <c r="J6089" t="s">
        <v>363</v>
      </c>
      <c r="K6089" t="s">
        <v>992</v>
      </c>
      <c r="L6089" s="82">
        <v>27172</v>
      </c>
      <c r="M6089" t="s">
        <v>7244</v>
      </c>
    </row>
    <row r="6090" spans="9:13" x14ac:dyDescent="0.25">
      <c r="I6090">
        <v>17083</v>
      </c>
      <c r="J6090" t="s">
        <v>641</v>
      </c>
      <c r="K6090" t="s">
        <v>869</v>
      </c>
      <c r="L6090" s="82">
        <v>27258</v>
      </c>
      <c r="M6090" t="s">
        <v>7245</v>
      </c>
    </row>
    <row r="6091" spans="9:13" x14ac:dyDescent="0.25">
      <c r="I6091">
        <v>17084</v>
      </c>
      <c r="J6091" t="s">
        <v>260</v>
      </c>
      <c r="K6091" t="s">
        <v>880</v>
      </c>
      <c r="L6091" s="82">
        <v>29539</v>
      </c>
      <c r="M6091" t="s">
        <v>7246</v>
      </c>
    </row>
    <row r="6092" spans="9:13" x14ac:dyDescent="0.25">
      <c r="I6092">
        <v>17085</v>
      </c>
      <c r="J6092" t="s">
        <v>240</v>
      </c>
      <c r="K6092" t="s">
        <v>905</v>
      </c>
      <c r="L6092" s="82">
        <v>27127</v>
      </c>
      <c r="M6092" t="s">
        <v>7247</v>
      </c>
    </row>
    <row r="6093" spans="9:13" x14ac:dyDescent="0.25">
      <c r="I6093">
        <v>17086</v>
      </c>
      <c r="J6093" t="s">
        <v>337</v>
      </c>
      <c r="K6093" t="s">
        <v>884</v>
      </c>
      <c r="L6093" s="82">
        <v>26946</v>
      </c>
      <c r="M6093" t="s">
        <v>7248</v>
      </c>
    </row>
    <row r="6094" spans="9:13" x14ac:dyDescent="0.25">
      <c r="I6094">
        <v>17087</v>
      </c>
      <c r="J6094" t="s">
        <v>690</v>
      </c>
      <c r="K6094" t="s">
        <v>855</v>
      </c>
      <c r="L6094" s="82">
        <v>26473</v>
      </c>
      <c r="M6094" t="s">
        <v>7249</v>
      </c>
    </row>
    <row r="6095" spans="9:13" x14ac:dyDescent="0.25">
      <c r="I6095">
        <v>17088</v>
      </c>
      <c r="J6095" t="s">
        <v>639</v>
      </c>
      <c r="K6095" t="s">
        <v>850</v>
      </c>
      <c r="L6095" s="82">
        <v>26512</v>
      </c>
      <c r="M6095" t="s">
        <v>7250</v>
      </c>
    </row>
    <row r="6096" spans="9:13" x14ac:dyDescent="0.25">
      <c r="I6096">
        <v>17089</v>
      </c>
      <c r="J6096" t="s">
        <v>251</v>
      </c>
      <c r="K6096" t="s">
        <v>824</v>
      </c>
      <c r="L6096" s="82">
        <v>26606</v>
      </c>
      <c r="M6096" t="s">
        <v>7251</v>
      </c>
    </row>
    <row r="6097" spans="9:13" x14ac:dyDescent="0.25">
      <c r="I6097">
        <v>17090</v>
      </c>
      <c r="J6097" t="s">
        <v>253</v>
      </c>
      <c r="K6097" t="s">
        <v>827</v>
      </c>
      <c r="L6097" s="82">
        <v>26527</v>
      </c>
      <c r="M6097" t="s">
        <v>7252</v>
      </c>
    </row>
    <row r="6098" spans="9:13" x14ac:dyDescent="0.25">
      <c r="I6098">
        <v>17091</v>
      </c>
      <c r="J6098" t="s">
        <v>591</v>
      </c>
      <c r="K6098" t="s">
        <v>952</v>
      </c>
      <c r="L6098" s="82">
        <v>26411</v>
      </c>
      <c r="M6098" t="s">
        <v>7253</v>
      </c>
    </row>
    <row r="6099" spans="9:13" x14ac:dyDescent="0.25">
      <c r="I6099">
        <v>17092</v>
      </c>
      <c r="J6099" t="s">
        <v>688</v>
      </c>
      <c r="K6099" t="s">
        <v>845</v>
      </c>
      <c r="L6099" s="82">
        <v>27010</v>
      </c>
      <c r="M6099" t="s">
        <v>7254</v>
      </c>
    </row>
    <row r="6100" spans="9:13" x14ac:dyDescent="0.25">
      <c r="I6100">
        <v>17093</v>
      </c>
      <c r="J6100" t="s">
        <v>170</v>
      </c>
      <c r="K6100" t="s">
        <v>860</v>
      </c>
      <c r="L6100" s="82">
        <v>26894</v>
      </c>
      <c r="M6100" t="s">
        <v>7255</v>
      </c>
    </row>
    <row r="6101" spans="9:13" x14ac:dyDescent="0.25">
      <c r="I6101">
        <v>17094</v>
      </c>
      <c r="J6101" t="s">
        <v>153</v>
      </c>
      <c r="K6101" t="s">
        <v>855</v>
      </c>
      <c r="L6101" s="82">
        <v>26851</v>
      </c>
      <c r="M6101" t="s">
        <v>7256</v>
      </c>
    </row>
    <row r="6102" spans="9:13" x14ac:dyDescent="0.25">
      <c r="I6102">
        <v>17095</v>
      </c>
      <c r="J6102" t="s">
        <v>456</v>
      </c>
      <c r="K6102" t="s">
        <v>856</v>
      </c>
      <c r="L6102" s="82">
        <v>26335</v>
      </c>
      <c r="M6102" t="s">
        <v>7257</v>
      </c>
    </row>
    <row r="6103" spans="9:13" x14ac:dyDescent="0.25">
      <c r="I6103">
        <v>17096</v>
      </c>
      <c r="J6103" t="s">
        <v>266</v>
      </c>
      <c r="K6103" t="s">
        <v>835</v>
      </c>
      <c r="L6103" s="82">
        <v>26592</v>
      </c>
      <c r="M6103" t="s">
        <v>7258</v>
      </c>
    </row>
    <row r="6104" spans="9:13" x14ac:dyDescent="0.25">
      <c r="I6104">
        <v>17097</v>
      </c>
      <c r="J6104" t="s">
        <v>200</v>
      </c>
      <c r="K6104" t="s">
        <v>901</v>
      </c>
      <c r="L6104" s="82">
        <v>26335</v>
      </c>
      <c r="M6104" t="s">
        <v>7259</v>
      </c>
    </row>
    <row r="6105" spans="9:13" x14ac:dyDescent="0.25">
      <c r="I6105">
        <v>17098</v>
      </c>
      <c r="J6105" t="s">
        <v>214</v>
      </c>
      <c r="K6105" t="s">
        <v>965</v>
      </c>
      <c r="L6105" s="82">
        <v>26314</v>
      </c>
      <c r="M6105" t="s">
        <v>7260</v>
      </c>
    </row>
    <row r="6106" spans="9:13" x14ac:dyDescent="0.25">
      <c r="I6106">
        <v>17099</v>
      </c>
      <c r="J6106" t="s">
        <v>462</v>
      </c>
      <c r="K6106" t="s">
        <v>898</v>
      </c>
      <c r="L6106" s="82">
        <v>26620</v>
      </c>
      <c r="M6106" t="s">
        <v>7261</v>
      </c>
    </row>
    <row r="6107" spans="9:13" x14ac:dyDescent="0.25">
      <c r="I6107">
        <v>17100</v>
      </c>
      <c r="J6107" t="s">
        <v>518</v>
      </c>
      <c r="K6107" t="s">
        <v>838</v>
      </c>
      <c r="L6107" s="82">
        <v>26332</v>
      </c>
      <c r="M6107" t="s">
        <v>7262</v>
      </c>
    </row>
    <row r="6108" spans="9:13" x14ac:dyDescent="0.25">
      <c r="I6108">
        <v>17101</v>
      </c>
      <c r="J6108" t="s">
        <v>157</v>
      </c>
      <c r="K6108" t="s">
        <v>902</v>
      </c>
      <c r="L6108" s="82">
        <v>26606</v>
      </c>
      <c r="M6108" t="s">
        <v>7263</v>
      </c>
    </row>
    <row r="6109" spans="9:13" x14ac:dyDescent="0.25">
      <c r="I6109">
        <v>17102</v>
      </c>
      <c r="J6109" t="s">
        <v>627</v>
      </c>
      <c r="K6109" t="s">
        <v>919</v>
      </c>
      <c r="L6109" s="82">
        <v>26494</v>
      </c>
      <c r="M6109" t="s">
        <v>7264</v>
      </c>
    </row>
    <row r="6110" spans="9:13" x14ac:dyDescent="0.25">
      <c r="I6110">
        <v>17103</v>
      </c>
      <c r="J6110" t="s">
        <v>406</v>
      </c>
      <c r="K6110" t="s">
        <v>967</v>
      </c>
      <c r="L6110" s="82">
        <v>26556</v>
      </c>
      <c r="M6110" t="s">
        <v>7265</v>
      </c>
    </row>
    <row r="6111" spans="9:13" x14ac:dyDescent="0.25">
      <c r="I6111">
        <v>17104</v>
      </c>
      <c r="J6111" t="s">
        <v>614</v>
      </c>
      <c r="K6111" t="s">
        <v>932</v>
      </c>
      <c r="L6111" s="82">
        <v>26365</v>
      </c>
      <c r="M6111" t="s">
        <v>7266</v>
      </c>
    </row>
    <row r="6112" spans="9:13" x14ac:dyDescent="0.25">
      <c r="I6112">
        <v>17105</v>
      </c>
      <c r="J6112" t="s">
        <v>320</v>
      </c>
      <c r="K6112" t="s">
        <v>833</v>
      </c>
      <c r="L6112" s="82">
        <v>26263</v>
      </c>
      <c r="M6112" t="s">
        <v>7267</v>
      </c>
    </row>
    <row r="6113" spans="9:13" x14ac:dyDescent="0.25">
      <c r="I6113">
        <v>17106</v>
      </c>
      <c r="J6113" t="s">
        <v>222</v>
      </c>
      <c r="K6113" t="s">
        <v>907</v>
      </c>
      <c r="L6113" s="82">
        <v>26014</v>
      </c>
      <c r="M6113" t="s">
        <v>7268</v>
      </c>
    </row>
    <row r="6114" spans="9:13" x14ac:dyDescent="0.25">
      <c r="I6114">
        <v>17107</v>
      </c>
      <c r="J6114" t="s">
        <v>641</v>
      </c>
      <c r="K6114" t="s">
        <v>850</v>
      </c>
      <c r="L6114" s="82">
        <v>25966</v>
      </c>
      <c r="M6114" t="s">
        <v>7269</v>
      </c>
    </row>
    <row r="6115" spans="9:13" x14ac:dyDescent="0.25">
      <c r="I6115">
        <v>17108</v>
      </c>
      <c r="J6115" t="s">
        <v>504</v>
      </c>
      <c r="K6115" t="s">
        <v>967</v>
      </c>
      <c r="L6115" s="82">
        <v>26185</v>
      </c>
      <c r="M6115" t="s">
        <v>7270</v>
      </c>
    </row>
    <row r="6116" spans="9:13" x14ac:dyDescent="0.25">
      <c r="I6116">
        <v>17109</v>
      </c>
      <c r="J6116" t="s">
        <v>162</v>
      </c>
      <c r="K6116" t="s">
        <v>692</v>
      </c>
      <c r="L6116" s="82">
        <v>26073</v>
      </c>
      <c r="M6116" t="s">
        <v>7271</v>
      </c>
    </row>
    <row r="6117" spans="9:13" x14ac:dyDescent="0.25">
      <c r="I6117">
        <v>17110</v>
      </c>
      <c r="J6117" t="s">
        <v>250</v>
      </c>
      <c r="K6117" t="s">
        <v>856</v>
      </c>
      <c r="L6117" s="82">
        <v>26241</v>
      </c>
      <c r="M6117" t="s">
        <v>7272</v>
      </c>
    </row>
    <row r="6118" spans="9:13" x14ac:dyDescent="0.25">
      <c r="I6118">
        <v>17111</v>
      </c>
      <c r="J6118" t="s">
        <v>347</v>
      </c>
      <c r="K6118" t="s">
        <v>897</v>
      </c>
      <c r="L6118" s="82">
        <v>25706</v>
      </c>
      <c r="M6118" t="s">
        <v>7273</v>
      </c>
    </row>
    <row r="6119" spans="9:13" x14ac:dyDescent="0.25">
      <c r="I6119">
        <v>17112</v>
      </c>
      <c r="J6119" t="s">
        <v>154</v>
      </c>
      <c r="K6119" t="s">
        <v>848</v>
      </c>
      <c r="L6119" s="82">
        <v>25770</v>
      </c>
      <c r="M6119" t="s">
        <v>7274</v>
      </c>
    </row>
    <row r="6120" spans="9:13" x14ac:dyDescent="0.25">
      <c r="I6120">
        <v>17113</v>
      </c>
      <c r="J6120" t="s">
        <v>165</v>
      </c>
      <c r="K6120" t="s">
        <v>970</v>
      </c>
      <c r="L6120" s="82">
        <v>26045</v>
      </c>
      <c r="M6120" t="s">
        <v>7275</v>
      </c>
    </row>
    <row r="6121" spans="9:13" x14ac:dyDescent="0.25">
      <c r="I6121">
        <v>17114</v>
      </c>
      <c r="J6121" t="s">
        <v>386</v>
      </c>
      <c r="K6121" t="s">
        <v>828</v>
      </c>
      <c r="L6121" s="82">
        <v>26218</v>
      </c>
      <c r="M6121" t="s">
        <v>7276</v>
      </c>
    </row>
    <row r="6122" spans="9:13" x14ac:dyDescent="0.25">
      <c r="I6122">
        <v>17115</v>
      </c>
      <c r="J6122" t="s">
        <v>710</v>
      </c>
      <c r="K6122" t="s">
        <v>967</v>
      </c>
      <c r="L6122" s="82">
        <v>25976</v>
      </c>
      <c r="M6122" t="s">
        <v>7277</v>
      </c>
    </row>
    <row r="6123" spans="9:13" x14ac:dyDescent="0.25">
      <c r="I6123">
        <v>17116</v>
      </c>
      <c r="J6123" t="s">
        <v>628</v>
      </c>
      <c r="K6123" t="s">
        <v>853</v>
      </c>
      <c r="L6123" s="82">
        <v>27234</v>
      </c>
      <c r="M6123" t="s">
        <v>7278</v>
      </c>
    </row>
    <row r="6124" spans="9:13" x14ac:dyDescent="0.25">
      <c r="I6124">
        <v>17117</v>
      </c>
      <c r="J6124" t="s">
        <v>657</v>
      </c>
      <c r="K6124" t="s">
        <v>951</v>
      </c>
      <c r="L6124" s="82">
        <v>27176</v>
      </c>
      <c r="M6124" t="s">
        <v>7279</v>
      </c>
    </row>
    <row r="6125" spans="9:13" x14ac:dyDescent="0.25">
      <c r="I6125">
        <v>17118</v>
      </c>
      <c r="J6125" t="s">
        <v>360</v>
      </c>
      <c r="K6125" t="s">
        <v>123</v>
      </c>
      <c r="L6125" s="82">
        <v>27217</v>
      </c>
      <c r="M6125" t="s">
        <v>7280</v>
      </c>
    </row>
    <row r="6126" spans="9:13" x14ac:dyDescent="0.25">
      <c r="I6126">
        <v>17119</v>
      </c>
      <c r="J6126" t="s">
        <v>448</v>
      </c>
      <c r="K6126" t="s">
        <v>915</v>
      </c>
      <c r="L6126" s="82">
        <v>27520</v>
      </c>
      <c r="M6126" t="s">
        <v>7281</v>
      </c>
    </row>
    <row r="6127" spans="9:13" x14ac:dyDescent="0.25">
      <c r="I6127">
        <v>17120</v>
      </c>
      <c r="J6127" t="s">
        <v>202</v>
      </c>
      <c r="K6127" t="s">
        <v>869</v>
      </c>
      <c r="L6127" s="82">
        <v>24243</v>
      </c>
      <c r="M6127" t="s">
        <v>7282</v>
      </c>
    </row>
    <row r="6128" spans="9:13" x14ac:dyDescent="0.25">
      <c r="I6128">
        <v>17121</v>
      </c>
      <c r="J6128" t="s">
        <v>227</v>
      </c>
      <c r="K6128" t="s">
        <v>417</v>
      </c>
      <c r="L6128" s="82">
        <v>24339</v>
      </c>
      <c r="M6128" t="s">
        <v>7283</v>
      </c>
    </row>
    <row r="6129" spans="9:13" x14ac:dyDescent="0.25">
      <c r="I6129">
        <v>17122</v>
      </c>
      <c r="J6129" t="s">
        <v>294</v>
      </c>
      <c r="K6129" t="s">
        <v>854</v>
      </c>
      <c r="L6129" s="82">
        <v>24184</v>
      </c>
      <c r="M6129" t="s">
        <v>7284</v>
      </c>
    </row>
    <row r="6130" spans="9:13" x14ac:dyDescent="0.25">
      <c r="I6130">
        <v>17123</v>
      </c>
      <c r="J6130" t="s">
        <v>445</v>
      </c>
      <c r="K6130" t="s">
        <v>938</v>
      </c>
      <c r="L6130" s="82">
        <v>19628</v>
      </c>
      <c r="M6130" t="s">
        <v>7285</v>
      </c>
    </row>
    <row r="6131" spans="9:13" x14ac:dyDescent="0.25">
      <c r="I6131">
        <v>17124</v>
      </c>
      <c r="J6131" t="s">
        <v>611</v>
      </c>
      <c r="K6131" t="s">
        <v>990</v>
      </c>
      <c r="L6131" s="82">
        <v>19583</v>
      </c>
      <c r="M6131" t="s">
        <v>7286</v>
      </c>
    </row>
    <row r="6132" spans="9:13" x14ac:dyDescent="0.25">
      <c r="I6132">
        <v>17125</v>
      </c>
      <c r="J6132" t="s">
        <v>689</v>
      </c>
      <c r="K6132" t="s">
        <v>983</v>
      </c>
      <c r="L6132" s="82">
        <v>20047</v>
      </c>
      <c r="M6132" t="s">
        <v>7287</v>
      </c>
    </row>
    <row r="6133" spans="9:13" x14ac:dyDescent="0.25">
      <c r="I6133">
        <v>17126</v>
      </c>
      <c r="J6133" t="s">
        <v>315</v>
      </c>
      <c r="K6133" t="s">
        <v>944</v>
      </c>
      <c r="L6133" s="82">
        <v>16353</v>
      </c>
      <c r="M6133" t="s">
        <v>7288</v>
      </c>
    </row>
    <row r="6134" spans="9:13" x14ac:dyDescent="0.25">
      <c r="I6134">
        <v>17127</v>
      </c>
      <c r="J6134" t="s">
        <v>585</v>
      </c>
      <c r="K6134" t="s">
        <v>937</v>
      </c>
      <c r="L6134" s="82">
        <v>16590</v>
      </c>
      <c r="M6134" t="s">
        <v>7289</v>
      </c>
    </row>
    <row r="6135" spans="9:13" x14ac:dyDescent="0.25">
      <c r="I6135">
        <v>17128</v>
      </c>
      <c r="J6135" t="s">
        <v>354</v>
      </c>
      <c r="K6135" t="s">
        <v>686</v>
      </c>
      <c r="L6135" s="82">
        <v>16777</v>
      </c>
      <c r="M6135" t="s">
        <v>7290</v>
      </c>
    </row>
    <row r="6136" spans="9:13" x14ac:dyDescent="0.25">
      <c r="I6136">
        <v>17129</v>
      </c>
      <c r="J6136" t="s">
        <v>294</v>
      </c>
      <c r="K6136" t="s">
        <v>864</v>
      </c>
      <c r="L6136" s="82">
        <v>16599</v>
      </c>
      <c r="M6136" t="s">
        <v>7291</v>
      </c>
    </row>
    <row r="6137" spans="9:13" x14ac:dyDescent="0.25">
      <c r="I6137">
        <v>17130</v>
      </c>
      <c r="J6137" t="s">
        <v>154</v>
      </c>
      <c r="K6137" t="s">
        <v>950</v>
      </c>
      <c r="L6137" s="82">
        <v>16749</v>
      </c>
      <c r="M6137" t="s">
        <v>7292</v>
      </c>
    </row>
    <row r="6138" spans="9:13" x14ac:dyDescent="0.25">
      <c r="I6138">
        <v>17131</v>
      </c>
      <c r="J6138" t="s">
        <v>160</v>
      </c>
      <c r="K6138" t="s">
        <v>875</v>
      </c>
      <c r="L6138" s="82">
        <v>16499</v>
      </c>
      <c r="M6138" t="s">
        <v>7293</v>
      </c>
    </row>
    <row r="6139" spans="9:13" x14ac:dyDescent="0.25">
      <c r="I6139">
        <v>17132</v>
      </c>
      <c r="J6139" t="s">
        <v>448</v>
      </c>
      <c r="K6139" t="s">
        <v>283</v>
      </c>
      <c r="L6139" s="82">
        <v>16777</v>
      </c>
      <c r="M6139" t="s">
        <v>7294</v>
      </c>
    </row>
    <row r="6140" spans="9:13" x14ac:dyDescent="0.25">
      <c r="I6140">
        <v>17133</v>
      </c>
      <c r="J6140" t="s">
        <v>227</v>
      </c>
      <c r="K6140" t="s">
        <v>596</v>
      </c>
      <c r="L6140" s="82">
        <v>17121</v>
      </c>
      <c r="M6140" t="s">
        <v>7295</v>
      </c>
    </row>
    <row r="6141" spans="9:13" x14ac:dyDescent="0.25">
      <c r="I6141">
        <v>17134</v>
      </c>
      <c r="J6141" t="s">
        <v>728</v>
      </c>
      <c r="K6141" t="s">
        <v>828</v>
      </c>
      <c r="L6141" s="82">
        <v>17129</v>
      </c>
      <c r="M6141" t="s">
        <v>7296</v>
      </c>
    </row>
    <row r="6142" spans="9:13" x14ac:dyDescent="0.25">
      <c r="I6142">
        <v>17135</v>
      </c>
      <c r="J6142" t="s">
        <v>530</v>
      </c>
      <c r="K6142" t="s">
        <v>843</v>
      </c>
      <c r="L6142" s="82">
        <v>17087</v>
      </c>
      <c r="M6142" t="s">
        <v>7297</v>
      </c>
    </row>
    <row r="6143" spans="9:13" x14ac:dyDescent="0.25">
      <c r="I6143">
        <v>17136</v>
      </c>
      <c r="J6143" t="s">
        <v>625</v>
      </c>
      <c r="K6143" t="s">
        <v>882</v>
      </c>
      <c r="L6143" s="82">
        <v>17041</v>
      </c>
      <c r="M6143" t="s">
        <v>7298</v>
      </c>
    </row>
    <row r="6144" spans="9:13" x14ac:dyDescent="0.25">
      <c r="I6144">
        <v>17137</v>
      </c>
      <c r="J6144" t="s">
        <v>286</v>
      </c>
      <c r="K6144" t="s">
        <v>986</v>
      </c>
      <c r="L6144" s="82">
        <v>17141</v>
      </c>
      <c r="M6144" t="s">
        <v>7299</v>
      </c>
    </row>
    <row r="6145" spans="9:13" x14ac:dyDescent="0.25">
      <c r="I6145">
        <v>17138</v>
      </c>
      <c r="J6145" t="s">
        <v>563</v>
      </c>
      <c r="K6145" t="s">
        <v>834</v>
      </c>
      <c r="L6145" s="82">
        <v>16991</v>
      </c>
      <c r="M6145" t="s">
        <v>7300</v>
      </c>
    </row>
    <row r="6146" spans="9:13" x14ac:dyDescent="0.25">
      <c r="I6146">
        <v>17139</v>
      </c>
      <c r="J6146" t="s">
        <v>362</v>
      </c>
      <c r="K6146" t="s">
        <v>911</v>
      </c>
      <c r="L6146" s="82">
        <v>17313</v>
      </c>
      <c r="M6146" t="s">
        <v>7301</v>
      </c>
    </row>
    <row r="6147" spans="9:13" x14ac:dyDescent="0.25">
      <c r="I6147">
        <v>17140</v>
      </c>
      <c r="J6147" t="s">
        <v>357</v>
      </c>
      <c r="K6147" t="s">
        <v>984</v>
      </c>
      <c r="L6147" s="82">
        <v>17296</v>
      </c>
      <c r="M6147" t="s">
        <v>7302</v>
      </c>
    </row>
    <row r="6148" spans="9:13" x14ac:dyDescent="0.25">
      <c r="I6148">
        <v>17141</v>
      </c>
      <c r="J6148" t="s">
        <v>585</v>
      </c>
      <c r="K6148" t="s">
        <v>983</v>
      </c>
      <c r="L6148" s="82">
        <v>17298</v>
      </c>
      <c r="M6148" t="s">
        <v>7303</v>
      </c>
    </row>
    <row r="6149" spans="9:13" x14ac:dyDescent="0.25">
      <c r="I6149">
        <v>17142</v>
      </c>
      <c r="J6149" t="s">
        <v>170</v>
      </c>
      <c r="K6149" t="s">
        <v>862</v>
      </c>
      <c r="L6149" s="82">
        <v>17275</v>
      </c>
      <c r="M6149" t="s">
        <v>7304</v>
      </c>
    </row>
    <row r="6150" spans="9:13" x14ac:dyDescent="0.25">
      <c r="I6150">
        <v>17143</v>
      </c>
      <c r="J6150" t="s">
        <v>292</v>
      </c>
      <c r="K6150" t="s">
        <v>262</v>
      </c>
      <c r="L6150" s="82">
        <v>17779</v>
      </c>
      <c r="M6150" t="s">
        <v>7305</v>
      </c>
    </row>
    <row r="6151" spans="9:13" x14ac:dyDescent="0.25">
      <c r="I6151">
        <v>17144</v>
      </c>
      <c r="J6151" t="s">
        <v>297</v>
      </c>
      <c r="K6151" t="s">
        <v>913</v>
      </c>
      <c r="L6151" s="82">
        <v>17583</v>
      </c>
      <c r="M6151" t="s">
        <v>7306</v>
      </c>
    </row>
    <row r="6152" spans="9:13" x14ac:dyDescent="0.25">
      <c r="I6152">
        <v>17145</v>
      </c>
      <c r="J6152" t="s">
        <v>295</v>
      </c>
      <c r="K6152" t="s">
        <v>835</v>
      </c>
      <c r="L6152" s="82">
        <v>17638</v>
      </c>
      <c r="M6152" t="s">
        <v>7307</v>
      </c>
    </row>
    <row r="6153" spans="9:13" x14ac:dyDescent="0.25">
      <c r="I6153">
        <v>17146</v>
      </c>
      <c r="J6153" t="s">
        <v>531</v>
      </c>
      <c r="K6153" t="s">
        <v>945</v>
      </c>
      <c r="L6153" s="82">
        <v>17576</v>
      </c>
      <c r="M6153" t="s">
        <v>7308</v>
      </c>
    </row>
    <row r="6154" spans="9:13" x14ac:dyDescent="0.25">
      <c r="I6154">
        <v>17147</v>
      </c>
      <c r="J6154" t="s">
        <v>183</v>
      </c>
      <c r="K6154" t="s">
        <v>615</v>
      </c>
      <c r="L6154" s="82">
        <v>18042</v>
      </c>
      <c r="M6154" t="s">
        <v>7309</v>
      </c>
    </row>
    <row r="6155" spans="9:13" x14ac:dyDescent="0.25">
      <c r="I6155">
        <v>17148</v>
      </c>
      <c r="J6155" t="s">
        <v>319</v>
      </c>
      <c r="K6155" t="s">
        <v>875</v>
      </c>
      <c r="L6155" s="82">
        <v>18096</v>
      </c>
      <c r="M6155" t="s">
        <v>7310</v>
      </c>
    </row>
    <row r="6156" spans="9:13" x14ac:dyDescent="0.25">
      <c r="I6156">
        <v>17149</v>
      </c>
      <c r="J6156" t="s">
        <v>598</v>
      </c>
      <c r="K6156" t="s">
        <v>912</v>
      </c>
      <c r="L6156" s="82">
        <v>18010</v>
      </c>
      <c r="M6156" t="s">
        <v>7311</v>
      </c>
    </row>
    <row r="6157" spans="9:13" x14ac:dyDescent="0.25">
      <c r="I6157">
        <v>17150</v>
      </c>
      <c r="J6157" t="s">
        <v>164</v>
      </c>
      <c r="K6157" t="s">
        <v>910</v>
      </c>
      <c r="L6157" s="82">
        <v>18115</v>
      </c>
      <c r="M6157" t="s">
        <v>7312</v>
      </c>
    </row>
    <row r="6158" spans="9:13" x14ac:dyDescent="0.25">
      <c r="I6158">
        <v>17151</v>
      </c>
      <c r="J6158" t="s">
        <v>272</v>
      </c>
      <c r="K6158" t="s">
        <v>686</v>
      </c>
      <c r="L6158" s="82">
        <v>18100</v>
      </c>
      <c r="M6158" t="s">
        <v>7313</v>
      </c>
    </row>
    <row r="6159" spans="9:13" x14ac:dyDescent="0.25">
      <c r="I6159">
        <v>17152</v>
      </c>
      <c r="J6159" t="s">
        <v>595</v>
      </c>
      <c r="K6159" t="s">
        <v>838</v>
      </c>
      <c r="L6159" s="82">
        <v>18209</v>
      </c>
      <c r="M6159" t="s">
        <v>7314</v>
      </c>
    </row>
    <row r="6160" spans="9:13" x14ac:dyDescent="0.25">
      <c r="I6160">
        <v>17153</v>
      </c>
      <c r="J6160" t="s">
        <v>289</v>
      </c>
      <c r="K6160" t="s">
        <v>876</v>
      </c>
      <c r="L6160" s="82">
        <v>17949</v>
      </c>
      <c r="M6160" t="s">
        <v>7315</v>
      </c>
    </row>
    <row r="6161" spans="9:13" x14ac:dyDescent="0.25">
      <c r="I6161">
        <v>17154</v>
      </c>
      <c r="J6161" t="s">
        <v>487</v>
      </c>
      <c r="K6161" t="s">
        <v>930</v>
      </c>
      <c r="L6161" s="82">
        <v>18130</v>
      </c>
      <c r="M6161" t="s">
        <v>7316</v>
      </c>
    </row>
    <row r="6162" spans="9:13" x14ac:dyDescent="0.25">
      <c r="I6162">
        <v>17155</v>
      </c>
      <c r="J6162" t="s">
        <v>496</v>
      </c>
      <c r="K6162" t="s">
        <v>958</v>
      </c>
      <c r="L6162" s="82">
        <v>18009</v>
      </c>
      <c r="M6162" t="s">
        <v>7317</v>
      </c>
    </row>
    <row r="6163" spans="9:13" x14ac:dyDescent="0.25">
      <c r="I6163">
        <v>17156</v>
      </c>
      <c r="J6163" t="s">
        <v>319</v>
      </c>
      <c r="K6163" t="s">
        <v>959</v>
      </c>
      <c r="L6163" s="82">
        <v>18125</v>
      </c>
      <c r="M6163" t="s">
        <v>7318</v>
      </c>
    </row>
    <row r="6164" spans="9:13" x14ac:dyDescent="0.25">
      <c r="I6164">
        <v>17157</v>
      </c>
      <c r="J6164" t="s">
        <v>164</v>
      </c>
      <c r="K6164" t="s">
        <v>825</v>
      </c>
      <c r="L6164" s="82">
        <v>18249</v>
      </c>
      <c r="M6164" t="s">
        <v>7319</v>
      </c>
    </row>
    <row r="6165" spans="9:13" x14ac:dyDescent="0.25">
      <c r="I6165">
        <v>17158</v>
      </c>
      <c r="J6165" t="s">
        <v>397</v>
      </c>
      <c r="K6165" t="s">
        <v>863</v>
      </c>
      <c r="L6165" s="82">
        <v>18399</v>
      </c>
      <c r="M6165" t="s">
        <v>7320</v>
      </c>
    </row>
    <row r="6166" spans="9:13" x14ac:dyDescent="0.25">
      <c r="I6166">
        <v>17159</v>
      </c>
      <c r="J6166" t="s">
        <v>658</v>
      </c>
      <c r="K6166" t="s">
        <v>826</v>
      </c>
      <c r="L6166" s="82">
        <v>18540</v>
      </c>
      <c r="M6166" t="s">
        <v>7321</v>
      </c>
    </row>
    <row r="6167" spans="9:13" x14ac:dyDescent="0.25">
      <c r="I6167">
        <v>17160</v>
      </c>
      <c r="J6167" t="s">
        <v>430</v>
      </c>
      <c r="K6167" t="s">
        <v>870</v>
      </c>
      <c r="L6167" s="82">
        <v>18267</v>
      </c>
      <c r="M6167" t="s">
        <v>7322</v>
      </c>
    </row>
    <row r="6168" spans="9:13" x14ac:dyDescent="0.25">
      <c r="I6168">
        <v>17161</v>
      </c>
      <c r="J6168" t="s">
        <v>450</v>
      </c>
      <c r="K6168" t="s">
        <v>866</v>
      </c>
      <c r="L6168" s="82">
        <v>18552</v>
      </c>
      <c r="M6168" t="s">
        <v>7323</v>
      </c>
    </row>
    <row r="6169" spans="9:13" x14ac:dyDescent="0.25">
      <c r="I6169">
        <v>17162</v>
      </c>
      <c r="J6169" t="s">
        <v>663</v>
      </c>
      <c r="K6169" t="s">
        <v>123</v>
      </c>
      <c r="L6169" s="82">
        <v>18267</v>
      </c>
      <c r="M6169" t="s">
        <v>7324</v>
      </c>
    </row>
    <row r="6170" spans="9:13" x14ac:dyDescent="0.25">
      <c r="I6170">
        <v>17163</v>
      </c>
      <c r="J6170" t="s">
        <v>278</v>
      </c>
      <c r="K6170" t="s">
        <v>934</v>
      </c>
      <c r="L6170" s="82">
        <v>18498</v>
      </c>
      <c r="M6170" t="s">
        <v>7325</v>
      </c>
    </row>
    <row r="6171" spans="9:13" x14ac:dyDescent="0.25">
      <c r="I6171">
        <v>17164</v>
      </c>
      <c r="J6171" t="s">
        <v>229</v>
      </c>
      <c r="K6171" t="s">
        <v>957</v>
      </c>
      <c r="L6171" s="82">
        <v>18361</v>
      </c>
      <c r="M6171" t="s">
        <v>7326</v>
      </c>
    </row>
    <row r="6172" spans="9:13" x14ac:dyDescent="0.25">
      <c r="I6172">
        <v>17165</v>
      </c>
      <c r="J6172" t="s">
        <v>521</v>
      </c>
      <c r="K6172" t="s">
        <v>854</v>
      </c>
      <c r="L6172" s="82">
        <v>18458</v>
      </c>
      <c r="M6172" t="s">
        <v>7327</v>
      </c>
    </row>
    <row r="6173" spans="9:13" x14ac:dyDescent="0.25">
      <c r="I6173">
        <v>17166</v>
      </c>
      <c r="J6173" t="s">
        <v>540</v>
      </c>
      <c r="K6173" t="s">
        <v>1074</v>
      </c>
      <c r="L6173" s="82">
        <v>18802</v>
      </c>
      <c r="M6173" t="s">
        <v>7328</v>
      </c>
    </row>
    <row r="6174" spans="9:13" x14ac:dyDescent="0.25">
      <c r="I6174">
        <v>17167</v>
      </c>
      <c r="J6174" t="s">
        <v>495</v>
      </c>
      <c r="K6174" t="s">
        <v>834</v>
      </c>
      <c r="L6174" s="82">
        <v>18856</v>
      </c>
      <c r="M6174" t="s">
        <v>7329</v>
      </c>
    </row>
    <row r="6175" spans="9:13" x14ac:dyDescent="0.25">
      <c r="I6175">
        <v>17168</v>
      </c>
      <c r="J6175" t="s">
        <v>451</v>
      </c>
      <c r="K6175" t="s">
        <v>891</v>
      </c>
      <c r="L6175" s="82">
        <v>18836</v>
      </c>
      <c r="M6175" t="s">
        <v>7330</v>
      </c>
    </row>
    <row r="6176" spans="9:13" x14ac:dyDescent="0.25">
      <c r="I6176">
        <v>17169</v>
      </c>
      <c r="J6176" t="s">
        <v>228</v>
      </c>
      <c r="K6176" t="s">
        <v>344</v>
      </c>
      <c r="L6176" s="82">
        <v>18816</v>
      </c>
      <c r="M6176" t="s">
        <v>7331</v>
      </c>
    </row>
    <row r="6177" spans="9:13" x14ac:dyDescent="0.25">
      <c r="I6177">
        <v>17170</v>
      </c>
      <c r="J6177" t="s">
        <v>272</v>
      </c>
      <c r="K6177" t="s">
        <v>283</v>
      </c>
      <c r="L6177" s="82">
        <v>18815</v>
      </c>
      <c r="M6177" t="s">
        <v>7332</v>
      </c>
    </row>
    <row r="6178" spans="9:13" x14ac:dyDescent="0.25">
      <c r="I6178">
        <v>17171</v>
      </c>
      <c r="J6178" t="s">
        <v>450</v>
      </c>
      <c r="K6178" t="s">
        <v>957</v>
      </c>
      <c r="L6178" s="82">
        <v>18959</v>
      </c>
      <c r="M6178" t="s">
        <v>7333</v>
      </c>
    </row>
    <row r="6179" spans="9:13" x14ac:dyDescent="0.25">
      <c r="I6179">
        <v>17172</v>
      </c>
      <c r="J6179" t="s">
        <v>186</v>
      </c>
      <c r="K6179" t="s">
        <v>934</v>
      </c>
      <c r="L6179" s="82">
        <v>19077</v>
      </c>
      <c r="M6179" t="s">
        <v>7334</v>
      </c>
    </row>
    <row r="6180" spans="9:13" x14ac:dyDescent="0.25">
      <c r="I6180">
        <v>17173</v>
      </c>
      <c r="J6180" t="s">
        <v>292</v>
      </c>
      <c r="K6180" t="s">
        <v>417</v>
      </c>
      <c r="L6180" s="82">
        <v>19321</v>
      </c>
      <c r="M6180" t="s">
        <v>7335</v>
      </c>
    </row>
    <row r="6181" spans="9:13" x14ac:dyDescent="0.25">
      <c r="I6181">
        <v>17174</v>
      </c>
      <c r="J6181" t="s">
        <v>498</v>
      </c>
      <c r="K6181" t="s">
        <v>928</v>
      </c>
      <c r="L6181" s="82">
        <v>19262</v>
      </c>
      <c r="M6181" t="s">
        <v>7336</v>
      </c>
    </row>
    <row r="6182" spans="9:13" x14ac:dyDescent="0.25">
      <c r="I6182">
        <v>17175</v>
      </c>
      <c r="J6182" t="s">
        <v>187</v>
      </c>
      <c r="K6182" t="s">
        <v>925</v>
      </c>
      <c r="L6182" s="82">
        <v>19132</v>
      </c>
      <c r="M6182" t="s">
        <v>7337</v>
      </c>
    </row>
    <row r="6183" spans="9:13" x14ac:dyDescent="0.25">
      <c r="I6183">
        <v>17176</v>
      </c>
      <c r="J6183" t="s">
        <v>521</v>
      </c>
      <c r="K6183" t="s">
        <v>960</v>
      </c>
      <c r="L6183" s="82">
        <v>19126</v>
      </c>
      <c r="M6183" t="s">
        <v>7338</v>
      </c>
    </row>
    <row r="6184" spans="9:13" x14ac:dyDescent="0.25">
      <c r="I6184">
        <v>17177</v>
      </c>
      <c r="J6184" t="s">
        <v>530</v>
      </c>
      <c r="K6184" t="s">
        <v>973</v>
      </c>
      <c r="L6184" s="82">
        <v>19156</v>
      </c>
      <c r="M6184" t="s">
        <v>7339</v>
      </c>
    </row>
    <row r="6185" spans="9:13" x14ac:dyDescent="0.25">
      <c r="I6185">
        <v>17178</v>
      </c>
      <c r="J6185" t="s">
        <v>478</v>
      </c>
      <c r="K6185" t="s">
        <v>877</v>
      </c>
      <c r="L6185" s="82">
        <v>19194</v>
      </c>
      <c r="M6185" t="s">
        <v>7340</v>
      </c>
    </row>
    <row r="6186" spans="9:13" x14ac:dyDescent="0.25">
      <c r="I6186">
        <v>17179</v>
      </c>
      <c r="J6186" t="s">
        <v>283</v>
      </c>
      <c r="K6186" t="s">
        <v>875</v>
      </c>
      <c r="L6186" s="82">
        <v>19197</v>
      </c>
      <c r="M6186" t="s">
        <v>7341</v>
      </c>
    </row>
    <row r="6187" spans="9:13" x14ac:dyDescent="0.25">
      <c r="I6187">
        <v>17180</v>
      </c>
      <c r="J6187" t="s">
        <v>527</v>
      </c>
      <c r="K6187" t="s">
        <v>983</v>
      </c>
      <c r="L6187" s="82">
        <v>19712</v>
      </c>
      <c r="M6187" t="s">
        <v>7342</v>
      </c>
    </row>
    <row r="6188" spans="9:13" x14ac:dyDescent="0.25">
      <c r="I6188">
        <v>17181</v>
      </c>
      <c r="J6188" t="s">
        <v>347</v>
      </c>
      <c r="K6188" t="s">
        <v>840</v>
      </c>
      <c r="L6188" s="82">
        <v>21264</v>
      </c>
      <c r="M6188" t="s">
        <v>7343</v>
      </c>
    </row>
    <row r="6189" spans="9:13" x14ac:dyDescent="0.25">
      <c r="I6189">
        <v>17182</v>
      </c>
      <c r="J6189" t="s">
        <v>209</v>
      </c>
      <c r="K6189" t="s">
        <v>917</v>
      </c>
      <c r="L6189" s="82">
        <v>21315</v>
      </c>
      <c r="M6189" t="s">
        <v>7344</v>
      </c>
    </row>
    <row r="6190" spans="9:13" x14ac:dyDescent="0.25">
      <c r="I6190">
        <v>17183</v>
      </c>
      <c r="J6190" t="s">
        <v>618</v>
      </c>
      <c r="K6190" t="s">
        <v>860</v>
      </c>
      <c r="L6190" s="82">
        <v>21133</v>
      </c>
      <c r="M6190" t="s">
        <v>7345</v>
      </c>
    </row>
    <row r="6191" spans="9:13" x14ac:dyDescent="0.25">
      <c r="I6191">
        <v>17184</v>
      </c>
      <c r="J6191" t="s">
        <v>465</v>
      </c>
      <c r="K6191" t="s">
        <v>855</v>
      </c>
      <c r="L6191" s="82">
        <v>20853</v>
      </c>
      <c r="M6191" t="s">
        <v>7346</v>
      </c>
    </row>
    <row r="6192" spans="9:13" x14ac:dyDescent="0.25">
      <c r="I6192">
        <v>17185</v>
      </c>
      <c r="J6192" t="s">
        <v>279</v>
      </c>
      <c r="K6192" t="s">
        <v>895</v>
      </c>
      <c r="L6192" s="82">
        <v>21084</v>
      </c>
      <c r="M6192" t="s">
        <v>7347</v>
      </c>
    </row>
    <row r="6193" spans="9:13" x14ac:dyDescent="0.25">
      <c r="I6193">
        <v>17186</v>
      </c>
      <c r="J6193" t="s">
        <v>521</v>
      </c>
      <c r="K6193" t="s">
        <v>941</v>
      </c>
      <c r="L6193" s="82">
        <v>20478</v>
      </c>
      <c r="M6193" t="s">
        <v>7348</v>
      </c>
    </row>
    <row r="6194" spans="9:13" x14ac:dyDescent="0.25">
      <c r="I6194">
        <v>17187</v>
      </c>
      <c r="J6194" t="s">
        <v>172</v>
      </c>
      <c r="K6194" t="s">
        <v>893</v>
      </c>
      <c r="L6194" s="82">
        <v>20180</v>
      </c>
      <c r="M6194" t="s">
        <v>7349</v>
      </c>
    </row>
    <row r="6195" spans="9:13" x14ac:dyDescent="0.25">
      <c r="I6195">
        <v>17188</v>
      </c>
      <c r="J6195" t="s">
        <v>584</v>
      </c>
      <c r="K6195" t="s">
        <v>984</v>
      </c>
      <c r="L6195" s="82">
        <v>20353</v>
      </c>
      <c r="M6195" t="s">
        <v>7350</v>
      </c>
    </row>
    <row r="6196" spans="9:13" x14ac:dyDescent="0.25">
      <c r="I6196">
        <v>17189</v>
      </c>
      <c r="J6196" t="s">
        <v>165</v>
      </c>
      <c r="K6196" t="s">
        <v>919</v>
      </c>
      <c r="L6196" s="82">
        <v>20409</v>
      </c>
      <c r="M6196" t="s">
        <v>7351</v>
      </c>
    </row>
    <row r="6197" spans="9:13" x14ac:dyDescent="0.25">
      <c r="I6197">
        <v>17190</v>
      </c>
      <c r="J6197" t="s">
        <v>181</v>
      </c>
      <c r="K6197" t="s">
        <v>1003</v>
      </c>
      <c r="L6197" s="82">
        <v>20369</v>
      </c>
      <c r="M6197" t="s">
        <v>7352</v>
      </c>
    </row>
    <row r="6198" spans="9:13" x14ac:dyDescent="0.25">
      <c r="I6198">
        <v>17191</v>
      </c>
      <c r="J6198" t="s">
        <v>201</v>
      </c>
      <c r="K6198" t="s">
        <v>1008</v>
      </c>
      <c r="L6198" s="82">
        <v>20315</v>
      </c>
      <c r="M6198" t="s">
        <v>7353</v>
      </c>
    </row>
    <row r="6199" spans="9:13" x14ac:dyDescent="0.25">
      <c r="I6199">
        <v>17192</v>
      </c>
      <c r="J6199" t="s">
        <v>553</v>
      </c>
      <c r="K6199" t="s">
        <v>892</v>
      </c>
      <c r="L6199" s="82">
        <v>20355</v>
      </c>
      <c r="M6199" t="s">
        <v>7354</v>
      </c>
    </row>
    <row r="6200" spans="9:13" x14ac:dyDescent="0.25">
      <c r="I6200">
        <v>17193</v>
      </c>
      <c r="J6200" t="s">
        <v>353</v>
      </c>
      <c r="K6200" t="s">
        <v>929</v>
      </c>
      <c r="L6200" s="82">
        <v>19895</v>
      </c>
      <c r="M6200" t="s">
        <v>7355</v>
      </c>
    </row>
    <row r="6201" spans="9:13" x14ac:dyDescent="0.25">
      <c r="I6201">
        <v>17194</v>
      </c>
      <c r="J6201" t="s">
        <v>164</v>
      </c>
      <c r="K6201" t="s">
        <v>953</v>
      </c>
      <c r="L6201" s="82">
        <v>19955</v>
      </c>
      <c r="M6201" t="s">
        <v>7356</v>
      </c>
    </row>
    <row r="6202" spans="9:13" x14ac:dyDescent="0.25">
      <c r="I6202">
        <v>17195</v>
      </c>
      <c r="J6202" t="s">
        <v>406</v>
      </c>
      <c r="K6202" t="s">
        <v>991</v>
      </c>
      <c r="L6202" s="82">
        <v>16214</v>
      </c>
      <c r="M6202" t="s">
        <v>7357</v>
      </c>
    </row>
    <row r="6203" spans="9:13" x14ac:dyDescent="0.25">
      <c r="I6203">
        <v>17196</v>
      </c>
      <c r="J6203" t="s">
        <v>679</v>
      </c>
      <c r="K6203" t="s">
        <v>898</v>
      </c>
      <c r="L6203" s="82">
        <v>16280</v>
      </c>
      <c r="M6203" t="s">
        <v>7358</v>
      </c>
    </row>
    <row r="6204" spans="9:13" x14ac:dyDescent="0.25">
      <c r="I6204">
        <v>17197</v>
      </c>
      <c r="J6204" t="s">
        <v>378</v>
      </c>
      <c r="K6204" t="s">
        <v>863</v>
      </c>
      <c r="L6204" s="82">
        <v>16088</v>
      </c>
      <c r="M6204" t="s">
        <v>7359</v>
      </c>
    </row>
    <row r="6205" spans="9:13" x14ac:dyDescent="0.25">
      <c r="I6205">
        <v>17198</v>
      </c>
      <c r="J6205" t="s">
        <v>235</v>
      </c>
      <c r="K6205" t="s">
        <v>907</v>
      </c>
      <c r="L6205" s="82">
        <v>16363</v>
      </c>
      <c r="M6205" t="s">
        <v>7360</v>
      </c>
    </row>
    <row r="6206" spans="9:13" x14ac:dyDescent="0.25">
      <c r="I6206">
        <v>17199</v>
      </c>
      <c r="J6206" t="s">
        <v>324</v>
      </c>
      <c r="K6206" t="s">
        <v>872</v>
      </c>
      <c r="L6206" s="82">
        <v>16749</v>
      </c>
      <c r="M6206" t="s">
        <v>7361</v>
      </c>
    </row>
    <row r="6207" spans="9:13" x14ac:dyDescent="0.25">
      <c r="I6207">
        <v>17200</v>
      </c>
      <c r="J6207" t="s">
        <v>171</v>
      </c>
      <c r="K6207" t="s">
        <v>962</v>
      </c>
      <c r="L6207" s="82">
        <v>16713</v>
      </c>
      <c r="M6207" t="s">
        <v>7362</v>
      </c>
    </row>
    <row r="6208" spans="9:13" x14ac:dyDescent="0.25">
      <c r="I6208">
        <v>17201</v>
      </c>
      <c r="J6208" t="s">
        <v>518</v>
      </c>
      <c r="K6208" t="s">
        <v>821</v>
      </c>
      <c r="L6208" s="82">
        <v>16762</v>
      </c>
      <c r="M6208" t="s">
        <v>7363</v>
      </c>
    </row>
    <row r="6209" spans="9:13" x14ac:dyDescent="0.25">
      <c r="I6209">
        <v>17202</v>
      </c>
      <c r="J6209" t="s">
        <v>200</v>
      </c>
      <c r="K6209" t="s">
        <v>930</v>
      </c>
      <c r="L6209" s="82">
        <v>16544</v>
      </c>
      <c r="M6209" t="s">
        <v>7364</v>
      </c>
    </row>
    <row r="6210" spans="9:13" x14ac:dyDescent="0.25">
      <c r="I6210">
        <v>17203</v>
      </c>
      <c r="J6210" t="s">
        <v>192</v>
      </c>
      <c r="K6210" t="s">
        <v>869</v>
      </c>
      <c r="L6210" s="82">
        <v>16486</v>
      </c>
      <c r="M6210" t="s">
        <v>7365</v>
      </c>
    </row>
    <row r="6211" spans="9:13" x14ac:dyDescent="0.25">
      <c r="I6211">
        <v>17204</v>
      </c>
      <c r="J6211" t="s">
        <v>681</v>
      </c>
      <c r="K6211" t="s">
        <v>930</v>
      </c>
      <c r="L6211" s="82">
        <v>16584</v>
      </c>
      <c r="M6211" t="s">
        <v>7366</v>
      </c>
    </row>
    <row r="6212" spans="9:13" x14ac:dyDescent="0.25">
      <c r="I6212">
        <v>17205</v>
      </c>
      <c r="J6212" t="s">
        <v>330</v>
      </c>
      <c r="K6212" t="s">
        <v>838</v>
      </c>
      <c r="L6212" s="82">
        <v>16664</v>
      </c>
      <c r="M6212" t="s">
        <v>7367</v>
      </c>
    </row>
    <row r="6213" spans="9:13" x14ac:dyDescent="0.25">
      <c r="I6213">
        <v>17206</v>
      </c>
      <c r="J6213" t="s">
        <v>356</v>
      </c>
      <c r="K6213" t="s">
        <v>959</v>
      </c>
      <c r="L6213" s="82">
        <v>19736</v>
      </c>
      <c r="M6213" t="s">
        <v>7368</v>
      </c>
    </row>
    <row r="6214" spans="9:13" x14ac:dyDescent="0.25">
      <c r="I6214">
        <v>17207</v>
      </c>
      <c r="J6214" t="s">
        <v>161</v>
      </c>
      <c r="K6214" t="s">
        <v>823</v>
      </c>
      <c r="L6214" s="82">
        <v>19495</v>
      </c>
      <c r="M6214" t="s">
        <v>7369</v>
      </c>
    </row>
    <row r="6215" spans="9:13" x14ac:dyDescent="0.25">
      <c r="I6215">
        <v>17208</v>
      </c>
      <c r="J6215" t="s">
        <v>578</v>
      </c>
      <c r="K6215" t="s">
        <v>943</v>
      </c>
      <c r="L6215" s="82">
        <v>19445</v>
      </c>
      <c r="M6215" t="s">
        <v>7370</v>
      </c>
    </row>
    <row r="6216" spans="9:13" x14ac:dyDescent="0.25">
      <c r="I6216">
        <v>17209</v>
      </c>
      <c r="J6216" t="s">
        <v>307</v>
      </c>
      <c r="K6216" t="s">
        <v>283</v>
      </c>
      <c r="L6216" s="82">
        <v>19591</v>
      </c>
      <c r="M6216" t="s">
        <v>7371</v>
      </c>
    </row>
    <row r="6217" spans="9:13" x14ac:dyDescent="0.25">
      <c r="I6217">
        <v>17210</v>
      </c>
      <c r="J6217" t="s">
        <v>401</v>
      </c>
      <c r="K6217" t="s">
        <v>905</v>
      </c>
      <c r="L6217" s="82">
        <v>19949</v>
      </c>
      <c r="M6217" t="s">
        <v>7372</v>
      </c>
    </row>
    <row r="6218" spans="9:13" x14ac:dyDescent="0.25">
      <c r="I6218">
        <v>17211</v>
      </c>
      <c r="J6218" t="s">
        <v>389</v>
      </c>
      <c r="K6218" t="s">
        <v>932</v>
      </c>
      <c r="L6218" s="82">
        <v>19613</v>
      </c>
      <c r="M6218" t="s">
        <v>7373</v>
      </c>
    </row>
    <row r="6219" spans="9:13" x14ac:dyDescent="0.25">
      <c r="I6219">
        <v>17212</v>
      </c>
      <c r="J6219" t="s">
        <v>307</v>
      </c>
      <c r="K6219" t="s">
        <v>918</v>
      </c>
      <c r="L6219" s="82">
        <v>19162</v>
      </c>
      <c r="M6219" t="s">
        <v>7374</v>
      </c>
    </row>
    <row r="6220" spans="9:13" x14ac:dyDescent="0.25">
      <c r="I6220">
        <v>17213</v>
      </c>
      <c r="J6220" t="s">
        <v>390</v>
      </c>
      <c r="K6220" t="s">
        <v>919</v>
      </c>
      <c r="L6220" s="82">
        <v>19059</v>
      </c>
      <c r="M6220" t="s">
        <v>7375</v>
      </c>
    </row>
    <row r="6221" spans="9:13" x14ac:dyDescent="0.25">
      <c r="I6221">
        <v>17214</v>
      </c>
      <c r="J6221" t="s">
        <v>224</v>
      </c>
      <c r="K6221" t="s">
        <v>899</v>
      </c>
      <c r="L6221" s="82">
        <v>19257</v>
      </c>
      <c r="M6221" t="s">
        <v>7376</v>
      </c>
    </row>
    <row r="6222" spans="9:13" x14ac:dyDescent="0.25">
      <c r="I6222">
        <v>17215</v>
      </c>
      <c r="J6222" t="s">
        <v>531</v>
      </c>
      <c r="K6222" t="s">
        <v>1001</v>
      </c>
      <c r="L6222" s="82">
        <v>18731</v>
      </c>
      <c r="M6222" t="s">
        <v>7377</v>
      </c>
    </row>
    <row r="6223" spans="9:13" x14ac:dyDescent="0.25">
      <c r="I6223">
        <v>17216</v>
      </c>
      <c r="J6223" t="s">
        <v>605</v>
      </c>
      <c r="K6223" t="s">
        <v>851</v>
      </c>
      <c r="L6223" s="82">
        <v>18424</v>
      </c>
      <c r="M6223" t="s">
        <v>7378</v>
      </c>
    </row>
    <row r="6224" spans="9:13" x14ac:dyDescent="0.25">
      <c r="I6224">
        <v>17217</v>
      </c>
      <c r="J6224" t="s">
        <v>724</v>
      </c>
      <c r="K6224" t="s">
        <v>921</v>
      </c>
      <c r="L6224" s="82">
        <v>18418</v>
      </c>
      <c r="M6224" t="s">
        <v>7379</v>
      </c>
    </row>
    <row r="6225" spans="9:13" x14ac:dyDescent="0.25">
      <c r="I6225">
        <v>17218</v>
      </c>
      <c r="J6225" t="s">
        <v>693</v>
      </c>
      <c r="K6225" t="s">
        <v>830</v>
      </c>
      <c r="L6225" s="82">
        <v>18342</v>
      </c>
      <c r="M6225" t="s">
        <v>7380</v>
      </c>
    </row>
    <row r="6226" spans="9:13" x14ac:dyDescent="0.25">
      <c r="I6226">
        <v>17219</v>
      </c>
      <c r="J6226" t="s">
        <v>559</v>
      </c>
      <c r="K6226" t="s">
        <v>991</v>
      </c>
      <c r="L6226" s="82">
        <v>18196</v>
      </c>
      <c r="M6226" t="s">
        <v>7381</v>
      </c>
    </row>
    <row r="6227" spans="9:13" x14ac:dyDescent="0.25">
      <c r="I6227">
        <v>17220</v>
      </c>
      <c r="J6227" t="s">
        <v>625</v>
      </c>
      <c r="K6227" t="s">
        <v>838</v>
      </c>
      <c r="L6227" s="82">
        <v>17959</v>
      </c>
      <c r="M6227" t="s">
        <v>7382</v>
      </c>
    </row>
    <row r="6228" spans="9:13" x14ac:dyDescent="0.25">
      <c r="I6228">
        <v>17221</v>
      </c>
      <c r="J6228" t="s">
        <v>333</v>
      </c>
      <c r="K6228" t="s">
        <v>878</v>
      </c>
      <c r="L6228" s="82">
        <v>18173</v>
      </c>
      <c r="M6228" t="s">
        <v>7383</v>
      </c>
    </row>
    <row r="6229" spans="9:13" x14ac:dyDescent="0.25">
      <c r="I6229">
        <v>17222</v>
      </c>
      <c r="J6229" t="s">
        <v>213</v>
      </c>
      <c r="K6229" t="s">
        <v>880</v>
      </c>
      <c r="L6229" s="82">
        <v>17709</v>
      </c>
      <c r="M6229" t="s">
        <v>7384</v>
      </c>
    </row>
    <row r="6230" spans="9:13" x14ac:dyDescent="0.25">
      <c r="I6230">
        <v>17223</v>
      </c>
      <c r="J6230" t="s">
        <v>444</v>
      </c>
      <c r="K6230" t="s">
        <v>823</v>
      </c>
      <c r="L6230" s="82">
        <v>17786</v>
      </c>
      <c r="M6230" t="s">
        <v>7385</v>
      </c>
    </row>
    <row r="6231" spans="9:13" x14ac:dyDescent="0.25">
      <c r="I6231">
        <v>17224</v>
      </c>
      <c r="J6231" t="s">
        <v>654</v>
      </c>
      <c r="K6231" t="s">
        <v>946</v>
      </c>
      <c r="L6231" s="82">
        <v>17826</v>
      </c>
      <c r="M6231" t="s">
        <v>7386</v>
      </c>
    </row>
    <row r="6232" spans="9:13" x14ac:dyDescent="0.25">
      <c r="I6232">
        <v>17225</v>
      </c>
      <c r="J6232" t="s">
        <v>304</v>
      </c>
      <c r="K6232" t="s">
        <v>855</v>
      </c>
      <c r="L6232" s="82">
        <v>17685</v>
      </c>
      <c r="M6232" t="s">
        <v>7387</v>
      </c>
    </row>
    <row r="6233" spans="9:13" x14ac:dyDescent="0.25">
      <c r="I6233">
        <v>17226</v>
      </c>
      <c r="J6233" t="s">
        <v>201</v>
      </c>
      <c r="K6233" t="s">
        <v>971</v>
      </c>
      <c r="L6233" s="82">
        <v>17384</v>
      </c>
      <c r="M6233" t="s">
        <v>7388</v>
      </c>
    </row>
    <row r="6234" spans="9:13" x14ac:dyDescent="0.25">
      <c r="I6234">
        <v>17227</v>
      </c>
      <c r="J6234" t="s">
        <v>421</v>
      </c>
      <c r="K6234" t="s">
        <v>902</v>
      </c>
      <c r="L6234" s="82">
        <v>27440</v>
      </c>
      <c r="M6234" t="s">
        <v>7389</v>
      </c>
    </row>
    <row r="6235" spans="9:13" x14ac:dyDescent="0.25">
      <c r="I6235">
        <v>17228</v>
      </c>
      <c r="J6235" t="s">
        <v>635</v>
      </c>
      <c r="K6235" t="s">
        <v>1048</v>
      </c>
      <c r="L6235" s="82">
        <v>27719</v>
      </c>
      <c r="M6235" t="s">
        <v>7390</v>
      </c>
    </row>
    <row r="6236" spans="9:13" x14ac:dyDescent="0.25">
      <c r="I6236">
        <v>17229</v>
      </c>
      <c r="J6236" t="s">
        <v>284</v>
      </c>
      <c r="K6236" t="s">
        <v>1016</v>
      </c>
      <c r="L6236" s="82">
        <v>27869</v>
      </c>
      <c r="M6236" t="s">
        <v>7391</v>
      </c>
    </row>
    <row r="6237" spans="9:13" x14ac:dyDescent="0.25">
      <c r="I6237">
        <v>17230</v>
      </c>
      <c r="J6237" t="s">
        <v>395</v>
      </c>
      <c r="K6237" t="s">
        <v>831</v>
      </c>
      <c r="L6237" s="82">
        <v>27741</v>
      </c>
      <c r="M6237" t="s">
        <v>7392</v>
      </c>
    </row>
    <row r="6238" spans="9:13" x14ac:dyDescent="0.25">
      <c r="I6238">
        <v>17231</v>
      </c>
      <c r="J6238" t="s">
        <v>422</v>
      </c>
      <c r="K6238" t="s">
        <v>856</v>
      </c>
      <c r="L6238" s="82">
        <v>27211</v>
      </c>
      <c r="M6238" t="s">
        <v>7393</v>
      </c>
    </row>
    <row r="6239" spans="9:13" x14ac:dyDescent="0.25">
      <c r="I6239">
        <v>17232</v>
      </c>
      <c r="J6239" t="s">
        <v>619</v>
      </c>
      <c r="K6239" t="s">
        <v>848</v>
      </c>
      <c r="L6239" s="82">
        <v>27550</v>
      </c>
      <c r="M6239" t="s">
        <v>7394</v>
      </c>
    </row>
    <row r="6240" spans="9:13" x14ac:dyDescent="0.25">
      <c r="I6240">
        <v>17233</v>
      </c>
      <c r="J6240" t="s">
        <v>202</v>
      </c>
      <c r="K6240" t="s">
        <v>961</v>
      </c>
      <c r="L6240" s="82">
        <v>27723</v>
      </c>
      <c r="M6240" t="s">
        <v>7395</v>
      </c>
    </row>
    <row r="6241" spans="9:13" x14ac:dyDescent="0.25">
      <c r="I6241">
        <v>17234</v>
      </c>
      <c r="J6241" t="s">
        <v>325</v>
      </c>
      <c r="K6241" t="s">
        <v>834</v>
      </c>
      <c r="L6241" s="82">
        <v>27093</v>
      </c>
      <c r="M6241" t="s">
        <v>7396</v>
      </c>
    </row>
    <row r="6242" spans="9:13" x14ac:dyDescent="0.25">
      <c r="I6242">
        <v>17235</v>
      </c>
      <c r="J6242" t="s">
        <v>540</v>
      </c>
      <c r="K6242" t="s">
        <v>477</v>
      </c>
      <c r="L6242" s="82">
        <v>27315</v>
      </c>
      <c r="M6242" t="s">
        <v>7397</v>
      </c>
    </row>
    <row r="6243" spans="9:13" x14ac:dyDescent="0.25">
      <c r="I6243">
        <v>17236</v>
      </c>
      <c r="J6243" t="s">
        <v>173</v>
      </c>
      <c r="K6243" t="s">
        <v>982</v>
      </c>
      <c r="L6243" s="82">
        <v>27326</v>
      </c>
      <c r="M6243" t="s">
        <v>7398</v>
      </c>
    </row>
    <row r="6244" spans="9:13" x14ac:dyDescent="0.25">
      <c r="I6244">
        <v>17237</v>
      </c>
      <c r="J6244" t="s">
        <v>632</v>
      </c>
      <c r="K6244" t="s">
        <v>922</v>
      </c>
      <c r="L6244" s="82">
        <v>27315</v>
      </c>
      <c r="M6244" t="s">
        <v>7399</v>
      </c>
    </row>
    <row r="6245" spans="9:13" x14ac:dyDescent="0.25">
      <c r="I6245">
        <v>17238</v>
      </c>
      <c r="J6245" t="s">
        <v>167</v>
      </c>
      <c r="K6245" t="s">
        <v>917</v>
      </c>
      <c r="L6245" s="82">
        <v>27171</v>
      </c>
      <c r="M6245" t="s">
        <v>7400</v>
      </c>
    </row>
    <row r="6246" spans="9:13" x14ac:dyDescent="0.25">
      <c r="I6246">
        <v>17239</v>
      </c>
      <c r="J6246" t="s">
        <v>416</v>
      </c>
      <c r="K6246" t="s">
        <v>938</v>
      </c>
      <c r="L6246" s="82">
        <v>26899</v>
      </c>
      <c r="M6246" t="s">
        <v>7401</v>
      </c>
    </row>
    <row r="6247" spans="9:13" x14ac:dyDescent="0.25">
      <c r="I6247">
        <v>17240</v>
      </c>
      <c r="J6247" t="s">
        <v>412</v>
      </c>
      <c r="K6247" t="s">
        <v>881</v>
      </c>
      <c r="L6247" s="82">
        <v>26860</v>
      </c>
      <c r="M6247" t="s">
        <v>7402</v>
      </c>
    </row>
    <row r="6248" spans="9:13" x14ac:dyDescent="0.25">
      <c r="I6248">
        <v>17241</v>
      </c>
      <c r="J6248" t="s">
        <v>516</v>
      </c>
      <c r="K6248" t="s">
        <v>885</v>
      </c>
      <c r="L6248" s="82">
        <v>26868</v>
      </c>
      <c r="M6248" t="s">
        <v>7403</v>
      </c>
    </row>
    <row r="6249" spans="9:13" x14ac:dyDescent="0.25">
      <c r="I6249">
        <v>17242</v>
      </c>
      <c r="J6249" t="s">
        <v>623</v>
      </c>
      <c r="K6249" t="s">
        <v>897</v>
      </c>
      <c r="L6249" s="82">
        <v>26782</v>
      </c>
      <c r="M6249" t="s">
        <v>7404</v>
      </c>
    </row>
    <row r="6250" spans="9:13" x14ac:dyDescent="0.25">
      <c r="I6250">
        <v>17243</v>
      </c>
      <c r="J6250" t="s">
        <v>502</v>
      </c>
      <c r="K6250" t="s">
        <v>862</v>
      </c>
      <c r="L6250" s="82">
        <v>26397</v>
      </c>
      <c r="M6250" t="s">
        <v>7405</v>
      </c>
    </row>
    <row r="6251" spans="9:13" x14ac:dyDescent="0.25">
      <c r="I6251">
        <v>17244</v>
      </c>
      <c r="J6251" t="s">
        <v>658</v>
      </c>
      <c r="K6251" t="s">
        <v>855</v>
      </c>
      <c r="L6251" s="82">
        <v>26354</v>
      </c>
      <c r="M6251" t="s">
        <v>7406</v>
      </c>
    </row>
    <row r="6252" spans="9:13" x14ac:dyDescent="0.25">
      <c r="I6252">
        <v>17245</v>
      </c>
      <c r="J6252" t="s">
        <v>738</v>
      </c>
      <c r="K6252" t="s">
        <v>828</v>
      </c>
      <c r="L6252" s="82">
        <v>26034</v>
      </c>
      <c r="M6252" t="s">
        <v>7407</v>
      </c>
    </row>
    <row r="6253" spans="9:13" x14ac:dyDescent="0.25">
      <c r="I6253">
        <v>17246</v>
      </c>
      <c r="J6253" t="s">
        <v>358</v>
      </c>
      <c r="K6253" t="s">
        <v>920</v>
      </c>
      <c r="L6253" s="82">
        <v>25942</v>
      </c>
      <c r="M6253" t="s">
        <v>7408</v>
      </c>
    </row>
    <row r="6254" spans="9:13" x14ac:dyDescent="0.25">
      <c r="I6254">
        <v>17247</v>
      </c>
      <c r="J6254" t="s">
        <v>725</v>
      </c>
      <c r="K6254" t="s">
        <v>993</v>
      </c>
      <c r="L6254" s="82">
        <v>26227</v>
      </c>
      <c r="M6254" t="s">
        <v>7409</v>
      </c>
    </row>
    <row r="6255" spans="9:13" x14ac:dyDescent="0.25">
      <c r="I6255">
        <v>17248</v>
      </c>
      <c r="J6255" t="s">
        <v>391</v>
      </c>
      <c r="K6255" t="s">
        <v>845</v>
      </c>
      <c r="L6255" s="82">
        <v>26361</v>
      </c>
      <c r="M6255" t="s">
        <v>7410</v>
      </c>
    </row>
    <row r="6256" spans="9:13" x14ac:dyDescent="0.25">
      <c r="I6256">
        <v>17249</v>
      </c>
      <c r="J6256" t="s">
        <v>203</v>
      </c>
      <c r="K6256" t="s">
        <v>919</v>
      </c>
      <c r="L6256" s="82">
        <v>26612</v>
      </c>
      <c r="M6256" t="s">
        <v>7411</v>
      </c>
    </row>
    <row r="6257" spans="9:13" x14ac:dyDescent="0.25">
      <c r="I6257">
        <v>17250</v>
      </c>
      <c r="J6257" t="s">
        <v>391</v>
      </c>
      <c r="K6257" t="s">
        <v>962</v>
      </c>
      <c r="L6257" s="82">
        <v>26371</v>
      </c>
      <c r="M6257" t="s">
        <v>7412</v>
      </c>
    </row>
    <row r="6258" spans="9:13" x14ac:dyDescent="0.25">
      <c r="I6258">
        <v>17251</v>
      </c>
      <c r="J6258" t="s">
        <v>569</v>
      </c>
      <c r="K6258" t="s">
        <v>863</v>
      </c>
      <c r="L6258" s="82">
        <v>26036</v>
      </c>
      <c r="M6258" t="s">
        <v>7413</v>
      </c>
    </row>
    <row r="6259" spans="9:13" x14ac:dyDescent="0.25">
      <c r="I6259">
        <v>17252</v>
      </c>
      <c r="J6259" t="s">
        <v>437</v>
      </c>
      <c r="K6259" t="s">
        <v>824</v>
      </c>
      <c r="L6259" s="82">
        <v>26251</v>
      </c>
      <c r="M6259" t="s">
        <v>7414</v>
      </c>
    </row>
    <row r="6260" spans="9:13" x14ac:dyDescent="0.25">
      <c r="I6260">
        <v>17253</v>
      </c>
      <c r="J6260" t="s">
        <v>376</v>
      </c>
      <c r="K6260" t="s">
        <v>1007</v>
      </c>
      <c r="L6260" s="82">
        <v>26025</v>
      </c>
      <c r="M6260" t="s">
        <v>7415</v>
      </c>
    </row>
    <row r="6261" spans="9:13" x14ac:dyDescent="0.25">
      <c r="I6261">
        <v>17254</v>
      </c>
      <c r="J6261" t="s">
        <v>621</v>
      </c>
      <c r="K6261" t="s">
        <v>877</v>
      </c>
      <c r="L6261" s="82">
        <v>26249</v>
      </c>
      <c r="M6261" t="s">
        <v>7416</v>
      </c>
    </row>
    <row r="6262" spans="9:13" x14ac:dyDescent="0.25">
      <c r="I6262">
        <v>17255</v>
      </c>
      <c r="J6262" t="s">
        <v>393</v>
      </c>
      <c r="K6262" t="s">
        <v>853</v>
      </c>
      <c r="L6262" s="82">
        <v>25814</v>
      </c>
      <c r="M6262" t="s">
        <v>7417</v>
      </c>
    </row>
    <row r="6263" spans="9:13" x14ac:dyDescent="0.25">
      <c r="I6263">
        <v>17256</v>
      </c>
      <c r="J6263" t="s">
        <v>206</v>
      </c>
      <c r="K6263" t="s">
        <v>862</v>
      </c>
      <c r="L6263" s="82">
        <v>25671</v>
      </c>
      <c r="M6263" t="s">
        <v>7418</v>
      </c>
    </row>
    <row r="6264" spans="9:13" x14ac:dyDescent="0.25">
      <c r="I6264">
        <v>17257</v>
      </c>
      <c r="J6264" t="s">
        <v>410</v>
      </c>
      <c r="K6264" t="s">
        <v>1003</v>
      </c>
      <c r="L6264" s="82">
        <v>25712</v>
      </c>
      <c r="M6264" t="s">
        <v>7419</v>
      </c>
    </row>
    <row r="6265" spans="9:13" x14ac:dyDescent="0.25">
      <c r="I6265">
        <v>17258</v>
      </c>
      <c r="J6265" t="s">
        <v>354</v>
      </c>
      <c r="K6265" t="s">
        <v>987</v>
      </c>
      <c r="L6265" s="82">
        <v>26156</v>
      </c>
      <c r="M6265" t="s">
        <v>7420</v>
      </c>
    </row>
    <row r="6266" spans="9:13" x14ac:dyDescent="0.25">
      <c r="I6266">
        <v>17259</v>
      </c>
      <c r="J6266" t="s">
        <v>478</v>
      </c>
      <c r="K6266" t="s">
        <v>838</v>
      </c>
      <c r="L6266" s="82">
        <v>26058</v>
      </c>
      <c r="M6266" t="s">
        <v>7421</v>
      </c>
    </row>
    <row r="6267" spans="9:13" x14ac:dyDescent="0.25">
      <c r="I6267">
        <v>17260</v>
      </c>
      <c r="J6267" t="s">
        <v>357</v>
      </c>
      <c r="K6267" t="s">
        <v>841</v>
      </c>
      <c r="L6267" s="82">
        <v>23717</v>
      </c>
      <c r="M6267" t="s">
        <v>7422</v>
      </c>
    </row>
    <row r="6268" spans="9:13" x14ac:dyDescent="0.25">
      <c r="I6268">
        <v>17261</v>
      </c>
      <c r="J6268" t="s">
        <v>346</v>
      </c>
      <c r="K6268" t="s">
        <v>965</v>
      </c>
      <c r="L6268" s="82">
        <v>22146</v>
      </c>
      <c r="M6268" t="s">
        <v>7423</v>
      </c>
    </row>
    <row r="6269" spans="9:13" x14ac:dyDescent="0.25">
      <c r="I6269">
        <v>17262</v>
      </c>
      <c r="J6269" t="s">
        <v>592</v>
      </c>
      <c r="K6269" t="s">
        <v>664</v>
      </c>
      <c r="L6269" s="82">
        <v>22214</v>
      </c>
      <c r="M6269" t="s">
        <v>7424</v>
      </c>
    </row>
    <row r="6270" spans="9:13" x14ac:dyDescent="0.25">
      <c r="I6270">
        <v>17263</v>
      </c>
      <c r="J6270" t="s">
        <v>244</v>
      </c>
      <c r="K6270" t="s">
        <v>862</v>
      </c>
      <c r="L6270" s="82">
        <v>21774</v>
      </c>
      <c r="M6270" t="s">
        <v>7425</v>
      </c>
    </row>
    <row r="6271" spans="9:13" x14ac:dyDescent="0.25">
      <c r="I6271">
        <v>17264</v>
      </c>
      <c r="J6271" t="s">
        <v>161</v>
      </c>
      <c r="K6271" t="s">
        <v>992</v>
      </c>
      <c r="L6271" s="82">
        <v>21632</v>
      </c>
      <c r="M6271" t="s">
        <v>7426</v>
      </c>
    </row>
    <row r="6272" spans="9:13" x14ac:dyDescent="0.25">
      <c r="I6272">
        <v>17265</v>
      </c>
      <c r="J6272" t="s">
        <v>210</v>
      </c>
      <c r="K6272" t="s">
        <v>862</v>
      </c>
      <c r="L6272" s="82">
        <v>21560</v>
      </c>
      <c r="M6272" t="s">
        <v>7427</v>
      </c>
    </row>
    <row r="6273" spans="9:13" x14ac:dyDescent="0.25">
      <c r="I6273">
        <v>17266</v>
      </c>
      <c r="J6273" t="s">
        <v>366</v>
      </c>
      <c r="K6273" t="s">
        <v>995</v>
      </c>
      <c r="L6273" s="82">
        <v>21734</v>
      </c>
      <c r="M6273" t="s">
        <v>7428</v>
      </c>
    </row>
    <row r="6274" spans="9:13" x14ac:dyDescent="0.25">
      <c r="I6274">
        <v>17267</v>
      </c>
      <c r="J6274" t="s">
        <v>232</v>
      </c>
      <c r="K6274" t="s">
        <v>949</v>
      </c>
      <c r="L6274" s="82">
        <v>21296</v>
      </c>
      <c r="M6274" t="s">
        <v>7429</v>
      </c>
    </row>
    <row r="6275" spans="9:13" x14ac:dyDescent="0.25">
      <c r="I6275">
        <v>17268</v>
      </c>
      <c r="J6275" t="s">
        <v>226</v>
      </c>
      <c r="K6275" t="s">
        <v>926</v>
      </c>
      <c r="L6275" s="82">
        <v>21460</v>
      </c>
      <c r="M6275" t="s">
        <v>7430</v>
      </c>
    </row>
    <row r="6276" spans="9:13" x14ac:dyDescent="0.25">
      <c r="I6276">
        <v>17269</v>
      </c>
      <c r="J6276" t="s">
        <v>480</v>
      </c>
      <c r="K6276" t="s">
        <v>171</v>
      </c>
      <c r="L6276" s="82">
        <v>21503</v>
      </c>
      <c r="M6276" t="s">
        <v>7431</v>
      </c>
    </row>
    <row r="6277" spans="9:13" x14ac:dyDescent="0.25">
      <c r="I6277">
        <v>17270</v>
      </c>
      <c r="J6277" t="s">
        <v>595</v>
      </c>
      <c r="K6277" t="s">
        <v>996</v>
      </c>
      <c r="L6277" s="82">
        <v>21277</v>
      </c>
      <c r="M6277" t="s">
        <v>7432</v>
      </c>
    </row>
    <row r="6278" spans="9:13" x14ac:dyDescent="0.25">
      <c r="I6278">
        <v>17271</v>
      </c>
      <c r="J6278" t="s">
        <v>295</v>
      </c>
      <c r="K6278" t="s">
        <v>913</v>
      </c>
      <c r="L6278" s="82">
        <v>21301</v>
      </c>
      <c r="M6278" t="s">
        <v>7433</v>
      </c>
    </row>
    <row r="6279" spans="9:13" x14ac:dyDescent="0.25">
      <c r="I6279">
        <v>17272</v>
      </c>
      <c r="J6279" t="s">
        <v>532</v>
      </c>
      <c r="K6279" t="s">
        <v>857</v>
      </c>
      <c r="L6279" s="82">
        <v>21400</v>
      </c>
      <c r="M6279" t="s">
        <v>7434</v>
      </c>
    </row>
    <row r="6280" spans="9:13" x14ac:dyDescent="0.25">
      <c r="I6280">
        <v>17273</v>
      </c>
      <c r="J6280" t="s">
        <v>510</v>
      </c>
      <c r="K6280" t="s">
        <v>823</v>
      </c>
      <c r="L6280" s="82">
        <v>21314</v>
      </c>
      <c r="M6280" t="s">
        <v>7435</v>
      </c>
    </row>
    <row r="6281" spans="9:13" x14ac:dyDescent="0.25">
      <c r="I6281">
        <v>17274</v>
      </c>
      <c r="J6281" t="s">
        <v>350</v>
      </c>
      <c r="K6281" t="s">
        <v>832</v>
      </c>
      <c r="L6281" s="82">
        <v>21505</v>
      </c>
      <c r="M6281" t="s">
        <v>7436</v>
      </c>
    </row>
    <row r="6282" spans="9:13" x14ac:dyDescent="0.25">
      <c r="I6282">
        <v>17275</v>
      </c>
      <c r="J6282" t="s">
        <v>161</v>
      </c>
      <c r="K6282" t="s">
        <v>939</v>
      </c>
      <c r="L6282" s="82">
        <v>21542</v>
      </c>
      <c r="M6282" t="s">
        <v>7437</v>
      </c>
    </row>
    <row r="6283" spans="9:13" x14ac:dyDescent="0.25">
      <c r="I6283">
        <v>17276</v>
      </c>
      <c r="J6283" t="s">
        <v>366</v>
      </c>
      <c r="K6283" t="s">
        <v>834</v>
      </c>
      <c r="L6283" s="82">
        <v>10929</v>
      </c>
      <c r="M6283" t="s">
        <v>7438</v>
      </c>
    </row>
    <row r="6284" spans="9:13" x14ac:dyDescent="0.25">
      <c r="I6284">
        <v>17277</v>
      </c>
      <c r="J6284" t="s">
        <v>550</v>
      </c>
      <c r="K6284" t="s">
        <v>919</v>
      </c>
      <c r="L6284" s="82">
        <v>25523</v>
      </c>
      <c r="M6284" t="s">
        <v>7439</v>
      </c>
    </row>
    <row r="6285" spans="9:13" x14ac:dyDescent="0.25">
      <c r="I6285">
        <v>17278</v>
      </c>
      <c r="J6285" t="s">
        <v>448</v>
      </c>
      <c r="K6285" t="s">
        <v>867</v>
      </c>
      <c r="L6285" s="82">
        <v>25516</v>
      </c>
      <c r="M6285" t="s">
        <v>7440</v>
      </c>
    </row>
    <row r="6286" spans="9:13" x14ac:dyDescent="0.25">
      <c r="I6286">
        <v>17279</v>
      </c>
      <c r="J6286" t="s">
        <v>273</v>
      </c>
      <c r="K6286" t="s">
        <v>827</v>
      </c>
      <c r="L6286" s="82">
        <v>25052</v>
      </c>
      <c r="M6286" t="s">
        <v>7441</v>
      </c>
    </row>
    <row r="6287" spans="9:13" x14ac:dyDescent="0.25">
      <c r="I6287">
        <v>17280</v>
      </c>
      <c r="J6287" t="s">
        <v>200</v>
      </c>
      <c r="K6287" t="s">
        <v>828</v>
      </c>
      <c r="L6287" s="82">
        <v>25154</v>
      </c>
      <c r="M6287" t="s">
        <v>7442</v>
      </c>
    </row>
    <row r="6288" spans="9:13" x14ac:dyDescent="0.25">
      <c r="I6288">
        <v>17281</v>
      </c>
      <c r="J6288" t="s">
        <v>444</v>
      </c>
      <c r="K6288" t="s">
        <v>908</v>
      </c>
      <c r="L6288" s="82">
        <v>24904</v>
      </c>
      <c r="M6288" t="s">
        <v>7443</v>
      </c>
    </row>
    <row r="6289" spans="9:13" x14ac:dyDescent="0.25">
      <c r="I6289">
        <v>17282</v>
      </c>
      <c r="J6289" t="s">
        <v>226</v>
      </c>
      <c r="K6289" t="s">
        <v>686</v>
      </c>
      <c r="L6289" s="82">
        <v>25783</v>
      </c>
      <c r="M6289" t="s">
        <v>7444</v>
      </c>
    </row>
    <row r="6290" spans="9:13" x14ac:dyDescent="0.25">
      <c r="I6290">
        <v>17283</v>
      </c>
      <c r="J6290" t="s">
        <v>351</v>
      </c>
      <c r="K6290" t="s">
        <v>990</v>
      </c>
      <c r="L6290" s="82">
        <v>25013</v>
      </c>
      <c r="M6290" t="s">
        <v>7445</v>
      </c>
    </row>
    <row r="6291" spans="9:13" x14ac:dyDescent="0.25">
      <c r="I6291">
        <v>17284</v>
      </c>
      <c r="J6291" t="s">
        <v>580</v>
      </c>
      <c r="K6291" t="s">
        <v>664</v>
      </c>
      <c r="L6291" s="82">
        <v>25024</v>
      </c>
      <c r="M6291" t="s">
        <v>7446</v>
      </c>
    </row>
    <row r="6292" spans="9:13" x14ac:dyDescent="0.25">
      <c r="I6292">
        <v>17285</v>
      </c>
      <c r="J6292" t="s">
        <v>479</v>
      </c>
      <c r="K6292" t="s">
        <v>905</v>
      </c>
      <c r="L6292" s="82">
        <v>25052</v>
      </c>
      <c r="M6292" t="s">
        <v>7447</v>
      </c>
    </row>
    <row r="6293" spans="9:13" x14ac:dyDescent="0.25">
      <c r="I6293">
        <v>17286</v>
      </c>
      <c r="J6293" t="s">
        <v>519</v>
      </c>
      <c r="K6293" t="s">
        <v>896</v>
      </c>
      <c r="L6293" s="82">
        <v>24517</v>
      </c>
      <c r="M6293" t="s">
        <v>7448</v>
      </c>
    </row>
    <row r="6294" spans="9:13" x14ac:dyDescent="0.25">
      <c r="I6294">
        <v>17287</v>
      </c>
      <c r="J6294" t="s">
        <v>435</v>
      </c>
      <c r="K6294" t="s">
        <v>831</v>
      </c>
      <c r="L6294" s="82">
        <v>24725</v>
      </c>
      <c r="M6294" t="s">
        <v>7449</v>
      </c>
    </row>
    <row r="6295" spans="9:13" x14ac:dyDescent="0.25">
      <c r="I6295">
        <v>17288</v>
      </c>
      <c r="J6295" t="s">
        <v>489</v>
      </c>
      <c r="K6295" t="s">
        <v>823</v>
      </c>
      <c r="L6295" s="82">
        <v>25465</v>
      </c>
      <c r="M6295" t="s">
        <v>7450</v>
      </c>
    </row>
    <row r="6296" spans="9:13" x14ac:dyDescent="0.25">
      <c r="I6296">
        <v>17289</v>
      </c>
      <c r="J6296" t="s">
        <v>241</v>
      </c>
      <c r="K6296" t="s">
        <v>871</v>
      </c>
      <c r="L6296" s="82">
        <v>24626</v>
      </c>
      <c r="M6296" t="s">
        <v>7451</v>
      </c>
    </row>
    <row r="6297" spans="9:13" x14ac:dyDescent="0.25">
      <c r="I6297">
        <v>17290</v>
      </c>
      <c r="J6297" t="s">
        <v>347</v>
      </c>
      <c r="K6297" t="s">
        <v>974</v>
      </c>
      <c r="L6297" s="82">
        <v>24607</v>
      </c>
      <c r="M6297" t="s">
        <v>7452</v>
      </c>
    </row>
    <row r="6298" spans="9:13" x14ac:dyDescent="0.25">
      <c r="I6298">
        <v>17291</v>
      </c>
      <c r="J6298" t="s">
        <v>472</v>
      </c>
      <c r="K6298" t="s">
        <v>822</v>
      </c>
      <c r="L6298" s="82">
        <v>24156</v>
      </c>
      <c r="M6298" t="s">
        <v>7453</v>
      </c>
    </row>
    <row r="6299" spans="9:13" x14ac:dyDescent="0.25">
      <c r="I6299">
        <v>17292</v>
      </c>
      <c r="J6299" t="s">
        <v>658</v>
      </c>
      <c r="K6299" t="s">
        <v>921</v>
      </c>
      <c r="L6299" s="82">
        <v>24259</v>
      </c>
      <c r="M6299" t="s">
        <v>7454</v>
      </c>
    </row>
    <row r="6300" spans="9:13" x14ac:dyDescent="0.25">
      <c r="I6300">
        <v>17293</v>
      </c>
      <c r="J6300" t="s">
        <v>318</v>
      </c>
      <c r="K6300" t="s">
        <v>698</v>
      </c>
      <c r="L6300" s="82">
        <v>24419</v>
      </c>
      <c r="M6300" t="s">
        <v>7455</v>
      </c>
    </row>
    <row r="6301" spans="9:13" x14ac:dyDescent="0.25">
      <c r="I6301">
        <v>17294</v>
      </c>
      <c r="J6301" t="s">
        <v>608</v>
      </c>
      <c r="K6301" t="s">
        <v>883</v>
      </c>
      <c r="L6301" s="82">
        <v>24216</v>
      </c>
      <c r="M6301" t="s">
        <v>7456</v>
      </c>
    </row>
    <row r="6302" spans="9:13" x14ac:dyDescent="0.25">
      <c r="I6302">
        <v>17295</v>
      </c>
      <c r="J6302" t="s">
        <v>427</v>
      </c>
      <c r="K6302" t="s">
        <v>980</v>
      </c>
      <c r="L6302" s="82">
        <v>24130</v>
      </c>
      <c r="M6302" t="s">
        <v>7457</v>
      </c>
    </row>
    <row r="6303" spans="9:13" x14ac:dyDescent="0.25">
      <c r="I6303">
        <v>17296</v>
      </c>
      <c r="J6303" t="s">
        <v>568</v>
      </c>
      <c r="K6303" t="s">
        <v>1060</v>
      </c>
      <c r="L6303" s="82">
        <v>24078</v>
      </c>
      <c r="M6303" t="s">
        <v>7458</v>
      </c>
    </row>
    <row r="6304" spans="9:13" x14ac:dyDescent="0.25">
      <c r="I6304">
        <v>17297</v>
      </c>
      <c r="J6304" t="s">
        <v>722</v>
      </c>
      <c r="K6304" t="s">
        <v>894</v>
      </c>
      <c r="L6304" s="82">
        <v>24955</v>
      </c>
      <c r="M6304" t="s">
        <v>7459</v>
      </c>
    </row>
    <row r="6305" spans="9:13" x14ac:dyDescent="0.25">
      <c r="I6305">
        <v>17298</v>
      </c>
      <c r="J6305" t="s">
        <v>227</v>
      </c>
      <c r="K6305" t="s">
        <v>984</v>
      </c>
      <c r="L6305" s="82">
        <v>24974</v>
      </c>
      <c r="M6305" t="s">
        <v>7460</v>
      </c>
    </row>
    <row r="6306" spans="9:13" x14ac:dyDescent="0.25">
      <c r="I6306">
        <v>17299</v>
      </c>
      <c r="J6306" t="s">
        <v>193</v>
      </c>
      <c r="K6306" t="s">
        <v>1015</v>
      </c>
      <c r="L6306" s="82">
        <v>23957</v>
      </c>
      <c r="M6306" t="s">
        <v>7461</v>
      </c>
    </row>
    <row r="6307" spans="9:13" x14ac:dyDescent="0.25">
      <c r="I6307">
        <v>17300</v>
      </c>
      <c r="J6307" t="s">
        <v>468</v>
      </c>
      <c r="K6307" t="s">
        <v>846</v>
      </c>
      <c r="L6307" s="82">
        <v>23762</v>
      </c>
      <c r="M6307" t="s">
        <v>7462</v>
      </c>
    </row>
    <row r="6308" spans="9:13" x14ac:dyDescent="0.25">
      <c r="I6308">
        <v>17301</v>
      </c>
      <c r="J6308" t="s">
        <v>616</v>
      </c>
      <c r="K6308" t="s">
        <v>879</v>
      </c>
      <c r="L6308" s="82">
        <v>23469</v>
      </c>
      <c r="M6308" t="s">
        <v>7463</v>
      </c>
    </row>
    <row r="6309" spans="9:13" x14ac:dyDescent="0.25">
      <c r="I6309">
        <v>17302</v>
      </c>
      <c r="J6309" t="s">
        <v>608</v>
      </c>
      <c r="K6309" t="s">
        <v>954</v>
      </c>
      <c r="L6309" s="82">
        <v>23473</v>
      </c>
      <c r="M6309" t="s">
        <v>7464</v>
      </c>
    </row>
    <row r="6310" spans="9:13" x14ac:dyDescent="0.25">
      <c r="I6310">
        <v>17303</v>
      </c>
      <c r="J6310" t="s">
        <v>383</v>
      </c>
      <c r="K6310" t="s">
        <v>927</v>
      </c>
      <c r="L6310" s="82">
        <v>23668</v>
      </c>
      <c r="M6310" t="s">
        <v>7465</v>
      </c>
    </row>
    <row r="6311" spans="9:13" x14ac:dyDescent="0.25">
      <c r="I6311">
        <v>17304</v>
      </c>
      <c r="J6311" t="s">
        <v>353</v>
      </c>
      <c r="K6311" t="s">
        <v>942</v>
      </c>
      <c r="L6311" s="82">
        <v>23334</v>
      </c>
      <c r="M6311" t="s">
        <v>7466</v>
      </c>
    </row>
    <row r="6312" spans="9:13" x14ac:dyDescent="0.25">
      <c r="I6312">
        <v>17305</v>
      </c>
      <c r="J6312" t="s">
        <v>702</v>
      </c>
      <c r="K6312" t="s">
        <v>823</v>
      </c>
      <c r="L6312" s="82">
        <v>23077</v>
      </c>
      <c r="M6312" t="s">
        <v>7467</v>
      </c>
    </row>
    <row r="6313" spans="9:13" x14ac:dyDescent="0.25">
      <c r="I6313">
        <v>17306</v>
      </c>
      <c r="J6313" t="s">
        <v>246</v>
      </c>
      <c r="K6313" t="s">
        <v>951</v>
      </c>
      <c r="L6313" s="82">
        <v>23024</v>
      </c>
      <c r="M6313" t="s">
        <v>7468</v>
      </c>
    </row>
    <row r="6314" spans="9:13" x14ac:dyDescent="0.25">
      <c r="I6314">
        <v>17307</v>
      </c>
      <c r="J6314" t="s">
        <v>553</v>
      </c>
      <c r="K6314" t="s">
        <v>897</v>
      </c>
      <c r="L6314" s="82">
        <v>24786</v>
      </c>
      <c r="M6314" t="s">
        <v>7469</v>
      </c>
    </row>
    <row r="6315" spans="9:13" x14ac:dyDescent="0.25">
      <c r="I6315">
        <v>17308</v>
      </c>
      <c r="J6315" t="s">
        <v>441</v>
      </c>
      <c r="K6315" t="s">
        <v>894</v>
      </c>
      <c r="L6315" s="82">
        <v>22873</v>
      </c>
      <c r="M6315" t="s">
        <v>7470</v>
      </c>
    </row>
    <row r="6316" spans="9:13" x14ac:dyDescent="0.25">
      <c r="I6316">
        <v>17309</v>
      </c>
      <c r="J6316" t="s">
        <v>217</v>
      </c>
      <c r="K6316" t="s">
        <v>893</v>
      </c>
      <c r="L6316" s="82">
        <v>22770</v>
      </c>
      <c r="M6316" t="s">
        <v>7471</v>
      </c>
    </row>
    <row r="6317" spans="9:13" x14ac:dyDescent="0.25">
      <c r="I6317">
        <v>17310</v>
      </c>
      <c r="J6317" t="s">
        <v>172</v>
      </c>
      <c r="K6317" t="s">
        <v>838</v>
      </c>
      <c r="L6317" s="82">
        <v>22490</v>
      </c>
      <c r="M6317" t="s">
        <v>7472</v>
      </c>
    </row>
    <row r="6318" spans="9:13" x14ac:dyDescent="0.25">
      <c r="I6318">
        <v>17311</v>
      </c>
      <c r="J6318" t="s">
        <v>497</v>
      </c>
      <c r="K6318" t="s">
        <v>874</v>
      </c>
      <c r="L6318" s="82">
        <v>24414</v>
      </c>
      <c r="M6318" t="s">
        <v>7473</v>
      </c>
    </row>
    <row r="6319" spans="9:13" x14ac:dyDescent="0.25">
      <c r="I6319">
        <v>17312</v>
      </c>
      <c r="J6319" t="s">
        <v>327</v>
      </c>
      <c r="K6319" t="s">
        <v>1011</v>
      </c>
      <c r="L6319" s="82">
        <v>24194</v>
      </c>
      <c r="M6319" t="s">
        <v>7474</v>
      </c>
    </row>
    <row r="6320" spans="9:13" x14ac:dyDescent="0.25">
      <c r="I6320">
        <v>17313</v>
      </c>
      <c r="J6320" t="s">
        <v>724</v>
      </c>
      <c r="K6320" t="s">
        <v>999</v>
      </c>
      <c r="L6320" s="82">
        <v>24167</v>
      </c>
      <c r="M6320" t="s">
        <v>7475</v>
      </c>
    </row>
    <row r="6321" spans="9:13" x14ac:dyDescent="0.25">
      <c r="I6321">
        <v>17314</v>
      </c>
      <c r="J6321" t="s">
        <v>330</v>
      </c>
      <c r="K6321" t="s">
        <v>1008</v>
      </c>
      <c r="L6321" s="82">
        <v>24216</v>
      </c>
      <c r="M6321" t="s">
        <v>7476</v>
      </c>
    </row>
    <row r="6322" spans="9:13" x14ac:dyDescent="0.25">
      <c r="I6322">
        <v>17315</v>
      </c>
      <c r="J6322" t="s">
        <v>213</v>
      </c>
      <c r="K6322" t="s">
        <v>868</v>
      </c>
      <c r="L6322" s="82">
        <v>22270</v>
      </c>
      <c r="M6322" t="s">
        <v>7477</v>
      </c>
    </row>
    <row r="6323" spans="9:13" x14ac:dyDescent="0.25">
      <c r="I6323">
        <v>17316</v>
      </c>
      <c r="J6323" t="s">
        <v>677</v>
      </c>
      <c r="K6323" t="s">
        <v>880</v>
      </c>
      <c r="L6323" s="82">
        <v>22234</v>
      </c>
      <c r="M6323" t="s">
        <v>7478</v>
      </c>
    </row>
    <row r="6324" spans="9:13" x14ac:dyDescent="0.25">
      <c r="I6324">
        <v>17317</v>
      </c>
      <c r="J6324" t="s">
        <v>481</v>
      </c>
      <c r="K6324" t="s">
        <v>906</v>
      </c>
      <c r="L6324" s="82">
        <v>23905</v>
      </c>
      <c r="M6324" t="s">
        <v>7479</v>
      </c>
    </row>
    <row r="6325" spans="9:13" x14ac:dyDescent="0.25">
      <c r="I6325">
        <v>17318</v>
      </c>
      <c r="J6325" t="s">
        <v>212</v>
      </c>
      <c r="K6325" t="s">
        <v>842</v>
      </c>
      <c r="L6325" s="82">
        <v>24094</v>
      </c>
      <c r="M6325" t="s">
        <v>7480</v>
      </c>
    </row>
    <row r="6326" spans="9:13" x14ac:dyDescent="0.25">
      <c r="I6326">
        <v>17319</v>
      </c>
      <c r="J6326" t="s">
        <v>271</v>
      </c>
      <c r="K6326" t="s">
        <v>825</v>
      </c>
      <c r="L6326" s="82">
        <v>23377</v>
      </c>
      <c r="M6326" t="s">
        <v>7481</v>
      </c>
    </row>
    <row r="6327" spans="9:13" x14ac:dyDescent="0.25">
      <c r="I6327">
        <v>17320</v>
      </c>
      <c r="J6327" t="s">
        <v>196</v>
      </c>
      <c r="K6327" t="s">
        <v>824</v>
      </c>
      <c r="L6327" s="82">
        <v>23644</v>
      </c>
      <c r="M6327" t="s">
        <v>7482</v>
      </c>
    </row>
    <row r="6328" spans="9:13" x14ac:dyDescent="0.25">
      <c r="I6328">
        <v>17321</v>
      </c>
      <c r="J6328" t="s">
        <v>549</v>
      </c>
      <c r="K6328" t="s">
        <v>894</v>
      </c>
      <c r="L6328" s="82">
        <v>23449</v>
      </c>
      <c r="M6328" t="s">
        <v>7483</v>
      </c>
    </row>
    <row r="6329" spans="9:13" x14ac:dyDescent="0.25">
      <c r="I6329">
        <v>17322</v>
      </c>
      <c r="J6329" t="s">
        <v>656</v>
      </c>
      <c r="K6329" t="s">
        <v>845</v>
      </c>
      <c r="L6329" s="82">
        <v>23517</v>
      </c>
      <c r="M6329" t="s">
        <v>7484</v>
      </c>
    </row>
    <row r="6330" spans="9:13" x14ac:dyDescent="0.25">
      <c r="I6330">
        <v>17323</v>
      </c>
      <c r="J6330" t="s">
        <v>367</v>
      </c>
      <c r="K6330" t="s">
        <v>968</v>
      </c>
      <c r="L6330" s="82">
        <v>21605</v>
      </c>
      <c r="M6330" t="s">
        <v>7485</v>
      </c>
    </row>
    <row r="6331" spans="9:13" x14ac:dyDescent="0.25">
      <c r="I6331">
        <v>17324</v>
      </c>
      <c r="J6331" t="s">
        <v>569</v>
      </c>
      <c r="K6331" t="s">
        <v>967</v>
      </c>
      <c r="L6331" s="82">
        <v>21870</v>
      </c>
      <c r="M6331" t="s">
        <v>7486</v>
      </c>
    </row>
    <row r="6332" spans="9:13" x14ac:dyDescent="0.25">
      <c r="I6332">
        <v>17325</v>
      </c>
      <c r="J6332" t="s">
        <v>689</v>
      </c>
      <c r="K6332" t="s">
        <v>875</v>
      </c>
      <c r="L6332" s="82">
        <v>23341</v>
      </c>
      <c r="M6332" t="s">
        <v>7487</v>
      </c>
    </row>
    <row r="6333" spans="9:13" x14ac:dyDescent="0.25">
      <c r="I6333">
        <v>17326</v>
      </c>
      <c r="J6333" t="s">
        <v>741</v>
      </c>
      <c r="K6333" t="s">
        <v>1075</v>
      </c>
      <c r="L6333" s="82">
        <v>23238</v>
      </c>
      <c r="M6333" t="s">
        <v>7488</v>
      </c>
    </row>
    <row r="6334" spans="9:13" x14ac:dyDescent="0.25">
      <c r="I6334">
        <v>17327</v>
      </c>
      <c r="J6334" t="s">
        <v>545</v>
      </c>
      <c r="K6334" t="s">
        <v>872</v>
      </c>
      <c r="L6334" s="82">
        <v>23189</v>
      </c>
      <c r="M6334" t="s">
        <v>7489</v>
      </c>
    </row>
    <row r="6335" spans="9:13" x14ac:dyDescent="0.25">
      <c r="I6335">
        <v>17328</v>
      </c>
      <c r="J6335" t="s">
        <v>683</v>
      </c>
      <c r="K6335" t="s">
        <v>887</v>
      </c>
      <c r="L6335" s="82">
        <v>23257</v>
      </c>
      <c r="M6335" t="s">
        <v>7490</v>
      </c>
    </row>
    <row r="6336" spans="9:13" x14ac:dyDescent="0.25">
      <c r="I6336">
        <v>17329</v>
      </c>
      <c r="J6336" t="s">
        <v>272</v>
      </c>
      <c r="K6336" t="s">
        <v>692</v>
      </c>
      <c r="L6336" s="82">
        <v>22945</v>
      </c>
      <c r="M6336" t="s">
        <v>7491</v>
      </c>
    </row>
    <row r="6337" spans="9:13" x14ac:dyDescent="0.25">
      <c r="I6337">
        <v>17330</v>
      </c>
      <c r="J6337" t="s">
        <v>328</v>
      </c>
      <c r="K6337" t="s">
        <v>974</v>
      </c>
      <c r="L6337" s="82">
        <v>22873</v>
      </c>
      <c r="M6337" t="s">
        <v>7492</v>
      </c>
    </row>
    <row r="6338" spans="9:13" x14ac:dyDescent="0.25">
      <c r="I6338">
        <v>17331</v>
      </c>
      <c r="J6338" t="s">
        <v>488</v>
      </c>
      <c r="K6338" t="s">
        <v>852</v>
      </c>
      <c r="L6338" s="82">
        <v>22652</v>
      </c>
      <c r="M6338" t="s">
        <v>7493</v>
      </c>
    </row>
    <row r="6339" spans="9:13" x14ac:dyDescent="0.25">
      <c r="I6339">
        <v>17332</v>
      </c>
      <c r="J6339" t="s">
        <v>277</v>
      </c>
      <c r="K6339" t="s">
        <v>987</v>
      </c>
      <c r="L6339" s="82">
        <v>21277</v>
      </c>
      <c r="M6339" t="s">
        <v>7494</v>
      </c>
    </row>
    <row r="6340" spans="9:13" x14ac:dyDescent="0.25">
      <c r="I6340">
        <v>17333</v>
      </c>
      <c r="J6340" t="s">
        <v>637</v>
      </c>
      <c r="K6340" t="s">
        <v>885</v>
      </c>
      <c r="L6340" s="82">
        <v>20927</v>
      </c>
      <c r="M6340" t="s">
        <v>7495</v>
      </c>
    </row>
    <row r="6341" spans="9:13" x14ac:dyDescent="0.25">
      <c r="I6341">
        <v>17334</v>
      </c>
      <c r="J6341" t="s">
        <v>297</v>
      </c>
      <c r="K6341" t="s">
        <v>866</v>
      </c>
      <c r="L6341" s="82">
        <v>21016</v>
      </c>
      <c r="M6341" t="s">
        <v>7496</v>
      </c>
    </row>
    <row r="6342" spans="9:13" x14ac:dyDescent="0.25">
      <c r="I6342">
        <v>17335</v>
      </c>
      <c r="J6342" t="s">
        <v>399</v>
      </c>
      <c r="K6342" t="s">
        <v>959</v>
      </c>
      <c r="L6342" s="82">
        <v>27906</v>
      </c>
      <c r="M6342" t="s">
        <v>7497</v>
      </c>
    </row>
    <row r="6343" spans="9:13" x14ac:dyDescent="0.25">
      <c r="I6343">
        <v>17336</v>
      </c>
      <c r="J6343" t="s">
        <v>208</v>
      </c>
      <c r="K6343" t="s">
        <v>860</v>
      </c>
      <c r="L6343" s="82">
        <v>27882</v>
      </c>
      <c r="M6343" t="s">
        <v>7498</v>
      </c>
    </row>
    <row r="6344" spans="9:13" x14ac:dyDescent="0.25">
      <c r="I6344">
        <v>17337</v>
      </c>
      <c r="J6344" t="s">
        <v>270</v>
      </c>
      <c r="K6344" t="s">
        <v>890</v>
      </c>
      <c r="L6344" s="82">
        <v>27625</v>
      </c>
      <c r="M6344" t="s">
        <v>7499</v>
      </c>
    </row>
    <row r="6345" spans="9:13" x14ac:dyDescent="0.25">
      <c r="I6345">
        <v>17338</v>
      </c>
      <c r="J6345" t="s">
        <v>674</v>
      </c>
      <c r="K6345" t="s">
        <v>909</v>
      </c>
      <c r="L6345" s="82">
        <v>27807</v>
      </c>
      <c r="M6345" t="s">
        <v>7500</v>
      </c>
    </row>
    <row r="6346" spans="9:13" x14ac:dyDescent="0.25">
      <c r="I6346">
        <v>17339</v>
      </c>
      <c r="J6346" t="s">
        <v>161</v>
      </c>
      <c r="K6346" t="s">
        <v>973</v>
      </c>
      <c r="L6346" s="82">
        <v>28073</v>
      </c>
      <c r="M6346" t="s">
        <v>7501</v>
      </c>
    </row>
    <row r="6347" spans="9:13" x14ac:dyDescent="0.25">
      <c r="I6347">
        <v>17340</v>
      </c>
      <c r="J6347" t="s">
        <v>665</v>
      </c>
      <c r="K6347" t="s">
        <v>857</v>
      </c>
      <c r="L6347" s="82">
        <v>29254</v>
      </c>
      <c r="M6347" t="s">
        <v>7502</v>
      </c>
    </row>
    <row r="6348" spans="9:13" x14ac:dyDescent="0.25">
      <c r="I6348">
        <v>17341</v>
      </c>
      <c r="J6348" t="s">
        <v>369</v>
      </c>
      <c r="K6348" t="s">
        <v>999</v>
      </c>
      <c r="L6348" s="82">
        <v>29540</v>
      </c>
      <c r="M6348" t="s">
        <v>7503</v>
      </c>
    </row>
    <row r="6349" spans="9:13" x14ac:dyDescent="0.25">
      <c r="I6349">
        <v>17342</v>
      </c>
      <c r="J6349" t="s">
        <v>599</v>
      </c>
      <c r="K6349" t="s">
        <v>948</v>
      </c>
      <c r="L6349" s="82">
        <v>28637</v>
      </c>
      <c r="M6349" t="s">
        <v>7504</v>
      </c>
    </row>
    <row r="6350" spans="9:13" x14ac:dyDescent="0.25">
      <c r="I6350">
        <v>17343</v>
      </c>
      <c r="J6350" t="s">
        <v>335</v>
      </c>
      <c r="K6350" t="s">
        <v>867</v>
      </c>
      <c r="L6350" s="82">
        <v>28777</v>
      </c>
      <c r="M6350" t="s">
        <v>7505</v>
      </c>
    </row>
    <row r="6351" spans="9:13" x14ac:dyDescent="0.25">
      <c r="I6351">
        <v>17344</v>
      </c>
      <c r="J6351" t="s">
        <v>527</v>
      </c>
      <c r="K6351" t="s">
        <v>596</v>
      </c>
      <c r="L6351" s="82">
        <v>28818</v>
      </c>
      <c r="M6351" t="s">
        <v>7506</v>
      </c>
    </row>
    <row r="6352" spans="9:13" x14ac:dyDescent="0.25">
      <c r="I6352">
        <v>17345</v>
      </c>
      <c r="J6352" t="s">
        <v>503</v>
      </c>
      <c r="K6352" t="s">
        <v>664</v>
      </c>
      <c r="L6352" s="82">
        <v>28721</v>
      </c>
      <c r="M6352" t="s">
        <v>7507</v>
      </c>
    </row>
    <row r="6353" spans="9:13" x14ac:dyDescent="0.25">
      <c r="I6353">
        <v>17346</v>
      </c>
      <c r="J6353" t="s">
        <v>246</v>
      </c>
      <c r="K6353" t="s">
        <v>866</v>
      </c>
      <c r="L6353" s="82">
        <v>13918</v>
      </c>
      <c r="M6353" t="s">
        <v>7508</v>
      </c>
    </row>
    <row r="6354" spans="9:13" x14ac:dyDescent="0.25">
      <c r="I6354">
        <v>17347</v>
      </c>
      <c r="J6354" t="s">
        <v>360</v>
      </c>
      <c r="K6354" t="s">
        <v>949</v>
      </c>
      <c r="L6354" s="82">
        <v>28437</v>
      </c>
      <c r="M6354" t="s">
        <v>7509</v>
      </c>
    </row>
    <row r="6355" spans="9:13" x14ac:dyDescent="0.25">
      <c r="I6355">
        <v>17348</v>
      </c>
      <c r="J6355" t="s">
        <v>414</v>
      </c>
      <c r="K6355" t="s">
        <v>935</v>
      </c>
      <c r="L6355" s="82">
        <v>28421</v>
      </c>
      <c r="M6355" t="s">
        <v>7510</v>
      </c>
    </row>
    <row r="6356" spans="9:13" x14ac:dyDescent="0.25">
      <c r="I6356">
        <v>17349</v>
      </c>
      <c r="J6356" t="s">
        <v>245</v>
      </c>
      <c r="K6356" t="s">
        <v>1029</v>
      </c>
      <c r="L6356" s="82">
        <v>29185</v>
      </c>
      <c r="M6356" t="s">
        <v>7511</v>
      </c>
    </row>
    <row r="6357" spans="9:13" x14ac:dyDescent="0.25">
      <c r="I6357">
        <v>17350</v>
      </c>
      <c r="J6357" t="s">
        <v>181</v>
      </c>
      <c r="K6357" t="s">
        <v>855</v>
      </c>
      <c r="L6357" s="82">
        <v>14318</v>
      </c>
      <c r="M6357" t="s">
        <v>7512</v>
      </c>
    </row>
    <row r="6358" spans="9:13" x14ac:dyDescent="0.25">
      <c r="I6358">
        <v>17351</v>
      </c>
      <c r="J6358" t="s">
        <v>383</v>
      </c>
      <c r="K6358" t="s">
        <v>991</v>
      </c>
      <c r="L6358" s="82">
        <v>15207</v>
      </c>
      <c r="M6358" t="s">
        <v>7513</v>
      </c>
    </row>
    <row r="6359" spans="9:13" x14ac:dyDescent="0.25">
      <c r="I6359">
        <v>17352</v>
      </c>
      <c r="J6359" t="s">
        <v>548</v>
      </c>
      <c r="K6359" t="s">
        <v>919</v>
      </c>
      <c r="L6359" s="82">
        <v>15471</v>
      </c>
      <c r="M6359" t="s">
        <v>7514</v>
      </c>
    </row>
    <row r="6360" spans="9:13" x14ac:dyDescent="0.25">
      <c r="I6360">
        <v>17353</v>
      </c>
      <c r="J6360" t="s">
        <v>613</v>
      </c>
      <c r="K6360" t="s">
        <v>878</v>
      </c>
      <c r="L6360" s="82">
        <v>15717</v>
      </c>
      <c r="M6360" t="s">
        <v>7515</v>
      </c>
    </row>
    <row r="6361" spans="9:13" x14ac:dyDescent="0.25">
      <c r="I6361">
        <v>17354</v>
      </c>
      <c r="J6361" t="s">
        <v>468</v>
      </c>
      <c r="K6361" t="s">
        <v>856</v>
      </c>
      <c r="L6361" s="82">
        <v>15929</v>
      </c>
      <c r="M6361" t="s">
        <v>7516</v>
      </c>
    </row>
    <row r="6362" spans="9:13" x14ac:dyDescent="0.25">
      <c r="I6362">
        <v>17355</v>
      </c>
      <c r="J6362" t="s">
        <v>264</v>
      </c>
      <c r="K6362" t="s">
        <v>122</v>
      </c>
      <c r="L6362" s="82">
        <v>16320</v>
      </c>
      <c r="M6362" t="s">
        <v>7517</v>
      </c>
    </row>
    <row r="6363" spans="9:13" x14ac:dyDescent="0.25">
      <c r="I6363">
        <v>17356</v>
      </c>
      <c r="J6363" t="s">
        <v>532</v>
      </c>
      <c r="K6363" t="s">
        <v>941</v>
      </c>
      <c r="L6363" s="82">
        <v>28075</v>
      </c>
      <c r="M6363" t="s">
        <v>7518</v>
      </c>
    </row>
    <row r="6364" spans="9:13" x14ac:dyDescent="0.25">
      <c r="I6364">
        <v>17357</v>
      </c>
      <c r="J6364" t="s">
        <v>597</v>
      </c>
      <c r="K6364" t="s">
        <v>943</v>
      </c>
      <c r="L6364" s="82">
        <v>27840</v>
      </c>
      <c r="M6364" t="s">
        <v>7519</v>
      </c>
    </row>
    <row r="6365" spans="9:13" x14ac:dyDescent="0.25">
      <c r="I6365">
        <v>17358</v>
      </c>
      <c r="J6365" t="s">
        <v>162</v>
      </c>
      <c r="K6365" t="s">
        <v>1001</v>
      </c>
      <c r="L6365" s="82">
        <v>27816</v>
      </c>
      <c r="M6365" t="s">
        <v>7520</v>
      </c>
    </row>
    <row r="6366" spans="9:13" x14ac:dyDescent="0.25">
      <c r="I6366">
        <v>17359</v>
      </c>
      <c r="J6366" t="s">
        <v>753</v>
      </c>
      <c r="K6366" t="s">
        <v>862</v>
      </c>
      <c r="L6366" s="82">
        <v>27461</v>
      </c>
      <c r="M6366" t="s">
        <v>7521</v>
      </c>
    </row>
    <row r="6367" spans="9:13" x14ac:dyDescent="0.25">
      <c r="I6367">
        <v>17360</v>
      </c>
      <c r="J6367" t="s">
        <v>346</v>
      </c>
      <c r="K6367" t="s">
        <v>840</v>
      </c>
      <c r="L6367" s="82">
        <v>27398</v>
      </c>
      <c r="M6367" t="s">
        <v>7522</v>
      </c>
    </row>
    <row r="6368" spans="9:13" x14ac:dyDescent="0.25">
      <c r="I6368">
        <v>17361</v>
      </c>
      <c r="J6368" t="s">
        <v>220</v>
      </c>
      <c r="K6368" t="s">
        <v>915</v>
      </c>
      <c r="L6368" s="82">
        <v>26916</v>
      </c>
      <c r="M6368" t="s">
        <v>7523</v>
      </c>
    </row>
    <row r="6369" spans="9:13" x14ac:dyDescent="0.25">
      <c r="I6369">
        <v>17362</v>
      </c>
      <c r="J6369" t="s">
        <v>399</v>
      </c>
      <c r="K6369" t="s">
        <v>955</v>
      </c>
      <c r="L6369" s="82">
        <v>26330</v>
      </c>
      <c r="M6369" t="s">
        <v>7524</v>
      </c>
    </row>
    <row r="6370" spans="9:13" x14ac:dyDescent="0.25">
      <c r="I6370">
        <v>17363</v>
      </c>
      <c r="J6370" t="s">
        <v>514</v>
      </c>
      <c r="K6370" t="s">
        <v>915</v>
      </c>
      <c r="L6370" s="82">
        <v>25120</v>
      </c>
      <c r="M6370" t="s">
        <v>7525</v>
      </c>
    </row>
    <row r="6371" spans="9:13" x14ac:dyDescent="0.25">
      <c r="I6371">
        <v>17364</v>
      </c>
      <c r="J6371" t="s">
        <v>161</v>
      </c>
      <c r="K6371" t="s">
        <v>944</v>
      </c>
      <c r="L6371" s="82">
        <v>24879</v>
      </c>
      <c r="M6371" t="s">
        <v>7526</v>
      </c>
    </row>
    <row r="6372" spans="9:13" x14ac:dyDescent="0.25">
      <c r="I6372">
        <v>17365</v>
      </c>
      <c r="J6372" t="s">
        <v>495</v>
      </c>
      <c r="K6372" t="s">
        <v>917</v>
      </c>
      <c r="L6372" s="82">
        <v>25012</v>
      </c>
      <c r="M6372" t="s">
        <v>7527</v>
      </c>
    </row>
    <row r="6373" spans="9:13" x14ac:dyDescent="0.25">
      <c r="I6373">
        <v>17366</v>
      </c>
      <c r="J6373" t="s">
        <v>289</v>
      </c>
      <c r="K6373" t="s">
        <v>915</v>
      </c>
      <c r="L6373" s="82">
        <v>25158</v>
      </c>
      <c r="M6373" t="s">
        <v>7528</v>
      </c>
    </row>
    <row r="6374" spans="9:13" x14ac:dyDescent="0.25">
      <c r="I6374">
        <v>17367</v>
      </c>
      <c r="J6374" t="s">
        <v>343</v>
      </c>
      <c r="K6374" t="s">
        <v>935</v>
      </c>
      <c r="L6374" s="82">
        <v>23300</v>
      </c>
      <c r="M6374" t="s">
        <v>7529</v>
      </c>
    </row>
    <row r="6375" spans="9:13" x14ac:dyDescent="0.25">
      <c r="I6375">
        <v>17368</v>
      </c>
      <c r="J6375" t="s">
        <v>429</v>
      </c>
      <c r="K6375" t="s">
        <v>844</v>
      </c>
      <c r="L6375" s="82">
        <v>24949</v>
      </c>
      <c r="M6375" t="s">
        <v>7530</v>
      </c>
    </row>
    <row r="6376" spans="9:13" x14ac:dyDescent="0.25">
      <c r="I6376">
        <v>17369</v>
      </c>
      <c r="J6376" t="s">
        <v>169</v>
      </c>
      <c r="K6376" t="s">
        <v>889</v>
      </c>
      <c r="L6376" s="82">
        <v>29051</v>
      </c>
      <c r="M6376" t="s">
        <v>7531</v>
      </c>
    </row>
    <row r="6377" spans="9:13" x14ac:dyDescent="0.25">
      <c r="I6377">
        <v>17370</v>
      </c>
      <c r="J6377" t="s">
        <v>240</v>
      </c>
      <c r="K6377" t="s">
        <v>885</v>
      </c>
      <c r="L6377" s="82">
        <v>16265</v>
      </c>
      <c r="M6377" t="s">
        <v>7532</v>
      </c>
    </row>
    <row r="6378" spans="9:13" x14ac:dyDescent="0.25">
      <c r="I6378">
        <v>17371</v>
      </c>
      <c r="J6378" t="s">
        <v>506</v>
      </c>
      <c r="K6378" t="s">
        <v>874</v>
      </c>
      <c r="L6378" s="82">
        <v>28720</v>
      </c>
      <c r="M6378" t="s">
        <v>7533</v>
      </c>
    </row>
    <row r="6379" spans="9:13" x14ac:dyDescent="0.25">
      <c r="I6379">
        <v>17372</v>
      </c>
      <c r="J6379" t="s">
        <v>295</v>
      </c>
      <c r="K6379" t="s">
        <v>909</v>
      </c>
      <c r="L6379" s="82">
        <v>28547</v>
      </c>
      <c r="M6379" t="s">
        <v>7534</v>
      </c>
    </row>
    <row r="6380" spans="9:13" x14ac:dyDescent="0.25">
      <c r="I6380">
        <v>17373</v>
      </c>
      <c r="J6380" t="s">
        <v>229</v>
      </c>
      <c r="K6380" t="s">
        <v>959</v>
      </c>
      <c r="L6380" s="82">
        <v>28669</v>
      </c>
      <c r="M6380" t="s">
        <v>7535</v>
      </c>
    </row>
    <row r="6381" spans="9:13" x14ac:dyDescent="0.25">
      <c r="I6381">
        <v>17374</v>
      </c>
      <c r="J6381" t="s">
        <v>286</v>
      </c>
      <c r="K6381" t="s">
        <v>871</v>
      </c>
      <c r="L6381" s="82">
        <v>28750</v>
      </c>
      <c r="M6381" t="s">
        <v>7536</v>
      </c>
    </row>
    <row r="6382" spans="9:13" x14ac:dyDescent="0.25">
      <c r="I6382">
        <v>17375</v>
      </c>
      <c r="J6382" t="s">
        <v>718</v>
      </c>
      <c r="K6382" t="s">
        <v>921</v>
      </c>
      <c r="L6382" s="82">
        <v>17342</v>
      </c>
      <c r="M6382" t="s">
        <v>7537</v>
      </c>
    </row>
    <row r="6383" spans="9:13" x14ac:dyDescent="0.25">
      <c r="I6383">
        <v>17376</v>
      </c>
      <c r="J6383" t="s">
        <v>193</v>
      </c>
      <c r="K6383" t="s">
        <v>962</v>
      </c>
      <c r="L6383" s="82">
        <v>28805</v>
      </c>
      <c r="M6383" t="s">
        <v>7538</v>
      </c>
    </row>
    <row r="6384" spans="9:13" x14ac:dyDescent="0.25">
      <c r="I6384">
        <v>17377</v>
      </c>
      <c r="J6384" t="s">
        <v>528</v>
      </c>
      <c r="K6384" t="s">
        <v>928</v>
      </c>
      <c r="L6384" s="82">
        <v>28557</v>
      </c>
      <c r="M6384" t="s">
        <v>7539</v>
      </c>
    </row>
    <row r="6385" spans="9:13" x14ac:dyDescent="0.25">
      <c r="I6385">
        <v>17378</v>
      </c>
      <c r="J6385" t="s">
        <v>365</v>
      </c>
      <c r="K6385" t="s">
        <v>940</v>
      </c>
      <c r="L6385" s="82">
        <v>28650</v>
      </c>
      <c r="M6385" t="s">
        <v>7540</v>
      </c>
    </row>
    <row r="6386" spans="9:13" x14ac:dyDescent="0.25">
      <c r="I6386">
        <v>17379</v>
      </c>
      <c r="J6386" t="s">
        <v>318</v>
      </c>
      <c r="K6386" t="s">
        <v>363</v>
      </c>
      <c r="L6386" s="82">
        <v>28661</v>
      </c>
      <c r="M6386" t="s">
        <v>7541</v>
      </c>
    </row>
    <row r="6387" spans="9:13" x14ac:dyDescent="0.25">
      <c r="I6387">
        <v>17380</v>
      </c>
      <c r="J6387" t="s">
        <v>189</v>
      </c>
      <c r="K6387" t="s">
        <v>934</v>
      </c>
      <c r="L6387" s="82">
        <v>28527</v>
      </c>
      <c r="M6387" t="s">
        <v>7542</v>
      </c>
    </row>
    <row r="6388" spans="9:13" x14ac:dyDescent="0.25">
      <c r="I6388">
        <v>17381</v>
      </c>
      <c r="J6388" t="s">
        <v>635</v>
      </c>
      <c r="K6388" t="s">
        <v>1008</v>
      </c>
      <c r="L6388" s="82">
        <v>16973</v>
      </c>
      <c r="M6388" t="s">
        <v>7543</v>
      </c>
    </row>
    <row r="6389" spans="9:13" x14ac:dyDescent="0.25">
      <c r="I6389">
        <v>17382</v>
      </c>
      <c r="J6389" t="s">
        <v>220</v>
      </c>
      <c r="K6389" t="s">
        <v>698</v>
      </c>
      <c r="L6389" s="82">
        <v>26015</v>
      </c>
      <c r="M6389" t="s">
        <v>7544</v>
      </c>
    </row>
    <row r="6390" spans="9:13" x14ac:dyDescent="0.25">
      <c r="I6390">
        <v>17383</v>
      </c>
      <c r="J6390" t="s">
        <v>693</v>
      </c>
      <c r="K6390" t="s">
        <v>963</v>
      </c>
      <c r="L6390" s="82">
        <v>26054</v>
      </c>
      <c r="M6390" t="s">
        <v>7545</v>
      </c>
    </row>
    <row r="6391" spans="9:13" x14ac:dyDescent="0.25">
      <c r="I6391">
        <v>17384</v>
      </c>
      <c r="J6391" t="s">
        <v>380</v>
      </c>
      <c r="K6391" t="s">
        <v>951</v>
      </c>
      <c r="L6391" s="82">
        <v>26198</v>
      </c>
      <c r="M6391" t="s">
        <v>7546</v>
      </c>
    </row>
    <row r="6392" spans="9:13" x14ac:dyDescent="0.25">
      <c r="I6392">
        <v>17385</v>
      </c>
      <c r="J6392" t="s">
        <v>210</v>
      </c>
      <c r="K6392" t="s">
        <v>930</v>
      </c>
      <c r="L6392" s="82">
        <v>25967</v>
      </c>
      <c r="M6392" t="s">
        <v>7547</v>
      </c>
    </row>
    <row r="6393" spans="9:13" x14ac:dyDescent="0.25">
      <c r="I6393">
        <v>17386</v>
      </c>
      <c r="J6393" t="s">
        <v>318</v>
      </c>
      <c r="K6393" t="s">
        <v>749</v>
      </c>
      <c r="L6393" s="82">
        <v>25968</v>
      </c>
      <c r="M6393" t="s">
        <v>7548</v>
      </c>
    </row>
    <row r="6394" spans="9:13" x14ac:dyDescent="0.25">
      <c r="I6394">
        <v>17387</v>
      </c>
      <c r="J6394" t="s">
        <v>460</v>
      </c>
      <c r="K6394" t="s">
        <v>686</v>
      </c>
      <c r="L6394" s="82">
        <v>26464</v>
      </c>
      <c r="M6394" t="s">
        <v>7549</v>
      </c>
    </row>
    <row r="6395" spans="9:13" x14ac:dyDescent="0.25">
      <c r="I6395">
        <v>17388</v>
      </c>
      <c r="J6395" t="s">
        <v>537</v>
      </c>
      <c r="K6395" t="s">
        <v>916</v>
      </c>
      <c r="L6395" s="82">
        <v>26394</v>
      </c>
      <c r="M6395" t="s">
        <v>7550</v>
      </c>
    </row>
    <row r="6396" spans="9:13" x14ac:dyDescent="0.25">
      <c r="I6396">
        <v>17389</v>
      </c>
      <c r="J6396" t="s">
        <v>232</v>
      </c>
      <c r="K6396" t="s">
        <v>876</v>
      </c>
      <c r="L6396" s="82">
        <v>26609</v>
      </c>
      <c r="M6396" t="s">
        <v>7551</v>
      </c>
    </row>
    <row r="6397" spans="9:13" x14ac:dyDescent="0.25">
      <c r="I6397">
        <v>17390</v>
      </c>
      <c r="J6397" t="s">
        <v>220</v>
      </c>
      <c r="K6397" t="s">
        <v>958</v>
      </c>
      <c r="L6397" s="82">
        <v>26580</v>
      </c>
      <c r="M6397" t="s">
        <v>7552</v>
      </c>
    </row>
    <row r="6398" spans="9:13" x14ac:dyDescent="0.25">
      <c r="I6398">
        <v>17391</v>
      </c>
      <c r="J6398" t="s">
        <v>207</v>
      </c>
      <c r="K6398" t="s">
        <v>835</v>
      </c>
      <c r="L6398" s="82">
        <v>23509</v>
      </c>
      <c r="M6398" t="s">
        <v>7553</v>
      </c>
    </row>
    <row r="6399" spans="9:13" x14ac:dyDescent="0.25">
      <c r="I6399">
        <v>17392</v>
      </c>
      <c r="J6399" t="s">
        <v>557</v>
      </c>
      <c r="K6399" t="s">
        <v>948</v>
      </c>
      <c r="L6399" s="82">
        <v>23562</v>
      </c>
      <c r="M6399" t="s">
        <v>7554</v>
      </c>
    </row>
    <row r="6400" spans="9:13" x14ac:dyDescent="0.25">
      <c r="I6400">
        <v>17393</v>
      </c>
      <c r="J6400" t="s">
        <v>167</v>
      </c>
      <c r="K6400" t="s">
        <v>991</v>
      </c>
      <c r="L6400" s="82">
        <v>23670</v>
      </c>
      <c r="M6400" t="s">
        <v>7555</v>
      </c>
    </row>
    <row r="6401" spans="9:13" x14ac:dyDescent="0.25">
      <c r="I6401">
        <v>17394</v>
      </c>
      <c r="J6401" t="s">
        <v>572</v>
      </c>
      <c r="K6401" t="s">
        <v>828</v>
      </c>
      <c r="L6401" s="82">
        <v>23487</v>
      </c>
      <c r="M6401" t="s">
        <v>7556</v>
      </c>
    </row>
    <row r="6402" spans="9:13" x14ac:dyDescent="0.25">
      <c r="I6402">
        <v>17395</v>
      </c>
      <c r="J6402" t="s">
        <v>450</v>
      </c>
      <c r="K6402" t="s">
        <v>916</v>
      </c>
      <c r="L6402" s="82">
        <v>23607</v>
      </c>
      <c r="M6402" t="s">
        <v>7557</v>
      </c>
    </row>
    <row r="6403" spans="9:13" x14ac:dyDescent="0.25">
      <c r="I6403">
        <v>17396</v>
      </c>
      <c r="J6403" t="s">
        <v>276</v>
      </c>
      <c r="K6403" t="s">
        <v>932</v>
      </c>
      <c r="L6403" s="82">
        <v>23437</v>
      </c>
      <c r="M6403" t="s">
        <v>7558</v>
      </c>
    </row>
    <row r="6404" spans="9:13" x14ac:dyDescent="0.25">
      <c r="I6404">
        <v>17397</v>
      </c>
      <c r="J6404" t="s">
        <v>318</v>
      </c>
      <c r="K6404" t="s">
        <v>945</v>
      </c>
      <c r="L6404" s="82">
        <v>23656</v>
      </c>
      <c r="M6404" t="s">
        <v>7559</v>
      </c>
    </row>
    <row r="6405" spans="9:13" x14ac:dyDescent="0.25">
      <c r="I6405">
        <v>17398</v>
      </c>
      <c r="J6405" t="s">
        <v>506</v>
      </c>
      <c r="K6405" t="s">
        <v>866</v>
      </c>
      <c r="L6405" s="82">
        <v>23521</v>
      </c>
      <c r="M6405" t="s">
        <v>7560</v>
      </c>
    </row>
    <row r="6406" spans="9:13" x14ac:dyDescent="0.25">
      <c r="I6406">
        <v>17399</v>
      </c>
      <c r="J6406" t="s">
        <v>161</v>
      </c>
      <c r="K6406" t="s">
        <v>860</v>
      </c>
      <c r="L6406" s="82">
        <v>23523</v>
      </c>
      <c r="M6406" t="s">
        <v>7561</v>
      </c>
    </row>
    <row r="6407" spans="9:13" x14ac:dyDescent="0.25">
      <c r="I6407">
        <v>17400</v>
      </c>
      <c r="J6407" t="s">
        <v>228</v>
      </c>
      <c r="K6407" t="s">
        <v>692</v>
      </c>
      <c r="L6407" s="82">
        <v>20525</v>
      </c>
      <c r="M6407" t="s">
        <v>7562</v>
      </c>
    </row>
    <row r="6408" spans="9:13" x14ac:dyDescent="0.25">
      <c r="I6408">
        <v>17401</v>
      </c>
      <c r="J6408" t="s">
        <v>206</v>
      </c>
      <c r="K6408" t="s">
        <v>910</v>
      </c>
      <c r="L6408" s="82">
        <v>20700</v>
      </c>
      <c r="M6408" t="s">
        <v>7563</v>
      </c>
    </row>
    <row r="6409" spans="9:13" x14ac:dyDescent="0.25">
      <c r="I6409">
        <v>17402</v>
      </c>
      <c r="J6409" t="s">
        <v>293</v>
      </c>
      <c r="K6409" t="s">
        <v>983</v>
      </c>
      <c r="L6409" s="82">
        <v>20771</v>
      </c>
      <c r="M6409" t="s">
        <v>7564</v>
      </c>
    </row>
    <row r="6410" spans="9:13" x14ac:dyDescent="0.25">
      <c r="I6410">
        <v>17403</v>
      </c>
      <c r="J6410" t="s">
        <v>508</v>
      </c>
      <c r="K6410" t="s">
        <v>126</v>
      </c>
      <c r="L6410" s="82">
        <v>20732</v>
      </c>
      <c r="M6410" t="s">
        <v>7565</v>
      </c>
    </row>
    <row r="6411" spans="9:13" x14ac:dyDescent="0.25">
      <c r="I6411">
        <v>17404</v>
      </c>
      <c r="J6411" t="s">
        <v>500</v>
      </c>
      <c r="K6411" t="s">
        <v>886</v>
      </c>
      <c r="L6411" s="82">
        <v>12523</v>
      </c>
      <c r="M6411" t="s">
        <v>7566</v>
      </c>
    </row>
    <row r="6412" spans="9:13" x14ac:dyDescent="0.25">
      <c r="I6412">
        <v>17405</v>
      </c>
      <c r="J6412" t="s">
        <v>230</v>
      </c>
      <c r="K6412" t="s">
        <v>920</v>
      </c>
      <c r="L6412" s="82">
        <v>12580</v>
      </c>
      <c r="M6412" t="s">
        <v>7567</v>
      </c>
    </row>
    <row r="6413" spans="9:13" x14ac:dyDescent="0.25">
      <c r="I6413">
        <v>17406</v>
      </c>
      <c r="J6413" t="s">
        <v>492</v>
      </c>
      <c r="K6413" t="s">
        <v>862</v>
      </c>
      <c r="L6413" s="82">
        <v>12678</v>
      </c>
      <c r="M6413" t="s">
        <v>7568</v>
      </c>
    </row>
    <row r="6414" spans="9:13" x14ac:dyDescent="0.25">
      <c r="I6414">
        <v>17407</v>
      </c>
      <c r="J6414" t="s">
        <v>152</v>
      </c>
      <c r="K6414" t="s">
        <v>417</v>
      </c>
      <c r="L6414" s="82">
        <v>12643</v>
      </c>
      <c r="M6414" t="s">
        <v>7569</v>
      </c>
    </row>
    <row r="6415" spans="9:13" x14ac:dyDescent="0.25">
      <c r="I6415">
        <v>17408</v>
      </c>
      <c r="J6415" t="s">
        <v>495</v>
      </c>
      <c r="K6415" t="s">
        <v>943</v>
      </c>
      <c r="L6415" s="82">
        <v>12622</v>
      </c>
      <c r="M6415" t="s">
        <v>7570</v>
      </c>
    </row>
    <row r="6416" spans="9:13" x14ac:dyDescent="0.25">
      <c r="I6416">
        <v>17409</v>
      </c>
      <c r="J6416" t="s">
        <v>601</v>
      </c>
      <c r="K6416" t="s">
        <v>283</v>
      </c>
      <c r="L6416" s="82">
        <v>23202</v>
      </c>
      <c r="M6416" t="s">
        <v>7571</v>
      </c>
    </row>
    <row r="6417" spans="9:13" x14ac:dyDescent="0.25">
      <c r="I6417">
        <v>17410</v>
      </c>
      <c r="J6417" t="s">
        <v>363</v>
      </c>
      <c r="K6417" t="s">
        <v>958</v>
      </c>
      <c r="L6417" s="82">
        <v>23239</v>
      </c>
      <c r="M6417" t="s">
        <v>7572</v>
      </c>
    </row>
    <row r="6418" spans="9:13" x14ac:dyDescent="0.25">
      <c r="I6418">
        <v>17411</v>
      </c>
      <c r="J6418" t="s">
        <v>183</v>
      </c>
      <c r="K6418" t="s">
        <v>929</v>
      </c>
      <c r="L6418" s="82">
        <v>23149</v>
      </c>
      <c r="M6418" t="s">
        <v>7573</v>
      </c>
    </row>
    <row r="6419" spans="9:13" x14ac:dyDescent="0.25">
      <c r="I6419">
        <v>17412</v>
      </c>
      <c r="J6419" t="s">
        <v>506</v>
      </c>
      <c r="K6419" t="s">
        <v>859</v>
      </c>
      <c r="L6419" s="82">
        <v>23317</v>
      </c>
      <c r="M6419" t="s">
        <v>7574</v>
      </c>
    </row>
    <row r="6420" spans="9:13" x14ac:dyDescent="0.25">
      <c r="I6420">
        <v>17413</v>
      </c>
      <c r="J6420" t="s">
        <v>319</v>
      </c>
      <c r="K6420" t="s">
        <v>916</v>
      </c>
      <c r="L6420" s="82">
        <v>23029</v>
      </c>
      <c r="M6420" t="s">
        <v>7575</v>
      </c>
    </row>
    <row r="6421" spans="9:13" x14ac:dyDescent="0.25">
      <c r="I6421">
        <v>17414</v>
      </c>
      <c r="J6421" t="s">
        <v>296</v>
      </c>
      <c r="K6421" t="s">
        <v>856</v>
      </c>
      <c r="L6421" s="82">
        <v>23216</v>
      </c>
      <c r="M6421" t="s">
        <v>7576</v>
      </c>
    </row>
    <row r="6422" spans="9:13" x14ac:dyDescent="0.25">
      <c r="I6422">
        <v>17415</v>
      </c>
      <c r="J6422" t="s">
        <v>443</v>
      </c>
      <c r="K6422" t="s">
        <v>845</v>
      </c>
      <c r="L6422" s="82">
        <v>23121</v>
      </c>
      <c r="M6422" t="s">
        <v>7577</v>
      </c>
    </row>
    <row r="6423" spans="9:13" x14ac:dyDescent="0.25">
      <c r="I6423">
        <v>17416</v>
      </c>
      <c r="J6423" t="s">
        <v>380</v>
      </c>
      <c r="K6423" t="s">
        <v>1007</v>
      </c>
      <c r="L6423" s="82">
        <v>23149</v>
      </c>
      <c r="M6423" t="s">
        <v>7578</v>
      </c>
    </row>
    <row r="6424" spans="9:13" x14ac:dyDescent="0.25">
      <c r="I6424">
        <v>17417</v>
      </c>
      <c r="J6424" t="s">
        <v>726</v>
      </c>
      <c r="K6424" t="s">
        <v>868</v>
      </c>
      <c r="L6424" s="82">
        <v>23300</v>
      </c>
      <c r="M6424" t="s">
        <v>7579</v>
      </c>
    </row>
    <row r="6425" spans="9:13" x14ac:dyDescent="0.25">
      <c r="I6425">
        <v>17418</v>
      </c>
      <c r="J6425" t="s">
        <v>342</v>
      </c>
      <c r="K6425" t="s">
        <v>916</v>
      </c>
      <c r="L6425" s="82">
        <v>23055</v>
      </c>
      <c r="M6425" t="s">
        <v>7580</v>
      </c>
    </row>
    <row r="6426" spans="9:13" x14ac:dyDescent="0.25">
      <c r="I6426">
        <v>17419</v>
      </c>
      <c r="J6426" t="s">
        <v>271</v>
      </c>
      <c r="K6426" t="s">
        <v>874</v>
      </c>
      <c r="L6426" s="82">
        <v>23165</v>
      </c>
      <c r="M6426" t="s">
        <v>7581</v>
      </c>
    </row>
    <row r="6427" spans="9:13" x14ac:dyDescent="0.25">
      <c r="I6427">
        <v>17420</v>
      </c>
      <c r="J6427" t="s">
        <v>495</v>
      </c>
      <c r="K6427" t="s">
        <v>926</v>
      </c>
      <c r="L6427" s="82">
        <v>23320</v>
      </c>
      <c r="M6427" t="s">
        <v>7582</v>
      </c>
    </row>
    <row r="6428" spans="9:13" x14ac:dyDescent="0.25">
      <c r="I6428">
        <v>17421</v>
      </c>
      <c r="J6428" t="s">
        <v>450</v>
      </c>
      <c r="K6428" t="s">
        <v>875</v>
      </c>
      <c r="L6428" s="82">
        <v>23133</v>
      </c>
      <c r="M6428" t="s">
        <v>7583</v>
      </c>
    </row>
    <row r="6429" spans="9:13" x14ac:dyDescent="0.25">
      <c r="I6429">
        <v>17422</v>
      </c>
      <c r="J6429" t="s">
        <v>231</v>
      </c>
      <c r="K6429" t="s">
        <v>942</v>
      </c>
      <c r="L6429" s="82">
        <v>22752</v>
      </c>
      <c r="M6429" t="s">
        <v>7584</v>
      </c>
    </row>
    <row r="6430" spans="9:13" x14ac:dyDescent="0.25">
      <c r="I6430">
        <v>17423</v>
      </c>
      <c r="J6430" t="s">
        <v>586</v>
      </c>
      <c r="K6430" t="s">
        <v>686</v>
      </c>
      <c r="L6430" s="82">
        <v>22817</v>
      </c>
      <c r="M6430" t="s">
        <v>7585</v>
      </c>
    </row>
    <row r="6431" spans="9:13" x14ac:dyDescent="0.25">
      <c r="I6431">
        <v>17424</v>
      </c>
      <c r="J6431" t="s">
        <v>356</v>
      </c>
      <c r="K6431" t="s">
        <v>909</v>
      </c>
      <c r="L6431" s="82">
        <v>22962</v>
      </c>
      <c r="M6431" t="s">
        <v>7586</v>
      </c>
    </row>
    <row r="6432" spans="9:13" x14ac:dyDescent="0.25">
      <c r="I6432">
        <v>17425</v>
      </c>
      <c r="J6432" t="s">
        <v>453</v>
      </c>
      <c r="K6432" t="s">
        <v>986</v>
      </c>
      <c r="L6432" s="82">
        <v>22702</v>
      </c>
      <c r="M6432" t="s">
        <v>7587</v>
      </c>
    </row>
    <row r="6433" spans="9:13" x14ac:dyDescent="0.25">
      <c r="I6433">
        <v>17426</v>
      </c>
      <c r="J6433" t="s">
        <v>574</v>
      </c>
      <c r="K6433" t="s">
        <v>965</v>
      </c>
      <c r="L6433" s="82">
        <v>22724</v>
      </c>
      <c r="M6433" t="s">
        <v>7588</v>
      </c>
    </row>
    <row r="6434" spans="9:13" x14ac:dyDescent="0.25">
      <c r="I6434">
        <v>17427</v>
      </c>
      <c r="J6434" t="s">
        <v>190</v>
      </c>
      <c r="K6434" t="s">
        <v>171</v>
      </c>
      <c r="L6434" s="82">
        <v>22907</v>
      </c>
      <c r="M6434" t="s">
        <v>7589</v>
      </c>
    </row>
    <row r="6435" spans="9:13" x14ac:dyDescent="0.25">
      <c r="I6435">
        <v>17428</v>
      </c>
      <c r="J6435" t="s">
        <v>337</v>
      </c>
      <c r="K6435" t="s">
        <v>891</v>
      </c>
      <c r="L6435" s="82">
        <v>22706</v>
      </c>
      <c r="M6435" t="s">
        <v>7590</v>
      </c>
    </row>
    <row r="6436" spans="9:13" x14ac:dyDescent="0.25">
      <c r="I6436">
        <v>17429</v>
      </c>
      <c r="J6436" t="s">
        <v>164</v>
      </c>
      <c r="K6436" t="s">
        <v>859</v>
      </c>
      <c r="L6436" s="82">
        <v>22449</v>
      </c>
      <c r="M6436" t="s">
        <v>7591</v>
      </c>
    </row>
    <row r="6437" spans="9:13" x14ac:dyDescent="0.25">
      <c r="I6437">
        <v>17430</v>
      </c>
      <c r="J6437" t="s">
        <v>278</v>
      </c>
      <c r="K6437" t="s">
        <v>841</v>
      </c>
      <c r="L6437" s="82">
        <v>22425</v>
      </c>
      <c r="M6437" t="s">
        <v>7592</v>
      </c>
    </row>
    <row r="6438" spans="9:13" x14ac:dyDescent="0.25">
      <c r="I6438">
        <v>17431</v>
      </c>
      <c r="J6438" t="s">
        <v>210</v>
      </c>
      <c r="K6438" t="s">
        <v>596</v>
      </c>
      <c r="L6438" s="82">
        <v>22564</v>
      </c>
      <c r="M6438" t="s">
        <v>7593</v>
      </c>
    </row>
    <row r="6439" spans="9:13" x14ac:dyDescent="0.25">
      <c r="I6439">
        <v>17432</v>
      </c>
      <c r="J6439" t="s">
        <v>492</v>
      </c>
      <c r="K6439" t="s">
        <v>984</v>
      </c>
      <c r="L6439" s="82">
        <v>22316</v>
      </c>
      <c r="M6439" t="s">
        <v>7594</v>
      </c>
    </row>
    <row r="6440" spans="9:13" x14ac:dyDescent="0.25">
      <c r="I6440">
        <v>17433</v>
      </c>
      <c r="J6440" t="s">
        <v>355</v>
      </c>
      <c r="K6440" t="s">
        <v>726</v>
      </c>
      <c r="L6440" s="82">
        <v>22595</v>
      </c>
      <c r="M6440" t="s">
        <v>7595</v>
      </c>
    </row>
    <row r="6441" spans="9:13" x14ac:dyDescent="0.25">
      <c r="I6441">
        <v>17434</v>
      </c>
      <c r="J6441" t="s">
        <v>226</v>
      </c>
      <c r="K6441" t="s">
        <v>171</v>
      </c>
      <c r="L6441" s="82">
        <v>22517</v>
      </c>
      <c r="M6441" t="s">
        <v>7596</v>
      </c>
    </row>
    <row r="6442" spans="9:13" x14ac:dyDescent="0.25">
      <c r="I6442">
        <v>17435</v>
      </c>
      <c r="J6442" t="s">
        <v>278</v>
      </c>
      <c r="K6442" t="s">
        <v>397</v>
      </c>
      <c r="L6442" s="82">
        <v>22519</v>
      </c>
      <c r="M6442" t="s">
        <v>7597</v>
      </c>
    </row>
    <row r="6443" spans="9:13" x14ac:dyDescent="0.25">
      <c r="I6443">
        <v>17436</v>
      </c>
      <c r="J6443" t="s">
        <v>257</v>
      </c>
      <c r="K6443" t="s">
        <v>916</v>
      </c>
      <c r="L6443" s="82">
        <v>20278</v>
      </c>
      <c r="M6443" t="s">
        <v>7598</v>
      </c>
    </row>
    <row r="6444" spans="9:13" x14ac:dyDescent="0.25">
      <c r="I6444">
        <v>17437</v>
      </c>
      <c r="J6444" t="s">
        <v>315</v>
      </c>
      <c r="K6444" t="s">
        <v>886</v>
      </c>
      <c r="L6444" s="82">
        <v>20259</v>
      </c>
      <c r="M6444" t="s">
        <v>7599</v>
      </c>
    </row>
    <row r="6445" spans="9:13" x14ac:dyDescent="0.25">
      <c r="I6445">
        <v>17438</v>
      </c>
      <c r="J6445" t="s">
        <v>270</v>
      </c>
      <c r="K6445" t="s">
        <v>926</v>
      </c>
      <c r="L6445" s="82">
        <v>20284</v>
      </c>
      <c r="M6445" t="s">
        <v>7600</v>
      </c>
    </row>
    <row r="6446" spans="9:13" x14ac:dyDescent="0.25">
      <c r="I6446">
        <v>17439</v>
      </c>
      <c r="J6446" t="s">
        <v>272</v>
      </c>
      <c r="K6446" t="s">
        <v>876</v>
      </c>
      <c r="L6446" s="82">
        <v>20139</v>
      </c>
      <c r="M6446" t="s">
        <v>7601</v>
      </c>
    </row>
    <row r="6447" spans="9:13" x14ac:dyDescent="0.25">
      <c r="I6447">
        <v>17440</v>
      </c>
      <c r="J6447" t="s">
        <v>530</v>
      </c>
      <c r="K6447" t="s">
        <v>887</v>
      </c>
      <c r="L6447" s="82">
        <v>19864</v>
      </c>
      <c r="M6447" t="s">
        <v>7602</v>
      </c>
    </row>
    <row r="6448" spans="9:13" x14ac:dyDescent="0.25">
      <c r="I6448">
        <v>17441</v>
      </c>
      <c r="J6448" t="s">
        <v>315</v>
      </c>
      <c r="K6448" t="s">
        <v>950</v>
      </c>
      <c r="L6448" s="82">
        <v>20040</v>
      </c>
      <c r="M6448" t="s">
        <v>7603</v>
      </c>
    </row>
    <row r="6449" spans="9:13" x14ac:dyDescent="0.25">
      <c r="I6449">
        <v>17442</v>
      </c>
      <c r="J6449" t="s">
        <v>278</v>
      </c>
      <c r="K6449" t="s">
        <v>344</v>
      </c>
      <c r="L6449" s="82">
        <v>12960</v>
      </c>
      <c r="M6449" t="s">
        <v>7604</v>
      </c>
    </row>
    <row r="6450" spans="9:13" x14ac:dyDescent="0.25">
      <c r="I6450">
        <v>17443</v>
      </c>
      <c r="J6450" t="s">
        <v>475</v>
      </c>
      <c r="K6450" t="s">
        <v>922</v>
      </c>
      <c r="L6450" s="82">
        <v>13111</v>
      </c>
      <c r="M6450" t="s">
        <v>7605</v>
      </c>
    </row>
    <row r="6451" spans="9:13" x14ac:dyDescent="0.25">
      <c r="I6451">
        <v>17444</v>
      </c>
      <c r="J6451" t="s">
        <v>526</v>
      </c>
      <c r="K6451" t="s">
        <v>887</v>
      </c>
      <c r="L6451" s="82">
        <v>12910</v>
      </c>
      <c r="M6451" t="s">
        <v>7606</v>
      </c>
    </row>
    <row r="6452" spans="9:13" x14ac:dyDescent="0.25">
      <c r="I6452">
        <v>17445</v>
      </c>
      <c r="J6452" t="s">
        <v>696</v>
      </c>
      <c r="K6452" t="s">
        <v>857</v>
      </c>
      <c r="L6452" s="82">
        <v>12895</v>
      </c>
      <c r="M6452" t="s">
        <v>7607</v>
      </c>
    </row>
    <row r="6453" spans="9:13" x14ac:dyDescent="0.25">
      <c r="I6453">
        <v>17446</v>
      </c>
      <c r="J6453" t="s">
        <v>413</v>
      </c>
      <c r="K6453" t="s">
        <v>1003</v>
      </c>
      <c r="L6453" s="82">
        <v>13010</v>
      </c>
      <c r="M6453" t="s">
        <v>7608</v>
      </c>
    </row>
    <row r="6454" spans="9:13" x14ac:dyDescent="0.25">
      <c r="I6454">
        <v>17447</v>
      </c>
      <c r="J6454" t="s">
        <v>162</v>
      </c>
      <c r="K6454" t="s">
        <v>958</v>
      </c>
      <c r="L6454" s="82">
        <v>12861</v>
      </c>
      <c r="M6454" t="s">
        <v>7609</v>
      </c>
    </row>
    <row r="6455" spans="9:13" x14ac:dyDescent="0.25">
      <c r="I6455">
        <v>17448</v>
      </c>
      <c r="J6455" t="s">
        <v>365</v>
      </c>
      <c r="K6455" t="s">
        <v>973</v>
      </c>
      <c r="L6455" s="82">
        <v>12855</v>
      </c>
      <c r="M6455" t="s">
        <v>7610</v>
      </c>
    </row>
    <row r="6456" spans="9:13" x14ac:dyDescent="0.25">
      <c r="I6456">
        <v>17449</v>
      </c>
      <c r="J6456" t="s">
        <v>477</v>
      </c>
      <c r="K6456" t="s">
        <v>934</v>
      </c>
      <c r="L6456" s="82">
        <v>13342</v>
      </c>
      <c r="M6456" t="s">
        <v>7611</v>
      </c>
    </row>
    <row r="6457" spans="9:13" x14ac:dyDescent="0.25">
      <c r="I6457">
        <v>17450</v>
      </c>
      <c r="J6457" t="s">
        <v>496</v>
      </c>
      <c r="K6457" t="s">
        <v>918</v>
      </c>
      <c r="L6457" s="82">
        <v>22203</v>
      </c>
      <c r="M6457" t="s">
        <v>7612</v>
      </c>
    </row>
    <row r="6458" spans="9:13" x14ac:dyDescent="0.25">
      <c r="I6458">
        <v>17451</v>
      </c>
      <c r="J6458" t="s">
        <v>606</v>
      </c>
      <c r="K6458" t="s">
        <v>928</v>
      </c>
      <c r="L6458" s="82">
        <v>21966</v>
      </c>
      <c r="M6458" t="s">
        <v>7613</v>
      </c>
    </row>
    <row r="6459" spans="9:13" x14ac:dyDescent="0.25">
      <c r="I6459">
        <v>17452</v>
      </c>
      <c r="J6459" t="s">
        <v>397</v>
      </c>
      <c r="K6459" t="s">
        <v>853</v>
      </c>
      <c r="L6459" s="82">
        <v>22076</v>
      </c>
      <c r="M6459" t="s">
        <v>7614</v>
      </c>
    </row>
    <row r="6460" spans="9:13" x14ac:dyDescent="0.25">
      <c r="I6460">
        <v>17453</v>
      </c>
      <c r="J6460" t="s">
        <v>319</v>
      </c>
      <c r="K6460" t="s">
        <v>874</v>
      </c>
      <c r="L6460" s="82">
        <v>22122</v>
      </c>
      <c r="M6460" t="s">
        <v>7615</v>
      </c>
    </row>
    <row r="6461" spans="9:13" x14ac:dyDescent="0.25">
      <c r="I6461">
        <v>17454</v>
      </c>
      <c r="J6461" t="s">
        <v>278</v>
      </c>
      <c r="K6461" t="s">
        <v>944</v>
      </c>
      <c r="L6461" s="82">
        <v>22047</v>
      </c>
      <c r="M6461" t="s">
        <v>7616</v>
      </c>
    </row>
    <row r="6462" spans="9:13" x14ac:dyDescent="0.25">
      <c r="I6462">
        <v>17455</v>
      </c>
      <c r="J6462" t="s">
        <v>557</v>
      </c>
      <c r="K6462" t="s">
        <v>973</v>
      </c>
      <c r="L6462" s="82">
        <v>22054</v>
      </c>
      <c r="M6462" t="s">
        <v>7617</v>
      </c>
    </row>
    <row r="6463" spans="9:13" x14ac:dyDescent="0.25">
      <c r="I6463">
        <v>17456</v>
      </c>
      <c r="J6463" t="s">
        <v>233</v>
      </c>
      <c r="K6463" t="s">
        <v>928</v>
      </c>
      <c r="L6463" s="82">
        <v>19857</v>
      </c>
      <c r="M6463" t="s">
        <v>7618</v>
      </c>
    </row>
    <row r="6464" spans="9:13" x14ac:dyDescent="0.25">
      <c r="I6464">
        <v>17457</v>
      </c>
      <c r="J6464" t="s">
        <v>450</v>
      </c>
      <c r="K6464" t="s">
        <v>698</v>
      </c>
      <c r="L6464" s="82">
        <v>19810</v>
      </c>
      <c r="M6464" t="s">
        <v>7619</v>
      </c>
    </row>
    <row r="6465" spans="9:13" x14ac:dyDescent="0.25">
      <c r="I6465">
        <v>17458</v>
      </c>
      <c r="J6465" t="s">
        <v>286</v>
      </c>
      <c r="K6465" t="s">
        <v>955</v>
      </c>
      <c r="L6465" s="82">
        <v>19910</v>
      </c>
      <c r="M6465" t="s">
        <v>7620</v>
      </c>
    </row>
    <row r="6466" spans="9:13" x14ac:dyDescent="0.25">
      <c r="I6466">
        <v>17459</v>
      </c>
      <c r="J6466" t="s">
        <v>539</v>
      </c>
      <c r="K6466" t="s">
        <v>931</v>
      </c>
      <c r="L6466" s="82">
        <v>19850</v>
      </c>
      <c r="M6466" t="s">
        <v>7621</v>
      </c>
    </row>
    <row r="6467" spans="9:13" x14ac:dyDescent="0.25">
      <c r="I6467">
        <v>17460</v>
      </c>
      <c r="J6467" t="s">
        <v>188</v>
      </c>
      <c r="K6467" t="s">
        <v>858</v>
      </c>
      <c r="L6467" s="82">
        <v>20078</v>
      </c>
      <c r="M6467" t="s">
        <v>7622</v>
      </c>
    </row>
    <row r="6468" spans="9:13" x14ac:dyDescent="0.25">
      <c r="I6468">
        <v>17461</v>
      </c>
      <c r="J6468" t="s">
        <v>360</v>
      </c>
      <c r="K6468" t="s">
        <v>698</v>
      </c>
      <c r="L6468" s="82">
        <v>20055</v>
      </c>
      <c r="M6468" t="s">
        <v>7623</v>
      </c>
    </row>
    <row r="6469" spans="9:13" x14ac:dyDescent="0.25">
      <c r="I6469">
        <v>17462</v>
      </c>
      <c r="J6469" t="s">
        <v>186</v>
      </c>
      <c r="K6469" t="s">
        <v>983</v>
      </c>
      <c r="L6469" s="82">
        <v>19412</v>
      </c>
      <c r="M6469" t="s">
        <v>7624</v>
      </c>
    </row>
    <row r="6470" spans="9:13" x14ac:dyDescent="0.25">
      <c r="I6470">
        <v>17463</v>
      </c>
      <c r="J6470" t="s">
        <v>296</v>
      </c>
      <c r="K6470" t="s">
        <v>993</v>
      </c>
      <c r="L6470" s="82">
        <v>19604</v>
      </c>
      <c r="M6470" t="s">
        <v>7625</v>
      </c>
    </row>
    <row r="6471" spans="9:13" x14ac:dyDescent="0.25">
      <c r="I6471">
        <v>17464</v>
      </c>
      <c r="J6471" t="s">
        <v>194</v>
      </c>
      <c r="K6471" t="s">
        <v>932</v>
      </c>
      <c r="L6471" s="82">
        <v>19414</v>
      </c>
      <c r="M6471" t="s">
        <v>7626</v>
      </c>
    </row>
    <row r="6472" spans="9:13" x14ac:dyDescent="0.25">
      <c r="I6472">
        <v>17465</v>
      </c>
      <c r="J6472" t="s">
        <v>586</v>
      </c>
      <c r="K6472" t="s">
        <v>949</v>
      </c>
      <c r="L6472" s="82">
        <v>19352</v>
      </c>
      <c r="M6472" t="s">
        <v>7627</v>
      </c>
    </row>
    <row r="6473" spans="9:13" x14ac:dyDescent="0.25">
      <c r="I6473">
        <v>17466</v>
      </c>
      <c r="J6473" t="s">
        <v>495</v>
      </c>
      <c r="K6473" t="s">
        <v>891</v>
      </c>
      <c r="L6473" s="82">
        <v>13532</v>
      </c>
      <c r="M6473" t="s">
        <v>7628</v>
      </c>
    </row>
    <row r="6474" spans="9:13" x14ac:dyDescent="0.25">
      <c r="I6474">
        <v>17467</v>
      </c>
      <c r="J6474" t="s">
        <v>164</v>
      </c>
      <c r="K6474" t="s">
        <v>973</v>
      </c>
      <c r="L6474" s="82">
        <v>13740</v>
      </c>
      <c r="M6474" t="s">
        <v>7629</v>
      </c>
    </row>
    <row r="6475" spans="9:13" x14ac:dyDescent="0.25">
      <c r="I6475">
        <v>17468</v>
      </c>
      <c r="J6475" t="s">
        <v>503</v>
      </c>
      <c r="K6475" t="s">
        <v>854</v>
      </c>
      <c r="L6475" s="82">
        <v>13524</v>
      </c>
      <c r="M6475" t="s">
        <v>7630</v>
      </c>
    </row>
    <row r="6476" spans="9:13" x14ac:dyDescent="0.25">
      <c r="I6476">
        <v>17469</v>
      </c>
      <c r="J6476" t="s">
        <v>161</v>
      </c>
      <c r="K6476" t="s">
        <v>891</v>
      </c>
      <c r="L6476" s="82">
        <v>13702</v>
      </c>
      <c r="M6476" t="s">
        <v>7631</v>
      </c>
    </row>
    <row r="6477" spans="9:13" x14ac:dyDescent="0.25">
      <c r="I6477">
        <v>17470</v>
      </c>
      <c r="J6477" t="s">
        <v>180</v>
      </c>
      <c r="K6477" t="s">
        <v>830</v>
      </c>
      <c r="L6477" s="82">
        <v>13845</v>
      </c>
      <c r="M6477" t="s">
        <v>7632</v>
      </c>
    </row>
    <row r="6478" spans="9:13" x14ac:dyDescent="0.25">
      <c r="I6478">
        <v>17471</v>
      </c>
      <c r="J6478" t="s">
        <v>210</v>
      </c>
      <c r="K6478" t="s">
        <v>283</v>
      </c>
      <c r="L6478" s="82">
        <v>14188</v>
      </c>
      <c r="M6478" t="s">
        <v>7633</v>
      </c>
    </row>
    <row r="6479" spans="9:13" x14ac:dyDescent="0.25">
      <c r="I6479">
        <v>17472</v>
      </c>
      <c r="J6479" t="s">
        <v>250</v>
      </c>
      <c r="K6479" t="s">
        <v>823</v>
      </c>
      <c r="L6479" s="82">
        <v>14303</v>
      </c>
      <c r="M6479" t="s">
        <v>7634</v>
      </c>
    </row>
    <row r="6480" spans="9:13" x14ac:dyDescent="0.25">
      <c r="I6480">
        <v>17473</v>
      </c>
      <c r="J6480" t="s">
        <v>181</v>
      </c>
      <c r="K6480" t="s">
        <v>903</v>
      </c>
      <c r="L6480" s="82">
        <v>14433</v>
      </c>
      <c r="M6480" t="s">
        <v>7635</v>
      </c>
    </row>
    <row r="6481" spans="9:13" x14ac:dyDescent="0.25">
      <c r="I6481">
        <v>17474</v>
      </c>
      <c r="J6481" t="s">
        <v>299</v>
      </c>
      <c r="K6481" t="s">
        <v>841</v>
      </c>
      <c r="L6481" s="82">
        <v>14939</v>
      </c>
      <c r="M6481" t="s">
        <v>7636</v>
      </c>
    </row>
    <row r="6482" spans="9:13" x14ac:dyDescent="0.25">
      <c r="I6482">
        <v>17475</v>
      </c>
      <c r="J6482" t="s">
        <v>477</v>
      </c>
      <c r="K6482" t="s">
        <v>987</v>
      </c>
      <c r="L6482" s="82">
        <v>14706</v>
      </c>
      <c r="M6482" t="s">
        <v>7637</v>
      </c>
    </row>
    <row r="6483" spans="9:13" x14ac:dyDescent="0.25">
      <c r="I6483">
        <v>17476</v>
      </c>
      <c r="J6483" t="s">
        <v>467</v>
      </c>
      <c r="K6483" t="s">
        <v>949</v>
      </c>
      <c r="L6483" s="82">
        <v>15042</v>
      </c>
      <c r="M6483" t="s">
        <v>7638</v>
      </c>
    </row>
    <row r="6484" spans="9:13" x14ac:dyDescent="0.25">
      <c r="I6484">
        <v>17477</v>
      </c>
      <c r="J6484" t="s">
        <v>502</v>
      </c>
      <c r="K6484" t="s">
        <v>913</v>
      </c>
      <c r="L6484" s="82">
        <v>15412</v>
      </c>
      <c r="M6484" t="s">
        <v>7639</v>
      </c>
    </row>
    <row r="6485" spans="9:13" x14ac:dyDescent="0.25">
      <c r="I6485">
        <v>17478</v>
      </c>
      <c r="J6485" t="s">
        <v>670</v>
      </c>
      <c r="K6485" t="s">
        <v>664</v>
      </c>
      <c r="L6485" s="82">
        <v>17493</v>
      </c>
      <c r="M6485" t="s">
        <v>7640</v>
      </c>
    </row>
    <row r="6486" spans="9:13" x14ac:dyDescent="0.25">
      <c r="I6486">
        <v>17479</v>
      </c>
      <c r="J6486" t="s">
        <v>609</v>
      </c>
      <c r="K6486" t="s">
        <v>851</v>
      </c>
      <c r="L6486" s="82">
        <v>17789</v>
      </c>
      <c r="M6486" t="s">
        <v>7641</v>
      </c>
    </row>
    <row r="6487" spans="9:13" x14ac:dyDescent="0.25">
      <c r="I6487">
        <v>17480</v>
      </c>
      <c r="J6487" t="s">
        <v>227</v>
      </c>
      <c r="K6487" t="s">
        <v>854</v>
      </c>
      <c r="L6487" s="82">
        <v>28722</v>
      </c>
      <c r="M6487" t="s">
        <v>7642</v>
      </c>
    </row>
    <row r="6488" spans="9:13" x14ac:dyDescent="0.25">
      <c r="I6488">
        <v>17481</v>
      </c>
      <c r="J6488" t="s">
        <v>515</v>
      </c>
      <c r="K6488" t="s">
        <v>1016</v>
      </c>
      <c r="L6488" s="82">
        <v>28435</v>
      </c>
      <c r="M6488" t="s">
        <v>7643</v>
      </c>
    </row>
    <row r="6489" spans="9:13" x14ac:dyDescent="0.25">
      <c r="I6489">
        <v>17482</v>
      </c>
      <c r="J6489" t="s">
        <v>344</v>
      </c>
      <c r="K6489" t="s">
        <v>686</v>
      </c>
      <c r="L6489" s="82">
        <v>28247</v>
      </c>
      <c r="M6489" t="s">
        <v>7644</v>
      </c>
    </row>
    <row r="6490" spans="9:13" x14ac:dyDescent="0.25">
      <c r="I6490">
        <v>17483</v>
      </c>
      <c r="J6490" t="s">
        <v>456</v>
      </c>
      <c r="K6490" t="s">
        <v>854</v>
      </c>
      <c r="L6490" s="82">
        <v>28331</v>
      </c>
      <c r="M6490" t="s">
        <v>7645</v>
      </c>
    </row>
    <row r="6491" spans="9:13" x14ac:dyDescent="0.25">
      <c r="I6491">
        <v>17484</v>
      </c>
      <c r="J6491" t="s">
        <v>483</v>
      </c>
      <c r="K6491" t="s">
        <v>830</v>
      </c>
      <c r="L6491" s="82">
        <v>17849</v>
      </c>
      <c r="M6491" t="s">
        <v>7646</v>
      </c>
    </row>
    <row r="6492" spans="9:13" x14ac:dyDescent="0.25">
      <c r="I6492">
        <v>17485</v>
      </c>
      <c r="J6492" t="s">
        <v>220</v>
      </c>
      <c r="K6492" t="s">
        <v>890</v>
      </c>
      <c r="L6492" s="82">
        <v>28324</v>
      </c>
      <c r="M6492" t="s">
        <v>7647</v>
      </c>
    </row>
    <row r="6493" spans="9:13" x14ac:dyDescent="0.25">
      <c r="I6493">
        <v>17486</v>
      </c>
      <c r="J6493" t="s">
        <v>720</v>
      </c>
      <c r="K6493" t="s">
        <v>940</v>
      </c>
      <c r="L6493" s="82">
        <v>28454</v>
      </c>
      <c r="M6493" t="s">
        <v>7648</v>
      </c>
    </row>
    <row r="6494" spans="9:13" x14ac:dyDescent="0.25">
      <c r="I6494">
        <v>17487</v>
      </c>
      <c r="J6494" t="s">
        <v>189</v>
      </c>
      <c r="K6494" t="s">
        <v>987</v>
      </c>
      <c r="L6494" s="82">
        <v>28360</v>
      </c>
      <c r="M6494" t="s">
        <v>7649</v>
      </c>
    </row>
    <row r="6495" spans="9:13" x14ac:dyDescent="0.25">
      <c r="I6495">
        <v>17488</v>
      </c>
      <c r="J6495" t="s">
        <v>286</v>
      </c>
      <c r="K6495" t="s">
        <v>934</v>
      </c>
      <c r="L6495" s="82">
        <v>28384</v>
      </c>
      <c r="M6495" t="s">
        <v>7650</v>
      </c>
    </row>
    <row r="6496" spans="9:13" x14ac:dyDescent="0.25">
      <c r="I6496">
        <v>17489</v>
      </c>
      <c r="J6496" t="s">
        <v>595</v>
      </c>
      <c r="K6496" t="s">
        <v>941</v>
      </c>
      <c r="L6496" s="82">
        <v>28450</v>
      </c>
      <c r="M6496" t="s">
        <v>7651</v>
      </c>
    </row>
    <row r="6497" spans="9:13" x14ac:dyDescent="0.25">
      <c r="I6497">
        <v>17490</v>
      </c>
      <c r="J6497" t="s">
        <v>210</v>
      </c>
      <c r="K6497" t="s">
        <v>993</v>
      </c>
      <c r="L6497" s="82">
        <v>28376</v>
      </c>
      <c r="M6497" t="s">
        <v>7652</v>
      </c>
    </row>
    <row r="6498" spans="9:13" x14ac:dyDescent="0.25">
      <c r="I6498">
        <v>17491</v>
      </c>
      <c r="J6498" t="s">
        <v>346</v>
      </c>
      <c r="K6498" t="s">
        <v>995</v>
      </c>
      <c r="L6498" s="82">
        <v>27961</v>
      </c>
      <c r="M6498" t="s">
        <v>7653</v>
      </c>
    </row>
    <row r="6499" spans="9:13" x14ac:dyDescent="0.25">
      <c r="I6499">
        <v>17492</v>
      </c>
      <c r="J6499" t="s">
        <v>187</v>
      </c>
      <c r="K6499" t="s">
        <v>867</v>
      </c>
      <c r="L6499" s="82">
        <v>27925</v>
      </c>
      <c r="M6499" t="s">
        <v>7654</v>
      </c>
    </row>
    <row r="6500" spans="9:13" x14ac:dyDescent="0.25">
      <c r="I6500">
        <v>17493</v>
      </c>
      <c r="J6500" t="s">
        <v>721</v>
      </c>
      <c r="K6500" t="s">
        <v>873</v>
      </c>
      <c r="L6500" s="82">
        <v>18229</v>
      </c>
      <c r="M6500" t="s">
        <v>7655</v>
      </c>
    </row>
    <row r="6501" spans="9:13" x14ac:dyDescent="0.25">
      <c r="I6501">
        <v>17494</v>
      </c>
      <c r="J6501" t="s">
        <v>554</v>
      </c>
      <c r="K6501" t="s">
        <v>827</v>
      </c>
      <c r="L6501" s="82">
        <v>18123</v>
      </c>
      <c r="M6501" t="s">
        <v>7656</v>
      </c>
    </row>
    <row r="6502" spans="9:13" x14ac:dyDescent="0.25">
      <c r="I6502">
        <v>17495</v>
      </c>
      <c r="J6502" t="s">
        <v>484</v>
      </c>
      <c r="K6502" t="s">
        <v>991</v>
      </c>
      <c r="L6502" s="82">
        <v>18031</v>
      </c>
      <c r="M6502" t="s">
        <v>7657</v>
      </c>
    </row>
    <row r="6503" spans="9:13" x14ac:dyDescent="0.25">
      <c r="I6503">
        <v>17496</v>
      </c>
      <c r="J6503" t="s">
        <v>728</v>
      </c>
      <c r="K6503" t="s">
        <v>980</v>
      </c>
      <c r="L6503" s="82">
        <v>18554</v>
      </c>
      <c r="M6503" t="s">
        <v>7658</v>
      </c>
    </row>
    <row r="6504" spans="9:13" x14ac:dyDescent="0.25">
      <c r="I6504">
        <v>17497</v>
      </c>
      <c r="J6504" t="s">
        <v>284</v>
      </c>
      <c r="K6504" t="s">
        <v>955</v>
      </c>
      <c r="L6504" s="82">
        <v>29316</v>
      </c>
      <c r="M6504" t="s">
        <v>7659</v>
      </c>
    </row>
    <row r="6505" spans="9:13" x14ac:dyDescent="0.25">
      <c r="I6505">
        <v>17498</v>
      </c>
      <c r="J6505" t="s">
        <v>197</v>
      </c>
      <c r="K6505" t="s">
        <v>664</v>
      </c>
      <c r="L6505" s="82">
        <v>29452</v>
      </c>
      <c r="M6505" t="s">
        <v>7660</v>
      </c>
    </row>
    <row r="6506" spans="9:13" x14ac:dyDescent="0.25">
      <c r="I6506">
        <v>17499</v>
      </c>
      <c r="J6506" t="s">
        <v>270</v>
      </c>
      <c r="K6506" t="s">
        <v>942</v>
      </c>
      <c r="L6506" s="82">
        <v>29364</v>
      </c>
      <c r="M6506" t="s">
        <v>7661</v>
      </c>
    </row>
    <row r="6507" spans="9:13" x14ac:dyDescent="0.25">
      <c r="I6507">
        <v>17500</v>
      </c>
      <c r="J6507" t="s">
        <v>434</v>
      </c>
      <c r="K6507" t="s">
        <v>866</v>
      </c>
      <c r="L6507" s="82">
        <v>19101</v>
      </c>
      <c r="M6507" t="s">
        <v>7662</v>
      </c>
    </row>
    <row r="6508" spans="9:13" x14ac:dyDescent="0.25">
      <c r="I6508">
        <v>17501</v>
      </c>
      <c r="J6508" t="s">
        <v>185</v>
      </c>
      <c r="K6508" t="s">
        <v>830</v>
      </c>
      <c r="L6508" s="82">
        <v>19110</v>
      </c>
      <c r="M6508" t="s">
        <v>7663</v>
      </c>
    </row>
    <row r="6509" spans="9:13" x14ac:dyDescent="0.25">
      <c r="I6509">
        <v>17502</v>
      </c>
      <c r="J6509" t="s">
        <v>639</v>
      </c>
      <c r="K6509" t="s">
        <v>894</v>
      </c>
      <c r="L6509" s="82">
        <v>20010</v>
      </c>
      <c r="M6509" t="s">
        <v>7664</v>
      </c>
    </row>
    <row r="6510" spans="9:13" x14ac:dyDescent="0.25">
      <c r="I6510">
        <v>17503</v>
      </c>
      <c r="J6510" t="s">
        <v>300</v>
      </c>
      <c r="K6510" t="s">
        <v>1007</v>
      </c>
      <c r="L6510" s="82">
        <v>19927</v>
      </c>
      <c r="M6510" t="s">
        <v>7665</v>
      </c>
    </row>
    <row r="6511" spans="9:13" x14ac:dyDescent="0.25">
      <c r="I6511">
        <v>17504</v>
      </c>
      <c r="J6511" t="s">
        <v>325</v>
      </c>
      <c r="K6511" t="s">
        <v>923</v>
      </c>
      <c r="L6511" s="82">
        <v>19862</v>
      </c>
      <c r="M6511" t="s">
        <v>7666</v>
      </c>
    </row>
    <row r="6512" spans="9:13" x14ac:dyDescent="0.25">
      <c r="I6512">
        <v>17505</v>
      </c>
      <c r="J6512" t="s">
        <v>231</v>
      </c>
      <c r="K6512" t="s">
        <v>397</v>
      </c>
      <c r="L6512" s="82">
        <v>27716</v>
      </c>
      <c r="M6512" t="s">
        <v>7667</v>
      </c>
    </row>
    <row r="6513" spans="9:13" x14ac:dyDescent="0.25">
      <c r="I6513">
        <v>17506</v>
      </c>
      <c r="J6513" t="s">
        <v>467</v>
      </c>
      <c r="K6513" t="s">
        <v>861</v>
      </c>
      <c r="L6513" s="82">
        <v>26773</v>
      </c>
      <c r="M6513" t="s">
        <v>7668</v>
      </c>
    </row>
    <row r="6514" spans="9:13" x14ac:dyDescent="0.25">
      <c r="I6514">
        <v>17507</v>
      </c>
      <c r="J6514" t="s">
        <v>332</v>
      </c>
      <c r="K6514" t="s">
        <v>924</v>
      </c>
      <c r="L6514" s="82">
        <v>26891</v>
      </c>
      <c r="M6514" t="s">
        <v>7669</v>
      </c>
    </row>
    <row r="6515" spans="9:13" x14ac:dyDescent="0.25">
      <c r="I6515">
        <v>17508</v>
      </c>
      <c r="J6515" t="s">
        <v>267</v>
      </c>
      <c r="K6515" t="s">
        <v>835</v>
      </c>
      <c r="L6515" s="82">
        <v>26853</v>
      </c>
      <c r="M6515" t="s">
        <v>7670</v>
      </c>
    </row>
    <row r="6516" spans="9:13" x14ac:dyDescent="0.25">
      <c r="I6516">
        <v>17509</v>
      </c>
      <c r="J6516" t="s">
        <v>585</v>
      </c>
      <c r="K6516" t="s">
        <v>916</v>
      </c>
      <c r="L6516" s="82">
        <v>27869</v>
      </c>
      <c r="M6516" t="s">
        <v>7671</v>
      </c>
    </row>
    <row r="6517" spans="9:13" x14ac:dyDescent="0.25">
      <c r="I6517">
        <v>17510</v>
      </c>
      <c r="J6517" t="s">
        <v>286</v>
      </c>
      <c r="K6517" t="s">
        <v>876</v>
      </c>
      <c r="L6517" s="82">
        <v>20355</v>
      </c>
      <c r="M6517" t="s">
        <v>7672</v>
      </c>
    </row>
    <row r="6518" spans="9:13" x14ac:dyDescent="0.25">
      <c r="I6518">
        <v>17511</v>
      </c>
      <c r="J6518" t="s">
        <v>728</v>
      </c>
      <c r="K6518" t="s">
        <v>981</v>
      </c>
      <c r="L6518" s="82">
        <v>20373</v>
      </c>
      <c r="M6518" t="s">
        <v>7673</v>
      </c>
    </row>
    <row r="6519" spans="9:13" x14ac:dyDescent="0.25">
      <c r="I6519">
        <v>17512</v>
      </c>
      <c r="J6519" t="s">
        <v>434</v>
      </c>
      <c r="K6519" t="s">
        <v>1007</v>
      </c>
      <c r="L6519" s="82">
        <v>20675</v>
      </c>
      <c r="M6519" t="s">
        <v>7674</v>
      </c>
    </row>
    <row r="6520" spans="9:13" x14ac:dyDescent="0.25">
      <c r="I6520">
        <v>17513</v>
      </c>
      <c r="J6520" t="s">
        <v>252</v>
      </c>
      <c r="K6520" t="s">
        <v>1004</v>
      </c>
      <c r="L6520" s="82">
        <v>20517</v>
      </c>
      <c r="M6520" t="s">
        <v>7675</v>
      </c>
    </row>
    <row r="6521" spans="9:13" x14ac:dyDescent="0.25">
      <c r="I6521">
        <v>17514</v>
      </c>
      <c r="J6521" t="s">
        <v>237</v>
      </c>
      <c r="K6521" t="s">
        <v>872</v>
      </c>
      <c r="L6521" s="82">
        <v>21371</v>
      </c>
      <c r="M6521" t="s">
        <v>7676</v>
      </c>
    </row>
    <row r="6522" spans="9:13" x14ac:dyDescent="0.25">
      <c r="I6522">
        <v>17515</v>
      </c>
      <c r="J6522" t="s">
        <v>392</v>
      </c>
      <c r="K6522" t="s">
        <v>946</v>
      </c>
      <c r="L6522" s="82">
        <v>21204</v>
      </c>
      <c r="M6522" t="s">
        <v>7677</v>
      </c>
    </row>
    <row r="6523" spans="9:13" x14ac:dyDescent="0.25">
      <c r="I6523">
        <v>17516</v>
      </c>
      <c r="J6523" t="s">
        <v>495</v>
      </c>
      <c r="K6523" t="s">
        <v>940</v>
      </c>
      <c r="L6523" s="82">
        <v>26795</v>
      </c>
      <c r="M6523" t="s">
        <v>7678</v>
      </c>
    </row>
    <row r="6524" spans="9:13" x14ac:dyDescent="0.25">
      <c r="I6524">
        <v>17517</v>
      </c>
      <c r="J6524" t="s">
        <v>197</v>
      </c>
      <c r="K6524" t="s">
        <v>923</v>
      </c>
      <c r="L6524" s="82">
        <v>26710</v>
      </c>
      <c r="M6524" t="s">
        <v>7679</v>
      </c>
    </row>
    <row r="6525" spans="9:13" x14ac:dyDescent="0.25">
      <c r="I6525">
        <v>17518</v>
      </c>
      <c r="J6525" t="s">
        <v>182</v>
      </c>
      <c r="K6525" t="s">
        <v>921</v>
      </c>
      <c r="L6525" s="82">
        <v>27259</v>
      </c>
      <c r="M6525" t="s">
        <v>7680</v>
      </c>
    </row>
    <row r="6526" spans="9:13" x14ac:dyDescent="0.25">
      <c r="I6526">
        <v>17519</v>
      </c>
      <c r="J6526" t="s">
        <v>344</v>
      </c>
      <c r="K6526" t="s">
        <v>911</v>
      </c>
      <c r="L6526" s="82">
        <v>27263</v>
      </c>
      <c r="M6526" t="s">
        <v>7681</v>
      </c>
    </row>
    <row r="6527" spans="9:13" x14ac:dyDescent="0.25">
      <c r="I6527">
        <v>17520</v>
      </c>
      <c r="J6527" t="s">
        <v>270</v>
      </c>
      <c r="K6527" t="s">
        <v>886</v>
      </c>
      <c r="L6527" s="82">
        <v>27275</v>
      </c>
      <c r="M6527" t="s">
        <v>7682</v>
      </c>
    </row>
    <row r="6528" spans="9:13" x14ac:dyDescent="0.25">
      <c r="I6528">
        <v>17521</v>
      </c>
      <c r="J6528" t="s">
        <v>168</v>
      </c>
      <c r="K6528" t="s">
        <v>834</v>
      </c>
      <c r="L6528" s="82">
        <v>27204</v>
      </c>
      <c r="M6528" t="s">
        <v>7683</v>
      </c>
    </row>
    <row r="6529" spans="9:13" x14ac:dyDescent="0.25">
      <c r="I6529">
        <v>17522</v>
      </c>
      <c r="J6529" t="s">
        <v>463</v>
      </c>
      <c r="K6529" t="s">
        <v>980</v>
      </c>
      <c r="L6529" s="82">
        <v>21611</v>
      </c>
      <c r="M6529" t="s">
        <v>7684</v>
      </c>
    </row>
    <row r="6530" spans="9:13" x14ac:dyDescent="0.25">
      <c r="I6530">
        <v>17523</v>
      </c>
      <c r="J6530" t="s">
        <v>167</v>
      </c>
      <c r="K6530" t="s">
        <v>1028</v>
      </c>
      <c r="L6530" s="82">
        <v>24304</v>
      </c>
      <c r="M6530" t="s">
        <v>7685</v>
      </c>
    </row>
    <row r="6531" spans="9:13" x14ac:dyDescent="0.25">
      <c r="I6531">
        <v>17524</v>
      </c>
      <c r="J6531" t="s">
        <v>227</v>
      </c>
      <c r="K6531" t="s">
        <v>986</v>
      </c>
      <c r="L6531" s="82">
        <v>24417</v>
      </c>
      <c r="M6531" t="s">
        <v>7686</v>
      </c>
    </row>
    <row r="6532" spans="9:13" x14ac:dyDescent="0.25">
      <c r="I6532">
        <v>17525</v>
      </c>
      <c r="J6532" t="s">
        <v>190</v>
      </c>
      <c r="K6532" t="s">
        <v>910</v>
      </c>
      <c r="L6532" s="82">
        <v>21267</v>
      </c>
      <c r="M6532" t="s">
        <v>7687</v>
      </c>
    </row>
    <row r="6533" spans="9:13" x14ac:dyDescent="0.25">
      <c r="I6533">
        <v>17526</v>
      </c>
      <c r="J6533" t="s">
        <v>335</v>
      </c>
      <c r="K6533" t="s">
        <v>959</v>
      </c>
      <c r="L6533" s="82">
        <v>20904</v>
      </c>
      <c r="M6533" t="s">
        <v>7688</v>
      </c>
    </row>
    <row r="6534" spans="9:13" x14ac:dyDescent="0.25">
      <c r="I6534">
        <v>17527</v>
      </c>
      <c r="J6534" t="s">
        <v>325</v>
      </c>
      <c r="K6534" t="s">
        <v>945</v>
      </c>
      <c r="L6534" s="82">
        <v>21089</v>
      </c>
      <c r="M6534" t="s">
        <v>7689</v>
      </c>
    </row>
    <row r="6535" spans="9:13" x14ac:dyDescent="0.25">
      <c r="I6535">
        <v>17528</v>
      </c>
      <c r="J6535" t="s">
        <v>470</v>
      </c>
      <c r="K6535" t="s">
        <v>901</v>
      </c>
      <c r="L6535" s="82">
        <v>21005</v>
      </c>
      <c r="M6535" t="s">
        <v>7690</v>
      </c>
    </row>
    <row r="6536" spans="9:13" x14ac:dyDescent="0.25">
      <c r="I6536">
        <v>17529</v>
      </c>
      <c r="J6536" t="s">
        <v>163</v>
      </c>
      <c r="K6536" t="s">
        <v>397</v>
      </c>
      <c r="L6536" s="82">
        <v>20959</v>
      </c>
      <c r="M6536" t="s">
        <v>7691</v>
      </c>
    </row>
    <row r="6537" spans="9:13" x14ac:dyDescent="0.25">
      <c r="I6537">
        <v>17530</v>
      </c>
      <c r="J6537" t="s">
        <v>289</v>
      </c>
      <c r="K6537" t="s">
        <v>928</v>
      </c>
      <c r="L6537" s="82">
        <v>20596</v>
      </c>
      <c r="M6537" t="s">
        <v>7692</v>
      </c>
    </row>
    <row r="6538" spans="9:13" x14ac:dyDescent="0.25">
      <c r="I6538">
        <v>17531</v>
      </c>
      <c r="J6538" t="s">
        <v>521</v>
      </c>
      <c r="K6538" t="s">
        <v>916</v>
      </c>
      <c r="L6538" s="82">
        <v>20521</v>
      </c>
      <c r="M6538" t="s">
        <v>7693</v>
      </c>
    </row>
    <row r="6539" spans="9:13" x14ac:dyDescent="0.25">
      <c r="I6539">
        <v>17532</v>
      </c>
      <c r="J6539" t="s">
        <v>189</v>
      </c>
      <c r="K6539" t="s">
        <v>917</v>
      </c>
      <c r="L6539" s="82">
        <v>20600</v>
      </c>
      <c r="M6539" t="s">
        <v>7694</v>
      </c>
    </row>
    <row r="6540" spans="9:13" x14ac:dyDescent="0.25">
      <c r="I6540">
        <v>17533</v>
      </c>
      <c r="J6540" t="s">
        <v>354</v>
      </c>
      <c r="K6540" t="s">
        <v>886</v>
      </c>
      <c r="L6540" s="82">
        <v>12000</v>
      </c>
      <c r="M6540" t="s">
        <v>7695</v>
      </c>
    </row>
    <row r="6541" spans="9:13" x14ac:dyDescent="0.25">
      <c r="I6541">
        <v>17534</v>
      </c>
      <c r="J6541" t="s">
        <v>345</v>
      </c>
      <c r="K6541" t="s">
        <v>913</v>
      </c>
      <c r="L6541" s="82">
        <v>24096</v>
      </c>
      <c r="M6541" t="s">
        <v>7696</v>
      </c>
    </row>
    <row r="6542" spans="9:13" x14ac:dyDescent="0.25">
      <c r="I6542">
        <v>17535</v>
      </c>
      <c r="J6542" t="s">
        <v>437</v>
      </c>
      <c r="K6542" t="s">
        <v>1008</v>
      </c>
      <c r="L6542" s="82">
        <v>24039</v>
      </c>
      <c r="M6542" t="s">
        <v>7697</v>
      </c>
    </row>
    <row r="6543" spans="9:13" x14ac:dyDescent="0.25">
      <c r="I6543">
        <v>17536</v>
      </c>
      <c r="J6543" t="s">
        <v>514</v>
      </c>
      <c r="K6543" t="s">
        <v>924</v>
      </c>
      <c r="L6543" s="82">
        <v>23976</v>
      </c>
      <c r="M6543" t="s">
        <v>7698</v>
      </c>
    </row>
    <row r="6544" spans="9:13" x14ac:dyDescent="0.25">
      <c r="I6544">
        <v>17537</v>
      </c>
      <c r="J6544" t="s">
        <v>556</v>
      </c>
      <c r="K6544" t="s">
        <v>397</v>
      </c>
      <c r="L6544" s="82">
        <v>23981</v>
      </c>
      <c r="M6544" t="s">
        <v>7699</v>
      </c>
    </row>
    <row r="6545" spans="9:13" x14ac:dyDescent="0.25">
      <c r="I6545">
        <v>17538</v>
      </c>
      <c r="J6545" t="s">
        <v>271</v>
      </c>
      <c r="K6545" t="s">
        <v>1001</v>
      </c>
      <c r="L6545" s="82">
        <v>23816</v>
      </c>
      <c r="M6545" t="s">
        <v>7700</v>
      </c>
    </row>
    <row r="6546" spans="9:13" x14ac:dyDescent="0.25">
      <c r="I6546">
        <v>17539</v>
      </c>
      <c r="J6546" t="s">
        <v>210</v>
      </c>
      <c r="K6546" t="s">
        <v>692</v>
      </c>
      <c r="L6546" s="82">
        <v>23474</v>
      </c>
      <c r="M6546" t="s">
        <v>7701</v>
      </c>
    </row>
    <row r="6547" spans="9:13" x14ac:dyDescent="0.25">
      <c r="I6547">
        <v>17540</v>
      </c>
      <c r="J6547" t="s">
        <v>624</v>
      </c>
      <c r="K6547" t="s">
        <v>902</v>
      </c>
      <c r="L6547" s="82">
        <v>22712</v>
      </c>
      <c r="M6547" t="s">
        <v>7702</v>
      </c>
    </row>
    <row r="6548" spans="9:13" x14ac:dyDescent="0.25">
      <c r="I6548">
        <v>17541</v>
      </c>
      <c r="J6548" t="s">
        <v>579</v>
      </c>
      <c r="K6548" t="s">
        <v>906</v>
      </c>
      <c r="L6548" s="82">
        <v>22987</v>
      </c>
      <c r="M6548" t="s">
        <v>7703</v>
      </c>
    </row>
    <row r="6549" spans="9:13" x14ac:dyDescent="0.25">
      <c r="I6549">
        <v>17542</v>
      </c>
      <c r="J6549" t="s">
        <v>632</v>
      </c>
      <c r="K6549" t="s">
        <v>839</v>
      </c>
      <c r="L6549" s="82">
        <v>22703</v>
      </c>
      <c r="M6549" t="s">
        <v>7704</v>
      </c>
    </row>
    <row r="6550" spans="9:13" x14ac:dyDescent="0.25">
      <c r="I6550">
        <v>17543</v>
      </c>
      <c r="J6550" t="s">
        <v>250</v>
      </c>
      <c r="K6550" t="s">
        <v>664</v>
      </c>
      <c r="L6550" s="82">
        <v>22873</v>
      </c>
      <c r="M6550" t="s">
        <v>7705</v>
      </c>
    </row>
    <row r="6551" spans="9:13" x14ac:dyDescent="0.25">
      <c r="I6551">
        <v>17544</v>
      </c>
      <c r="J6551" t="s">
        <v>276</v>
      </c>
      <c r="K6551" t="s">
        <v>983</v>
      </c>
      <c r="L6551" s="82">
        <v>22809</v>
      </c>
      <c r="M6551" t="s">
        <v>7706</v>
      </c>
    </row>
    <row r="6552" spans="9:13" x14ac:dyDescent="0.25">
      <c r="I6552">
        <v>17545</v>
      </c>
      <c r="J6552" t="s">
        <v>164</v>
      </c>
      <c r="K6552" t="s">
        <v>262</v>
      </c>
      <c r="L6552" s="82">
        <v>22853</v>
      </c>
      <c r="M6552" t="s">
        <v>7707</v>
      </c>
    </row>
    <row r="6553" spans="9:13" x14ac:dyDescent="0.25">
      <c r="I6553">
        <v>17546</v>
      </c>
      <c r="J6553" t="s">
        <v>563</v>
      </c>
      <c r="K6553" t="s">
        <v>283</v>
      </c>
      <c r="L6553" s="82">
        <v>22800</v>
      </c>
      <c r="M6553" t="s">
        <v>7708</v>
      </c>
    </row>
    <row r="6554" spans="9:13" x14ac:dyDescent="0.25">
      <c r="I6554">
        <v>17547</v>
      </c>
      <c r="J6554" t="s">
        <v>172</v>
      </c>
      <c r="K6554" t="s">
        <v>850</v>
      </c>
      <c r="L6554" s="82">
        <v>22533</v>
      </c>
      <c r="M6554" t="s">
        <v>7709</v>
      </c>
    </row>
    <row r="6555" spans="9:13" x14ac:dyDescent="0.25">
      <c r="I6555">
        <v>17548</v>
      </c>
      <c r="J6555" t="s">
        <v>506</v>
      </c>
      <c r="K6555" t="s">
        <v>934</v>
      </c>
      <c r="L6555" s="82">
        <v>22599</v>
      </c>
      <c r="M6555" t="s">
        <v>7710</v>
      </c>
    </row>
    <row r="6556" spans="9:13" x14ac:dyDescent="0.25">
      <c r="I6556">
        <v>17549</v>
      </c>
      <c r="J6556" t="s">
        <v>277</v>
      </c>
      <c r="K6556" t="s">
        <v>344</v>
      </c>
      <c r="L6556" s="82">
        <v>15386</v>
      </c>
      <c r="M6556" t="s">
        <v>7711</v>
      </c>
    </row>
    <row r="6557" spans="9:13" x14ac:dyDescent="0.25">
      <c r="I6557">
        <v>17550</v>
      </c>
      <c r="J6557" t="s">
        <v>298</v>
      </c>
      <c r="K6557" t="s">
        <v>843</v>
      </c>
      <c r="L6557" s="82">
        <v>15635</v>
      </c>
      <c r="M6557" t="s">
        <v>7712</v>
      </c>
    </row>
    <row r="6558" spans="9:13" x14ac:dyDescent="0.25">
      <c r="I6558">
        <v>17551</v>
      </c>
      <c r="J6558" t="s">
        <v>342</v>
      </c>
      <c r="K6558" t="s">
        <v>823</v>
      </c>
      <c r="L6558" s="82">
        <v>15558</v>
      </c>
      <c r="M6558" t="s">
        <v>7713</v>
      </c>
    </row>
    <row r="6559" spans="9:13" x14ac:dyDescent="0.25">
      <c r="I6559">
        <v>17552</v>
      </c>
      <c r="J6559" t="s">
        <v>244</v>
      </c>
      <c r="K6559" t="s">
        <v>933</v>
      </c>
      <c r="L6559" s="82">
        <v>15580</v>
      </c>
      <c r="M6559" t="s">
        <v>7714</v>
      </c>
    </row>
    <row r="6560" spans="9:13" x14ac:dyDescent="0.25">
      <c r="I6560">
        <v>17553</v>
      </c>
      <c r="J6560" t="s">
        <v>581</v>
      </c>
      <c r="K6560" t="s">
        <v>860</v>
      </c>
      <c r="L6560" s="82">
        <v>15609</v>
      </c>
      <c r="M6560" t="s">
        <v>7715</v>
      </c>
    </row>
    <row r="6561" spans="9:13" x14ac:dyDescent="0.25">
      <c r="I6561">
        <v>17554</v>
      </c>
      <c r="J6561" t="s">
        <v>515</v>
      </c>
      <c r="K6561" t="s">
        <v>915</v>
      </c>
      <c r="L6561" s="82">
        <v>15818</v>
      </c>
      <c r="M6561" t="s">
        <v>7716</v>
      </c>
    </row>
    <row r="6562" spans="9:13" x14ac:dyDescent="0.25">
      <c r="I6562">
        <v>17555</v>
      </c>
      <c r="J6562" t="s">
        <v>599</v>
      </c>
      <c r="K6562" t="s">
        <v>992</v>
      </c>
      <c r="L6562" s="82">
        <v>15719</v>
      </c>
      <c r="M6562" t="s">
        <v>7717</v>
      </c>
    </row>
    <row r="6563" spans="9:13" x14ac:dyDescent="0.25">
      <c r="I6563">
        <v>17556</v>
      </c>
      <c r="J6563" t="s">
        <v>228</v>
      </c>
      <c r="K6563" t="s">
        <v>864</v>
      </c>
      <c r="L6563" s="82">
        <v>16171</v>
      </c>
      <c r="M6563" t="s">
        <v>7718</v>
      </c>
    </row>
    <row r="6564" spans="9:13" x14ac:dyDescent="0.25">
      <c r="I6564">
        <v>17557</v>
      </c>
      <c r="J6564" t="s">
        <v>697</v>
      </c>
      <c r="K6564" t="s">
        <v>890</v>
      </c>
      <c r="L6564" s="82">
        <v>16370</v>
      </c>
      <c r="M6564" t="s">
        <v>7719</v>
      </c>
    </row>
    <row r="6565" spans="9:13" x14ac:dyDescent="0.25">
      <c r="I6565">
        <v>17558</v>
      </c>
      <c r="J6565" t="s">
        <v>161</v>
      </c>
      <c r="K6565" t="s">
        <v>923</v>
      </c>
      <c r="L6565" s="82">
        <v>16204</v>
      </c>
      <c r="M6565" t="s">
        <v>7720</v>
      </c>
    </row>
    <row r="6566" spans="9:13" x14ac:dyDescent="0.25">
      <c r="I6566">
        <v>17559</v>
      </c>
      <c r="J6566" t="s">
        <v>249</v>
      </c>
      <c r="K6566" t="s">
        <v>831</v>
      </c>
      <c r="L6566" s="82">
        <v>16176</v>
      </c>
      <c r="M6566" t="s">
        <v>7721</v>
      </c>
    </row>
    <row r="6567" spans="9:13" x14ac:dyDescent="0.25">
      <c r="I6567">
        <v>17560</v>
      </c>
      <c r="J6567" t="s">
        <v>506</v>
      </c>
      <c r="K6567" t="s">
        <v>912</v>
      </c>
      <c r="L6567" s="82">
        <v>26371</v>
      </c>
      <c r="M6567" t="s">
        <v>7722</v>
      </c>
    </row>
    <row r="6568" spans="9:13" x14ac:dyDescent="0.25">
      <c r="I6568">
        <v>17561</v>
      </c>
      <c r="J6568" t="s">
        <v>266</v>
      </c>
      <c r="K6568" t="s">
        <v>126</v>
      </c>
      <c r="L6568" s="82">
        <v>26471</v>
      </c>
      <c r="M6568" t="s">
        <v>7723</v>
      </c>
    </row>
    <row r="6569" spans="9:13" x14ac:dyDescent="0.25">
      <c r="I6569">
        <v>17562</v>
      </c>
      <c r="J6569" t="s">
        <v>365</v>
      </c>
      <c r="K6569" t="s">
        <v>991</v>
      </c>
      <c r="L6569" s="82">
        <v>26628</v>
      </c>
      <c r="M6569" t="s">
        <v>7724</v>
      </c>
    </row>
    <row r="6570" spans="9:13" x14ac:dyDescent="0.25">
      <c r="I6570">
        <v>17563</v>
      </c>
      <c r="J6570" t="s">
        <v>503</v>
      </c>
      <c r="K6570" t="s">
        <v>841</v>
      </c>
      <c r="L6570" s="82">
        <v>26552</v>
      </c>
      <c r="M6570" t="s">
        <v>7725</v>
      </c>
    </row>
    <row r="6571" spans="9:13" x14ac:dyDescent="0.25">
      <c r="I6571">
        <v>17564</v>
      </c>
      <c r="J6571" t="s">
        <v>244</v>
      </c>
      <c r="K6571" t="s">
        <v>1028</v>
      </c>
      <c r="L6571" s="82">
        <v>25731</v>
      </c>
      <c r="M6571" t="s">
        <v>7726</v>
      </c>
    </row>
    <row r="6572" spans="9:13" x14ac:dyDescent="0.25">
      <c r="I6572">
        <v>17565</v>
      </c>
      <c r="J6572" t="s">
        <v>318</v>
      </c>
      <c r="K6572" t="s">
        <v>858</v>
      </c>
      <c r="L6572" s="82">
        <v>25925</v>
      </c>
      <c r="M6572" t="s">
        <v>7727</v>
      </c>
    </row>
    <row r="6573" spans="9:13" x14ac:dyDescent="0.25">
      <c r="I6573">
        <v>17566</v>
      </c>
      <c r="J6573" t="s">
        <v>663</v>
      </c>
      <c r="K6573" t="s">
        <v>930</v>
      </c>
      <c r="L6573" s="82">
        <v>25666</v>
      </c>
      <c r="M6573" t="s">
        <v>7728</v>
      </c>
    </row>
    <row r="6574" spans="9:13" x14ac:dyDescent="0.25">
      <c r="I6574">
        <v>17567</v>
      </c>
      <c r="J6574" t="s">
        <v>542</v>
      </c>
      <c r="K6574" t="s">
        <v>945</v>
      </c>
      <c r="L6574" s="82">
        <v>25858</v>
      </c>
      <c r="M6574" t="s">
        <v>7729</v>
      </c>
    </row>
    <row r="6575" spans="9:13" x14ac:dyDescent="0.25">
      <c r="I6575">
        <v>17568</v>
      </c>
      <c r="J6575" t="s">
        <v>557</v>
      </c>
      <c r="K6575" t="s">
        <v>944</v>
      </c>
      <c r="L6575" s="82">
        <v>25645</v>
      </c>
      <c r="M6575" t="s">
        <v>7730</v>
      </c>
    </row>
    <row r="6576" spans="9:13" x14ac:dyDescent="0.25">
      <c r="I6576">
        <v>17569</v>
      </c>
      <c r="J6576" t="s">
        <v>361</v>
      </c>
      <c r="K6576" t="s">
        <v>867</v>
      </c>
      <c r="L6576" s="82">
        <v>25621</v>
      </c>
      <c r="M6576" t="s">
        <v>7731</v>
      </c>
    </row>
    <row r="6577" spans="9:13" x14ac:dyDescent="0.25">
      <c r="I6577">
        <v>17570</v>
      </c>
      <c r="J6577" t="s">
        <v>523</v>
      </c>
      <c r="K6577" t="s">
        <v>860</v>
      </c>
      <c r="L6577" s="82">
        <v>25650</v>
      </c>
      <c r="M6577" t="s">
        <v>7732</v>
      </c>
    </row>
    <row r="6578" spans="9:13" x14ac:dyDescent="0.25">
      <c r="I6578">
        <v>17571</v>
      </c>
      <c r="J6578" t="s">
        <v>283</v>
      </c>
      <c r="K6578" t="s">
        <v>946</v>
      </c>
      <c r="L6578" s="82">
        <v>25349</v>
      </c>
      <c r="M6578" t="s">
        <v>7733</v>
      </c>
    </row>
    <row r="6579" spans="9:13" x14ac:dyDescent="0.25">
      <c r="I6579">
        <v>17572</v>
      </c>
      <c r="J6579" t="s">
        <v>227</v>
      </c>
      <c r="K6579" t="s">
        <v>843</v>
      </c>
      <c r="L6579" s="82">
        <v>25331</v>
      </c>
      <c r="M6579" t="s">
        <v>7734</v>
      </c>
    </row>
    <row r="6580" spans="9:13" x14ac:dyDescent="0.25">
      <c r="I6580">
        <v>17573</v>
      </c>
      <c r="J6580" t="s">
        <v>267</v>
      </c>
      <c r="K6580" t="s">
        <v>262</v>
      </c>
      <c r="L6580" s="82">
        <v>25433</v>
      </c>
      <c r="M6580" t="s">
        <v>7735</v>
      </c>
    </row>
    <row r="6581" spans="9:13" x14ac:dyDescent="0.25">
      <c r="I6581">
        <v>17574</v>
      </c>
      <c r="J6581" t="s">
        <v>754</v>
      </c>
      <c r="K6581" t="s">
        <v>1076</v>
      </c>
      <c r="L6581" s="82">
        <v>25216</v>
      </c>
      <c r="M6581" t="s">
        <v>7736</v>
      </c>
    </row>
    <row r="6582" spans="9:13" x14ac:dyDescent="0.25">
      <c r="I6582">
        <v>17575</v>
      </c>
      <c r="J6582" t="s">
        <v>270</v>
      </c>
      <c r="K6582" t="s">
        <v>889</v>
      </c>
      <c r="L6582" s="82">
        <v>25551</v>
      </c>
      <c r="M6582" t="s">
        <v>7737</v>
      </c>
    </row>
    <row r="6583" spans="9:13" x14ac:dyDescent="0.25">
      <c r="I6583">
        <v>17576</v>
      </c>
      <c r="J6583" t="s">
        <v>633</v>
      </c>
      <c r="K6583" t="s">
        <v>908</v>
      </c>
      <c r="L6583" s="82">
        <v>25386</v>
      </c>
      <c r="M6583" t="s">
        <v>7738</v>
      </c>
    </row>
    <row r="6584" spans="9:13" x14ac:dyDescent="0.25">
      <c r="I6584">
        <v>17577</v>
      </c>
      <c r="J6584" t="s">
        <v>458</v>
      </c>
      <c r="K6584" t="s">
        <v>726</v>
      </c>
      <c r="L6584" s="82">
        <v>25355</v>
      </c>
      <c r="M6584" t="s">
        <v>7739</v>
      </c>
    </row>
    <row r="6585" spans="9:13" x14ac:dyDescent="0.25">
      <c r="I6585">
        <v>17578</v>
      </c>
      <c r="J6585" t="s">
        <v>188</v>
      </c>
      <c r="K6585" t="s">
        <v>953</v>
      </c>
      <c r="L6585" s="82">
        <v>25529</v>
      </c>
      <c r="M6585" t="s">
        <v>7740</v>
      </c>
    </row>
    <row r="6586" spans="9:13" x14ac:dyDescent="0.25">
      <c r="I6586">
        <v>17579</v>
      </c>
      <c r="J6586" t="s">
        <v>595</v>
      </c>
      <c r="K6586" t="s">
        <v>994</v>
      </c>
      <c r="L6586" s="82">
        <v>26096</v>
      </c>
      <c r="M6586" t="s">
        <v>7741</v>
      </c>
    </row>
    <row r="6587" spans="9:13" x14ac:dyDescent="0.25">
      <c r="I6587">
        <v>17580</v>
      </c>
      <c r="J6587" t="s">
        <v>206</v>
      </c>
      <c r="K6587" t="s">
        <v>126</v>
      </c>
      <c r="L6587" s="82">
        <v>26220</v>
      </c>
      <c r="M6587" t="s">
        <v>7742</v>
      </c>
    </row>
    <row r="6588" spans="9:13" x14ac:dyDescent="0.25">
      <c r="I6588">
        <v>17581</v>
      </c>
      <c r="J6588" t="s">
        <v>595</v>
      </c>
      <c r="K6588" t="s">
        <v>875</v>
      </c>
      <c r="L6588" s="82">
        <v>26156</v>
      </c>
      <c r="M6588" t="s">
        <v>7743</v>
      </c>
    </row>
    <row r="6589" spans="9:13" x14ac:dyDescent="0.25">
      <c r="I6589">
        <v>17582</v>
      </c>
      <c r="J6589" t="s">
        <v>450</v>
      </c>
      <c r="K6589" t="s">
        <v>692</v>
      </c>
      <c r="L6589" s="82">
        <v>25069</v>
      </c>
      <c r="M6589" t="s">
        <v>7744</v>
      </c>
    </row>
    <row r="6590" spans="9:13" x14ac:dyDescent="0.25">
      <c r="I6590">
        <v>17583</v>
      </c>
      <c r="J6590" t="s">
        <v>301</v>
      </c>
      <c r="K6590" t="s">
        <v>945</v>
      </c>
      <c r="L6590" s="82">
        <v>25036</v>
      </c>
      <c r="M6590" t="s">
        <v>7745</v>
      </c>
    </row>
    <row r="6591" spans="9:13" x14ac:dyDescent="0.25">
      <c r="I6591">
        <v>17584</v>
      </c>
      <c r="J6591" t="s">
        <v>330</v>
      </c>
      <c r="K6591" t="s">
        <v>899</v>
      </c>
      <c r="L6591" s="82">
        <v>24993</v>
      </c>
      <c r="M6591" t="s">
        <v>7746</v>
      </c>
    </row>
    <row r="6592" spans="9:13" x14ac:dyDescent="0.25">
      <c r="I6592">
        <v>17585</v>
      </c>
      <c r="J6592" t="s">
        <v>170</v>
      </c>
      <c r="K6592" t="s">
        <v>913</v>
      </c>
      <c r="L6592" s="82">
        <v>24917</v>
      </c>
      <c r="M6592" t="s">
        <v>7747</v>
      </c>
    </row>
    <row r="6593" spans="9:13" x14ac:dyDescent="0.25">
      <c r="I6593">
        <v>17586</v>
      </c>
      <c r="J6593" t="s">
        <v>539</v>
      </c>
      <c r="K6593" t="s">
        <v>917</v>
      </c>
      <c r="L6593" s="82">
        <v>24650</v>
      </c>
      <c r="M6593" t="s">
        <v>7748</v>
      </c>
    </row>
    <row r="6594" spans="9:13" x14ac:dyDescent="0.25">
      <c r="I6594">
        <v>17587</v>
      </c>
      <c r="J6594" t="s">
        <v>159</v>
      </c>
      <c r="K6594" t="s">
        <v>877</v>
      </c>
      <c r="L6594" s="82">
        <v>25714</v>
      </c>
      <c r="M6594" t="s">
        <v>7749</v>
      </c>
    </row>
    <row r="6595" spans="9:13" x14ac:dyDescent="0.25">
      <c r="I6595">
        <v>17588</v>
      </c>
      <c r="J6595" t="s">
        <v>522</v>
      </c>
      <c r="K6595" t="s">
        <v>835</v>
      </c>
      <c r="L6595" s="82">
        <v>25701</v>
      </c>
      <c r="M6595" t="s">
        <v>7750</v>
      </c>
    </row>
    <row r="6596" spans="9:13" x14ac:dyDescent="0.25">
      <c r="I6596">
        <v>17589</v>
      </c>
      <c r="J6596" t="s">
        <v>563</v>
      </c>
      <c r="K6596" t="s">
        <v>929</v>
      </c>
      <c r="L6596" s="82">
        <v>25678</v>
      </c>
      <c r="M6596" t="s">
        <v>7751</v>
      </c>
    </row>
    <row r="6597" spans="9:13" x14ac:dyDescent="0.25">
      <c r="I6597">
        <v>17590</v>
      </c>
      <c r="J6597" t="s">
        <v>537</v>
      </c>
      <c r="K6597" t="s">
        <v>887</v>
      </c>
      <c r="L6597" s="82">
        <v>25850</v>
      </c>
      <c r="M6597" t="s">
        <v>7752</v>
      </c>
    </row>
    <row r="6598" spans="9:13" x14ac:dyDescent="0.25">
      <c r="I6598">
        <v>17591</v>
      </c>
      <c r="J6598" t="s">
        <v>356</v>
      </c>
      <c r="K6598" t="s">
        <v>926</v>
      </c>
      <c r="L6598" s="82">
        <v>25631</v>
      </c>
      <c r="M6598" t="s">
        <v>7753</v>
      </c>
    </row>
    <row r="6599" spans="9:13" x14ac:dyDescent="0.25">
      <c r="I6599">
        <v>17592</v>
      </c>
      <c r="J6599" t="s">
        <v>704</v>
      </c>
      <c r="K6599" t="s">
        <v>939</v>
      </c>
      <c r="L6599" s="82">
        <v>25838</v>
      </c>
      <c r="M6599" t="s">
        <v>7754</v>
      </c>
    </row>
    <row r="6600" spans="9:13" x14ac:dyDescent="0.25">
      <c r="I6600">
        <v>17593</v>
      </c>
      <c r="J6600" t="s">
        <v>530</v>
      </c>
      <c r="K6600" t="s">
        <v>876</v>
      </c>
      <c r="L6600" s="82">
        <v>25803</v>
      </c>
      <c r="M6600" t="s">
        <v>7755</v>
      </c>
    </row>
    <row r="6601" spans="9:13" x14ac:dyDescent="0.25">
      <c r="I6601">
        <v>17594</v>
      </c>
      <c r="J6601" t="s">
        <v>683</v>
      </c>
      <c r="K6601" t="s">
        <v>945</v>
      </c>
      <c r="L6601" s="82">
        <v>25879</v>
      </c>
      <c r="M6601" t="s">
        <v>7756</v>
      </c>
    </row>
    <row r="6602" spans="9:13" x14ac:dyDescent="0.25">
      <c r="I6602">
        <v>17595</v>
      </c>
      <c r="J6602" t="s">
        <v>514</v>
      </c>
      <c r="K6602" t="s">
        <v>856</v>
      </c>
      <c r="L6602" s="82">
        <v>24569</v>
      </c>
      <c r="M6602" t="s">
        <v>7757</v>
      </c>
    </row>
    <row r="6603" spans="9:13" x14ac:dyDescent="0.25">
      <c r="I6603">
        <v>17596</v>
      </c>
      <c r="J6603" t="s">
        <v>438</v>
      </c>
      <c r="K6603" t="s">
        <v>908</v>
      </c>
      <c r="L6603" s="82">
        <v>24417</v>
      </c>
      <c r="M6603" t="s">
        <v>7758</v>
      </c>
    </row>
    <row r="6604" spans="9:13" x14ac:dyDescent="0.25">
      <c r="I6604">
        <v>17597</v>
      </c>
      <c r="J6604" t="s">
        <v>295</v>
      </c>
      <c r="K6604" t="s">
        <v>871</v>
      </c>
      <c r="L6604" s="82">
        <v>24299</v>
      </c>
      <c r="M6604" t="s">
        <v>7759</v>
      </c>
    </row>
    <row r="6605" spans="9:13" x14ac:dyDescent="0.25">
      <c r="I6605">
        <v>17598</v>
      </c>
      <c r="J6605" t="s">
        <v>355</v>
      </c>
      <c r="K6605" t="s">
        <v>915</v>
      </c>
      <c r="L6605" s="82">
        <v>24392</v>
      </c>
      <c r="M6605" t="s">
        <v>7760</v>
      </c>
    </row>
    <row r="6606" spans="9:13" x14ac:dyDescent="0.25">
      <c r="I6606">
        <v>17599</v>
      </c>
      <c r="J6606" t="s">
        <v>485</v>
      </c>
      <c r="K6606" t="s">
        <v>935</v>
      </c>
      <c r="L6606" s="82">
        <v>24420</v>
      </c>
      <c r="M6606" t="s">
        <v>7761</v>
      </c>
    </row>
    <row r="6607" spans="9:13" x14ac:dyDescent="0.25">
      <c r="I6607">
        <v>17600</v>
      </c>
      <c r="J6607" t="s">
        <v>527</v>
      </c>
      <c r="K6607" t="s">
        <v>929</v>
      </c>
      <c r="L6607" s="82">
        <v>24439</v>
      </c>
      <c r="M6607" t="s">
        <v>7762</v>
      </c>
    </row>
    <row r="6608" spans="9:13" x14ac:dyDescent="0.25">
      <c r="I6608">
        <v>17601</v>
      </c>
      <c r="J6608" t="s">
        <v>299</v>
      </c>
      <c r="K6608" t="s">
        <v>995</v>
      </c>
      <c r="L6608" s="82">
        <v>24132</v>
      </c>
      <c r="M6608" t="s">
        <v>7763</v>
      </c>
    </row>
    <row r="6609" spans="9:13" x14ac:dyDescent="0.25">
      <c r="I6609">
        <v>17602</v>
      </c>
      <c r="J6609" t="s">
        <v>234</v>
      </c>
      <c r="K6609" t="s">
        <v>923</v>
      </c>
      <c r="L6609" s="82">
        <v>24293</v>
      </c>
      <c r="M6609" t="s">
        <v>7764</v>
      </c>
    </row>
    <row r="6610" spans="9:13" x14ac:dyDescent="0.25">
      <c r="I6610">
        <v>17603</v>
      </c>
      <c r="J6610" t="s">
        <v>325</v>
      </c>
      <c r="K6610" t="s">
        <v>917</v>
      </c>
      <c r="L6610" s="82">
        <v>25425</v>
      </c>
      <c r="M6610" t="s">
        <v>7765</v>
      </c>
    </row>
    <row r="6611" spans="9:13" x14ac:dyDescent="0.25">
      <c r="I6611">
        <v>17604</v>
      </c>
      <c r="J6611" t="s">
        <v>206</v>
      </c>
      <c r="K6611" t="s">
        <v>924</v>
      </c>
      <c r="L6611" s="82">
        <v>25462</v>
      </c>
      <c r="M6611" t="s">
        <v>7766</v>
      </c>
    </row>
    <row r="6612" spans="9:13" x14ac:dyDescent="0.25">
      <c r="I6612">
        <v>17605</v>
      </c>
      <c r="J6612" t="s">
        <v>148</v>
      </c>
      <c r="K6612" t="s">
        <v>893</v>
      </c>
      <c r="L6612" s="82">
        <v>25285</v>
      </c>
      <c r="M6612" t="s">
        <v>7767</v>
      </c>
    </row>
    <row r="6613" spans="9:13" x14ac:dyDescent="0.25">
      <c r="I6613">
        <v>17606</v>
      </c>
      <c r="J6613" t="s">
        <v>307</v>
      </c>
      <c r="K6613" t="s">
        <v>984</v>
      </c>
      <c r="L6613" s="82">
        <v>25465</v>
      </c>
      <c r="M6613" t="s">
        <v>7768</v>
      </c>
    </row>
    <row r="6614" spans="9:13" x14ac:dyDescent="0.25">
      <c r="I6614">
        <v>17607</v>
      </c>
      <c r="J6614" t="s">
        <v>469</v>
      </c>
      <c r="K6614" t="s">
        <v>854</v>
      </c>
      <c r="L6614" s="82">
        <v>23847</v>
      </c>
      <c r="M6614" t="s">
        <v>7769</v>
      </c>
    </row>
    <row r="6615" spans="9:13" x14ac:dyDescent="0.25">
      <c r="I6615">
        <v>17608</v>
      </c>
      <c r="J6615" t="s">
        <v>523</v>
      </c>
      <c r="K6615" t="s">
        <v>935</v>
      </c>
      <c r="L6615" s="82">
        <v>23938</v>
      </c>
      <c r="M6615" t="s">
        <v>7770</v>
      </c>
    </row>
    <row r="6616" spans="9:13" x14ac:dyDescent="0.25">
      <c r="I6616">
        <v>17609</v>
      </c>
      <c r="J6616" t="s">
        <v>314</v>
      </c>
      <c r="K6616" t="s">
        <v>890</v>
      </c>
      <c r="L6616" s="82">
        <v>23928</v>
      </c>
      <c r="M6616" t="s">
        <v>7771</v>
      </c>
    </row>
    <row r="6617" spans="9:13" x14ac:dyDescent="0.25">
      <c r="I6617">
        <v>17610</v>
      </c>
      <c r="J6617" t="s">
        <v>325</v>
      </c>
      <c r="K6617" t="s">
        <v>126</v>
      </c>
      <c r="L6617" s="82">
        <v>23986</v>
      </c>
      <c r="M6617" t="s">
        <v>7772</v>
      </c>
    </row>
    <row r="6618" spans="9:13" x14ac:dyDescent="0.25">
      <c r="I6618">
        <v>17611</v>
      </c>
      <c r="J6618" t="s">
        <v>297</v>
      </c>
      <c r="K6618" t="s">
        <v>876</v>
      </c>
      <c r="L6618" s="82">
        <v>23783</v>
      </c>
      <c r="M6618" t="s">
        <v>7773</v>
      </c>
    </row>
    <row r="6619" spans="9:13" x14ac:dyDescent="0.25">
      <c r="I6619">
        <v>17612</v>
      </c>
      <c r="J6619" t="s">
        <v>556</v>
      </c>
      <c r="K6619" t="s">
        <v>996</v>
      </c>
      <c r="L6619" s="82">
        <v>23856</v>
      </c>
      <c r="M6619" t="s">
        <v>7774</v>
      </c>
    </row>
    <row r="6620" spans="9:13" x14ac:dyDescent="0.25">
      <c r="I6620">
        <v>17613</v>
      </c>
      <c r="J6620" t="s">
        <v>457</v>
      </c>
      <c r="K6620" t="s">
        <v>417</v>
      </c>
      <c r="L6620" s="82">
        <v>24016</v>
      </c>
      <c r="M6620" t="s">
        <v>7775</v>
      </c>
    </row>
    <row r="6621" spans="9:13" x14ac:dyDescent="0.25">
      <c r="I6621">
        <v>17614</v>
      </c>
      <c r="J6621" t="s">
        <v>298</v>
      </c>
      <c r="K6621" t="s">
        <v>945</v>
      </c>
      <c r="L6621" s="82">
        <v>23785</v>
      </c>
      <c r="M6621" t="s">
        <v>7776</v>
      </c>
    </row>
    <row r="6622" spans="9:13" x14ac:dyDescent="0.25">
      <c r="I6622">
        <v>17615</v>
      </c>
      <c r="J6622" t="s">
        <v>643</v>
      </c>
      <c r="K6622" t="s">
        <v>909</v>
      </c>
      <c r="L6622" s="82">
        <v>23659</v>
      </c>
      <c r="M6622" t="s">
        <v>7777</v>
      </c>
    </row>
    <row r="6623" spans="9:13" x14ac:dyDescent="0.25">
      <c r="I6623">
        <v>17616</v>
      </c>
      <c r="J6623" t="s">
        <v>197</v>
      </c>
      <c r="K6623" t="s">
        <v>997</v>
      </c>
      <c r="L6623" s="82">
        <v>23636</v>
      </c>
      <c r="M6623" t="s">
        <v>7778</v>
      </c>
    </row>
    <row r="6624" spans="9:13" x14ac:dyDescent="0.25">
      <c r="I6624">
        <v>17617</v>
      </c>
      <c r="J6624" t="s">
        <v>232</v>
      </c>
      <c r="K6624" t="s">
        <v>861</v>
      </c>
      <c r="L6624" s="82">
        <v>23509</v>
      </c>
      <c r="M6624" t="s">
        <v>7779</v>
      </c>
    </row>
    <row r="6625" spans="9:13" x14ac:dyDescent="0.25">
      <c r="I6625">
        <v>17618</v>
      </c>
      <c r="J6625" t="s">
        <v>384</v>
      </c>
      <c r="K6625" t="s">
        <v>899</v>
      </c>
      <c r="L6625" s="82">
        <v>23635</v>
      </c>
      <c r="M6625" t="s">
        <v>7780</v>
      </c>
    </row>
    <row r="6626" spans="9:13" x14ac:dyDescent="0.25">
      <c r="I6626">
        <v>17619</v>
      </c>
      <c r="J6626" t="s">
        <v>163</v>
      </c>
      <c r="K6626" t="s">
        <v>992</v>
      </c>
      <c r="L6626" s="82">
        <v>8562</v>
      </c>
      <c r="M6626" t="s">
        <v>7781</v>
      </c>
    </row>
    <row r="6627" spans="9:13" x14ac:dyDescent="0.25">
      <c r="I6627">
        <v>17620</v>
      </c>
      <c r="J6627" t="s">
        <v>502</v>
      </c>
      <c r="K6627" t="s">
        <v>918</v>
      </c>
      <c r="L6627" s="82">
        <v>23411</v>
      </c>
      <c r="M6627" t="s">
        <v>7782</v>
      </c>
    </row>
    <row r="6628" spans="9:13" x14ac:dyDescent="0.25">
      <c r="I6628">
        <v>17621</v>
      </c>
      <c r="J6628" t="s">
        <v>271</v>
      </c>
      <c r="K6628" t="s">
        <v>867</v>
      </c>
      <c r="L6628" s="82">
        <v>23225</v>
      </c>
      <c r="M6628" t="s">
        <v>7783</v>
      </c>
    </row>
    <row r="6629" spans="9:13" x14ac:dyDescent="0.25">
      <c r="I6629">
        <v>17622</v>
      </c>
      <c r="J6629" t="s">
        <v>556</v>
      </c>
      <c r="K6629" t="s">
        <v>836</v>
      </c>
      <c r="L6629" s="82">
        <v>23198</v>
      </c>
      <c r="M6629" t="s">
        <v>7784</v>
      </c>
    </row>
    <row r="6630" spans="9:13" x14ac:dyDescent="0.25">
      <c r="I6630">
        <v>17623</v>
      </c>
      <c r="J6630" t="s">
        <v>453</v>
      </c>
      <c r="K6630" t="s">
        <v>924</v>
      </c>
      <c r="L6630" s="82">
        <v>24915</v>
      </c>
      <c r="M6630" t="s">
        <v>7785</v>
      </c>
    </row>
    <row r="6631" spans="9:13" x14ac:dyDescent="0.25">
      <c r="I6631">
        <v>17624</v>
      </c>
      <c r="J6631" t="s">
        <v>266</v>
      </c>
      <c r="K6631" t="s">
        <v>686</v>
      </c>
      <c r="L6631" s="82">
        <v>23063</v>
      </c>
      <c r="M6631" t="s">
        <v>7786</v>
      </c>
    </row>
    <row r="6632" spans="9:13" x14ac:dyDescent="0.25">
      <c r="I6632">
        <v>17625</v>
      </c>
      <c r="J6632" t="s">
        <v>298</v>
      </c>
      <c r="K6632" t="s">
        <v>698</v>
      </c>
      <c r="L6632" s="82">
        <v>23175</v>
      </c>
      <c r="M6632" t="s">
        <v>7787</v>
      </c>
    </row>
    <row r="6633" spans="9:13" x14ac:dyDescent="0.25">
      <c r="I6633">
        <v>17626</v>
      </c>
      <c r="J6633" t="s">
        <v>308</v>
      </c>
      <c r="K6633" t="s">
        <v>903</v>
      </c>
      <c r="L6633" s="82">
        <v>27207</v>
      </c>
      <c r="M6633" t="s">
        <v>7788</v>
      </c>
    </row>
    <row r="6634" spans="9:13" x14ac:dyDescent="0.25">
      <c r="I6634">
        <v>17627</v>
      </c>
      <c r="J6634" t="s">
        <v>324</v>
      </c>
      <c r="K6634" t="s">
        <v>994</v>
      </c>
      <c r="L6634" s="82">
        <v>27281</v>
      </c>
      <c r="M6634" t="s">
        <v>7789</v>
      </c>
    </row>
    <row r="6635" spans="9:13" x14ac:dyDescent="0.25">
      <c r="I6635">
        <v>17628</v>
      </c>
      <c r="J6635" t="s">
        <v>382</v>
      </c>
      <c r="K6635" t="s">
        <v>868</v>
      </c>
      <c r="L6635" s="82">
        <v>26463</v>
      </c>
      <c r="M6635" t="s">
        <v>7790</v>
      </c>
    </row>
    <row r="6636" spans="9:13" x14ac:dyDescent="0.25">
      <c r="I6636">
        <v>17629</v>
      </c>
      <c r="J6636" t="s">
        <v>728</v>
      </c>
      <c r="K6636" t="s">
        <v>823</v>
      </c>
      <c r="L6636" s="82">
        <v>26469</v>
      </c>
      <c r="M6636" t="s">
        <v>7791</v>
      </c>
    </row>
    <row r="6637" spans="9:13" x14ac:dyDescent="0.25">
      <c r="I6637">
        <v>17630</v>
      </c>
      <c r="J6637" t="s">
        <v>201</v>
      </c>
      <c r="K6637" t="s">
        <v>842</v>
      </c>
      <c r="L6637" s="82">
        <v>26748</v>
      </c>
      <c r="M6637" t="s">
        <v>7792</v>
      </c>
    </row>
    <row r="6638" spans="9:13" x14ac:dyDescent="0.25">
      <c r="I6638">
        <v>17631</v>
      </c>
      <c r="J6638" t="s">
        <v>379</v>
      </c>
      <c r="K6638" t="s">
        <v>892</v>
      </c>
      <c r="L6638" s="82">
        <v>26870</v>
      </c>
      <c r="M6638" t="s">
        <v>7793</v>
      </c>
    </row>
    <row r="6639" spans="9:13" x14ac:dyDescent="0.25">
      <c r="I6639">
        <v>17632</v>
      </c>
      <c r="J6639" t="s">
        <v>176</v>
      </c>
      <c r="K6639" t="s">
        <v>880</v>
      </c>
      <c r="L6639" s="82">
        <v>26956</v>
      </c>
      <c r="M6639" t="s">
        <v>7794</v>
      </c>
    </row>
    <row r="6640" spans="9:13" x14ac:dyDescent="0.25">
      <c r="I6640">
        <v>17633</v>
      </c>
      <c r="J6640" t="s">
        <v>396</v>
      </c>
      <c r="K6640" t="s">
        <v>855</v>
      </c>
      <c r="L6640" s="82">
        <v>26610</v>
      </c>
      <c r="M6640" t="s">
        <v>7795</v>
      </c>
    </row>
    <row r="6641" spans="9:13" x14ac:dyDescent="0.25">
      <c r="I6641">
        <v>17634</v>
      </c>
      <c r="J6641" t="s">
        <v>611</v>
      </c>
      <c r="K6641" t="s">
        <v>1003</v>
      </c>
      <c r="L6641" s="82">
        <v>26455</v>
      </c>
      <c r="M6641" t="s">
        <v>7796</v>
      </c>
    </row>
    <row r="6642" spans="9:13" x14ac:dyDescent="0.25">
      <c r="I6642">
        <v>17635</v>
      </c>
      <c r="J6642" t="s">
        <v>716</v>
      </c>
      <c r="K6642" t="s">
        <v>905</v>
      </c>
      <c r="L6642" s="82">
        <v>26333</v>
      </c>
      <c r="M6642" t="s">
        <v>7797</v>
      </c>
    </row>
    <row r="6643" spans="9:13" x14ac:dyDescent="0.25">
      <c r="I6643">
        <v>17636</v>
      </c>
      <c r="J6643" t="s">
        <v>262</v>
      </c>
      <c r="K6643" t="s">
        <v>989</v>
      </c>
      <c r="L6643" s="82">
        <v>26380</v>
      </c>
      <c r="M6643" t="s">
        <v>7798</v>
      </c>
    </row>
    <row r="6644" spans="9:13" x14ac:dyDescent="0.25">
      <c r="I6644">
        <v>17637</v>
      </c>
      <c r="J6644" t="s">
        <v>350</v>
      </c>
      <c r="K6644" t="s">
        <v>927</v>
      </c>
      <c r="L6644" s="82">
        <v>26576</v>
      </c>
      <c r="M6644" t="s">
        <v>7799</v>
      </c>
    </row>
    <row r="6645" spans="9:13" x14ac:dyDescent="0.25">
      <c r="I6645">
        <v>17638</v>
      </c>
      <c r="J6645" t="s">
        <v>165</v>
      </c>
      <c r="K6645" t="s">
        <v>865</v>
      </c>
      <c r="L6645" s="82">
        <v>26331</v>
      </c>
      <c r="M6645" t="s">
        <v>7800</v>
      </c>
    </row>
    <row r="6646" spans="9:13" x14ac:dyDescent="0.25">
      <c r="I6646">
        <v>17639</v>
      </c>
      <c r="J6646" t="s">
        <v>644</v>
      </c>
      <c r="K6646" t="s">
        <v>893</v>
      </c>
      <c r="L6646" s="82">
        <v>26396</v>
      </c>
      <c r="M6646" t="s">
        <v>7801</v>
      </c>
    </row>
    <row r="6647" spans="9:13" x14ac:dyDescent="0.25">
      <c r="I6647">
        <v>17640</v>
      </c>
      <c r="J6647" t="s">
        <v>353</v>
      </c>
      <c r="K6647" t="s">
        <v>698</v>
      </c>
      <c r="L6647" s="82">
        <v>6186</v>
      </c>
      <c r="M6647" t="s">
        <v>7802</v>
      </c>
    </row>
    <row r="6648" spans="9:13" x14ac:dyDescent="0.25">
      <c r="I6648">
        <v>17641</v>
      </c>
      <c r="J6648" t="s">
        <v>755</v>
      </c>
      <c r="K6648" t="s">
        <v>1077</v>
      </c>
      <c r="L6648" s="82">
        <v>26007</v>
      </c>
      <c r="M6648" t="s">
        <v>7803</v>
      </c>
    </row>
    <row r="6649" spans="9:13" x14ac:dyDescent="0.25">
      <c r="I6649">
        <v>17642</v>
      </c>
      <c r="J6649" t="s">
        <v>694</v>
      </c>
      <c r="K6649" t="s">
        <v>881</v>
      </c>
      <c r="L6649" s="82">
        <v>26039</v>
      </c>
      <c r="M6649" t="s">
        <v>7804</v>
      </c>
    </row>
    <row r="6650" spans="9:13" x14ac:dyDescent="0.25">
      <c r="I6650">
        <v>17643</v>
      </c>
      <c r="J6650" t="s">
        <v>589</v>
      </c>
      <c r="K6650" t="s">
        <v>904</v>
      </c>
      <c r="L6650" s="82">
        <v>26221</v>
      </c>
      <c r="M6650" t="s">
        <v>7805</v>
      </c>
    </row>
    <row r="6651" spans="9:13" x14ac:dyDescent="0.25">
      <c r="I6651">
        <v>17644</v>
      </c>
      <c r="J6651" t="s">
        <v>552</v>
      </c>
      <c r="K6651" t="s">
        <v>934</v>
      </c>
      <c r="L6651" s="82">
        <v>26187</v>
      </c>
      <c r="M6651" t="s">
        <v>7806</v>
      </c>
    </row>
    <row r="6652" spans="9:13" x14ac:dyDescent="0.25">
      <c r="I6652">
        <v>17645</v>
      </c>
      <c r="J6652" t="s">
        <v>633</v>
      </c>
      <c r="K6652" t="s">
        <v>999</v>
      </c>
      <c r="L6652" s="82">
        <v>25985</v>
      </c>
      <c r="M6652" t="s">
        <v>7807</v>
      </c>
    </row>
    <row r="6653" spans="9:13" x14ac:dyDescent="0.25">
      <c r="I6653">
        <v>17646</v>
      </c>
      <c r="J6653" t="s">
        <v>221</v>
      </c>
      <c r="K6653" t="s">
        <v>967</v>
      </c>
      <c r="L6653" s="82">
        <v>26050</v>
      </c>
      <c r="M6653" t="s">
        <v>7808</v>
      </c>
    </row>
    <row r="6654" spans="9:13" x14ac:dyDescent="0.25">
      <c r="I6654">
        <v>17647</v>
      </c>
      <c r="J6654" t="s">
        <v>300</v>
      </c>
      <c r="K6654" t="s">
        <v>866</v>
      </c>
      <c r="L6654" s="82">
        <v>26252</v>
      </c>
      <c r="M6654" t="s">
        <v>7809</v>
      </c>
    </row>
    <row r="6655" spans="9:13" x14ac:dyDescent="0.25">
      <c r="I6655">
        <v>17648</v>
      </c>
      <c r="J6655" t="s">
        <v>201</v>
      </c>
      <c r="K6655" t="s">
        <v>991</v>
      </c>
      <c r="L6655" s="82">
        <v>26040</v>
      </c>
      <c r="M6655" t="s">
        <v>7810</v>
      </c>
    </row>
    <row r="6656" spans="9:13" x14ac:dyDescent="0.25">
      <c r="I6656">
        <v>17649</v>
      </c>
      <c r="J6656" t="s">
        <v>715</v>
      </c>
      <c r="K6656" t="s">
        <v>828</v>
      </c>
      <c r="L6656" s="82">
        <v>26164</v>
      </c>
      <c r="M6656" t="s">
        <v>7811</v>
      </c>
    </row>
    <row r="6657" spans="9:13" x14ac:dyDescent="0.25">
      <c r="I6657">
        <v>17650</v>
      </c>
      <c r="J6657" t="s">
        <v>209</v>
      </c>
      <c r="K6657" t="s">
        <v>939</v>
      </c>
      <c r="L6657" s="82">
        <v>25877</v>
      </c>
      <c r="M6657" t="s">
        <v>7812</v>
      </c>
    </row>
    <row r="6658" spans="9:13" x14ac:dyDescent="0.25">
      <c r="I6658">
        <v>17651</v>
      </c>
      <c r="J6658" t="s">
        <v>169</v>
      </c>
      <c r="K6658" t="s">
        <v>876</v>
      </c>
      <c r="L6658" s="82">
        <v>25624</v>
      </c>
      <c r="M6658" t="s">
        <v>7813</v>
      </c>
    </row>
    <row r="6659" spans="9:13" x14ac:dyDescent="0.25">
      <c r="I6659">
        <v>17652</v>
      </c>
      <c r="J6659" t="s">
        <v>274</v>
      </c>
      <c r="K6659" t="s">
        <v>908</v>
      </c>
      <c r="L6659" s="82">
        <v>25834</v>
      </c>
      <c r="M6659" t="s">
        <v>7814</v>
      </c>
    </row>
    <row r="6660" spans="9:13" x14ac:dyDescent="0.25">
      <c r="I6660">
        <v>17653</v>
      </c>
      <c r="J6660" t="s">
        <v>215</v>
      </c>
      <c r="K6660" t="s">
        <v>908</v>
      </c>
      <c r="L6660" s="82">
        <v>25850</v>
      </c>
      <c r="M6660" t="s">
        <v>7815</v>
      </c>
    </row>
    <row r="6661" spans="9:13" x14ac:dyDescent="0.25">
      <c r="I6661">
        <v>17654</v>
      </c>
      <c r="J6661" t="s">
        <v>267</v>
      </c>
      <c r="K6661" t="s">
        <v>686</v>
      </c>
      <c r="L6661" s="82">
        <v>27701</v>
      </c>
      <c r="M6661" t="s">
        <v>7816</v>
      </c>
    </row>
    <row r="6662" spans="9:13" x14ac:dyDescent="0.25">
      <c r="I6662">
        <v>17655</v>
      </c>
      <c r="J6662" t="s">
        <v>207</v>
      </c>
      <c r="K6662" t="s">
        <v>1033</v>
      </c>
      <c r="L6662" s="82">
        <v>27151</v>
      </c>
      <c r="M6662" t="s">
        <v>7817</v>
      </c>
    </row>
    <row r="6663" spans="9:13" x14ac:dyDescent="0.25">
      <c r="I6663">
        <v>17656</v>
      </c>
      <c r="J6663" t="s">
        <v>195</v>
      </c>
      <c r="K6663" t="s">
        <v>930</v>
      </c>
      <c r="L6663" s="82">
        <v>27086</v>
      </c>
      <c r="M6663" t="s">
        <v>7818</v>
      </c>
    </row>
    <row r="6664" spans="9:13" x14ac:dyDescent="0.25">
      <c r="I6664">
        <v>17657</v>
      </c>
      <c r="J6664" t="s">
        <v>206</v>
      </c>
      <c r="K6664" t="s">
        <v>664</v>
      </c>
      <c r="L6664" s="82">
        <v>27752</v>
      </c>
      <c r="M6664" t="s">
        <v>7819</v>
      </c>
    </row>
    <row r="6665" spans="9:13" x14ac:dyDescent="0.25">
      <c r="I6665">
        <v>17658</v>
      </c>
      <c r="J6665" t="s">
        <v>362</v>
      </c>
      <c r="K6665" t="s">
        <v>933</v>
      </c>
      <c r="L6665" s="82">
        <v>10658</v>
      </c>
      <c r="M6665" t="s">
        <v>7820</v>
      </c>
    </row>
    <row r="6666" spans="9:13" x14ac:dyDescent="0.25">
      <c r="I6666">
        <v>17659</v>
      </c>
      <c r="J6666" t="s">
        <v>730</v>
      </c>
      <c r="K6666" t="s">
        <v>927</v>
      </c>
      <c r="L6666" s="82">
        <v>24295</v>
      </c>
      <c r="M6666" t="s">
        <v>7821</v>
      </c>
    </row>
    <row r="6667" spans="9:13" x14ac:dyDescent="0.25">
      <c r="I6667">
        <v>17660</v>
      </c>
      <c r="J6667" t="s">
        <v>170</v>
      </c>
      <c r="K6667" t="s">
        <v>836</v>
      </c>
      <c r="L6667" s="82">
        <v>24323</v>
      </c>
      <c r="M6667" t="s">
        <v>7822</v>
      </c>
    </row>
    <row r="6668" spans="9:13" x14ac:dyDescent="0.25">
      <c r="I6668">
        <v>17661</v>
      </c>
      <c r="J6668" t="s">
        <v>315</v>
      </c>
      <c r="K6668" t="s">
        <v>992</v>
      </c>
      <c r="L6668" s="82">
        <v>19909</v>
      </c>
      <c r="M6668" t="s">
        <v>7823</v>
      </c>
    </row>
    <row r="6669" spans="9:13" x14ac:dyDescent="0.25">
      <c r="I6669">
        <v>17662</v>
      </c>
      <c r="J6669" t="s">
        <v>299</v>
      </c>
      <c r="K6669" t="s">
        <v>986</v>
      </c>
      <c r="L6669" s="82">
        <v>19987</v>
      </c>
      <c r="M6669" t="s">
        <v>7824</v>
      </c>
    </row>
    <row r="6670" spans="9:13" x14ac:dyDescent="0.25">
      <c r="I6670">
        <v>17663</v>
      </c>
      <c r="J6670" t="s">
        <v>152</v>
      </c>
      <c r="K6670" t="s">
        <v>973</v>
      </c>
      <c r="L6670" s="82">
        <v>20137</v>
      </c>
      <c r="M6670" t="s">
        <v>7825</v>
      </c>
    </row>
    <row r="6671" spans="9:13" x14ac:dyDescent="0.25">
      <c r="I6671">
        <v>17664</v>
      </c>
      <c r="J6671" t="s">
        <v>289</v>
      </c>
      <c r="K6671" t="s">
        <v>924</v>
      </c>
      <c r="L6671" s="82">
        <v>20201</v>
      </c>
      <c r="M6671" t="s">
        <v>7826</v>
      </c>
    </row>
    <row r="6672" spans="9:13" x14ac:dyDescent="0.25">
      <c r="I6672">
        <v>17665</v>
      </c>
      <c r="J6672" t="s">
        <v>365</v>
      </c>
      <c r="K6672" t="s">
        <v>834</v>
      </c>
      <c r="L6672" s="82">
        <v>20195</v>
      </c>
      <c r="M6672" t="s">
        <v>7827</v>
      </c>
    </row>
    <row r="6673" spans="9:13" x14ac:dyDescent="0.25">
      <c r="I6673">
        <v>17666</v>
      </c>
      <c r="J6673" t="s">
        <v>598</v>
      </c>
      <c r="K6673" t="s">
        <v>823</v>
      </c>
      <c r="L6673" s="82">
        <v>20312</v>
      </c>
      <c r="M6673" t="s">
        <v>7828</v>
      </c>
    </row>
    <row r="6674" spans="9:13" x14ac:dyDescent="0.25">
      <c r="I6674">
        <v>17667</v>
      </c>
      <c r="J6674" t="s">
        <v>180</v>
      </c>
      <c r="K6674" t="s">
        <v>839</v>
      </c>
      <c r="L6674" s="82">
        <v>20374</v>
      </c>
      <c r="M6674" t="s">
        <v>7829</v>
      </c>
    </row>
    <row r="6675" spans="9:13" x14ac:dyDescent="0.25">
      <c r="I6675">
        <v>17668</v>
      </c>
      <c r="J6675" t="s">
        <v>276</v>
      </c>
      <c r="K6675" t="s">
        <v>984</v>
      </c>
      <c r="L6675" s="82">
        <v>20695</v>
      </c>
      <c r="M6675" t="s">
        <v>7830</v>
      </c>
    </row>
    <row r="6676" spans="9:13" x14ac:dyDescent="0.25">
      <c r="I6676">
        <v>17669</v>
      </c>
      <c r="J6676" t="s">
        <v>316</v>
      </c>
      <c r="K6676" t="s">
        <v>911</v>
      </c>
      <c r="L6676" s="82">
        <v>20738</v>
      </c>
      <c r="M6676" t="s">
        <v>7831</v>
      </c>
    </row>
    <row r="6677" spans="9:13" x14ac:dyDescent="0.25">
      <c r="I6677">
        <v>17670</v>
      </c>
      <c r="J6677" t="s">
        <v>294</v>
      </c>
      <c r="K6677" t="s">
        <v>686</v>
      </c>
      <c r="L6677" s="82">
        <v>20709</v>
      </c>
      <c r="M6677" t="s">
        <v>7832</v>
      </c>
    </row>
    <row r="6678" spans="9:13" x14ac:dyDescent="0.25">
      <c r="I6678">
        <v>17671</v>
      </c>
      <c r="J6678" t="s">
        <v>515</v>
      </c>
      <c r="K6678" t="s">
        <v>949</v>
      </c>
      <c r="L6678" s="82">
        <v>20670</v>
      </c>
      <c r="M6678" t="s">
        <v>7833</v>
      </c>
    </row>
    <row r="6679" spans="9:13" x14ac:dyDescent="0.25">
      <c r="I6679">
        <v>17672</v>
      </c>
      <c r="J6679" t="s">
        <v>495</v>
      </c>
      <c r="K6679" t="s">
        <v>918</v>
      </c>
      <c r="L6679" s="82">
        <v>20754</v>
      </c>
      <c r="M6679" t="s">
        <v>7834</v>
      </c>
    </row>
    <row r="6680" spans="9:13" x14ac:dyDescent="0.25">
      <c r="I6680">
        <v>17673</v>
      </c>
      <c r="J6680" t="s">
        <v>323</v>
      </c>
      <c r="K6680" t="s">
        <v>749</v>
      </c>
      <c r="L6680" s="82">
        <v>20581</v>
      </c>
      <c r="M6680" t="s">
        <v>7835</v>
      </c>
    </row>
    <row r="6681" spans="9:13" x14ac:dyDescent="0.25">
      <c r="I6681">
        <v>17674</v>
      </c>
      <c r="J6681" t="s">
        <v>480</v>
      </c>
      <c r="K6681" t="s">
        <v>838</v>
      </c>
      <c r="L6681" s="82">
        <v>21174</v>
      </c>
      <c r="M6681" t="s">
        <v>7836</v>
      </c>
    </row>
    <row r="6682" spans="9:13" x14ac:dyDescent="0.25">
      <c r="I6682">
        <v>17675</v>
      </c>
      <c r="J6682" t="s">
        <v>570</v>
      </c>
      <c r="K6682" t="s">
        <v>946</v>
      </c>
      <c r="L6682" s="82">
        <v>20936</v>
      </c>
      <c r="M6682" t="s">
        <v>7837</v>
      </c>
    </row>
    <row r="6683" spans="9:13" x14ac:dyDescent="0.25">
      <c r="I6683">
        <v>17676</v>
      </c>
      <c r="J6683" t="s">
        <v>149</v>
      </c>
      <c r="K6683" t="s">
        <v>821</v>
      </c>
      <c r="L6683" s="82">
        <v>20974</v>
      </c>
      <c r="M6683" t="s">
        <v>7838</v>
      </c>
    </row>
    <row r="6684" spans="9:13" x14ac:dyDescent="0.25">
      <c r="I6684">
        <v>17677</v>
      </c>
      <c r="J6684" t="s">
        <v>304</v>
      </c>
      <c r="K6684" t="s">
        <v>857</v>
      </c>
      <c r="L6684" s="82">
        <v>21421</v>
      </c>
      <c r="M6684" t="s">
        <v>7839</v>
      </c>
    </row>
    <row r="6685" spans="9:13" x14ac:dyDescent="0.25">
      <c r="I6685">
        <v>17678</v>
      </c>
      <c r="J6685" t="s">
        <v>153</v>
      </c>
      <c r="K6685" t="s">
        <v>903</v>
      </c>
      <c r="L6685" s="82">
        <v>21299</v>
      </c>
      <c r="M6685" t="s">
        <v>7840</v>
      </c>
    </row>
    <row r="6686" spans="9:13" x14ac:dyDescent="0.25">
      <c r="I6686">
        <v>17679</v>
      </c>
      <c r="J6686" t="s">
        <v>533</v>
      </c>
      <c r="K6686" t="s">
        <v>828</v>
      </c>
      <c r="L6686" s="82">
        <v>21492</v>
      </c>
      <c r="M6686" t="s">
        <v>7841</v>
      </c>
    </row>
    <row r="6687" spans="9:13" x14ac:dyDescent="0.25">
      <c r="I6687">
        <v>17680</v>
      </c>
      <c r="J6687" t="s">
        <v>511</v>
      </c>
      <c r="K6687" t="s">
        <v>937</v>
      </c>
      <c r="L6687" s="82">
        <v>21186</v>
      </c>
      <c r="M6687" t="s">
        <v>7842</v>
      </c>
    </row>
    <row r="6688" spans="9:13" x14ac:dyDescent="0.25">
      <c r="I6688">
        <v>17681</v>
      </c>
      <c r="J6688" t="s">
        <v>345</v>
      </c>
      <c r="K6688" t="s">
        <v>859</v>
      </c>
      <c r="L6688" s="82">
        <v>21441</v>
      </c>
      <c r="M6688" t="s">
        <v>7843</v>
      </c>
    </row>
    <row r="6689" spans="9:13" x14ac:dyDescent="0.25">
      <c r="I6689">
        <v>17682</v>
      </c>
      <c r="J6689" t="s">
        <v>325</v>
      </c>
      <c r="K6689" t="s">
        <v>916</v>
      </c>
      <c r="L6689" s="82">
        <v>21450</v>
      </c>
      <c r="M6689" t="s">
        <v>7844</v>
      </c>
    </row>
    <row r="6690" spans="9:13" x14ac:dyDescent="0.25">
      <c r="I6690">
        <v>17683</v>
      </c>
      <c r="J6690" t="s">
        <v>352</v>
      </c>
      <c r="K6690" t="s">
        <v>941</v>
      </c>
      <c r="L6690" s="82">
        <v>21202</v>
      </c>
      <c r="M6690" t="s">
        <v>7845</v>
      </c>
    </row>
    <row r="6691" spans="9:13" x14ac:dyDescent="0.25">
      <c r="I6691">
        <v>17684</v>
      </c>
      <c r="J6691" t="s">
        <v>253</v>
      </c>
      <c r="K6691" t="s">
        <v>977</v>
      </c>
      <c r="L6691" s="82">
        <v>21371</v>
      </c>
      <c r="M6691" t="s">
        <v>7846</v>
      </c>
    </row>
    <row r="6692" spans="9:13" x14ac:dyDescent="0.25">
      <c r="I6692">
        <v>17685</v>
      </c>
      <c r="J6692" t="s">
        <v>184</v>
      </c>
      <c r="K6692" t="s">
        <v>823</v>
      </c>
      <c r="L6692" s="82">
        <v>21261</v>
      </c>
      <c r="M6692" t="s">
        <v>7847</v>
      </c>
    </row>
    <row r="6693" spans="9:13" x14ac:dyDescent="0.25">
      <c r="I6693">
        <v>17686</v>
      </c>
      <c r="J6693" t="s">
        <v>595</v>
      </c>
      <c r="K6693" t="s">
        <v>913</v>
      </c>
      <c r="L6693" s="82">
        <v>21595</v>
      </c>
      <c r="M6693" t="s">
        <v>7848</v>
      </c>
    </row>
    <row r="6694" spans="9:13" x14ac:dyDescent="0.25">
      <c r="I6694">
        <v>17687</v>
      </c>
      <c r="J6694" t="s">
        <v>399</v>
      </c>
      <c r="K6694" t="s">
        <v>950</v>
      </c>
      <c r="L6694" s="82">
        <v>21573</v>
      </c>
      <c r="M6694" t="s">
        <v>7849</v>
      </c>
    </row>
    <row r="6695" spans="9:13" x14ac:dyDescent="0.25">
      <c r="I6695">
        <v>17688</v>
      </c>
      <c r="J6695" t="s">
        <v>445</v>
      </c>
      <c r="K6695" t="s">
        <v>981</v>
      </c>
      <c r="L6695" s="82">
        <v>21878</v>
      </c>
      <c r="M6695" t="s">
        <v>7850</v>
      </c>
    </row>
    <row r="6696" spans="9:13" x14ac:dyDescent="0.25">
      <c r="I6696">
        <v>17689</v>
      </c>
      <c r="J6696" t="s">
        <v>532</v>
      </c>
      <c r="K6696" t="s">
        <v>836</v>
      </c>
      <c r="L6696" s="82">
        <v>26472</v>
      </c>
      <c r="M6696" t="s">
        <v>7851</v>
      </c>
    </row>
    <row r="6697" spans="9:13" x14ac:dyDescent="0.25">
      <c r="I6697">
        <v>17690</v>
      </c>
      <c r="J6697" t="s">
        <v>352</v>
      </c>
      <c r="K6697" t="s">
        <v>854</v>
      </c>
      <c r="L6697" s="82">
        <v>26648</v>
      </c>
      <c r="M6697" t="s">
        <v>7852</v>
      </c>
    </row>
    <row r="6698" spans="9:13" x14ac:dyDescent="0.25">
      <c r="I6698">
        <v>17691</v>
      </c>
      <c r="J6698" t="s">
        <v>467</v>
      </c>
      <c r="K6698" t="s">
        <v>602</v>
      </c>
      <c r="L6698" s="82">
        <v>26778</v>
      </c>
      <c r="M6698" t="s">
        <v>7853</v>
      </c>
    </row>
    <row r="6699" spans="9:13" x14ac:dyDescent="0.25">
      <c r="I6699">
        <v>17692</v>
      </c>
      <c r="J6699" t="s">
        <v>228</v>
      </c>
      <c r="K6699" t="s">
        <v>992</v>
      </c>
      <c r="L6699" s="82">
        <v>26956</v>
      </c>
      <c r="M6699" t="s">
        <v>7854</v>
      </c>
    </row>
    <row r="6700" spans="9:13" x14ac:dyDescent="0.25">
      <c r="I6700">
        <v>17693</v>
      </c>
      <c r="J6700" t="s">
        <v>458</v>
      </c>
      <c r="K6700" t="s">
        <v>834</v>
      </c>
      <c r="L6700" s="82">
        <v>26734</v>
      </c>
      <c r="M6700" t="s">
        <v>7855</v>
      </c>
    </row>
    <row r="6701" spans="9:13" x14ac:dyDescent="0.25">
      <c r="I6701">
        <v>17694</v>
      </c>
      <c r="J6701" t="s">
        <v>452</v>
      </c>
      <c r="K6701" t="s">
        <v>859</v>
      </c>
      <c r="L6701" s="82">
        <v>26882</v>
      </c>
      <c r="M6701" t="s">
        <v>7856</v>
      </c>
    </row>
    <row r="6702" spans="9:13" x14ac:dyDescent="0.25">
      <c r="I6702">
        <v>17695</v>
      </c>
      <c r="J6702" t="s">
        <v>231</v>
      </c>
      <c r="K6702" t="s">
        <v>986</v>
      </c>
      <c r="L6702" s="82">
        <v>26799</v>
      </c>
      <c r="M6702" t="s">
        <v>7857</v>
      </c>
    </row>
    <row r="6703" spans="9:13" x14ac:dyDescent="0.25">
      <c r="I6703">
        <v>17696</v>
      </c>
      <c r="J6703" t="s">
        <v>320</v>
      </c>
      <c r="K6703" t="s">
        <v>861</v>
      </c>
      <c r="L6703" s="82">
        <v>26775</v>
      </c>
      <c r="M6703" t="s">
        <v>7858</v>
      </c>
    </row>
    <row r="6704" spans="9:13" x14ac:dyDescent="0.25">
      <c r="I6704">
        <v>17697</v>
      </c>
      <c r="J6704" t="s">
        <v>542</v>
      </c>
      <c r="K6704" t="s">
        <v>937</v>
      </c>
      <c r="L6704" s="82">
        <v>26518</v>
      </c>
      <c r="M6704" t="s">
        <v>7859</v>
      </c>
    </row>
    <row r="6705" spans="9:13" x14ac:dyDescent="0.25">
      <c r="I6705">
        <v>17698</v>
      </c>
      <c r="J6705" t="s">
        <v>337</v>
      </c>
      <c r="K6705" t="s">
        <v>876</v>
      </c>
      <c r="L6705" s="82">
        <v>26257</v>
      </c>
      <c r="M6705" t="s">
        <v>7860</v>
      </c>
    </row>
    <row r="6706" spans="9:13" x14ac:dyDescent="0.25">
      <c r="I6706">
        <v>17699</v>
      </c>
      <c r="J6706" t="s">
        <v>186</v>
      </c>
      <c r="K6706" t="s">
        <v>1001</v>
      </c>
      <c r="L6706" s="82">
        <v>26009</v>
      </c>
      <c r="M6706" t="s">
        <v>7861</v>
      </c>
    </row>
    <row r="6707" spans="9:13" x14ac:dyDescent="0.25">
      <c r="I6707">
        <v>17700</v>
      </c>
      <c r="J6707" t="s">
        <v>594</v>
      </c>
      <c r="K6707" t="s">
        <v>823</v>
      </c>
      <c r="L6707" s="82">
        <v>26596</v>
      </c>
      <c r="M6707" t="s">
        <v>7862</v>
      </c>
    </row>
    <row r="6708" spans="9:13" x14ac:dyDescent="0.25">
      <c r="I6708">
        <v>17701</v>
      </c>
      <c r="J6708" t="s">
        <v>539</v>
      </c>
      <c r="K6708" t="s">
        <v>986</v>
      </c>
      <c r="L6708" s="82">
        <v>19503</v>
      </c>
      <c r="M6708" t="s">
        <v>7863</v>
      </c>
    </row>
    <row r="6709" spans="9:13" x14ac:dyDescent="0.25">
      <c r="I6709">
        <v>17702</v>
      </c>
      <c r="J6709" t="s">
        <v>595</v>
      </c>
      <c r="K6709" t="s">
        <v>841</v>
      </c>
      <c r="L6709" s="82">
        <v>25147</v>
      </c>
      <c r="M6709" t="s">
        <v>7864</v>
      </c>
    </row>
    <row r="6710" spans="9:13" x14ac:dyDescent="0.25">
      <c r="I6710">
        <v>17703</v>
      </c>
      <c r="J6710" t="s">
        <v>413</v>
      </c>
      <c r="K6710" t="s">
        <v>898</v>
      </c>
      <c r="L6710" s="82">
        <v>24156</v>
      </c>
      <c r="M6710" t="s">
        <v>7865</v>
      </c>
    </row>
    <row r="6711" spans="9:13" x14ac:dyDescent="0.25">
      <c r="I6711">
        <v>17704</v>
      </c>
      <c r="J6711" t="s">
        <v>615</v>
      </c>
      <c r="K6711" t="s">
        <v>849</v>
      </c>
      <c r="L6711" s="82">
        <v>22657</v>
      </c>
      <c r="M6711" t="s">
        <v>7866</v>
      </c>
    </row>
    <row r="6712" spans="9:13" x14ac:dyDescent="0.25">
      <c r="I6712">
        <v>17705</v>
      </c>
      <c r="J6712" t="s">
        <v>571</v>
      </c>
      <c r="K6712" t="s">
        <v>1008</v>
      </c>
      <c r="L6712" s="82">
        <v>22996</v>
      </c>
      <c r="M6712" t="s">
        <v>7867</v>
      </c>
    </row>
    <row r="6713" spans="9:13" x14ac:dyDescent="0.25">
      <c r="I6713">
        <v>17706</v>
      </c>
      <c r="J6713" t="s">
        <v>288</v>
      </c>
      <c r="K6713" t="s">
        <v>918</v>
      </c>
      <c r="L6713" s="82">
        <v>22535</v>
      </c>
      <c r="M6713" t="s">
        <v>7868</v>
      </c>
    </row>
    <row r="6714" spans="9:13" x14ac:dyDescent="0.25">
      <c r="I6714">
        <v>17707</v>
      </c>
      <c r="J6714" t="s">
        <v>378</v>
      </c>
      <c r="K6714" t="s">
        <v>905</v>
      </c>
      <c r="L6714" s="82">
        <v>22501</v>
      </c>
      <c r="M6714" t="s">
        <v>7869</v>
      </c>
    </row>
    <row r="6715" spans="9:13" x14ac:dyDescent="0.25">
      <c r="I6715">
        <v>17708</v>
      </c>
      <c r="J6715" t="s">
        <v>527</v>
      </c>
      <c r="K6715" t="s">
        <v>1078</v>
      </c>
      <c r="L6715" s="82">
        <v>22449</v>
      </c>
      <c r="M6715" t="s">
        <v>7870</v>
      </c>
    </row>
    <row r="6716" spans="9:13" x14ac:dyDescent="0.25">
      <c r="I6716">
        <v>17709</v>
      </c>
      <c r="J6716" t="s">
        <v>664</v>
      </c>
      <c r="K6716" t="s">
        <v>961</v>
      </c>
      <c r="L6716" s="82">
        <v>22414</v>
      </c>
      <c r="M6716" t="s">
        <v>7871</v>
      </c>
    </row>
    <row r="6717" spans="9:13" x14ac:dyDescent="0.25">
      <c r="I6717">
        <v>17710</v>
      </c>
      <c r="J6717" t="s">
        <v>315</v>
      </c>
      <c r="K6717" t="s">
        <v>949</v>
      </c>
      <c r="L6717" s="82">
        <v>13356</v>
      </c>
      <c r="M6717" t="s">
        <v>7872</v>
      </c>
    </row>
    <row r="6718" spans="9:13" x14ac:dyDescent="0.25">
      <c r="I6718">
        <v>17711</v>
      </c>
      <c r="J6718" t="s">
        <v>475</v>
      </c>
      <c r="K6718" t="s">
        <v>881</v>
      </c>
      <c r="L6718" s="82">
        <v>22380</v>
      </c>
      <c r="M6718" t="s">
        <v>7873</v>
      </c>
    </row>
    <row r="6719" spans="9:13" x14ac:dyDescent="0.25">
      <c r="I6719">
        <v>17712</v>
      </c>
      <c r="J6719" t="s">
        <v>396</v>
      </c>
      <c r="K6719" t="s">
        <v>903</v>
      </c>
      <c r="L6719" s="82">
        <v>21314</v>
      </c>
      <c r="M6719" t="s">
        <v>7874</v>
      </c>
    </row>
    <row r="6720" spans="9:13" x14ac:dyDescent="0.25">
      <c r="I6720">
        <v>17713</v>
      </c>
      <c r="J6720" t="s">
        <v>292</v>
      </c>
      <c r="K6720" t="s">
        <v>825</v>
      </c>
      <c r="L6720" s="82">
        <v>20647</v>
      </c>
      <c r="M6720" t="s">
        <v>7875</v>
      </c>
    </row>
    <row r="6721" spans="9:13" x14ac:dyDescent="0.25">
      <c r="I6721">
        <v>17714</v>
      </c>
      <c r="J6721" t="s">
        <v>273</v>
      </c>
      <c r="K6721" t="s">
        <v>902</v>
      </c>
      <c r="L6721" s="82">
        <v>20753</v>
      </c>
      <c r="M6721" t="s">
        <v>7876</v>
      </c>
    </row>
    <row r="6722" spans="9:13" x14ac:dyDescent="0.25">
      <c r="I6722">
        <v>17715</v>
      </c>
      <c r="J6722" t="s">
        <v>367</v>
      </c>
      <c r="K6722" t="s">
        <v>970</v>
      </c>
      <c r="L6722" s="82">
        <v>20510</v>
      </c>
      <c r="M6722" t="s">
        <v>7877</v>
      </c>
    </row>
    <row r="6723" spans="9:13" x14ac:dyDescent="0.25">
      <c r="I6723">
        <v>17716</v>
      </c>
      <c r="J6723" t="s">
        <v>434</v>
      </c>
      <c r="K6723" t="s">
        <v>854</v>
      </c>
      <c r="L6723" s="82">
        <v>20621</v>
      </c>
      <c r="M6723" t="s">
        <v>7878</v>
      </c>
    </row>
    <row r="6724" spans="9:13" x14ac:dyDescent="0.25">
      <c r="I6724">
        <v>17717</v>
      </c>
      <c r="J6724" t="s">
        <v>503</v>
      </c>
      <c r="K6724" t="s">
        <v>943</v>
      </c>
      <c r="L6724" s="82">
        <v>20053</v>
      </c>
      <c r="M6724" t="s">
        <v>7879</v>
      </c>
    </row>
    <row r="6725" spans="9:13" x14ac:dyDescent="0.25">
      <c r="I6725">
        <v>17718</v>
      </c>
      <c r="J6725" t="s">
        <v>402</v>
      </c>
      <c r="K6725" t="s">
        <v>968</v>
      </c>
      <c r="L6725" s="82">
        <v>13627</v>
      </c>
      <c r="M6725" t="s">
        <v>7880</v>
      </c>
    </row>
    <row r="6726" spans="9:13" x14ac:dyDescent="0.25">
      <c r="I6726">
        <v>17719</v>
      </c>
      <c r="J6726" t="s">
        <v>518</v>
      </c>
      <c r="K6726" t="s">
        <v>873</v>
      </c>
      <c r="L6726" s="82">
        <v>14134</v>
      </c>
      <c r="M6726" t="s">
        <v>7881</v>
      </c>
    </row>
    <row r="6727" spans="9:13" x14ac:dyDescent="0.25">
      <c r="I6727">
        <v>17720</v>
      </c>
      <c r="J6727" t="s">
        <v>200</v>
      </c>
      <c r="K6727" t="s">
        <v>871</v>
      </c>
      <c r="L6727" s="82">
        <v>14385</v>
      </c>
      <c r="M6727" t="s">
        <v>7882</v>
      </c>
    </row>
    <row r="6728" spans="9:13" x14ac:dyDescent="0.25">
      <c r="I6728">
        <v>17721</v>
      </c>
      <c r="J6728" t="s">
        <v>235</v>
      </c>
      <c r="K6728" t="s">
        <v>196</v>
      </c>
      <c r="L6728" s="82">
        <v>14979</v>
      </c>
      <c r="M6728" t="s">
        <v>7883</v>
      </c>
    </row>
    <row r="6729" spans="9:13" x14ac:dyDescent="0.25">
      <c r="I6729">
        <v>17722</v>
      </c>
      <c r="J6729" t="s">
        <v>371</v>
      </c>
      <c r="K6729" t="s">
        <v>880</v>
      </c>
      <c r="L6729" s="82">
        <v>15652</v>
      </c>
      <c r="M6729" t="s">
        <v>7884</v>
      </c>
    </row>
    <row r="6730" spans="9:13" x14ac:dyDescent="0.25">
      <c r="I6730">
        <v>17723</v>
      </c>
      <c r="J6730" t="s">
        <v>339</v>
      </c>
      <c r="K6730" t="s">
        <v>964</v>
      </c>
      <c r="L6730" s="82">
        <v>15623</v>
      </c>
      <c r="M6730" t="s">
        <v>7885</v>
      </c>
    </row>
    <row r="6731" spans="9:13" x14ac:dyDescent="0.25">
      <c r="I6731">
        <v>17724</v>
      </c>
      <c r="J6731" t="s">
        <v>718</v>
      </c>
      <c r="K6731" t="s">
        <v>903</v>
      </c>
      <c r="L6731" s="82">
        <v>29332</v>
      </c>
      <c r="M6731" t="s">
        <v>7886</v>
      </c>
    </row>
    <row r="6732" spans="9:13" x14ac:dyDescent="0.25">
      <c r="I6732">
        <v>17725</v>
      </c>
      <c r="J6732" t="s">
        <v>197</v>
      </c>
      <c r="K6732" t="s">
        <v>930</v>
      </c>
      <c r="L6732" s="82">
        <v>29528</v>
      </c>
      <c r="M6732" t="s">
        <v>7887</v>
      </c>
    </row>
    <row r="6733" spans="9:13" x14ac:dyDescent="0.25">
      <c r="I6733">
        <v>17726</v>
      </c>
      <c r="J6733" t="s">
        <v>267</v>
      </c>
      <c r="K6733" t="s">
        <v>913</v>
      </c>
      <c r="L6733" s="82">
        <v>29484</v>
      </c>
      <c r="M6733" t="s">
        <v>7888</v>
      </c>
    </row>
    <row r="6734" spans="9:13" x14ac:dyDescent="0.25">
      <c r="I6734">
        <v>17727</v>
      </c>
      <c r="J6734" t="s">
        <v>629</v>
      </c>
      <c r="K6734" t="s">
        <v>921</v>
      </c>
      <c r="L6734" s="82">
        <v>29162</v>
      </c>
      <c r="M6734" t="s">
        <v>7889</v>
      </c>
    </row>
    <row r="6735" spans="9:13" x14ac:dyDescent="0.25">
      <c r="I6735">
        <v>17728</v>
      </c>
      <c r="J6735" t="s">
        <v>284</v>
      </c>
      <c r="K6735" t="s">
        <v>944</v>
      </c>
      <c r="L6735" s="82">
        <v>28622</v>
      </c>
      <c r="M6735" t="s">
        <v>7890</v>
      </c>
    </row>
    <row r="6736" spans="9:13" x14ac:dyDescent="0.25">
      <c r="I6736">
        <v>17729</v>
      </c>
      <c r="J6736" t="s">
        <v>246</v>
      </c>
      <c r="K6736" t="s">
        <v>856</v>
      </c>
      <c r="L6736" s="82">
        <v>28545</v>
      </c>
      <c r="M6736" t="s">
        <v>7891</v>
      </c>
    </row>
    <row r="6737" spans="9:13" x14ac:dyDescent="0.25">
      <c r="I6737">
        <v>17730</v>
      </c>
      <c r="J6737" t="s">
        <v>632</v>
      </c>
      <c r="K6737" t="s">
        <v>927</v>
      </c>
      <c r="L6737" s="82">
        <v>28766</v>
      </c>
      <c r="M6737" t="s">
        <v>7892</v>
      </c>
    </row>
    <row r="6738" spans="9:13" x14ac:dyDescent="0.25">
      <c r="I6738">
        <v>17731</v>
      </c>
      <c r="J6738" t="s">
        <v>659</v>
      </c>
      <c r="K6738" t="s">
        <v>991</v>
      </c>
      <c r="L6738" s="82">
        <v>28614</v>
      </c>
      <c r="M6738" t="s">
        <v>7893</v>
      </c>
    </row>
    <row r="6739" spans="9:13" x14ac:dyDescent="0.25">
      <c r="I6739">
        <v>17732</v>
      </c>
      <c r="J6739" t="s">
        <v>698</v>
      </c>
      <c r="K6739" t="s">
        <v>932</v>
      </c>
      <c r="L6739" s="82">
        <v>29085</v>
      </c>
      <c r="M6739" t="s">
        <v>7894</v>
      </c>
    </row>
    <row r="6740" spans="9:13" x14ac:dyDescent="0.25">
      <c r="I6740">
        <v>17733</v>
      </c>
      <c r="J6740" t="s">
        <v>459</v>
      </c>
      <c r="K6740" t="s">
        <v>921</v>
      </c>
      <c r="L6740" s="82">
        <v>29094</v>
      </c>
      <c r="M6740" t="s">
        <v>7895</v>
      </c>
    </row>
    <row r="6741" spans="9:13" x14ac:dyDescent="0.25">
      <c r="I6741">
        <v>17734</v>
      </c>
      <c r="J6741" t="s">
        <v>221</v>
      </c>
      <c r="K6741" t="s">
        <v>966</v>
      </c>
      <c r="L6741" s="82">
        <v>28674</v>
      </c>
      <c r="M6741" t="s">
        <v>7896</v>
      </c>
    </row>
    <row r="6742" spans="9:13" x14ac:dyDescent="0.25">
      <c r="I6742">
        <v>17735</v>
      </c>
      <c r="J6742" t="s">
        <v>675</v>
      </c>
      <c r="K6742" t="s">
        <v>821</v>
      </c>
      <c r="L6742" s="82">
        <v>28269</v>
      </c>
      <c r="M6742" t="s">
        <v>7897</v>
      </c>
    </row>
    <row r="6743" spans="9:13" x14ac:dyDescent="0.25">
      <c r="I6743">
        <v>17736</v>
      </c>
      <c r="J6743" t="s">
        <v>609</v>
      </c>
      <c r="K6743" t="s">
        <v>908</v>
      </c>
      <c r="L6743" s="82">
        <v>28466</v>
      </c>
      <c r="M6743" t="s">
        <v>7898</v>
      </c>
    </row>
    <row r="6744" spans="9:13" x14ac:dyDescent="0.25">
      <c r="I6744">
        <v>17737</v>
      </c>
      <c r="J6744" t="s">
        <v>275</v>
      </c>
      <c r="K6744" t="s">
        <v>959</v>
      </c>
      <c r="L6744" s="82">
        <v>15858</v>
      </c>
      <c r="M6744" t="s">
        <v>7899</v>
      </c>
    </row>
    <row r="6745" spans="9:13" x14ac:dyDescent="0.25">
      <c r="I6745">
        <v>17738</v>
      </c>
      <c r="J6745" t="s">
        <v>616</v>
      </c>
      <c r="K6745" t="s">
        <v>905</v>
      </c>
      <c r="L6745" s="82">
        <v>15863</v>
      </c>
      <c r="M6745" t="s">
        <v>7900</v>
      </c>
    </row>
    <row r="6746" spans="9:13" x14ac:dyDescent="0.25">
      <c r="I6746">
        <v>17739</v>
      </c>
      <c r="J6746" t="s">
        <v>340</v>
      </c>
      <c r="K6746" t="s">
        <v>904</v>
      </c>
      <c r="L6746" s="82">
        <v>22595</v>
      </c>
      <c r="M6746" t="s">
        <v>7901</v>
      </c>
    </row>
    <row r="6747" spans="9:13" x14ac:dyDescent="0.25">
      <c r="I6747">
        <v>17740</v>
      </c>
      <c r="J6747" t="s">
        <v>437</v>
      </c>
      <c r="K6747" t="s">
        <v>877</v>
      </c>
      <c r="L6747" s="82">
        <v>22438</v>
      </c>
      <c r="M6747" t="s">
        <v>7902</v>
      </c>
    </row>
    <row r="6748" spans="9:13" x14ac:dyDescent="0.25">
      <c r="I6748">
        <v>17741</v>
      </c>
      <c r="J6748" t="s">
        <v>254</v>
      </c>
      <c r="K6748" t="s">
        <v>967</v>
      </c>
      <c r="L6748" s="82">
        <v>22352</v>
      </c>
      <c r="M6748" t="s">
        <v>7903</v>
      </c>
    </row>
    <row r="6749" spans="9:13" x14ac:dyDescent="0.25">
      <c r="I6749">
        <v>17742</v>
      </c>
      <c r="J6749" t="s">
        <v>519</v>
      </c>
      <c r="K6749" t="s">
        <v>938</v>
      </c>
      <c r="L6749" s="82">
        <v>22404</v>
      </c>
      <c r="M6749" t="s">
        <v>7904</v>
      </c>
    </row>
    <row r="6750" spans="9:13" x14ac:dyDescent="0.25">
      <c r="I6750">
        <v>17743</v>
      </c>
      <c r="J6750" t="s">
        <v>580</v>
      </c>
      <c r="K6750" t="s">
        <v>977</v>
      </c>
      <c r="L6750" s="82">
        <v>22538</v>
      </c>
      <c r="M6750" t="s">
        <v>7905</v>
      </c>
    </row>
    <row r="6751" spans="9:13" x14ac:dyDescent="0.25">
      <c r="I6751">
        <v>17744</v>
      </c>
      <c r="J6751" t="s">
        <v>238</v>
      </c>
      <c r="K6751" t="s">
        <v>853</v>
      </c>
      <c r="L6751" s="82">
        <v>22449</v>
      </c>
      <c r="M6751" t="s">
        <v>7906</v>
      </c>
    </row>
    <row r="6752" spans="9:13" x14ac:dyDescent="0.25">
      <c r="I6752">
        <v>17745</v>
      </c>
      <c r="J6752" t="s">
        <v>273</v>
      </c>
      <c r="K6752" t="s">
        <v>831</v>
      </c>
      <c r="L6752" s="82">
        <v>21929</v>
      </c>
      <c r="M6752" t="s">
        <v>7907</v>
      </c>
    </row>
    <row r="6753" spans="9:13" x14ac:dyDescent="0.25">
      <c r="I6753">
        <v>17746</v>
      </c>
      <c r="J6753" t="s">
        <v>237</v>
      </c>
      <c r="K6753" t="s">
        <v>853</v>
      </c>
      <c r="L6753" s="82">
        <v>22079</v>
      </c>
      <c r="M6753" t="s">
        <v>7908</v>
      </c>
    </row>
    <row r="6754" spans="9:13" x14ac:dyDescent="0.25">
      <c r="I6754">
        <v>17747</v>
      </c>
      <c r="J6754" t="s">
        <v>406</v>
      </c>
      <c r="K6754" t="s">
        <v>844</v>
      </c>
      <c r="L6754" s="82">
        <v>22239</v>
      </c>
      <c r="M6754" t="s">
        <v>7909</v>
      </c>
    </row>
    <row r="6755" spans="9:13" x14ac:dyDescent="0.25">
      <c r="I6755">
        <v>17748</v>
      </c>
      <c r="J6755" t="s">
        <v>487</v>
      </c>
      <c r="K6755" t="s">
        <v>901</v>
      </c>
      <c r="L6755" s="82">
        <v>21687</v>
      </c>
      <c r="M6755" t="s">
        <v>7910</v>
      </c>
    </row>
    <row r="6756" spans="9:13" x14ac:dyDescent="0.25">
      <c r="I6756">
        <v>17749</v>
      </c>
      <c r="J6756" t="s">
        <v>221</v>
      </c>
      <c r="K6756" t="s">
        <v>920</v>
      </c>
      <c r="L6756" s="82">
        <v>21812</v>
      </c>
      <c r="M6756" t="s">
        <v>7911</v>
      </c>
    </row>
    <row r="6757" spans="9:13" x14ac:dyDescent="0.25">
      <c r="I6757">
        <v>17750</v>
      </c>
      <c r="J6757" t="s">
        <v>603</v>
      </c>
      <c r="K6757" t="s">
        <v>968</v>
      </c>
      <c r="L6757" s="82">
        <v>21877</v>
      </c>
      <c r="M6757" t="s">
        <v>7912</v>
      </c>
    </row>
    <row r="6758" spans="9:13" x14ac:dyDescent="0.25">
      <c r="I6758">
        <v>17751</v>
      </c>
      <c r="J6758" t="s">
        <v>493</v>
      </c>
      <c r="K6758" t="s">
        <v>526</v>
      </c>
      <c r="L6758" s="82">
        <v>21471</v>
      </c>
      <c r="M6758" t="s">
        <v>7913</v>
      </c>
    </row>
    <row r="6759" spans="9:13" x14ac:dyDescent="0.25">
      <c r="I6759">
        <v>17752</v>
      </c>
      <c r="J6759" t="s">
        <v>200</v>
      </c>
      <c r="K6759" t="s">
        <v>857</v>
      </c>
      <c r="L6759" s="82">
        <v>21350</v>
      </c>
      <c r="M6759" t="s">
        <v>7914</v>
      </c>
    </row>
    <row r="6760" spans="9:13" x14ac:dyDescent="0.25">
      <c r="I6760">
        <v>17753</v>
      </c>
      <c r="J6760" t="s">
        <v>607</v>
      </c>
      <c r="K6760" t="s">
        <v>980</v>
      </c>
      <c r="L6760" s="82">
        <v>22021</v>
      </c>
      <c r="M6760" t="s">
        <v>7915</v>
      </c>
    </row>
    <row r="6761" spans="9:13" x14ac:dyDescent="0.25">
      <c r="I6761">
        <v>17754</v>
      </c>
      <c r="J6761" t="s">
        <v>301</v>
      </c>
      <c r="K6761" t="s">
        <v>841</v>
      </c>
      <c r="L6761" s="82">
        <v>22113</v>
      </c>
      <c r="M6761" t="s">
        <v>7916</v>
      </c>
    </row>
    <row r="6762" spans="9:13" x14ac:dyDescent="0.25">
      <c r="I6762">
        <v>17755</v>
      </c>
      <c r="J6762" t="s">
        <v>512</v>
      </c>
      <c r="K6762" t="s">
        <v>887</v>
      </c>
      <c r="L6762" s="82">
        <v>21932</v>
      </c>
      <c r="M6762" t="s">
        <v>7917</v>
      </c>
    </row>
    <row r="6763" spans="9:13" x14ac:dyDescent="0.25">
      <c r="I6763">
        <v>17756</v>
      </c>
      <c r="J6763" t="s">
        <v>175</v>
      </c>
      <c r="K6763" t="s">
        <v>1002</v>
      </c>
      <c r="L6763" s="82">
        <v>21323</v>
      </c>
      <c r="M6763" t="s">
        <v>7918</v>
      </c>
    </row>
    <row r="6764" spans="9:13" x14ac:dyDescent="0.25">
      <c r="I6764">
        <v>17757</v>
      </c>
      <c r="J6764" t="s">
        <v>170</v>
      </c>
      <c r="K6764" t="s">
        <v>973</v>
      </c>
      <c r="L6764" s="82">
        <v>25644</v>
      </c>
      <c r="M6764" t="s">
        <v>7919</v>
      </c>
    </row>
    <row r="6765" spans="9:13" x14ac:dyDescent="0.25">
      <c r="I6765">
        <v>17758</v>
      </c>
      <c r="J6765" t="s">
        <v>215</v>
      </c>
      <c r="K6765" t="s">
        <v>921</v>
      </c>
      <c r="L6765" s="82">
        <v>25742</v>
      </c>
      <c r="M6765" t="s">
        <v>7920</v>
      </c>
    </row>
    <row r="6766" spans="9:13" x14ac:dyDescent="0.25">
      <c r="I6766">
        <v>17759</v>
      </c>
      <c r="J6766" t="s">
        <v>415</v>
      </c>
      <c r="K6766" t="s">
        <v>860</v>
      </c>
      <c r="L6766" s="82">
        <v>25829</v>
      </c>
      <c r="M6766" t="s">
        <v>7921</v>
      </c>
    </row>
    <row r="6767" spans="9:13" x14ac:dyDescent="0.25">
      <c r="I6767">
        <v>17760</v>
      </c>
      <c r="J6767" t="s">
        <v>184</v>
      </c>
      <c r="K6767" t="s">
        <v>938</v>
      </c>
      <c r="L6767" s="82">
        <v>25584</v>
      </c>
      <c r="M6767" t="s">
        <v>7922</v>
      </c>
    </row>
    <row r="6768" spans="9:13" x14ac:dyDescent="0.25">
      <c r="I6768">
        <v>17761</v>
      </c>
      <c r="J6768" t="s">
        <v>415</v>
      </c>
      <c r="K6768" t="s">
        <v>846</v>
      </c>
      <c r="L6768" s="82">
        <v>25784</v>
      </c>
      <c r="M6768" t="s">
        <v>7923</v>
      </c>
    </row>
    <row r="6769" spans="9:13" x14ac:dyDescent="0.25">
      <c r="I6769">
        <v>17762</v>
      </c>
      <c r="J6769" t="s">
        <v>663</v>
      </c>
      <c r="K6769" t="s">
        <v>932</v>
      </c>
      <c r="L6769" s="82">
        <v>25372</v>
      </c>
      <c r="M6769" t="s">
        <v>7924</v>
      </c>
    </row>
    <row r="6770" spans="9:13" x14ac:dyDescent="0.25">
      <c r="I6770">
        <v>17763</v>
      </c>
      <c r="J6770" t="s">
        <v>158</v>
      </c>
      <c r="K6770" t="s">
        <v>664</v>
      </c>
      <c r="L6770" s="82">
        <v>25430</v>
      </c>
      <c r="M6770" t="s">
        <v>7925</v>
      </c>
    </row>
    <row r="6771" spans="9:13" x14ac:dyDescent="0.25">
      <c r="I6771">
        <v>17764</v>
      </c>
      <c r="J6771" t="s">
        <v>364</v>
      </c>
      <c r="K6771" t="s">
        <v>856</v>
      </c>
      <c r="L6771" s="82">
        <v>25463</v>
      </c>
      <c r="M6771" t="s">
        <v>7926</v>
      </c>
    </row>
    <row r="6772" spans="9:13" x14ac:dyDescent="0.25">
      <c r="I6772">
        <v>17765</v>
      </c>
      <c r="J6772" t="s">
        <v>708</v>
      </c>
      <c r="K6772" t="s">
        <v>842</v>
      </c>
      <c r="L6772" s="82">
        <v>25238</v>
      </c>
      <c r="M6772" t="s">
        <v>7927</v>
      </c>
    </row>
    <row r="6773" spans="9:13" x14ac:dyDescent="0.25">
      <c r="I6773">
        <v>17766</v>
      </c>
      <c r="J6773" t="s">
        <v>622</v>
      </c>
      <c r="K6773" t="s">
        <v>967</v>
      </c>
      <c r="L6773" s="82">
        <v>25521</v>
      </c>
      <c r="M6773" t="s">
        <v>7928</v>
      </c>
    </row>
    <row r="6774" spans="9:13" x14ac:dyDescent="0.25">
      <c r="I6774">
        <v>17767</v>
      </c>
      <c r="J6774" t="s">
        <v>722</v>
      </c>
      <c r="K6774" t="s">
        <v>869</v>
      </c>
      <c r="L6774" s="82">
        <v>25450</v>
      </c>
      <c r="M6774" t="s">
        <v>7929</v>
      </c>
    </row>
    <row r="6775" spans="9:13" x14ac:dyDescent="0.25">
      <c r="I6775">
        <v>17768</v>
      </c>
      <c r="J6775" t="s">
        <v>297</v>
      </c>
      <c r="K6775" t="s">
        <v>996</v>
      </c>
      <c r="L6775" s="82">
        <v>19075</v>
      </c>
      <c r="M6775" t="s">
        <v>7930</v>
      </c>
    </row>
    <row r="6776" spans="9:13" x14ac:dyDescent="0.25">
      <c r="I6776">
        <v>17769</v>
      </c>
      <c r="J6776" t="s">
        <v>189</v>
      </c>
      <c r="K6776" t="s">
        <v>664</v>
      </c>
      <c r="L6776" s="82">
        <v>19312</v>
      </c>
      <c r="M6776" t="s">
        <v>7931</v>
      </c>
    </row>
    <row r="6777" spans="9:13" x14ac:dyDescent="0.25">
      <c r="I6777">
        <v>17770</v>
      </c>
      <c r="J6777" t="s">
        <v>431</v>
      </c>
      <c r="K6777" t="s">
        <v>844</v>
      </c>
      <c r="L6777" s="82">
        <v>19093</v>
      </c>
      <c r="M6777" t="s">
        <v>7932</v>
      </c>
    </row>
    <row r="6778" spans="9:13" x14ac:dyDescent="0.25">
      <c r="I6778">
        <v>17771</v>
      </c>
      <c r="J6778" t="s">
        <v>600</v>
      </c>
      <c r="K6778" t="s">
        <v>982</v>
      </c>
      <c r="L6778" s="82">
        <v>19124</v>
      </c>
      <c r="M6778" t="s">
        <v>7933</v>
      </c>
    </row>
    <row r="6779" spans="9:13" x14ac:dyDescent="0.25">
      <c r="I6779">
        <v>17772</v>
      </c>
      <c r="J6779" t="s">
        <v>191</v>
      </c>
      <c r="K6779" t="s">
        <v>870</v>
      </c>
      <c r="L6779" s="82">
        <v>19124</v>
      </c>
      <c r="M6779" t="s">
        <v>7934</v>
      </c>
    </row>
    <row r="6780" spans="9:13" x14ac:dyDescent="0.25">
      <c r="I6780">
        <v>17773</v>
      </c>
      <c r="J6780" t="s">
        <v>251</v>
      </c>
      <c r="K6780" t="s">
        <v>900</v>
      </c>
      <c r="L6780" s="82">
        <v>24942</v>
      </c>
      <c r="M6780" t="s">
        <v>7935</v>
      </c>
    </row>
    <row r="6781" spans="9:13" x14ac:dyDescent="0.25">
      <c r="I6781">
        <v>17774</v>
      </c>
      <c r="J6781" t="s">
        <v>590</v>
      </c>
      <c r="K6781" t="s">
        <v>902</v>
      </c>
      <c r="L6781" s="82">
        <v>24921</v>
      </c>
      <c r="M6781" t="s">
        <v>7936</v>
      </c>
    </row>
    <row r="6782" spans="9:13" x14ac:dyDescent="0.25">
      <c r="I6782">
        <v>17775</v>
      </c>
      <c r="J6782" t="s">
        <v>333</v>
      </c>
      <c r="K6782" t="s">
        <v>849</v>
      </c>
      <c r="L6782" s="82">
        <v>24892</v>
      </c>
      <c r="M6782" t="s">
        <v>7937</v>
      </c>
    </row>
    <row r="6783" spans="9:13" x14ac:dyDescent="0.25">
      <c r="I6783">
        <v>17776</v>
      </c>
      <c r="J6783" t="s">
        <v>184</v>
      </c>
      <c r="K6783" t="s">
        <v>848</v>
      </c>
      <c r="L6783" s="82">
        <v>25033</v>
      </c>
      <c r="M6783" t="s">
        <v>7938</v>
      </c>
    </row>
    <row r="6784" spans="9:13" x14ac:dyDescent="0.25">
      <c r="I6784">
        <v>17777</v>
      </c>
      <c r="J6784" t="s">
        <v>483</v>
      </c>
      <c r="K6784" t="s">
        <v>827</v>
      </c>
      <c r="L6784" s="82">
        <v>25022</v>
      </c>
      <c r="M6784" t="s">
        <v>7939</v>
      </c>
    </row>
    <row r="6785" spans="9:13" x14ac:dyDescent="0.25">
      <c r="I6785">
        <v>17778</v>
      </c>
      <c r="J6785" t="s">
        <v>249</v>
      </c>
      <c r="K6785" t="s">
        <v>951</v>
      </c>
      <c r="L6785" s="82">
        <v>25105</v>
      </c>
      <c r="M6785" t="s">
        <v>7940</v>
      </c>
    </row>
    <row r="6786" spans="9:13" x14ac:dyDescent="0.25">
      <c r="I6786">
        <v>17779</v>
      </c>
      <c r="J6786" t="s">
        <v>320</v>
      </c>
      <c r="K6786" t="s">
        <v>917</v>
      </c>
      <c r="L6786" s="82">
        <v>24969</v>
      </c>
      <c r="M6786" t="s">
        <v>7941</v>
      </c>
    </row>
    <row r="6787" spans="9:13" x14ac:dyDescent="0.25">
      <c r="I6787">
        <v>17780</v>
      </c>
      <c r="J6787" t="s">
        <v>429</v>
      </c>
      <c r="K6787" t="s">
        <v>822</v>
      </c>
      <c r="L6787" s="82">
        <v>24939</v>
      </c>
      <c r="M6787" t="s">
        <v>7942</v>
      </c>
    </row>
    <row r="6788" spans="9:13" x14ac:dyDescent="0.25">
      <c r="I6788">
        <v>17781</v>
      </c>
      <c r="J6788" t="s">
        <v>622</v>
      </c>
      <c r="K6788" t="s">
        <v>962</v>
      </c>
      <c r="L6788" s="82">
        <v>24956</v>
      </c>
      <c r="M6788" t="s">
        <v>7943</v>
      </c>
    </row>
    <row r="6789" spans="9:13" x14ac:dyDescent="0.25">
      <c r="I6789">
        <v>17782</v>
      </c>
      <c r="J6789" t="s">
        <v>216</v>
      </c>
      <c r="K6789" t="s">
        <v>965</v>
      </c>
      <c r="L6789" s="82">
        <v>25158</v>
      </c>
      <c r="M6789" t="s">
        <v>7944</v>
      </c>
    </row>
    <row r="6790" spans="9:13" x14ac:dyDescent="0.25">
      <c r="I6790">
        <v>17783</v>
      </c>
      <c r="J6790" t="s">
        <v>659</v>
      </c>
      <c r="K6790" t="s">
        <v>968</v>
      </c>
      <c r="L6790" s="82">
        <v>24669</v>
      </c>
      <c r="M6790" t="s">
        <v>7945</v>
      </c>
    </row>
    <row r="6791" spans="9:13" x14ac:dyDescent="0.25">
      <c r="I6791">
        <v>17784</v>
      </c>
      <c r="J6791" t="s">
        <v>327</v>
      </c>
      <c r="K6791" t="s">
        <v>952</v>
      </c>
      <c r="L6791" s="82">
        <v>24551</v>
      </c>
      <c r="M6791" t="s">
        <v>7946</v>
      </c>
    </row>
    <row r="6792" spans="9:13" x14ac:dyDescent="0.25">
      <c r="I6792">
        <v>17785</v>
      </c>
      <c r="J6792" t="s">
        <v>445</v>
      </c>
      <c r="K6792" t="s">
        <v>956</v>
      </c>
      <c r="L6792" s="82">
        <v>24764</v>
      </c>
      <c r="M6792" t="s">
        <v>7947</v>
      </c>
    </row>
    <row r="6793" spans="9:13" x14ac:dyDescent="0.25">
      <c r="I6793">
        <v>17786</v>
      </c>
      <c r="J6793" t="s">
        <v>605</v>
      </c>
      <c r="K6793" t="s">
        <v>902</v>
      </c>
      <c r="L6793" s="82">
        <v>24770</v>
      </c>
      <c r="M6793" t="s">
        <v>7948</v>
      </c>
    </row>
    <row r="6794" spans="9:13" x14ac:dyDescent="0.25">
      <c r="I6794">
        <v>17787</v>
      </c>
      <c r="J6794" t="s">
        <v>172</v>
      </c>
      <c r="K6794" t="s">
        <v>847</v>
      </c>
      <c r="L6794" s="82">
        <v>24762</v>
      </c>
      <c r="M6794" t="s">
        <v>7949</v>
      </c>
    </row>
    <row r="6795" spans="9:13" x14ac:dyDescent="0.25">
      <c r="I6795">
        <v>17788</v>
      </c>
      <c r="J6795" t="s">
        <v>640</v>
      </c>
      <c r="K6795" t="s">
        <v>899</v>
      </c>
      <c r="L6795" s="82">
        <v>24763</v>
      </c>
      <c r="M6795" t="s">
        <v>7950</v>
      </c>
    </row>
    <row r="6796" spans="9:13" x14ac:dyDescent="0.25">
      <c r="I6796">
        <v>17789</v>
      </c>
      <c r="J6796" t="s">
        <v>249</v>
      </c>
      <c r="K6796" t="s">
        <v>855</v>
      </c>
      <c r="L6796" s="82">
        <v>24635</v>
      </c>
      <c r="M6796" t="s">
        <v>7951</v>
      </c>
    </row>
    <row r="6797" spans="9:13" x14ac:dyDescent="0.25">
      <c r="I6797">
        <v>17790</v>
      </c>
      <c r="J6797" t="s">
        <v>436</v>
      </c>
      <c r="K6797" t="s">
        <v>882</v>
      </c>
      <c r="L6797" s="82">
        <v>24604</v>
      </c>
      <c r="M6797" t="s">
        <v>7952</v>
      </c>
    </row>
    <row r="6798" spans="9:13" x14ac:dyDescent="0.25">
      <c r="I6798">
        <v>17791</v>
      </c>
      <c r="J6798" t="s">
        <v>162</v>
      </c>
      <c r="K6798" t="s">
        <v>890</v>
      </c>
      <c r="L6798" s="82">
        <v>24801</v>
      </c>
      <c r="M6798" t="s">
        <v>7953</v>
      </c>
    </row>
    <row r="6799" spans="9:13" x14ac:dyDescent="0.25">
      <c r="I6799">
        <v>17792</v>
      </c>
      <c r="J6799" t="s">
        <v>632</v>
      </c>
      <c r="K6799" t="s">
        <v>870</v>
      </c>
      <c r="L6799" s="82">
        <v>24828</v>
      </c>
      <c r="M6799" t="s">
        <v>7954</v>
      </c>
    </row>
    <row r="6800" spans="9:13" x14ac:dyDescent="0.25">
      <c r="I6800">
        <v>17793</v>
      </c>
      <c r="J6800" t="s">
        <v>605</v>
      </c>
      <c r="K6800" t="s">
        <v>827</v>
      </c>
      <c r="L6800" s="82">
        <v>24722</v>
      </c>
      <c r="M6800" t="s">
        <v>7955</v>
      </c>
    </row>
    <row r="6801" spans="9:13" x14ac:dyDescent="0.25">
      <c r="I6801">
        <v>17794</v>
      </c>
      <c r="J6801" t="s">
        <v>281</v>
      </c>
      <c r="K6801" t="s">
        <v>1036</v>
      </c>
      <c r="L6801" s="82">
        <v>24147</v>
      </c>
      <c r="M6801" t="s">
        <v>7956</v>
      </c>
    </row>
    <row r="6802" spans="9:13" x14ac:dyDescent="0.25">
      <c r="I6802">
        <v>17795</v>
      </c>
      <c r="J6802" t="s">
        <v>180</v>
      </c>
      <c r="K6802" t="s">
        <v>871</v>
      </c>
      <c r="L6802" s="82">
        <v>24320</v>
      </c>
      <c r="M6802" t="s">
        <v>7957</v>
      </c>
    </row>
    <row r="6803" spans="9:13" x14ac:dyDescent="0.25">
      <c r="I6803">
        <v>17796</v>
      </c>
      <c r="J6803" t="s">
        <v>276</v>
      </c>
      <c r="K6803" t="s">
        <v>344</v>
      </c>
      <c r="L6803" s="82">
        <v>23968</v>
      </c>
      <c r="M6803" t="s">
        <v>7958</v>
      </c>
    </row>
    <row r="6804" spans="9:13" x14ac:dyDescent="0.25">
      <c r="I6804">
        <v>17797</v>
      </c>
      <c r="J6804" t="s">
        <v>181</v>
      </c>
      <c r="K6804" t="s">
        <v>930</v>
      </c>
      <c r="L6804" s="82">
        <v>24020</v>
      </c>
      <c r="M6804" t="s">
        <v>7959</v>
      </c>
    </row>
    <row r="6805" spans="9:13" x14ac:dyDescent="0.25">
      <c r="I6805">
        <v>17798</v>
      </c>
      <c r="J6805" t="s">
        <v>331</v>
      </c>
      <c r="K6805" t="s">
        <v>963</v>
      </c>
      <c r="L6805" s="82">
        <v>23888</v>
      </c>
      <c r="M6805" t="s">
        <v>7960</v>
      </c>
    </row>
    <row r="6806" spans="9:13" x14ac:dyDescent="0.25">
      <c r="I6806">
        <v>17799</v>
      </c>
      <c r="J6806" t="s">
        <v>172</v>
      </c>
      <c r="K6806" t="s">
        <v>1008</v>
      </c>
      <c r="L6806" s="82">
        <v>23834</v>
      </c>
      <c r="M6806" t="s">
        <v>7961</v>
      </c>
    </row>
    <row r="6807" spans="9:13" x14ac:dyDescent="0.25">
      <c r="I6807">
        <v>17800</v>
      </c>
      <c r="J6807" t="s">
        <v>610</v>
      </c>
      <c r="K6807" t="s">
        <v>999</v>
      </c>
      <c r="L6807" s="82">
        <v>23752</v>
      </c>
      <c r="M6807" t="s">
        <v>7962</v>
      </c>
    </row>
    <row r="6808" spans="9:13" x14ac:dyDescent="0.25">
      <c r="I6808">
        <v>17801</v>
      </c>
      <c r="J6808" t="s">
        <v>157</v>
      </c>
      <c r="K6808" t="s">
        <v>892</v>
      </c>
      <c r="L6808" s="82">
        <v>23880</v>
      </c>
      <c r="M6808" t="s">
        <v>7963</v>
      </c>
    </row>
    <row r="6809" spans="9:13" x14ac:dyDescent="0.25">
      <c r="I6809">
        <v>17802</v>
      </c>
      <c r="J6809" t="s">
        <v>439</v>
      </c>
      <c r="K6809" t="s">
        <v>883</v>
      </c>
      <c r="L6809" s="82">
        <v>23660</v>
      </c>
      <c r="M6809" t="s">
        <v>7964</v>
      </c>
    </row>
    <row r="6810" spans="9:13" x14ac:dyDescent="0.25">
      <c r="I6810">
        <v>17803</v>
      </c>
      <c r="J6810" t="s">
        <v>670</v>
      </c>
      <c r="K6810" t="s">
        <v>857</v>
      </c>
      <c r="L6810" s="82">
        <v>23430</v>
      </c>
      <c r="M6810" t="s">
        <v>7965</v>
      </c>
    </row>
    <row r="6811" spans="9:13" x14ac:dyDescent="0.25">
      <c r="I6811">
        <v>17804</v>
      </c>
      <c r="J6811" t="s">
        <v>373</v>
      </c>
      <c r="K6811" t="s">
        <v>823</v>
      </c>
      <c r="L6811" s="82">
        <v>23409</v>
      </c>
      <c r="M6811" t="s">
        <v>7966</v>
      </c>
    </row>
    <row r="6812" spans="9:13" x14ac:dyDescent="0.25">
      <c r="I6812">
        <v>17805</v>
      </c>
      <c r="J6812" t="s">
        <v>523</v>
      </c>
      <c r="K6812" t="s">
        <v>836</v>
      </c>
      <c r="L6812" s="82">
        <v>23563</v>
      </c>
      <c r="M6812" t="s">
        <v>7967</v>
      </c>
    </row>
    <row r="6813" spans="9:13" x14ac:dyDescent="0.25">
      <c r="I6813">
        <v>17806</v>
      </c>
      <c r="J6813" t="s">
        <v>516</v>
      </c>
      <c r="K6813" t="s">
        <v>894</v>
      </c>
      <c r="L6813" s="82">
        <v>23481</v>
      </c>
      <c r="M6813" t="s">
        <v>7968</v>
      </c>
    </row>
    <row r="6814" spans="9:13" x14ac:dyDescent="0.25">
      <c r="I6814">
        <v>17807</v>
      </c>
      <c r="J6814" t="s">
        <v>261</v>
      </c>
      <c r="K6814" t="s">
        <v>980</v>
      </c>
      <c r="L6814" s="82">
        <v>23540</v>
      </c>
      <c r="M6814" t="s">
        <v>7969</v>
      </c>
    </row>
    <row r="6815" spans="9:13" x14ac:dyDescent="0.25">
      <c r="I6815">
        <v>17808</v>
      </c>
      <c r="J6815" t="s">
        <v>724</v>
      </c>
      <c r="K6815" t="s">
        <v>827</v>
      </c>
      <c r="L6815" s="82">
        <v>23117</v>
      </c>
      <c r="M6815" t="s">
        <v>7970</v>
      </c>
    </row>
    <row r="6816" spans="9:13" x14ac:dyDescent="0.25">
      <c r="I6816">
        <v>17809</v>
      </c>
      <c r="J6816" t="s">
        <v>739</v>
      </c>
      <c r="K6816" t="s">
        <v>903</v>
      </c>
      <c r="L6816" s="82">
        <v>23068</v>
      </c>
      <c r="M6816" t="s">
        <v>7971</v>
      </c>
    </row>
    <row r="6817" spans="9:13" x14ac:dyDescent="0.25">
      <c r="I6817">
        <v>17810</v>
      </c>
      <c r="J6817" t="s">
        <v>469</v>
      </c>
      <c r="K6817" t="s">
        <v>951</v>
      </c>
      <c r="L6817" s="82">
        <v>23049</v>
      </c>
      <c r="M6817" t="s">
        <v>7972</v>
      </c>
    </row>
    <row r="6818" spans="9:13" x14ac:dyDescent="0.25">
      <c r="I6818">
        <v>17811</v>
      </c>
      <c r="J6818" t="s">
        <v>547</v>
      </c>
      <c r="K6818" t="s">
        <v>857</v>
      </c>
      <c r="L6818" s="82">
        <v>24466</v>
      </c>
      <c r="M6818" t="s">
        <v>7973</v>
      </c>
    </row>
    <row r="6819" spans="9:13" x14ac:dyDescent="0.25">
      <c r="I6819">
        <v>17812</v>
      </c>
      <c r="J6819" t="s">
        <v>216</v>
      </c>
      <c r="K6819" t="s">
        <v>863</v>
      </c>
      <c r="L6819" s="82">
        <v>24184</v>
      </c>
      <c r="M6819" t="s">
        <v>7974</v>
      </c>
    </row>
    <row r="6820" spans="9:13" x14ac:dyDescent="0.25">
      <c r="I6820">
        <v>17813</v>
      </c>
      <c r="J6820" t="s">
        <v>432</v>
      </c>
      <c r="K6820" t="s">
        <v>1039</v>
      </c>
      <c r="L6820" s="82">
        <v>23195</v>
      </c>
      <c r="M6820" t="s">
        <v>7975</v>
      </c>
    </row>
    <row r="6821" spans="9:13" x14ac:dyDescent="0.25">
      <c r="I6821">
        <v>17814</v>
      </c>
      <c r="J6821" t="s">
        <v>202</v>
      </c>
      <c r="K6821" t="s">
        <v>970</v>
      </c>
      <c r="L6821" s="82">
        <v>23054</v>
      </c>
      <c r="M6821" t="s">
        <v>7976</v>
      </c>
    </row>
    <row r="6822" spans="9:13" x14ac:dyDescent="0.25">
      <c r="I6822">
        <v>17815</v>
      </c>
      <c r="J6822" t="s">
        <v>678</v>
      </c>
      <c r="K6822" t="s">
        <v>893</v>
      </c>
      <c r="L6822" s="82">
        <v>22869</v>
      </c>
      <c r="M6822" t="s">
        <v>7977</v>
      </c>
    </row>
    <row r="6823" spans="9:13" x14ac:dyDescent="0.25">
      <c r="I6823">
        <v>17816</v>
      </c>
      <c r="J6823" t="s">
        <v>566</v>
      </c>
      <c r="K6823" t="s">
        <v>869</v>
      </c>
      <c r="L6823" s="82">
        <v>12527</v>
      </c>
      <c r="M6823" t="s">
        <v>7978</v>
      </c>
    </row>
    <row r="6824" spans="9:13" x14ac:dyDescent="0.25">
      <c r="I6824">
        <v>17817</v>
      </c>
      <c r="J6824" t="s">
        <v>219</v>
      </c>
      <c r="K6824" t="s">
        <v>902</v>
      </c>
      <c r="L6824" s="82">
        <v>12555</v>
      </c>
      <c r="M6824" t="s">
        <v>7979</v>
      </c>
    </row>
    <row r="6825" spans="9:13" x14ac:dyDescent="0.25">
      <c r="I6825">
        <v>17818</v>
      </c>
      <c r="J6825" t="s">
        <v>623</v>
      </c>
      <c r="K6825" t="s">
        <v>850</v>
      </c>
      <c r="L6825" s="82">
        <v>23945</v>
      </c>
      <c r="M6825" t="s">
        <v>7980</v>
      </c>
    </row>
    <row r="6826" spans="9:13" x14ac:dyDescent="0.25">
      <c r="I6826">
        <v>17819</v>
      </c>
      <c r="J6826" t="s">
        <v>375</v>
      </c>
      <c r="K6826" t="s">
        <v>1003</v>
      </c>
      <c r="L6826" s="82">
        <v>23967</v>
      </c>
      <c r="M6826" t="s">
        <v>7981</v>
      </c>
    </row>
    <row r="6827" spans="9:13" x14ac:dyDescent="0.25">
      <c r="I6827">
        <v>17820</v>
      </c>
      <c r="J6827" t="s">
        <v>515</v>
      </c>
      <c r="K6827" t="s">
        <v>936</v>
      </c>
      <c r="L6827" s="82">
        <v>24068</v>
      </c>
      <c r="M6827" t="s">
        <v>7982</v>
      </c>
    </row>
    <row r="6828" spans="9:13" x14ac:dyDescent="0.25">
      <c r="I6828">
        <v>17821</v>
      </c>
      <c r="J6828" t="s">
        <v>677</v>
      </c>
      <c r="K6828" t="s">
        <v>921</v>
      </c>
      <c r="L6828" s="82">
        <v>23640</v>
      </c>
      <c r="M6828" t="s">
        <v>7983</v>
      </c>
    </row>
    <row r="6829" spans="9:13" x14ac:dyDescent="0.25">
      <c r="I6829">
        <v>17822</v>
      </c>
      <c r="J6829" t="s">
        <v>683</v>
      </c>
      <c r="K6829" t="s">
        <v>935</v>
      </c>
      <c r="L6829" s="82">
        <v>23116</v>
      </c>
      <c r="M6829" t="s">
        <v>7984</v>
      </c>
    </row>
    <row r="6830" spans="9:13" x14ac:dyDescent="0.25">
      <c r="I6830">
        <v>17823</v>
      </c>
      <c r="J6830" t="s">
        <v>384</v>
      </c>
      <c r="K6830" t="s">
        <v>873</v>
      </c>
      <c r="L6830" s="82">
        <v>23175</v>
      </c>
      <c r="M6830" t="s">
        <v>7985</v>
      </c>
    </row>
    <row r="6831" spans="9:13" x14ac:dyDescent="0.25">
      <c r="I6831">
        <v>17824</v>
      </c>
      <c r="J6831" t="s">
        <v>409</v>
      </c>
      <c r="K6831" t="s">
        <v>970</v>
      </c>
      <c r="L6831" s="82">
        <v>23133</v>
      </c>
      <c r="M6831" t="s">
        <v>7986</v>
      </c>
    </row>
    <row r="6832" spans="9:13" x14ac:dyDescent="0.25">
      <c r="I6832">
        <v>17825</v>
      </c>
      <c r="J6832" t="s">
        <v>479</v>
      </c>
      <c r="K6832" t="s">
        <v>946</v>
      </c>
      <c r="L6832" s="82">
        <v>23299</v>
      </c>
      <c r="M6832" t="s">
        <v>7987</v>
      </c>
    </row>
    <row r="6833" spans="9:13" x14ac:dyDescent="0.25">
      <c r="I6833">
        <v>17826</v>
      </c>
      <c r="J6833" t="s">
        <v>689</v>
      </c>
      <c r="K6833" t="s">
        <v>363</v>
      </c>
      <c r="L6833" s="82">
        <v>27913</v>
      </c>
      <c r="M6833" t="s">
        <v>7988</v>
      </c>
    </row>
    <row r="6834" spans="9:13" x14ac:dyDescent="0.25">
      <c r="I6834">
        <v>17827</v>
      </c>
      <c r="J6834" t="s">
        <v>284</v>
      </c>
      <c r="K6834" t="s">
        <v>918</v>
      </c>
      <c r="L6834" s="82">
        <v>29176</v>
      </c>
      <c r="M6834" t="s">
        <v>7989</v>
      </c>
    </row>
    <row r="6835" spans="9:13" x14ac:dyDescent="0.25">
      <c r="I6835">
        <v>17828</v>
      </c>
      <c r="J6835" t="s">
        <v>708</v>
      </c>
      <c r="K6835" t="s">
        <v>872</v>
      </c>
      <c r="L6835" s="82">
        <v>23209</v>
      </c>
      <c r="M6835" t="s">
        <v>7990</v>
      </c>
    </row>
    <row r="6836" spans="9:13" x14ac:dyDescent="0.25">
      <c r="I6836">
        <v>17829</v>
      </c>
      <c r="J6836" t="s">
        <v>560</v>
      </c>
      <c r="K6836" t="s">
        <v>902</v>
      </c>
      <c r="L6836" s="82">
        <v>23244</v>
      </c>
      <c r="M6836" t="s">
        <v>7991</v>
      </c>
    </row>
    <row r="6837" spans="9:13" x14ac:dyDescent="0.25">
      <c r="I6837">
        <v>17830</v>
      </c>
      <c r="J6837" t="s">
        <v>523</v>
      </c>
      <c r="K6837" t="s">
        <v>749</v>
      </c>
      <c r="L6837" s="82">
        <v>22920</v>
      </c>
      <c r="M6837" t="s">
        <v>7992</v>
      </c>
    </row>
    <row r="6838" spans="9:13" x14ac:dyDescent="0.25">
      <c r="I6838">
        <v>17831</v>
      </c>
      <c r="J6838" t="s">
        <v>206</v>
      </c>
      <c r="K6838" t="s">
        <v>909</v>
      </c>
      <c r="L6838" s="82">
        <v>22873</v>
      </c>
      <c r="M6838" t="s">
        <v>7993</v>
      </c>
    </row>
    <row r="6839" spans="9:13" x14ac:dyDescent="0.25">
      <c r="I6839">
        <v>17832</v>
      </c>
      <c r="J6839" t="s">
        <v>355</v>
      </c>
      <c r="K6839" t="s">
        <v>991</v>
      </c>
      <c r="L6839" s="82">
        <v>22991</v>
      </c>
      <c r="M6839" t="s">
        <v>7994</v>
      </c>
    </row>
    <row r="6840" spans="9:13" x14ac:dyDescent="0.25">
      <c r="I6840">
        <v>17833</v>
      </c>
      <c r="J6840" t="s">
        <v>629</v>
      </c>
      <c r="K6840" t="s">
        <v>831</v>
      </c>
      <c r="L6840" s="82">
        <v>22709</v>
      </c>
      <c r="M6840" t="s">
        <v>7995</v>
      </c>
    </row>
    <row r="6841" spans="9:13" x14ac:dyDescent="0.25">
      <c r="I6841">
        <v>17834</v>
      </c>
      <c r="J6841" t="s">
        <v>202</v>
      </c>
      <c r="K6841" t="s">
        <v>921</v>
      </c>
      <c r="L6841" s="82">
        <v>22921</v>
      </c>
      <c r="M6841" t="s">
        <v>7996</v>
      </c>
    </row>
    <row r="6842" spans="9:13" x14ac:dyDescent="0.25">
      <c r="I6842">
        <v>17835</v>
      </c>
      <c r="J6842" t="s">
        <v>394</v>
      </c>
      <c r="K6842" t="s">
        <v>891</v>
      </c>
      <c r="L6842" s="82">
        <v>28669</v>
      </c>
      <c r="M6842" t="s">
        <v>7997</v>
      </c>
    </row>
    <row r="6843" spans="9:13" x14ac:dyDescent="0.25">
      <c r="I6843">
        <v>17836</v>
      </c>
      <c r="J6843" t="s">
        <v>158</v>
      </c>
      <c r="K6843" t="s">
        <v>851</v>
      </c>
      <c r="L6843" s="82">
        <v>28385</v>
      </c>
      <c r="M6843" t="s">
        <v>7998</v>
      </c>
    </row>
    <row r="6844" spans="9:13" x14ac:dyDescent="0.25">
      <c r="I6844">
        <v>17837</v>
      </c>
      <c r="J6844" t="s">
        <v>327</v>
      </c>
      <c r="K6844" t="s">
        <v>856</v>
      </c>
      <c r="L6844" s="82">
        <v>28319</v>
      </c>
      <c r="M6844" t="s">
        <v>7999</v>
      </c>
    </row>
    <row r="6845" spans="9:13" x14ac:dyDescent="0.25">
      <c r="I6845">
        <v>17838</v>
      </c>
      <c r="J6845" t="s">
        <v>175</v>
      </c>
      <c r="K6845" t="s">
        <v>903</v>
      </c>
      <c r="L6845" s="82">
        <v>27753</v>
      </c>
      <c r="M6845" t="s">
        <v>8000</v>
      </c>
    </row>
    <row r="6846" spans="9:13" x14ac:dyDescent="0.25">
      <c r="I6846">
        <v>17839</v>
      </c>
      <c r="J6846" t="s">
        <v>192</v>
      </c>
      <c r="K6846" t="s">
        <v>885</v>
      </c>
      <c r="L6846" s="82">
        <v>27442</v>
      </c>
      <c r="M6846" t="s">
        <v>8001</v>
      </c>
    </row>
    <row r="6847" spans="9:13" x14ac:dyDescent="0.25">
      <c r="I6847">
        <v>17840</v>
      </c>
      <c r="J6847" t="s">
        <v>269</v>
      </c>
      <c r="K6847" t="s">
        <v>857</v>
      </c>
      <c r="L6847" s="82">
        <v>27624</v>
      </c>
      <c r="M6847" t="s">
        <v>8002</v>
      </c>
    </row>
    <row r="6848" spans="9:13" x14ac:dyDescent="0.25">
      <c r="I6848">
        <v>17841</v>
      </c>
      <c r="J6848" t="s">
        <v>619</v>
      </c>
      <c r="K6848" t="s">
        <v>878</v>
      </c>
      <c r="L6848" s="82">
        <v>28012</v>
      </c>
      <c r="M6848" t="s">
        <v>8003</v>
      </c>
    </row>
    <row r="6849" spans="9:13" x14ac:dyDescent="0.25">
      <c r="I6849">
        <v>17842</v>
      </c>
      <c r="J6849" t="s">
        <v>493</v>
      </c>
      <c r="K6849" t="s">
        <v>960</v>
      </c>
      <c r="L6849" s="82">
        <v>27691</v>
      </c>
      <c r="M6849" t="s">
        <v>8004</v>
      </c>
    </row>
    <row r="6850" spans="9:13" x14ac:dyDescent="0.25">
      <c r="I6850">
        <v>17843</v>
      </c>
      <c r="J6850" t="s">
        <v>407</v>
      </c>
      <c r="K6850" t="s">
        <v>965</v>
      </c>
      <c r="L6850" s="82">
        <v>27089</v>
      </c>
      <c r="M6850" t="s">
        <v>8005</v>
      </c>
    </row>
    <row r="6851" spans="9:13" x14ac:dyDescent="0.25">
      <c r="I6851">
        <v>17844</v>
      </c>
      <c r="J6851" t="s">
        <v>706</v>
      </c>
      <c r="K6851" t="s">
        <v>906</v>
      </c>
      <c r="L6851" s="82">
        <v>27267</v>
      </c>
      <c r="M6851" t="s">
        <v>8006</v>
      </c>
    </row>
    <row r="6852" spans="9:13" x14ac:dyDescent="0.25">
      <c r="I6852">
        <v>17845</v>
      </c>
      <c r="J6852" t="s">
        <v>181</v>
      </c>
      <c r="K6852" t="s">
        <v>871</v>
      </c>
      <c r="L6852" s="82">
        <v>27261</v>
      </c>
      <c r="M6852" t="s">
        <v>8007</v>
      </c>
    </row>
    <row r="6853" spans="9:13" x14ac:dyDescent="0.25">
      <c r="I6853">
        <v>17846</v>
      </c>
      <c r="J6853" t="s">
        <v>172</v>
      </c>
      <c r="K6853" t="s">
        <v>947</v>
      </c>
      <c r="L6853" s="82">
        <v>27419</v>
      </c>
      <c r="M6853" t="s">
        <v>8008</v>
      </c>
    </row>
    <row r="6854" spans="9:13" x14ac:dyDescent="0.25">
      <c r="I6854">
        <v>17847</v>
      </c>
      <c r="J6854" t="s">
        <v>456</v>
      </c>
      <c r="K6854" t="s">
        <v>726</v>
      </c>
      <c r="L6854" s="82">
        <v>27570</v>
      </c>
      <c r="M6854" t="s">
        <v>8009</v>
      </c>
    </row>
    <row r="6855" spans="9:13" x14ac:dyDescent="0.25">
      <c r="I6855">
        <v>17848</v>
      </c>
      <c r="J6855" t="s">
        <v>180</v>
      </c>
      <c r="K6855" t="s">
        <v>850</v>
      </c>
      <c r="L6855" s="82">
        <v>27570</v>
      </c>
      <c r="M6855" t="s">
        <v>8010</v>
      </c>
    </row>
    <row r="6856" spans="9:13" x14ac:dyDescent="0.25">
      <c r="I6856">
        <v>17849</v>
      </c>
      <c r="J6856" t="s">
        <v>589</v>
      </c>
      <c r="K6856" t="s">
        <v>892</v>
      </c>
      <c r="L6856" s="82">
        <v>27756</v>
      </c>
      <c r="M6856" t="s">
        <v>8011</v>
      </c>
    </row>
    <row r="6857" spans="9:13" x14ac:dyDescent="0.25">
      <c r="I6857">
        <v>17850</v>
      </c>
      <c r="J6857" t="s">
        <v>254</v>
      </c>
      <c r="K6857" t="s">
        <v>922</v>
      </c>
      <c r="L6857" s="82">
        <v>26848</v>
      </c>
      <c r="M6857" t="s">
        <v>8012</v>
      </c>
    </row>
    <row r="6858" spans="9:13" x14ac:dyDescent="0.25">
      <c r="I6858">
        <v>17851</v>
      </c>
      <c r="J6858" t="s">
        <v>553</v>
      </c>
      <c r="K6858" t="s">
        <v>927</v>
      </c>
      <c r="L6858" s="82">
        <v>26739</v>
      </c>
      <c r="M6858" t="s">
        <v>8013</v>
      </c>
    </row>
    <row r="6859" spans="9:13" x14ac:dyDescent="0.25">
      <c r="I6859">
        <v>17852</v>
      </c>
      <c r="J6859" t="s">
        <v>673</v>
      </c>
      <c r="K6859" t="s">
        <v>965</v>
      </c>
      <c r="L6859" s="82">
        <v>26883</v>
      </c>
      <c r="M6859" t="s">
        <v>8014</v>
      </c>
    </row>
    <row r="6860" spans="9:13" x14ac:dyDescent="0.25">
      <c r="I6860">
        <v>17853</v>
      </c>
      <c r="J6860" t="s">
        <v>280</v>
      </c>
      <c r="K6860" t="s">
        <v>994</v>
      </c>
      <c r="L6860" s="82">
        <v>26790</v>
      </c>
      <c r="M6860" t="s">
        <v>8015</v>
      </c>
    </row>
    <row r="6861" spans="9:13" x14ac:dyDescent="0.25">
      <c r="I6861">
        <v>17854</v>
      </c>
      <c r="J6861" t="s">
        <v>157</v>
      </c>
      <c r="K6861" t="s">
        <v>977</v>
      </c>
      <c r="L6861" s="82">
        <v>27171</v>
      </c>
      <c r="M6861" t="s">
        <v>8016</v>
      </c>
    </row>
    <row r="6862" spans="9:13" x14ac:dyDescent="0.25">
      <c r="I6862">
        <v>17855</v>
      </c>
      <c r="J6862" t="s">
        <v>715</v>
      </c>
      <c r="K6862" t="s">
        <v>866</v>
      </c>
      <c r="L6862" s="82">
        <v>29299</v>
      </c>
      <c r="M6862" t="s">
        <v>8017</v>
      </c>
    </row>
    <row r="6863" spans="9:13" x14ac:dyDescent="0.25">
      <c r="I6863">
        <v>17856</v>
      </c>
      <c r="J6863" t="s">
        <v>449</v>
      </c>
      <c r="K6863" t="s">
        <v>839</v>
      </c>
      <c r="L6863" s="82">
        <v>29581</v>
      </c>
      <c r="M6863" t="s">
        <v>8018</v>
      </c>
    </row>
    <row r="6864" spans="9:13" x14ac:dyDescent="0.25">
      <c r="I6864">
        <v>17857</v>
      </c>
      <c r="J6864" t="s">
        <v>633</v>
      </c>
      <c r="K6864" t="s">
        <v>1079</v>
      </c>
      <c r="L6864" s="82">
        <v>29264</v>
      </c>
      <c r="M6864" t="s">
        <v>8019</v>
      </c>
    </row>
    <row r="6865" spans="9:13" x14ac:dyDescent="0.25">
      <c r="I6865">
        <v>17858</v>
      </c>
      <c r="J6865" t="s">
        <v>234</v>
      </c>
      <c r="K6865" t="s">
        <v>931</v>
      </c>
      <c r="L6865" s="82">
        <v>22598</v>
      </c>
      <c r="M6865" t="s">
        <v>8020</v>
      </c>
    </row>
    <row r="6866" spans="9:13" x14ac:dyDescent="0.25">
      <c r="I6866">
        <v>17859</v>
      </c>
      <c r="J6866" t="s">
        <v>164</v>
      </c>
      <c r="K6866" t="s">
        <v>854</v>
      </c>
      <c r="L6866" s="82">
        <v>22546</v>
      </c>
      <c r="M6866" t="s">
        <v>8021</v>
      </c>
    </row>
    <row r="6867" spans="9:13" x14ac:dyDescent="0.25">
      <c r="I6867">
        <v>17860</v>
      </c>
      <c r="J6867" t="s">
        <v>206</v>
      </c>
      <c r="K6867" t="s">
        <v>871</v>
      </c>
      <c r="L6867" s="82">
        <v>22410</v>
      </c>
      <c r="M6867" t="s">
        <v>8022</v>
      </c>
    </row>
    <row r="6868" spans="9:13" x14ac:dyDescent="0.25">
      <c r="I6868">
        <v>17861</v>
      </c>
      <c r="J6868" t="s">
        <v>563</v>
      </c>
      <c r="K6868" t="s">
        <v>123</v>
      </c>
      <c r="L6868" s="82">
        <v>22155</v>
      </c>
      <c r="M6868" t="s">
        <v>8023</v>
      </c>
    </row>
    <row r="6869" spans="9:13" x14ac:dyDescent="0.25">
      <c r="I6869">
        <v>17862</v>
      </c>
      <c r="J6869" t="s">
        <v>517</v>
      </c>
      <c r="K6869" t="s">
        <v>886</v>
      </c>
      <c r="L6869" s="82">
        <v>21993</v>
      </c>
      <c r="M6869" t="s">
        <v>8024</v>
      </c>
    </row>
    <row r="6870" spans="9:13" x14ac:dyDescent="0.25">
      <c r="I6870">
        <v>17863</v>
      </c>
      <c r="J6870" t="s">
        <v>526</v>
      </c>
      <c r="K6870" t="s">
        <v>935</v>
      </c>
      <c r="L6870" s="82">
        <v>22025</v>
      </c>
      <c r="M6870" t="s">
        <v>8025</v>
      </c>
    </row>
    <row r="6871" spans="9:13" x14ac:dyDescent="0.25">
      <c r="I6871">
        <v>17864</v>
      </c>
      <c r="J6871" t="s">
        <v>228</v>
      </c>
      <c r="K6871" t="s">
        <v>930</v>
      </c>
      <c r="L6871" s="82">
        <v>22155</v>
      </c>
      <c r="M6871" t="s">
        <v>8026</v>
      </c>
    </row>
    <row r="6872" spans="9:13" x14ac:dyDescent="0.25">
      <c r="I6872">
        <v>17865</v>
      </c>
      <c r="J6872" t="s">
        <v>220</v>
      </c>
      <c r="K6872" t="s">
        <v>931</v>
      </c>
      <c r="L6872" s="82">
        <v>22223</v>
      </c>
      <c r="M6872" t="s">
        <v>8027</v>
      </c>
    </row>
    <row r="6873" spans="9:13" x14ac:dyDescent="0.25">
      <c r="I6873">
        <v>17866</v>
      </c>
      <c r="J6873" t="s">
        <v>595</v>
      </c>
      <c r="K6873" t="s">
        <v>886</v>
      </c>
      <c r="L6873" s="82">
        <v>22179</v>
      </c>
      <c r="M6873" t="s">
        <v>8028</v>
      </c>
    </row>
    <row r="6874" spans="9:13" x14ac:dyDescent="0.25">
      <c r="I6874">
        <v>17867</v>
      </c>
      <c r="J6874" t="s">
        <v>301</v>
      </c>
      <c r="K6874" t="s">
        <v>860</v>
      </c>
      <c r="L6874" s="82">
        <v>24478</v>
      </c>
      <c r="M6874" t="s">
        <v>8029</v>
      </c>
    </row>
    <row r="6875" spans="9:13" x14ac:dyDescent="0.25">
      <c r="I6875">
        <v>17868</v>
      </c>
      <c r="J6875" t="s">
        <v>530</v>
      </c>
      <c r="K6875" t="s">
        <v>123</v>
      </c>
      <c r="L6875" s="82">
        <v>24539</v>
      </c>
      <c r="M6875" t="s">
        <v>8030</v>
      </c>
    </row>
    <row r="6876" spans="9:13" x14ac:dyDescent="0.25">
      <c r="I6876">
        <v>17869</v>
      </c>
      <c r="J6876" t="s">
        <v>351</v>
      </c>
      <c r="K6876" t="s">
        <v>828</v>
      </c>
      <c r="L6876" s="82">
        <v>24667</v>
      </c>
      <c r="M6876" t="s">
        <v>8031</v>
      </c>
    </row>
    <row r="6877" spans="9:13" x14ac:dyDescent="0.25">
      <c r="I6877">
        <v>17870</v>
      </c>
      <c r="J6877" t="s">
        <v>268</v>
      </c>
      <c r="K6877" t="s">
        <v>867</v>
      </c>
      <c r="L6877" s="82">
        <v>24667</v>
      </c>
      <c r="M6877" t="s">
        <v>8032</v>
      </c>
    </row>
    <row r="6878" spans="9:13" x14ac:dyDescent="0.25">
      <c r="I6878">
        <v>17871</v>
      </c>
      <c r="J6878" t="s">
        <v>162</v>
      </c>
      <c r="K6878" t="s">
        <v>917</v>
      </c>
      <c r="L6878" s="82">
        <v>22118</v>
      </c>
      <c r="M6878" t="s">
        <v>8033</v>
      </c>
    </row>
    <row r="6879" spans="9:13" x14ac:dyDescent="0.25">
      <c r="I6879">
        <v>17872</v>
      </c>
      <c r="J6879" t="s">
        <v>345</v>
      </c>
      <c r="K6879" t="s">
        <v>943</v>
      </c>
      <c r="L6879" s="82">
        <v>26192</v>
      </c>
      <c r="M6879" t="s">
        <v>8034</v>
      </c>
    </row>
    <row r="6880" spans="9:13" x14ac:dyDescent="0.25">
      <c r="I6880">
        <v>17873</v>
      </c>
      <c r="J6880" t="s">
        <v>172</v>
      </c>
      <c r="K6880" t="s">
        <v>962</v>
      </c>
      <c r="L6880" s="82">
        <v>25329</v>
      </c>
      <c r="M6880" t="s">
        <v>8035</v>
      </c>
    </row>
    <row r="6881" spans="9:13" x14ac:dyDescent="0.25">
      <c r="I6881">
        <v>17874</v>
      </c>
      <c r="J6881" t="s">
        <v>696</v>
      </c>
      <c r="K6881" t="s">
        <v>827</v>
      </c>
      <c r="L6881" s="82">
        <v>24487</v>
      </c>
      <c r="M6881" t="s">
        <v>8036</v>
      </c>
    </row>
    <row r="6882" spans="9:13" x14ac:dyDescent="0.25">
      <c r="I6882">
        <v>17875</v>
      </c>
      <c r="J6882" t="s">
        <v>722</v>
      </c>
      <c r="K6882" t="s">
        <v>895</v>
      </c>
      <c r="L6882" s="82">
        <v>22709</v>
      </c>
      <c r="M6882" t="s">
        <v>8037</v>
      </c>
    </row>
    <row r="6883" spans="9:13" x14ac:dyDescent="0.25">
      <c r="I6883">
        <v>17876</v>
      </c>
      <c r="J6883" t="s">
        <v>354</v>
      </c>
      <c r="K6883" t="s">
        <v>915</v>
      </c>
      <c r="L6883" s="82">
        <v>22657</v>
      </c>
      <c r="M6883" t="s">
        <v>8038</v>
      </c>
    </row>
    <row r="6884" spans="9:13" x14ac:dyDescent="0.25">
      <c r="I6884">
        <v>17877</v>
      </c>
      <c r="J6884" t="s">
        <v>442</v>
      </c>
      <c r="K6884" t="s">
        <v>903</v>
      </c>
      <c r="L6884" s="82">
        <v>22873</v>
      </c>
      <c r="M6884" t="s">
        <v>8039</v>
      </c>
    </row>
    <row r="6885" spans="9:13" x14ac:dyDescent="0.25">
      <c r="I6885">
        <v>17878</v>
      </c>
      <c r="J6885" t="s">
        <v>294</v>
      </c>
      <c r="K6885" t="s">
        <v>939</v>
      </c>
      <c r="L6885" s="82">
        <v>22382</v>
      </c>
      <c r="M6885" t="s">
        <v>8040</v>
      </c>
    </row>
    <row r="6886" spans="9:13" x14ac:dyDescent="0.25">
      <c r="I6886">
        <v>17879</v>
      </c>
      <c r="J6886" t="s">
        <v>170</v>
      </c>
      <c r="K6886" t="s">
        <v>911</v>
      </c>
      <c r="L6886" s="82">
        <v>22521</v>
      </c>
      <c r="M6886" t="s">
        <v>8041</v>
      </c>
    </row>
    <row r="6887" spans="9:13" x14ac:dyDescent="0.25">
      <c r="I6887">
        <v>17880</v>
      </c>
      <c r="J6887" t="s">
        <v>162</v>
      </c>
      <c r="K6887" t="s">
        <v>995</v>
      </c>
      <c r="L6887" s="82">
        <v>22648</v>
      </c>
      <c r="M6887" t="s">
        <v>8042</v>
      </c>
    </row>
    <row r="6888" spans="9:13" x14ac:dyDescent="0.25">
      <c r="I6888">
        <v>17881</v>
      </c>
      <c r="J6888" t="s">
        <v>230</v>
      </c>
      <c r="K6888" t="s">
        <v>838</v>
      </c>
      <c r="L6888" s="82">
        <v>22456</v>
      </c>
      <c r="M6888" t="s">
        <v>8043</v>
      </c>
    </row>
    <row r="6889" spans="9:13" x14ac:dyDescent="0.25">
      <c r="I6889">
        <v>17882</v>
      </c>
      <c r="J6889" t="s">
        <v>548</v>
      </c>
      <c r="K6889" t="s">
        <v>905</v>
      </c>
      <c r="L6889" s="82">
        <v>22546</v>
      </c>
      <c r="M6889" t="s">
        <v>8044</v>
      </c>
    </row>
    <row r="6890" spans="9:13" x14ac:dyDescent="0.25">
      <c r="I6890">
        <v>17883</v>
      </c>
      <c r="J6890" t="s">
        <v>642</v>
      </c>
      <c r="K6890" t="s">
        <v>896</v>
      </c>
      <c r="L6890" s="82">
        <v>13030</v>
      </c>
      <c r="M6890" t="s">
        <v>8045</v>
      </c>
    </row>
    <row r="6891" spans="9:13" x14ac:dyDescent="0.25">
      <c r="I6891">
        <v>17884</v>
      </c>
      <c r="J6891" t="s">
        <v>327</v>
      </c>
      <c r="K6891" t="s">
        <v>972</v>
      </c>
      <c r="L6891" s="82">
        <v>13495</v>
      </c>
      <c r="M6891" t="s">
        <v>8046</v>
      </c>
    </row>
    <row r="6892" spans="9:13" x14ac:dyDescent="0.25">
      <c r="I6892">
        <v>17885</v>
      </c>
      <c r="J6892" t="s">
        <v>153</v>
      </c>
      <c r="K6892" t="s">
        <v>830</v>
      </c>
      <c r="L6892" s="82">
        <v>22667</v>
      </c>
      <c r="M6892" t="s">
        <v>8047</v>
      </c>
    </row>
    <row r="6893" spans="9:13" x14ac:dyDescent="0.25">
      <c r="I6893">
        <v>17886</v>
      </c>
      <c r="J6893" t="s">
        <v>248</v>
      </c>
      <c r="K6893" t="s">
        <v>1013</v>
      </c>
      <c r="L6893" s="82">
        <v>21416</v>
      </c>
      <c r="M6893" t="s">
        <v>8048</v>
      </c>
    </row>
    <row r="6894" spans="9:13" x14ac:dyDescent="0.25">
      <c r="I6894">
        <v>17887</v>
      </c>
      <c r="J6894" t="s">
        <v>462</v>
      </c>
      <c r="K6894" t="s">
        <v>990</v>
      </c>
      <c r="L6894" s="82">
        <v>21478</v>
      </c>
      <c r="M6894" t="s">
        <v>8049</v>
      </c>
    </row>
    <row r="6895" spans="9:13" x14ac:dyDescent="0.25">
      <c r="I6895">
        <v>17888</v>
      </c>
      <c r="J6895" t="s">
        <v>654</v>
      </c>
      <c r="K6895" t="s">
        <v>899</v>
      </c>
      <c r="L6895" s="82">
        <v>21408</v>
      </c>
      <c r="M6895" t="s">
        <v>8050</v>
      </c>
    </row>
    <row r="6896" spans="9:13" x14ac:dyDescent="0.25">
      <c r="I6896">
        <v>17889</v>
      </c>
      <c r="J6896" t="s">
        <v>220</v>
      </c>
      <c r="K6896" t="s">
        <v>344</v>
      </c>
      <c r="L6896" s="82">
        <v>21364</v>
      </c>
      <c r="M6896" t="s">
        <v>8051</v>
      </c>
    </row>
    <row r="6897" spans="9:13" x14ac:dyDescent="0.25">
      <c r="I6897">
        <v>17890</v>
      </c>
      <c r="J6897" t="s">
        <v>661</v>
      </c>
      <c r="K6897" t="s">
        <v>907</v>
      </c>
      <c r="L6897" s="82">
        <v>20123</v>
      </c>
      <c r="M6897" t="s">
        <v>8052</v>
      </c>
    </row>
    <row r="6898" spans="9:13" x14ac:dyDescent="0.25">
      <c r="I6898">
        <v>17891</v>
      </c>
      <c r="J6898" t="s">
        <v>466</v>
      </c>
      <c r="K6898" t="s">
        <v>840</v>
      </c>
      <c r="L6898" s="82">
        <v>20404</v>
      </c>
      <c r="M6898" t="s">
        <v>8053</v>
      </c>
    </row>
    <row r="6899" spans="9:13" x14ac:dyDescent="0.25">
      <c r="I6899">
        <v>17892</v>
      </c>
      <c r="J6899" t="s">
        <v>678</v>
      </c>
      <c r="K6899" t="s">
        <v>967</v>
      </c>
      <c r="L6899" s="82">
        <v>20268</v>
      </c>
      <c r="M6899" t="s">
        <v>8054</v>
      </c>
    </row>
    <row r="6900" spans="9:13" x14ac:dyDescent="0.25">
      <c r="I6900">
        <v>17893</v>
      </c>
      <c r="J6900" t="s">
        <v>516</v>
      </c>
      <c r="K6900" t="s">
        <v>839</v>
      </c>
      <c r="L6900" s="82">
        <v>20357</v>
      </c>
      <c r="M6900" t="s">
        <v>8055</v>
      </c>
    </row>
    <row r="6901" spans="9:13" x14ac:dyDescent="0.25">
      <c r="I6901">
        <v>17894</v>
      </c>
      <c r="J6901" t="s">
        <v>319</v>
      </c>
      <c r="K6901" t="s">
        <v>861</v>
      </c>
      <c r="L6901" s="82">
        <v>20353</v>
      </c>
      <c r="M6901" t="s">
        <v>8056</v>
      </c>
    </row>
    <row r="6902" spans="9:13" x14ac:dyDescent="0.25">
      <c r="I6902">
        <v>17895</v>
      </c>
      <c r="J6902" t="s">
        <v>698</v>
      </c>
      <c r="K6902" t="s">
        <v>981</v>
      </c>
      <c r="L6902" s="82">
        <v>19762</v>
      </c>
      <c r="M6902" t="s">
        <v>8057</v>
      </c>
    </row>
    <row r="6903" spans="9:13" x14ac:dyDescent="0.25">
      <c r="I6903">
        <v>17896</v>
      </c>
      <c r="J6903" t="s">
        <v>670</v>
      </c>
      <c r="K6903" t="s">
        <v>902</v>
      </c>
      <c r="L6903" s="82">
        <v>20036</v>
      </c>
      <c r="M6903" t="s">
        <v>8058</v>
      </c>
    </row>
    <row r="6904" spans="9:13" x14ac:dyDescent="0.25">
      <c r="I6904">
        <v>17897</v>
      </c>
      <c r="J6904" t="s">
        <v>482</v>
      </c>
      <c r="K6904" t="s">
        <v>894</v>
      </c>
      <c r="L6904" s="82">
        <v>14003</v>
      </c>
      <c r="M6904" t="s">
        <v>8059</v>
      </c>
    </row>
    <row r="6905" spans="9:13" x14ac:dyDescent="0.25">
      <c r="I6905">
        <v>17898</v>
      </c>
      <c r="J6905" t="s">
        <v>154</v>
      </c>
      <c r="K6905" t="s">
        <v>980</v>
      </c>
      <c r="L6905" s="82">
        <v>14782</v>
      </c>
      <c r="M6905" t="s">
        <v>8060</v>
      </c>
    </row>
    <row r="6906" spans="9:13" x14ac:dyDescent="0.25">
      <c r="I6906">
        <v>17899</v>
      </c>
      <c r="J6906" t="s">
        <v>178</v>
      </c>
      <c r="K6906" t="s">
        <v>849</v>
      </c>
      <c r="L6906" s="82">
        <v>15076</v>
      </c>
      <c r="M6906" t="s">
        <v>8061</v>
      </c>
    </row>
    <row r="6907" spans="9:13" x14ac:dyDescent="0.25">
      <c r="I6907">
        <v>17900</v>
      </c>
      <c r="J6907" t="s">
        <v>342</v>
      </c>
      <c r="K6907" t="s">
        <v>1080</v>
      </c>
      <c r="L6907" s="82">
        <v>15559</v>
      </c>
      <c r="M6907" t="s">
        <v>8062</v>
      </c>
    </row>
    <row r="6908" spans="9:13" x14ac:dyDescent="0.25">
      <c r="I6908">
        <v>17901</v>
      </c>
      <c r="J6908" t="s">
        <v>488</v>
      </c>
      <c r="K6908" t="s">
        <v>927</v>
      </c>
      <c r="L6908" s="82">
        <v>15446</v>
      </c>
      <c r="M6908" t="s">
        <v>8063</v>
      </c>
    </row>
    <row r="6909" spans="9:13" x14ac:dyDescent="0.25">
      <c r="I6909">
        <v>17902</v>
      </c>
      <c r="J6909" t="s">
        <v>608</v>
      </c>
      <c r="K6909" t="s">
        <v>866</v>
      </c>
      <c r="L6909" s="82">
        <v>15404</v>
      </c>
      <c r="M6909" t="s">
        <v>8064</v>
      </c>
    </row>
    <row r="6910" spans="9:13" x14ac:dyDescent="0.25">
      <c r="I6910">
        <v>17903</v>
      </c>
      <c r="J6910" t="s">
        <v>177</v>
      </c>
      <c r="K6910" t="s">
        <v>922</v>
      </c>
      <c r="L6910" s="82">
        <v>15384</v>
      </c>
      <c r="M6910" t="s">
        <v>8065</v>
      </c>
    </row>
    <row r="6911" spans="9:13" x14ac:dyDescent="0.25">
      <c r="I6911">
        <v>17904</v>
      </c>
      <c r="J6911" t="s">
        <v>222</v>
      </c>
      <c r="K6911" t="s">
        <v>823</v>
      </c>
      <c r="L6911" s="82">
        <v>29326</v>
      </c>
      <c r="M6911" t="s">
        <v>8066</v>
      </c>
    </row>
    <row r="6912" spans="9:13" x14ac:dyDescent="0.25">
      <c r="I6912">
        <v>17905</v>
      </c>
      <c r="J6912" t="s">
        <v>390</v>
      </c>
      <c r="K6912" t="s">
        <v>850</v>
      </c>
      <c r="L6912" s="82">
        <v>29422</v>
      </c>
      <c r="M6912" t="s">
        <v>8067</v>
      </c>
    </row>
    <row r="6913" spans="9:13" x14ac:dyDescent="0.25">
      <c r="I6913">
        <v>17906</v>
      </c>
      <c r="J6913" t="s">
        <v>510</v>
      </c>
      <c r="K6913" t="s">
        <v>908</v>
      </c>
      <c r="L6913" s="82">
        <v>28895</v>
      </c>
      <c r="M6913" t="s">
        <v>8068</v>
      </c>
    </row>
    <row r="6914" spans="9:13" x14ac:dyDescent="0.25">
      <c r="I6914">
        <v>17907</v>
      </c>
      <c r="J6914" t="s">
        <v>641</v>
      </c>
      <c r="K6914" t="s">
        <v>881</v>
      </c>
      <c r="L6914" s="82">
        <v>28819</v>
      </c>
      <c r="M6914" t="s">
        <v>8069</v>
      </c>
    </row>
    <row r="6915" spans="9:13" x14ac:dyDescent="0.25">
      <c r="I6915">
        <v>17908</v>
      </c>
      <c r="J6915" t="s">
        <v>553</v>
      </c>
      <c r="K6915" t="s">
        <v>821</v>
      </c>
      <c r="L6915" s="82">
        <v>28503</v>
      </c>
      <c r="M6915" t="s">
        <v>8070</v>
      </c>
    </row>
    <row r="6916" spans="9:13" x14ac:dyDescent="0.25">
      <c r="I6916">
        <v>17909</v>
      </c>
      <c r="J6916" t="s">
        <v>568</v>
      </c>
      <c r="K6916" t="s">
        <v>963</v>
      </c>
      <c r="L6916" s="82">
        <v>28247</v>
      </c>
      <c r="M6916" t="s">
        <v>8071</v>
      </c>
    </row>
    <row r="6917" spans="9:13" x14ac:dyDescent="0.25">
      <c r="I6917">
        <v>17910</v>
      </c>
      <c r="J6917" t="s">
        <v>412</v>
      </c>
      <c r="K6917" t="s">
        <v>863</v>
      </c>
      <c r="L6917" s="82">
        <v>28241</v>
      </c>
      <c r="M6917" t="s">
        <v>8072</v>
      </c>
    </row>
    <row r="6918" spans="9:13" x14ac:dyDescent="0.25">
      <c r="I6918">
        <v>17911</v>
      </c>
      <c r="J6918" t="s">
        <v>445</v>
      </c>
      <c r="K6918" t="s">
        <v>932</v>
      </c>
      <c r="L6918" s="82">
        <v>28076</v>
      </c>
      <c r="M6918" t="s">
        <v>8073</v>
      </c>
    </row>
    <row r="6919" spans="9:13" x14ac:dyDescent="0.25">
      <c r="I6919">
        <v>17912</v>
      </c>
      <c r="J6919" t="s">
        <v>430</v>
      </c>
      <c r="K6919" t="s">
        <v>872</v>
      </c>
      <c r="L6919" s="82">
        <v>27952</v>
      </c>
      <c r="M6919" t="s">
        <v>8074</v>
      </c>
    </row>
    <row r="6920" spans="9:13" x14ac:dyDescent="0.25">
      <c r="I6920">
        <v>17913</v>
      </c>
      <c r="J6920" t="s">
        <v>392</v>
      </c>
      <c r="K6920" t="s">
        <v>967</v>
      </c>
      <c r="L6920" s="82">
        <v>27822</v>
      </c>
      <c r="M6920" t="s">
        <v>8075</v>
      </c>
    </row>
    <row r="6921" spans="9:13" x14ac:dyDescent="0.25">
      <c r="I6921">
        <v>17914</v>
      </c>
      <c r="J6921" t="s">
        <v>653</v>
      </c>
      <c r="K6921" t="s">
        <v>1007</v>
      </c>
      <c r="L6921" s="82">
        <v>28926</v>
      </c>
      <c r="M6921" t="s">
        <v>8076</v>
      </c>
    </row>
    <row r="6922" spans="9:13" x14ac:dyDescent="0.25">
      <c r="I6922">
        <v>17915</v>
      </c>
      <c r="J6922" t="s">
        <v>236</v>
      </c>
      <c r="K6922" t="s">
        <v>946</v>
      </c>
      <c r="L6922" s="82">
        <v>28540</v>
      </c>
      <c r="M6922" t="s">
        <v>8077</v>
      </c>
    </row>
    <row r="6923" spans="9:13" x14ac:dyDescent="0.25">
      <c r="I6923">
        <v>17916</v>
      </c>
      <c r="J6923" t="s">
        <v>659</v>
      </c>
      <c r="K6923" t="s">
        <v>967</v>
      </c>
      <c r="L6923" s="82">
        <v>28563</v>
      </c>
      <c r="M6923" t="s">
        <v>8078</v>
      </c>
    </row>
    <row r="6924" spans="9:13" x14ac:dyDescent="0.25">
      <c r="I6924">
        <v>17917</v>
      </c>
      <c r="J6924" t="s">
        <v>617</v>
      </c>
      <c r="K6924" t="s">
        <v>869</v>
      </c>
      <c r="L6924" s="82">
        <v>28804</v>
      </c>
      <c r="M6924" t="s">
        <v>8079</v>
      </c>
    </row>
    <row r="6925" spans="9:13" x14ac:dyDescent="0.25">
      <c r="I6925">
        <v>17918</v>
      </c>
      <c r="J6925" t="s">
        <v>593</v>
      </c>
      <c r="K6925" t="s">
        <v>906</v>
      </c>
      <c r="L6925" s="82">
        <v>28775</v>
      </c>
      <c r="M6925" t="s">
        <v>8080</v>
      </c>
    </row>
    <row r="6926" spans="9:13" x14ac:dyDescent="0.25">
      <c r="I6926">
        <v>17919</v>
      </c>
      <c r="J6926" t="s">
        <v>613</v>
      </c>
      <c r="K6926" t="s">
        <v>857</v>
      </c>
      <c r="L6926" s="82">
        <v>28558</v>
      </c>
      <c r="M6926" t="s">
        <v>8081</v>
      </c>
    </row>
    <row r="6927" spans="9:13" x14ac:dyDescent="0.25">
      <c r="I6927">
        <v>17920</v>
      </c>
      <c r="J6927" t="s">
        <v>602</v>
      </c>
      <c r="K6927" t="s">
        <v>850</v>
      </c>
      <c r="L6927" s="82">
        <v>28565</v>
      </c>
      <c r="M6927" t="s">
        <v>8082</v>
      </c>
    </row>
    <row r="6928" spans="9:13" x14ac:dyDescent="0.25">
      <c r="I6928">
        <v>17921</v>
      </c>
      <c r="J6928" t="s">
        <v>710</v>
      </c>
      <c r="K6928" t="s">
        <v>946</v>
      </c>
      <c r="L6928" s="82">
        <v>28604</v>
      </c>
      <c r="M6928" t="s">
        <v>8083</v>
      </c>
    </row>
    <row r="6929" spans="9:13" x14ac:dyDescent="0.25">
      <c r="I6929">
        <v>17922</v>
      </c>
      <c r="J6929" t="s">
        <v>618</v>
      </c>
      <c r="K6929" t="s">
        <v>972</v>
      </c>
      <c r="L6929" s="82">
        <v>28565</v>
      </c>
      <c r="M6929" t="s">
        <v>8084</v>
      </c>
    </row>
    <row r="6930" spans="9:13" x14ac:dyDescent="0.25">
      <c r="I6930">
        <v>17923</v>
      </c>
      <c r="J6930" t="s">
        <v>645</v>
      </c>
      <c r="K6930" t="s">
        <v>964</v>
      </c>
      <c r="L6930" s="82">
        <v>28312</v>
      </c>
      <c r="M6930" t="s">
        <v>8085</v>
      </c>
    </row>
    <row r="6931" spans="9:13" x14ac:dyDescent="0.25">
      <c r="I6931">
        <v>17924</v>
      </c>
      <c r="J6931" t="s">
        <v>603</v>
      </c>
      <c r="K6931" t="s">
        <v>840</v>
      </c>
      <c r="L6931" s="82">
        <v>28447</v>
      </c>
      <c r="M6931" t="s">
        <v>8086</v>
      </c>
    </row>
    <row r="6932" spans="9:13" x14ac:dyDescent="0.25">
      <c r="I6932">
        <v>17925</v>
      </c>
      <c r="J6932" t="s">
        <v>602</v>
      </c>
      <c r="K6932" t="s">
        <v>879</v>
      </c>
      <c r="L6932" s="82">
        <v>28388</v>
      </c>
      <c r="M6932" t="s">
        <v>8087</v>
      </c>
    </row>
    <row r="6933" spans="9:13" x14ac:dyDescent="0.25">
      <c r="I6933">
        <v>17926</v>
      </c>
      <c r="J6933" t="s">
        <v>213</v>
      </c>
      <c r="K6933" t="s">
        <v>851</v>
      </c>
      <c r="L6933" s="82">
        <v>28433</v>
      </c>
      <c r="M6933" t="s">
        <v>8088</v>
      </c>
    </row>
    <row r="6934" spans="9:13" x14ac:dyDescent="0.25">
      <c r="I6934">
        <v>17927</v>
      </c>
      <c r="J6934" t="s">
        <v>679</v>
      </c>
      <c r="K6934" t="s">
        <v>952</v>
      </c>
      <c r="L6934" s="82">
        <v>28446</v>
      </c>
      <c r="M6934" t="s">
        <v>8089</v>
      </c>
    </row>
    <row r="6935" spans="9:13" x14ac:dyDescent="0.25">
      <c r="I6935">
        <v>17928</v>
      </c>
      <c r="J6935" t="s">
        <v>383</v>
      </c>
      <c r="K6935" t="s">
        <v>962</v>
      </c>
      <c r="L6935" s="82">
        <v>15921</v>
      </c>
      <c r="M6935" t="s">
        <v>8090</v>
      </c>
    </row>
    <row r="6936" spans="9:13" x14ac:dyDescent="0.25">
      <c r="I6936">
        <v>17929</v>
      </c>
      <c r="J6936" t="s">
        <v>308</v>
      </c>
      <c r="K6936" t="s">
        <v>896</v>
      </c>
      <c r="L6936" s="82">
        <v>16047</v>
      </c>
      <c r="M6936" t="s">
        <v>8091</v>
      </c>
    </row>
    <row r="6937" spans="9:13" x14ac:dyDescent="0.25">
      <c r="I6937">
        <v>17930</v>
      </c>
      <c r="J6937" t="s">
        <v>647</v>
      </c>
      <c r="K6937" t="s">
        <v>989</v>
      </c>
      <c r="L6937" s="82">
        <v>22634</v>
      </c>
      <c r="M6937" t="s">
        <v>8092</v>
      </c>
    </row>
    <row r="6938" spans="9:13" x14ac:dyDescent="0.25">
      <c r="I6938">
        <v>17931</v>
      </c>
      <c r="J6938" t="s">
        <v>640</v>
      </c>
      <c r="K6938" t="s">
        <v>847</v>
      </c>
      <c r="L6938" s="82">
        <v>22359</v>
      </c>
      <c r="M6938" t="s">
        <v>8093</v>
      </c>
    </row>
    <row r="6939" spans="9:13" x14ac:dyDescent="0.25">
      <c r="I6939">
        <v>17932</v>
      </c>
      <c r="J6939" t="s">
        <v>651</v>
      </c>
      <c r="K6939" t="s">
        <v>989</v>
      </c>
      <c r="L6939" s="82">
        <v>22446</v>
      </c>
      <c r="M6939" t="s">
        <v>8094</v>
      </c>
    </row>
    <row r="6940" spans="9:13" x14ac:dyDescent="0.25">
      <c r="I6940">
        <v>17933</v>
      </c>
      <c r="J6940" t="s">
        <v>389</v>
      </c>
      <c r="K6940" t="s">
        <v>951</v>
      </c>
      <c r="L6940" s="82">
        <v>22405</v>
      </c>
      <c r="M6940" t="s">
        <v>8095</v>
      </c>
    </row>
    <row r="6941" spans="9:13" x14ac:dyDescent="0.25">
      <c r="I6941">
        <v>17934</v>
      </c>
      <c r="J6941" t="s">
        <v>615</v>
      </c>
      <c r="K6941" t="s">
        <v>921</v>
      </c>
      <c r="L6941" s="82">
        <v>22010</v>
      </c>
      <c r="M6941" t="s">
        <v>8096</v>
      </c>
    </row>
    <row r="6942" spans="9:13" x14ac:dyDescent="0.25">
      <c r="I6942">
        <v>17935</v>
      </c>
      <c r="J6942" t="s">
        <v>637</v>
      </c>
      <c r="K6942" t="s">
        <v>968</v>
      </c>
      <c r="L6942" s="82">
        <v>22119</v>
      </c>
      <c r="M6942" t="s">
        <v>8097</v>
      </c>
    </row>
    <row r="6943" spans="9:13" x14ac:dyDescent="0.25">
      <c r="I6943">
        <v>17936</v>
      </c>
      <c r="J6943" t="s">
        <v>569</v>
      </c>
      <c r="K6943" t="s">
        <v>905</v>
      </c>
      <c r="L6943" s="82">
        <v>21958</v>
      </c>
      <c r="M6943" t="s">
        <v>8098</v>
      </c>
    </row>
    <row r="6944" spans="9:13" x14ac:dyDescent="0.25">
      <c r="I6944">
        <v>17937</v>
      </c>
      <c r="J6944" t="s">
        <v>198</v>
      </c>
      <c r="K6944" t="s">
        <v>901</v>
      </c>
      <c r="L6944" s="82">
        <v>22238</v>
      </c>
      <c r="M6944" t="s">
        <v>8099</v>
      </c>
    </row>
    <row r="6945" spans="9:13" x14ac:dyDescent="0.25">
      <c r="I6945">
        <v>17938</v>
      </c>
      <c r="J6945" t="s">
        <v>150</v>
      </c>
      <c r="K6945" t="s">
        <v>921</v>
      </c>
      <c r="L6945" s="82">
        <v>21652</v>
      </c>
      <c r="M6945" t="s">
        <v>8100</v>
      </c>
    </row>
    <row r="6946" spans="9:13" x14ac:dyDescent="0.25">
      <c r="I6946">
        <v>17939</v>
      </c>
      <c r="J6946" t="s">
        <v>407</v>
      </c>
      <c r="K6946" t="s">
        <v>838</v>
      </c>
      <c r="L6946" s="82">
        <v>21735</v>
      </c>
      <c r="M6946" t="s">
        <v>8101</v>
      </c>
    </row>
    <row r="6947" spans="9:13" x14ac:dyDescent="0.25">
      <c r="I6947">
        <v>17940</v>
      </c>
      <c r="J6947" t="s">
        <v>722</v>
      </c>
      <c r="K6947" t="s">
        <v>850</v>
      </c>
      <c r="L6947" s="82">
        <v>21617</v>
      </c>
      <c r="M6947" t="s">
        <v>8102</v>
      </c>
    </row>
    <row r="6948" spans="9:13" x14ac:dyDescent="0.25">
      <c r="I6948">
        <v>17941</v>
      </c>
      <c r="J6948" t="s">
        <v>292</v>
      </c>
      <c r="K6948" t="s">
        <v>834</v>
      </c>
      <c r="L6948" s="82">
        <v>21890</v>
      </c>
      <c r="M6948" t="s">
        <v>8103</v>
      </c>
    </row>
    <row r="6949" spans="9:13" x14ac:dyDescent="0.25">
      <c r="I6949">
        <v>17942</v>
      </c>
      <c r="J6949" t="s">
        <v>598</v>
      </c>
      <c r="K6949" t="s">
        <v>1016</v>
      </c>
      <c r="L6949" s="82">
        <v>21680</v>
      </c>
      <c r="M6949" t="s">
        <v>8104</v>
      </c>
    </row>
    <row r="6950" spans="9:13" x14ac:dyDescent="0.25">
      <c r="I6950">
        <v>17943</v>
      </c>
      <c r="J6950" t="s">
        <v>533</v>
      </c>
      <c r="K6950" t="s">
        <v>938</v>
      </c>
      <c r="L6950" s="82">
        <v>21569</v>
      </c>
      <c r="M6950" t="s">
        <v>8105</v>
      </c>
    </row>
    <row r="6951" spans="9:13" x14ac:dyDescent="0.25">
      <c r="I6951">
        <v>17944</v>
      </c>
      <c r="J6951" t="s">
        <v>723</v>
      </c>
      <c r="K6951" t="s">
        <v>911</v>
      </c>
      <c r="L6951" s="82">
        <v>21232</v>
      </c>
      <c r="M6951" t="s">
        <v>8106</v>
      </c>
    </row>
    <row r="6952" spans="9:13" x14ac:dyDescent="0.25">
      <c r="I6952">
        <v>17945</v>
      </c>
      <c r="J6952" t="s">
        <v>153</v>
      </c>
      <c r="K6952" t="s">
        <v>896</v>
      </c>
      <c r="L6952" s="82">
        <v>21249</v>
      </c>
      <c r="M6952" t="s">
        <v>8107</v>
      </c>
    </row>
    <row r="6953" spans="9:13" x14ac:dyDescent="0.25">
      <c r="I6953">
        <v>17946</v>
      </c>
      <c r="J6953" t="s">
        <v>290</v>
      </c>
      <c r="K6953" t="s">
        <v>986</v>
      </c>
      <c r="L6953" s="82">
        <v>21495</v>
      </c>
      <c r="M6953" t="s">
        <v>8108</v>
      </c>
    </row>
    <row r="6954" spans="9:13" x14ac:dyDescent="0.25">
      <c r="I6954">
        <v>17947</v>
      </c>
      <c r="J6954" t="s">
        <v>439</v>
      </c>
      <c r="K6954" t="s">
        <v>989</v>
      </c>
      <c r="L6954" s="82">
        <v>21491</v>
      </c>
      <c r="M6954" t="s">
        <v>8109</v>
      </c>
    </row>
    <row r="6955" spans="9:13" x14ac:dyDescent="0.25">
      <c r="I6955">
        <v>17948</v>
      </c>
      <c r="J6955" t="s">
        <v>235</v>
      </c>
      <c r="K6955" t="s">
        <v>908</v>
      </c>
      <c r="L6955" s="82">
        <v>21808</v>
      </c>
      <c r="M6955" t="s">
        <v>8110</v>
      </c>
    </row>
    <row r="6956" spans="9:13" x14ac:dyDescent="0.25">
      <c r="I6956">
        <v>17949</v>
      </c>
      <c r="J6956" t="s">
        <v>535</v>
      </c>
      <c r="K6956" t="s">
        <v>397</v>
      </c>
      <c r="L6956" s="82">
        <v>21692</v>
      </c>
      <c r="M6956" t="s">
        <v>8111</v>
      </c>
    </row>
    <row r="6957" spans="9:13" x14ac:dyDescent="0.25">
      <c r="I6957">
        <v>17950</v>
      </c>
      <c r="J6957" t="s">
        <v>459</v>
      </c>
      <c r="K6957" t="s">
        <v>963</v>
      </c>
      <c r="L6957" s="82">
        <v>21508</v>
      </c>
      <c r="M6957" t="s">
        <v>8112</v>
      </c>
    </row>
    <row r="6958" spans="9:13" x14ac:dyDescent="0.25">
      <c r="I6958">
        <v>17951</v>
      </c>
      <c r="J6958" t="s">
        <v>469</v>
      </c>
      <c r="K6958" t="s">
        <v>964</v>
      </c>
      <c r="L6958" s="82">
        <v>25670</v>
      </c>
      <c r="M6958" t="s">
        <v>8113</v>
      </c>
    </row>
    <row r="6959" spans="9:13" x14ac:dyDescent="0.25">
      <c r="I6959">
        <v>17952</v>
      </c>
      <c r="J6959" t="s">
        <v>529</v>
      </c>
      <c r="K6959" t="s">
        <v>845</v>
      </c>
      <c r="L6959" s="82">
        <v>25706</v>
      </c>
      <c r="M6959" t="s">
        <v>8114</v>
      </c>
    </row>
    <row r="6960" spans="9:13" x14ac:dyDescent="0.25">
      <c r="I6960">
        <v>17953</v>
      </c>
      <c r="J6960" t="s">
        <v>328</v>
      </c>
      <c r="K6960" t="s">
        <v>869</v>
      </c>
      <c r="L6960" s="82">
        <v>25802</v>
      </c>
      <c r="M6960" t="s">
        <v>8115</v>
      </c>
    </row>
    <row r="6961" spans="9:13" x14ac:dyDescent="0.25">
      <c r="I6961">
        <v>17954</v>
      </c>
      <c r="J6961" t="s">
        <v>513</v>
      </c>
      <c r="K6961" t="s">
        <v>823</v>
      </c>
      <c r="L6961" s="82">
        <v>25585</v>
      </c>
      <c r="M6961" t="s">
        <v>8116</v>
      </c>
    </row>
    <row r="6962" spans="9:13" x14ac:dyDescent="0.25">
      <c r="I6962">
        <v>17955</v>
      </c>
      <c r="J6962" t="s">
        <v>678</v>
      </c>
      <c r="K6962" t="s">
        <v>847</v>
      </c>
      <c r="L6962" s="82">
        <v>25874</v>
      </c>
      <c r="M6962" t="s">
        <v>8117</v>
      </c>
    </row>
    <row r="6963" spans="9:13" x14ac:dyDescent="0.25">
      <c r="I6963">
        <v>17956</v>
      </c>
      <c r="J6963" t="s">
        <v>180</v>
      </c>
      <c r="K6963" t="s">
        <v>977</v>
      </c>
      <c r="L6963" s="82">
        <v>25838</v>
      </c>
      <c r="M6963" t="s">
        <v>8118</v>
      </c>
    </row>
    <row r="6964" spans="9:13" x14ac:dyDescent="0.25">
      <c r="I6964">
        <v>17957</v>
      </c>
      <c r="J6964" t="s">
        <v>637</v>
      </c>
      <c r="K6964" t="s">
        <v>850</v>
      </c>
      <c r="L6964" s="82">
        <v>25833</v>
      </c>
      <c r="M6964" t="s">
        <v>8119</v>
      </c>
    </row>
    <row r="6965" spans="9:13" x14ac:dyDescent="0.25">
      <c r="I6965">
        <v>17958</v>
      </c>
      <c r="J6965" t="s">
        <v>582</v>
      </c>
      <c r="K6965" t="s">
        <v>840</v>
      </c>
      <c r="L6965" s="82">
        <v>25757</v>
      </c>
      <c r="M6965" t="s">
        <v>8120</v>
      </c>
    </row>
    <row r="6966" spans="9:13" x14ac:dyDescent="0.25">
      <c r="I6966">
        <v>17959</v>
      </c>
      <c r="J6966" t="s">
        <v>181</v>
      </c>
      <c r="K6966" t="s">
        <v>989</v>
      </c>
      <c r="L6966" s="82">
        <v>25652</v>
      </c>
      <c r="M6966" t="s">
        <v>8121</v>
      </c>
    </row>
    <row r="6967" spans="9:13" x14ac:dyDescent="0.25">
      <c r="I6967">
        <v>17960</v>
      </c>
      <c r="J6967" t="s">
        <v>398</v>
      </c>
      <c r="K6967" t="s">
        <v>932</v>
      </c>
      <c r="L6967" s="82">
        <v>25832</v>
      </c>
      <c r="M6967" t="s">
        <v>8122</v>
      </c>
    </row>
    <row r="6968" spans="9:13" x14ac:dyDescent="0.25">
      <c r="I6968">
        <v>17961</v>
      </c>
      <c r="J6968" t="s">
        <v>302</v>
      </c>
      <c r="K6968" t="s">
        <v>903</v>
      </c>
      <c r="L6968" s="82">
        <v>25521</v>
      </c>
      <c r="M6968" t="s">
        <v>8123</v>
      </c>
    </row>
    <row r="6969" spans="9:13" x14ac:dyDescent="0.25">
      <c r="I6969">
        <v>17962</v>
      </c>
      <c r="J6969" t="s">
        <v>340</v>
      </c>
      <c r="K6969" t="s">
        <v>872</v>
      </c>
      <c r="L6969" s="82">
        <v>25431</v>
      </c>
      <c r="M6969" t="s">
        <v>8124</v>
      </c>
    </row>
    <row r="6970" spans="9:13" x14ac:dyDescent="0.25">
      <c r="I6970">
        <v>17963</v>
      </c>
      <c r="J6970" t="s">
        <v>315</v>
      </c>
      <c r="K6970" t="s">
        <v>955</v>
      </c>
      <c r="L6970" s="82">
        <v>25364</v>
      </c>
      <c r="M6970" t="s">
        <v>8125</v>
      </c>
    </row>
    <row r="6971" spans="9:13" x14ac:dyDescent="0.25">
      <c r="I6971">
        <v>17964</v>
      </c>
      <c r="J6971" t="s">
        <v>410</v>
      </c>
      <c r="K6971" t="s">
        <v>1007</v>
      </c>
      <c r="L6971" s="82">
        <v>25423</v>
      </c>
      <c r="M6971" t="s">
        <v>8126</v>
      </c>
    </row>
    <row r="6972" spans="9:13" x14ac:dyDescent="0.25">
      <c r="I6972">
        <v>17965</v>
      </c>
      <c r="J6972" t="s">
        <v>553</v>
      </c>
      <c r="K6972" t="s">
        <v>885</v>
      </c>
      <c r="L6972" s="82">
        <v>25549</v>
      </c>
      <c r="M6972" t="s">
        <v>8127</v>
      </c>
    </row>
    <row r="6973" spans="9:13" x14ac:dyDescent="0.25">
      <c r="I6973">
        <v>17966</v>
      </c>
      <c r="J6973" t="s">
        <v>658</v>
      </c>
      <c r="K6973" t="s">
        <v>902</v>
      </c>
      <c r="L6973" s="82">
        <v>25531</v>
      </c>
      <c r="M6973" t="s">
        <v>8128</v>
      </c>
    </row>
    <row r="6974" spans="9:13" x14ac:dyDescent="0.25">
      <c r="I6974">
        <v>17967</v>
      </c>
      <c r="J6974" t="s">
        <v>638</v>
      </c>
      <c r="K6974" t="s">
        <v>854</v>
      </c>
      <c r="L6974" s="82">
        <v>19138</v>
      </c>
      <c r="M6974" t="s">
        <v>8129</v>
      </c>
    </row>
    <row r="6975" spans="9:13" x14ac:dyDescent="0.25">
      <c r="I6975">
        <v>17968</v>
      </c>
      <c r="J6975" t="s">
        <v>455</v>
      </c>
      <c r="K6975" t="s">
        <v>122</v>
      </c>
      <c r="L6975" s="82">
        <v>19103</v>
      </c>
      <c r="M6975" t="s">
        <v>8130</v>
      </c>
    </row>
    <row r="6976" spans="9:13" x14ac:dyDescent="0.25">
      <c r="I6976">
        <v>17969</v>
      </c>
      <c r="J6976" t="s">
        <v>640</v>
      </c>
      <c r="K6976" t="s">
        <v>946</v>
      </c>
      <c r="L6976" s="82">
        <v>19167</v>
      </c>
      <c r="M6976" t="s">
        <v>8131</v>
      </c>
    </row>
    <row r="6977" spans="9:13" x14ac:dyDescent="0.25">
      <c r="I6977">
        <v>17970</v>
      </c>
      <c r="J6977" t="s">
        <v>439</v>
      </c>
      <c r="K6977" t="s">
        <v>930</v>
      </c>
      <c r="L6977" s="82">
        <v>19678</v>
      </c>
      <c r="M6977" t="s">
        <v>8132</v>
      </c>
    </row>
    <row r="6978" spans="9:13" x14ac:dyDescent="0.25">
      <c r="I6978">
        <v>17971</v>
      </c>
      <c r="J6978" t="s">
        <v>327</v>
      </c>
      <c r="K6978" t="s">
        <v>891</v>
      </c>
      <c r="L6978" s="82">
        <v>24953</v>
      </c>
      <c r="M6978" t="s">
        <v>8133</v>
      </c>
    </row>
    <row r="6979" spans="9:13" x14ac:dyDescent="0.25">
      <c r="I6979">
        <v>17972</v>
      </c>
      <c r="J6979" t="s">
        <v>429</v>
      </c>
      <c r="K6979" t="s">
        <v>893</v>
      </c>
      <c r="L6979" s="82">
        <v>24951</v>
      </c>
      <c r="M6979" t="s">
        <v>8134</v>
      </c>
    </row>
    <row r="6980" spans="9:13" x14ac:dyDescent="0.25">
      <c r="I6980">
        <v>17973</v>
      </c>
      <c r="J6980" t="s">
        <v>339</v>
      </c>
      <c r="K6980" t="s">
        <v>932</v>
      </c>
      <c r="L6980" s="82">
        <v>25004</v>
      </c>
      <c r="M6980" t="s">
        <v>8135</v>
      </c>
    </row>
    <row r="6981" spans="9:13" x14ac:dyDescent="0.25">
      <c r="I6981">
        <v>17974</v>
      </c>
      <c r="J6981" t="s">
        <v>549</v>
      </c>
      <c r="K6981" t="s">
        <v>869</v>
      </c>
      <c r="L6981" s="82">
        <v>25024</v>
      </c>
      <c r="M6981" t="s">
        <v>8136</v>
      </c>
    </row>
    <row r="6982" spans="9:13" x14ac:dyDescent="0.25">
      <c r="I6982">
        <v>17975</v>
      </c>
      <c r="J6982" t="s">
        <v>247</v>
      </c>
      <c r="K6982" t="s">
        <v>846</v>
      </c>
      <c r="L6982" s="82">
        <v>25138</v>
      </c>
      <c r="M6982" t="s">
        <v>8137</v>
      </c>
    </row>
    <row r="6983" spans="9:13" x14ac:dyDescent="0.25">
      <c r="I6983">
        <v>17976</v>
      </c>
      <c r="J6983" t="s">
        <v>727</v>
      </c>
      <c r="K6983" t="s">
        <v>830</v>
      </c>
      <c r="L6983" s="82">
        <v>25113</v>
      </c>
      <c r="M6983" t="s">
        <v>8138</v>
      </c>
    </row>
    <row r="6984" spans="9:13" x14ac:dyDescent="0.25">
      <c r="I6984">
        <v>17977</v>
      </c>
      <c r="J6984" t="s">
        <v>708</v>
      </c>
      <c r="K6984" t="s">
        <v>906</v>
      </c>
      <c r="L6984" s="82">
        <v>25013</v>
      </c>
      <c r="M6984" t="s">
        <v>8139</v>
      </c>
    </row>
    <row r="6985" spans="9:13" x14ac:dyDescent="0.25">
      <c r="I6985">
        <v>17978</v>
      </c>
      <c r="J6985" t="s">
        <v>483</v>
      </c>
      <c r="K6985" t="s">
        <v>871</v>
      </c>
      <c r="L6985" s="82">
        <v>25159</v>
      </c>
      <c r="M6985" t="s">
        <v>8140</v>
      </c>
    </row>
    <row r="6986" spans="9:13" x14ac:dyDescent="0.25">
      <c r="I6986">
        <v>17979</v>
      </c>
      <c r="J6986" t="s">
        <v>330</v>
      </c>
      <c r="K6986" t="s">
        <v>900</v>
      </c>
      <c r="L6986" s="82">
        <v>25083</v>
      </c>
      <c r="M6986" t="s">
        <v>8141</v>
      </c>
    </row>
    <row r="6987" spans="9:13" x14ac:dyDescent="0.25">
      <c r="I6987">
        <v>17980</v>
      </c>
      <c r="J6987" t="s">
        <v>689</v>
      </c>
      <c r="K6987" t="s">
        <v>926</v>
      </c>
      <c r="L6987" s="82">
        <v>24643</v>
      </c>
      <c r="M6987" t="s">
        <v>8142</v>
      </c>
    </row>
    <row r="6988" spans="9:13" x14ac:dyDescent="0.25">
      <c r="I6988">
        <v>17981</v>
      </c>
      <c r="J6988" t="s">
        <v>354</v>
      </c>
      <c r="K6988" t="s">
        <v>397</v>
      </c>
      <c r="L6988" s="82">
        <v>24585</v>
      </c>
      <c r="M6988" t="s">
        <v>8143</v>
      </c>
    </row>
    <row r="6989" spans="9:13" x14ac:dyDescent="0.25">
      <c r="I6989">
        <v>17982</v>
      </c>
      <c r="J6989" t="s">
        <v>394</v>
      </c>
      <c r="K6989" t="s">
        <v>828</v>
      </c>
      <c r="L6989" s="82">
        <v>24723</v>
      </c>
      <c r="M6989" t="s">
        <v>8144</v>
      </c>
    </row>
    <row r="6990" spans="9:13" x14ac:dyDescent="0.25">
      <c r="I6990">
        <v>17983</v>
      </c>
      <c r="J6990" t="s">
        <v>195</v>
      </c>
      <c r="K6990" t="s">
        <v>1004</v>
      </c>
      <c r="L6990" s="82">
        <v>24657</v>
      </c>
      <c r="M6990" t="s">
        <v>8145</v>
      </c>
    </row>
    <row r="6991" spans="9:13" x14ac:dyDescent="0.25">
      <c r="I6991">
        <v>17984</v>
      </c>
      <c r="J6991" t="s">
        <v>524</v>
      </c>
      <c r="K6991" t="s">
        <v>870</v>
      </c>
      <c r="L6991" s="82">
        <v>24556</v>
      </c>
      <c r="M6991" t="s">
        <v>8146</v>
      </c>
    </row>
    <row r="6992" spans="9:13" x14ac:dyDescent="0.25">
      <c r="I6992">
        <v>17985</v>
      </c>
      <c r="J6992" t="s">
        <v>237</v>
      </c>
      <c r="K6992" t="s">
        <v>966</v>
      </c>
      <c r="L6992" s="82">
        <v>24577</v>
      </c>
      <c r="M6992" t="s">
        <v>8147</v>
      </c>
    </row>
    <row r="6993" spans="9:13" x14ac:dyDescent="0.25">
      <c r="I6993">
        <v>17986</v>
      </c>
      <c r="J6993" t="s">
        <v>576</v>
      </c>
      <c r="K6993" t="s">
        <v>964</v>
      </c>
      <c r="L6993" s="82">
        <v>24585</v>
      </c>
      <c r="M6993" t="s">
        <v>8148</v>
      </c>
    </row>
    <row r="6994" spans="9:13" x14ac:dyDescent="0.25">
      <c r="I6994">
        <v>17987</v>
      </c>
      <c r="J6994" t="s">
        <v>379</v>
      </c>
      <c r="K6994" t="s">
        <v>966</v>
      </c>
      <c r="L6994" s="82">
        <v>24233</v>
      </c>
      <c r="M6994" t="s">
        <v>8149</v>
      </c>
    </row>
    <row r="6995" spans="9:13" x14ac:dyDescent="0.25">
      <c r="I6995">
        <v>17988</v>
      </c>
      <c r="J6995" t="s">
        <v>308</v>
      </c>
      <c r="K6995" t="s">
        <v>871</v>
      </c>
      <c r="L6995" s="82">
        <v>24099</v>
      </c>
      <c r="M6995" t="s">
        <v>8150</v>
      </c>
    </row>
    <row r="6996" spans="9:13" x14ac:dyDescent="0.25">
      <c r="I6996">
        <v>17989</v>
      </c>
      <c r="J6996" t="s">
        <v>212</v>
      </c>
      <c r="K6996" t="s">
        <v>966</v>
      </c>
      <c r="L6996" s="82">
        <v>23968</v>
      </c>
      <c r="M6996" t="s">
        <v>8151</v>
      </c>
    </row>
    <row r="6997" spans="9:13" x14ac:dyDescent="0.25">
      <c r="I6997">
        <v>17990</v>
      </c>
      <c r="J6997" t="s">
        <v>573</v>
      </c>
      <c r="K6997" t="s">
        <v>952</v>
      </c>
      <c r="L6997" s="82">
        <v>23914</v>
      </c>
      <c r="M6997" t="s">
        <v>8152</v>
      </c>
    </row>
    <row r="6998" spans="9:13" x14ac:dyDescent="0.25">
      <c r="I6998">
        <v>17991</v>
      </c>
      <c r="J6998" t="s">
        <v>530</v>
      </c>
      <c r="K6998" t="s">
        <v>596</v>
      </c>
      <c r="L6998" s="82">
        <v>23920</v>
      </c>
      <c r="M6998" t="s">
        <v>8153</v>
      </c>
    </row>
    <row r="6999" spans="9:13" x14ac:dyDescent="0.25">
      <c r="I6999">
        <v>17992</v>
      </c>
      <c r="J6999" t="s">
        <v>660</v>
      </c>
      <c r="K6999" t="s">
        <v>893</v>
      </c>
      <c r="L6999" s="82">
        <v>23734</v>
      </c>
      <c r="M6999" t="s">
        <v>8154</v>
      </c>
    </row>
    <row r="7000" spans="9:13" x14ac:dyDescent="0.25">
      <c r="I7000">
        <v>17993</v>
      </c>
      <c r="J7000" t="s">
        <v>530</v>
      </c>
      <c r="K7000" t="s">
        <v>923</v>
      </c>
      <c r="L7000" s="82">
        <v>11248</v>
      </c>
      <c r="M7000" t="s">
        <v>8155</v>
      </c>
    </row>
    <row r="7001" spans="9:13" x14ac:dyDescent="0.25">
      <c r="I7001">
        <v>17994</v>
      </c>
      <c r="J7001" t="s">
        <v>602</v>
      </c>
      <c r="K7001" t="s">
        <v>967</v>
      </c>
      <c r="L7001" s="82">
        <v>23593</v>
      </c>
      <c r="M7001" t="s">
        <v>8156</v>
      </c>
    </row>
    <row r="7002" spans="9:13" x14ac:dyDescent="0.25">
      <c r="I7002">
        <v>17995</v>
      </c>
      <c r="J7002" t="s">
        <v>711</v>
      </c>
      <c r="K7002" t="s">
        <v>848</v>
      </c>
      <c r="L7002" s="82">
        <v>23551</v>
      </c>
      <c r="M7002" t="s">
        <v>8157</v>
      </c>
    </row>
    <row r="7003" spans="9:13" x14ac:dyDescent="0.25">
      <c r="I7003">
        <v>17996</v>
      </c>
      <c r="J7003" t="s">
        <v>237</v>
      </c>
      <c r="K7003" t="s">
        <v>879</v>
      </c>
      <c r="L7003" s="82">
        <v>23694</v>
      </c>
      <c r="M7003" t="s">
        <v>8158</v>
      </c>
    </row>
    <row r="7004" spans="9:13" x14ac:dyDescent="0.25">
      <c r="I7004">
        <v>17997</v>
      </c>
      <c r="J7004" t="s">
        <v>256</v>
      </c>
      <c r="K7004" t="s">
        <v>991</v>
      </c>
      <c r="L7004" s="82">
        <v>23435</v>
      </c>
      <c r="M7004" t="s">
        <v>8159</v>
      </c>
    </row>
    <row r="7005" spans="9:13" x14ac:dyDescent="0.25">
      <c r="I7005">
        <v>17998</v>
      </c>
      <c r="J7005" t="s">
        <v>591</v>
      </c>
      <c r="K7005" t="s">
        <v>976</v>
      </c>
      <c r="L7005" s="82">
        <v>23137</v>
      </c>
      <c r="M7005" t="s">
        <v>8160</v>
      </c>
    </row>
    <row r="7006" spans="9:13" x14ac:dyDescent="0.25">
      <c r="I7006">
        <v>17999</v>
      </c>
      <c r="J7006" t="s">
        <v>260</v>
      </c>
      <c r="K7006" t="s">
        <v>938</v>
      </c>
      <c r="L7006" s="82">
        <v>23187</v>
      </c>
      <c r="M7006" t="s">
        <v>8161</v>
      </c>
    </row>
    <row r="7007" spans="9:13" x14ac:dyDescent="0.25">
      <c r="I7007">
        <v>18000</v>
      </c>
      <c r="J7007" t="s">
        <v>384</v>
      </c>
      <c r="K7007" t="s">
        <v>962</v>
      </c>
      <c r="L7007" s="82">
        <v>23340</v>
      </c>
      <c r="M7007" t="s">
        <v>8162</v>
      </c>
    </row>
    <row r="7008" spans="9:13" x14ac:dyDescent="0.25">
      <c r="I7008">
        <v>18001</v>
      </c>
      <c r="J7008" t="s">
        <v>262</v>
      </c>
      <c r="K7008" t="s">
        <v>1007</v>
      </c>
      <c r="L7008" s="82">
        <v>23206</v>
      </c>
      <c r="M7008" t="s">
        <v>8163</v>
      </c>
    </row>
    <row r="7009" spans="9:13" x14ac:dyDescent="0.25">
      <c r="I7009">
        <v>18002</v>
      </c>
      <c r="J7009" t="s">
        <v>222</v>
      </c>
      <c r="K7009" t="s">
        <v>878</v>
      </c>
      <c r="L7009" s="82">
        <v>12123</v>
      </c>
      <c r="M7009" t="s">
        <v>8164</v>
      </c>
    </row>
    <row r="7010" spans="9:13" x14ac:dyDescent="0.25">
      <c r="I7010">
        <v>18003</v>
      </c>
      <c r="J7010" t="s">
        <v>240</v>
      </c>
      <c r="K7010" t="s">
        <v>897</v>
      </c>
      <c r="L7010" s="82">
        <v>12316</v>
      </c>
      <c r="M7010" t="s">
        <v>8165</v>
      </c>
    </row>
    <row r="7011" spans="9:13" x14ac:dyDescent="0.25">
      <c r="I7011">
        <v>18004</v>
      </c>
      <c r="J7011" t="s">
        <v>569</v>
      </c>
      <c r="K7011" t="s">
        <v>922</v>
      </c>
      <c r="L7011" s="82">
        <v>24117</v>
      </c>
      <c r="M7011" t="s">
        <v>8166</v>
      </c>
    </row>
    <row r="7012" spans="9:13" x14ac:dyDescent="0.25">
      <c r="I7012">
        <v>18005</v>
      </c>
      <c r="J7012" t="s">
        <v>670</v>
      </c>
      <c r="K7012" t="s">
        <v>851</v>
      </c>
      <c r="L7012" s="82">
        <v>24337</v>
      </c>
      <c r="M7012" t="s">
        <v>8167</v>
      </c>
    </row>
    <row r="7013" spans="9:13" x14ac:dyDescent="0.25">
      <c r="I7013">
        <v>18006</v>
      </c>
      <c r="J7013" t="s">
        <v>406</v>
      </c>
      <c r="K7013" t="s">
        <v>885</v>
      </c>
      <c r="L7013" s="82">
        <v>12693</v>
      </c>
      <c r="M7013" t="s">
        <v>8168</v>
      </c>
    </row>
    <row r="7014" spans="9:13" x14ac:dyDescent="0.25">
      <c r="I7014">
        <v>18007</v>
      </c>
      <c r="J7014" t="s">
        <v>202</v>
      </c>
      <c r="K7014" t="s">
        <v>1007</v>
      </c>
      <c r="L7014" s="82">
        <v>12458</v>
      </c>
      <c r="M7014" t="s">
        <v>8169</v>
      </c>
    </row>
    <row r="7015" spans="9:13" x14ac:dyDescent="0.25">
      <c r="I7015">
        <v>18008</v>
      </c>
      <c r="J7015" t="s">
        <v>200</v>
      </c>
      <c r="K7015" t="s">
        <v>846</v>
      </c>
      <c r="L7015" s="82">
        <v>24003</v>
      </c>
      <c r="M7015" t="s">
        <v>8170</v>
      </c>
    </row>
    <row r="7016" spans="9:13" x14ac:dyDescent="0.25">
      <c r="I7016">
        <v>18009</v>
      </c>
      <c r="J7016" t="s">
        <v>200</v>
      </c>
      <c r="K7016" t="s">
        <v>951</v>
      </c>
      <c r="L7016" s="82">
        <v>23866</v>
      </c>
      <c r="M7016" t="s">
        <v>8171</v>
      </c>
    </row>
    <row r="7017" spans="9:13" x14ac:dyDescent="0.25">
      <c r="I7017">
        <v>18010</v>
      </c>
      <c r="J7017" t="s">
        <v>165</v>
      </c>
      <c r="K7017" t="s">
        <v>968</v>
      </c>
      <c r="L7017" s="82">
        <v>23872</v>
      </c>
      <c r="M7017" t="s">
        <v>8172</v>
      </c>
    </row>
    <row r="7018" spans="9:13" x14ac:dyDescent="0.25">
      <c r="I7018">
        <v>18011</v>
      </c>
      <c r="J7018" t="s">
        <v>372</v>
      </c>
      <c r="K7018" t="s">
        <v>977</v>
      </c>
      <c r="L7018" s="82">
        <v>23865</v>
      </c>
      <c r="M7018" t="s">
        <v>8173</v>
      </c>
    </row>
    <row r="7019" spans="9:13" x14ac:dyDescent="0.25">
      <c r="I7019">
        <v>18012</v>
      </c>
      <c r="J7019" t="s">
        <v>710</v>
      </c>
      <c r="K7019" t="s">
        <v>824</v>
      </c>
      <c r="L7019" s="82">
        <v>23874</v>
      </c>
      <c r="M7019" t="s">
        <v>8174</v>
      </c>
    </row>
    <row r="7020" spans="9:13" x14ac:dyDescent="0.25">
      <c r="I7020">
        <v>18013</v>
      </c>
      <c r="J7020" t="s">
        <v>605</v>
      </c>
      <c r="K7020" t="s">
        <v>868</v>
      </c>
      <c r="L7020" s="82">
        <v>23942</v>
      </c>
      <c r="M7020" t="s">
        <v>8175</v>
      </c>
    </row>
    <row r="7021" spans="9:13" x14ac:dyDescent="0.25">
      <c r="I7021">
        <v>18014</v>
      </c>
      <c r="J7021" t="s">
        <v>639</v>
      </c>
      <c r="K7021" t="s">
        <v>967</v>
      </c>
      <c r="L7021" s="82">
        <v>23442</v>
      </c>
      <c r="M7021" t="s">
        <v>8176</v>
      </c>
    </row>
    <row r="7022" spans="9:13" x14ac:dyDescent="0.25">
      <c r="I7022">
        <v>18015</v>
      </c>
      <c r="J7022" t="s">
        <v>353</v>
      </c>
      <c r="K7022" t="s">
        <v>843</v>
      </c>
      <c r="L7022" s="82">
        <v>23479</v>
      </c>
      <c r="M7022" t="s">
        <v>8177</v>
      </c>
    </row>
    <row r="7023" spans="9:13" x14ac:dyDescent="0.25">
      <c r="I7023">
        <v>18016</v>
      </c>
      <c r="J7023" t="s">
        <v>212</v>
      </c>
      <c r="K7023" t="s">
        <v>899</v>
      </c>
      <c r="L7023" s="82">
        <v>23427</v>
      </c>
      <c r="M7023" t="s">
        <v>8178</v>
      </c>
    </row>
    <row r="7024" spans="9:13" x14ac:dyDescent="0.25">
      <c r="I7024">
        <v>18017</v>
      </c>
      <c r="J7024" t="s">
        <v>403</v>
      </c>
      <c r="K7024" t="s">
        <v>965</v>
      </c>
      <c r="L7024" s="82">
        <v>23625</v>
      </c>
      <c r="M7024" t="s">
        <v>8179</v>
      </c>
    </row>
    <row r="7025" spans="9:13" x14ac:dyDescent="0.25">
      <c r="I7025">
        <v>18018</v>
      </c>
      <c r="J7025" t="s">
        <v>520</v>
      </c>
      <c r="K7025" t="s">
        <v>844</v>
      </c>
      <c r="L7025" s="82">
        <v>23106</v>
      </c>
      <c r="M7025" t="s">
        <v>8180</v>
      </c>
    </row>
    <row r="7026" spans="9:13" x14ac:dyDescent="0.25">
      <c r="I7026">
        <v>18019</v>
      </c>
      <c r="J7026" t="s">
        <v>669</v>
      </c>
      <c r="K7026" t="s">
        <v>879</v>
      </c>
      <c r="L7026" s="82">
        <v>23368</v>
      </c>
      <c r="M7026" t="s">
        <v>8181</v>
      </c>
    </row>
    <row r="7027" spans="9:13" x14ac:dyDescent="0.25">
      <c r="I7027">
        <v>18020</v>
      </c>
      <c r="J7027" t="s">
        <v>483</v>
      </c>
      <c r="K7027" t="s">
        <v>826</v>
      </c>
      <c r="L7027" s="82">
        <v>28134</v>
      </c>
      <c r="M7027" t="s">
        <v>8182</v>
      </c>
    </row>
    <row r="7028" spans="9:13" x14ac:dyDescent="0.25">
      <c r="I7028">
        <v>18021</v>
      </c>
      <c r="J7028" t="s">
        <v>478</v>
      </c>
      <c r="K7028" t="s">
        <v>962</v>
      </c>
      <c r="L7028" s="82">
        <v>27961</v>
      </c>
      <c r="M7028" t="s">
        <v>8183</v>
      </c>
    </row>
    <row r="7029" spans="9:13" x14ac:dyDescent="0.25">
      <c r="I7029">
        <v>18022</v>
      </c>
      <c r="J7029" t="s">
        <v>427</v>
      </c>
      <c r="K7029" t="s">
        <v>827</v>
      </c>
      <c r="L7029" s="82">
        <v>29113</v>
      </c>
      <c r="M7029" t="s">
        <v>8184</v>
      </c>
    </row>
    <row r="7030" spans="9:13" x14ac:dyDescent="0.25">
      <c r="I7030">
        <v>18023</v>
      </c>
      <c r="J7030" t="s">
        <v>383</v>
      </c>
      <c r="K7030" t="s">
        <v>879</v>
      </c>
      <c r="L7030" s="82">
        <v>29144</v>
      </c>
      <c r="M7030" t="s">
        <v>8185</v>
      </c>
    </row>
    <row r="7031" spans="9:13" x14ac:dyDescent="0.25">
      <c r="I7031">
        <v>18024</v>
      </c>
      <c r="J7031" t="s">
        <v>348</v>
      </c>
      <c r="K7031" t="s">
        <v>901</v>
      </c>
      <c r="L7031" s="82">
        <v>29144</v>
      </c>
      <c r="M7031" t="s">
        <v>8186</v>
      </c>
    </row>
    <row r="7032" spans="9:13" x14ac:dyDescent="0.25">
      <c r="I7032">
        <v>18025</v>
      </c>
      <c r="J7032" t="s">
        <v>514</v>
      </c>
      <c r="K7032" t="s">
        <v>862</v>
      </c>
      <c r="L7032" s="82">
        <v>28808</v>
      </c>
      <c r="M7032" t="s">
        <v>8187</v>
      </c>
    </row>
    <row r="7033" spans="9:13" x14ac:dyDescent="0.25">
      <c r="I7033">
        <v>18026</v>
      </c>
      <c r="J7033" t="s">
        <v>429</v>
      </c>
      <c r="K7033" t="s">
        <v>892</v>
      </c>
      <c r="L7033" s="82">
        <v>23312</v>
      </c>
      <c r="M7033" t="s">
        <v>8188</v>
      </c>
    </row>
    <row r="7034" spans="9:13" x14ac:dyDescent="0.25">
      <c r="I7034">
        <v>18027</v>
      </c>
      <c r="J7034" t="s">
        <v>311</v>
      </c>
      <c r="K7034" t="s">
        <v>913</v>
      </c>
      <c r="L7034" s="82">
        <v>22693</v>
      </c>
      <c r="M7034" t="s">
        <v>8189</v>
      </c>
    </row>
    <row r="7035" spans="9:13" x14ac:dyDescent="0.25">
      <c r="I7035">
        <v>18028</v>
      </c>
      <c r="J7035" t="s">
        <v>174</v>
      </c>
      <c r="K7035" t="s">
        <v>865</v>
      </c>
      <c r="L7035" s="82">
        <v>22693</v>
      </c>
      <c r="M7035" t="s">
        <v>8190</v>
      </c>
    </row>
    <row r="7036" spans="9:13" x14ac:dyDescent="0.25">
      <c r="I7036">
        <v>18029</v>
      </c>
      <c r="J7036" t="s">
        <v>655</v>
      </c>
      <c r="K7036" t="s">
        <v>964</v>
      </c>
      <c r="L7036" s="82">
        <v>28477</v>
      </c>
      <c r="M7036" t="s">
        <v>8191</v>
      </c>
    </row>
    <row r="7037" spans="9:13" x14ac:dyDescent="0.25">
      <c r="I7037">
        <v>18030</v>
      </c>
      <c r="J7037" t="s">
        <v>427</v>
      </c>
      <c r="K7037" t="s">
        <v>823</v>
      </c>
      <c r="L7037" s="82">
        <v>27799</v>
      </c>
      <c r="M7037" t="s">
        <v>8192</v>
      </c>
    </row>
    <row r="7038" spans="9:13" x14ac:dyDescent="0.25">
      <c r="I7038">
        <v>18031</v>
      </c>
      <c r="J7038" t="s">
        <v>603</v>
      </c>
      <c r="K7038" t="s">
        <v>927</v>
      </c>
      <c r="L7038" s="82">
        <v>27406</v>
      </c>
      <c r="M7038" t="s">
        <v>8193</v>
      </c>
    </row>
    <row r="7039" spans="9:13" x14ac:dyDescent="0.25">
      <c r="I7039">
        <v>18032</v>
      </c>
      <c r="J7039" t="s">
        <v>245</v>
      </c>
      <c r="K7039" t="s">
        <v>879</v>
      </c>
      <c r="L7039" s="82">
        <v>27916</v>
      </c>
      <c r="M7039" t="s">
        <v>8194</v>
      </c>
    </row>
    <row r="7040" spans="9:13" x14ac:dyDescent="0.25">
      <c r="I7040">
        <v>18033</v>
      </c>
      <c r="J7040" t="s">
        <v>681</v>
      </c>
      <c r="K7040" t="s">
        <v>952</v>
      </c>
      <c r="L7040" s="82">
        <v>27900</v>
      </c>
      <c r="M7040" t="s">
        <v>8195</v>
      </c>
    </row>
    <row r="7041" spans="9:13" x14ac:dyDescent="0.25">
      <c r="I7041">
        <v>18034</v>
      </c>
      <c r="J7041" t="s">
        <v>169</v>
      </c>
      <c r="K7041" t="s">
        <v>924</v>
      </c>
      <c r="L7041" s="82">
        <v>4466</v>
      </c>
      <c r="M7041" t="s">
        <v>8196</v>
      </c>
    </row>
    <row r="7042" spans="9:13" x14ac:dyDescent="0.25">
      <c r="I7042">
        <v>18035</v>
      </c>
      <c r="J7042" t="s">
        <v>710</v>
      </c>
      <c r="K7042" t="s">
        <v>842</v>
      </c>
      <c r="L7042" s="82">
        <v>27282</v>
      </c>
      <c r="M7042" t="s">
        <v>8197</v>
      </c>
    </row>
    <row r="7043" spans="9:13" x14ac:dyDescent="0.25">
      <c r="I7043">
        <v>18036</v>
      </c>
      <c r="J7043" t="s">
        <v>613</v>
      </c>
      <c r="K7043" t="s">
        <v>860</v>
      </c>
      <c r="L7043" s="82">
        <v>27051</v>
      </c>
      <c r="M7043" t="s">
        <v>8198</v>
      </c>
    </row>
    <row r="7044" spans="9:13" x14ac:dyDescent="0.25">
      <c r="I7044">
        <v>18037</v>
      </c>
      <c r="J7044" t="s">
        <v>613</v>
      </c>
      <c r="K7044" t="s">
        <v>856</v>
      </c>
      <c r="L7044" s="82">
        <v>27140</v>
      </c>
      <c r="M7044" t="s">
        <v>8199</v>
      </c>
    </row>
    <row r="7045" spans="9:13" x14ac:dyDescent="0.25">
      <c r="I7045">
        <v>18038</v>
      </c>
      <c r="J7045" t="s">
        <v>407</v>
      </c>
      <c r="K7045" t="s">
        <v>894</v>
      </c>
      <c r="L7045" s="82">
        <v>27532</v>
      </c>
      <c r="M7045" t="s">
        <v>8200</v>
      </c>
    </row>
    <row r="7046" spans="9:13" x14ac:dyDescent="0.25">
      <c r="I7046">
        <v>18039</v>
      </c>
      <c r="J7046" t="s">
        <v>456</v>
      </c>
      <c r="K7046" t="s">
        <v>957</v>
      </c>
      <c r="L7046" s="82">
        <v>27686</v>
      </c>
      <c r="M7046" t="s">
        <v>8201</v>
      </c>
    </row>
    <row r="7047" spans="9:13" x14ac:dyDescent="0.25">
      <c r="I7047">
        <v>18040</v>
      </c>
      <c r="J7047" t="s">
        <v>159</v>
      </c>
      <c r="K7047" t="s">
        <v>899</v>
      </c>
      <c r="L7047" s="82">
        <v>26975</v>
      </c>
      <c r="M7047" t="s">
        <v>8202</v>
      </c>
    </row>
    <row r="7048" spans="9:13" x14ac:dyDescent="0.25">
      <c r="I7048">
        <v>18041</v>
      </c>
      <c r="J7048" t="s">
        <v>461</v>
      </c>
      <c r="K7048" t="s">
        <v>844</v>
      </c>
      <c r="L7048" s="82">
        <v>26689</v>
      </c>
      <c r="M7048" t="s">
        <v>8203</v>
      </c>
    </row>
    <row r="7049" spans="9:13" x14ac:dyDescent="0.25">
      <c r="I7049">
        <v>18042</v>
      </c>
      <c r="J7049" t="s">
        <v>424</v>
      </c>
      <c r="K7049" t="s">
        <v>989</v>
      </c>
      <c r="L7049" s="82">
        <v>26742</v>
      </c>
      <c r="M7049" t="s">
        <v>8204</v>
      </c>
    </row>
    <row r="7050" spans="9:13" x14ac:dyDescent="0.25">
      <c r="I7050">
        <v>18043</v>
      </c>
      <c r="J7050" t="s">
        <v>558</v>
      </c>
      <c r="K7050" t="s">
        <v>897</v>
      </c>
      <c r="L7050" s="82">
        <v>26701</v>
      </c>
      <c r="M7050" t="s">
        <v>8205</v>
      </c>
    </row>
    <row r="7051" spans="9:13" x14ac:dyDescent="0.25">
      <c r="I7051">
        <v>18044</v>
      </c>
      <c r="J7051" t="s">
        <v>607</v>
      </c>
      <c r="K7051" t="s">
        <v>830</v>
      </c>
      <c r="L7051" s="82">
        <v>26729</v>
      </c>
      <c r="M7051" t="s">
        <v>8206</v>
      </c>
    </row>
    <row r="7052" spans="9:13" x14ac:dyDescent="0.25">
      <c r="I7052">
        <v>18045</v>
      </c>
      <c r="J7052" t="s">
        <v>650</v>
      </c>
      <c r="K7052" t="s">
        <v>883</v>
      </c>
      <c r="L7052" s="82">
        <v>26767</v>
      </c>
      <c r="M7052" t="s">
        <v>8207</v>
      </c>
    </row>
    <row r="7053" spans="9:13" x14ac:dyDescent="0.25">
      <c r="I7053">
        <v>18046</v>
      </c>
      <c r="J7053" t="s">
        <v>716</v>
      </c>
      <c r="K7053" t="s">
        <v>968</v>
      </c>
      <c r="L7053" s="82">
        <v>26910</v>
      </c>
      <c r="M7053" t="s">
        <v>8208</v>
      </c>
    </row>
    <row r="7054" spans="9:13" x14ac:dyDescent="0.25">
      <c r="I7054">
        <v>18047</v>
      </c>
      <c r="J7054" t="s">
        <v>242</v>
      </c>
      <c r="K7054" t="s">
        <v>827</v>
      </c>
      <c r="L7054" s="82">
        <v>27069</v>
      </c>
      <c r="M7054" t="s">
        <v>8209</v>
      </c>
    </row>
    <row r="7055" spans="9:13" x14ac:dyDescent="0.25">
      <c r="I7055">
        <v>18048</v>
      </c>
      <c r="J7055" t="s">
        <v>429</v>
      </c>
      <c r="K7055" t="s">
        <v>966</v>
      </c>
      <c r="L7055" s="82">
        <v>27308</v>
      </c>
      <c r="M7055" t="s">
        <v>8210</v>
      </c>
    </row>
    <row r="7056" spans="9:13" x14ac:dyDescent="0.25">
      <c r="I7056">
        <v>18049</v>
      </c>
      <c r="J7056" t="s">
        <v>544</v>
      </c>
      <c r="K7056" t="s">
        <v>1016</v>
      </c>
      <c r="L7056" s="82">
        <v>22428</v>
      </c>
      <c r="M7056" t="s">
        <v>8211</v>
      </c>
    </row>
    <row r="7057" spans="9:13" x14ac:dyDescent="0.25">
      <c r="I7057">
        <v>18050</v>
      </c>
      <c r="J7057" t="s">
        <v>360</v>
      </c>
      <c r="K7057" t="s">
        <v>935</v>
      </c>
      <c r="L7057" s="82">
        <v>22440</v>
      </c>
      <c r="M7057" t="s">
        <v>8212</v>
      </c>
    </row>
    <row r="7058" spans="9:13" x14ac:dyDescent="0.25">
      <c r="I7058">
        <v>18051</v>
      </c>
      <c r="J7058" t="s">
        <v>267</v>
      </c>
      <c r="K7058" t="s">
        <v>867</v>
      </c>
      <c r="L7058" s="82">
        <v>22592</v>
      </c>
      <c r="M7058" t="s">
        <v>8213</v>
      </c>
    </row>
    <row r="7059" spans="9:13" x14ac:dyDescent="0.25">
      <c r="I7059">
        <v>18052</v>
      </c>
      <c r="J7059" t="s">
        <v>284</v>
      </c>
      <c r="K7059" t="s">
        <v>836</v>
      </c>
      <c r="L7059" s="82">
        <v>22503</v>
      </c>
      <c r="M7059" t="s">
        <v>8214</v>
      </c>
    </row>
    <row r="7060" spans="9:13" x14ac:dyDescent="0.25">
      <c r="I7060">
        <v>18053</v>
      </c>
      <c r="J7060" t="s">
        <v>631</v>
      </c>
      <c r="K7060" t="s">
        <v>992</v>
      </c>
      <c r="L7060" s="82">
        <v>22196</v>
      </c>
      <c r="M7060" t="s">
        <v>8215</v>
      </c>
    </row>
    <row r="7061" spans="9:13" x14ac:dyDescent="0.25">
      <c r="I7061">
        <v>18054</v>
      </c>
      <c r="J7061" t="s">
        <v>622</v>
      </c>
      <c r="K7061" t="s">
        <v>906</v>
      </c>
      <c r="L7061" s="82">
        <v>22195</v>
      </c>
      <c r="M7061" t="s">
        <v>8216</v>
      </c>
    </row>
    <row r="7062" spans="9:13" x14ac:dyDescent="0.25">
      <c r="I7062">
        <v>18055</v>
      </c>
      <c r="J7062" t="s">
        <v>233</v>
      </c>
      <c r="K7062" t="s">
        <v>1013</v>
      </c>
      <c r="L7062" s="82">
        <v>24657</v>
      </c>
      <c r="M7062" t="s">
        <v>8217</v>
      </c>
    </row>
    <row r="7063" spans="9:13" x14ac:dyDescent="0.25">
      <c r="I7063">
        <v>18056</v>
      </c>
      <c r="J7063" t="s">
        <v>353</v>
      </c>
      <c r="K7063" t="s">
        <v>867</v>
      </c>
      <c r="L7063" s="82">
        <v>24725</v>
      </c>
      <c r="M7063" t="s">
        <v>8218</v>
      </c>
    </row>
    <row r="7064" spans="9:13" x14ac:dyDescent="0.25">
      <c r="I7064">
        <v>18057</v>
      </c>
      <c r="J7064" t="s">
        <v>456</v>
      </c>
      <c r="K7064" t="s">
        <v>986</v>
      </c>
      <c r="L7064" s="82">
        <v>24569</v>
      </c>
      <c r="M7064" t="s">
        <v>8219</v>
      </c>
    </row>
    <row r="7065" spans="9:13" x14ac:dyDescent="0.25">
      <c r="I7065">
        <v>18058</v>
      </c>
      <c r="J7065" t="s">
        <v>723</v>
      </c>
      <c r="K7065" t="s">
        <v>917</v>
      </c>
      <c r="L7065" s="82">
        <v>10291</v>
      </c>
      <c r="M7065" t="s">
        <v>8220</v>
      </c>
    </row>
    <row r="7066" spans="9:13" x14ac:dyDescent="0.25">
      <c r="I7066">
        <v>18059</v>
      </c>
      <c r="J7066" t="s">
        <v>526</v>
      </c>
      <c r="K7066" t="s">
        <v>854</v>
      </c>
      <c r="L7066" s="82">
        <v>22050</v>
      </c>
      <c r="M7066" t="s">
        <v>8221</v>
      </c>
    </row>
    <row r="7067" spans="9:13" x14ac:dyDescent="0.25">
      <c r="I7067">
        <v>18060</v>
      </c>
      <c r="J7067" t="s">
        <v>360</v>
      </c>
      <c r="K7067" t="s">
        <v>859</v>
      </c>
      <c r="L7067" s="82">
        <v>22016</v>
      </c>
      <c r="M7067" t="s">
        <v>8222</v>
      </c>
    </row>
    <row r="7068" spans="9:13" x14ac:dyDescent="0.25">
      <c r="I7068">
        <v>18061</v>
      </c>
      <c r="J7068" t="s">
        <v>186</v>
      </c>
      <c r="K7068" t="s">
        <v>526</v>
      </c>
      <c r="L7068" s="82">
        <v>16081</v>
      </c>
      <c r="M7068" t="s">
        <v>8223</v>
      </c>
    </row>
    <row r="7069" spans="9:13" x14ac:dyDescent="0.25">
      <c r="I7069">
        <v>18062</v>
      </c>
      <c r="J7069" t="s">
        <v>557</v>
      </c>
      <c r="K7069" t="s">
        <v>884</v>
      </c>
      <c r="L7069" s="82">
        <v>16274</v>
      </c>
      <c r="M7069" t="s">
        <v>8224</v>
      </c>
    </row>
    <row r="7070" spans="9:13" x14ac:dyDescent="0.25">
      <c r="I7070">
        <v>18063</v>
      </c>
      <c r="J7070" t="s">
        <v>467</v>
      </c>
      <c r="K7070" t="s">
        <v>960</v>
      </c>
      <c r="L7070" s="82">
        <v>16242</v>
      </c>
      <c r="M7070" t="s">
        <v>8225</v>
      </c>
    </row>
    <row r="7071" spans="9:13" x14ac:dyDescent="0.25">
      <c r="I7071">
        <v>18064</v>
      </c>
      <c r="J7071" t="s">
        <v>303</v>
      </c>
      <c r="K7071" t="s">
        <v>911</v>
      </c>
      <c r="L7071" s="82">
        <v>16444</v>
      </c>
      <c r="M7071" t="s">
        <v>8226</v>
      </c>
    </row>
    <row r="7072" spans="9:13" x14ac:dyDescent="0.25">
      <c r="I7072">
        <v>18065</v>
      </c>
      <c r="J7072" t="s">
        <v>244</v>
      </c>
      <c r="K7072" t="s">
        <v>889</v>
      </c>
      <c r="L7072" s="82">
        <v>16544</v>
      </c>
      <c r="M7072" t="s">
        <v>8227</v>
      </c>
    </row>
    <row r="7073" spans="9:13" x14ac:dyDescent="0.25">
      <c r="I7073">
        <v>18066</v>
      </c>
      <c r="J7073" t="s">
        <v>646</v>
      </c>
      <c r="K7073" t="s">
        <v>892</v>
      </c>
      <c r="L7073" s="82">
        <v>16818</v>
      </c>
      <c r="M7073" t="s">
        <v>8228</v>
      </c>
    </row>
    <row r="7074" spans="9:13" x14ac:dyDescent="0.25">
      <c r="I7074">
        <v>18067</v>
      </c>
      <c r="J7074" t="s">
        <v>477</v>
      </c>
      <c r="K7074" t="s">
        <v>841</v>
      </c>
      <c r="L7074" s="82">
        <v>17024</v>
      </c>
      <c r="M7074" t="s">
        <v>8229</v>
      </c>
    </row>
    <row r="7075" spans="9:13" x14ac:dyDescent="0.25">
      <c r="I7075">
        <v>18068</v>
      </c>
      <c r="J7075" t="s">
        <v>169</v>
      </c>
      <c r="K7075" t="s">
        <v>833</v>
      </c>
      <c r="L7075" s="82">
        <v>17129</v>
      </c>
      <c r="M7075" t="s">
        <v>8230</v>
      </c>
    </row>
    <row r="7076" spans="9:13" x14ac:dyDescent="0.25">
      <c r="I7076">
        <v>18069</v>
      </c>
      <c r="J7076" t="s">
        <v>366</v>
      </c>
      <c r="K7076" t="s">
        <v>837</v>
      </c>
      <c r="L7076" s="82">
        <v>16978</v>
      </c>
      <c r="M7076" t="s">
        <v>8231</v>
      </c>
    </row>
    <row r="7077" spans="9:13" x14ac:dyDescent="0.25">
      <c r="I7077">
        <v>18070</v>
      </c>
      <c r="J7077" t="s">
        <v>226</v>
      </c>
      <c r="K7077" t="s">
        <v>930</v>
      </c>
      <c r="L7077" s="82">
        <v>16837</v>
      </c>
      <c r="M7077" t="s">
        <v>8232</v>
      </c>
    </row>
    <row r="7078" spans="9:13" x14ac:dyDescent="0.25">
      <c r="I7078">
        <v>18071</v>
      </c>
      <c r="J7078" t="s">
        <v>341</v>
      </c>
      <c r="K7078" t="s">
        <v>942</v>
      </c>
      <c r="L7078" s="82">
        <v>17027</v>
      </c>
      <c r="M7078" t="s">
        <v>8233</v>
      </c>
    </row>
    <row r="7079" spans="9:13" x14ac:dyDescent="0.25">
      <c r="I7079">
        <v>18072</v>
      </c>
      <c r="J7079" t="s">
        <v>284</v>
      </c>
      <c r="K7079" t="s">
        <v>891</v>
      </c>
      <c r="L7079" s="82">
        <v>17017</v>
      </c>
      <c r="M7079" t="s">
        <v>8234</v>
      </c>
    </row>
    <row r="7080" spans="9:13" x14ac:dyDescent="0.25">
      <c r="I7080">
        <v>18073</v>
      </c>
      <c r="J7080" t="s">
        <v>345</v>
      </c>
      <c r="K7080" t="s">
        <v>994</v>
      </c>
      <c r="L7080" s="82">
        <v>17028</v>
      </c>
      <c r="M7080" t="s">
        <v>8235</v>
      </c>
    </row>
    <row r="7081" spans="9:13" x14ac:dyDescent="0.25">
      <c r="I7081">
        <v>18074</v>
      </c>
      <c r="J7081" t="s">
        <v>244</v>
      </c>
      <c r="K7081" t="s">
        <v>995</v>
      </c>
      <c r="L7081" s="82">
        <v>17274</v>
      </c>
      <c r="M7081" t="s">
        <v>8236</v>
      </c>
    </row>
    <row r="7082" spans="9:13" x14ac:dyDescent="0.25">
      <c r="I7082">
        <v>18075</v>
      </c>
      <c r="J7082" t="s">
        <v>556</v>
      </c>
      <c r="K7082" t="s">
        <v>934</v>
      </c>
      <c r="L7082" s="82">
        <v>17175</v>
      </c>
      <c r="M7082" t="s">
        <v>8237</v>
      </c>
    </row>
    <row r="7083" spans="9:13" x14ac:dyDescent="0.25">
      <c r="I7083">
        <v>18076</v>
      </c>
      <c r="J7083" t="s">
        <v>419</v>
      </c>
      <c r="K7083" t="s">
        <v>828</v>
      </c>
      <c r="L7083" s="82">
        <v>17276</v>
      </c>
      <c r="M7083" t="s">
        <v>8238</v>
      </c>
    </row>
    <row r="7084" spans="9:13" x14ac:dyDescent="0.25">
      <c r="I7084">
        <v>18077</v>
      </c>
      <c r="J7084" t="s">
        <v>261</v>
      </c>
      <c r="K7084" t="s">
        <v>826</v>
      </c>
      <c r="L7084" s="82">
        <v>17394</v>
      </c>
      <c r="M7084" t="s">
        <v>8239</v>
      </c>
    </row>
    <row r="7085" spans="9:13" x14ac:dyDescent="0.25">
      <c r="I7085">
        <v>18078</v>
      </c>
      <c r="J7085" t="s">
        <v>150</v>
      </c>
      <c r="K7085" t="s">
        <v>989</v>
      </c>
      <c r="L7085" s="82">
        <v>17277</v>
      </c>
      <c r="M7085" t="s">
        <v>8240</v>
      </c>
    </row>
    <row r="7086" spans="9:13" x14ac:dyDescent="0.25">
      <c r="I7086">
        <v>18079</v>
      </c>
      <c r="J7086" t="s">
        <v>342</v>
      </c>
      <c r="K7086" t="s">
        <v>664</v>
      </c>
      <c r="L7086" s="82">
        <v>17302</v>
      </c>
      <c r="M7086" t="s">
        <v>8241</v>
      </c>
    </row>
    <row r="7087" spans="9:13" x14ac:dyDescent="0.25">
      <c r="I7087">
        <v>18080</v>
      </c>
      <c r="J7087" t="s">
        <v>689</v>
      </c>
      <c r="K7087" t="s">
        <v>912</v>
      </c>
      <c r="L7087" s="82">
        <v>17484</v>
      </c>
      <c r="M7087" t="s">
        <v>8242</v>
      </c>
    </row>
    <row r="7088" spans="9:13" x14ac:dyDescent="0.25">
      <c r="I7088">
        <v>18081</v>
      </c>
      <c r="J7088" t="s">
        <v>187</v>
      </c>
      <c r="K7088" t="s">
        <v>996</v>
      </c>
      <c r="L7088" s="82">
        <v>17677</v>
      </c>
      <c r="M7088" t="s">
        <v>8243</v>
      </c>
    </row>
    <row r="7089" spans="9:13" x14ac:dyDescent="0.25">
      <c r="I7089">
        <v>18082</v>
      </c>
      <c r="J7089" t="s">
        <v>598</v>
      </c>
      <c r="K7089" t="s">
        <v>860</v>
      </c>
      <c r="L7089" s="82">
        <v>17820</v>
      </c>
      <c r="M7089" t="s">
        <v>8244</v>
      </c>
    </row>
    <row r="7090" spans="9:13" x14ac:dyDescent="0.25">
      <c r="I7090">
        <v>18083</v>
      </c>
      <c r="J7090" t="s">
        <v>756</v>
      </c>
      <c r="K7090" t="s">
        <v>1081</v>
      </c>
      <c r="L7090" s="82">
        <v>17641</v>
      </c>
      <c r="M7090" t="s">
        <v>8245</v>
      </c>
    </row>
    <row r="7091" spans="9:13" x14ac:dyDescent="0.25">
      <c r="I7091">
        <v>18084</v>
      </c>
      <c r="J7091" t="s">
        <v>209</v>
      </c>
      <c r="K7091" t="s">
        <v>871</v>
      </c>
      <c r="L7091" s="82">
        <v>17630</v>
      </c>
      <c r="M7091" t="s">
        <v>8246</v>
      </c>
    </row>
    <row r="7092" spans="9:13" x14ac:dyDescent="0.25">
      <c r="I7092">
        <v>18085</v>
      </c>
      <c r="J7092" t="s">
        <v>151</v>
      </c>
      <c r="K7092" t="s">
        <v>853</v>
      </c>
      <c r="L7092" s="82">
        <v>17764</v>
      </c>
      <c r="M7092" t="s">
        <v>8247</v>
      </c>
    </row>
    <row r="7093" spans="9:13" x14ac:dyDescent="0.25">
      <c r="I7093">
        <v>18086</v>
      </c>
      <c r="J7093" t="s">
        <v>193</v>
      </c>
      <c r="K7093" t="s">
        <v>906</v>
      </c>
      <c r="L7093" s="82">
        <v>17814</v>
      </c>
      <c r="M7093" t="s">
        <v>8248</v>
      </c>
    </row>
    <row r="7094" spans="9:13" x14ac:dyDescent="0.25">
      <c r="I7094">
        <v>18087</v>
      </c>
      <c r="J7094" t="s">
        <v>270</v>
      </c>
      <c r="K7094" t="s">
        <v>909</v>
      </c>
      <c r="L7094" s="82">
        <v>17731</v>
      </c>
      <c r="M7094" t="s">
        <v>8249</v>
      </c>
    </row>
    <row r="7095" spans="9:13" x14ac:dyDescent="0.25">
      <c r="I7095">
        <v>18088</v>
      </c>
      <c r="J7095" t="s">
        <v>170</v>
      </c>
      <c r="K7095" t="s">
        <v>949</v>
      </c>
      <c r="L7095" s="82">
        <v>17555</v>
      </c>
      <c r="M7095" t="s">
        <v>8250</v>
      </c>
    </row>
    <row r="7096" spans="9:13" x14ac:dyDescent="0.25">
      <c r="I7096">
        <v>18089</v>
      </c>
      <c r="J7096" t="s">
        <v>563</v>
      </c>
      <c r="K7096" t="s">
        <v>959</v>
      </c>
      <c r="L7096" s="82">
        <v>18154</v>
      </c>
      <c r="M7096" t="s">
        <v>8251</v>
      </c>
    </row>
    <row r="7097" spans="9:13" x14ac:dyDescent="0.25">
      <c r="I7097">
        <v>18090</v>
      </c>
      <c r="J7097" t="s">
        <v>227</v>
      </c>
      <c r="K7097" t="s">
        <v>992</v>
      </c>
      <c r="L7097" s="82">
        <v>18146</v>
      </c>
      <c r="M7097" t="s">
        <v>8252</v>
      </c>
    </row>
    <row r="7098" spans="9:13" x14ac:dyDescent="0.25">
      <c r="I7098">
        <v>18091</v>
      </c>
      <c r="J7098" t="s">
        <v>208</v>
      </c>
      <c r="K7098" t="s">
        <v>1001</v>
      </c>
      <c r="L7098" s="82">
        <v>18031</v>
      </c>
      <c r="M7098" t="s">
        <v>8253</v>
      </c>
    </row>
    <row r="7099" spans="9:13" x14ac:dyDescent="0.25">
      <c r="I7099">
        <v>18092</v>
      </c>
      <c r="J7099" t="s">
        <v>276</v>
      </c>
      <c r="K7099" t="s">
        <v>886</v>
      </c>
      <c r="L7099" s="82">
        <v>17973</v>
      </c>
      <c r="M7099" t="s">
        <v>8254</v>
      </c>
    </row>
    <row r="7100" spans="9:13" x14ac:dyDescent="0.25">
      <c r="I7100">
        <v>18093</v>
      </c>
      <c r="J7100" t="s">
        <v>210</v>
      </c>
      <c r="K7100" t="s">
        <v>825</v>
      </c>
      <c r="L7100" s="82">
        <v>18207</v>
      </c>
      <c r="M7100" t="s">
        <v>8255</v>
      </c>
    </row>
    <row r="7101" spans="9:13" x14ac:dyDescent="0.25">
      <c r="I7101">
        <v>18094</v>
      </c>
      <c r="J7101" t="s">
        <v>376</v>
      </c>
      <c r="K7101" t="s">
        <v>999</v>
      </c>
      <c r="L7101" s="82">
        <v>18083</v>
      </c>
      <c r="M7101" t="s">
        <v>8256</v>
      </c>
    </row>
    <row r="7102" spans="9:13" x14ac:dyDescent="0.25">
      <c r="I7102">
        <v>18095</v>
      </c>
      <c r="J7102" t="s">
        <v>495</v>
      </c>
      <c r="K7102" t="s">
        <v>942</v>
      </c>
      <c r="L7102" s="82">
        <v>18214</v>
      </c>
      <c r="M7102" t="s">
        <v>8257</v>
      </c>
    </row>
    <row r="7103" spans="9:13" x14ac:dyDescent="0.25">
      <c r="I7103">
        <v>18096</v>
      </c>
      <c r="J7103" t="s">
        <v>414</v>
      </c>
      <c r="K7103" t="s">
        <v>596</v>
      </c>
      <c r="L7103" s="82">
        <v>17959</v>
      </c>
      <c r="M7103" t="s">
        <v>8258</v>
      </c>
    </row>
    <row r="7104" spans="9:13" x14ac:dyDescent="0.25">
      <c r="I7104">
        <v>18097</v>
      </c>
      <c r="J7104" t="s">
        <v>162</v>
      </c>
      <c r="K7104" t="s">
        <v>949</v>
      </c>
      <c r="L7104" s="82">
        <v>18494</v>
      </c>
      <c r="M7104" t="s">
        <v>8259</v>
      </c>
    </row>
    <row r="7105" spans="9:13" x14ac:dyDescent="0.25">
      <c r="I7105">
        <v>18098</v>
      </c>
      <c r="J7105" t="s">
        <v>278</v>
      </c>
      <c r="K7105" t="s">
        <v>726</v>
      </c>
      <c r="L7105" s="82">
        <v>18576</v>
      </c>
      <c r="M7105" t="s">
        <v>8260</v>
      </c>
    </row>
    <row r="7106" spans="9:13" x14ac:dyDescent="0.25">
      <c r="I7106">
        <v>18099</v>
      </c>
      <c r="J7106" t="s">
        <v>270</v>
      </c>
      <c r="K7106" t="s">
        <v>843</v>
      </c>
      <c r="L7106" s="82">
        <v>18393</v>
      </c>
      <c r="M7106" t="s">
        <v>8261</v>
      </c>
    </row>
    <row r="7107" spans="9:13" x14ac:dyDescent="0.25">
      <c r="I7107">
        <v>18100</v>
      </c>
      <c r="J7107" t="s">
        <v>346</v>
      </c>
      <c r="K7107" t="s">
        <v>946</v>
      </c>
      <c r="L7107" s="82">
        <v>18544</v>
      </c>
      <c r="M7107" t="s">
        <v>8262</v>
      </c>
    </row>
    <row r="7108" spans="9:13" x14ac:dyDescent="0.25">
      <c r="I7108">
        <v>18101</v>
      </c>
      <c r="J7108" t="s">
        <v>526</v>
      </c>
      <c r="K7108" t="s">
        <v>950</v>
      </c>
      <c r="L7108" s="82">
        <v>18381</v>
      </c>
      <c r="M7108" t="s">
        <v>8263</v>
      </c>
    </row>
    <row r="7109" spans="9:13" x14ac:dyDescent="0.25">
      <c r="I7109">
        <v>18102</v>
      </c>
      <c r="J7109" t="s">
        <v>296</v>
      </c>
      <c r="K7109" t="s">
        <v>958</v>
      </c>
      <c r="L7109" s="82">
        <v>18402</v>
      </c>
      <c r="M7109" t="s">
        <v>8264</v>
      </c>
    </row>
    <row r="7110" spans="9:13" x14ac:dyDescent="0.25">
      <c r="I7110">
        <v>18103</v>
      </c>
      <c r="J7110" t="s">
        <v>647</v>
      </c>
      <c r="K7110" t="s">
        <v>854</v>
      </c>
      <c r="L7110" s="82">
        <v>18803</v>
      </c>
      <c r="M7110" t="s">
        <v>8265</v>
      </c>
    </row>
    <row r="7111" spans="9:13" x14ac:dyDescent="0.25">
      <c r="I7111">
        <v>18104</v>
      </c>
      <c r="J7111" t="s">
        <v>344</v>
      </c>
      <c r="K7111" t="s">
        <v>918</v>
      </c>
      <c r="L7111" s="82">
        <v>18802</v>
      </c>
      <c r="M7111" t="s">
        <v>8266</v>
      </c>
    </row>
    <row r="7112" spans="9:13" x14ac:dyDescent="0.25">
      <c r="I7112">
        <v>18105</v>
      </c>
      <c r="J7112" t="s">
        <v>168</v>
      </c>
      <c r="K7112" t="s">
        <v>929</v>
      </c>
      <c r="L7112" s="82">
        <v>18671</v>
      </c>
      <c r="M7112" t="s">
        <v>8267</v>
      </c>
    </row>
    <row r="7113" spans="9:13" x14ac:dyDescent="0.25">
      <c r="I7113">
        <v>18106</v>
      </c>
      <c r="J7113" t="s">
        <v>305</v>
      </c>
      <c r="K7113" t="s">
        <v>686</v>
      </c>
      <c r="L7113" s="82">
        <v>18916</v>
      </c>
      <c r="M7113" t="s">
        <v>8268</v>
      </c>
    </row>
    <row r="7114" spans="9:13" x14ac:dyDescent="0.25">
      <c r="I7114">
        <v>18107</v>
      </c>
      <c r="J7114" t="s">
        <v>428</v>
      </c>
      <c r="K7114" t="s">
        <v>877</v>
      </c>
      <c r="L7114" s="82">
        <v>18730</v>
      </c>
      <c r="M7114" t="s">
        <v>8269</v>
      </c>
    </row>
    <row r="7115" spans="9:13" x14ac:dyDescent="0.25">
      <c r="I7115">
        <v>18108</v>
      </c>
      <c r="J7115" t="s">
        <v>340</v>
      </c>
      <c r="K7115" t="s">
        <v>873</v>
      </c>
      <c r="L7115" s="82">
        <v>18844</v>
      </c>
      <c r="M7115" t="s">
        <v>8270</v>
      </c>
    </row>
    <row r="7116" spans="9:13" x14ac:dyDescent="0.25">
      <c r="I7116">
        <v>18109</v>
      </c>
      <c r="J7116" t="s">
        <v>496</v>
      </c>
      <c r="K7116" t="s">
        <v>942</v>
      </c>
      <c r="L7116" s="82">
        <v>18686</v>
      </c>
      <c r="M7116" t="s">
        <v>8271</v>
      </c>
    </row>
    <row r="7117" spans="9:13" x14ac:dyDescent="0.25">
      <c r="I7117">
        <v>18110</v>
      </c>
      <c r="J7117" t="s">
        <v>453</v>
      </c>
      <c r="K7117" t="s">
        <v>946</v>
      </c>
      <c r="L7117" s="82">
        <v>18772</v>
      </c>
      <c r="M7117" t="s">
        <v>8272</v>
      </c>
    </row>
    <row r="7118" spans="9:13" x14ac:dyDescent="0.25">
      <c r="I7118">
        <v>18111</v>
      </c>
      <c r="J7118" t="s">
        <v>527</v>
      </c>
      <c r="K7118" t="s">
        <v>936</v>
      </c>
      <c r="L7118" s="82">
        <v>18776</v>
      </c>
      <c r="M7118" t="s">
        <v>8273</v>
      </c>
    </row>
    <row r="7119" spans="9:13" x14ac:dyDescent="0.25">
      <c r="I7119">
        <v>18112</v>
      </c>
      <c r="J7119" t="s">
        <v>535</v>
      </c>
      <c r="K7119" t="s">
        <v>854</v>
      </c>
      <c r="L7119" s="82">
        <v>18771</v>
      </c>
      <c r="M7119" t="s">
        <v>8274</v>
      </c>
    </row>
    <row r="7120" spans="9:13" x14ac:dyDescent="0.25">
      <c r="I7120">
        <v>18113</v>
      </c>
      <c r="J7120" t="s">
        <v>232</v>
      </c>
      <c r="K7120" t="s">
        <v>861</v>
      </c>
      <c r="L7120" s="82">
        <v>18686</v>
      </c>
      <c r="M7120" t="s">
        <v>8275</v>
      </c>
    </row>
    <row r="7121" spans="9:13" x14ac:dyDescent="0.25">
      <c r="I7121">
        <v>18114</v>
      </c>
      <c r="J7121" t="s">
        <v>467</v>
      </c>
      <c r="K7121" t="s">
        <v>940</v>
      </c>
      <c r="L7121" s="82">
        <v>19047</v>
      </c>
      <c r="M7121" t="s">
        <v>8276</v>
      </c>
    </row>
    <row r="7122" spans="9:13" x14ac:dyDescent="0.25">
      <c r="I7122">
        <v>18115</v>
      </c>
      <c r="J7122" t="s">
        <v>530</v>
      </c>
      <c r="K7122" t="s">
        <v>836</v>
      </c>
      <c r="L7122" s="82">
        <v>19344</v>
      </c>
      <c r="M7122" t="s">
        <v>8277</v>
      </c>
    </row>
    <row r="7123" spans="9:13" x14ac:dyDescent="0.25">
      <c r="I7123">
        <v>18116</v>
      </c>
      <c r="J7123" t="s">
        <v>495</v>
      </c>
      <c r="K7123" t="s">
        <v>946</v>
      </c>
      <c r="L7123" s="82">
        <v>19187</v>
      </c>
      <c r="M7123" t="s">
        <v>8278</v>
      </c>
    </row>
    <row r="7124" spans="9:13" x14ac:dyDescent="0.25">
      <c r="I7124">
        <v>18117</v>
      </c>
      <c r="J7124" t="s">
        <v>354</v>
      </c>
      <c r="K7124" t="s">
        <v>986</v>
      </c>
      <c r="L7124" s="82">
        <v>19200</v>
      </c>
      <c r="M7124" t="s">
        <v>8279</v>
      </c>
    </row>
    <row r="7125" spans="9:13" x14ac:dyDescent="0.25">
      <c r="I7125">
        <v>18118</v>
      </c>
      <c r="J7125" t="s">
        <v>188</v>
      </c>
      <c r="K7125" t="s">
        <v>874</v>
      </c>
      <c r="L7125" s="82">
        <v>19108</v>
      </c>
      <c r="M7125" t="s">
        <v>8280</v>
      </c>
    </row>
    <row r="7126" spans="9:13" x14ac:dyDescent="0.25">
      <c r="I7126">
        <v>18119</v>
      </c>
      <c r="J7126" t="s">
        <v>377</v>
      </c>
      <c r="K7126" t="s">
        <v>853</v>
      </c>
      <c r="L7126" s="82">
        <v>19124</v>
      </c>
      <c r="M7126" t="s">
        <v>8281</v>
      </c>
    </row>
    <row r="7127" spans="9:13" x14ac:dyDescent="0.25">
      <c r="I7127">
        <v>18120</v>
      </c>
      <c r="J7127" t="s">
        <v>448</v>
      </c>
      <c r="K7127" t="s">
        <v>664</v>
      </c>
      <c r="L7127" s="82">
        <v>19172</v>
      </c>
      <c r="M7127" t="s">
        <v>8282</v>
      </c>
    </row>
    <row r="7128" spans="9:13" x14ac:dyDescent="0.25">
      <c r="I7128">
        <v>18121</v>
      </c>
      <c r="J7128" t="s">
        <v>583</v>
      </c>
      <c r="K7128" t="s">
        <v>836</v>
      </c>
      <c r="L7128" s="82">
        <v>19294</v>
      </c>
      <c r="M7128" t="s">
        <v>8283</v>
      </c>
    </row>
    <row r="7129" spans="9:13" x14ac:dyDescent="0.25">
      <c r="I7129">
        <v>18122</v>
      </c>
      <c r="J7129" t="s">
        <v>458</v>
      </c>
      <c r="K7129" t="s">
        <v>926</v>
      </c>
      <c r="L7129" s="82">
        <v>19633</v>
      </c>
      <c r="M7129" t="s">
        <v>8284</v>
      </c>
    </row>
    <row r="7130" spans="9:13" x14ac:dyDescent="0.25">
      <c r="I7130">
        <v>18123</v>
      </c>
      <c r="J7130" t="s">
        <v>228</v>
      </c>
      <c r="K7130" t="s">
        <v>926</v>
      </c>
      <c r="L7130" s="82">
        <v>19465</v>
      </c>
      <c r="M7130" t="s">
        <v>8285</v>
      </c>
    </row>
    <row r="7131" spans="9:13" x14ac:dyDescent="0.25">
      <c r="I7131">
        <v>18124</v>
      </c>
      <c r="J7131" t="s">
        <v>390</v>
      </c>
      <c r="K7131" t="s">
        <v>885</v>
      </c>
      <c r="L7131" s="82">
        <v>21494</v>
      </c>
      <c r="M7131" t="s">
        <v>8286</v>
      </c>
    </row>
    <row r="7132" spans="9:13" x14ac:dyDescent="0.25">
      <c r="I7132">
        <v>18125</v>
      </c>
      <c r="J7132" t="s">
        <v>221</v>
      </c>
      <c r="K7132" t="s">
        <v>904</v>
      </c>
      <c r="L7132" s="82">
        <v>21325</v>
      </c>
      <c r="M7132" t="s">
        <v>8287</v>
      </c>
    </row>
    <row r="7133" spans="9:13" x14ac:dyDescent="0.25">
      <c r="I7133">
        <v>18126</v>
      </c>
      <c r="J7133" t="s">
        <v>269</v>
      </c>
      <c r="K7133" t="s">
        <v>963</v>
      </c>
      <c r="L7133" s="82">
        <v>21530</v>
      </c>
      <c r="M7133" t="s">
        <v>8288</v>
      </c>
    </row>
    <row r="7134" spans="9:13" x14ac:dyDescent="0.25">
      <c r="I7134">
        <v>18127</v>
      </c>
      <c r="J7134" t="s">
        <v>406</v>
      </c>
      <c r="K7134" t="s">
        <v>892</v>
      </c>
      <c r="L7134" s="82">
        <v>21451</v>
      </c>
      <c r="M7134" t="s">
        <v>8289</v>
      </c>
    </row>
    <row r="7135" spans="9:13" x14ac:dyDescent="0.25">
      <c r="I7135">
        <v>18128</v>
      </c>
      <c r="J7135" t="s">
        <v>382</v>
      </c>
      <c r="K7135" t="s">
        <v>831</v>
      </c>
      <c r="L7135" s="82">
        <v>21161</v>
      </c>
      <c r="M7135" t="s">
        <v>8290</v>
      </c>
    </row>
    <row r="7136" spans="9:13" x14ac:dyDescent="0.25">
      <c r="I7136">
        <v>18129</v>
      </c>
      <c r="J7136" t="s">
        <v>152</v>
      </c>
      <c r="K7136" t="s">
        <v>932</v>
      </c>
      <c r="L7136" s="82">
        <v>20977</v>
      </c>
      <c r="M7136" t="s">
        <v>8291</v>
      </c>
    </row>
    <row r="7137" spans="9:13" x14ac:dyDescent="0.25">
      <c r="I7137">
        <v>18130</v>
      </c>
      <c r="J7137" t="s">
        <v>507</v>
      </c>
      <c r="K7137" t="s">
        <v>397</v>
      </c>
      <c r="L7137" s="82">
        <v>20859</v>
      </c>
      <c r="M7137" t="s">
        <v>8292</v>
      </c>
    </row>
    <row r="7138" spans="9:13" x14ac:dyDescent="0.25">
      <c r="I7138">
        <v>18131</v>
      </c>
      <c r="J7138" t="s">
        <v>546</v>
      </c>
      <c r="K7138" t="s">
        <v>964</v>
      </c>
      <c r="L7138" s="82">
        <v>20461</v>
      </c>
      <c r="M7138" t="s">
        <v>8293</v>
      </c>
    </row>
    <row r="7139" spans="9:13" x14ac:dyDescent="0.25">
      <c r="I7139">
        <v>18132</v>
      </c>
      <c r="J7139" t="s">
        <v>438</v>
      </c>
      <c r="K7139" t="s">
        <v>903</v>
      </c>
      <c r="L7139" s="82">
        <v>20628</v>
      </c>
      <c r="M7139" t="s">
        <v>8294</v>
      </c>
    </row>
    <row r="7140" spans="9:13" x14ac:dyDescent="0.25">
      <c r="I7140">
        <v>18133</v>
      </c>
      <c r="J7140" t="s">
        <v>710</v>
      </c>
      <c r="K7140" t="s">
        <v>992</v>
      </c>
      <c r="L7140" s="82">
        <v>20464</v>
      </c>
      <c r="M7140" t="s">
        <v>8295</v>
      </c>
    </row>
    <row r="7141" spans="9:13" x14ac:dyDescent="0.25">
      <c r="I7141">
        <v>18134</v>
      </c>
      <c r="J7141" t="s">
        <v>373</v>
      </c>
      <c r="K7141" t="s">
        <v>938</v>
      </c>
      <c r="L7141" s="82">
        <v>20480</v>
      </c>
      <c r="M7141" t="s">
        <v>8296</v>
      </c>
    </row>
    <row r="7142" spans="9:13" x14ac:dyDescent="0.25">
      <c r="I7142">
        <v>18135</v>
      </c>
      <c r="J7142" t="s">
        <v>220</v>
      </c>
      <c r="K7142" t="s">
        <v>871</v>
      </c>
      <c r="L7142" s="82">
        <v>20805</v>
      </c>
      <c r="M7142" t="s">
        <v>8297</v>
      </c>
    </row>
    <row r="7143" spans="9:13" x14ac:dyDescent="0.25">
      <c r="I7143">
        <v>18136</v>
      </c>
      <c r="J7143" t="s">
        <v>203</v>
      </c>
      <c r="K7143" t="s">
        <v>844</v>
      </c>
      <c r="L7143" s="82">
        <v>20704</v>
      </c>
      <c r="M7143" t="s">
        <v>8298</v>
      </c>
    </row>
    <row r="7144" spans="9:13" x14ac:dyDescent="0.25">
      <c r="I7144">
        <v>18137</v>
      </c>
      <c r="J7144" t="s">
        <v>288</v>
      </c>
      <c r="K7144" t="s">
        <v>894</v>
      </c>
      <c r="L7144" s="82">
        <v>20100</v>
      </c>
      <c r="M7144" t="s">
        <v>8299</v>
      </c>
    </row>
    <row r="7145" spans="9:13" x14ac:dyDescent="0.25">
      <c r="I7145">
        <v>18138</v>
      </c>
      <c r="J7145" t="s">
        <v>619</v>
      </c>
      <c r="K7145" t="s">
        <v>999</v>
      </c>
      <c r="L7145" s="82">
        <v>20129</v>
      </c>
      <c r="M7145" t="s">
        <v>8300</v>
      </c>
    </row>
    <row r="7146" spans="9:13" x14ac:dyDescent="0.25">
      <c r="I7146">
        <v>18139</v>
      </c>
      <c r="J7146" t="s">
        <v>183</v>
      </c>
      <c r="K7146" t="s">
        <v>986</v>
      </c>
      <c r="L7146" s="82">
        <v>20132</v>
      </c>
      <c r="M7146" t="s">
        <v>8301</v>
      </c>
    </row>
    <row r="7147" spans="9:13" x14ac:dyDescent="0.25">
      <c r="I7147">
        <v>18140</v>
      </c>
      <c r="J7147" t="s">
        <v>695</v>
      </c>
      <c r="K7147" t="s">
        <v>126</v>
      </c>
      <c r="L7147" s="82">
        <v>20273</v>
      </c>
      <c r="M7147" t="s">
        <v>8302</v>
      </c>
    </row>
    <row r="7148" spans="9:13" x14ac:dyDescent="0.25">
      <c r="I7148">
        <v>18141</v>
      </c>
      <c r="J7148" t="s">
        <v>200</v>
      </c>
      <c r="K7148" t="s">
        <v>982</v>
      </c>
      <c r="L7148" s="82">
        <v>20369</v>
      </c>
      <c r="M7148" t="s">
        <v>8303</v>
      </c>
    </row>
    <row r="7149" spans="9:13" x14ac:dyDescent="0.25">
      <c r="I7149">
        <v>18142</v>
      </c>
      <c r="J7149" t="s">
        <v>723</v>
      </c>
      <c r="K7149" t="s">
        <v>602</v>
      </c>
      <c r="L7149" s="82">
        <v>19828</v>
      </c>
      <c r="M7149" t="s">
        <v>8304</v>
      </c>
    </row>
    <row r="7150" spans="9:13" x14ac:dyDescent="0.25">
      <c r="I7150">
        <v>18143</v>
      </c>
      <c r="J7150" t="s">
        <v>238</v>
      </c>
      <c r="K7150" t="s">
        <v>922</v>
      </c>
      <c r="L7150" s="82">
        <v>16390</v>
      </c>
      <c r="M7150" t="s">
        <v>8305</v>
      </c>
    </row>
    <row r="7151" spans="9:13" x14ac:dyDescent="0.25">
      <c r="I7151">
        <v>18144</v>
      </c>
      <c r="J7151" t="s">
        <v>558</v>
      </c>
      <c r="K7151" t="s">
        <v>956</v>
      </c>
      <c r="L7151" s="82">
        <v>16382</v>
      </c>
      <c r="M7151" t="s">
        <v>8306</v>
      </c>
    </row>
    <row r="7152" spans="9:13" x14ac:dyDescent="0.25">
      <c r="I7152">
        <v>18145</v>
      </c>
      <c r="J7152" t="s">
        <v>292</v>
      </c>
      <c r="K7152" t="s">
        <v>1082</v>
      </c>
      <c r="L7152" s="82">
        <v>16302</v>
      </c>
      <c r="M7152" t="s">
        <v>8307</v>
      </c>
    </row>
    <row r="7153" spans="9:13" x14ac:dyDescent="0.25">
      <c r="I7153">
        <v>18146</v>
      </c>
      <c r="J7153" t="s">
        <v>149</v>
      </c>
      <c r="K7153" t="s">
        <v>838</v>
      </c>
      <c r="L7153" s="82">
        <v>16251</v>
      </c>
      <c r="M7153" t="s">
        <v>8308</v>
      </c>
    </row>
    <row r="7154" spans="9:13" x14ac:dyDescent="0.25">
      <c r="I7154">
        <v>18147</v>
      </c>
      <c r="J7154" t="s">
        <v>411</v>
      </c>
      <c r="K7154" t="s">
        <v>881</v>
      </c>
      <c r="L7154" s="82">
        <v>16368</v>
      </c>
      <c r="M7154" t="s">
        <v>8309</v>
      </c>
    </row>
    <row r="7155" spans="9:13" x14ac:dyDescent="0.25">
      <c r="I7155">
        <v>18148</v>
      </c>
      <c r="J7155" t="s">
        <v>193</v>
      </c>
      <c r="K7155" t="s">
        <v>822</v>
      </c>
      <c r="L7155" s="82">
        <v>16754</v>
      </c>
      <c r="M7155" t="s">
        <v>8310</v>
      </c>
    </row>
    <row r="7156" spans="9:13" x14ac:dyDescent="0.25">
      <c r="I7156">
        <v>18149</v>
      </c>
      <c r="J7156" t="s">
        <v>671</v>
      </c>
      <c r="K7156" t="s">
        <v>903</v>
      </c>
      <c r="L7156" s="82">
        <v>16691</v>
      </c>
      <c r="M7156" t="s">
        <v>8311</v>
      </c>
    </row>
    <row r="7157" spans="9:13" x14ac:dyDescent="0.25">
      <c r="I7157">
        <v>18150</v>
      </c>
      <c r="J7157" t="s">
        <v>397</v>
      </c>
      <c r="K7157" t="s">
        <v>905</v>
      </c>
      <c r="L7157" s="82">
        <v>17003</v>
      </c>
      <c r="M7157" t="s">
        <v>8312</v>
      </c>
    </row>
    <row r="7158" spans="9:13" x14ac:dyDescent="0.25">
      <c r="I7158">
        <v>18151</v>
      </c>
      <c r="J7158" t="s">
        <v>529</v>
      </c>
      <c r="K7158" t="s">
        <v>962</v>
      </c>
      <c r="L7158" s="82">
        <v>17112</v>
      </c>
      <c r="M7158" t="s">
        <v>8313</v>
      </c>
    </row>
    <row r="7159" spans="9:13" x14ac:dyDescent="0.25">
      <c r="I7159">
        <v>18152</v>
      </c>
      <c r="J7159" t="s">
        <v>417</v>
      </c>
      <c r="K7159" t="s">
        <v>1007</v>
      </c>
      <c r="L7159" s="82">
        <v>16864</v>
      </c>
      <c r="M7159" t="s">
        <v>8314</v>
      </c>
    </row>
    <row r="7160" spans="9:13" x14ac:dyDescent="0.25">
      <c r="I7160">
        <v>18153</v>
      </c>
      <c r="J7160" t="s">
        <v>710</v>
      </c>
      <c r="K7160" t="s">
        <v>873</v>
      </c>
      <c r="L7160" s="82">
        <v>17094</v>
      </c>
      <c r="M7160" t="s">
        <v>8315</v>
      </c>
    </row>
    <row r="7161" spans="9:13" x14ac:dyDescent="0.25">
      <c r="I7161">
        <v>18154</v>
      </c>
      <c r="J7161" t="s">
        <v>390</v>
      </c>
      <c r="K7161" t="s">
        <v>962</v>
      </c>
      <c r="L7161" s="82">
        <v>17036</v>
      </c>
      <c r="M7161" t="s">
        <v>8316</v>
      </c>
    </row>
    <row r="7162" spans="9:13" x14ac:dyDescent="0.25">
      <c r="I7162">
        <v>18155</v>
      </c>
      <c r="J7162" t="s">
        <v>586</v>
      </c>
      <c r="K7162" t="s">
        <v>363</v>
      </c>
      <c r="L7162" s="82">
        <v>19975</v>
      </c>
      <c r="M7162" t="s">
        <v>8317</v>
      </c>
    </row>
    <row r="7163" spans="9:13" x14ac:dyDescent="0.25">
      <c r="I7163">
        <v>18156</v>
      </c>
      <c r="J7163" t="s">
        <v>478</v>
      </c>
      <c r="K7163" t="s">
        <v>842</v>
      </c>
      <c r="L7163" s="82">
        <v>19394</v>
      </c>
      <c r="M7163" t="s">
        <v>8318</v>
      </c>
    </row>
    <row r="7164" spans="9:13" x14ac:dyDescent="0.25">
      <c r="I7164">
        <v>18157</v>
      </c>
      <c r="J7164" t="s">
        <v>448</v>
      </c>
      <c r="K7164" t="s">
        <v>995</v>
      </c>
      <c r="L7164" s="82">
        <v>19424</v>
      </c>
      <c r="M7164" t="s">
        <v>8319</v>
      </c>
    </row>
    <row r="7165" spans="9:13" x14ac:dyDescent="0.25">
      <c r="I7165">
        <v>18158</v>
      </c>
      <c r="J7165" t="s">
        <v>503</v>
      </c>
      <c r="K7165" t="s">
        <v>913</v>
      </c>
      <c r="L7165" s="82">
        <v>19523</v>
      </c>
      <c r="M7165" t="s">
        <v>8320</v>
      </c>
    </row>
    <row r="7166" spans="9:13" x14ac:dyDescent="0.25">
      <c r="I7166">
        <v>18159</v>
      </c>
      <c r="J7166" t="s">
        <v>180</v>
      </c>
      <c r="K7166" t="s">
        <v>880</v>
      </c>
      <c r="L7166" s="82">
        <v>19991</v>
      </c>
      <c r="M7166" t="s">
        <v>8321</v>
      </c>
    </row>
    <row r="7167" spans="9:13" x14ac:dyDescent="0.25">
      <c r="I7167">
        <v>18160</v>
      </c>
      <c r="J7167" t="s">
        <v>704</v>
      </c>
      <c r="K7167" t="s">
        <v>911</v>
      </c>
      <c r="L7167" s="82">
        <v>20011</v>
      </c>
      <c r="M7167" t="s">
        <v>8322</v>
      </c>
    </row>
    <row r="7168" spans="9:13" x14ac:dyDescent="0.25">
      <c r="I7168">
        <v>18161</v>
      </c>
      <c r="J7168" t="s">
        <v>273</v>
      </c>
      <c r="K7168" t="s">
        <v>980</v>
      </c>
      <c r="L7168" s="82">
        <v>19639</v>
      </c>
      <c r="M7168" t="s">
        <v>8323</v>
      </c>
    </row>
    <row r="7169" spans="9:13" x14ac:dyDescent="0.25">
      <c r="I7169">
        <v>18162</v>
      </c>
      <c r="J7169" t="s">
        <v>637</v>
      </c>
      <c r="K7169" t="s">
        <v>970</v>
      </c>
      <c r="L7169" s="82">
        <v>19561</v>
      </c>
      <c r="M7169" t="s">
        <v>8324</v>
      </c>
    </row>
    <row r="7170" spans="9:13" x14ac:dyDescent="0.25">
      <c r="I7170">
        <v>18163</v>
      </c>
      <c r="J7170" t="s">
        <v>288</v>
      </c>
      <c r="K7170" t="s">
        <v>842</v>
      </c>
      <c r="L7170" s="82">
        <v>19401</v>
      </c>
      <c r="M7170" t="s">
        <v>8325</v>
      </c>
    </row>
    <row r="7171" spans="9:13" x14ac:dyDescent="0.25">
      <c r="I7171">
        <v>18164</v>
      </c>
      <c r="J7171" t="s">
        <v>429</v>
      </c>
      <c r="K7171" t="s">
        <v>838</v>
      </c>
      <c r="L7171" s="82">
        <v>19591</v>
      </c>
      <c r="M7171" t="s">
        <v>8326</v>
      </c>
    </row>
    <row r="7172" spans="9:13" x14ac:dyDescent="0.25">
      <c r="I7172">
        <v>18165</v>
      </c>
      <c r="J7172" t="s">
        <v>519</v>
      </c>
      <c r="K7172" t="s">
        <v>921</v>
      </c>
      <c r="L7172" s="82">
        <v>19679</v>
      </c>
      <c r="M7172" t="s">
        <v>8327</v>
      </c>
    </row>
    <row r="7173" spans="9:13" x14ac:dyDescent="0.25">
      <c r="I7173">
        <v>18166</v>
      </c>
      <c r="J7173" t="s">
        <v>368</v>
      </c>
      <c r="K7173" t="s">
        <v>928</v>
      </c>
      <c r="L7173" s="82">
        <v>19564</v>
      </c>
      <c r="M7173" t="s">
        <v>8328</v>
      </c>
    </row>
    <row r="7174" spans="9:13" x14ac:dyDescent="0.25">
      <c r="I7174">
        <v>18167</v>
      </c>
      <c r="J7174" t="s">
        <v>682</v>
      </c>
      <c r="K7174" t="s">
        <v>885</v>
      </c>
      <c r="L7174" s="82">
        <v>19034</v>
      </c>
      <c r="M7174" t="s">
        <v>8329</v>
      </c>
    </row>
    <row r="7175" spans="9:13" x14ac:dyDescent="0.25">
      <c r="I7175">
        <v>18168</v>
      </c>
      <c r="J7175" t="s">
        <v>445</v>
      </c>
      <c r="K7175" t="s">
        <v>980</v>
      </c>
      <c r="L7175" s="82">
        <v>19225</v>
      </c>
      <c r="M7175" t="s">
        <v>8330</v>
      </c>
    </row>
    <row r="7176" spans="9:13" x14ac:dyDescent="0.25">
      <c r="I7176">
        <v>18169</v>
      </c>
      <c r="J7176" t="s">
        <v>429</v>
      </c>
      <c r="K7176" t="s">
        <v>877</v>
      </c>
      <c r="L7176" s="82">
        <v>18731</v>
      </c>
      <c r="M7176" t="s">
        <v>8331</v>
      </c>
    </row>
    <row r="7177" spans="9:13" x14ac:dyDescent="0.25">
      <c r="I7177">
        <v>18170</v>
      </c>
      <c r="J7177" t="s">
        <v>190</v>
      </c>
      <c r="K7177" t="s">
        <v>891</v>
      </c>
      <c r="L7177" s="82">
        <v>18845</v>
      </c>
      <c r="M7177" t="s">
        <v>8332</v>
      </c>
    </row>
    <row r="7178" spans="9:13" x14ac:dyDescent="0.25">
      <c r="I7178">
        <v>18171</v>
      </c>
      <c r="J7178" t="s">
        <v>172</v>
      </c>
      <c r="K7178" t="s">
        <v>906</v>
      </c>
      <c r="L7178" s="82">
        <v>18721</v>
      </c>
      <c r="M7178" t="s">
        <v>8333</v>
      </c>
    </row>
    <row r="7179" spans="9:13" x14ac:dyDescent="0.25">
      <c r="I7179">
        <v>18172</v>
      </c>
      <c r="J7179" t="s">
        <v>214</v>
      </c>
      <c r="K7179" t="s">
        <v>122</v>
      </c>
      <c r="L7179" s="82">
        <v>18801</v>
      </c>
      <c r="M7179" t="s">
        <v>8334</v>
      </c>
    </row>
    <row r="7180" spans="9:13" x14ac:dyDescent="0.25">
      <c r="I7180">
        <v>18173</v>
      </c>
      <c r="J7180" t="s">
        <v>699</v>
      </c>
      <c r="K7180" t="s">
        <v>842</v>
      </c>
      <c r="L7180" s="82">
        <v>18781</v>
      </c>
      <c r="M7180" t="s">
        <v>8335</v>
      </c>
    </row>
    <row r="7181" spans="9:13" x14ac:dyDescent="0.25">
      <c r="I7181">
        <v>18174</v>
      </c>
      <c r="J7181" t="s">
        <v>175</v>
      </c>
      <c r="K7181" t="s">
        <v>868</v>
      </c>
      <c r="L7181" s="82">
        <v>18266</v>
      </c>
      <c r="M7181" t="s">
        <v>8336</v>
      </c>
    </row>
    <row r="7182" spans="9:13" x14ac:dyDescent="0.25">
      <c r="I7182">
        <v>18175</v>
      </c>
      <c r="J7182" t="s">
        <v>381</v>
      </c>
      <c r="K7182" t="s">
        <v>857</v>
      </c>
      <c r="L7182" s="82">
        <v>18399</v>
      </c>
      <c r="M7182" t="s">
        <v>8337</v>
      </c>
    </row>
    <row r="7183" spans="9:13" x14ac:dyDescent="0.25">
      <c r="I7183">
        <v>18176</v>
      </c>
      <c r="J7183" t="s">
        <v>602</v>
      </c>
      <c r="K7183" t="s">
        <v>894</v>
      </c>
      <c r="L7183" s="82">
        <v>18440</v>
      </c>
      <c r="M7183" t="s">
        <v>8338</v>
      </c>
    </row>
    <row r="7184" spans="9:13" x14ac:dyDescent="0.25">
      <c r="I7184">
        <v>18177</v>
      </c>
      <c r="J7184" t="s">
        <v>463</v>
      </c>
      <c r="K7184" t="s">
        <v>831</v>
      </c>
      <c r="L7184" s="82">
        <v>18522</v>
      </c>
      <c r="M7184" t="s">
        <v>8339</v>
      </c>
    </row>
    <row r="7185" spans="9:13" x14ac:dyDescent="0.25">
      <c r="I7185">
        <v>18178</v>
      </c>
      <c r="J7185" t="s">
        <v>659</v>
      </c>
      <c r="K7185" t="s">
        <v>919</v>
      </c>
      <c r="L7185" s="82">
        <v>18378</v>
      </c>
      <c r="M7185" t="s">
        <v>8340</v>
      </c>
    </row>
    <row r="7186" spans="9:13" x14ac:dyDescent="0.25">
      <c r="I7186">
        <v>18179</v>
      </c>
      <c r="J7186" t="s">
        <v>647</v>
      </c>
      <c r="K7186" t="s">
        <v>971</v>
      </c>
      <c r="L7186" s="82">
        <v>17999</v>
      </c>
      <c r="M7186" t="s">
        <v>8341</v>
      </c>
    </row>
    <row r="7187" spans="9:13" x14ac:dyDescent="0.25">
      <c r="I7187">
        <v>18180</v>
      </c>
      <c r="J7187" t="s">
        <v>531</v>
      </c>
      <c r="K7187" t="s">
        <v>933</v>
      </c>
      <c r="L7187" s="82">
        <v>18126</v>
      </c>
      <c r="M7187" t="s">
        <v>8342</v>
      </c>
    </row>
    <row r="7188" spans="9:13" x14ac:dyDescent="0.25">
      <c r="I7188">
        <v>18181</v>
      </c>
      <c r="J7188" t="s">
        <v>702</v>
      </c>
      <c r="K7188" t="s">
        <v>871</v>
      </c>
      <c r="L7188" s="82">
        <v>18183</v>
      </c>
      <c r="M7188" t="s">
        <v>8343</v>
      </c>
    </row>
    <row r="7189" spans="9:13" x14ac:dyDescent="0.25">
      <c r="I7189">
        <v>18182</v>
      </c>
      <c r="J7189" t="s">
        <v>306</v>
      </c>
      <c r="K7189" t="s">
        <v>951</v>
      </c>
      <c r="L7189" s="82">
        <v>17811</v>
      </c>
      <c r="M7189" t="s">
        <v>8344</v>
      </c>
    </row>
    <row r="7190" spans="9:13" x14ac:dyDescent="0.25">
      <c r="I7190">
        <v>18183</v>
      </c>
      <c r="J7190" t="s">
        <v>476</v>
      </c>
      <c r="K7190" t="s">
        <v>972</v>
      </c>
      <c r="L7190" s="82">
        <v>17886</v>
      </c>
      <c r="M7190" t="s">
        <v>8345</v>
      </c>
    </row>
    <row r="7191" spans="9:13" x14ac:dyDescent="0.25">
      <c r="I7191">
        <v>18184</v>
      </c>
      <c r="J7191" t="s">
        <v>191</v>
      </c>
      <c r="K7191" t="s">
        <v>897</v>
      </c>
      <c r="L7191" s="82">
        <v>17176</v>
      </c>
      <c r="M7191" t="s">
        <v>8346</v>
      </c>
    </row>
    <row r="7192" spans="9:13" x14ac:dyDescent="0.25">
      <c r="I7192">
        <v>18185</v>
      </c>
      <c r="J7192" t="s">
        <v>428</v>
      </c>
      <c r="K7192" t="s">
        <v>822</v>
      </c>
      <c r="L7192" s="82">
        <v>17477</v>
      </c>
      <c r="M7192" t="s">
        <v>8347</v>
      </c>
    </row>
    <row r="7193" spans="9:13" x14ac:dyDescent="0.25">
      <c r="I7193">
        <v>18186</v>
      </c>
      <c r="J7193" t="s">
        <v>642</v>
      </c>
      <c r="K7193" t="s">
        <v>857</v>
      </c>
      <c r="L7193" s="82">
        <v>17381</v>
      </c>
      <c r="M7193" t="s">
        <v>8348</v>
      </c>
    </row>
    <row r="7194" spans="9:13" x14ac:dyDescent="0.25">
      <c r="I7194">
        <v>18187</v>
      </c>
      <c r="J7194" t="s">
        <v>324</v>
      </c>
      <c r="K7194" t="s">
        <v>873</v>
      </c>
      <c r="L7194" s="82">
        <v>17218</v>
      </c>
      <c r="M7194" t="s">
        <v>8349</v>
      </c>
    </row>
    <row r="7195" spans="9:13" x14ac:dyDescent="0.25">
      <c r="I7195">
        <v>18188</v>
      </c>
      <c r="J7195" t="s">
        <v>640</v>
      </c>
      <c r="K7195" t="s">
        <v>838</v>
      </c>
      <c r="L7195" s="82">
        <v>27466</v>
      </c>
      <c r="M7195" t="s">
        <v>8350</v>
      </c>
    </row>
    <row r="7196" spans="9:13" x14ac:dyDescent="0.25">
      <c r="I7196">
        <v>18189</v>
      </c>
      <c r="J7196" t="s">
        <v>348</v>
      </c>
      <c r="K7196" t="s">
        <v>828</v>
      </c>
      <c r="L7196" s="82">
        <v>28054</v>
      </c>
      <c r="M7196" t="s">
        <v>8351</v>
      </c>
    </row>
    <row r="7197" spans="9:13" x14ac:dyDescent="0.25">
      <c r="I7197">
        <v>18190</v>
      </c>
      <c r="J7197" t="s">
        <v>442</v>
      </c>
      <c r="K7197" t="s">
        <v>871</v>
      </c>
      <c r="L7197" s="82">
        <v>27627</v>
      </c>
      <c r="M7197" t="s">
        <v>8352</v>
      </c>
    </row>
    <row r="7198" spans="9:13" x14ac:dyDescent="0.25">
      <c r="I7198">
        <v>18191</v>
      </c>
      <c r="J7198" t="s">
        <v>604</v>
      </c>
      <c r="K7198" t="s">
        <v>991</v>
      </c>
      <c r="L7198" s="82">
        <v>27619</v>
      </c>
      <c r="M7198" t="s">
        <v>8353</v>
      </c>
    </row>
    <row r="7199" spans="9:13" x14ac:dyDescent="0.25">
      <c r="I7199">
        <v>18192</v>
      </c>
      <c r="J7199" t="s">
        <v>564</v>
      </c>
      <c r="K7199" t="s">
        <v>857</v>
      </c>
      <c r="L7199" s="82">
        <v>27042</v>
      </c>
      <c r="M7199" t="s">
        <v>8354</v>
      </c>
    </row>
    <row r="7200" spans="9:13" x14ac:dyDescent="0.25">
      <c r="I7200">
        <v>18193</v>
      </c>
      <c r="J7200" t="s">
        <v>430</v>
      </c>
      <c r="K7200" t="s">
        <v>850</v>
      </c>
      <c r="L7200" s="82">
        <v>27750</v>
      </c>
      <c r="M7200" t="s">
        <v>8355</v>
      </c>
    </row>
    <row r="7201" spans="9:13" x14ac:dyDescent="0.25">
      <c r="I7201">
        <v>18194</v>
      </c>
      <c r="J7201" t="s">
        <v>669</v>
      </c>
      <c r="K7201" t="s">
        <v>894</v>
      </c>
      <c r="L7201" s="82">
        <v>27284</v>
      </c>
      <c r="M7201" t="s">
        <v>8356</v>
      </c>
    </row>
    <row r="7202" spans="9:13" x14ac:dyDescent="0.25">
      <c r="I7202">
        <v>18195</v>
      </c>
      <c r="J7202" t="s">
        <v>619</v>
      </c>
      <c r="K7202" t="s">
        <v>980</v>
      </c>
      <c r="L7202" s="82">
        <v>27261</v>
      </c>
      <c r="M7202" t="s">
        <v>8357</v>
      </c>
    </row>
    <row r="7203" spans="9:13" x14ac:dyDescent="0.25">
      <c r="I7203">
        <v>18196</v>
      </c>
      <c r="J7203" t="s">
        <v>468</v>
      </c>
      <c r="K7203" t="s">
        <v>1003</v>
      </c>
      <c r="L7203" s="82">
        <v>27111</v>
      </c>
      <c r="M7203" t="s">
        <v>8358</v>
      </c>
    </row>
    <row r="7204" spans="9:13" x14ac:dyDescent="0.25">
      <c r="I7204">
        <v>18197</v>
      </c>
      <c r="J7204" t="s">
        <v>347</v>
      </c>
      <c r="K7204" t="s">
        <v>1048</v>
      </c>
      <c r="L7204" s="82">
        <v>27223</v>
      </c>
      <c r="M7204" t="s">
        <v>8359</v>
      </c>
    </row>
    <row r="7205" spans="9:13" x14ac:dyDescent="0.25">
      <c r="I7205">
        <v>18198</v>
      </c>
      <c r="J7205" t="s">
        <v>237</v>
      </c>
      <c r="K7205" t="s">
        <v>967</v>
      </c>
      <c r="L7205" s="82">
        <v>27112</v>
      </c>
      <c r="M7205" t="s">
        <v>8360</v>
      </c>
    </row>
    <row r="7206" spans="9:13" x14ac:dyDescent="0.25">
      <c r="I7206">
        <v>18199</v>
      </c>
      <c r="J7206" t="s">
        <v>446</v>
      </c>
      <c r="K7206" t="s">
        <v>866</v>
      </c>
      <c r="L7206" s="82">
        <v>27098</v>
      </c>
      <c r="M7206" t="s">
        <v>8361</v>
      </c>
    </row>
    <row r="7207" spans="9:13" x14ac:dyDescent="0.25">
      <c r="I7207">
        <v>18200</v>
      </c>
      <c r="J7207" t="s">
        <v>308</v>
      </c>
      <c r="K7207" t="s">
        <v>977</v>
      </c>
      <c r="L7207" s="82">
        <v>26824</v>
      </c>
      <c r="M7207" t="s">
        <v>8362</v>
      </c>
    </row>
    <row r="7208" spans="9:13" x14ac:dyDescent="0.25">
      <c r="I7208">
        <v>18201</v>
      </c>
      <c r="J7208" t="s">
        <v>279</v>
      </c>
      <c r="K7208" t="s">
        <v>844</v>
      </c>
      <c r="L7208" s="82">
        <v>26961</v>
      </c>
      <c r="M7208" t="s">
        <v>8363</v>
      </c>
    </row>
    <row r="7209" spans="9:13" x14ac:dyDescent="0.25">
      <c r="I7209">
        <v>18202</v>
      </c>
      <c r="J7209" t="s">
        <v>421</v>
      </c>
      <c r="K7209" t="s">
        <v>921</v>
      </c>
      <c r="L7209" s="82">
        <v>26770</v>
      </c>
      <c r="M7209" t="s">
        <v>8364</v>
      </c>
    </row>
    <row r="7210" spans="9:13" x14ac:dyDescent="0.25">
      <c r="I7210">
        <v>18203</v>
      </c>
      <c r="J7210" t="s">
        <v>430</v>
      </c>
      <c r="K7210" t="s">
        <v>894</v>
      </c>
      <c r="L7210" s="82">
        <v>26721</v>
      </c>
      <c r="M7210" t="s">
        <v>8365</v>
      </c>
    </row>
    <row r="7211" spans="9:13" x14ac:dyDescent="0.25">
      <c r="I7211">
        <v>18204</v>
      </c>
      <c r="J7211" t="s">
        <v>212</v>
      </c>
      <c r="K7211" t="s">
        <v>904</v>
      </c>
      <c r="L7211" s="82">
        <v>26989</v>
      </c>
      <c r="M7211" t="s">
        <v>8366</v>
      </c>
    </row>
    <row r="7212" spans="9:13" x14ac:dyDescent="0.25">
      <c r="I7212">
        <v>18205</v>
      </c>
      <c r="J7212" t="s">
        <v>673</v>
      </c>
      <c r="K7212" t="s">
        <v>879</v>
      </c>
      <c r="L7212" s="82">
        <v>26447</v>
      </c>
      <c r="M7212" t="s">
        <v>8367</v>
      </c>
    </row>
    <row r="7213" spans="9:13" x14ac:dyDescent="0.25">
      <c r="I7213">
        <v>18206</v>
      </c>
      <c r="J7213" t="s">
        <v>613</v>
      </c>
      <c r="K7213" t="s">
        <v>990</v>
      </c>
      <c r="L7213" s="82">
        <v>26378</v>
      </c>
      <c r="M7213" t="s">
        <v>8368</v>
      </c>
    </row>
    <row r="7214" spans="9:13" x14ac:dyDescent="0.25">
      <c r="I7214">
        <v>18207</v>
      </c>
      <c r="J7214" t="s">
        <v>653</v>
      </c>
      <c r="K7214" t="s">
        <v>854</v>
      </c>
      <c r="L7214" s="82">
        <v>26561</v>
      </c>
      <c r="M7214" t="s">
        <v>8369</v>
      </c>
    </row>
    <row r="7215" spans="9:13" x14ac:dyDescent="0.25">
      <c r="I7215">
        <v>18208</v>
      </c>
      <c r="J7215" t="s">
        <v>328</v>
      </c>
      <c r="K7215" t="s">
        <v>863</v>
      </c>
      <c r="L7215" s="82">
        <v>25968</v>
      </c>
      <c r="M7215" t="s">
        <v>8370</v>
      </c>
    </row>
    <row r="7216" spans="9:13" x14ac:dyDescent="0.25">
      <c r="I7216">
        <v>18209</v>
      </c>
      <c r="J7216" t="s">
        <v>546</v>
      </c>
      <c r="K7216" t="s">
        <v>982</v>
      </c>
      <c r="L7216" s="82">
        <v>26550</v>
      </c>
      <c r="M7216" t="s">
        <v>8371</v>
      </c>
    </row>
    <row r="7217" spans="9:13" x14ac:dyDescent="0.25">
      <c r="I7217">
        <v>18210</v>
      </c>
      <c r="J7217" t="s">
        <v>558</v>
      </c>
      <c r="K7217" t="s">
        <v>840</v>
      </c>
      <c r="L7217" s="82">
        <v>26384</v>
      </c>
      <c r="M7217" t="s">
        <v>8372</v>
      </c>
    </row>
    <row r="7218" spans="9:13" x14ac:dyDescent="0.25">
      <c r="I7218">
        <v>18211</v>
      </c>
      <c r="J7218" t="s">
        <v>193</v>
      </c>
      <c r="K7218" t="s">
        <v>966</v>
      </c>
      <c r="L7218" s="82">
        <v>26310</v>
      </c>
      <c r="M7218" t="s">
        <v>8373</v>
      </c>
    </row>
    <row r="7219" spans="9:13" x14ac:dyDescent="0.25">
      <c r="I7219">
        <v>18212</v>
      </c>
      <c r="J7219" t="s">
        <v>185</v>
      </c>
      <c r="K7219" t="s">
        <v>851</v>
      </c>
      <c r="L7219" s="82">
        <v>26002</v>
      </c>
      <c r="M7219" t="s">
        <v>8374</v>
      </c>
    </row>
    <row r="7220" spans="9:13" x14ac:dyDescent="0.25">
      <c r="I7220">
        <v>18213</v>
      </c>
      <c r="J7220" t="s">
        <v>461</v>
      </c>
      <c r="K7220" t="s">
        <v>879</v>
      </c>
      <c r="L7220" s="82">
        <v>26012</v>
      </c>
      <c r="M7220" t="s">
        <v>8375</v>
      </c>
    </row>
    <row r="7221" spans="9:13" x14ac:dyDescent="0.25">
      <c r="I7221">
        <v>18214</v>
      </c>
      <c r="J7221" t="s">
        <v>715</v>
      </c>
      <c r="K7221" t="s">
        <v>1007</v>
      </c>
      <c r="L7221" s="82">
        <v>26295</v>
      </c>
      <c r="M7221" t="s">
        <v>8376</v>
      </c>
    </row>
    <row r="7222" spans="9:13" x14ac:dyDescent="0.25">
      <c r="I7222">
        <v>18215</v>
      </c>
      <c r="J7222" t="s">
        <v>291</v>
      </c>
      <c r="K7222" t="s">
        <v>344</v>
      </c>
      <c r="L7222" s="82">
        <v>25846</v>
      </c>
      <c r="M7222" t="s">
        <v>8377</v>
      </c>
    </row>
    <row r="7223" spans="9:13" x14ac:dyDescent="0.25">
      <c r="I7223">
        <v>18216</v>
      </c>
      <c r="J7223" t="s">
        <v>504</v>
      </c>
      <c r="K7223" t="s">
        <v>842</v>
      </c>
      <c r="L7223" s="82">
        <v>25898</v>
      </c>
      <c r="M7223" t="s">
        <v>8378</v>
      </c>
    </row>
    <row r="7224" spans="9:13" x14ac:dyDescent="0.25">
      <c r="I7224">
        <v>18217</v>
      </c>
      <c r="J7224" t="s">
        <v>442</v>
      </c>
      <c r="K7224" t="s">
        <v>999</v>
      </c>
      <c r="L7224" s="82">
        <v>25740</v>
      </c>
      <c r="M7224" t="s">
        <v>8379</v>
      </c>
    </row>
    <row r="7225" spans="9:13" x14ac:dyDescent="0.25">
      <c r="I7225">
        <v>18218</v>
      </c>
      <c r="J7225" t="s">
        <v>495</v>
      </c>
      <c r="K7225" t="s">
        <v>864</v>
      </c>
      <c r="L7225" s="82">
        <v>25786</v>
      </c>
      <c r="M7225" t="s">
        <v>8380</v>
      </c>
    </row>
    <row r="7226" spans="9:13" x14ac:dyDescent="0.25">
      <c r="I7226">
        <v>18219</v>
      </c>
      <c r="J7226" t="s">
        <v>219</v>
      </c>
      <c r="K7226" t="s">
        <v>977</v>
      </c>
      <c r="L7226" s="82">
        <v>25878</v>
      </c>
      <c r="M7226" t="s">
        <v>8381</v>
      </c>
    </row>
    <row r="7227" spans="9:13" x14ac:dyDescent="0.25">
      <c r="I7227">
        <v>18220</v>
      </c>
      <c r="J7227" t="s">
        <v>699</v>
      </c>
      <c r="K7227" t="s">
        <v>822</v>
      </c>
      <c r="L7227" s="82">
        <v>26249</v>
      </c>
      <c r="M7227" t="s">
        <v>8382</v>
      </c>
    </row>
    <row r="7228" spans="9:13" x14ac:dyDescent="0.25">
      <c r="I7228">
        <v>18221</v>
      </c>
      <c r="J7228" t="s">
        <v>185</v>
      </c>
      <c r="K7228" t="s">
        <v>827</v>
      </c>
      <c r="L7228" s="82">
        <v>26164</v>
      </c>
      <c r="M7228" t="s">
        <v>8383</v>
      </c>
    </row>
    <row r="7229" spans="9:13" x14ac:dyDescent="0.25">
      <c r="I7229">
        <v>18222</v>
      </c>
      <c r="J7229" t="s">
        <v>213</v>
      </c>
      <c r="K7229" t="s">
        <v>831</v>
      </c>
      <c r="L7229" s="82">
        <v>25448</v>
      </c>
      <c r="M7229" t="s">
        <v>8384</v>
      </c>
    </row>
    <row r="7230" spans="9:13" x14ac:dyDescent="0.25">
      <c r="I7230">
        <v>18223</v>
      </c>
      <c r="J7230" t="s">
        <v>206</v>
      </c>
      <c r="K7230" t="s">
        <v>957</v>
      </c>
      <c r="L7230" s="82">
        <v>23644</v>
      </c>
      <c r="M7230" t="s">
        <v>8385</v>
      </c>
    </row>
    <row r="7231" spans="9:13" x14ac:dyDescent="0.25">
      <c r="I7231">
        <v>18224</v>
      </c>
      <c r="J7231" t="s">
        <v>687</v>
      </c>
      <c r="K7231" t="s">
        <v>944</v>
      </c>
      <c r="L7231" s="82">
        <v>23660</v>
      </c>
      <c r="M7231" t="s">
        <v>8386</v>
      </c>
    </row>
    <row r="7232" spans="9:13" x14ac:dyDescent="0.25">
      <c r="I7232">
        <v>18225</v>
      </c>
      <c r="J7232" t="s">
        <v>689</v>
      </c>
      <c r="K7232" t="s">
        <v>834</v>
      </c>
      <c r="L7232" s="82">
        <v>23673</v>
      </c>
      <c r="M7232" t="s">
        <v>8387</v>
      </c>
    </row>
    <row r="7233" spans="9:13" x14ac:dyDescent="0.25">
      <c r="I7233">
        <v>18226</v>
      </c>
      <c r="J7233" t="s">
        <v>400</v>
      </c>
      <c r="K7233" t="s">
        <v>833</v>
      </c>
      <c r="L7233" s="82">
        <v>22042</v>
      </c>
      <c r="M7233" t="s">
        <v>8388</v>
      </c>
    </row>
    <row r="7234" spans="9:13" x14ac:dyDescent="0.25">
      <c r="I7234">
        <v>18227</v>
      </c>
      <c r="J7234" t="s">
        <v>502</v>
      </c>
      <c r="K7234" t="s">
        <v>871</v>
      </c>
      <c r="L7234" s="82">
        <v>22275</v>
      </c>
      <c r="M7234" t="s">
        <v>8389</v>
      </c>
    </row>
    <row r="7235" spans="9:13" x14ac:dyDescent="0.25">
      <c r="I7235">
        <v>18228</v>
      </c>
      <c r="J7235" t="s">
        <v>190</v>
      </c>
      <c r="K7235" t="s">
        <v>996</v>
      </c>
      <c r="L7235" s="82">
        <v>22033</v>
      </c>
      <c r="M7235" t="s">
        <v>8390</v>
      </c>
    </row>
    <row r="7236" spans="9:13" x14ac:dyDescent="0.25">
      <c r="I7236">
        <v>18229</v>
      </c>
      <c r="J7236" t="s">
        <v>500</v>
      </c>
      <c r="K7236" t="s">
        <v>960</v>
      </c>
      <c r="L7236" s="82">
        <v>21874</v>
      </c>
      <c r="M7236" t="s">
        <v>8391</v>
      </c>
    </row>
    <row r="7237" spans="9:13" x14ac:dyDescent="0.25">
      <c r="I7237">
        <v>18230</v>
      </c>
      <c r="J7237" t="s">
        <v>271</v>
      </c>
      <c r="K7237" t="s">
        <v>944</v>
      </c>
      <c r="L7237" s="82">
        <v>21774</v>
      </c>
      <c r="M7237" t="s">
        <v>8392</v>
      </c>
    </row>
    <row r="7238" spans="9:13" x14ac:dyDescent="0.25">
      <c r="I7238">
        <v>18231</v>
      </c>
      <c r="J7238" t="s">
        <v>154</v>
      </c>
      <c r="K7238" t="s">
        <v>902</v>
      </c>
      <c r="L7238" s="82">
        <v>21643</v>
      </c>
      <c r="M7238" t="s">
        <v>8393</v>
      </c>
    </row>
    <row r="7239" spans="9:13" x14ac:dyDescent="0.25">
      <c r="I7239">
        <v>18232</v>
      </c>
      <c r="J7239" t="s">
        <v>535</v>
      </c>
      <c r="K7239" t="s">
        <v>843</v>
      </c>
      <c r="L7239" s="82">
        <v>21412</v>
      </c>
      <c r="M7239" t="s">
        <v>8394</v>
      </c>
    </row>
    <row r="7240" spans="9:13" x14ac:dyDescent="0.25">
      <c r="I7240">
        <v>18233</v>
      </c>
      <c r="J7240" t="s">
        <v>511</v>
      </c>
      <c r="K7240" t="s">
        <v>526</v>
      </c>
      <c r="L7240" s="82">
        <v>21406</v>
      </c>
      <c r="M7240" t="s">
        <v>8395</v>
      </c>
    </row>
    <row r="7241" spans="9:13" x14ac:dyDescent="0.25">
      <c r="I7241">
        <v>18234</v>
      </c>
      <c r="J7241" t="s">
        <v>467</v>
      </c>
      <c r="K7241" t="s">
        <v>171</v>
      </c>
      <c r="L7241" s="82">
        <v>21309</v>
      </c>
      <c r="M7241" t="s">
        <v>8396</v>
      </c>
    </row>
    <row r="7242" spans="9:13" x14ac:dyDescent="0.25">
      <c r="I7242">
        <v>18235</v>
      </c>
      <c r="J7242" t="s">
        <v>518</v>
      </c>
      <c r="K7242" t="s">
        <v>1008</v>
      </c>
      <c r="L7242" s="82">
        <v>21466</v>
      </c>
      <c r="M7242" t="s">
        <v>8397</v>
      </c>
    </row>
    <row r="7243" spans="9:13" x14ac:dyDescent="0.25">
      <c r="I7243">
        <v>18236</v>
      </c>
      <c r="J7243" t="s">
        <v>454</v>
      </c>
      <c r="K7243" t="s">
        <v>692</v>
      </c>
      <c r="L7243" s="82">
        <v>21318</v>
      </c>
      <c r="M7243" t="s">
        <v>8398</v>
      </c>
    </row>
    <row r="7244" spans="9:13" x14ac:dyDescent="0.25">
      <c r="I7244">
        <v>18237</v>
      </c>
      <c r="J7244" t="s">
        <v>275</v>
      </c>
      <c r="K7244" t="s">
        <v>171</v>
      </c>
      <c r="L7244" s="82">
        <v>21287</v>
      </c>
      <c r="M7244" t="s">
        <v>8399</v>
      </c>
    </row>
    <row r="7245" spans="9:13" x14ac:dyDescent="0.25">
      <c r="I7245">
        <v>18238</v>
      </c>
      <c r="J7245" t="s">
        <v>276</v>
      </c>
      <c r="K7245" t="s">
        <v>915</v>
      </c>
      <c r="L7245" s="82">
        <v>25539</v>
      </c>
      <c r="M7245" t="s">
        <v>8400</v>
      </c>
    </row>
    <row r="7246" spans="9:13" x14ac:dyDescent="0.25">
      <c r="I7246">
        <v>18239</v>
      </c>
      <c r="J7246" t="s">
        <v>429</v>
      </c>
      <c r="K7246" t="s">
        <v>824</v>
      </c>
      <c r="L7246" s="82">
        <v>25407</v>
      </c>
      <c r="M7246" t="s">
        <v>8401</v>
      </c>
    </row>
    <row r="7247" spans="9:13" x14ac:dyDescent="0.25">
      <c r="I7247">
        <v>18240</v>
      </c>
      <c r="J7247" t="s">
        <v>375</v>
      </c>
      <c r="K7247" t="s">
        <v>992</v>
      </c>
      <c r="L7247" s="82">
        <v>25480</v>
      </c>
      <c r="M7247" t="s">
        <v>8402</v>
      </c>
    </row>
    <row r="7248" spans="9:13" x14ac:dyDescent="0.25">
      <c r="I7248">
        <v>18241</v>
      </c>
      <c r="J7248" t="s">
        <v>717</v>
      </c>
      <c r="K7248" t="s">
        <v>991</v>
      </c>
      <c r="L7248" s="82">
        <v>25275</v>
      </c>
      <c r="M7248" t="s">
        <v>8403</v>
      </c>
    </row>
    <row r="7249" spans="9:13" x14ac:dyDescent="0.25">
      <c r="I7249">
        <v>18242</v>
      </c>
      <c r="J7249" t="s">
        <v>192</v>
      </c>
      <c r="K7249" t="s">
        <v>970</v>
      </c>
      <c r="L7249" s="82">
        <v>25394</v>
      </c>
      <c r="M7249" t="s">
        <v>8404</v>
      </c>
    </row>
    <row r="7250" spans="9:13" x14ac:dyDescent="0.25">
      <c r="I7250">
        <v>18243</v>
      </c>
      <c r="J7250" t="s">
        <v>434</v>
      </c>
      <c r="K7250" t="s">
        <v>846</v>
      </c>
      <c r="L7250" s="82">
        <v>25532</v>
      </c>
      <c r="M7250" t="s">
        <v>8405</v>
      </c>
    </row>
    <row r="7251" spans="9:13" x14ac:dyDescent="0.25">
      <c r="I7251">
        <v>18244</v>
      </c>
      <c r="J7251" t="s">
        <v>402</v>
      </c>
      <c r="K7251" t="s">
        <v>897</v>
      </c>
      <c r="L7251" s="82">
        <v>25390</v>
      </c>
      <c r="M7251" t="s">
        <v>8406</v>
      </c>
    </row>
    <row r="7252" spans="9:13" x14ac:dyDescent="0.25">
      <c r="I7252">
        <v>18245</v>
      </c>
      <c r="J7252" t="s">
        <v>637</v>
      </c>
      <c r="K7252" t="s">
        <v>919</v>
      </c>
      <c r="L7252" s="82">
        <v>24880</v>
      </c>
      <c r="M7252" t="s">
        <v>8407</v>
      </c>
    </row>
    <row r="7253" spans="9:13" x14ac:dyDescent="0.25">
      <c r="I7253">
        <v>18246</v>
      </c>
      <c r="J7253" t="s">
        <v>383</v>
      </c>
      <c r="K7253" t="s">
        <v>869</v>
      </c>
      <c r="L7253" s="82">
        <v>25896</v>
      </c>
      <c r="M7253" t="s">
        <v>8408</v>
      </c>
    </row>
    <row r="7254" spans="9:13" x14ac:dyDescent="0.25">
      <c r="I7254">
        <v>18247</v>
      </c>
      <c r="J7254" t="s">
        <v>574</v>
      </c>
      <c r="K7254" t="s">
        <v>845</v>
      </c>
      <c r="L7254" s="82">
        <v>24882</v>
      </c>
      <c r="M7254" t="s">
        <v>8409</v>
      </c>
    </row>
    <row r="7255" spans="9:13" x14ac:dyDescent="0.25">
      <c r="I7255">
        <v>18248</v>
      </c>
      <c r="J7255" t="s">
        <v>445</v>
      </c>
      <c r="K7255" t="s">
        <v>849</v>
      </c>
      <c r="L7255" s="82">
        <v>25436</v>
      </c>
      <c r="M7255" t="s">
        <v>8410</v>
      </c>
    </row>
    <row r="7256" spans="9:13" x14ac:dyDescent="0.25">
      <c r="I7256">
        <v>18249</v>
      </c>
      <c r="J7256" t="s">
        <v>628</v>
      </c>
      <c r="K7256" t="s">
        <v>885</v>
      </c>
      <c r="L7256" s="82">
        <v>25553</v>
      </c>
      <c r="M7256" t="s">
        <v>8411</v>
      </c>
    </row>
    <row r="7257" spans="9:13" x14ac:dyDescent="0.25">
      <c r="I7257">
        <v>18250</v>
      </c>
      <c r="J7257" t="s">
        <v>503</v>
      </c>
      <c r="K7257" t="s">
        <v>995</v>
      </c>
      <c r="L7257" s="82">
        <v>24670</v>
      </c>
      <c r="M7257" t="s">
        <v>8412</v>
      </c>
    </row>
    <row r="7258" spans="9:13" x14ac:dyDescent="0.25">
      <c r="I7258">
        <v>18251</v>
      </c>
      <c r="J7258" t="s">
        <v>333</v>
      </c>
      <c r="K7258" t="s">
        <v>980</v>
      </c>
      <c r="L7258" s="82">
        <v>24766</v>
      </c>
      <c r="M7258" t="s">
        <v>8413</v>
      </c>
    </row>
    <row r="7259" spans="9:13" x14ac:dyDescent="0.25">
      <c r="I7259">
        <v>18252</v>
      </c>
      <c r="J7259" t="s">
        <v>254</v>
      </c>
      <c r="K7259" t="s">
        <v>966</v>
      </c>
      <c r="L7259" s="82">
        <v>24436</v>
      </c>
      <c r="M7259" t="s">
        <v>8414</v>
      </c>
    </row>
    <row r="7260" spans="9:13" x14ac:dyDescent="0.25">
      <c r="I7260">
        <v>18253</v>
      </c>
      <c r="J7260" t="s">
        <v>478</v>
      </c>
      <c r="K7260" t="s">
        <v>1008</v>
      </c>
      <c r="L7260" s="82">
        <v>24329</v>
      </c>
      <c r="M7260" t="s">
        <v>8415</v>
      </c>
    </row>
    <row r="7261" spans="9:13" x14ac:dyDescent="0.25">
      <c r="I7261">
        <v>18254</v>
      </c>
      <c r="J7261" t="s">
        <v>269</v>
      </c>
      <c r="K7261" t="s">
        <v>664</v>
      </c>
      <c r="L7261" s="82">
        <v>24341</v>
      </c>
      <c r="M7261" t="s">
        <v>8416</v>
      </c>
    </row>
    <row r="7262" spans="9:13" x14ac:dyDescent="0.25">
      <c r="I7262">
        <v>18255</v>
      </c>
      <c r="J7262" t="s">
        <v>663</v>
      </c>
      <c r="K7262" t="s">
        <v>913</v>
      </c>
      <c r="L7262" s="82">
        <v>23932</v>
      </c>
      <c r="M7262" t="s">
        <v>8417</v>
      </c>
    </row>
    <row r="7263" spans="9:13" x14ac:dyDescent="0.25">
      <c r="I7263">
        <v>18256</v>
      </c>
      <c r="J7263" t="s">
        <v>201</v>
      </c>
      <c r="K7263" t="s">
        <v>904</v>
      </c>
      <c r="L7263" s="82">
        <v>23943</v>
      </c>
      <c r="M7263" t="s">
        <v>8418</v>
      </c>
    </row>
    <row r="7264" spans="9:13" x14ac:dyDescent="0.25">
      <c r="I7264">
        <v>18257</v>
      </c>
      <c r="J7264" t="s">
        <v>666</v>
      </c>
      <c r="K7264" t="s">
        <v>848</v>
      </c>
      <c r="L7264" s="82">
        <v>25121</v>
      </c>
      <c r="M7264" t="s">
        <v>8419</v>
      </c>
    </row>
    <row r="7265" spans="9:13" x14ac:dyDescent="0.25">
      <c r="I7265">
        <v>18258</v>
      </c>
      <c r="J7265" t="s">
        <v>245</v>
      </c>
      <c r="K7265" t="s">
        <v>885</v>
      </c>
      <c r="L7265" s="82">
        <v>24951</v>
      </c>
      <c r="M7265" t="s">
        <v>8420</v>
      </c>
    </row>
    <row r="7266" spans="9:13" x14ac:dyDescent="0.25">
      <c r="I7266">
        <v>18259</v>
      </c>
      <c r="J7266" t="s">
        <v>526</v>
      </c>
      <c r="K7266" t="s">
        <v>823</v>
      </c>
      <c r="L7266" s="82">
        <v>23942</v>
      </c>
      <c r="M7266" t="s">
        <v>8421</v>
      </c>
    </row>
    <row r="7267" spans="9:13" x14ac:dyDescent="0.25">
      <c r="I7267">
        <v>18260</v>
      </c>
      <c r="J7267" t="s">
        <v>730</v>
      </c>
      <c r="K7267" t="s">
        <v>991</v>
      </c>
      <c r="L7267" s="82">
        <v>24098</v>
      </c>
      <c r="M7267" t="s">
        <v>8422</v>
      </c>
    </row>
    <row r="7268" spans="9:13" x14ac:dyDescent="0.25">
      <c r="I7268">
        <v>18261</v>
      </c>
      <c r="J7268" t="s">
        <v>547</v>
      </c>
      <c r="K7268" t="s">
        <v>851</v>
      </c>
      <c r="L7268" s="82">
        <v>23960</v>
      </c>
      <c r="M7268" t="s">
        <v>8423</v>
      </c>
    </row>
    <row r="7269" spans="9:13" x14ac:dyDescent="0.25">
      <c r="I7269">
        <v>18262</v>
      </c>
      <c r="J7269" t="s">
        <v>681</v>
      </c>
      <c r="K7269" t="s">
        <v>1003</v>
      </c>
      <c r="L7269" s="82">
        <v>23464</v>
      </c>
      <c r="M7269" t="s">
        <v>8424</v>
      </c>
    </row>
    <row r="7270" spans="9:13" x14ac:dyDescent="0.25">
      <c r="I7270">
        <v>18263</v>
      </c>
      <c r="J7270" t="s">
        <v>279</v>
      </c>
      <c r="K7270" t="s">
        <v>968</v>
      </c>
      <c r="L7270" s="82">
        <v>23489</v>
      </c>
      <c r="M7270" t="s">
        <v>8425</v>
      </c>
    </row>
    <row r="7271" spans="9:13" x14ac:dyDescent="0.25">
      <c r="I7271">
        <v>18264</v>
      </c>
      <c r="J7271" t="s">
        <v>640</v>
      </c>
      <c r="K7271" t="s">
        <v>893</v>
      </c>
      <c r="L7271" s="82">
        <v>23533</v>
      </c>
      <c r="M7271" t="s">
        <v>8426</v>
      </c>
    </row>
    <row r="7272" spans="9:13" x14ac:dyDescent="0.25">
      <c r="I7272">
        <v>18265</v>
      </c>
      <c r="J7272" t="s">
        <v>478</v>
      </c>
      <c r="K7272" t="s">
        <v>904</v>
      </c>
      <c r="L7272" s="82">
        <v>23398</v>
      </c>
      <c r="M7272" t="s">
        <v>8427</v>
      </c>
    </row>
    <row r="7273" spans="9:13" x14ac:dyDescent="0.25">
      <c r="I7273">
        <v>18266</v>
      </c>
      <c r="J7273" t="s">
        <v>654</v>
      </c>
      <c r="K7273" t="s">
        <v>822</v>
      </c>
      <c r="L7273" s="82">
        <v>23299</v>
      </c>
      <c r="M7273" t="s">
        <v>8428</v>
      </c>
    </row>
    <row r="7274" spans="9:13" x14ac:dyDescent="0.25">
      <c r="I7274">
        <v>18267</v>
      </c>
      <c r="J7274" t="s">
        <v>620</v>
      </c>
      <c r="K7274" t="s">
        <v>968</v>
      </c>
      <c r="L7274" s="82">
        <v>23154</v>
      </c>
      <c r="M7274" t="s">
        <v>8429</v>
      </c>
    </row>
    <row r="7275" spans="9:13" x14ac:dyDescent="0.25">
      <c r="I7275">
        <v>18268</v>
      </c>
      <c r="J7275" t="s">
        <v>626</v>
      </c>
      <c r="K7275" t="s">
        <v>956</v>
      </c>
      <c r="L7275" s="82">
        <v>23038</v>
      </c>
      <c r="M7275" t="s">
        <v>8430</v>
      </c>
    </row>
    <row r="7276" spans="9:13" x14ac:dyDescent="0.25">
      <c r="I7276">
        <v>18269</v>
      </c>
      <c r="J7276" t="s">
        <v>182</v>
      </c>
      <c r="K7276" t="s">
        <v>823</v>
      </c>
      <c r="L7276" s="82">
        <v>23148</v>
      </c>
      <c r="M7276" t="s">
        <v>8431</v>
      </c>
    </row>
    <row r="7277" spans="9:13" x14ac:dyDescent="0.25">
      <c r="I7277">
        <v>18270</v>
      </c>
      <c r="J7277" t="s">
        <v>551</v>
      </c>
      <c r="K7277" t="s">
        <v>1003</v>
      </c>
      <c r="L7277" s="82">
        <v>23109</v>
      </c>
      <c r="M7277" t="s">
        <v>8432</v>
      </c>
    </row>
    <row r="7278" spans="9:13" x14ac:dyDescent="0.25">
      <c r="I7278">
        <v>18271</v>
      </c>
      <c r="J7278" t="s">
        <v>482</v>
      </c>
      <c r="K7278" t="s">
        <v>850</v>
      </c>
      <c r="L7278" s="82">
        <v>23180</v>
      </c>
      <c r="M7278" t="s">
        <v>8433</v>
      </c>
    </row>
    <row r="7279" spans="9:13" x14ac:dyDescent="0.25">
      <c r="I7279">
        <v>18272</v>
      </c>
      <c r="J7279" t="s">
        <v>648</v>
      </c>
      <c r="K7279" t="s">
        <v>900</v>
      </c>
      <c r="L7279" s="82">
        <v>24579</v>
      </c>
      <c r="M7279" t="s">
        <v>8434</v>
      </c>
    </row>
    <row r="7280" spans="9:13" x14ac:dyDescent="0.25">
      <c r="I7280">
        <v>18273</v>
      </c>
      <c r="J7280" t="s">
        <v>315</v>
      </c>
      <c r="K7280" t="s">
        <v>993</v>
      </c>
      <c r="L7280" s="82">
        <v>24755</v>
      </c>
      <c r="M7280" t="s">
        <v>8435</v>
      </c>
    </row>
    <row r="7281" spans="9:13" x14ac:dyDescent="0.25">
      <c r="I7281">
        <v>18274</v>
      </c>
      <c r="J7281" t="s">
        <v>370</v>
      </c>
      <c r="K7281" t="s">
        <v>860</v>
      </c>
      <c r="L7281" s="82">
        <v>24799</v>
      </c>
      <c r="M7281" t="s">
        <v>8436</v>
      </c>
    </row>
    <row r="7282" spans="9:13" x14ac:dyDescent="0.25">
      <c r="I7282">
        <v>18275</v>
      </c>
      <c r="J7282" t="s">
        <v>644</v>
      </c>
      <c r="K7282" t="s">
        <v>821</v>
      </c>
      <c r="L7282" s="82">
        <v>22854</v>
      </c>
      <c r="M7282" t="s">
        <v>8437</v>
      </c>
    </row>
    <row r="7283" spans="9:13" x14ac:dyDescent="0.25">
      <c r="I7283">
        <v>18276</v>
      </c>
      <c r="J7283" t="s">
        <v>584</v>
      </c>
      <c r="K7283" t="s">
        <v>858</v>
      </c>
      <c r="L7283" s="82">
        <v>22865</v>
      </c>
      <c r="M7283" t="s">
        <v>8438</v>
      </c>
    </row>
    <row r="7284" spans="9:13" x14ac:dyDescent="0.25">
      <c r="I7284">
        <v>18277</v>
      </c>
      <c r="J7284" t="s">
        <v>716</v>
      </c>
      <c r="K7284" t="s">
        <v>840</v>
      </c>
      <c r="L7284" s="82">
        <v>22903</v>
      </c>
      <c r="M7284" t="s">
        <v>8439</v>
      </c>
    </row>
    <row r="7285" spans="9:13" x14ac:dyDescent="0.25">
      <c r="I7285">
        <v>18278</v>
      </c>
      <c r="J7285" t="s">
        <v>227</v>
      </c>
      <c r="K7285" t="s">
        <v>864</v>
      </c>
      <c r="L7285" s="82">
        <v>22425</v>
      </c>
      <c r="M7285" t="s">
        <v>8440</v>
      </c>
    </row>
    <row r="7286" spans="9:13" x14ac:dyDescent="0.25">
      <c r="I7286">
        <v>18279</v>
      </c>
      <c r="J7286" t="s">
        <v>551</v>
      </c>
      <c r="K7286" t="s">
        <v>1007</v>
      </c>
      <c r="L7286" s="82">
        <v>22544</v>
      </c>
      <c r="M7286" t="s">
        <v>8441</v>
      </c>
    </row>
    <row r="7287" spans="9:13" x14ac:dyDescent="0.25">
      <c r="I7287">
        <v>18280</v>
      </c>
      <c r="J7287" t="s">
        <v>176</v>
      </c>
      <c r="K7287" t="s">
        <v>999</v>
      </c>
      <c r="L7287" s="82">
        <v>22425</v>
      </c>
      <c r="M7287" t="s">
        <v>8442</v>
      </c>
    </row>
    <row r="7288" spans="9:13" x14ac:dyDescent="0.25">
      <c r="I7288">
        <v>18281</v>
      </c>
      <c r="J7288" t="s">
        <v>193</v>
      </c>
      <c r="K7288" t="s">
        <v>946</v>
      </c>
      <c r="L7288" s="82">
        <v>22634</v>
      </c>
      <c r="M7288" t="s">
        <v>8443</v>
      </c>
    </row>
    <row r="7289" spans="9:13" x14ac:dyDescent="0.25">
      <c r="I7289">
        <v>18282</v>
      </c>
      <c r="J7289" t="s">
        <v>247</v>
      </c>
      <c r="K7289" t="s">
        <v>901</v>
      </c>
      <c r="L7289" s="82">
        <v>24448</v>
      </c>
      <c r="M7289" t="s">
        <v>8444</v>
      </c>
    </row>
    <row r="7290" spans="9:13" x14ac:dyDescent="0.25">
      <c r="I7290">
        <v>18283</v>
      </c>
      <c r="J7290" t="s">
        <v>241</v>
      </c>
      <c r="K7290" t="s">
        <v>908</v>
      </c>
      <c r="L7290" s="82">
        <v>24302</v>
      </c>
      <c r="M7290" t="s">
        <v>8445</v>
      </c>
    </row>
    <row r="7291" spans="9:13" x14ac:dyDescent="0.25">
      <c r="I7291">
        <v>18284</v>
      </c>
      <c r="J7291" t="s">
        <v>203</v>
      </c>
      <c r="K7291" t="s">
        <v>905</v>
      </c>
      <c r="L7291" s="82">
        <v>24314</v>
      </c>
      <c r="M7291" t="s">
        <v>8446</v>
      </c>
    </row>
    <row r="7292" spans="9:13" x14ac:dyDescent="0.25">
      <c r="I7292">
        <v>18285</v>
      </c>
      <c r="J7292" t="s">
        <v>382</v>
      </c>
      <c r="K7292" t="s">
        <v>938</v>
      </c>
      <c r="L7292" s="82">
        <v>22132</v>
      </c>
      <c r="M7292" t="s">
        <v>8447</v>
      </c>
    </row>
    <row r="7293" spans="9:13" x14ac:dyDescent="0.25">
      <c r="I7293">
        <v>18286</v>
      </c>
      <c r="J7293" t="s">
        <v>600</v>
      </c>
      <c r="K7293" t="s">
        <v>1007</v>
      </c>
      <c r="L7293" s="82">
        <v>22230</v>
      </c>
      <c r="M7293" t="s">
        <v>8448</v>
      </c>
    </row>
    <row r="7294" spans="9:13" x14ac:dyDescent="0.25">
      <c r="I7294">
        <v>18287</v>
      </c>
      <c r="J7294" t="s">
        <v>644</v>
      </c>
      <c r="K7294" t="s">
        <v>906</v>
      </c>
      <c r="L7294" s="82">
        <v>12146</v>
      </c>
      <c r="M7294" t="s">
        <v>8449</v>
      </c>
    </row>
    <row r="7295" spans="9:13" x14ac:dyDescent="0.25">
      <c r="I7295">
        <v>18288</v>
      </c>
      <c r="J7295" t="s">
        <v>727</v>
      </c>
      <c r="K7295" t="s">
        <v>831</v>
      </c>
      <c r="L7295" s="82">
        <v>23981</v>
      </c>
      <c r="M7295" t="s">
        <v>8450</v>
      </c>
    </row>
    <row r="7296" spans="9:13" x14ac:dyDescent="0.25">
      <c r="I7296">
        <v>18289</v>
      </c>
      <c r="J7296" t="s">
        <v>193</v>
      </c>
      <c r="K7296" t="s">
        <v>879</v>
      </c>
      <c r="L7296" s="82">
        <v>23981</v>
      </c>
      <c r="M7296" t="s">
        <v>8451</v>
      </c>
    </row>
    <row r="7297" spans="9:13" x14ac:dyDescent="0.25">
      <c r="I7297">
        <v>18290</v>
      </c>
      <c r="J7297" t="s">
        <v>560</v>
      </c>
      <c r="K7297" t="s">
        <v>857</v>
      </c>
      <c r="L7297" s="82">
        <v>23671</v>
      </c>
      <c r="M7297" t="s">
        <v>8452</v>
      </c>
    </row>
    <row r="7298" spans="9:13" x14ac:dyDescent="0.25">
      <c r="I7298">
        <v>18291</v>
      </c>
      <c r="J7298" t="s">
        <v>183</v>
      </c>
      <c r="K7298" t="s">
        <v>837</v>
      </c>
      <c r="L7298" s="82">
        <v>23418</v>
      </c>
      <c r="M7298" t="s">
        <v>8453</v>
      </c>
    </row>
    <row r="7299" spans="9:13" x14ac:dyDescent="0.25">
      <c r="I7299">
        <v>18292</v>
      </c>
      <c r="J7299" t="s">
        <v>430</v>
      </c>
      <c r="K7299" t="s">
        <v>927</v>
      </c>
      <c r="L7299" s="82">
        <v>23598</v>
      </c>
      <c r="M7299" t="s">
        <v>8454</v>
      </c>
    </row>
    <row r="7300" spans="9:13" x14ac:dyDescent="0.25">
      <c r="I7300">
        <v>18293</v>
      </c>
      <c r="J7300" t="s">
        <v>453</v>
      </c>
      <c r="K7300" t="s">
        <v>876</v>
      </c>
      <c r="L7300" s="82">
        <v>21674</v>
      </c>
      <c r="M7300" t="s">
        <v>8455</v>
      </c>
    </row>
    <row r="7301" spans="9:13" x14ac:dyDescent="0.25">
      <c r="I7301">
        <v>18294</v>
      </c>
      <c r="J7301" t="s">
        <v>179</v>
      </c>
      <c r="K7301" t="s">
        <v>951</v>
      </c>
      <c r="L7301" s="82">
        <v>21799</v>
      </c>
      <c r="M7301" t="s">
        <v>8456</v>
      </c>
    </row>
    <row r="7302" spans="9:13" x14ac:dyDescent="0.25">
      <c r="I7302">
        <v>18295</v>
      </c>
      <c r="J7302" t="s">
        <v>757</v>
      </c>
      <c r="K7302" t="s">
        <v>1083</v>
      </c>
      <c r="L7302" s="82">
        <v>21740</v>
      </c>
      <c r="M7302" t="s">
        <v>8457</v>
      </c>
    </row>
    <row r="7303" spans="9:13" x14ac:dyDescent="0.25">
      <c r="I7303">
        <v>18296</v>
      </c>
      <c r="J7303" t="s">
        <v>478</v>
      </c>
      <c r="K7303" t="s">
        <v>946</v>
      </c>
      <c r="L7303" s="82">
        <v>23331</v>
      </c>
      <c r="M7303" t="s">
        <v>8458</v>
      </c>
    </row>
    <row r="7304" spans="9:13" x14ac:dyDescent="0.25">
      <c r="I7304">
        <v>18297</v>
      </c>
      <c r="J7304" t="s">
        <v>624</v>
      </c>
      <c r="K7304" t="s">
        <v>827</v>
      </c>
      <c r="L7304" s="82">
        <v>23249</v>
      </c>
      <c r="M7304" t="s">
        <v>8459</v>
      </c>
    </row>
    <row r="7305" spans="9:13" x14ac:dyDescent="0.25">
      <c r="I7305">
        <v>18298</v>
      </c>
      <c r="J7305" t="s">
        <v>487</v>
      </c>
      <c r="K7305" t="s">
        <v>964</v>
      </c>
      <c r="L7305" s="82">
        <v>22929</v>
      </c>
      <c r="M7305" t="s">
        <v>8460</v>
      </c>
    </row>
    <row r="7306" spans="9:13" x14ac:dyDescent="0.25">
      <c r="I7306">
        <v>18299</v>
      </c>
      <c r="J7306" t="s">
        <v>340</v>
      </c>
      <c r="K7306" t="s">
        <v>905</v>
      </c>
      <c r="L7306" s="82">
        <v>22728</v>
      </c>
      <c r="M7306" t="s">
        <v>8461</v>
      </c>
    </row>
    <row r="7307" spans="9:13" x14ac:dyDescent="0.25">
      <c r="I7307">
        <v>18300</v>
      </c>
      <c r="J7307" t="s">
        <v>565</v>
      </c>
      <c r="K7307" t="s">
        <v>851</v>
      </c>
      <c r="L7307" s="82">
        <v>22474</v>
      </c>
      <c r="M7307" t="s">
        <v>8462</v>
      </c>
    </row>
    <row r="7308" spans="9:13" x14ac:dyDescent="0.25">
      <c r="I7308">
        <v>18301</v>
      </c>
      <c r="J7308" t="s">
        <v>604</v>
      </c>
      <c r="K7308" t="s">
        <v>967</v>
      </c>
      <c r="L7308" s="82">
        <v>21225</v>
      </c>
      <c r="M7308" t="s">
        <v>8463</v>
      </c>
    </row>
    <row r="7309" spans="9:13" x14ac:dyDescent="0.25">
      <c r="I7309">
        <v>18302</v>
      </c>
      <c r="J7309" t="s">
        <v>639</v>
      </c>
      <c r="K7309" t="s">
        <v>844</v>
      </c>
      <c r="L7309" s="82">
        <v>21424</v>
      </c>
      <c r="M7309" t="s">
        <v>8464</v>
      </c>
    </row>
    <row r="7310" spans="9:13" x14ac:dyDescent="0.25">
      <c r="I7310">
        <v>18303</v>
      </c>
      <c r="J7310" t="s">
        <v>157</v>
      </c>
      <c r="K7310" t="s">
        <v>880</v>
      </c>
      <c r="L7310" s="82">
        <v>21376</v>
      </c>
      <c r="M7310" t="s">
        <v>8465</v>
      </c>
    </row>
    <row r="7311" spans="9:13" x14ac:dyDescent="0.25">
      <c r="I7311">
        <v>18304</v>
      </c>
      <c r="J7311" t="s">
        <v>669</v>
      </c>
      <c r="K7311" t="s">
        <v>962</v>
      </c>
      <c r="L7311" s="82">
        <v>21121</v>
      </c>
      <c r="M7311" t="s">
        <v>8466</v>
      </c>
    </row>
    <row r="7312" spans="9:13" x14ac:dyDescent="0.25">
      <c r="I7312">
        <v>18305</v>
      </c>
      <c r="J7312" t="s">
        <v>571</v>
      </c>
      <c r="K7312" t="s">
        <v>967</v>
      </c>
      <c r="L7312" s="82">
        <v>13294</v>
      </c>
      <c r="M7312" t="s">
        <v>8467</v>
      </c>
    </row>
    <row r="7313" spans="9:13" x14ac:dyDescent="0.25">
      <c r="I7313">
        <v>18306</v>
      </c>
      <c r="J7313" t="s">
        <v>621</v>
      </c>
      <c r="K7313" t="s">
        <v>900</v>
      </c>
      <c r="L7313" s="82">
        <v>22230</v>
      </c>
      <c r="M7313" t="s">
        <v>8468</v>
      </c>
    </row>
    <row r="7314" spans="9:13" x14ac:dyDescent="0.25">
      <c r="I7314">
        <v>18307</v>
      </c>
      <c r="J7314" t="s">
        <v>217</v>
      </c>
      <c r="K7314" t="s">
        <v>842</v>
      </c>
      <c r="L7314" s="82">
        <v>20582</v>
      </c>
      <c r="M7314" t="s">
        <v>8469</v>
      </c>
    </row>
    <row r="7315" spans="9:13" x14ac:dyDescent="0.25">
      <c r="I7315">
        <v>18308</v>
      </c>
      <c r="J7315" t="s">
        <v>317</v>
      </c>
      <c r="K7315" t="s">
        <v>994</v>
      </c>
      <c r="L7315" s="82">
        <v>20522</v>
      </c>
      <c r="M7315" t="s">
        <v>8470</v>
      </c>
    </row>
    <row r="7316" spans="9:13" x14ac:dyDescent="0.25">
      <c r="I7316">
        <v>18309</v>
      </c>
      <c r="J7316" t="s">
        <v>654</v>
      </c>
      <c r="K7316" t="s">
        <v>920</v>
      </c>
      <c r="L7316" s="82">
        <v>20531</v>
      </c>
      <c r="M7316" t="s">
        <v>8471</v>
      </c>
    </row>
    <row r="7317" spans="9:13" x14ac:dyDescent="0.25">
      <c r="I7317">
        <v>18310</v>
      </c>
      <c r="J7317" t="s">
        <v>395</v>
      </c>
      <c r="K7317" t="s">
        <v>938</v>
      </c>
      <c r="L7317" s="82">
        <v>18175</v>
      </c>
      <c r="M7317" t="s">
        <v>8472</v>
      </c>
    </row>
    <row r="7318" spans="9:13" x14ac:dyDescent="0.25">
      <c r="I7318">
        <v>18311</v>
      </c>
      <c r="J7318" t="s">
        <v>183</v>
      </c>
      <c r="K7318" t="s">
        <v>397</v>
      </c>
      <c r="L7318" s="82">
        <v>27527</v>
      </c>
      <c r="M7318" t="s">
        <v>8473</v>
      </c>
    </row>
    <row r="7319" spans="9:13" x14ac:dyDescent="0.25">
      <c r="I7319">
        <v>18312</v>
      </c>
      <c r="J7319" t="s">
        <v>399</v>
      </c>
      <c r="K7319" t="s">
        <v>993</v>
      </c>
      <c r="L7319" s="82">
        <v>27414</v>
      </c>
      <c r="M7319" t="s">
        <v>8474</v>
      </c>
    </row>
    <row r="7320" spans="9:13" x14ac:dyDescent="0.25">
      <c r="I7320">
        <v>18313</v>
      </c>
      <c r="J7320" t="s">
        <v>586</v>
      </c>
      <c r="K7320" t="s">
        <v>940</v>
      </c>
      <c r="L7320" s="82">
        <v>29356</v>
      </c>
      <c r="M7320" t="s">
        <v>8475</v>
      </c>
    </row>
    <row r="7321" spans="9:13" x14ac:dyDescent="0.25">
      <c r="I7321">
        <v>18314</v>
      </c>
      <c r="J7321" t="s">
        <v>703</v>
      </c>
      <c r="K7321" t="s">
        <v>944</v>
      </c>
      <c r="L7321" s="82">
        <v>29540</v>
      </c>
      <c r="M7321" t="s">
        <v>8476</v>
      </c>
    </row>
    <row r="7322" spans="9:13" x14ac:dyDescent="0.25">
      <c r="I7322">
        <v>18315</v>
      </c>
      <c r="J7322" t="s">
        <v>373</v>
      </c>
      <c r="K7322" t="s">
        <v>855</v>
      </c>
      <c r="L7322" s="82">
        <v>29314</v>
      </c>
      <c r="M7322" t="s">
        <v>8477</v>
      </c>
    </row>
    <row r="7323" spans="9:13" x14ac:dyDescent="0.25">
      <c r="I7323">
        <v>18316</v>
      </c>
      <c r="J7323" t="s">
        <v>458</v>
      </c>
      <c r="K7323" t="s">
        <v>894</v>
      </c>
      <c r="L7323" s="82">
        <v>29551</v>
      </c>
      <c r="M7323" t="s">
        <v>8478</v>
      </c>
    </row>
    <row r="7324" spans="9:13" x14ac:dyDescent="0.25">
      <c r="I7324">
        <v>18317</v>
      </c>
      <c r="J7324" t="s">
        <v>266</v>
      </c>
      <c r="K7324" t="s">
        <v>948</v>
      </c>
      <c r="L7324" s="82">
        <v>29359</v>
      </c>
      <c r="M7324" t="s">
        <v>8479</v>
      </c>
    </row>
    <row r="7325" spans="9:13" x14ac:dyDescent="0.25">
      <c r="I7325">
        <v>18318</v>
      </c>
      <c r="J7325" t="s">
        <v>514</v>
      </c>
      <c r="K7325" t="s">
        <v>926</v>
      </c>
      <c r="L7325" s="82">
        <v>29458</v>
      </c>
      <c r="M7325" t="s">
        <v>8480</v>
      </c>
    </row>
    <row r="7326" spans="9:13" x14ac:dyDescent="0.25">
      <c r="I7326">
        <v>18319</v>
      </c>
      <c r="J7326" t="s">
        <v>236</v>
      </c>
      <c r="K7326" t="s">
        <v>966</v>
      </c>
      <c r="L7326" s="82">
        <v>13743</v>
      </c>
      <c r="M7326" t="s">
        <v>8481</v>
      </c>
    </row>
    <row r="7327" spans="9:13" x14ac:dyDescent="0.25">
      <c r="I7327">
        <v>18320</v>
      </c>
      <c r="J7327" t="s">
        <v>297</v>
      </c>
      <c r="K7327" t="s">
        <v>968</v>
      </c>
      <c r="L7327" s="82">
        <v>28950</v>
      </c>
      <c r="M7327" t="s">
        <v>8482</v>
      </c>
    </row>
    <row r="7328" spans="9:13" x14ac:dyDescent="0.25">
      <c r="I7328">
        <v>18321</v>
      </c>
      <c r="J7328" t="s">
        <v>485</v>
      </c>
      <c r="K7328" t="s">
        <v>945</v>
      </c>
      <c r="L7328" s="82">
        <v>29077</v>
      </c>
      <c r="M7328" t="s">
        <v>8483</v>
      </c>
    </row>
    <row r="7329" spans="9:13" x14ac:dyDescent="0.25">
      <c r="I7329">
        <v>18322</v>
      </c>
      <c r="J7329" t="s">
        <v>494</v>
      </c>
      <c r="K7329" t="s">
        <v>262</v>
      </c>
      <c r="L7329" s="82">
        <v>29113</v>
      </c>
      <c r="M7329" t="s">
        <v>8484</v>
      </c>
    </row>
    <row r="7330" spans="9:13" x14ac:dyDescent="0.25">
      <c r="I7330">
        <v>18323</v>
      </c>
      <c r="J7330" t="s">
        <v>194</v>
      </c>
      <c r="K7330" t="s">
        <v>957</v>
      </c>
      <c r="L7330" s="82">
        <v>28633</v>
      </c>
      <c r="M7330" t="s">
        <v>8485</v>
      </c>
    </row>
    <row r="7331" spans="9:13" x14ac:dyDescent="0.25">
      <c r="I7331">
        <v>18324</v>
      </c>
      <c r="J7331" t="s">
        <v>477</v>
      </c>
      <c r="K7331" t="s">
        <v>876</v>
      </c>
      <c r="L7331" s="82">
        <v>28598</v>
      </c>
      <c r="M7331" t="s">
        <v>8486</v>
      </c>
    </row>
    <row r="7332" spans="9:13" x14ac:dyDescent="0.25">
      <c r="I7332">
        <v>18325</v>
      </c>
      <c r="J7332" t="s">
        <v>437</v>
      </c>
      <c r="K7332" t="s">
        <v>967</v>
      </c>
      <c r="L7332" s="82">
        <v>14160</v>
      </c>
      <c r="M7332" t="s">
        <v>8487</v>
      </c>
    </row>
    <row r="7333" spans="9:13" x14ac:dyDescent="0.25">
      <c r="I7333">
        <v>18326</v>
      </c>
      <c r="J7333" t="s">
        <v>432</v>
      </c>
      <c r="K7333" t="s">
        <v>989</v>
      </c>
      <c r="L7333" s="82">
        <v>14236</v>
      </c>
      <c r="M7333" t="s">
        <v>8488</v>
      </c>
    </row>
    <row r="7334" spans="9:13" x14ac:dyDescent="0.25">
      <c r="I7334">
        <v>18327</v>
      </c>
      <c r="J7334" t="s">
        <v>148</v>
      </c>
      <c r="K7334" t="s">
        <v>991</v>
      </c>
      <c r="L7334" s="82">
        <v>28149</v>
      </c>
      <c r="M7334" t="s">
        <v>8489</v>
      </c>
    </row>
    <row r="7335" spans="9:13" x14ac:dyDescent="0.25">
      <c r="I7335">
        <v>18328</v>
      </c>
      <c r="J7335" t="s">
        <v>254</v>
      </c>
      <c r="K7335" t="s">
        <v>839</v>
      </c>
      <c r="L7335" s="82">
        <v>28418</v>
      </c>
      <c r="M7335" t="s">
        <v>8490</v>
      </c>
    </row>
    <row r="7336" spans="9:13" x14ac:dyDescent="0.25">
      <c r="I7336">
        <v>18329</v>
      </c>
      <c r="J7336" t="s">
        <v>270</v>
      </c>
      <c r="K7336" t="s">
        <v>526</v>
      </c>
      <c r="L7336" s="82">
        <v>29085</v>
      </c>
      <c r="M7336" t="s">
        <v>8491</v>
      </c>
    </row>
    <row r="7337" spans="9:13" x14ac:dyDescent="0.25">
      <c r="I7337">
        <v>18330</v>
      </c>
      <c r="J7337" t="s">
        <v>658</v>
      </c>
      <c r="K7337" t="s">
        <v>871</v>
      </c>
      <c r="L7337" s="82">
        <v>14312</v>
      </c>
      <c r="M7337" t="s">
        <v>8492</v>
      </c>
    </row>
    <row r="7338" spans="9:13" x14ac:dyDescent="0.25">
      <c r="I7338">
        <v>18331</v>
      </c>
      <c r="J7338" t="s">
        <v>525</v>
      </c>
      <c r="K7338" t="s">
        <v>897</v>
      </c>
      <c r="L7338" s="82">
        <v>14770</v>
      </c>
      <c r="M7338" t="s">
        <v>8493</v>
      </c>
    </row>
    <row r="7339" spans="9:13" x14ac:dyDescent="0.25">
      <c r="I7339">
        <v>18332</v>
      </c>
      <c r="J7339" t="s">
        <v>612</v>
      </c>
      <c r="K7339" t="s">
        <v>964</v>
      </c>
      <c r="L7339" s="82">
        <v>14622</v>
      </c>
      <c r="M7339" t="s">
        <v>8494</v>
      </c>
    </row>
    <row r="7340" spans="9:13" x14ac:dyDescent="0.25">
      <c r="I7340">
        <v>18333</v>
      </c>
      <c r="J7340" t="s">
        <v>250</v>
      </c>
      <c r="K7340" t="s">
        <v>952</v>
      </c>
      <c r="L7340" s="82">
        <v>15209</v>
      </c>
      <c r="M7340" t="s">
        <v>8495</v>
      </c>
    </row>
    <row r="7341" spans="9:13" x14ac:dyDescent="0.25">
      <c r="I7341">
        <v>18334</v>
      </c>
      <c r="J7341" t="s">
        <v>240</v>
      </c>
      <c r="K7341" t="s">
        <v>882</v>
      </c>
      <c r="L7341" s="82">
        <v>15275</v>
      </c>
      <c r="M7341" t="s">
        <v>8496</v>
      </c>
    </row>
    <row r="7342" spans="9:13" x14ac:dyDescent="0.25">
      <c r="I7342">
        <v>18335</v>
      </c>
      <c r="J7342" t="s">
        <v>333</v>
      </c>
      <c r="K7342" t="s">
        <v>871</v>
      </c>
      <c r="L7342" s="82">
        <v>15623</v>
      </c>
      <c r="M7342" t="s">
        <v>8497</v>
      </c>
    </row>
    <row r="7343" spans="9:13" x14ac:dyDescent="0.25">
      <c r="I7343">
        <v>18336</v>
      </c>
      <c r="J7343" t="s">
        <v>370</v>
      </c>
      <c r="K7343" t="s">
        <v>854</v>
      </c>
      <c r="L7343" s="82">
        <v>15350</v>
      </c>
      <c r="M7343" t="s">
        <v>8498</v>
      </c>
    </row>
    <row r="7344" spans="9:13" x14ac:dyDescent="0.25">
      <c r="I7344">
        <v>18337</v>
      </c>
      <c r="J7344" t="s">
        <v>560</v>
      </c>
      <c r="K7344" t="s">
        <v>880</v>
      </c>
      <c r="L7344" s="82">
        <v>15567</v>
      </c>
      <c r="M7344" t="s">
        <v>8499</v>
      </c>
    </row>
    <row r="7345" spans="9:13" x14ac:dyDescent="0.25">
      <c r="I7345">
        <v>18338</v>
      </c>
      <c r="J7345" t="s">
        <v>455</v>
      </c>
      <c r="K7345" t="s">
        <v>870</v>
      </c>
      <c r="L7345" s="82">
        <v>15537</v>
      </c>
      <c r="M7345" t="s">
        <v>8500</v>
      </c>
    </row>
    <row r="7346" spans="9:13" x14ac:dyDescent="0.25">
      <c r="I7346">
        <v>18339</v>
      </c>
      <c r="J7346" t="s">
        <v>574</v>
      </c>
      <c r="K7346" t="s">
        <v>853</v>
      </c>
      <c r="L7346" s="82">
        <v>27914</v>
      </c>
      <c r="M7346" t="s">
        <v>8501</v>
      </c>
    </row>
    <row r="7347" spans="9:13" x14ac:dyDescent="0.25">
      <c r="I7347">
        <v>18340</v>
      </c>
      <c r="J7347" t="s">
        <v>586</v>
      </c>
      <c r="K7347" t="s">
        <v>935</v>
      </c>
      <c r="L7347" s="82">
        <v>27872</v>
      </c>
      <c r="M7347" t="s">
        <v>8502</v>
      </c>
    </row>
    <row r="7348" spans="9:13" x14ac:dyDescent="0.25">
      <c r="I7348">
        <v>18341</v>
      </c>
      <c r="J7348" t="s">
        <v>171</v>
      </c>
      <c r="K7348" t="s">
        <v>919</v>
      </c>
      <c r="L7348" s="82">
        <v>27883</v>
      </c>
      <c r="M7348" t="s">
        <v>8503</v>
      </c>
    </row>
    <row r="7349" spans="9:13" x14ac:dyDescent="0.25">
      <c r="I7349">
        <v>18342</v>
      </c>
      <c r="J7349" t="s">
        <v>342</v>
      </c>
      <c r="K7349" t="s">
        <v>283</v>
      </c>
      <c r="L7349" s="82">
        <v>27956</v>
      </c>
      <c r="M7349" t="s">
        <v>8504</v>
      </c>
    </row>
    <row r="7350" spans="9:13" x14ac:dyDescent="0.25">
      <c r="I7350">
        <v>18343</v>
      </c>
      <c r="J7350" t="s">
        <v>234</v>
      </c>
      <c r="K7350" t="s">
        <v>987</v>
      </c>
      <c r="L7350" s="82">
        <v>27969</v>
      </c>
      <c r="M7350" t="s">
        <v>8505</v>
      </c>
    </row>
    <row r="7351" spans="9:13" x14ac:dyDescent="0.25">
      <c r="I7351">
        <v>18344</v>
      </c>
      <c r="J7351" t="s">
        <v>211</v>
      </c>
      <c r="K7351" t="s">
        <v>950</v>
      </c>
      <c r="L7351" s="82">
        <v>27811</v>
      </c>
      <c r="M7351" t="s">
        <v>8506</v>
      </c>
    </row>
    <row r="7352" spans="9:13" x14ac:dyDescent="0.25">
      <c r="I7352">
        <v>18345</v>
      </c>
      <c r="J7352" t="s">
        <v>266</v>
      </c>
      <c r="K7352" t="s">
        <v>417</v>
      </c>
      <c r="L7352" s="82">
        <v>27656</v>
      </c>
      <c r="M7352" t="s">
        <v>8507</v>
      </c>
    </row>
    <row r="7353" spans="9:13" x14ac:dyDescent="0.25">
      <c r="I7353">
        <v>18346</v>
      </c>
      <c r="J7353" t="s">
        <v>325</v>
      </c>
      <c r="K7353" t="s">
        <v>862</v>
      </c>
      <c r="L7353" s="82">
        <v>27263</v>
      </c>
      <c r="M7353" t="s">
        <v>8508</v>
      </c>
    </row>
    <row r="7354" spans="9:13" x14ac:dyDescent="0.25">
      <c r="I7354">
        <v>18347</v>
      </c>
      <c r="J7354" t="s">
        <v>226</v>
      </c>
      <c r="K7354" t="s">
        <v>957</v>
      </c>
      <c r="L7354" s="82">
        <v>27335</v>
      </c>
      <c r="M7354" t="s">
        <v>8509</v>
      </c>
    </row>
    <row r="7355" spans="9:13" x14ac:dyDescent="0.25">
      <c r="I7355">
        <v>18348</v>
      </c>
      <c r="J7355" t="s">
        <v>341</v>
      </c>
      <c r="K7355" t="s">
        <v>925</v>
      </c>
      <c r="L7355" s="82">
        <v>27335</v>
      </c>
      <c r="M7355" t="s">
        <v>8510</v>
      </c>
    </row>
    <row r="7356" spans="9:13" x14ac:dyDescent="0.25">
      <c r="I7356">
        <v>18349</v>
      </c>
      <c r="J7356" t="s">
        <v>578</v>
      </c>
      <c r="K7356" t="s">
        <v>924</v>
      </c>
      <c r="L7356" s="82">
        <v>27135</v>
      </c>
      <c r="M7356" t="s">
        <v>8511</v>
      </c>
    </row>
    <row r="7357" spans="9:13" x14ac:dyDescent="0.25">
      <c r="I7357">
        <v>18350</v>
      </c>
      <c r="J7357" t="s">
        <v>515</v>
      </c>
      <c r="K7357" t="s">
        <v>262</v>
      </c>
      <c r="L7357" s="82">
        <v>26978</v>
      </c>
      <c r="M7357" t="s">
        <v>8512</v>
      </c>
    </row>
    <row r="7358" spans="9:13" x14ac:dyDescent="0.25">
      <c r="I7358">
        <v>18351</v>
      </c>
      <c r="J7358" t="s">
        <v>686</v>
      </c>
      <c r="K7358" t="s">
        <v>992</v>
      </c>
      <c r="L7358" s="82">
        <v>26342</v>
      </c>
      <c r="M7358" t="s">
        <v>8513</v>
      </c>
    </row>
    <row r="7359" spans="9:13" x14ac:dyDescent="0.25">
      <c r="I7359">
        <v>18352</v>
      </c>
      <c r="J7359" t="s">
        <v>206</v>
      </c>
      <c r="K7359" t="s">
        <v>495</v>
      </c>
      <c r="L7359" s="82">
        <v>26625</v>
      </c>
      <c r="M7359" t="s">
        <v>8514</v>
      </c>
    </row>
    <row r="7360" spans="9:13" x14ac:dyDescent="0.25">
      <c r="I7360">
        <v>18353</v>
      </c>
      <c r="J7360" t="s">
        <v>345</v>
      </c>
      <c r="K7360" t="s">
        <v>884</v>
      </c>
      <c r="L7360" s="82">
        <v>26339</v>
      </c>
      <c r="M7360" t="s">
        <v>8515</v>
      </c>
    </row>
    <row r="7361" spans="9:13" x14ac:dyDescent="0.25">
      <c r="I7361">
        <v>18354</v>
      </c>
      <c r="J7361" t="s">
        <v>254</v>
      </c>
      <c r="K7361" t="s">
        <v>863</v>
      </c>
      <c r="L7361" s="82">
        <v>24612</v>
      </c>
      <c r="M7361" t="s">
        <v>8516</v>
      </c>
    </row>
    <row r="7362" spans="9:13" x14ac:dyDescent="0.25">
      <c r="I7362">
        <v>18355</v>
      </c>
      <c r="J7362" t="s">
        <v>278</v>
      </c>
      <c r="K7362" t="s">
        <v>940</v>
      </c>
      <c r="L7362" s="82">
        <v>25042</v>
      </c>
      <c r="M7362" t="s">
        <v>8517</v>
      </c>
    </row>
    <row r="7363" spans="9:13" x14ac:dyDescent="0.25">
      <c r="I7363">
        <v>18356</v>
      </c>
      <c r="J7363" t="s">
        <v>686</v>
      </c>
      <c r="K7363" t="s">
        <v>726</v>
      </c>
      <c r="L7363" s="82">
        <v>25052</v>
      </c>
      <c r="M7363" t="s">
        <v>8518</v>
      </c>
    </row>
    <row r="7364" spans="9:13" x14ac:dyDescent="0.25">
      <c r="I7364">
        <v>18357</v>
      </c>
      <c r="J7364" t="s">
        <v>343</v>
      </c>
      <c r="K7364" t="s">
        <v>874</v>
      </c>
      <c r="L7364" s="82">
        <v>25065</v>
      </c>
      <c r="M7364" t="s">
        <v>8519</v>
      </c>
    </row>
    <row r="7365" spans="9:13" x14ac:dyDescent="0.25">
      <c r="I7365">
        <v>18358</v>
      </c>
      <c r="J7365" t="s">
        <v>536</v>
      </c>
      <c r="K7365" t="s">
        <v>918</v>
      </c>
      <c r="L7365" s="82">
        <v>29092</v>
      </c>
      <c r="M7365" t="s">
        <v>8520</v>
      </c>
    </row>
    <row r="7366" spans="9:13" x14ac:dyDescent="0.25">
      <c r="I7366">
        <v>18359</v>
      </c>
      <c r="J7366" t="s">
        <v>467</v>
      </c>
      <c r="K7366" t="s">
        <v>417</v>
      </c>
      <c r="L7366" s="82">
        <v>28926</v>
      </c>
      <c r="M7366" t="s">
        <v>8521</v>
      </c>
    </row>
    <row r="7367" spans="9:13" x14ac:dyDescent="0.25">
      <c r="I7367">
        <v>18360</v>
      </c>
      <c r="J7367" t="s">
        <v>703</v>
      </c>
      <c r="K7367" t="s">
        <v>946</v>
      </c>
      <c r="L7367" s="82">
        <v>29111</v>
      </c>
      <c r="M7367" t="s">
        <v>8522</v>
      </c>
    </row>
    <row r="7368" spans="9:13" x14ac:dyDescent="0.25">
      <c r="I7368">
        <v>18361</v>
      </c>
      <c r="J7368" t="s">
        <v>270</v>
      </c>
      <c r="K7368" t="s">
        <v>861</v>
      </c>
      <c r="L7368" s="82">
        <v>29215</v>
      </c>
      <c r="M7368" t="s">
        <v>8523</v>
      </c>
    </row>
    <row r="7369" spans="9:13" x14ac:dyDescent="0.25">
      <c r="I7369">
        <v>18362</v>
      </c>
      <c r="J7369" t="s">
        <v>359</v>
      </c>
      <c r="K7369" t="s">
        <v>933</v>
      </c>
      <c r="L7369" s="82">
        <v>28807</v>
      </c>
      <c r="M7369" t="s">
        <v>8524</v>
      </c>
    </row>
    <row r="7370" spans="9:13" x14ac:dyDescent="0.25">
      <c r="I7370">
        <v>18363</v>
      </c>
      <c r="J7370" t="s">
        <v>227</v>
      </c>
      <c r="K7370" t="s">
        <v>960</v>
      </c>
      <c r="L7370" s="82">
        <v>28496</v>
      </c>
      <c r="M7370" t="s">
        <v>8525</v>
      </c>
    </row>
    <row r="7371" spans="9:13" x14ac:dyDescent="0.25">
      <c r="I7371">
        <v>18364</v>
      </c>
      <c r="J7371" t="s">
        <v>276</v>
      </c>
      <c r="K7371" t="s">
        <v>937</v>
      </c>
      <c r="L7371" s="82">
        <v>28586</v>
      </c>
      <c r="M7371" t="s">
        <v>8526</v>
      </c>
    </row>
    <row r="7372" spans="9:13" x14ac:dyDescent="0.25">
      <c r="I7372">
        <v>18365</v>
      </c>
      <c r="J7372" t="s">
        <v>197</v>
      </c>
      <c r="K7372" t="s">
        <v>958</v>
      </c>
      <c r="L7372" s="82">
        <v>28753</v>
      </c>
      <c r="M7372" t="s">
        <v>8527</v>
      </c>
    </row>
    <row r="7373" spans="9:13" x14ac:dyDescent="0.25">
      <c r="I7373">
        <v>18366</v>
      </c>
      <c r="J7373" t="s">
        <v>467</v>
      </c>
      <c r="K7373" t="s">
        <v>912</v>
      </c>
      <c r="L7373" s="82">
        <v>28635</v>
      </c>
      <c r="M7373" t="s">
        <v>8528</v>
      </c>
    </row>
    <row r="7374" spans="9:13" x14ac:dyDescent="0.25">
      <c r="I7374">
        <v>18367</v>
      </c>
      <c r="J7374" t="s">
        <v>240</v>
      </c>
      <c r="K7374" t="s">
        <v>920</v>
      </c>
      <c r="L7374" s="82">
        <v>16735</v>
      </c>
      <c r="M7374" t="s">
        <v>8529</v>
      </c>
    </row>
    <row r="7375" spans="9:13" x14ac:dyDescent="0.25">
      <c r="I7375">
        <v>18368</v>
      </c>
      <c r="J7375" t="s">
        <v>453</v>
      </c>
      <c r="K7375" t="s">
        <v>926</v>
      </c>
      <c r="L7375" s="82">
        <v>25973</v>
      </c>
      <c r="M7375" t="s">
        <v>8530</v>
      </c>
    </row>
    <row r="7376" spans="9:13" x14ac:dyDescent="0.25">
      <c r="I7376">
        <v>18369</v>
      </c>
      <c r="J7376" t="s">
        <v>654</v>
      </c>
      <c r="K7376" t="s">
        <v>892</v>
      </c>
      <c r="L7376" s="82">
        <v>26161</v>
      </c>
      <c r="M7376" t="s">
        <v>8531</v>
      </c>
    </row>
    <row r="7377" spans="9:13" x14ac:dyDescent="0.25">
      <c r="I7377">
        <v>18370</v>
      </c>
      <c r="J7377" t="s">
        <v>335</v>
      </c>
      <c r="K7377" t="s">
        <v>862</v>
      </c>
      <c r="L7377" s="82">
        <v>25976</v>
      </c>
      <c r="M7377" t="s">
        <v>8532</v>
      </c>
    </row>
    <row r="7378" spans="9:13" x14ac:dyDescent="0.25">
      <c r="I7378">
        <v>18371</v>
      </c>
      <c r="J7378" t="s">
        <v>209</v>
      </c>
      <c r="K7378" t="s">
        <v>363</v>
      </c>
      <c r="L7378" s="82">
        <v>26244</v>
      </c>
      <c r="M7378" t="s">
        <v>8533</v>
      </c>
    </row>
    <row r="7379" spans="9:13" x14ac:dyDescent="0.25">
      <c r="I7379">
        <v>18372</v>
      </c>
      <c r="J7379" t="s">
        <v>503</v>
      </c>
      <c r="K7379" t="s">
        <v>495</v>
      </c>
      <c r="L7379" s="82">
        <v>26380</v>
      </c>
      <c r="M7379" t="s">
        <v>8534</v>
      </c>
    </row>
    <row r="7380" spans="9:13" x14ac:dyDescent="0.25">
      <c r="I7380">
        <v>18373</v>
      </c>
      <c r="J7380" t="s">
        <v>301</v>
      </c>
      <c r="K7380" t="s">
        <v>925</v>
      </c>
      <c r="L7380" s="82">
        <v>26522</v>
      </c>
      <c r="M7380" t="s">
        <v>8535</v>
      </c>
    </row>
    <row r="7381" spans="9:13" x14ac:dyDescent="0.25">
      <c r="I7381">
        <v>18374</v>
      </c>
      <c r="J7381" t="s">
        <v>456</v>
      </c>
      <c r="K7381" t="s">
        <v>841</v>
      </c>
      <c r="L7381" s="82">
        <v>23667</v>
      </c>
      <c r="M7381" t="s">
        <v>8536</v>
      </c>
    </row>
    <row r="7382" spans="9:13" x14ac:dyDescent="0.25">
      <c r="I7382">
        <v>18375</v>
      </c>
      <c r="J7382" t="s">
        <v>683</v>
      </c>
      <c r="K7382" t="s">
        <v>936</v>
      </c>
      <c r="L7382" s="82">
        <v>23520</v>
      </c>
      <c r="M7382" t="s">
        <v>8537</v>
      </c>
    </row>
    <row r="7383" spans="9:13" x14ac:dyDescent="0.25">
      <c r="I7383">
        <v>18376</v>
      </c>
      <c r="J7383" t="s">
        <v>232</v>
      </c>
      <c r="K7383" t="s">
        <v>871</v>
      </c>
      <c r="L7383" s="82">
        <v>20662</v>
      </c>
      <c r="M7383" t="s">
        <v>8538</v>
      </c>
    </row>
    <row r="7384" spans="9:13" x14ac:dyDescent="0.25">
      <c r="I7384">
        <v>18377</v>
      </c>
      <c r="J7384" t="s">
        <v>320</v>
      </c>
      <c r="K7384" t="s">
        <v>924</v>
      </c>
      <c r="L7384" s="82">
        <v>20641</v>
      </c>
      <c r="M7384" t="s">
        <v>8539</v>
      </c>
    </row>
    <row r="7385" spans="9:13" x14ac:dyDescent="0.25">
      <c r="I7385">
        <v>18378</v>
      </c>
      <c r="J7385" t="s">
        <v>234</v>
      </c>
      <c r="K7385" t="s">
        <v>940</v>
      </c>
      <c r="L7385" s="82">
        <v>20558</v>
      </c>
      <c r="M7385" t="s">
        <v>8540</v>
      </c>
    </row>
    <row r="7386" spans="9:13" x14ac:dyDescent="0.25">
      <c r="I7386">
        <v>18379</v>
      </c>
      <c r="J7386" t="s">
        <v>232</v>
      </c>
      <c r="K7386" t="s">
        <v>924</v>
      </c>
      <c r="L7386" s="82">
        <v>20717</v>
      </c>
      <c r="M7386" t="s">
        <v>8541</v>
      </c>
    </row>
    <row r="7387" spans="9:13" x14ac:dyDescent="0.25">
      <c r="I7387">
        <v>18380</v>
      </c>
      <c r="J7387" t="s">
        <v>507</v>
      </c>
      <c r="K7387" t="s">
        <v>596</v>
      </c>
      <c r="L7387" s="82">
        <v>20633</v>
      </c>
      <c r="M7387" t="s">
        <v>8542</v>
      </c>
    </row>
    <row r="7388" spans="9:13" x14ac:dyDescent="0.25">
      <c r="I7388">
        <v>18381</v>
      </c>
      <c r="J7388" t="s">
        <v>450</v>
      </c>
      <c r="K7388" t="s">
        <v>960</v>
      </c>
      <c r="L7388" s="82">
        <v>20764</v>
      </c>
      <c r="M7388" t="s">
        <v>8543</v>
      </c>
    </row>
    <row r="7389" spans="9:13" x14ac:dyDescent="0.25">
      <c r="I7389">
        <v>18382</v>
      </c>
      <c r="J7389" t="s">
        <v>448</v>
      </c>
      <c r="K7389" t="s">
        <v>856</v>
      </c>
      <c r="L7389" s="82">
        <v>23048</v>
      </c>
      <c r="M7389" t="s">
        <v>8544</v>
      </c>
    </row>
    <row r="7390" spans="9:13" x14ac:dyDescent="0.25">
      <c r="I7390">
        <v>18383</v>
      </c>
      <c r="J7390" t="s">
        <v>315</v>
      </c>
      <c r="K7390" t="s">
        <v>823</v>
      </c>
      <c r="L7390" s="82">
        <v>23169</v>
      </c>
      <c r="M7390" t="s">
        <v>8545</v>
      </c>
    </row>
    <row r="7391" spans="9:13" x14ac:dyDescent="0.25">
      <c r="I7391">
        <v>18384</v>
      </c>
      <c r="J7391" t="s">
        <v>275</v>
      </c>
      <c r="K7391" t="s">
        <v>923</v>
      </c>
      <c r="L7391" s="82">
        <v>23037</v>
      </c>
      <c r="M7391" t="s">
        <v>8546</v>
      </c>
    </row>
    <row r="7392" spans="9:13" x14ac:dyDescent="0.25">
      <c r="I7392">
        <v>18385</v>
      </c>
      <c r="J7392" t="s">
        <v>399</v>
      </c>
      <c r="K7392" t="s">
        <v>854</v>
      </c>
      <c r="L7392" s="82">
        <v>23181</v>
      </c>
      <c r="M7392" t="s">
        <v>8547</v>
      </c>
    </row>
    <row r="7393" spans="9:13" x14ac:dyDescent="0.25">
      <c r="I7393">
        <v>18386</v>
      </c>
      <c r="J7393" t="s">
        <v>480</v>
      </c>
      <c r="K7393" t="s">
        <v>965</v>
      </c>
      <c r="L7393" s="82">
        <v>23157</v>
      </c>
      <c r="M7393" t="s">
        <v>8548</v>
      </c>
    </row>
    <row r="7394" spans="9:13" x14ac:dyDescent="0.25">
      <c r="I7394">
        <v>18387</v>
      </c>
      <c r="J7394" t="s">
        <v>523</v>
      </c>
      <c r="K7394" t="s">
        <v>987</v>
      </c>
      <c r="L7394" s="82">
        <v>23236</v>
      </c>
      <c r="M7394" t="s">
        <v>8549</v>
      </c>
    </row>
    <row r="7395" spans="9:13" x14ac:dyDescent="0.25">
      <c r="I7395">
        <v>18388</v>
      </c>
      <c r="J7395" t="s">
        <v>244</v>
      </c>
      <c r="K7395" t="s">
        <v>171</v>
      </c>
      <c r="L7395" s="82">
        <v>23331</v>
      </c>
      <c r="M7395" t="s">
        <v>8550</v>
      </c>
    </row>
    <row r="7396" spans="9:13" x14ac:dyDescent="0.25">
      <c r="I7396">
        <v>18389</v>
      </c>
      <c r="J7396" t="s">
        <v>270</v>
      </c>
      <c r="K7396" t="s">
        <v>937</v>
      </c>
      <c r="L7396" s="82">
        <v>22700</v>
      </c>
      <c r="M7396" t="s">
        <v>8551</v>
      </c>
    </row>
    <row r="7397" spans="9:13" x14ac:dyDescent="0.25">
      <c r="I7397">
        <v>18390</v>
      </c>
      <c r="J7397" t="s">
        <v>220</v>
      </c>
      <c r="K7397" t="s">
        <v>953</v>
      </c>
      <c r="L7397" s="82">
        <v>22740</v>
      </c>
      <c r="M7397" t="s">
        <v>8552</v>
      </c>
    </row>
    <row r="7398" spans="9:13" x14ac:dyDescent="0.25">
      <c r="I7398">
        <v>18391</v>
      </c>
      <c r="J7398" t="s">
        <v>307</v>
      </c>
      <c r="K7398" t="s">
        <v>171</v>
      </c>
      <c r="L7398" s="82">
        <v>22655</v>
      </c>
      <c r="M7398" t="s">
        <v>8553</v>
      </c>
    </row>
    <row r="7399" spans="9:13" x14ac:dyDescent="0.25">
      <c r="I7399">
        <v>18392</v>
      </c>
      <c r="J7399" t="s">
        <v>272</v>
      </c>
      <c r="K7399" t="s">
        <v>959</v>
      </c>
      <c r="L7399" s="82">
        <v>22821</v>
      </c>
      <c r="M7399" t="s">
        <v>8554</v>
      </c>
    </row>
    <row r="7400" spans="9:13" x14ac:dyDescent="0.25">
      <c r="I7400">
        <v>18393</v>
      </c>
      <c r="J7400" t="s">
        <v>207</v>
      </c>
      <c r="K7400" t="s">
        <v>262</v>
      </c>
      <c r="L7400" s="82">
        <v>22848</v>
      </c>
      <c r="M7400" t="s">
        <v>8555</v>
      </c>
    </row>
    <row r="7401" spans="9:13" x14ac:dyDescent="0.25">
      <c r="I7401">
        <v>18394</v>
      </c>
      <c r="J7401" t="s">
        <v>357</v>
      </c>
      <c r="K7401" t="s">
        <v>910</v>
      </c>
      <c r="L7401" s="82">
        <v>22785</v>
      </c>
      <c r="M7401" t="s">
        <v>8556</v>
      </c>
    </row>
    <row r="7402" spans="9:13" x14ac:dyDescent="0.25">
      <c r="I7402">
        <v>18395</v>
      </c>
      <c r="J7402" t="s">
        <v>337</v>
      </c>
      <c r="K7402" t="s">
        <v>933</v>
      </c>
      <c r="L7402" s="82">
        <v>22831</v>
      </c>
      <c r="M7402" t="s">
        <v>8557</v>
      </c>
    </row>
    <row r="7403" spans="9:13" x14ac:dyDescent="0.25">
      <c r="I7403">
        <v>18396</v>
      </c>
      <c r="J7403" t="s">
        <v>166</v>
      </c>
      <c r="K7403" t="s">
        <v>996</v>
      </c>
      <c r="L7403" s="82">
        <v>22900</v>
      </c>
      <c r="M7403" t="s">
        <v>8558</v>
      </c>
    </row>
    <row r="7404" spans="9:13" x14ac:dyDescent="0.25">
      <c r="I7404">
        <v>18397</v>
      </c>
      <c r="J7404" t="s">
        <v>430</v>
      </c>
      <c r="K7404" t="s">
        <v>895</v>
      </c>
      <c r="L7404" s="82">
        <v>22809</v>
      </c>
      <c r="M7404" t="s">
        <v>8559</v>
      </c>
    </row>
    <row r="7405" spans="9:13" x14ac:dyDescent="0.25">
      <c r="I7405">
        <v>18398</v>
      </c>
      <c r="J7405" t="s">
        <v>487</v>
      </c>
      <c r="K7405" t="s">
        <v>860</v>
      </c>
      <c r="L7405" s="82">
        <v>22666</v>
      </c>
      <c r="M7405" t="s">
        <v>8560</v>
      </c>
    </row>
    <row r="7406" spans="9:13" x14ac:dyDescent="0.25">
      <c r="I7406">
        <v>18399</v>
      </c>
      <c r="J7406" t="s">
        <v>360</v>
      </c>
      <c r="K7406" t="s">
        <v>823</v>
      </c>
      <c r="L7406" s="82">
        <v>22686</v>
      </c>
      <c r="M7406" t="s">
        <v>8561</v>
      </c>
    </row>
    <row r="7407" spans="9:13" x14ac:dyDescent="0.25">
      <c r="I7407">
        <v>18400</v>
      </c>
      <c r="J7407" t="s">
        <v>503</v>
      </c>
      <c r="K7407" t="s">
        <v>477</v>
      </c>
      <c r="L7407" s="82">
        <v>22821</v>
      </c>
      <c r="M7407" t="s">
        <v>8562</v>
      </c>
    </row>
    <row r="7408" spans="9:13" x14ac:dyDescent="0.25">
      <c r="I7408">
        <v>18401</v>
      </c>
      <c r="J7408" t="s">
        <v>540</v>
      </c>
      <c r="K7408" t="s">
        <v>948</v>
      </c>
      <c r="L7408" s="82">
        <v>22548</v>
      </c>
      <c r="M7408" t="s">
        <v>8563</v>
      </c>
    </row>
    <row r="7409" spans="9:13" x14ac:dyDescent="0.25">
      <c r="I7409">
        <v>18402</v>
      </c>
      <c r="J7409" t="s">
        <v>497</v>
      </c>
      <c r="K7409" t="s">
        <v>596</v>
      </c>
      <c r="L7409" s="82">
        <v>22602</v>
      </c>
      <c r="M7409" t="s">
        <v>8564</v>
      </c>
    </row>
    <row r="7410" spans="9:13" x14ac:dyDescent="0.25">
      <c r="I7410">
        <v>18403</v>
      </c>
      <c r="J7410" t="s">
        <v>583</v>
      </c>
      <c r="K7410" t="s">
        <v>888</v>
      </c>
      <c r="L7410" s="82">
        <v>22338</v>
      </c>
      <c r="M7410" t="s">
        <v>8565</v>
      </c>
    </row>
    <row r="7411" spans="9:13" x14ac:dyDescent="0.25">
      <c r="I7411">
        <v>18404</v>
      </c>
      <c r="J7411" t="s">
        <v>391</v>
      </c>
      <c r="K7411" t="s">
        <v>879</v>
      </c>
      <c r="L7411" s="82">
        <v>22500</v>
      </c>
      <c r="M7411" t="s">
        <v>8566</v>
      </c>
    </row>
    <row r="7412" spans="9:13" x14ac:dyDescent="0.25">
      <c r="I7412">
        <v>18405</v>
      </c>
      <c r="J7412" t="s">
        <v>718</v>
      </c>
      <c r="K7412" t="s">
        <v>902</v>
      </c>
      <c r="L7412" s="82">
        <v>22442</v>
      </c>
      <c r="M7412" t="s">
        <v>8567</v>
      </c>
    </row>
    <row r="7413" spans="9:13" x14ac:dyDescent="0.25">
      <c r="I7413">
        <v>18406</v>
      </c>
      <c r="J7413" t="s">
        <v>365</v>
      </c>
      <c r="K7413" t="s">
        <v>262</v>
      </c>
      <c r="L7413" s="82">
        <v>22581</v>
      </c>
      <c r="M7413" t="s">
        <v>8568</v>
      </c>
    </row>
    <row r="7414" spans="9:13" x14ac:dyDescent="0.25">
      <c r="I7414">
        <v>18407</v>
      </c>
      <c r="J7414" t="s">
        <v>284</v>
      </c>
      <c r="K7414" t="s">
        <v>913</v>
      </c>
      <c r="L7414" s="82">
        <v>20413</v>
      </c>
      <c r="M7414" t="s">
        <v>8569</v>
      </c>
    </row>
    <row r="7415" spans="9:13" x14ac:dyDescent="0.25">
      <c r="I7415">
        <v>18408</v>
      </c>
      <c r="J7415" t="s">
        <v>509</v>
      </c>
      <c r="K7415" t="s">
        <v>1028</v>
      </c>
      <c r="L7415" s="82">
        <v>20428</v>
      </c>
      <c r="M7415" t="s">
        <v>8570</v>
      </c>
    </row>
    <row r="7416" spans="9:13" x14ac:dyDescent="0.25">
      <c r="I7416">
        <v>18409</v>
      </c>
      <c r="J7416" t="s">
        <v>316</v>
      </c>
      <c r="K7416" t="s">
        <v>986</v>
      </c>
      <c r="L7416" s="82">
        <v>20344</v>
      </c>
      <c r="M7416" t="s">
        <v>8571</v>
      </c>
    </row>
    <row r="7417" spans="9:13" x14ac:dyDescent="0.25">
      <c r="I7417">
        <v>18410</v>
      </c>
      <c r="J7417" t="s">
        <v>540</v>
      </c>
      <c r="K7417" t="s">
        <v>890</v>
      </c>
      <c r="L7417" s="82">
        <v>20414</v>
      </c>
      <c r="M7417" t="s">
        <v>8572</v>
      </c>
    </row>
    <row r="7418" spans="9:13" x14ac:dyDescent="0.25">
      <c r="I7418">
        <v>18411</v>
      </c>
      <c r="J7418" t="s">
        <v>595</v>
      </c>
      <c r="K7418" t="s">
        <v>864</v>
      </c>
      <c r="L7418" s="82">
        <v>20291</v>
      </c>
      <c r="M7418" t="s">
        <v>8573</v>
      </c>
    </row>
    <row r="7419" spans="9:13" x14ac:dyDescent="0.25">
      <c r="I7419">
        <v>18412</v>
      </c>
      <c r="J7419" t="s">
        <v>532</v>
      </c>
      <c r="K7419" t="s">
        <v>996</v>
      </c>
      <c r="L7419" s="82">
        <v>20175</v>
      </c>
      <c r="M7419" t="s">
        <v>8574</v>
      </c>
    </row>
    <row r="7420" spans="9:13" x14ac:dyDescent="0.25">
      <c r="I7420">
        <v>18413</v>
      </c>
      <c r="J7420" t="s">
        <v>496</v>
      </c>
      <c r="K7420" t="s">
        <v>477</v>
      </c>
      <c r="L7420" s="82">
        <v>20302</v>
      </c>
      <c r="M7420" t="s">
        <v>8575</v>
      </c>
    </row>
    <row r="7421" spans="9:13" x14ac:dyDescent="0.25">
      <c r="I7421">
        <v>18414</v>
      </c>
      <c r="J7421" t="s">
        <v>294</v>
      </c>
      <c r="K7421" t="s">
        <v>913</v>
      </c>
      <c r="L7421" s="82">
        <v>13062</v>
      </c>
      <c r="M7421" t="s">
        <v>8576</v>
      </c>
    </row>
    <row r="7422" spans="9:13" x14ac:dyDescent="0.25">
      <c r="I7422">
        <v>18415</v>
      </c>
      <c r="J7422" t="s">
        <v>581</v>
      </c>
      <c r="K7422" t="s">
        <v>828</v>
      </c>
      <c r="L7422" s="82">
        <v>13108</v>
      </c>
      <c r="M7422" t="s">
        <v>8577</v>
      </c>
    </row>
    <row r="7423" spans="9:13" x14ac:dyDescent="0.25">
      <c r="I7423">
        <v>18416</v>
      </c>
      <c r="J7423" t="s">
        <v>515</v>
      </c>
      <c r="K7423" t="s">
        <v>984</v>
      </c>
      <c r="L7423" s="82">
        <v>22058</v>
      </c>
      <c r="M7423" t="s">
        <v>8578</v>
      </c>
    </row>
    <row r="7424" spans="9:13" x14ac:dyDescent="0.25">
      <c r="I7424">
        <v>18417</v>
      </c>
      <c r="J7424" t="s">
        <v>277</v>
      </c>
      <c r="K7424" t="s">
        <v>925</v>
      </c>
      <c r="L7424" s="82">
        <v>22077</v>
      </c>
      <c r="M7424" t="s">
        <v>8579</v>
      </c>
    </row>
    <row r="7425" spans="9:13" x14ac:dyDescent="0.25">
      <c r="I7425">
        <v>18418</v>
      </c>
      <c r="J7425" t="s">
        <v>443</v>
      </c>
      <c r="K7425" t="s">
        <v>966</v>
      </c>
      <c r="L7425" s="82">
        <v>22273</v>
      </c>
      <c r="M7425" t="s">
        <v>8580</v>
      </c>
    </row>
    <row r="7426" spans="9:13" x14ac:dyDescent="0.25">
      <c r="I7426">
        <v>18419</v>
      </c>
      <c r="J7426" t="s">
        <v>663</v>
      </c>
      <c r="K7426" t="s">
        <v>825</v>
      </c>
      <c r="L7426" s="82">
        <v>22267</v>
      </c>
      <c r="M7426" t="s">
        <v>8581</v>
      </c>
    </row>
    <row r="7427" spans="9:13" x14ac:dyDescent="0.25">
      <c r="I7427">
        <v>18420</v>
      </c>
      <c r="J7427" t="s">
        <v>723</v>
      </c>
      <c r="K7427" t="s">
        <v>949</v>
      </c>
      <c r="L7427" s="82">
        <v>22023</v>
      </c>
      <c r="M7427" t="s">
        <v>8582</v>
      </c>
    </row>
    <row r="7428" spans="9:13" x14ac:dyDescent="0.25">
      <c r="I7428">
        <v>18421</v>
      </c>
      <c r="J7428" t="s">
        <v>188</v>
      </c>
      <c r="K7428" t="s">
        <v>363</v>
      </c>
      <c r="L7428" s="82">
        <v>22144</v>
      </c>
      <c r="M7428" t="s">
        <v>8583</v>
      </c>
    </row>
    <row r="7429" spans="9:13" x14ac:dyDescent="0.25">
      <c r="I7429">
        <v>18422</v>
      </c>
      <c r="J7429" t="s">
        <v>344</v>
      </c>
      <c r="K7429" t="s">
        <v>948</v>
      </c>
      <c r="L7429" s="82">
        <v>22039</v>
      </c>
      <c r="M7429" t="s">
        <v>8584</v>
      </c>
    </row>
    <row r="7430" spans="9:13" x14ac:dyDescent="0.25">
      <c r="I7430">
        <v>18423</v>
      </c>
      <c r="J7430" t="s">
        <v>349</v>
      </c>
      <c r="K7430" t="s">
        <v>948</v>
      </c>
      <c r="L7430" s="82">
        <v>19940</v>
      </c>
      <c r="M7430" t="s">
        <v>8585</v>
      </c>
    </row>
    <row r="7431" spans="9:13" x14ac:dyDescent="0.25">
      <c r="I7431">
        <v>18424</v>
      </c>
      <c r="J7431" t="s">
        <v>496</v>
      </c>
      <c r="K7431" t="s">
        <v>923</v>
      </c>
      <c r="L7431" s="82">
        <v>19917</v>
      </c>
      <c r="M7431" t="s">
        <v>8586</v>
      </c>
    </row>
    <row r="7432" spans="9:13" x14ac:dyDescent="0.25">
      <c r="I7432">
        <v>18425</v>
      </c>
      <c r="J7432" t="s">
        <v>537</v>
      </c>
      <c r="K7432" t="s">
        <v>929</v>
      </c>
      <c r="L7432" s="82">
        <v>19981</v>
      </c>
      <c r="M7432" t="s">
        <v>8587</v>
      </c>
    </row>
    <row r="7433" spans="9:13" x14ac:dyDescent="0.25">
      <c r="I7433">
        <v>18426</v>
      </c>
      <c r="J7433" t="s">
        <v>166</v>
      </c>
      <c r="K7433" t="s">
        <v>959</v>
      </c>
      <c r="L7433" s="82">
        <v>19442</v>
      </c>
      <c r="M7433" t="s">
        <v>8588</v>
      </c>
    </row>
    <row r="7434" spans="9:13" x14ac:dyDescent="0.25">
      <c r="I7434">
        <v>18427</v>
      </c>
      <c r="J7434" t="s">
        <v>458</v>
      </c>
      <c r="K7434" t="s">
        <v>871</v>
      </c>
      <c r="L7434" s="82">
        <v>19472</v>
      </c>
      <c r="M7434" t="s">
        <v>8589</v>
      </c>
    </row>
    <row r="7435" spans="9:13" x14ac:dyDescent="0.25">
      <c r="I7435">
        <v>18428</v>
      </c>
      <c r="J7435" t="s">
        <v>332</v>
      </c>
      <c r="K7435" t="s">
        <v>875</v>
      </c>
      <c r="L7435" s="82">
        <v>19411</v>
      </c>
      <c r="M7435" t="s">
        <v>8590</v>
      </c>
    </row>
    <row r="7436" spans="9:13" x14ac:dyDescent="0.25">
      <c r="I7436">
        <v>18429</v>
      </c>
      <c r="J7436" t="s">
        <v>541</v>
      </c>
      <c r="K7436" t="s">
        <v>959</v>
      </c>
      <c r="L7436" s="82">
        <v>19432</v>
      </c>
      <c r="M7436" t="s">
        <v>8591</v>
      </c>
    </row>
    <row r="7437" spans="9:13" x14ac:dyDescent="0.25">
      <c r="I7437">
        <v>18430</v>
      </c>
      <c r="J7437" t="s">
        <v>342</v>
      </c>
      <c r="K7437" t="s">
        <v>363</v>
      </c>
      <c r="L7437" s="82">
        <v>19184</v>
      </c>
      <c r="M7437" t="s">
        <v>8592</v>
      </c>
    </row>
    <row r="7438" spans="9:13" x14ac:dyDescent="0.25">
      <c r="I7438">
        <v>18431</v>
      </c>
      <c r="J7438" t="s">
        <v>355</v>
      </c>
      <c r="K7438" t="s">
        <v>973</v>
      </c>
      <c r="L7438" s="82">
        <v>19233</v>
      </c>
      <c r="M7438" t="s">
        <v>8593</v>
      </c>
    </row>
    <row r="7439" spans="9:13" x14ac:dyDescent="0.25">
      <c r="I7439">
        <v>18432</v>
      </c>
      <c r="J7439" t="s">
        <v>167</v>
      </c>
      <c r="K7439" t="s">
        <v>866</v>
      </c>
      <c r="L7439" s="82">
        <v>13978</v>
      </c>
      <c r="M7439" t="s">
        <v>8594</v>
      </c>
    </row>
    <row r="7440" spans="9:13" x14ac:dyDescent="0.25">
      <c r="I7440">
        <v>18433</v>
      </c>
      <c r="J7440" t="s">
        <v>170</v>
      </c>
      <c r="K7440" t="s">
        <v>262</v>
      </c>
      <c r="L7440" s="82">
        <v>14088</v>
      </c>
      <c r="M7440" t="s">
        <v>8595</v>
      </c>
    </row>
    <row r="7441" spans="9:13" x14ac:dyDescent="0.25">
      <c r="I7441">
        <v>18434</v>
      </c>
      <c r="J7441" t="s">
        <v>479</v>
      </c>
      <c r="K7441" t="s">
        <v>852</v>
      </c>
      <c r="L7441" s="82">
        <v>13912</v>
      </c>
      <c r="M7441" t="s">
        <v>8596</v>
      </c>
    </row>
    <row r="7442" spans="9:13" x14ac:dyDescent="0.25">
      <c r="I7442">
        <v>18435</v>
      </c>
      <c r="J7442" t="s">
        <v>284</v>
      </c>
      <c r="K7442" t="s">
        <v>888</v>
      </c>
      <c r="L7442" s="82">
        <v>14476</v>
      </c>
      <c r="M7442" t="s">
        <v>8597</v>
      </c>
    </row>
    <row r="7443" spans="9:13" x14ac:dyDescent="0.25">
      <c r="I7443">
        <v>18436</v>
      </c>
      <c r="J7443" t="s">
        <v>530</v>
      </c>
      <c r="K7443" t="s">
        <v>825</v>
      </c>
      <c r="L7443" s="82">
        <v>14385</v>
      </c>
      <c r="M7443" t="s">
        <v>8598</v>
      </c>
    </row>
    <row r="7444" spans="9:13" x14ac:dyDescent="0.25">
      <c r="I7444">
        <v>18437</v>
      </c>
      <c r="J7444" t="s">
        <v>448</v>
      </c>
      <c r="K7444" t="s">
        <v>876</v>
      </c>
      <c r="L7444" s="82">
        <v>14953</v>
      </c>
      <c r="M7444" t="s">
        <v>8599</v>
      </c>
    </row>
    <row r="7445" spans="9:13" x14ac:dyDescent="0.25">
      <c r="I7445">
        <v>18438</v>
      </c>
      <c r="J7445" t="s">
        <v>718</v>
      </c>
      <c r="K7445" t="s">
        <v>980</v>
      </c>
      <c r="L7445" s="82">
        <v>15059</v>
      </c>
      <c r="M7445" t="s">
        <v>8600</v>
      </c>
    </row>
    <row r="7446" spans="9:13" x14ac:dyDescent="0.25">
      <c r="I7446">
        <v>18439</v>
      </c>
      <c r="J7446" t="s">
        <v>207</v>
      </c>
      <c r="K7446" t="s">
        <v>918</v>
      </c>
      <c r="L7446" s="82">
        <v>15172</v>
      </c>
      <c r="M7446" t="s">
        <v>8601</v>
      </c>
    </row>
    <row r="7447" spans="9:13" x14ac:dyDescent="0.25">
      <c r="I7447">
        <v>18440</v>
      </c>
      <c r="J7447" t="s">
        <v>533</v>
      </c>
      <c r="K7447" t="s">
        <v>1002</v>
      </c>
      <c r="L7447" s="82">
        <v>15284</v>
      </c>
      <c r="M7447" t="s">
        <v>8602</v>
      </c>
    </row>
    <row r="7448" spans="9:13" x14ac:dyDescent="0.25">
      <c r="I7448">
        <v>18441</v>
      </c>
      <c r="J7448" t="s">
        <v>728</v>
      </c>
      <c r="K7448" t="s">
        <v>868</v>
      </c>
      <c r="L7448" s="82">
        <v>15209</v>
      </c>
      <c r="M7448" t="s">
        <v>8603</v>
      </c>
    </row>
    <row r="7449" spans="9:13" x14ac:dyDescent="0.25">
      <c r="I7449">
        <v>18442</v>
      </c>
      <c r="J7449" t="s">
        <v>298</v>
      </c>
      <c r="K7449" t="s">
        <v>837</v>
      </c>
      <c r="L7449" s="82">
        <v>15037</v>
      </c>
      <c r="M7449" t="s">
        <v>8604</v>
      </c>
    </row>
    <row r="7450" spans="9:13" x14ac:dyDescent="0.25">
      <c r="I7450">
        <v>18443</v>
      </c>
      <c r="J7450" t="s">
        <v>262</v>
      </c>
      <c r="K7450" t="s">
        <v>866</v>
      </c>
      <c r="L7450" s="82">
        <v>17387</v>
      </c>
      <c r="M7450" t="s">
        <v>8605</v>
      </c>
    </row>
    <row r="7451" spans="9:13" x14ac:dyDescent="0.25">
      <c r="I7451">
        <v>18444</v>
      </c>
      <c r="J7451" t="s">
        <v>157</v>
      </c>
      <c r="K7451" t="s">
        <v>988</v>
      </c>
      <c r="L7451" s="82">
        <v>17362</v>
      </c>
      <c r="M7451" t="s">
        <v>8606</v>
      </c>
    </row>
    <row r="7452" spans="9:13" x14ac:dyDescent="0.25">
      <c r="I7452">
        <v>18445</v>
      </c>
      <c r="J7452" t="s">
        <v>340</v>
      </c>
      <c r="K7452" t="s">
        <v>946</v>
      </c>
      <c r="L7452" s="82">
        <v>17492</v>
      </c>
      <c r="M7452" t="s">
        <v>8607</v>
      </c>
    </row>
    <row r="7453" spans="9:13" x14ac:dyDescent="0.25">
      <c r="I7453">
        <v>18446</v>
      </c>
      <c r="J7453" t="s">
        <v>269</v>
      </c>
      <c r="K7453" t="s">
        <v>851</v>
      </c>
      <c r="L7453" s="82">
        <v>17216</v>
      </c>
      <c r="M7453" t="s">
        <v>8608</v>
      </c>
    </row>
    <row r="7454" spans="9:13" x14ac:dyDescent="0.25">
      <c r="I7454">
        <v>18447</v>
      </c>
      <c r="J7454" t="s">
        <v>670</v>
      </c>
      <c r="K7454" t="s">
        <v>963</v>
      </c>
      <c r="L7454" s="82">
        <v>17800</v>
      </c>
      <c r="M7454" t="s">
        <v>8609</v>
      </c>
    </row>
    <row r="7455" spans="9:13" x14ac:dyDescent="0.25">
      <c r="I7455">
        <v>18448</v>
      </c>
      <c r="J7455" t="s">
        <v>183</v>
      </c>
      <c r="K7455" t="s">
        <v>526</v>
      </c>
      <c r="L7455" s="82">
        <v>28492</v>
      </c>
      <c r="M7455" t="s">
        <v>8610</v>
      </c>
    </row>
    <row r="7456" spans="9:13" x14ac:dyDescent="0.25">
      <c r="I7456">
        <v>18449</v>
      </c>
      <c r="J7456" t="s">
        <v>661</v>
      </c>
      <c r="K7456" t="s">
        <v>851</v>
      </c>
      <c r="L7456" s="82">
        <v>28381</v>
      </c>
      <c r="M7456" t="s">
        <v>8611</v>
      </c>
    </row>
    <row r="7457" spans="9:13" x14ac:dyDescent="0.25">
      <c r="I7457">
        <v>18450</v>
      </c>
      <c r="J7457" t="s">
        <v>214</v>
      </c>
      <c r="K7457" t="s">
        <v>922</v>
      </c>
      <c r="L7457" s="82">
        <v>17768</v>
      </c>
      <c r="M7457" t="s">
        <v>8612</v>
      </c>
    </row>
    <row r="7458" spans="9:13" x14ac:dyDescent="0.25">
      <c r="I7458">
        <v>18451</v>
      </c>
      <c r="J7458" t="s">
        <v>623</v>
      </c>
      <c r="K7458" t="s">
        <v>970</v>
      </c>
      <c r="L7458" s="82">
        <v>17661</v>
      </c>
      <c r="M7458" t="s">
        <v>8613</v>
      </c>
    </row>
    <row r="7459" spans="9:13" x14ac:dyDescent="0.25">
      <c r="I7459">
        <v>18452</v>
      </c>
      <c r="J7459" t="s">
        <v>613</v>
      </c>
      <c r="K7459" t="s">
        <v>930</v>
      </c>
      <c r="L7459" s="82">
        <v>17696</v>
      </c>
      <c r="M7459" t="s">
        <v>8614</v>
      </c>
    </row>
    <row r="7460" spans="9:13" x14ac:dyDescent="0.25">
      <c r="I7460">
        <v>18453</v>
      </c>
      <c r="J7460" t="s">
        <v>267</v>
      </c>
      <c r="K7460" t="s">
        <v>917</v>
      </c>
      <c r="L7460" s="82">
        <v>28278</v>
      </c>
      <c r="M7460" t="s">
        <v>8615</v>
      </c>
    </row>
    <row r="7461" spans="9:13" x14ac:dyDescent="0.25">
      <c r="I7461">
        <v>18454</v>
      </c>
      <c r="J7461" t="s">
        <v>404</v>
      </c>
      <c r="K7461" t="s">
        <v>891</v>
      </c>
      <c r="L7461" s="82">
        <v>28452</v>
      </c>
      <c r="M7461" t="s">
        <v>8616</v>
      </c>
    </row>
    <row r="7462" spans="9:13" x14ac:dyDescent="0.25">
      <c r="I7462">
        <v>18455</v>
      </c>
      <c r="J7462" t="s">
        <v>172</v>
      </c>
      <c r="K7462" t="s">
        <v>920</v>
      </c>
      <c r="L7462" s="82">
        <v>28393</v>
      </c>
      <c r="M7462" t="s">
        <v>8617</v>
      </c>
    </row>
    <row r="7463" spans="9:13" x14ac:dyDescent="0.25">
      <c r="I7463">
        <v>18456</v>
      </c>
      <c r="J7463" t="s">
        <v>527</v>
      </c>
      <c r="K7463" t="s">
        <v>526</v>
      </c>
      <c r="L7463" s="82">
        <v>28373</v>
      </c>
      <c r="M7463" t="s">
        <v>8618</v>
      </c>
    </row>
    <row r="7464" spans="9:13" x14ac:dyDescent="0.25">
      <c r="I7464">
        <v>18457</v>
      </c>
      <c r="J7464" t="s">
        <v>316</v>
      </c>
      <c r="K7464" t="s">
        <v>126</v>
      </c>
      <c r="L7464" s="82">
        <v>18279</v>
      </c>
      <c r="M7464" t="s">
        <v>8619</v>
      </c>
    </row>
    <row r="7465" spans="9:13" x14ac:dyDescent="0.25">
      <c r="I7465">
        <v>18458</v>
      </c>
      <c r="J7465" t="s">
        <v>694</v>
      </c>
      <c r="K7465" t="s">
        <v>962</v>
      </c>
      <c r="L7465" s="82">
        <v>18365</v>
      </c>
      <c r="M7465" t="s">
        <v>8620</v>
      </c>
    </row>
    <row r="7466" spans="9:13" x14ac:dyDescent="0.25">
      <c r="I7466">
        <v>18459</v>
      </c>
      <c r="J7466" t="s">
        <v>650</v>
      </c>
      <c r="K7466" t="s">
        <v>846</v>
      </c>
      <c r="L7466" s="82">
        <v>29231</v>
      </c>
      <c r="M7466" t="s">
        <v>8621</v>
      </c>
    </row>
    <row r="7467" spans="9:13" x14ac:dyDescent="0.25">
      <c r="I7467">
        <v>18460</v>
      </c>
      <c r="J7467" t="s">
        <v>541</v>
      </c>
      <c r="K7467" t="s">
        <v>876</v>
      </c>
      <c r="L7467" s="82">
        <v>29320</v>
      </c>
      <c r="M7467" t="s">
        <v>8622</v>
      </c>
    </row>
    <row r="7468" spans="9:13" x14ac:dyDescent="0.25">
      <c r="I7468">
        <v>18461</v>
      </c>
      <c r="J7468" t="s">
        <v>422</v>
      </c>
      <c r="K7468" t="s">
        <v>930</v>
      </c>
      <c r="L7468" s="82">
        <v>19189</v>
      </c>
      <c r="M7468" t="s">
        <v>8623</v>
      </c>
    </row>
    <row r="7469" spans="9:13" x14ac:dyDescent="0.25">
      <c r="I7469">
        <v>18462</v>
      </c>
      <c r="J7469" t="s">
        <v>165</v>
      </c>
      <c r="K7469" t="s">
        <v>824</v>
      </c>
      <c r="L7469" s="82">
        <v>19011</v>
      </c>
      <c r="M7469" t="s">
        <v>8624</v>
      </c>
    </row>
    <row r="7470" spans="9:13" x14ac:dyDescent="0.25">
      <c r="I7470">
        <v>18463</v>
      </c>
      <c r="J7470" t="s">
        <v>575</v>
      </c>
      <c r="K7470" t="s">
        <v>1007</v>
      </c>
      <c r="L7470" s="82">
        <v>19186</v>
      </c>
      <c r="M7470" t="s">
        <v>8625</v>
      </c>
    </row>
    <row r="7471" spans="9:13" x14ac:dyDescent="0.25">
      <c r="I7471">
        <v>18464</v>
      </c>
      <c r="J7471" t="s">
        <v>650</v>
      </c>
      <c r="K7471" t="s">
        <v>1007</v>
      </c>
      <c r="L7471" s="82">
        <v>19259</v>
      </c>
      <c r="M7471" t="s">
        <v>8626</v>
      </c>
    </row>
    <row r="7472" spans="9:13" x14ac:dyDescent="0.25">
      <c r="I7472">
        <v>18465</v>
      </c>
      <c r="J7472" t="s">
        <v>545</v>
      </c>
      <c r="K7472" t="s">
        <v>821</v>
      </c>
      <c r="L7472" s="82">
        <v>19046</v>
      </c>
      <c r="M7472" t="s">
        <v>8627</v>
      </c>
    </row>
    <row r="7473" spans="9:13" x14ac:dyDescent="0.25">
      <c r="I7473">
        <v>18466</v>
      </c>
      <c r="J7473" t="s">
        <v>665</v>
      </c>
      <c r="K7473" t="s">
        <v>902</v>
      </c>
      <c r="L7473" s="82">
        <v>19430</v>
      </c>
      <c r="M7473" t="s">
        <v>8628</v>
      </c>
    </row>
    <row r="7474" spans="9:13" x14ac:dyDescent="0.25">
      <c r="I7474">
        <v>18467</v>
      </c>
      <c r="J7474" t="s">
        <v>410</v>
      </c>
      <c r="K7474" t="s">
        <v>914</v>
      </c>
      <c r="L7474" s="82">
        <v>19687</v>
      </c>
      <c r="M7474" t="s">
        <v>8629</v>
      </c>
    </row>
    <row r="7475" spans="9:13" x14ac:dyDescent="0.25">
      <c r="I7475">
        <v>18468</v>
      </c>
      <c r="J7475" t="s">
        <v>462</v>
      </c>
      <c r="K7475" t="s">
        <v>860</v>
      </c>
      <c r="L7475" s="82">
        <v>19483</v>
      </c>
      <c r="M7475" t="s">
        <v>8630</v>
      </c>
    </row>
    <row r="7476" spans="9:13" x14ac:dyDescent="0.25">
      <c r="I7476">
        <v>18469</v>
      </c>
      <c r="J7476" t="s">
        <v>610</v>
      </c>
      <c r="K7476" t="s">
        <v>896</v>
      </c>
      <c r="L7476" s="82">
        <v>19793</v>
      </c>
      <c r="M7476" t="s">
        <v>8631</v>
      </c>
    </row>
    <row r="7477" spans="9:13" x14ac:dyDescent="0.25">
      <c r="I7477">
        <v>18470</v>
      </c>
      <c r="J7477" t="s">
        <v>183</v>
      </c>
      <c r="K7477" t="s">
        <v>344</v>
      </c>
      <c r="L7477" s="82">
        <v>20016</v>
      </c>
      <c r="M7477" t="s">
        <v>8632</v>
      </c>
    </row>
    <row r="7478" spans="9:13" x14ac:dyDescent="0.25">
      <c r="I7478">
        <v>18471</v>
      </c>
      <c r="J7478" t="s">
        <v>689</v>
      </c>
      <c r="K7478" t="s">
        <v>949</v>
      </c>
      <c r="L7478" s="82">
        <v>27442</v>
      </c>
      <c r="M7478" t="s">
        <v>8633</v>
      </c>
    </row>
    <row r="7479" spans="9:13" x14ac:dyDescent="0.25">
      <c r="I7479">
        <v>18472</v>
      </c>
      <c r="J7479" t="s">
        <v>285</v>
      </c>
      <c r="K7479" t="s">
        <v>262</v>
      </c>
      <c r="L7479" s="82">
        <v>27549</v>
      </c>
      <c r="M7479" t="s">
        <v>8634</v>
      </c>
    </row>
    <row r="7480" spans="9:13" x14ac:dyDescent="0.25">
      <c r="I7480">
        <v>18473</v>
      </c>
      <c r="J7480" t="s">
        <v>542</v>
      </c>
      <c r="K7480" t="s">
        <v>983</v>
      </c>
      <c r="L7480" s="82">
        <v>27541</v>
      </c>
      <c r="M7480" t="s">
        <v>8635</v>
      </c>
    </row>
    <row r="7481" spans="9:13" x14ac:dyDescent="0.25">
      <c r="I7481">
        <v>18474</v>
      </c>
      <c r="J7481" t="s">
        <v>283</v>
      </c>
      <c r="K7481" t="s">
        <v>992</v>
      </c>
      <c r="L7481" s="82">
        <v>27586</v>
      </c>
      <c r="M7481" t="s">
        <v>8636</v>
      </c>
    </row>
    <row r="7482" spans="9:13" x14ac:dyDescent="0.25">
      <c r="I7482">
        <v>18475</v>
      </c>
      <c r="J7482" t="s">
        <v>315</v>
      </c>
      <c r="K7482" t="s">
        <v>889</v>
      </c>
      <c r="L7482" s="82">
        <v>27175</v>
      </c>
      <c r="M7482" t="s">
        <v>8637</v>
      </c>
    </row>
    <row r="7483" spans="9:13" x14ac:dyDescent="0.25">
      <c r="I7483">
        <v>18476</v>
      </c>
      <c r="J7483" t="s">
        <v>310</v>
      </c>
      <c r="K7483" t="s">
        <v>983</v>
      </c>
      <c r="L7483" s="82">
        <v>27258</v>
      </c>
      <c r="M7483" t="s">
        <v>8638</v>
      </c>
    </row>
    <row r="7484" spans="9:13" x14ac:dyDescent="0.25">
      <c r="I7484">
        <v>18477</v>
      </c>
      <c r="J7484" t="s">
        <v>498</v>
      </c>
      <c r="K7484" t="s">
        <v>926</v>
      </c>
      <c r="L7484" s="82">
        <v>26886</v>
      </c>
      <c r="M7484" t="s">
        <v>8639</v>
      </c>
    </row>
    <row r="7485" spans="9:13" x14ac:dyDescent="0.25">
      <c r="I7485">
        <v>18478</v>
      </c>
      <c r="J7485" t="s">
        <v>276</v>
      </c>
      <c r="K7485" t="s">
        <v>925</v>
      </c>
      <c r="L7485" s="82">
        <v>26942</v>
      </c>
      <c r="M7485" t="s">
        <v>8640</v>
      </c>
    </row>
    <row r="7486" spans="9:13" x14ac:dyDescent="0.25">
      <c r="I7486">
        <v>18479</v>
      </c>
      <c r="J7486" t="s">
        <v>481</v>
      </c>
      <c r="K7486" t="s">
        <v>994</v>
      </c>
      <c r="L7486" s="82">
        <v>26956</v>
      </c>
      <c r="M7486" t="s">
        <v>8641</v>
      </c>
    </row>
    <row r="7487" spans="9:13" x14ac:dyDescent="0.25">
      <c r="I7487">
        <v>18480</v>
      </c>
      <c r="J7487" t="s">
        <v>198</v>
      </c>
      <c r="K7487" t="s">
        <v>1007</v>
      </c>
      <c r="L7487" s="82">
        <v>26854</v>
      </c>
      <c r="M7487" t="s">
        <v>8642</v>
      </c>
    </row>
    <row r="7488" spans="9:13" x14ac:dyDescent="0.25">
      <c r="I7488">
        <v>18481</v>
      </c>
      <c r="J7488" t="s">
        <v>273</v>
      </c>
      <c r="K7488" t="s">
        <v>938</v>
      </c>
      <c r="L7488" s="82">
        <v>26737</v>
      </c>
      <c r="M7488" t="s">
        <v>8643</v>
      </c>
    </row>
    <row r="7489" spans="9:13" x14ac:dyDescent="0.25">
      <c r="I7489">
        <v>18482</v>
      </c>
      <c r="J7489" t="s">
        <v>466</v>
      </c>
      <c r="K7489" t="s">
        <v>863</v>
      </c>
      <c r="L7489" s="82">
        <v>20347</v>
      </c>
      <c r="M7489" t="s">
        <v>8644</v>
      </c>
    </row>
    <row r="7490" spans="9:13" x14ac:dyDescent="0.25">
      <c r="I7490">
        <v>18483</v>
      </c>
      <c r="J7490" t="s">
        <v>260</v>
      </c>
      <c r="K7490" t="s">
        <v>921</v>
      </c>
      <c r="L7490" s="82">
        <v>20158</v>
      </c>
      <c r="M7490" t="s">
        <v>8645</v>
      </c>
    </row>
    <row r="7491" spans="9:13" x14ac:dyDescent="0.25">
      <c r="I7491">
        <v>18484</v>
      </c>
      <c r="J7491" t="s">
        <v>412</v>
      </c>
      <c r="K7491" t="s">
        <v>991</v>
      </c>
      <c r="L7491" s="82">
        <v>20439</v>
      </c>
      <c r="M7491" t="s">
        <v>8646</v>
      </c>
    </row>
    <row r="7492" spans="9:13" x14ac:dyDescent="0.25">
      <c r="I7492">
        <v>18485</v>
      </c>
      <c r="J7492" t="s">
        <v>289</v>
      </c>
      <c r="K7492" t="s">
        <v>854</v>
      </c>
      <c r="L7492" s="82">
        <v>20414</v>
      </c>
      <c r="M7492" t="s">
        <v>8647</v>
      </c>
    </row>
    <row r="7493" spans="9:13" x14ac:dyDescent="0.25">
      <c r="I7493">
        <v>18486</v>
      </c>
      <c r="J7493" t="s">
        <v>249</v>
      </c>
      <c r="K7493" t="s">
        <v>823</v>
      </c>
      <c r="L7493" s="82">
        <v>20795</v>
      </c>
      <c r="M7493" t="s">
        <v>8648</v>
      </c>
    </row>
    <row r="7494" spans="9:13" x14ac:dyDescent="0.25">
      <c r="I7494">
        <v>18487</v>
      </c>
      <c r="J7494" t="s">
        <v>425</v>
      </c>
      <c r="K7494" t="s">
        <v>853</v>
      </c>
      <c r="L7494" s="82">
        <v>20738</v>
      </c>
      <c r="M7494" t="s">
        <v>8649</v>
      </c>
    </row>
    <row r="7495" spans="9:13" x14ac:dyDescent="0.25">
      <c r="I7495">
        <v>18488</v>
      </c>
      <c r="J7495" t="s">
        <v>479</v>
      </c>
      <c r="K7495" t="s">
        <v>967</v>
      </c>
      <c r="L7495" s="82">
        <v>20598</v>
      </c>
      <c r="M7495" t="s">
        <v>8650</v>
      </c>
    </row>
    <row r="7496" spans="9:13" x14ac:dyDescent="0.25">
      <c r="I7496">
        <v>18489</v>
      </c>
      <c r="J7496" t="s">
        <v>505</v>
      </c>
      <c r="K7496" t="s">
        <v>863</v>
      </c>
      <c r="L7496" s="82">
        <v>20714</v>
      </c>
      <c r="M7496" t="s">
        <v>8651</v>
      </c>
    </row>
    <row r="7497" spans="9:13" x14ac:dyDescent="0.25">
      <c r="I7497">
        <v>18490</v>
      </c>
      <c r="J7497" t="s">
        <v>620</v>
      </c>
      <c r="K7497" t="s">
        <v>839</v>
      </c>
      <c r="L7497" s="82">
        <v>21147</v>
      </c>
      <c r="M7497" t="s">
        <v>8652</v>
      </c>
    </row>
    <row r="7498" spans="9:13" x14ac:dyDescent="0.25">
      <c r="I7498">
        <v>18491</v>
      </c>
      <c r="J7498" t="s">
        <v>202</v>
      </c>
      <c r="K7498" t="s">
        <v>854</v>
      </c>
      <c r="L7498" s="82">
        <v>20967</v>
      </c>
      <c r="M7498" t="s">
        <v>8653</v>
      </c>
    </row>
    <row r="7499" spans="9:13" x14ac:dyDescent="0.25">
      <c r="I7499">
        <v>18492</v>
      </c>
      <c r="J7499" t="s">
        <v>230</v>
      </c>
      <c r="K7499" t="s">
        <v>1060</v>
      </c>
      <c r="L7499" s="82">
        <v>21471</v>
      </c>
      <c r="M7499" t="s">
        <v>8654</v>
      </c>
    </row>
    <row r="7500" spans="9:13" x14ac:dyDescent="0.25">
      <c r="I7500">
        <v>18493</v>
      </c>
      <c r="J7500" t="s">
        <v>611</v>
      </c>
      <c r="K7500" t="s">
        <v>971</v>
      </c>
      <c r="L7500" s="82">
        <v>21431</v>
      </c>
      <c r="M7500" t="s">
        <v>8655</v>
      </c>
    </row>
    <row r="7501" spans="9:13" x14ac:dyDescent="0.25">
      <c r="I7501">
        <v>18494</v>
      </c>
      <c r="J7501" t="s">
        <v>270</v>
      </c>
      <c r="K7501" t="s">
        <v>836</v>
      </c>
      <c r="L7501" s="82">
        <v>21312</v>
      </c>
      <c r="M7501" t="s">
        <v>8656</v>
      </c>
    </row>
    <row r="7502" spans="9:13" x14ac:dyDescent="0.25">
      <c r="I7502">
        <v>18495</v>
      </c>
      <c r="J7502" t="s">
        <v>194</v>
      </c>
      <c r="K7502" t="s">
        <v>888</v>
      </c>
      <c r="L7502" s="82">
        <v>21431</v>
      </c>
      <c r="M7502" t="s">
        <v>8657</v>
      </c>
    </row>
    <row r="7503" spans="9:13" x14ac:dyDescent="0.25">
      <c r="I7503">
        <v>18496</v>
      </c>
      <c r="J7503" t="s">
        <v>518</v>
      </c>
      <c r="K7503" t="s">
        <v>865</v>
      </c>
      <c r="L7503" s="82">
        <v>21221</v>
      </c>
      <c r="M7503" t="s">
        <v>8658</v>
      </c>
    </row>
    <row r="7504" spans="9:13" x14ac:dyDescent="0.25">
      <c r="I7504">
        <v>18497</v>
      </c>
      <c r="J7504" t="s">
        <v>354</v>
      </c>
      <c r="K7504" t="s">
        <v>941</v>
      </c>
      <c r="L7504" s="82">
        <v>26895</v>
      </c>
      <c r="M7504" t="s">
        <v>8659</v>
      </c>
    </row>
    <row r="7505" spans="9:13" x14ac:dyDescent="0.25">
      <c r="I7505">
        <v>18498</v>
      </c>
      <c r="J7505" t="s">
        <v>365</v>
      </c>
      <c r="K7505" t="s">
        <v>171</v>
      </c>
      <c r="L7505" s="82">
        <v>26863</v>
      </c>
      <c r="M7505" t="s">
        <v>8660</v>
      </c>
    </row>
    <row r="7506" spans="9:13" x14ac:dyDescent="0.25">
      <c r="I7506">
        <v>18499</v>
      </c>
      <c r="J7506" t="s">
        <v>410</v>
      </c>
      <c r="K7506" t="s">
        <v>932</v>
      </c>
      <c r="L7506" s="82">
        <v>27169</v>
      </c>
      <c r="M7506" t="s">
        <v>8661</v>
      </c>
    </row>
    <row r="7507" spans="9:13" x14ac:dyDescent="0.25">
      <c r="I7507">
        <v>18500</v>
      </c>
      <c r="J7507" t="s">
        <v>299</v>
      </c>
      <c r="K7507" t="s">
        <v>889</v>
      </c>
      <c r="L7507" s="82">
        <v>27205</v>
      </c>
      <c r="M7507" t="s">
        <v>8662</v>
      </c>
    </row>
    <row r="7508" spans="9:13" x14ac:dyDescent="0.25">
      <c r="I7508">
        <v>18501</v>
      </c>
      <c r="J7508" t="s">
        <v>318</v>
      </c>
      <c r="K7508" t="s">
        <v>864</v>
      </c>
      <c r="L7508" s="82">
        <v>27252</v>
      </c>
      <c r="M7508" t="s">
        <v>8663</v>
      </c>
    </row>
    <row r="7509" spans="9:13" x14ac:dyDescent="0.25">
      <c r="I7509">
        <v>18502</v>
      </c>
      <c r="J7509" t="s">
        <v>413</v>
      </c>
      <c r="K7509" t="s">
        <v>990</v>
      </c>
      <c r="L7509" s="82">
        <v>27306</v>
      </c>
      <c r="M7509" t="s">
        <v>8664</v>
      </c>
    </row>
    <row r="7510" spans="9:13" x14ac:dyDescent="0.25">
      <c r="I7510">
        <v>18503</v>
      </c>
      <c r="J7510" t="s">
        <v>527</v>
      </c>
      <c r="K7510" t="s">
        <v>984</v>
      </c>
      <c r="L7510" s="82">
        <v>24243</v>
      </c>
      <c r="M7510" t="s">
        <v>8665</v>
      </c>
    </row>
    <row r="7511" spans="9:13" x14ac:dyDescent="0.25">
      <c r="I7511">
        <v>18504</v>
      </c>
      <c r="J7511" t="s">
        <v>326</v>
      </c>
      <c r="K7511" t="s">
        <v>934</v>
      </c>
      <c r="L7511" s="82">
        <v>20857</v>
      </c>
      <c r="M7511" t="s">
        <v>8666</v>
      </c>
    </row>
    <row r="7512" spans="9:13" x14ac:dyDescent="0.25">
      <c r="I7512">
        <v>18505</v>
      </c>
      <c r="J7512" t="s">
        <v>195</v>
      </c>
      <c r="K7512" t="s">
        <v>749</v>
      </c>
      <c r="L7512" s="82">
        <v>21128</v>
      </c>
      <c r="M7512" t="s">
        <v>8667</v>
      </c>
    </row>
    <row r="7513" spans="9:13" x14ac:dyDescent="0.25">
      <c r="I7513">
        <v>18506</v>
      </c>
      <c r="J7513" t="s">
        <v>257</v>
      </c>
      <c r="K7513" t="s">
        <v>602</v>
      </c>
      <c r="L7513" s="82">
        <v>20837</v>
      </c>
      <c r="M7513" t="s">
        <v>8668</v>
      </c>
    </row>
    <row r="7514" spans="9:13" x14ac:dyDescent="0.25">
      <c r="I7514">
        <v>18507</v>
      </c>
      <c r="J7514" t="s">
        <v>278</v>
      </c>
      <c r="K7514" t="s">
        <v>886</v>
      </c>
      <c r="L7514" s="82">
        <v>21014</v>
      </c>
      <c r="M7514" t="s">
        <v>8669</v>
      </c>
    </row>
    <row r="7515" spans="9:13" x14ac:dyDescent="0.25">
      <c r="I7515">
        <v>18508</v>
      </c>
      <c r="J7515" t="s">
        <v>202</v>
      </c>
      <c r="K7515" t="s">
        <v>885</v>
      </c>
      <c r="L7515" s="82">
        <v>21025</v>
      </c>
      <c r="M7515" t="s">
        <v>8670</v>
      </c>
    </row>
    <row r="7516" spans="9:13" x14ac:dyDescent="0.25">
      <c r="I7516">
        <v>18509</v>
      </c>
      <c r="J7516" t="s">
        <v>337</v>
      </c>
      <c r="K7516" t="s">
        <v>940</v>
      </c>
      <c r="L7516" s="82">
        <v>20561</v>
      </c>
      <c r="M7516" t="s">
        <v>8671</v>
      </c>
    </row>
    <row r="7517" spans="9:13" x14ac:dyDescent="0.25">
      <c r="I7517">
        <v>18510</v>
      </c>
      <c r="J7517" t="s">
        <v>496</v>
      </c>
      <c r="K7517" t="s">
        <v>986</v>
      </c>
      <c r="L7517" s="82">
        <v>20511</v>
      </c>
      <c r="M7517" t="s">
        <v>8672</v>
      </c>
    </row>
    <row r="7518" spans="9:13" x14ac:dyDescent="0.25">
      <c r="I7518">
        <v>18511</v>
      </c>
      <c r="J7518" t="s">
        <v>361</v>
      </c>
      <c r="K7518" t="s">
        <v>834</v>
      </c>
      <c r="L7518" s="82">
        <v>20598</v>
      </c>
      <c r="M7518" t="s">
        <v>8673</v>
      </c>
    </row>
    <row r="7519" spans="9:13" x14ac:dyDescent="0.25">
      <c r="I7519">
        <v>18512</v>
      </c>
      <c r="J7519" t="s">
        <v>562</v>
      </c>
      <c r="K7519" t="s">
        <v>823</v>
      </c>
      <c r="L7519" s="82">
        <v>20614</v>
      </c>
      <c r="M7519" t="s">
        <v>8674</v>
      </c>
    </row>
    <row r="7520" spans="9:13" x14ac:dyDescent="0.25">
      <c r="I7520">
        <v>18513</v>
      </c>
      <c r="J7520" t="s">
        <v>240</v>
      </c>
      <c r="K7520" t="s">
        <v>967</v>
      </c>
      <c r="L7520" s="82">
        <v>20778</v>
      </c>
      <c r="M7520" t="s">
        <v>8675</v>
      </c>
    </row>
    <row r="7521" spans="9:13" x14ac:dyDescent="0.25">
      <c r="I7521">
        <v>18514</v>
      </c>
      <c r="J7521" t="s">
        <v>329</v>
      </c>
      <c r="K7521" t="s">
        <v>938</v>
      </c>
      <c r="L7521" s="82">
        <v>20806</v>
      </c>
      <c r="M7521" t="s">
        <v>8676</v>
      </c>
    </row>
    <row r="7522" spans="9:13" x14ac:dyDescent="0.25">
      <c r="I7522">
        <v>18515</v>
      </c>
      <c r="J7522" t="s">
        <v>294</v>
      </c>
      <c r="K7522" t="s">
        <v>917</v>
      </c>
      <c r="L7522" s="82">
        <v>20644</v>
      </c>
      <c r="M7522" t="s">
        <v>8677</v>
      </c>
    </row>
    <row r="7523" spans="9:13" x14ac:dyDescent="0.25">
      <c r="I7523">
        <v>18516</v>
      </c>
      <c r="J7523" t="s">
        <v>531</v>
      </c>
      <c r="K7523" t="s">
        <v>929</v>
      </c>
      <c r="L7523" s="82">
        <v>11908</v>
      </c>
      <c r="M7523" t="s">
        <v>8678</v>
      </c>
    </row>
    <row r="7524" spans="9:13" x14ac:dyDescent="0.25">
      <c r="I7524">
        <v>18517</v>
      </c>
      <c r="J7524" t="s">
        <v>335</v>
      </c>
      <c r="K7524" t="s">
        <v>871</v>
      </c>
      <c r="L7524" s="82">
        <v>23807</v>
      </c>
      <c r="M7524" t="s">
        <v>8679</v>
      </c>
    </row>
    <row r="7525" spans="9:13" x14ac:dyDescent="0.25">
      <c r="I7525">
        <v>18518</v>
      </c>
      <c r="J7525" t="s">
        <v>301</v>
      </c>
      <c r="K7525" t="s">
        <v>749</v>
      </c>
      <c r="L7525" s="82">
        <v>23874</v>
      </c>
      <c r="M7525" t="s">
        <v>8680</v>
      </c>
    </row>
    <row r="7526" spans="9:13" x14ac:dyDescent="0.25">
      <c r="I7526">
        <v>18519</v>
      </c>
      <c r="J7526" t="s">
        <v>562</v>
      </c>
      <c r="K7526" t="s">
        <v>945</v>
      </c>
      <c r="L7526" s="82">
        <v>23978</v>
      </c>
      <c r="M7526" t="s">
        <v>8681</v>
      </c>
    </row>
    <row r="7527" spans="9:13" x14ac:dyDescent="0.25">
      <c r="I7527">
        <v>18520</v>
      </c>
      <c r="J7527" t="s">
        <v>367</v>
      </c>
      <c r="K7527" t="s">
        <v>822</v>
      </c>
      <c r="L7527" s="82">
        <v>24073</v>
      </c>
      <c r="M7527" t="s">
        <v>8682</v>
      </c>
    </row>
    <row r="7528" spans="9:13" x14ac:dyDescent="0.25">
      <c r="I7528">
        <v>18521</v>
      </c>
      <c r="J7528" t="s">
        <v>302</v>
      </c>
      <c r="K7528" t="s">
        <v>1036</v>
      </c>
      <c r="L7528" s="82">
        <v>23821</v>
      </c>
      <c r="M7528" t="s">
        <v>8683</v>
      </c>
    </row>
    <row r="7529" spans="9:13" x14ac:dyDescent="0.25">
      <c r="I7529">
        <v>18522</v>
      </c>
      <c r="J7529" t="s">
        <v>503</v>
      </c>
      <c r="K7529" t="s">
        <v>992</v>
      </c>
      <c r="L7529" s="82">
        <v>23809</v>
      </c>
      <c r="M7529" t="s">
        <v>8684</v>
      </c>
    </row>
    <row r="7530" spans="9:13" x14ac:dyDescent="0.25">
      <c r="I7530">
        <v>18523</v>
      </c>
      <c r="J7530" t="s">
        <v>496</v>
      </c>
      <c r="K7530" t="s">
        <v>940</v>
      </c>
      <c r="L7530" s="82">
        <v>23571</v>
      </c>
      <c r="M7530" t="s">
        <v>8685</v>
      </c>
    </row>
    <row r="7531" spans="9:13" x14ac:dyDescent="0.25">
      <c r="I7531">
        <v>18524</v>
      </c>
      <c r="J7531" t="s">
        <v>278</v>
      </c>
      <c r="K7531" t="s">
        <v>686</v>
      </c>
      <c r="L7531" s="82">
        <v>23461</v>
      </c>
      <c r="M7531" t="s">
        <v>8686</v>
      </c>
    </row>
    <row r="7532" spans="9:13" x14ac:dyDescent="0.25">
      <c r="I7532">
        <v>18525</v>
      </c>
      <c r="J7532" t="s">
        <v>595</v>
      </c>
      <c r="K7532" t="s">
        <v>840</v>
      </c>
      <c r="L7532" s="82">
        <v>23103</v>
      </c>
      <c r="M7532" t="s">
        <v>8687</v>
      </c>
    </row>
    <row r="7533" spans="9:13" x14ac:dyDescent="0.25">
      <c r="I7533">
        <v>18526</v>
      </c>
      <c r="J7533" t="s">
        <v>480</v>
      </c>
      <c r="K7533" t="s">
        <v>857</v>
      </c>
      <c r="L7533" s="82">
        <v>23004</v>
      </c>
      <c r="M7533" t="s">
        <v>8688</v>
      </c>
    </row>
    <row r="7534" spans="9:13" x14ac:dyDescent="0.25">
      <c r="I7534">
        <v>18527</v>
      </c>
      <c r="J7534" t="s">
        <v>277</v>
      </c>
      <c r="K7534" t="s">
        <v>886</v>
      </c>
      <c r="L7534" s="82">
        <v>22886</v>
      </c>
      <c r="M7534" t="s">
        <v>8689</v>
      </c>
    </row>
    <row r="7535" spans="9:13" x14ac:dyDescent="0.25">
      <c r="I7535">
        <v>18528</v>
      </c>
      <c r="J7535" t="s">
        <v>587</v>
      </c>
      <c r="K7535" t="s">
        <v>932</v>
      </c>
      <c r="L7535" s="82">
        <v>22953</v>
      </c>
      <c r="M7535" t="s">
        <v>8690</v>
      </c>
    </row>
    <row r="7536" spans="9:13" x14ac:dyDescent="0.25">
      <c r="I7536">
        <v>18529</v>
      </c>
      <c r="J7536" t="s">
        <v>633</v>
      </c>
      <c r="K7536" t="s">
        <v>1084</v>
      </c>
      <c r="L7536" s="82">
        <v>22331</v>
      </c>
      <c r="M7536" t="s">
        <v>8691</v>
      </c>
    </row>
    <row r="7537" spans="9:13" x14ac:dyDescent="0.25">
      <c r="I7537">
        <v>18530</v>
      </c>
      <c r="J7537" t="s">
        <v>164</v>
      </c>
      <c r="K7537" t="s">
        <v>941</v>
      </c>
      <c r="L7537" s="82">
        <v>15695</v>
      </c>
      <c r="M7537" t="s">
        <v>8692</v>
      </c>
    </row>
    <row r="7538" spans="9:13" x14ac:dyDescent="0.25">
      <c r="I7538">
        <v>18531</v>
      </c>
      <c r="J7538" t="s">
        <v>495</v>
      </c>
      <c r="K7538" t="s">
        <v>861</v>
      </c>
      <c r="L7538" s="82">
        <v>15386</v>
      </c>
      <c r="M7538" t="s">
        <v>8693</v>
      </c>
    </row>
    <row r="7539" spans="9:13" x14ac:dyDescent="0.25">
      <c r="I7539">
        <v>18532</v>
      </c>
      <c r="J7539" t="s">
        <v>270</v>
      </c>
      <c r="K7539" t="s">
        <v>171</v>
      </c>
      <c r="L7539" s="82">
        <v>15471</v>
      </c>
      <c r="M7539" t="s">
        <v>8694</v>
      </c>
    </row>
    <row r="7540" spans="9:13" x14ac:dyDescent="0.25">
      <c r="I7540">
        <v>18533</v>
      </c>
      <c r="J7540" t="s">
        <v>227</v>
      </c>
      <c r="K7540" t="s">
        <v>930</v>
      </c>
      <c r="L7540" s="82">
        <v>15579</v>
      </c>
      <c r="M7540" t="s">
        <v>8695</v>
      </c>
    </row>
    <row r="7541" spans="9:13" x14ac:dyDescent="0.25">
      <c r="I7541">
        <v>18534</v>
      </c>
      <c r="J7541" t="s">
        <v>231</v>
      </c>
      <c r="K7541" t="s">
        <v>955</v>
      </c>
      <c r="L7541" s="82">
        <v>16037</v>
      </c>
      <c r="M7541" t="s">
        <v>8696</v>
      </c>
    </row>
    <row r="7542" spans="9:13" x14ac:dyDescent="0.25">
      <c r="I7542">
        <v>18535</v>
      </c>
      <c r="J7542" t="s">
        <v>223</v>
      </c>
      <c r="K7542" t="s">
        <v>901</v>
      </c>
      <c r="L7542" s="82">
        <v>15986</v>
      </c>
      <c r="M7542" t="s">
        <v>8697</v>
      </c>
    </row>
    <row r="7543" spans="9:13" x14ac:dyDescent="0.25">
      <c r="I7543">
        <v>18536</v>
      </c>
      <c r="J7543" t="s">
        <v>319</v>
      </c>
      <c r="K7543" t="s">
        <v>918</v>
      </c>
      <c r="L7543" s="82">
        <v>15787</v>
      </c>
      <c r="M7543" t="s">
        <v>8698</v>
      </c>
    </row>
    <row r="7544" spans="9:13" x14ac:dyDescent="0.25">
      <c r="I7544">
        <v>18537</v>
      </c>
      <c r="J7544" t="s">
        <v>566</v>
      </c>
      <c r="K7544" t="s">
        <v>305</v>
      </c>
      <c r="L7544" s="82">
        <v>15710</v>
      </c>
      <c r="M7544" t="s">
        <v>8699</v>
      </c>
    </row>
    <row r="7545" spans="9:13" x14ac:dyDescent="0.25">
      <c r="I7545">
        <v>18538</v>
      </c>
      <c r="J7545" t="s">
        <v>161</v>
      </c>
      <c r="K7545" t="s">
        <v>397</v>
      </c>
      <c r="L7545" s="82">
        <v>15963</v>
      </c>
      <c r="M7545" t="s">
        <v>8700</v>
      </c>
    </row>
    <row r="7546" spans="9:13" x14ac:dyDescent="0.25">
      <c r="I7546">
        <v>18539</v>
      </c>
      <c r="J7546" t="s">
        <v>723</v>
      </c>
      <c r="K7546" t="s">
        <v>171</v>
      </c>
      <c r="L7546" s="82">
        <v>15755</v>
      </c>
      <c r="M7546" t="s">
        <v>8701</v>
      </c>
    </row>
    <row r="7547" spans="9:13" x14ac:dyDescent="0.25">
      <c r="I7547">
        <v>18540</v>
      </c>
      <c r="J7547" t="s">
        <v>342</v>
      </c>
      <c r="K7547" t="s">
        <v>944</v>
      </c>
      <c r="L7547" s="82">
        <v>15885</v>
      </c>
      <c r="M7547" t="s">
        <v>8702</v>
      </c>
    </row>
    <row r="7548" spans="9:13" x14ac:dyDescent="0.25">
      <c r="I7548">
        <v>18541</v>
      </c>
      <c r="J7548" t="s">
        <v>577</v>
      </c>
      <c r="K7548" t="s">
        <v>948</v>
      </c>
      <c r="L7548" s="82">
        <v>15893</v>
      </c>
      <c r="M7548" t="s">
        <v>8703</v>
      </c>
    </row>
    <row r="7549" spans="9:13" x14ac:dyDescent="0.25">
      <c r="I7549">
        <v>18542</v>
      </c>
      <c r="J7549" t="s">
        <v>412</v>
      </c>
      <c r="K7549" t="s">
        <v>962</v>
      </c>
      <c r="L7549" s="82">
        <v>15890</v>
      </c>
      <c r="M7549" t="s">
        <v>8704</v>
      </c>
    </row>
    <row r="7550" spans="9:13" x14ac:dyDescent="0.25">
      <c r="I7550">
        <v>18543</v>
      </c>
      <c r="J7550" t="s">
        <v>234</v>
      </c>
      <c r="K7550" t="s">
        <v>692</v>
      </c>
      <c r="L7550" s="82">
        <v>16155</v>
      </c>
      <c r="M7550" t="s">
        <v>8705</v>
      </c>
    </row>
    <row r="7551" spans="9:13" x14ac:dyDescent="0.25">
      <c r="I7551">
        <v>18544</v>
      </c>
      <c r="J7551" t="s">
        <v>723</v>
      </c>
      <c r="K7551" t="s">
        <v>986</v>
      </c>
      <c r="L7551" s="82">
        <v>16407</v>
      </c>
      <c r="M7551" t="s">
        <v>8706</v>
      </c>
    </row>
    <row r="7552" spans="9:13" x14ac:dyDescent="0.25">
      <c r="I7552">
        <v>18545</v>
      </c>
      <c r="J7552" t="s">
        <v>161</v>
      </c>
      <c r="K7552" t="s">
        <v>957</v>
      </c>
      <c r="L7552" s="82">
        <v>16387</v>
      </c>
      <c r="M7552" t="s">
        <v>8707</v>
      </c>
    </row>
    <row r="7553" spans="9:13" x14ac:dyDescent="0.25">
      <c r="I7553">
        <v>18546</v>
      </c>
      <c r="J7553" t="s">
        <v>758</v>
      </c>
      <c r="K7553" t="s">
        <v>1085</v>
      </c>
      <c r="L7553" s="82">
        <v>26473</v>
      </c>
      <c r="M7553" t="s">
        <v>8708</v>
      </c>
    </row>
    <row r="7554" spans="9:13" x14ac:dyDescent="0.25">
      <c r="I7554">
        <v>18547</v>
      </c>
      <c r="J7554" t="s">
        <v>169</v>
      </c>
      <c r="K7554" t="s">
        <v>825</v>
      </c>
      <c r="L7554" s="82">
        <v>26364</v>
      </c>
      <c r="M7554" t="s">
        <v>8709</v>
      </c>
    </row>
    <row r="7555" spans="9:13" x14ac:dyDescent="0.25">
      <c r="I7555">
        <v>18548</v>
      </c>
      <c r="J7555" t="s">
        <v>167</v>
      </c>
      <c r="K7555" t="s">
        <v>864</v>
      </c>
      <c r="L7555" s="82">
        <v>25606</v>
      </c>
      <c r="M7555" t="s">
        <v>8710</v>
      </c>
    </row>
    <row r="7556" spans="9:13" x14ac:dyDescent="0.25">
      <c r="I7556">
        <v>18549</v>
      </c>
      <c r="J7556" t="s">
        <v>491</v>
      </c>
      <c r="K7556" t="s">
        <v>955</v>
      </c>
      <c r="L7556" s="82">
        <v>25854</v>
      </c>
      <c r="M7556" t="s">
        <v>8711</v>
      </c>
    </row>
    <row r="7557" spans="9:13" x14ac:dyDescent="0.25">
      <c r="I7557">
        <v>18550</v>
      </c>
      <c r="J7557" t="s">
        <v>244</v>
      </c>
      <c r="K7557" t="s">
        <v>913</v>
      </c>
      <c r="L7557" s="82">
        <v>25861</v>
      </c>
      <c r="M7557" t="s">
        <v>8712</v>
      </c>
    </row>
    <row r="7558" spans="9:13" x14ac:dyDescent="0.25">
      <c r="I7558">
        <v>18551</v>
      </c>
      <c r="J7558" t="s">
        <v>163</v>
      </c>
      <c r="K7558" t="s">
        <v>995</v>
      </c>
      <c r="L7558" s="82">
        <v>25663</v>
      </c>
      <c r="M7558" t="s">
        <v>8713</v>
      </c>
    </row>
    <row r="7559" spans="9:13" x14ac:dyDescent="0.25">
      <c r="I7559">
        <v>18552</v>
      </c>
      <c r="J7559" t="s">
        <v>559</v>
      </c>
      <c r="K7559" t="s">
        <v>919</v>
      </c>
      <c r="L7559" s="82">
        <v>25845</v>
      </c>
      <c r="M7559" t="s">
        <v>8714</v>
      </c>
    </row>
    <row r="7560" spans="9:13" x14ac:dyDescent="0.25">
      <c r="I7560">
        <v>18553</v>
      </c>
      <c r="J7560" t="s">
        <v>562</v>
      </c>
      <c r="K7560" t="s">
        <v>925</v>
      </c>
      <c r="L7560" s="82">
        <v>25756</v>
      </c>
      <c r="M7560" t="s">
        <v>8715</v>
      </c>
    </row>
    <row r="7561" spans="9:13" x14ac:dyDescent="0.25">
      <c r="I7561">
        <v>18554</v>
      </c>
      <c r="J7561" t="s">
        <v>606</v>
      </c>
      <c r="K7561" t="s">
        <v>262</v>
      </c>
      <c r="L7561" s="82">
        <v>25890</v>
      </c>
      <c r="M7561" t="s">
        <v>8716</v>
      </c>
    </row>
    <row r="7562" spans="9:13" x14ac:dyDescent="0.25">
      <c r="I7562">
        <v>18555</v>
      </c>
      <c r="J7562" t="s">
        <v>759</v>
      </c>
      <c r="K7562" t="s">
        <v>1086</v>
      </c>
      <c r="L7562" s="82">
        <v>25858</v>
      </c>
      <c r="M7562" t="s">
        <v>8717</v>
      </c>
    </row>
    <row r="7563" spans="9:13" x14ac:dyDescent="0.25">
      <c r="I7563">
        <v>18556</v>
      </c>
      <c r="J7563" t="s">
        <v>150</v>
      </c>
      <c r="K7563" t="s">
        <v>891</v>
      </c>
      <c r="L7563" s="82">
        <v>25479</v>
      </c>
      <c r="M7563" t="s">
        <v>8718</v>
      </c>
    </row>
    <row r="7564" spans="9:13" x14ac:dyDescent="0.25">
      <c r="I7564">
        <v>18557</v>
      </c>
      <c r="J7564" t="s">
        <v>526</v>
      </c>
      <c r="K7564" t="s">
        <v>866</v>
      </c>
      <c r="L7564" s="82">
        <v>26012</v>
      </c>
      <c r="M7564" t="s">
        <v>8719</v>
      </c>
    </row>
    <row r="7565" spans="9:13" x14ac:dyDescent="0.25">
      <c r="I7565">
        <v>18558</v>
      </c>
      <c r="J7565" t="s">
        <v>318</v>
      </c>
      <c r="K7565" t="s">
        <v>867</v>
      </c>
      <c r="L7565" s="82">
        <v>26198</v>
      </c>
      <c r="M7565" t="s">
        <v>8720</v>
      </c>
    </row>
    <row r="7566" spans="9:13" x14ac:dyDescent="0.25">
      <c r="I7566">
        <v>18559</v>
      </c>
      <c r="J7566" t="s">
        <v>227</v>
      </c>
      <c r="K7566" t="s">
        <v>934</v>
      </c>
      <c r="L7566" s="82">
        <v>26284</v>
      </c>
      <c r="M7566" t="s">
        <v>8721</v>
      </c>
    </row>
    <row r="7567" spans="9:13" x14ac:dyDescent="0.25">
      <c r="I7567">
        <v>18560</v>
      </c>
      <c r="J7567" t="s">
        <v>325</v>
      </c>
      <c r="K7567" t="s">
        <v>943</v>
      </c>
      <c r="L7567" s="82">
        <v>26239</v>
      </c>
      <c r="M7567" t="s">
        <v>8722</v>
      </c>
    </row>
    <row r="7568" spans="9:13" x14ac:dyDescent="0.25">
      <c r="I7568">
        <v>18561</v>
      </c>
      <c r="J7568" t="s">
        <v>195</v>
      </c>
      <c r="K7568" t="s">
        <v>823</v>
      </c>
      <c r="L7568" s="82">
        <v>26133</v>
      </c>
      <c r="M7568" t="s">
        <v>8723</v>
      </c>
    </row>
    <row r="7569" spans="9:13" x14ac:dyDescent="0.25">
      <c r="I7569">
        <v>18562</v>
      </c>
      <c r="J7569" t="s">
        <v>532</v>
      </c>
      <c r="K7569" t="s">
        <v>910</v>
      </c>
      <c r="L7569" s="82">
        <v>25370</v>
      </c>
      <c r="M7569" t="s">
        <v>8724</v>
      </c>
    </row>
    <row r="7570" spans="9:13" x14ac:dyDescent="0.25">
      <c r="I7570">
        <v>18563</v>
      </c>
      <c r="J7570" t="s">
        <v>257</v>
      </c>
      <c r="K7570" t="s">
        <v>860</v>
      </c>
      <c r="L7570" s="82">
        <v>25362</v>
      </c>
      <c r="M7570" t="s">
        <v>8725</v>
      </c>
    </row>
    <row r="7571" spans="9:13" x14ac:dyDescent="0.25">
      <c r="I7571">
        <v>18564</v>
      </c>
      <c r="J7571" t="s">
        <v>587</v>
      </c>
      <c r="K7571" t="s">
        <v>993</v>
      </c>
      <c r="L7571" s="82">
        <v>24599</v>
      </c>
      <c r="M7571" t="s">
        <v>8726</v>
      </c>
    </row>
    <row r="7572" spans="9:13" x14ac:dyDescent="0.25">
      <c r="I7572">
        <v>18565</v>
      </c>
      <c r="J7572" t="s">
        <v>234</v>
      </c>
      <c r="K7572" t="s">
        <v>417</v>
      </c>
      <c r="L7572" s="82">
        <v>25642</v>
      </c>
      <c r="M7572" t="s">
        <v>8727</v>
      </c>
    </row>
    <row r="7573" spans="9:13" x14ac:dyDescent="0.25">
      <c r="I7573">
        <v>18566</v>
      </c>
      <c r="J7573" t="s">
        <v>293</v>
      </c>
      <c r="K7573" t="s">
        <v>984</v>
      </c>
      <c r="L7573" s="82">
        <v>25828</v>
      </c>
      <c r="M7573" t="s">
        <v>8728</v>
      </c>
    </row>
    <row r="7574" spans="9:13" x14ac:dyDescent="0.25">
      <c r="I7574">
        <v>18567</v>
      </c>
      <c r="J7574" t="s">
        <v>320</v>
      </c>
      <c r="K7574" t="s">
        <v>931</v>
      </c>
      <c r="L7574" s="82">
        <v>24476</v>
      </c>
      <c r="M7574" t="s">
        <v>8729</v>
      </c>
    </row>
    <row r="7575" spans="9:13" x14ac:dyDescent="0.25">
      <c r="I7575">
        <v>18568</v>
      </c>
      <c r="J7575" t="s">
        <v>361</v>
      </c>
      <c r="K7575" t="s">
        <v>835</v>
      </c>
      <c r="L7575" s="82">
        <v>24643</v>
      </c>
      <c r="M7575" t="s">
        <v>8730</v>
      </c>
    </row>
    <row r="7576" spans="9:13" x14ac:dyDescent="0.25">
      <c r="I7576">
        <v>18569</v>
      </c>
      <c r="J7576" t="s">
        <v>515</v>
      </c>
      <c r="K7576" t="s">
        <v>417</v>
      </c>
      <c r="L7576" s="82">
        <v>24202</v>
      </c>
      <c r="M7576" t="s">
        <v>8731</v>
      </c>
    </row>
    <row r="7577" spans="9:13" x14ac:dyDescent="0.25">
      <c r="I7577">
        <v>18570</v>
      </c>
      <c r="J7577" t="s">
        <v>298</v>
      </c>
      <c r="K7577" t="s">
        <v>984</v>
      </c>
      <c r="L7577" s="82">
        <v>24219</v>
      </c>
      <c r="M7577" t="s">
        <v>8732</v>
      </c>
    </row>
    <row r="7578" spans="9:13" x14ac:dyDescent="0.25">
      <c r="I7578">
        <v>18571</v>
      </c>
      <c r="J7578" t="s">
        <v>355</v>
      </c>
      <c r="K7578" t="s">
        <v>894</v>
      </c>
      <c r="L7578" s="82">
        <v>24417</v>
      </c>
      <c r="M7578" t="s">
        <v>8733</v>
      </c>
    </row>
    <row r="7579" spans="9:13" x14ac:dyDescent="0.25">
      <c r="I7579">
        <v>18572</v>
      </c>
      <c r="J7579" t="s">
        <v>312</v>
      </c>
      <c r="K7579" t="s">
        <v>1016</v>
      </c>
      <c r="L7579" s="82">
        <v>24427</v>
      </c>
      <c r="M7579" t="s">
        <v>8734</v>
      </c>
    </row>
    <row r="7580" spans="9:13" x14ac:dyDescent="0.25">
      <c r="I7580">
        <v>18573</v>
      </c>
      <c r="J7580" t="s">
        <v>309</v>
      </c>
      <c r="K7580" t="s">
        <v>888</v>
      </c>
      <c r="L7580" s="82">
        <v>24275</v>
      </c>
      <c r="M7580" t="s">
        <v>8735</v>
      </c>
    </row>
    <row r="7581" spans="9:13" x14ac:dyDescent="0.25">
      <c r="I7581">
        <v>18574</v>
      </c>
      <c r="J7581" t="s">
        <v>507</v>
      </c>
      <c r="K7581" t="s">
        <v>344</v>
      </c>
      <c r="L7581" s="82">
        <v>24400</v>
      </c>
      <c r="M7581" t="s">
        <v>8736</v>
      </c>
    </row>
    <row r="7582" spans="9:13" x14ac:dyDescent="0.25">
      <c r="I7582">
        <v>18575</v>
      </c>
      <c r="J7582" t="s">
        <v>359</v>
      </c>
      <c r="K7582" t="s">
        <v>949</v>
      </c>
      <c r="L7582" s="82">
        <v>24394</v>
      </c>
      <c r="M7582" t="s">
        <v>8737</v>
      </c>
    </row>
    <row r="7583" spans="9:13" x14ac:dyDescent="0.25">
      <c r="I7583">
        <v>18576</v>
      </c>
      <c r="J7583" t="s">
        <v>228</v>
      </c>
      <c r="K7583" t="s">
        <v>918</v>
      </c>
      <c r="L7583" s="82">
        <v>24304</v>
      </c>
      <c r="M7583" t="s">
        <v>8738</v>
      </c>
    </row>
    <row r="7584" spans="9:13" x14ac:dyDescent="0.25">
      <c r="I7584">
        <v>18577</v>
      </c>
      <c r="J7584" t="s">
        <v>606</v>
      </c>
      <c r="K7584" t="s">
        <v>1031</v>
      </c>
      <c r="L7584" s="82">
        <v>24280</v>
      </c>
      <c r="M7584" t="s">
        <v>8739</v>
      </c>
    </row>
    <row r="7585" spans="9:13" x14ac:dyDescent="0.25">
      <c r="I7585">
        <v>18578</v>
      </c>
      <c r="J7585" t="s">
        <v>544</v>
      </c>
      <c r="K7585" t="s">
        <v>983</v>
      </c>
      <c r="L7585" s="82">
        <v>24271</v>
      </c>
      <c r="M7585" t="s">
        <v>8740</v>
      </c>
    </row>
    <row r="7586" spans="9:13" x14ac:dyDescent="0.25">
      <c r="I7586">
        <v>18579</v>
      </c>
      <c r="J7586" t="s">
        <v>599</v>
      </c>
      <c r="K7586" t="s">
        <v>889</v>
      </c>
      <c r="L7586" s="82">
        <v>24181</v>
      </c>
      <c r="M7586" t="s">
        <v>8741</v>
      </c>
    </row>
    <row r="7587" spans="9:13" x14ac:dyDescent="0.25">
      <c r="I7587">
        <v>18580</v>
      </c>
      <c r="J7587" t="s">
        <v>515</v>
      </c>
      <c r="K7587" t="s">
        <v>884</v>
      </c>
      <c r="L7587" s="82">
        <v>25486</v>
      </c>
      <c r="M7587" t="s">
        <v>8742</v>
      </c>
    </row>
    <row r="7588" spans="9:13" x14ac:dyDescent="0.25">
      <c r="I7588">
        <v>18581</v>
      </c>
      <c r="J7588" t="s">
        <v>282</v>
      </c>
      <c r="K7588" t="s">
        <v>855</v>
      </c>
      <c r="L7588" s="82">
        <v>25362</v>
      </c>
      <c r="M7588" t="s">
        <v>8743</v>
      </c>
    </row>
    <row r="7589" spans="9:13" x14ac:dyDescent="0.25">
      <c r="I7589">
        <v>18582</v>
      </c>
      <c r="J7589" t="s">
        <v>704</v>
      </c>
      <c r="K7589" t="s">
        <v>363</v>
      </c>
      <c r="L7589" s="82">
        <v>25228</v>
      </c>
      <c r="M7589" t="s">
        <v>8744</v>
      </c>
    </row>
    <row r="7590" spans="9:13" x14ac:dyDescent="0.25">
      <c r="I7590">
        <v>18583</v>
      </c>
      <c r="J7590" t="s">
        <v>297</v>
      </c>
      <c r="K7590" t="s">
        <v>894</v>
      </c>
      <c r="L7590" s="82">
        <v>25401</v>
      </c>
      <c r="M7590" t="s">
        <v>8745</v>
      </c>
    </row>
    <row r="7591" spans="9:13" x14ac:dyDescent="0.25">
      <c r="I7591">
        <v>18584</v>
      </c>
      <c r="J7591" t="s">
        <v>353</v>
      </c>
      <c r="K7591" t="s">
        <v>941</v>
      </c>
      <c r="L7591" s="82">
        <v>25223</v>
      </c>
      <c r="M7591" t="s">
        <v>8746</v>
      </c>
    </row>
    <row r="7592" spans="9:13" x14ac:dyDescent="0.25">
      <c r="I7592">
        <v>18585</v>
      </c>
      <c r="J7592" t="s">
        <v>450</v>
      </c>
      <c r="K7592" t="s">
        <v>123</v>
      </c>
      <c r="L7592" s="82">
        <v>25442</v>
      </c>
      <c r="M7592" t="s">
        <v>8747</v>
      </c>
    </row>
    <row r="7593" spans="9:13" x14ac:dyDescent="0.25">
      <c r="I7593">
        <v>18586</v>
      </c>
      <c r="J7593" t="s">
        <v>514</v>
      </c>
      <c r="K7593" t="s">
        <v>917</v>
      </c>
      <c r="L7593" s="82">
        <v>25437</v>
      </c>
      <c r="M7593" t="s">
        <v>8748</v>
      </c>
    </row>
    <row r="7594" spans="9:13" x14ac:dyDescent="0.25">
      <c r="I7594">
        <v>18587</v>
      </c>
      <c r="J7594" t="s">
        <v>576</v>
      </c>
      <c r="K7594" t="s">
        <v>883</v>
      </c>
      <c r="L7594" s="82">
        <v>23958</v>
      </c>
      <c r="M7594" t="s">
        <v>8749</v>
      </c>
    </row>
    <row r="7595" spans="9:13" x14ac:dyDescent="0.25">
      <c r="I7595">
        <v>18588</v>
      </c>
      <c r="J7595" t="s">
        <v>448</v>
      </c>
      <c r="K7595" t="s">
        <v>983</v>
      </c>
      <c r="L7595" s="82">
        <v>24064</v>
      </c>
      <c r="M7595" t="s">
        <v>8750</v>
      </c>
    </row>
    <row r="7596" spans="9:13" x14ac:dyDescent="0.25">
      <c r="I7596">
        <v>18589</v>
      </c>
      <c r="J7596" t="s">
        <v>325</v>
      </c>
      <c r="K7596" t="s">
        <v>949</v>
      </c>
      <c r="L7596" s="82">
        <v>23928</v>
      </c>
      <c r="M7596" t="s">
        <v>8751</v>
      </c>
    </row>
    <row r="7597" spans="9:13" x14ac:dyDescent="0.25">
      <c r="I7597">
        <v>18590</v>
      </c>
      <c r="J7597" t="s">
        <v>708</v>
      </c>
      <c r="K7597" t="s">
        <v>966</v>
      </c>
      <c r="L7597" s="82">
        <v>24008</v>
      </c>
      <c r="M7597" t="s">
        <v>8752</v>
      </c>
    </row>
    <row r="7598" spans="9:13" x14ac:dyDescent="0.25">
      <c r="I7598">
        <v>18591</v>
      </c>
      <c r="J7598" t="s">
        <v>276</v>
      </c>
      <c r="K7598" t="s">
        <v>615</v>
      </c>
      <c r="L7598" s="82">
        <v>23874</v>
      </c>
      <c r="M7598" t="s">
        <v>8753</v>
      </c>
    </row>
    <row r="7599" spans="9:13" x14ac:dyDescent="0.25">
      <c r="I7599">
        <v>18592</v>
      </c>
      <c r="J7599" t="s">
        <v>511</v>
      </c>
      <c r="K7599" t="s">
        <v>941</v>
      </c>
      <c r="L7599" s="82">
        <v>23994</v>
      </c>
      <c r="M7599" t="s">
        <v>8754</v>
      </c>
    </row>
    <row r="7600" spans="9:13" x14ac:dyDescent="0.25">
      <c r="I7600">
        <v>18593</v>
      </c>
      <c r="J7600" t="s">
        <v>162</v>
      </c>
      <c r="K7600" t="s">
        <v>930</v>
      </c>
      <c r="L7600" s="82">
        <v>23926</v>
      </c>
      <c r="M7600" t="s">
        <v>8755</v>
      </c>
    </row>
    <row r="7601" spans="9:13" x14ac:dyDescent="0.25">
      <c r="I7601">
        <v>18594</v>
      </c>
      <c r="J7601" t="s">
        <v>306</v>
      </c>
      <c r="K7601" t="s">
        <v>856</v>
      </c>
      <c r="L7601" s="82">
        <v>24036</v>
      </c>
      <c r="M7601" t="s">
        <v>8756</v>
      </c>
    </row>
    <row r="7602" spans="9:13" x14ac:dyDescent="0.25">
      <c r="I7602">
        <v>18595</v>
      </c>
      <c r="J7602" t="s">
        <v>270</v>
      </c>
      <c r="K7602" t="s">
        <v>857</v>
      </c>
      <c r="L7602" s="82">
        <v>23779</v>
      </c>
      <c r="M7602" t="s">
        <v>8757</v>
      </c>
    </row>
    <row r="7603" spans="9:13" x14ac:dyDescent="0.25">
      <c r="I7603">
        <v>18596</v>
      </c>
      <c r="J7603" t="s">
        <v>500</v>
      </c>
      <c r="K7603" t="s">
        <v>935</v>
      </c>
      <c r="L7603" s="82">
        <v>23906</v>
      </c>
      <c r="M7603" t="s">
        <v>8758</v>
      </c>
    </row>
    <row r="7604" spans="9:13" x14ac:dyDescent="0.25">
      <c r="I7604">
        <v>18597</v>
      </c>
      <c r="J7604" t="s">
        <v>528</v>
      </c>
      <c r="K7604" t="s">
        <v>944</v>
      </c>
      <c r="L7604" s="82">
        <v>23920</v>
      </c>
      <c r="M7604" t="s">
        <v>8759</v>
      </c>
    </row>
    <row r="7605" spans="9:13" x14ac:dyDescent="0.25">
      <c r="I7605">
        <v>18598</v>
      </c>
      <c r="J7605" t="s">
        <v>760</v>
      </c>
      <c r="K7605" t="s">
        <v>1087</v>
      </c>
      <c r="L7605" s="82">
        <v>23455</v>
      </c>
      <c r="M7605" t="s">
        <v>8760</v>
      </c>
    </row>
    <row r="7606" spans="9:13" x14ac:dyDescent="0.25">
      <c r="I7606">
        <v>18599</v>
      </c>
      <c r="J7606" t="s">
        <v>346</v>
      </c>
      <c r="K7606" t="s">
        <v>861</v>
      </c>
      <c r="L7606" s="82">
        <v>23475</v>
      </c>
      <c r="M7606" t="s">
        <v>8761</v>
      </c>
    </row>
    <row r="7607" spans="9:13" x14ac:dyDescent="0.25">
      <c r="I7607">
        <v>18600</v>
      </c>
      <c r="J7607" t="s">
        <v>291</v>
      </c>
      <c r="K7607" t="s">
        <v>959</v>
      </c>
      <c r="L7607" s="82">
        <v>23694</v>
      </c>
      <c r="M7607" t="s">
        <v>8762</v>
      </c>
    </row>
    <row r="7608" spans="9:13" x14ac:dyDescent="0.25">
      <c r="I7608">
        <v>18601</v>
      </c>
      <c r="J7608" t="s">
        <v>385</v>
      </c>
      <c r="K7608" t="s">
        <v>856</v>
      </c>
      <c r="L7608" s="82">
        <v>23493</v>
      </c>
      <c r="M7608" t="s">
        <v>8763</v>
      </c>
    </row>
    <row r="7609" spans="9:13" x14ac:dyDescent="0.25">
      <c r="I7609">
        <v>18602</v>
      </c>
      <c r="J7609" t="s">
        <v>544</v>
      </c>
      <c r="K7609" t="s">
        <v>916</v>
      </c>
      <c r="L7609" s="82">
        <v>23699</v>
      </c>
      <c r="M7609" t="s">
        <v>8764</v>
      </c>
    </row>
    <row r="7610" spans="9:13" x14ac:dyDescent="0.25">
      <c r="I7610">
        <v>18603</v>
      </c>
      <c r="J7610" t="s">
        <v>294</v>
      </c>
      <c r="K7610" t="s">
        <v>875</v>
      </c>
      <c r="L7610" s="82">
        <v>23448</v>
      </c>
      <c r="M7610" t="s">
        <v>8765</v>
      </c>
    </row>
    <row r="7611" spans="9:13" x14ac:dyDescent="0.25">
      <c r="I7611">
        <v>18604</v>
      </c>
      <c r="J7611" t="s">
        <v>689</v>
      </c>
      <c r="K7611" t="s">
        <v>686</v>
      </c>
      <c r="L7611" s="82">
        <v>23519</v>
      </c>
      <c r="M7611" t="s">
        <v>8766</v>
      </c>
    </row>
    <row r="7612" spans="9:13" x14ac:dyDescent="0.25">
      <c r="I7612">
        <v>18605</v>
      </c>
      <c r="J7612" t="s">
        <v>292</v>
      </c>
      <c r="K7612" t="s">
        <v>910</v>
      </c>
      <c r="L7612" s="82">
        <v>23697</v>
      </c>
      <c r="M7612" t="s">
        <v>8767</v>
      </c>
    </row>
    <row r="7613" spans="9:13" x14ac:dyDescent="0.25">
      <c r="I7613">
        <v>18606</v>
      </c>
      <c r="J7613" t="s">
        <v>164</v>
      </c>
      <c r="K7613" t="s">
        <v>987</v>
      </c>
      <c r="L7613" s="82">
        <v>23675</v>
      </c>
      <c r="M7613" t="s">
        <v>8768</v>
      </c>
    </row>
    <row r="7614" spans="9:13" x14ac:dyDescent="0.25">
      <c r="I7614">
        <v>18607</v>
      </c>
      <c r="J7614" t="s">
        <v>450</v>
      </c>
      <c r="K7614" t="s">
        <v>344</v>
      </c>
      <c r="L7614" s="82">
        <v>23541</v>
      </c>
      <c r="M7614" t="s">
        <v>8769</v>
      </c>
    </row>
    <row r="7615" spans="9:13" x14ac:dyDescent="0.25">
      <c r="I7615">
        <v>18608</v>
      </c>
      <c r="J7615" t="s">
        <v>161</v>
      </c>
      <c r="K7615" t="s">
        <v>888</v>
      </c>
      <c r="L7615" s="82">
        <v>23484</v>
      </c>
      <c r="M7615" t="s">
        <v>8770</v>
      </c>
    </row>
    <row r="7616" spans="9:13" x14ac:dyDescent="0.25">
      <c r="I7616">
        <v>18609</v>
      </c>
      <c r="J7616" t="s">
        <v>226</v>
      </c>
      <c r="K7616" t="s">
        <v>945</v>
      </c>
      <c r="L7616" s="82">
        <v>23542</v>
      </c>
      <c r="M7616" t="s">
        <v>8771</v>
      </c>
    </row>
    <row r="7617" spans="9:13" x14ac:dyDescent="0.25">
      <c r="I7617">
        <v>18610</v>
      </c>
      <c r="J7617" t="s">
        <v>526</v>
      </c>
      <c r="K7617" t="s">
        <v>911</v>
      </c>
      <c r="L7617" s="82">
        <v>23022</v>
      </c>
      <c r="M7617" t="s">
        <v>8772</v>
      </c>
    </row>
    <row r="7618" spans="9:13" x14ac:dyDescent="0.25">
      <c r="I7618">
        <v>18611</v>
      </c>
      <c r="J7618" t="s">
        <v>344</v>
      </c>
      <c r="K7618" t="s">
        <v>940</v>
      </c>
      <c r="L7618" s="82">
        <v>23251</v>
      </c>
      <c r="M7618" t="s">
        <v>8773</v>
      </c>
    </row>
    <row r="7619" spans="9:13" x14ac:dyDescent="0.25">
      <c r="I7619">
        <v>18612</v>
      </c>
      <c r="J7619" t="s">
        <v>226</v>
      </c>
      <c r="K7619" t="s">
        <v>862</v>
      </c>
      <c r="L7619" s="82">
        <v>25161</v>
      </c>
      <c r="M7619" t="s">
        <v>8774</v>
      </c>
    </row>
    <row r="7620" spans="9:13" x14ac:dyDescent="0.25">
      <c r="I7620">
        <v>18613</v>
      </c>
      <c r="J7620" t="s">
        <v>509</v>
      </c>
      <c r="K7620" t="s">
        <v>858</v>
      </c>
      <c r="L7620" s="82">
        <v>25156</v>
      </c>
      <c r="M7620" t="s">
        <v>8775</v>
      </c>
    </row>
    <row r="7621" spans="9:13" x14ac:dyDescent="0.25">
      <c r="I7621">
        <v>18614</v>
      </c>
      <c r="J7621" t="s">
        <v>170</v>
      </c>
      <c r="K7621" t="s">
        <v>910</v>
      </c>
      <c r="L7621" s="82">
        <v>24973</v>
      </c>
      <c r="M7621" t="s">
        <v>8776</v>
      </c>
    </row>
    <row r="7622" spans="9:13" x14ac:dyDescent="0.25">
      <c r="I7622">
        <v>18615</v>
      </c>
      <c r="J7622" t="s">
        <v>314</v>
      </c>
      <c r="K7622" t="s">
        <v>984</v>
      </c>
      <c r="L7622" s="82">
        <v>23083</v>
      </c>
      <c r="M7622" t="s">
        <v>8777</v>
      </c>
    </row>
    <row r="7623" spans="9:13" x14ac:dyDescent="0.25">
      <c r="I7623">
        <v>18616</v>
      </c>
      <c r="J7623" t="s">
        <v>356</v>
      </c>
      <c r="K7623" t="s">
        <v>876</v>
      </c>
      <c r="L7623" s="82">
        <v>23047</v>
      </c>
      <c r="M7623" t="s">
        <v>8778</v>
      </c>
    </row>
    <row r="7624" spans="9:13" x14ac:dyDescent="0.25">
      <c r="I7624">
        <v>18617</v>
      </c>
      <c r="J7624" t="s">
        <v>523</v>
      </c>
      <c r="K7624" t="s">
        <v>866</v>
      </c>
      <c r="L7624" s="82">
        <v>23226</v>
      </c>
      <c r="M7624" t="s">
        <v>8779</v>
      </c>
    </row>
    <row r="7625" spans="9:13" x14ac:dyDescent="0.25">
      <c r="I7625">
        <v>18618</v>
      </c>
      <c r="J7625" t="s">
        <v>397</v>
      </c>
      <c r="K7625" t="s">
        <v>839</v>
      </c>
      <c r="L7625" s="82">
        <v>26623</v>
      </c>
      <c r="M7625" t="s">
        <v>8780</v>
      </c>
    </row>
    <row r="7626" spans="9:13" x14ac:dyDescent="0.25">
      <c r="I7626">
        <v>18619</v>
      </c>
      <c r="J7626" t="s">
        <v>719</v>
      </c>
      <c r="K7626" t="s">
        <v>828</v>
      </c>
      <c r="L7626" s="82">
        <v>26727</v>
      </c>
      <c r="M7626" t="s">
        <v>8781</v>
      </c>
    </row>
    <row r="7627" spans="9:13" x14ac:dyDescent="0.25">
      <c r="I7627">
        <v>18620</v>
      </c>
      <c r="J7627" t="s">
        <v>519</v>
      </c>
      <c r="K7627" t="s">
        <v>878</v>
      </c>
      <c r="L7627" s="82">
        <v>26863</v>
      </c>
      <c r="M7627" t="s">
        <v>8782</v>
      </c>
    </row>
    <row r="7628" spans="9:13" x14ac:dyDescent="0.25">
      <c r="I7628">
        <v>18621</v>
      </c>
      <c r="J7628" t="s">
        <v>638</v>
      </c>
      <c r="K7628" t="s">
        <v>951</v>
      </c>
      <c r="L7628" s="82">
        <v>26955</v>
      </c>
      <c r="M7628" t="s">
        <v>8783</v>
      </c>
    </row>
    <row r="7629" spans="9:13" x14ac:dyDescent="0.25">
      <c r="I7629">
        <v>18622</v>
      </c>
      <c r="J7629" t="s">
        <v>260</v>
      </c>
      <c r="K7629" t="s">
        <v>896</v>
      </c>
      <c r="L7629" s="82">
        <v>26620</v>
      </c>
      <c r="M7629" t="s">
        <v>8784</v>
      </c>
    </row>
    <row r="7630" spans="9:13" x14ac:dyDescent="0.25">
      <c r="I7630">
        <v>18623</v>
      </c>
      <c r="J7630" t="s">
        <v>329</v>
      </c>
      <c r="K7630" t="s">
        <v>823</v>
      </c>
      <c r="L7630" s="82">
        <v>26548</v>
      </c>
      <c r="M7630" t="s">
        <v>8785</v>
      </c>
    </row>
    <row r="7631" spans="9:13" x14ac:dyDescent="0.25">
      <c r="I7631">
        <v>18624</v>
      </c>
      <c r="J7631" t="s">
        <v>432</v>
      </c>
      <c r="K7631" t="s">
        <v>891</v>
      </c>
      <c r="L7631" s="82">
        <v>26607</v>
      </c>
      <c r="M7631" t="s">
        <v>8786</v>
      </c>
    </row>
    <row r="7632" spans="9:13" x14ac:dyDescent="0.25">
      <c r="I7632">
        <v>18625</v>
      </c>
      <c r="J7632" t="s">
        <v>661</v>
      </c>
      <c r="K7632" t="s">
        <v>849</v>
      </c>
      <c r="L7632" s="82">
        <v>26463</v>
      </c>
      <c r="M7632" t="s">
        <v>8787</v>
      </c>
    </row>
    <row r="7633" spans="9:13" x14ac:dyDescent="0.25">
      <c r="I7633">
        <v>18626</v>
      </c>
      <c r="J7633" t="s">
        <v>717</v>
      </c>
      <c r="K7633" t="s">
        <v>970</v>
      </c>
      <c r="L7633" s="82">
        <v>26550</v>
      </c>
      <c r="M7633" t="s">
        <v>8788</v>
      </c>
    </row>
    <row r="7634" spans="9:13" x14ac:dyDescent="0.25">
      <c r="I7634">
        <v>18627</v>
      </c>
      <c r="J7634" t="s">
        <v>609</v>
      </c>
      <c r="K7634" t="s">
        <v>977</v>
      </c>
      <c r="L7634" s="82">
        <v>26551</v>
      </c>
      <c r="M7634" t="s">
        <v>8789</v>
      </c>
    </row>
    <row r="7635" spans="9:13" x14ac:dyDescent="0.25">
      <c r="I7635">
        <v>18628</v>
      </c>
      <c r="J7635" t="s">
        <v>593</v>
      </c>
      <c r="K7635" t="s">
        <v>821</v>
      </c>
      <c r="L7635" s="82">
        <v>26191</v>
      </c>
      <c r="M7635" t="s">
        <v>8790</v>
      </c>
    </row>
    <row r="7636" spans="9:13" x14ac:dyDescent="0.25">
      <c r="I7636">
        <v>18629</v>
      </c>
      <c r="J7636" t="s">
        <v>664</v>
      </c>
      <c r="K7636" t="s">
        <v>989</v>
      </c>
      <c r="L7636" s="82">
        <v>25986</v>
      </c>
      <c r="M7636" t="s">
        <v>8791</v>
      </c>
    </row>
    <row r="7637" spans="9:13" x14ac:dyDescent="0.25">
      <c r="I7637">
        <v>18630</v>
      </c>
      <c r="J7637" t="s">
        <v>641</v>
      </c>
      <c r="K7637" t="s">
        <v>962</v>
      </c>
      <c r="L7637" s="82">
        <v>25984</v>
      </c>
      <c r="M7637" t="s">
        <v>8792</v>
      </c>
    </row>
    <row r="7638" spans="9:13" x14ac:dyDescent="0.25">
      <c r="I7638">
        <v>18631</v>
      </c>
      <c r="J7638" t="s">
        <v>393</v>
      </c>
      <c r="K7638" t="s">
        <v>965</v>
      </c>
      <c r="L7638" s="82">
        <v>25938</v>
      </c>
      <c r="M7638" t="s">
        <v>8793</v>
      </c>
    </row>
    <row r="7639" spans="9:13" x14ac:dyDescent="0.25">
      <c r="I7639">
        <v>18632</v>
      </c>
      <c r="J7639" t="s">
        <v>171</v>
      </c>
      <c r="K7639" t="s">
        <v>927</v>
      </c>
      <c r="L7639" s="82">
        <v>26215</v>
      </c>
      <c r="M7639" t="s">
        <v>8794</v>
      </c>
    </row>
    <row r="7640" spans="9:13" x14ac:dyDescent="0.25">
      <c r="I7640">
        <v>18633</v>
      </c>
      <c r="J7640" t="s">
        <v>190</v>
      </c>
      <c r="K7640" t="s">
        <v>834</v>
      </c>
      <c r="L7640" s="82">
        <v>26200</v>
      </c>
      <c r="M7640" t="s">
        <v>8795</v>
      </c>
    </row>
    <row r="7641" spans="9:13" x14ac:dyDescent="0.25">
      <c r="I7641">
        <v>18634</v>
      </c>
      <c r="J7641" t="s">
        <v>572</v>
      </c>
      <c r="K7641" t="s">
        <v>883</v>
      </c>
      <c r="L7641" s="82">
        <v>26281</v>
      </c>
      <c r="M7641" t="s">
        <v>8796</v>
      </c>
    </row>
    <row r="7642" spans="9:13" x14ac:dyDescent="0.25">
      <c r="I7642">
        <v>18635</v>
      </c>
      <c r="J7642" t="s">
        <v>650</v>
      </c>
      <c r="K7642" t="s">
        <v>930</v>
      </c>
      <c r="L7642" s="82">
        <v>26166</v>
      </c>
      <c r="M7642" t="s">
        <v>8797</v>
      </c>
    </row>
    <row r="7643" spans="9:13" x14ac:dyDescent="0.25">
      <c r="I7643">
        <v>18636</v>
      </c>
      <c r="J7643" t="s">
        <v>246</v>
      </c>
      <c r="K7643" t="s">
        <v>956</v>
      </c>
      <c r="L7643" s="82">
        <v>26099</v>
      </c>
      <c r="M7643" t="s">
        <v>8798</v>
      </c>
    </row>
    <row r="7644" spans="9:13" x14ac:dyDescent="0.25">
      <c r="I7644">
        <v>18637</v>
      </c>
      <c r="J7644" t="s">
        <v>495</v>
      </c>
      <c r="K7644" t="s">
        <v>991</v>
      </c>
      <c r="L7644" s="82">
        <v>27735</v>
      </c>
      <c r="M7644" t="s">
        <v>8799</v>
      </c>
    </row>
    <row r="7645" spans="9:13" x14ac:dyDescent="0.25">
      <c r="I7645">
        <v>18638</v>
      </c>
      <c r="J7645" t="s">
        <v>226</v>
      </c>
      <c r="K7645" t="s">
        <v>953</v>
      </c>
      <c r="L7645" s="82">
        <v>27189</v>
      </c>
      <c r="M7645" t="s">
        <v>8800</v>
      </c>
    </row>
    <row r="7646" spans="9:13" x14ac:dyDescent="0.25">
      <c r="I7646">
        <v>18639</v>
      </c>
      <c r="J7646" t="s">
        <v>284</v>
      </c>
      <c r="K7646" t="s">
        <v>749</v>
      </c>
      <c r="L7646" s="82">
        <v>27280</v>
      </c>
      <c r="M7646" t="s">
        <v>8801</v>
      </c>
    </row>
    <row r="7647" spans="9:13" x14ac:dyDescent="0.25">
      <c r="I7647">
        <v>18640</v>
      </c>
      <c r="J7647" t="s">
        <v>521</v>
      </c>
      <c r="K7647" t="s">
        <v>283</v>
      </c>
      <c r="L7647" s="82">
        <v>27201</v>
      </c>
      <c r="M7647" t="s">
        <v>8802</v>
      </c>
    </row>
    <row r="7648" spans="9:13" x14ac:dyDescent="0.25">
      <c r="I7648">
        <v>18641</v>
      </c>
      <c r="J7648" t="s">
        <v>355</v>
      </c>
      <c r="K7648" t="s">
        <v>856</v>
      </c>
      <c r="L7648" s="82">
        <v>27710</v>
      </c>
      <c r="M7648" t="s">
        <v>8803</v>
      </c>
    </row>
    <row r="7649" spans="9:13" x14ac:dyDescent="0.25">
      <c r="I7649">
        <v>18642</v>
      </c>
      <c r="J7649" t="s">
        <v>271</v>
      </c>
      <c r="K7649" t="s">
        <v>953</v>
      </c>
      <c r="L7649" s="82">
        <v>27473</v>
      </c>
      <c r="M7649" t="s">
        <v>8804</v>
      </c>
    </row>
    <row r="7650" spans="9:13" x14ac:dyDescent="0.25">
      <c r="I7650">
        <v>18643</v>
      </c>
      <c r="J7650" t="s">
        <v>540</v>
      </c>
      <c r="K7650" t="s">
        <v>495</v>
      </c>
      <c r="L7650" s="82">
        <v>11499</v>
      </c>
      <c r="M7650" t="s">
        <v>8805</v>
      </c>
    </row>
    <row r="7651" spans="9:13" x14ac:dyDescent="0.25">
      <c r="I7651">
        <v>18644</v>
      </c>
      <c r="J7651" t="s">
        <v>381</v>
      </c>
      <c r="K7651" t="s">
        <v>826</v>
      </c>
      <c r="L7651" s="82">
        <v>24153</v>
      </c>
      <c r="M7651" t="s">
        <v>8806</v>
      </c>
    </row>
    <row r="7652" spans="9:13" x14ac:dyDescent="0.25">
      <c r="I7652">
        <v>18645</v>
      </c>
      <c r="J7652" t="s">
        <v>167</v>
      </c>
      <c r="K7652" t="s">
        <v>417</v>
      </c>
      <c r="L7652" s="82">
        <v>24187</v>
      </c>
      <c r="M7652" t="s">
        <v>8807</v>
      </c>
    </row>
    <row r="7653" spans="9:13" x14ac:dyDescent="0.25">
      <c r="I7653">
        <v>18646</v>
      </c>
      <c r="J7653" t="s">
        <v>220</v>
      </c>
      <c r="K7653" t="s">
        <v>934</v>
      </c>
      <c r="L7653" s="82">
        <v>24178</v>
      </c>
      <c r="M7653" t="s">
        <v>8808</v>
      </c>
    </row>
    <row r="7654" spans="9:13" x14ac:dyDescent="0.25">
      <c r="I7654">
        <v>18647</v>
      </c>
      <c r="J7654" t="s">
        <v>151</v>
      </c>
      <c r="K7654" t="s">
        <v>822</v>
      </c>
      <c r="L7654" s="82">
        <v>19529</v>
      </c>
      <c r="M7654" t="s">
        <v>8809</v>
      </c>
    </row>
    <row r="7655" spans="9:13" x14ac:dyDescent="0.25">
      <c r="I7655">
        <v>18648</v>
      </c>
      <c r="J7655" t="s">
        <v>319</v>
      </c>
      <c r="K7655" t="s">
        <v>823</v>
      </c>
      <c r="L7655" s="82">
        <v>19890</v>
      </c>
      <c r="M7655" t="s">
        <v>8810</v>
      </c>
    </row>
    <row r="7656" spans="9:13" x14ac:dyDescent="0.25">
      <c r="I7656">
        <v>18649</v>
      </c>
      <c r="J7656" t="s">
        <v>477</v>
      </c>
      <c r="K7656" t="s">
        <v>917</v>
      </c>
      <c r="L7656" s="82">
        <v>20315</v>
      </c>
      <c r="M7656" t="s">
        <v>8811</v>
      </c>
    </row>
    <row r="7657" spans="9:13" x14ac:dyDescent="0.25">
      <c r="I7657">
        <v>18650</v>
      </c>
      <c r="J7657" t="s">
        <v>346</v>
      </c>
      <c r="K7657" t="s">
        <v>862</v>
      </c>
      <c r="L7657" s="82">
        <v>20123</v>
      </c>
      <c r="M7657" t="s">
        <v>8812</v>
      </c>
    </row>
    <row r="7658" spans="9:13" x14ac:dyDescent="0.25">
      <c r="I7658">
        <v>18651</v>
      </c>
      <c r="J7658" t="s">
        <v>493</v>
      </c>
      <c r="K7658" t="s">
        <v>397</v>
      </c>
      <c r="L7658" s="82">
        <v>20215</v>
      </c>
      <c r="M7658" t="s">
        <v>8813</v>
      </c>
    </row>
    <row r="7659" spans="9:13" x14ac:dyDescent="0.25">
      <c r="I7659">
        <v>18652</v>
      </c>
      <c r="J7659" t="s">
        <v>250</v>
      </c>
      <c r="K7659" t="s">
        <v>871</v>
      </c>
      <c r="L7659" s="82">
        <v>20336</v>
      </c>
      <c r="M7659" t="s">
        <v>8814</v>
      </c>
    </row>
    <row r="7660" spans="9:13" x14ac:dyDescent="0.25">
      <c r="I7660">
        <v>18653</v>
      </c>
      <c r="J7660" t="s">
        <v>612</v>
      </c>
      <c r="K7660" t="s">
        <v>990</v>
      </c>
      <c r="L7660" s="82">
        <v>20188</v>
      </c>
      <c r="M7660" t="s">
        <v>8815</v>
      </c>
    </row>
    <row r="7661" spans="9:13" x14ac:dyDescent="0.25">
      <c r="I7661">
        <v>18654</v>
      </c>
      <c r="J7661" t="s">
        <v>495</v>
      </c>
      <c r="K7661" t="s">
        <v>866</v>
      </c>
      <c r="L7661" s="82">
        <v>20258</v>
      </c>
      <c r="M7661" t="s">
        <v>8816</v>
      </c>
    </row>
    <row r="7662" spans="9:13" x14ac:dyDescent="0.25">
      <c r="I7662">
        <v>18655</v>
      </c>
      <c r="J7662" t="s">
        <v>703</v>
      </c>
      <c r="K7662" t="s">
        <v>871</v>
      </c>
      <c r="L7662" s="82">
        <v>20371</v>
      </c>
      <c r="M7662" t="s">
        <v>8817</v>
      </c>
    </row>
    <row r="7663" spans="9:13" x14ac:dyDescent="0.25">
      <c r="I7663">
        <v>18656</v>
      </c>
      <c r="J7663" t="s">
        <v>314</v>
      </c>
      <c r="K7663" t="s">
        <v>957</v>
      </c>
      <c r="L7663" s="82">
        <v>20569</v>
      </c>
      <c r="M7663" t="s">
        <v>8818</v>
      </c>
    </row>
    <row r="7664" spans="9:13" x14ac:dyDescent="0.25">
      <c r="I7664">
        <v>18657</v>
      </c>
      <c r="J7664" t="s">
        <v>562</v>
      </c>
      <c r="K7664" t="s">
        <v>363</v>
      </c>
      <c r="L7664" s="82">
        <v>20782</v>
      </c>
      <c r="M7664" t="s">
        <v>8819</v>
      </c>
    </row>
    <row r="7665" spans="9:13" x14ac:dyDescent="0.25">
      <c r="I7665">
        <v>18658</v>
      </c>
      <c r="J7665" t="s">
        <v>234</v>
      </c>
      <c r="K7665" t="s">
        <v>950</v>
      </c>
      <c r="L7665" s="82">
        <v>20672</v>
      </c>
      <c r="M7665" t="s">
        <v>8820</v>
      </c>
    </row>
    <row r="7666" spans="9:13" x14ac:dyDescent="0.25">
      <c r="I7666">
        <v>18659</v>
      </c>
      <c r="J7666" t="s">
        <v>272</v>
      </c>
      <c r="K7666" t="s">
        <v>953</v>
      </c>
      <c r="L7666" s="82">
        <v>20609</v>
      </c>
      <c r="M7666" t="s">
        <v>8821</v>
      </c>
    </row>
    <row r="7667" spans="9:13" x14ac:dyDescent="0.25">
      <c r="I7667">
        <v>18660</v>
      </c>
      <c r="J7667" t="s">
        <v>617</v>
      </c>
      <c r="K7667" t="s">
        <v>895</v>
      </c>
      <c r="L7667" s="82">
        <v>20751</v>
      </c>
      <c r="M7667" t="s">
        <v>8822</v>
      </c>
    </row>
    <row r="7668" spans="9:13" x14ac:dyDescent="0.25">
      <c r="I7668">
        <v>18661</v>
      </c>
      <c r="J7668" t="s">
        <v>197</v>
      </c>
      <c r="K7668" t="s">
        <v>833</v>
      </c>
      <c r="L7668" s="82">
        <v>21155</v>
      </c>
      <c r="M7668" t="s">
        <v>8823</v>
      </c>
    </row>
    <row r="7669" spans="9:13" x14ac:dyDescent="0.25">
      <c r="I7669">
        <v>18662</v>
      </c>
      <c r="J7669" t="s">
        <v>346</v>
      </c>
      <c r="K7669" t="s">
        <v>991</v>
      </c>
      <c r="L7669" s="82">
        <v>21141</v>
      </c>
      <c r="M7669" t="s">
        <v>8824</v>
      </c>
    </row>
    <row r="7670" spans="9:13" x14ac:dyDescent="0.25">
      <c r="I7670">
        <v>18663</v>
      </c>
      <c r="J7670" t="s">
        <v>286</v>
      </c>
      <c r="K7670" t="s">
        <v>862</v>
      </c>
      <c r="L7670" s="82">
        <v>20903</v>
      </c>
      <c r="M7670" t="s">
        <v>8825</v>
      </c>
    </row>
    <row r="7671" spans="9:13" x14ac:dyDescent="0.25">
      <c r="I7671">
        <v>18664</v>
      </c>
      <c r="J7671" t="s">
        <v>345</v>
      </c>
      <c r="K7671" t="s">
        <v>909</v>
      </c>
      <c r="L7671" s="82">
        <v>20869</v>
      </c>
      <c r="M7671" t="s">
        <v>8826</v>
      </c>
    </row>
    <row r="7672" spans="9:13" x14ac:dyDescent="0.25">
      <c r="I7672">
        <v>18665</v>
      </c>
      <c r="J7672" t="s">
        <v>316</v>
      </c>
      <c r="K7672" t="s">
        <v>929</v>
      </c>
      <c r="L7672" s="82">
        <v>20934</v>
      </c>
      <c r="M7672" t="s">
        <v>8827</v>
      </c>
    </row>
    <row r="7673" spans="9:13" x14ac:dyDescent="0.25">
      <c r="I7673">
        <v>18666</v>
      </c>
      <c r="J7673" t="s">
        <v>674</v>
      </c>
      <c r="K7673" t="s">
        <v>875</v>
      </c>
      <c r="L7673" s="82">
        <v>21136</v>
      </c>
      <c r="M7673" t="s">
        <v>8828</v>
      </c>
    </row>
    <row r="7674" spans="9:13" x14ac:dyDescent="0.25">
      <c r="I7674">
        <v>18667</v>
      </c>
      <c r="J7674" t="s">
        <v>407</v>
      </c>
      <c r="K7674" t="s">
        <v>893</v>
      </c>
      <c r="L7674" s="82">
        <v>20952</v>
      </c>
      <c r="M7674" t="s">
        <v>8829</v>
      </c>
    </row>
    <row r="7675" spans="9:13" x14ac:dyDescent="0.25">
      <c r="I7675">
        <v>18668</v>
      </c>
      <c r="J7675" t="s">
        <v>490</v>
      </c>
      <c r="K7675" t="s">
        <v>939</v>
      </c>
      <c r="L7675" s="82">
        <v>20957</v>
      </c>
      <c r="M7675" t="s">
        <v>8830</v>
      </c>
    </row>
    <row r="7676" spans="9:13" x14ac:dyDescent="0.25">
      <c r="I7676">
        <v>18669</v>
      </c>
      <c r="J7676" t="s">
        <v>190</v>
      </c>
      <c r="K7676" t="s">
        <v>913</v>
      </c>
      <c r="L7676" s="82">
        <v>21531</v>
      </c>
      <c r="M7676" t="s">
        <v>8831</v>
      </c>
    </row>
    <row r="7677" spans="9:13" x14ac:dyDescent="0.25">
      <c r="I7677">
        <v>18670</v>
      </c>
      <c r="J7677" t="s">
        <v>563</v>
      </c>
      <c r="K7677" t="s">
        <v>417</v>
      </c>
      <c r="L7677" s="82">
        <v>21370</v>
      </c>
      <c r="M7677" t="s">
        <v>8832</v>
      </c>
    </row>
    <row r="7678" spans="9:13" x14ac:dyDescent="0.25">
      <c r="I7678">
        <v>18671</v>
      </c>
      <c r="J7678" t="s">
        <v>563</v>
      </c>
      <c r="K7678" t="s">
        <v>596</v>
      </c>
      <c r="L7678" s="82">
        <v>21471</v>
      </c>
      <c r="M7678" t="s">
        <v>8833</v>
      </c>
    </row>
    <row r="7679" spans="9:13" x14ac:dyDescent="0.25">
      <c r="I7679">
        <v>18672</v>
      </c>
      <c r="J7679" t="s">
        <v>695</v>
      </c>
      <c r="K7679" t="s">
        <v>958</v>
      </c>
      <c r="L7679" s="82">
        <v>21465</v>
      </c>
      <c r="M7679" t="s">
        <v>8834</v>
      </c>
    </row>
    <row r="7680" spans="9:13" x14ac:dyDescent="0.25">
      <c r="I7680">
        <v>18673</v>
      </c>
      <c r="J7680" t="s">
        <v>283</v>
      </c>
      <c r="K7680" t="s">
        <v>987</v>
      </c>
      <c r="L7680" s="82">
        <v>21422</v>
      </c>
      <c r="M7680" t="s">
        <v>8835</v>
      </c>
    </row>
    <row r="7681" spans="9:13" x14ac:dyDescent="0.25">
      <c r="I7681">
        <v>18674</v>
      </c>
      <c r="J7681" t="s">
        <v>606</v>
      </c>
      <c r="K7681" t="s">
        <v>835</v>
      </c>
      <c r="L7681" s="82">
        <v>21264</v>
      </c>
      <c r="M7681" t="s">
        <v>8836</v>
      </c>
    </row>
    <row r="7682" spans="9:13" x14ac:dyDescent="0.25">
      <c r="I7682">
        <v>18675</v>
      </c>
      <c r="J7682" t="s">
        <v>232</v>
      </c>
      <c r="K7682" t="s">
        <v>664</v>
      </c>
      <c r="L7682" s="82">
        <v>21677</v>
      </c>
      <c r="M7682" t="s">
        <v>8837</v>
      </c>
    </row>
    <row r="7683" spans="9:13" x14ac:dyDescent="0.25">
      <c r="I7683">
        <v>18676</v>
      </c>
      <c r="J7683" t="s">
        <v>186</v>
      </c>
      <c r="K7683" t="s">
        <v>836</v>
      </c>
      <c r="L7683" s="82">
        <v>21616</v>
      </c>
      <c r="M7683" t="s">
        <v>8838</v>
      </c>
    </row>
    <row r="7684" spans="9:13" x14ac:dyDescent="0.25">
      <c r="I7684">
        <v>18677</v>
      </c>
      <c r="J7684" t="s">
        <v>456</v>
      </c>
      <c r="K7684" t="s">
        <v>965</v>
      </c>
      <c r="L7684" s="82">
        <v>21678</v>
      </c>
      <c r="M7684" t="s">
        <v>8839</v>
      </c>
    </row>
    <row r="7685" spans="9:13" x14ac:dyDescent="0.25">
      <c r="I7685">
        <v>18678</v>
      </c>
      <c r="J7685" t="s">
        <v>357</v>
      </c>
      <c r="K7685" t="s">
        <v>1016</v>
      </c>
      <c r="L7685" s="82">
        <v>21863</v>
      </c>
      <c r="M7685" t="s">
        <v>8840</v>
      </c>
    </row>
    <row r="7686" spans="9:13" x14ac:dyDescent="0.25">
      <c r="I7686">
        <v>18679</v>
      </c>
      <c r="J7686" t="s">
        <v>170</v>
      </c>
      <c r="K7686" t="s">
        <v>928</v>
      </c>
      <c r="L7686" s="82">
        <v>26506</v>
      </c>
      <c r="M7686" t="s">
        <v>8841</v>
      </c>
    </row>
    <row r="7687" spans="9:13" x14ac:dyDescent="0.25">
      <c r="I7687">
        <v>18680</v>
      </c>
      <c r="J7687" t="s">
        <v>292</v>
      </c>
      <c r="K7687" t="s">
        <v>965</v>
      </c>
      <c r="L7687" s="82">
        <v>26971</v>
      </c>
      <c r="M7687" t="s">
        <v>8842</v>
      </c>
    </row>
    <row r="7688" spans="9:13" x14ac:dyDescent="0.25">
      <c r="I7688">
        <v>18681</v>
      </c>
      <c r="J7688" t="s">
        <v>307</v>
      </c>
      <c r="K7688" t="s">
        <v>913</v>
      </c>
      <c r="L7688" s="82">
        <v>26958</v>
      </c>
      <c r="M7688" t="s">
        <v>8843</v>
      </c>
    </row>
    <row r="7689" spans="9:13" x14ac:dyDescent="0.25">
      <c r="I7689">
        <v>18682</v>
      </c>
      <c r="J7689" t="s">
        <v>228</v>
      </c>
      <c r="K7689" t="s">
        <v>835</v>
      </c>
      <c r="L7689" s="82">
        <v>26853</v>
      </c>
      <c r="M7689" t="s">
        <v>8844</v>
      </c>
    </row>
    <row r="7690" spans="9:13" x14ac:dyDescent="0.25">
      <c r="I7690">
        <v>18683</v>
      </c>
      <c r="J7690" t="s">
        <v>345</v>
      </c>
      <c r="K7690" t="s">
        <v>833</v>
      </c>
      <c r="L7690" s="82">
        <v>26899</v>
      </c>
      <c r="M7690" t="s">
        <v>8845</v>
      </c>
    </row>
    <row r="7691" spans="9:13" x14ac:dyDescent="0.25">
      <c r="I7691">
        <v>18684</v>
      </c>
      <c r="J7691" t="s">
        <v>585</v>
      </c>
      <c r="K7691" t="s">
        <v>1016</v>
      </c>
      <c r="L7691" s="82">
        <v>26911</v>
      </c>
      <c r="M7691" t="s">
        <v>8846</v>
      </c>
    </row>
    <row r="7692" spans="9:13" x14ac:dyDescent="0.25">
      <c r="I7692">
        <v>18685</v>
      </c>
      <c r="J7692" t="s">
        <v>357</v>
      </c>
      <c r="K7692" t="s">
        <v>983</v>
      </c>
      <c r="L7692" s="82">
        <v>26081</v>
      </c>
      <c r="M7692" t="s">
        <v>8847</v>
      </c>
    </row>
    <row r="7693" spans="9:13" x14ac:dyDescent="0.25">
      <c r="I7693">
        <v>18686</v>
      </c>
      <c r="J7693" t="s">
        <v>456</v>
      </c>
      <c r="K7693" t="s">
        <v>918</v>
      </c>
      <c r="L7693" s="82">
        <v>26219</v>
      </c>
      <c r="M7693" t="s">
        <v>8848</v>
      </c>
    </row>
    <row r="7694" spans="9:13" x14ac:dyDescent="0.25">
      <c r="I7694">
        <v>18687</v>
      </c>
      <c r="J7694" t="s">
        <v>316</v>
      </c>
      <c r="K7694" t="s">
        <v>992</v>
      </c>
      <c r="L7694" s="82">
        <v>25953</v>
      </c>
      <c r="M7694" t="s">
        <v>8849</v>
      </c>
    </row>
    <row r="7695" spans="9:13" x14ac:dyDescent="0.25">
      <c r="I7695">
        <v>18688</v>
      </c>
      <c r="J7695" t="s">
        <v>494</v>
      </c>
      <c r="K7695" t="s">
        <v>931</v>
      </c>
      <c r="L7695" s="82">
        <v>21195</v>
      </c>
      <c r="M7695" t="s">
        <v>8850</v>
      </c>
    </row>
    <row r="7696" spans="9:13" x14ac:dyDescent="0.25">
      <c r="I7696">
        <v>18689</v>
      </c>
      <c r="J7696" t="s">
        <v>399</v>
      </c>
      <c r="K7696" t="s">
        <v>943</v>
      </c>
      <c r="L7696" s="82">
        <v>21367</v>
      </c>
      <c r="M7696" t="s">
        <v>8851</v>
      </c>
    </row>
    <row r="7697" spans="9:13" x14ac:dyDescent="0.25">
      <c r="I7697">
        <v>18690</v>
      </c>
      <c r="J7697" t="s">
        <v>523</v>
      </c>
      <c r="K7697" t="s">
        <v>911</v>
      </c>
      <c r="L7697" s="82">
        <v>10691</v>
      </c>
      <c r="M7697" t="s">
        <v>8852</v>
      </c>
    </row>
    <row r="7698" spans="9:13" x14ac:dyDescent="0.25">
      <c r="I7698">
        <v>18691</v>
      </c>
      <c r="J7698" t="s">
        <v>334</v>
      </c>
      <c r="K7698" t="s">
        <v>865</v>
      </c>
      <c r="L7698" s="82">
        <v>25286</v>
      </c>
      <c r="M7698" t="s">
        <v>8853</v>
      </c>
    </row>
    <row r="7699" spans="9:13" x14ac:dyDescent="0.25">
      <c r="I7699">
        <v>18692</v>
      </c>
      <c r="J7699" t="s">
        <v>626</v>
      </c>
      <c r="K7699" t="s">
        <v>828</v>
      </c>
      <c r="L7699" s="82">
        <v>25244</v>
      </c>
      <c r="M7699" t="s">
        <v>8854</v>
      </c>
    </row>
    <row r="7700" spans="9:13" x14ac:dyDescent="0.25">
      <c r="I7700">
        <v>18693</v>
      </c>
      <c r="J7700" t="s">
        <v>546</v>
      </c>
      <c r="K7700" t="s">
        <v>981</v>
      </c>
      <c r="L7700" s="82">
        <v>25373</v>
      </c>
      <c r="M7700" t="s">
        <v>8855</v>
      </c>
    </row>
    <row r="7701" spans="9:13" x14ac:dyDescent="0.25">
      <c r="I7701">
        <v>18694</v>
      </c>
      <c r="J7701" t="s">
        <v>661</v>
      </c>
      <c r="K7701" t="s">
        <v>977</v>
      </c>
      <c r="L7701" s="82">
        <v>25405</v>
      </c>
      <c r="M7701" t="s">
        <v>8856</v>
      </c>
    </row>
    <row r="7702" spans="9:13" x14ac:dyDescent="0.25">
      <c r="I7702">
        <v>18695</v>
      </c>
      <c r="J7702" t="s">
        <v>517</v>
      </c>
      <c r="K7702" t="s">
        <v>871</v>
      </c>
      <c r="L7702" s="82">
        <v>25511</v>
      </c>
      <c r="M7702" t="s">
        <v>8857</v>
      </c>
    </row>
    <row r="7703" spans="9:13" x14ac:dyDescent="0.25">
      <c r="I7703">
        <v>18696</v>
      </c>
      <c r="J7703" t="s">
        <v>378</v>
      </c>
      <c r="K7703" t="s">
        <v>122</v>
      </c>
      <c r="L7703" s="82">
        <v>25470</v>
      </c>
      <c r="M7703" t="s">
        <v>8858</v>
      </c>
    </row>
    <row r="7704" spans="9:13" x14ac:dyDescent="0.25">
      <c r="I7704">
        <v>18697</v>
      </c>
      <c r="J7704" t="s">
        <v>634</v>
      </c>
      <c r="K7704" t="s">
        <v>840</v>
      </c>
      <c r="L7704" s="82">
        <v>24993</v>
      </c>
      <c r="M7704" t="s">
        <v>8859</v>
      </c>
    </row>
    <row r="7705" spans="9:13" x14ac:dyDescent="0.25">
      <c r="I7705">
        <v>18698</v>
      </c>
      <c r="J7705" t="s">
        <v>193</v>
      </c>
      <c r="K7705" t="s">
        <v>897</v>
      </c>
      <c r="L7705" s="82">
        <v>25025</v>
      </c>
      <c r="M7705" t="s">
        <v>8860</v>
      </c>
    </row>
    <row r="7706" spans="9:13" x14ac:dyDescent="0.25">
      <c r="I7706">
        <v>18699</v>
      </c>
      <c r="J7706" t="s">
        <v>220</v>
      </c>
      <c r="K7706" t="s">
        <v>913</v>
      </c>
      <c r="L7706" s="82">
        <v>25128</v>
      </c>
      <c r="M7706" t="s">
        <v>8861</v>
      </c>
    </row>
    <row r="7707" spans="9:13" x14ac:dyDescent="0.25">
      <c r="I7707">
        <v>18700</v>
      </c>
      <c r="J7707" t="s">
        <v>280</v>
      </c>
      <c r="K7707" t="s">
        <v>847</v>
      </c>
      <c r="L7707" s="82">
        <v>25117</v>
      </c>
      <c r="M7707" t="s">
        <v>8862</v>
      </c>
    </row>
    <row r="7708" spans="9:13" x14ac:dyDescent="0.25">
      <c r="I7708">
        <v>18701</v>
      </c>
      <c r="J7708" t="s">
        <v>433</v>
      </c>
      <c r="K7708" t="s">
        <v>840</v>
      </c>
      <c r="L7708" s="82">
        <v>25052</v>
      </c>
      <c r="M7708" t="s">
        <v>8863</v>
      </c>
    </row>
    <row r="7709" spans="9:13" x14ac:dyDescent="0.25">
      <c r="I7709">
        <v>18702</v>
      </c>
      <c r="J7709" t="s">
        <v>575</v>
      </c>
      <c r="K7709" t="s">
        <v>992</v>
      </c>
      <c r="L7709" s="82">
        <v>24936</v>
      </c>
      <c r="M7709" t="s">
        <v>8864</v>
      </c>
    </row>
    <row r="7710" spans="9:13" x14ac:dyDescent="0.25">
      <c r="I7710">
        <v>18703</v>
      </c>
      <c r="J7710" t="s">
        <v>518</v>
      </c>
      <c r="K7710" t="s">
        <v>822</v>
      </c>
      <c r="L7710" s="82">
        <v>24725</v>
      </c>
      <c r="M7710" t="s">
        <v>8865</v>
      </c>
    </row>
    <row r="7711" spans="9:13" x14ac:dyDescent="0.25">
      <c r="I7711">
        <v>18704</v>
      </c>
      <c r="J7711" t="s">
        <v>392</v>
      </c>
      <c r="K7711" t="s">
        <v>919</v>
      </c>
      <c r="L7711" s="82">
        <v>24524</v>
      </c>
      <c r="M7711" t="s">
        <v>8866</v>
      </c>
    </row>
    <row r="7712" spans="9:13" x14ac:dyDescent="0.25">
      <c r="I7712">
        <v>18705</v>
      </c>
      <c r="J7712" t="s">
        <v>401</v>
      </c>
      <c r="K7712" t="s">
        <v>919</v>
      </c>
      <c r="L7712" s="82">
        <v>24712</v>
      </c>
      <c r="M7712" t="s">
        <v>8867</v>
      </c>
    </row>
    <row r="7713" spans="9:13" x14ac:dyDescent="0.25">
      <c r="I7713">
        <v>18706</v>
      </c>
      <c r="J7713" t="s">
        <v>436</v>
      </c>
      <c r="K7713" t="s">
        <v>865</v>
      </c>
      <c r="L7713" s="82">
        <v>25342</v>
      </c>
      <c r="M7713" t="s">
        <v>8868</v>
      </c>
    </row>
    <row r="7714" spans="9:13" x14ac:dyDescent="0.25">
      <c r="I7714">
        <v>18707</v>
      </c>
      <c r="J7714" t="s">
        <v>321</v>
      </c>
      <c r="K7714" t="s">
        <v>962</v>
      </c>
      <c r="L7714" s="82">
        <v>25321</v>
      </c>
      <c r="M7714" t="s">
        <v>8869</v>
      </c>
    </row>
    <row r="7715" spans="9:13" x14ac:dyDescent="0.25">
      <c r="I7715">
        <v>18708</v>
      </c>
      <c r="J7715" t="s">
        <v>358</v>
      </c>
      <c r="K7715" t="s">
        <v>847</v>
      </c>
      <c r="L7715" s="82">
        <v>25531</v>
      </c>
      <c r="M7715" t="s">
        <v>8870</v>
      </c>
    </row>
    <row r="7716" spans="9:13" x14ac:dyDescent="0.25">
      <c r="I7716">
        <v>18709</v>
      </c>
      <c r="J7716" t="s">
        <v>410</v>
      </c>
      <c r="K7716" t="s">
        <v>857</v>
      </c>
      <c r="L7716" s="82">
        <v>25360</v>
      </c>
      <c r="M7716" t="s">
        <v>8871</v>
      </c>
    </row>
    <row r="7717" spans="9:13" x14ac:dyDescent="0.25">
      <c r="I7717">
        <v>18710</v>
      </c>
      <c r="J7717" t="s">
        <v>582</v>
      </c>
      <c r="K7717" t="s">
        <v>844</v>
      </c>
      <c r="L7717" s="82">
        <v>25436</v>
      </c>
      <c r="M7717" t="s">
        <v>8872</v>
      </c>
    </row>
    <row r="7718" spans="9:13" x14ac:dyDescent="0.25">
      <c r="I7718">
        <v>18711</v>
      </c>
      <c r="J7718" t="s">
        <v>515</v>
      </c>
      <c r="K7718" t="s">
        <v>871</v>
      </c>
      <c r="L7718" s="82">
        <v>24606</v>
      </c>
      <c r="M7718" t="s">
        <v>8873</v>
      </c>
    </row>
    <row r="7719" spans="9:13" x14ac:dyDescent="0.25">
      <c r="I7719">
        <v>18712</v>
      </c>
      <c r="J7719" t="s">
        <v>625</v>
      </c>
      <c r="K7719" t="s">
        <v>1008</v>
      </c>
      <c r="L7719" s="82">
        <v>24329</v>
      </c>
      <c r="M7719" t="s">
        <v>8874</v>
      </c>
    </row>
    <row r="7720" spans="9:13" x14ac:dyDescent="0.25">
      <c r="I7720">
        <v>18713</v>
      </c>
      <c r="J7720" t="s">
        <v>570</v>
      </c>
      <c r="K7720" t="s">
        <v>821</v>
      </c>
      <c r="L7720" s="82">
        <v>24426</v>
      </c>
      <c r="M7720" t="s">
        <v>8875</v>
      </c>
    </row>
    <row r="7721" spans="9:13" x14ac:dyDescent="0.25">
      <c r="I7721">
        <v>18714</v>
      </c>
      <c r="J7721" t="s">
        <v>394</v>
      </c>
      <c r="K7721" t="s">
        <v>866</v>
      </c>
      <c r="L7721" s="82">
        <v>24334</v>
      </c>
      <c r="M7721" t="s">
        <v>8876</v>
      </c>
    </row>
    <row r="7722" spans="9:13" x14ac:dyDescent="0.25">
      <c r="I7722">
        <v>18715</v>
      </c>
      <c r="J7722" t="s">
        <v>367</v>
      </c>
      <c r="K7722" t="s">
        <v>839</v>
      </c>
      <c r="L7722" s="82">
        <v>24010</v>
      </c>
      <c r="M7722" t="s">
        <v>8877</v>
      </c>
    </row>
    <row r="7723" spans="9:13" x14ac:dyDescent="0.25">
      <c r="I7723">
        <v>18716</v>
      </c>
      <c r="J7723" t="s">
        <v>170</v>
      </c>
      <c r="K7723" t="s">
        <v>942</v>
      </c>
      <c r="L7723" s="82">
        <v>25051</v>
      </c>
      <c r="M7723" t="s">
        <v>8878</v>
      </c>
    </row>
    <row r="7724" spans="9:13" x14ac:dyDescent="0.25">
      <c r="I7724">
        <v>18717</v>
      </c>
      <c r="J7724" t="s">
        <v>638</v>
      </c>
      <c r="K7724" t="s">
        <v>1007</v>
      </c>
      <c r="L7724" s="82">
        <v>23763</v>
      </c>
      <c r="M7724" t="s">
        <v>8879</v>
      </c>
    </row>
    <row r="7725" spans="9:13" x14ac:dyDescent="0.25">
      <c r="I7725">
        <v>18718</v>
      </c>
      <c r="J7725" t="s">
        <v>504</v>
      </c>
      <c r="K7725" t="s">
        <v>899</v>
      </c>
      <c r="L7725" s="82">
        <v>23903</v>
      </c>
      <c r="M7725" t="s">
        <v>8880</v>
      </c>
    </row>
    <row r="7726" spans="9:13" x14ac:dyDescent="0.25">
      <c r="I7726">
        <v>18719</v>
      </c>
      <c r="J7726" t="s">
        <v>459</v>
      </c>
      <c r="K7726" t="s">
        <v>831</v>
      </c>
      <c r="L7726" s="82">
        <v>23670</v>
      </c>
      <c r="M7726" t="s">
        <v>8881</v>
      </c>
    </row>
    <row r="7727" spans="9:13" x14ac:dyDescent="0.25">
      <c r="I7727">
        <v>18720</v>
      </c>
      <c r="J7727" t="s">
        <v>344</v>
      </c>
      <c r="K7727" t="s">
        <v>943</v>
      </c>
      <c r="L7727" s="82">
        <v>23373</v>
      </c>
      <c r="M7727" t="s">
        <v>8882</v>
      </c>
    </row>
    <row r="7728" spans="9:13" x14ac:dyDescent="0.25">
      <c r="I7728">
        <v>18721</v>
      </c>
      <c r="J7728" t="s">
        <v>369</v>
      </c>
      <c r="K7728" t="s">
        <v>977</v>
      </c>
      <c r="L7728" s="82">
        <v>23167</v>
      </c>
      <c r="M7728" t="s">
        <v>8883</v>
      </c>
    </row>
    <row r="7729" spans="9:13" x14ac:dyDescent="0.25">
      <c r="I7729">
        <v>18722</v>
      </c>
      <c r="J7729" t="s">
        <v>510</v>
      </c>
      <c r="K7729" t="s">
        <v>878</v>
      </c>
      <c r="L7729" s="82">
        <v>23211</v>
      </c>
      <c r="M7729" t="s">
        <v>8884</v>
      </c>
    </row>
    <row r="7730" spans="9:13" x14ac:dyDescent="0.25">
      <c r="I7730">
        <v>18723</v>
      </c>
      <c r="J7730" t="s">
        <v>392</v>
      </c>
      <c r="K7730" t="s">
        <v>893</v>
      </c>
      <c r="L7730" s="82">
        <v>23150</v>
      </c>
      <c r="M7730" t="s">
        <v>8885</v>
      </c>
    </row>
    <row r="7731" spans="9:13" x14ac:dyDescent="0.25">
      <c r="I7731">
        <v>18724</v>
      </c>
      <c r="J7731" t="s">
        <v>179</v>
      </c>
      <c r="K7731" t="s">
        <v>898</v>
      </c>
      <c r="L7731" s="82">
        <v>24782</v>
      </c>
      <c r="M7731" t="s">
        <v>8886</v>
      </c>
    </row>
    <row r="7732" spans="9:13" x14ac:dyDescent="0.25">
      <c r="I7732">
        <v>18725</v>
      </c>
      <c r="J7732" t="s">
        <v>179</v>
      </c>
      <c r="K7732" t="s">
        <v>901</v>
      </c>
      <c r="L7732" s="82">
        <v>24754</v>
      </c>
      <c r="M7732" t="s">
        <v>8887</v>
      </c>
    </row>
    <row r="7733" spans="9:13" x14ac:dyDescent="0.25">
      <c r="I7733">
        <v>18726</v>
      </c>
      <c r="J7733" t="s">
        <v>411</v>
      </c>
      <c r="K7733" t="s">
        <v>895</v>
      </c>
      <c r="L7733" s="82">
        <v>22707</v>
      </c>
      <c r="M7733" t="s">
        <v>8888</v>
      </c>
    </row>
    <row r="7734" spans="9:13" x14ac:dyDescent="0.25">
      <c r="I7734">
        <v>18727</v>
      </c>
      <c r="J7734" t="s">
        <v>319</v>
      </c>
      <c r="K7734" t="s">
        <v>857</v>
      </c>
      <c r="L7734" s="82">
        <v>22564</v>
      </c>
      <c r="M7734" t="s">
        <v>8889</v>
      </c>
    </row>
    <row r="7735" spans="9:13" x14ac:dyDescent="0.25">
      <c r="I7735">
        <v>18728</v>
      </c>
      <c r="J7735" t="s">
        <v>449</v>
      </c>
      <c r="K7735" t="s">
        <v>881</v>
      </c>
      <c r="L7735" s="82">
        <v>24217</v>
      </c>
      <c r="M7735" t="s">
        <v>8890</v>
      </c>
    </row>
    <row r="7736" spans="9:13" x14ac:dyDescent="0.25">
      <c r="I7736">
        <v>18729</v>
      </c>
      <c r="J7736" t="s">
        <v>257</v>
      </c>
      <c r="K7736" t="s">
        <v>996</v>
      </c>
      <c r="L7736" s="82">
        <v>22012</v>
      </c>
      <c r="M7736" t="s">
        <v>8891</v>
      </c>
    </row>
    <row r="7737" spans="9:13" x14ac:dyDescent="0.25">
      <c r="I7737">
        <v>18730</v>
      </c>
      <c r="J7737" t="s">
        <v>339</v>
      </c>
      <c r="K7737" t="s">
        <v>375</v>
      </c>
      <c r="L7737" s="82">
        <v>21650</v>
      </c>
      <c r="M7737" t="s">
        <v>8892</v>
      </c>
    </row>
    <row r="7738" spans="9:13" x14ac:dyDescent="0.25">
      <c r="I7738">
        <v>18731</v>
      </c>
      <c r="J7738" t="s">
        <v>423</v>
      </c>
      <c r="K7738" t="s">
        <v>964</v>
      </c>
      <c r="L7738" s="82">
        <v>21733</v>
      </c>
      <c r="M7738" t="s">
        <v>8893</v>
      </c>
    </row>
    <row r="7739" spans="9:13" x14ac:dyDescent="0.25">
      <c r="I7739">
        <v>18732</v>
      </c>
      <c r="J7739" t="s">
        <v>365</v>
      </c>
      <c r="K7739" t="s">
        <v>968</v>
      </c>
      <c r="L7739" s="82">
        <v>11828</v>
      </c>
      <c r="M7739" t="s">
        <v>8894</v>
      </c>
    </row>
    <row r="7740" spans="9:13" x14ac:dyDescent="0.25">
      <c r="I7740">
        <v>18733</v>
      </c>
      <c r="J7740" t="s">
        <v>367</v>
      </c>
      <c r="K7740" t="s">
        <v>873</v>
      </c>
      <c r="L7740" s="82">
        <v>24038</v>
      </c>
      <c r="M7740" t="s">
        <v>8895</v>
      </c>
    </row>
    <row r="7741" spans="9:13" x14ac:dyDescent="0.25">
      <c r="I7741">
        <v>18734</v>
      </c>
      <c r="J7741" t="s">
        <v>524</v>
      </c>
      <c r="K7741" t="s">
        <v>1002</v>
      </c>
      <c r="L7741" s="82">
        <v>23511</v>
      </c>
      <c r="M7741" t="s">
        <v>8896</v>
      </c>
    </row>
    <row r="7742" spans="9:13" x14ac:dyDescent="0.25">
      <c r="I7742">
        <v>18735</v>
      </c>
      <c r="J7742" t="s">
        <v>242</v>
      </c>
      <c r="K7742" t="s">
        <v>849</v>
      </c>
      <c r="L7742" s="82">
        <v>23670</v>
      </c>
      <c r="M7742" t="s">
        <v>8897</v>
      </c>
    </row>
    <row r="7743" spans="9:13" x14ac:dyDescent="0.25">
      <c r="I7743">
        <v>18736</v>
      </c>
      <c r="J7743" t="s">
        <v>291</v>
      </c>
      <c r="K7743" t="s">
        <v>917</v>
      </c>
      <c r="L7743" s="82">
        <v>21714</v>
      </c>
      <c r="M7743" t="s">
        <v>8898</v>
      </c>
    </row>
    <row r="7744" spans="9:13" x14ac:dyDescent="0.25">
      <c r="I7744">
        <v>18737</v>
      </c>
      <c r="J7744" t="s">
        <v>333</v>
      </c>
      <c r="K7744" t="s">
        <v>977</v>
      </c>
      <c r="L7744" s="82">
        <v>21752</v>
      </c>
      <c r="M7744" t="s">
        <v>8899</v>
      </c>
    </row>
    <row r="7745" spans="9:13" x14ac:dyDescent="0.25">
      <c r="I7745">
        <v>18738</v>
      </c>
      <c r="J7745" t="s">
        <v>230</v>
      </c>
      <c r="K7745" t="s">
        <v>881</v>
      </c>
      <c r="L7745" s="82">
        <v>23113</v>
      </c>
      <c r="M7745" t="s">
        <v>8900</v>
      </c>
    </row>
    <row r="7746" spans="9:13" x14ac:dyDescent="0.25">
      <c r="I7746">
        <v>18739</v>
      </c>
      <c r="J7746" t="s">
        <v>151</v>
      </c>
      <c r="K7746" t="s">
        <v>970</v>
      </c>
      <c r="L7746" s="82">
        <v>22459</v>
      </c>
      <c r="M7746" t="s">
        <v>8901</v>
      </c>
    </row>
    <row r="7747" spans="9:13" x14ac:dyDescent="0.25">
      <c r="I7747">
        <v>18740</v>
      </c>
      <c r="J7747" t="s">
        <v>190</v>
      </c>
      <c r="K7747" t="s">
        <v>837</v>
      </c>
      <c r="L7747" s="82">
        <v>21432</v>
      </c>
      <c r="M7747" t="s">
        <v>8902</v>
      </c>
    </row>
    <row r="7748" spans="9:13" x14ac:dyDescent="0.25">
      <c r="I7748">
        <v>18741</v>
      </c>
      <c r="J7748" t="s">
        <v>246</v>
      </c>
      <c r="K7748" t="s">
        <v>930</v>
      </c>
      <c r="L7748" s="82">
        <v>13172</v>
      </c>
      <c r="M7748" t="s">
        <v>8903</v>
      </c>
    </row>
    <row r="7749" spans="9:13" x14ac:dyDescent="0.25">
      <c r="I7749">
        <v>18742</v>
      </c>
      <c r="J7749" t="s">
        <v>734</v>
      </c>
      <c r="K7749" t="s">
        <v>1008</v>
      </c>
      <c r="L7749" s="82">
        <v>22085</v>
      </c>
      <c r="M7749" t="s">
        <v>8904</v>
      </c>
    </row>
    <row r="7750" spans="9:13" x14ac:dyDescent="0.25">
      <c r="I7750">
        <v>18743</v>
      </c>
      <c r="J7750" t="s">
        <v>625</v>
      </c>
      <c r="K7750" t="s">
        <v>967</v>
      </c>
      <c r="L7750" s="82">
        <v>22200</v>
      </c>
      <c r="M7750" t="s">
        <v>8905</v>
      </c>
    </row>
    <row r="7751" spans="9:13" x14ac:dyDescent="0.25">
      <c r="I7751">
        <v>18744</v>
      </c>
      <c r="J7751" t="s">
        <v>256</v>
      </c>
      <c r="K7751" t="s">
        <v>869</v>
      </c>
      <c r="L7751" s="82">
        <v>22124</v>
      </c>
      <c r="M7751" t="s">
        <v>8906</v>
      </c>
    </row>
    <row r="7752" spans="9:13" x14ac:dyDescent="0.25">
      <c r="I7752">
        <v>18745</v>
      </c>
      <c r="J7752" t="s">
        <v>310</v>
      </c>
      <c r="K7752" t="s">
        <v>283</v>
      </c>
      <c r="L7752" s="82">
        <v>21111</v>
      </c>
      <c r="M7752" t="s">
        <v>8907</v>
      </c>
    </row>
    <row r="7753" spans="9:13" x14ac:dyDescent="0.25">
      <c r="I7753">
        <v>18746</v>
      </c>
      <c r="J7753" t="s">
        <v>463</v>
      </c>
      <c r="K7753" t="s">
        <v>827</v>
      </c>
      <c r="L7753" s="82">
        <v>21139</v>
      </c>
      <c r="M7753" t="s">
        <v>8908</v>
      </c>
    </row>
    <row r="7754" spans="9:13" x14ac:dyDescent="0.25">
      <c r="I7754">
        <v>18747</v>
      </c>
      <c r="J7754" t="s">
        <v>158</v>
      </c>
      <c r="K7754" t="s">
        <v>871</v>
      </c>
      <c r="L7754" s="82">
        <v>20584</v>
      </c>
      <c r="M7754" t="s">
        <v>8909</v>
      </c>
    </row>
    <row r="7755" spans="9:13" x14ac:dyDescent="0.25">
      <c r="I7755">
        <v>18748</v>
      </c>
      <c r="J7755" t="s">
        <v>294</v>
      </c>
      <c r="K7755" t="s">
        <v>949</v>
      </c>
      <c r="L7755" s="82">
        <v>18253</v>
      </c>
      <c r="M7755" t="s">
        <v>8910</v>
      </c>
    </row>
    <row r="7756" spans="9:13" x14ac:dyDescent="0.25">
      <c r="I7756">
        <v>18749</v>
      </c>
      <c r="J7756" t="s">
        <v>316</v>
      </c>
      <c r="K7756" t="s">
        <v>949</v>
      </c>
      <c r="L7756" s="82">
        <v>27986</v>
      </c>
      <c r="M7756" t="s">
        <v>8911</v>
      </c>
    </row>
    <row r="7757" spans="9:13" x14ac:dyDescent="0.25">
      <c r="I7757">
        <v>18750</v>
      </c>
      <c r="J7757" t="s">
        <v>318</v>
      </c>
      <c r="K7757" t="s">
        <v>944</v>
      </c>
      <c r="L7757" s="82">
        <v>27884</v>
      </c>
      <c r="M7757" t="s">
        <v>8912</v>
      </c>
    </row>
    <row r="7758" spans="9:13" x14ac:dyDescent="0.25">
      <c r="I7758">
        <v>18751</v>
      </c>
      <c r="J7758" t="s">
        <v>249</v>
      </c>
      <c r="K7758" t="s">
        <v>972</v>
      </c>
      <c r="L7758" s="82">
        <v>27914</v>
      </c>
      <c r="M7758" t="s">
        <v>8913</v>
      </c>
    </row>
    <row r="7759" spans="9:13" x14ac:dyDescent="0.25">
      <c r="I7759">
        <v>18752</v>
      </c>
      <c r="J7759" t="s">
        <v>266</v>
      </c>
      <c r="K7759" t="s">
        <v>833</v>
      </c>
      <c r="L7759" s="82">
        <v>27572</v>
      </c>
      <c r="M7759" t="s">
        <v>8914</v>
      </c>
    </row>
    <row r="7760" spans="9:13" x14ac:dyDescent="0.25">
      <c r="I7760">
        <v>18753</v>
      </c>
      <c r="J7760" t="s">
        <v>283</v>
      </c>
      <c r="K7760" t="s">
        <v>993</v>
      </c>
      <c r="L7760" s="82">
        <v>27533</v>
      </c>
      <c r="M7760" t="s">
        <v>8915</v>
      </c>
    </row>
    <row r="7761" spans="9:13" x14ac:dyDescent="0.25">
      <c r="I7761">
        <v>18754</v>
      </c>
      <c r="J7761" t="s">
        <v>448</v>
      </c>
      <c r="K7761" t="s">
        <v>397</v>
      </c>
      <c r="L7761" s="82">
        <v>27663</v>
      </c>
      <c r="M7761" t="s">
        <v>8916</v>
      </c>
    </row>
    <row r="7762" spans="9:13" x14ac:dyDescent="0.25">
      <c r="I7762">
        <v>18755</v>
      </c>
      <c r="J7762" t="s">
        <v>561</v>
      </c>
      <c r="K7762" t="s">
        <v>958</v>
      </c>
      <c r="L7762" s="82">
        <v>27996</v>
      </c>
      <c r="M7762" t="s">
        <v>8917</v>
      </c>
    </row>
    <row r="7763" spans="9:13" x14ac:dyDescent="0.25">
      <c r="I7763">
        <v>18756</v>
      </c>
      <c r="J7763" t="s">
        <v>448</v>
      </c>
      <c r="K7763" t="s">
        <v>953</v>
      </c>
      <c r="L7763" s="82">
        <v>27883</v>
      </c>
      <c r="M7763" t="s">
        <v>8918</v>
      </c>
    </row>
    <row r="7764" spans="9:13" x14ac:dyDescent="0.25">
      <c r="I7764">
        <v>18757</v>
      </c>
      <c r="J7764" t="s">
        <v>469</v>
      </c>
      <c r="K7764" t="s">
        <v>989</v>
      </c>
      <c r="L7764" s="82">
        <v>27990</v>
      </c>
      <c r="M7764" t="s">
        <v>8919</v>
      </c>
    </row>
    <row r="7765" spans="9:13" x14ac:dyDescent="0.25">
      <c r="I7765">
        <v>18758</v>
      </c>
      <c r="J7765" t="s">
        <v>289</v>
      </c>
      <c r="K7765" t="s">
        <v>867</v>
      </c>
      <c r="L7765" s="82">
        <v>28916</v>
      </c>
      <c r="M7765" t="s">
        <v>8920</v>
      </c>
    </row>
    <row r="7766" spans="9:13" x14ac:dyDescent="0.25">
      <c r="I7766">
        <v>18759</v>
      </c>
      <c r="J7766" t="s">
        <v>289</v>
      </c>
      <c r="K7766" t="s">
        <v>888</v>
      </c>
      <c r="L7766" s="82">
        <v>28532</v>
      </c>
      <c r="M7766" t="s">
        <v>8921</v>
      </c>
    </row>
    <row r="7767" spans="9:13" x14ac:dyDescent="0.25">
      <c r="I7767">
        <v>18760</v>
      </c>
      <c r="J7767" t="s">
        <v>363</v>
      </c>
      <c r="K7767" t="s">
        <v>928</v>
      </c>
      <c r="L7767" s="82">
        <v>28527</v>
      </c>
      <c r="M7767" t="s">
        <v>8922</v>
      </c>
    </row>
    <row r="7768" spans="9:13" x14ac:dyDescent="0.25">
      <c r="I7768">
        <v>18761</v>
      </c>
      <c r="J7768" t="s">
        <v>297</v>
      </c>
      <c r="K7768" t="s">
        <v>910</v>
      </c>
      <c r="L7768" s="82">
        <v>28769</v>
      </c>
      <c r="M7768" t="s">
        <v>8923</v>
      </c>
    </row>
    <row r="7769" spans="9:13" x14ac:dyDescent="0.25">
      <c r="I7769">
        <v>18762</v>
      </c>
      <c r="J7769" t="s">
        <v>375</v>
      </c>
      <c r="K7769" t="s">
        <v>692</v>
      </c>
      <c r="L7769" s="82">
        <v>28632</v>
      </c>
      <c r="M7769" t="s">
        <v>8924</v>
      </c>
    </row>
    <row r="7770" spans="9:13" x14ac:dyDescent="0.25">
      <c r="I7770">
        <v>18763</v>
      </c>
      <c r="J7770" t="s">
        <v>604</v>
      </c>
      <c r="K7770" t="s">
        <v>885</v>
      </c>
      <c r="L7770" s="82">
        <v>13935</v>
      </c>
      <c r="M7770" t="s">
        <v>8925</v>
      </c>
    </row>
    <row r="7771" spans="9:13" x14ac:dyDescent="0.25">
      <c r="I7771">
        <v>18764</v>
      </c>
      <c r="J7771" t="s">
        <v>315</v>
      </c>
      <c r="K7771" t="s">
        <v>749</v>
      </c>
      <c r="L7771" s="82">
        <v>28483</v>
      </c>
      <c r="M7771" t="s">
        <v>8926</v>
      </c>
    </row>
    <row r="7772" spans="9:13" x14ac:dyDescent="0.25">
      <c r="I7772">
        <v>18765</v>
      </c>
      <c r="J7772" t="s">
        <v>206</v>
      </c>
      <c r="K7772" t="s">
        <v>965</v>
      </c>
      <c r="L7772" s="82">
        <v>28355</v>
      </c>
      <c r="M7772" t="s">
        <v>8927</v>
      </c>
    </row>
    <row r="7773" spans="9:13" x14ac:dyDescent="0.25">
      <c r="I7773">
        <v>18766</v>
      </c>
      <c r="J7773" t="s">
        <v>394</v>
      </c>
      <c r="K7773" t="s">
        <v>846</v>
      </c>
      <c r="L7773" s="82">
        <v>14625</v>
      </c>
      <c r="M7773" t="s">
        <v>8928</v>
      </c>
    </row>
    <row r="7774" spans="9:13" x14ac:dyDescent="0.25">
      <c r="I7774">
        <v>18767</v>
      </c>
      <c r="J7774" t="s">
        <v>396</v>
      </c>
      <c r="K7774" t="s">
        <v>999</v>
      </c>
      <c r="L7774" s="82">
        <v>14955</v>
      </c>
      <c r="M7774" t="s">
        <v>8929</v>
      </c>
    </row>
    <row r="7775" spans="9:13" x14ac:dyDescent="0.25">
      <c r="I7775">
        <v>18768</v>
      </c>
      <c r="J7775" t="s">
        <v>234</v>
      </c>
      <c r="K7775" t="s">
        <v>856</v>
      </c>
      <c r="L7775" s="82">
        <v>15395</v>
      </c>
      <c r="M7775" t="s">
        <v>8930</v>
      </c>
    </row>
    <row r="7776" spans="9:13" x14ac:dyDescent="0.25">
      <c r="I7776">
        <v>18769</v>
      </c>
      <c r="J7776" t="s">
        <v>178</v>
      </c>
      <c r="K7776" t="s">
        <v>855</v>
      </c>
      <c r="L7776" s="82">
        <v>15921</v>
      </c>
      <c r="M7776" t="s">
        <v>8931</v>
      </c>
    </row>
    <row r="7777" spans="9:13" x14ac:dyDescent="0.25">
      <c r="I7777">
        <v>18770</v>
      </c>
      <c r="J7777" t="s">
        <v>517</v>
      </c>
      <c r="K7777" t="s">
        <v>857</v>
      </c>
      <c r="L7777" s="82">
        <v>27916</v>
      </c>
      <c r="M7777" t="s">
        <v>8932</v>
      </c>
    </row>
    <row r="7778" spans="9:13" x14ac:dyDescent="0.25">
      <c r="I7778">
        <v>18771</v>
      </c>
      <c r="J7778" t="s">
        <v>345</v>
      </c>
      <c r="K7778" t="s">
        <v>987</v>
      </c>
      <c r="L7778" s="82">
        <v>27762</v>
      </c>
      <c r="M7778" t="s">
        <v>8933</v>
      </c>
    </row>
    <row r="7779" spans="9:13" x14ac:dyDescent="0.25">
      <c r="I7779">
        <v>18772</v>
      </c>
      <c r="J7779" t="s">
        <v>244</v>
      </c>
      <c r="K7779" t="s">
        <v>837</v>
      </c>
      <c r="L7779" s="82">
        <v>27802</v>
      </c>
      <c r="M7779" t="s">
        <v>8934</v>
      </c>
    </row>
    <row r="7780" spans="9:13" x14ac:dyDescent="0.25">
      <c r="I7780">
        <v>18773</v>
      </c>
      <c r="J7780" t="s">
        <v>539</v>
      </c>
      <c r="K7780" t="s">
        <v>867</v>
      </c>
      <c r="L7780" s="82">
        <v>27954</v>
      </c>
      <c r="M7780" t="s">
        <v>8935</v>
      </c>
    </row>
    <row r="7781" spans="9:13" x14ac:dyDescent="0.25">
      <c r="I7781">
        <v>18774</v>
      </c>
      <c r="J7781" t="s">
        <v>458</v>
      </c>
      <c r="K7781" t="s">
        <v>862</v>
      </c>
      <c r="L7781" s="82">
        <v>27930</v>
      </c>
      <c r="M7781" t="s">
        <v>8936</v>
      </c>
    </row>
    <row r="7782" spans="9:13" x14ac:dyDescent="0.25">
      <c r="I7782">
        <v>18775</v>
      </c>
      <c r="J7782" t="s">
        <v>309</v>
      </c>
      <c r="K7782" t="s">
        <v>1001</v>
      </c>
      <c r="L7782" s="82">
        <v>27532</v>
      </c>
      <c r="M7782" t="s">
        <v>8937</v>
      </c>
    </row>
    <row r="7783" spans="9:13" x14ac:dyDescent="0.25">
      <c r="I7783">
        <v>18776</v>
      </c>
      <c r="J7783" t="s">
        <v>675</v>
      </c>
      <c r="K7783" t="s">
        <v>698</v>
      </c>
      <c r="L7783" s="82">
        <v>27673</v>
      </c>
      <c r="M7783" t="s">
        <v>8938</v>
      </c>
    </row>
    <row r="7784" spans="9:13" x14ac:dyDescent="0.25">
      <c r="I7784">
        <v>18777</v>
      </c>
      <c r="J7784" t="s">
        <v>530</v>
      </c>
      <c r="K7784" t="s">
        <v>957</v>
      </c>
      <c r="L7784" s="82">
        <v>27236</v>
      </c>
      <c r="M7784" t="s">
        <v>8939</v>
      </c>
    </row>
    <row r="7785" spans="9:13" x14ac:dyDescent="0.25">
      <c r="I7785">
        <v>18778</v>
      </c>
      <c r="J7785" t="s">
        <v>399</v>
      </c>
      <c r="K7785" t="s">
        <v>986</v>
      </c>
      <c r="L7785" s="82">
        <v>27218</v>
      </c>
      <c r="M7785" t="s">
        <v>8940</v>
      </c>
    </row>
    <row r="7786" spans="9:13" x14ac:dyDescent="0.25">
      <c r="I7786">
        <v>18779</v>
      </c>
      <c r="J7786" t="s">
        <v>299</v>
      </c>
      <c r="K7786" t="s">
        <v>837</v>
      </c>
      <c r="L7786" s="82">
        <v>27141</v>
      </c>
      <c r="M7786" t="s">
        <v>8941</v>
      </c>
    </row>
    <row r="7787" spans="9:13" x14ac:dyDescent="0.25">
      <c r="I7787">
        <v>18780</v>
      </c>
      <c r="J7787" t="s">
        <v>257</v>
      </c>
      <c r="K7787" t="s">
        <v>859</v>
      </c>
      <c r="L7787" s="82">
        <v>26793</v>
      </c>
      <c r="M7787" t="s">
        <v>8942</v>
      </c>
    </row>
    <row r="7788" spans="9:13" x14ac:dyDescent="0.25">
      <c r="I7788">
        <v>18781</v>
      </c>
      <c r="J7788" t="s">
        <v>231</v>
      </c>
      <c r="K7788" t="s">
        <v>958</v>
      </c>
      <c r="L7788" s="82">
        <v>26402</v>
      </c>
      <c r="M7788" t="s">
        <v>8943</v>
      </c>
    </row>
    <row r="7789" spans="9:13" x14ac:dyDescent="0.25">
      <c r="I7789">
        <v>18782</v>
      </c>
      <c r="J7789" t="s">
        <v>544</v>
      </c>
      <c r="K7789" t="s">
        <v>874</v>
      </c>
      <c r="L7789" s="82">
        <v>26412</v>
      </c>
      <c r="M7789" t="s">
        <v>8944</v>
      </c>
    </row>
    <row r="7790" spans="9:13" x14ac:dyDescent="0.25">
      <c r="I7790">
        <v>18783</v>
      </c>
      <c r="J7790" t="s">
        <v>725</v>
      </c>
      <c r="K7790" t="s">
        <v>664</v>
      </c>
      <c r="L7790" s="82">
        <v>24947</v>
      </c>
      <c r="M7790" t="s">
        <v>8945</v>
      </c>
    </row>
    <row r="7791" spans="9:13" x14ac:dyDescent="0.25">
      <c r="I7791">
        <v>18784</v>
      </c>
      <c r="J7791" t="s">
        <v>343</v>
      </c>
      <c r="K7791" t="s">
        <v>929</v>
      </c>
      <c r="L7791" s="82">
        <v>24930</v>
      </c>
      <c r="M7791" t="s">
        <v>8946</v>
      </c>
    </row>
    <row r="7792" spans="9:13" x14ac:dyDescent="0.25">
      <c r="I7792">
        <v>18785</v>
      </c>
      <c r="J7792" t="s">
        <v>360</v>
      </c>
      <c r="K7792" t="s">
        <v>911</v>
      </c>
      <c r="L7792" s="82">
        <v>24781</v>
      </c>
      <c r="M7792" t="s">
        <v>8947</v>
      </c>
    </row>
    <row r="7793" spans="9:13" x14ac:dyDescent="0.25">
      <c r="I7793">
        <v>18786</v>
      </c>
      <c r="J7793" t="s">
        <v>412</v>
      </c>
      <c r="K7793" t="s">
        <v>897</v>
      </c>
      <c r="L7793" s="82">
        <v>24761</v>
      </c>
      <c r="M7793" t="s">
        <v>8948</v>
      </c>
    </row>
    <row r="7794" spans="9:13" x14ac:dyDescent="0.25">
      <c r="I7794">
        <v>18787</v>
      </c>
      <c r="J7794" t="s">
        <v>361</v>
      </c>
      <c r="K7794" t="s">
        <v>928</v>
      </c>
      <c r="L7794" s="82">
        <v>23145</v>
      </c>
      <c r="M7794" t="s">
        <v>8949</v>
      </c>
    </row>
    <row r="7795" spans="9:13" x14ac:dyDescent="0.25">
      <c r="I7795">
        <v>18788</v>
      </c>
      <c r="J7795" t="s">
        <v>320</v>
      </c>
      <c r="K7795" t="s">
        <v>953</v>
      </c>
      <c r="L7795" s="82">
        <v>24899</v>
      </c>
      <c r="M7795" t="s">
        <v>8950</v>
      </c>
    </row>
    <row r="7796" spans="9:13" x14ac:dyDescent="0.25">
      <c r="I7796">
        <v>18789</v>
      </c>
      <c r="J7796" t="s">
        <v>170</v>
      </c>
      <c r="K7796" t="s">
        <v>924</v>
      </c>
      <c r="L7796" s="82">
        <v>24949</v>
      </c>
      <c r="M7796" t="s">
        <v>8951</v>
      </c>
    </row>
    <row r="7797" spans="9:13" x14ac:dyDescent="0.25">
      <c r="I7797">
        <v>18790</v>
      </c>
      <c r="J7797" t="s">
        <v>244</v>
      </c>
      <c r="K7797" t="s">
        <v>664</v>
      </c>
      <c r="L7797" s="82">
        <v>29124</v>
      </c>
      <c r="M7797" t="s">
        <v>8952</v>
      </c>
    </row>
    <row r="7798" spans="9:13" x14ac:dyDescent="0.25">
      <c r="I7798">
        <v>18791</v>
      </c>
      <c r="J7798" t="s">
        <v>188</v>
      </c>
      <c r="K7798" t="s">
        <v>123</v>
      </c>
      <c r="L7798" s="82">
        <v>29090</v>
      </c>
      <c r="M7798" t="s">
        <v>8953</v>
      </c>
    </row>
    <row r="7799" spans="9:13" x14ac:dyDescent="0.25">
      <c r="I7799">
        <v>18792</v>
      </c>
      <c r="J7799" t="s">
        <v>500</v>
      </c>
      <c r="K7799" t="s">
        <v>984</v>
      </c>
      <c r="L7799" s="82">
        <v>29091</v>
      </c>
      <c r="M7799" t="s">
        <v>8954</v>
      </c>
    </row>
    <row r="7800" spans="9:13" x14ac:dyDescent="0.25">
      <c r="I7800">
        <v>18793</v>
      </c>
      <c r="J7800" t="s">
        <v>326</v>
      </c>
      <c r="K7800" t="s">
        <v>887</v>
      </c>
      <c r="L7800" s="82">
        <v>16181</v>
      </c>
      <c r="M7800" t="s">
        <v>8955</v>
      </c>
    </row>
    <row r="7801" spans="9:13" x14ac:dyDescent="0.25">
      <c r="I7801">
        <v>18794</v>
      </c>
      <c r="J7801" t="s">
        <v>454</v>
      </c>
      <c r="K7801" t="s">
        <v>890</v>
      </c>
      <c r="L7801" s="82">
        <v>28934</v>
      </c>
      <c r="M7801" t="s">
        <v>8956</v>
      </c>
    </row>
    <row r="7802" spans="9:13" x14ac:dyDescent="0.25">
      <c r="I7802">
        <v>18795</v>
      </c>
      <c r="J7802" t="s">
        <v>189</v>
      </c>
      <c r="K7802" t="s">
        <v>686</v>
      </c>
      <c r="L7802" s="82">
        <v>28737</v>
      </c>
      <c r="M7802" t="s">
        <v>8957</v>
      </c>
    </row>
    <row r="7803" spans="9:13" x14ac:dyDescent="0.25">
      <c r="I7803">
        <v>18796</v>
      </c>
      <c r="J7803" t="s">
        <v>677</v>
      </c>
      <c r="K7803" t="s">
        <v>826</v>
      </c>
      <c r="L7803" s="82">
        <v>17507</v>
      </c>
      <c r="M7803" t="s">
        <v>8958</v>
      </c>
    </row>
    <row r="7804" spans="9:13" x14ac:dyDescent="0.25">
      <c r="I7804">
        <v>18797</v>
      </c>
      <c r="J7804" t="s">
        <v>257</v>
      </c>
      <c r="K7804" t="s">
        <v>858</v>
      </c>
      <c r="L7804" s="82">
        <v>28573</v>
      </c>
      <c r="M7804" t="s">
        <v>8959</v>
      </c>
    </row>
    <row r="7805" spans="9:13" x14ac:dyDescent="0.25">
      <c r="I7805">
        <v>18798</v>
      </c>
      <c r="J7805" t="s">
        <v>309</v>
      </c>
      <c r="K7805" t="s">
        <v>698</v>
      </c>
      <c r="L7805" s="82">
        <v>28654</v>
      </c>
      <c r="M7805" t="s">
        <v>8960</v>
      </c>
    </row>
    <row r="7806" spans="9:13" x14ac:dyDescent="0.25">
      <c r="I7806">
        <v>18799</v>
      </c>
      <c r="J7806" t="s">
        <v>578</v>
      </c>
      <c r="K7806" t="s">
        <v>958</v>
      </c>
      <c r="L7806" s="82">
        <v>26230</v>
      </c>
      <c r="M7806" t="s">
        <v>8961</v>
      </c>
    </row>
    <row r="7807" spans="9:13" x14ac:dyDescent="0.25">
      <c r="I7807">
        <v>18800</v>
      </c>
      <c r="J7807" t="s">
        <v>183</v>
      </c>
      <c r="K7807" t="s">
        <v>888</v>
      </c>
      <c r="L7807" s="82">
        <v>26218</v>
      </c>
      <c r="M7807" t="s">
        <v>8962</v>
      </c>
    </row>
    <row r="7808" spans="9:13" x14ac:dyDescent="0.25">
      <c r="I7808">
        <v>18801</v>
      </c>
      <c r="J7808" t="s">
        <v>443</v>
      </c>
      <c r="K7808" t="s">
        <v>850</v>
      </c>
      <c r="L7808" s="82">
        <v>26013</v>
      </c>
      <c r="M7808" t="s">
        <v>8963</v>
      </c>
    </row>
    <row r="7809" spans="9:13" x14ac:dyDescent="0.25">
      <c r="I7809">
        <v>18802</v>
      </c>
      <c r="J7809" t="s">
        <v>409</v>
      </c>
      <c r="K7809" t="s">
        <v>922</v>
      </c>
      <c r="L7809" s="82">
        <v>26217</v>
      </c>
      <c r="M7809" t="s">
        <v>8964</v>
      </c>
    </row>
    <row r="7810" spans="9:13" x14ac:dyDescent="0.25">
      <c r="I7810">
        <v>18803</v>
      </c>
      <c r="J7810" t="s">
        <v>237</v>
      </c>
      <c r="K7810" t="s">
        <v>865</v>
      </c>
      <c r="L7810" s="82">
        <v>26264</v>
      </c>
      <c r="M7810" t="s">
        <v>8965</v>
      </c>
    </row>
    <row r="7811" spans="9:13" x14ac:dyDescent="0.25">
      <c r="I7811">
        <v>18804</v>
      </c>
      <c r="J7811" t="s">
        <v>517</v>
      </c>
      <c r="K7811" t="s">
        <v>959</v>
      </c>
      <c r="L7811" s="82">
        <v>26079</v>
      </c>
      <c r="M7811" t="s">
        <v>8966</v>
      </c>
    </row>
    <row r="7812" spans="9:13" x14ac:dyDescent="0.25">
      <c r="I7812">
        <v>18805</v>
      </c>
      <c r="J7812" t="s">
        <v>659</v>
      </c>
      <c r="K7812" t="s">
        <v>1054</v>
      </c>
      <c r="L7812" s="82">
        <v>26471</v>
      </c>
      <c r="M7812" t="s">
        <v>8967</v>
      </c>
    </row>
    <row r="7813" spans="9:13" x14ac:dyDescent="0.25">
      <c r="I7813">
        <v>18806</v>
      </c>
      <c r="J7813" t="s">
        <v>507</v>
      </c>
      <c r="K7813" t="s">
        <v>823</v>
      </c>
      <c r="L7813" s="82">
        <v>26550</v>
      </c>
      <c r="M7813" t="s">
        <v>8968</v>
      </c>
    </row>
    <row r="7814" spans="9:13" x14ac:dyDescent="0.25">
      <c r="I7814">
        <v>18807</v>
      </c>
      <c r="J7814" t="s">
        <v>356</v>
      </c>
      <c r="K7814" t="s">
        <v>835</v>
      </c>
      <c r="L7814" s="82">
        <v>23572</v>
      </c>
      <c r="M7814" t="s">
        <v>8969</v>
      </c>
    </row>
    <row r="7815" spans="9:13" x14ac:dyDescent="0.25">
      <c r="I7815">
        <v>18808</v>
      </c>
      <c r="J7815" t="s">
        <v>294</v>
      </c>
      <c r="K7815" t="s">
        <v>891</v>
      </c>
      <c r="L7815" s="82">
        <v>20571</v>
      </c>
      <c r="M7815" t="s">
        <v>8970</v>
      </c>
    </row>
    <row r="7816" spans="9:13" x14ac:dyDescent="0.25">
      <c r="I7816">
        <v>18809</v>
      </c>
      <c r="J7816" t="s">
        <v>286</v>
      </c>
      <c r="K7816" t="s">
        <v>841</v>
      </c>
      <c r="L7816" s="82">
        <v>20553</v>
      </c>
      <c r="M7816" t="s">
        <v>8971</v>
      </c>
    </row>
    <row r="7817" spans="9:13" x14ac:dyDescent="0.25">
      <c r="I7817">
        <v>18810</v>
      </c>
      <c r="J7817" t="s">
        <v>216</v>
      </c>
      <c r="K7817" t="s">
        <v>855</v>
      </c>
      <c r="L7817" s="82">
        <v>12594</v>
      </c>
      <c r="M7817" t="s">
        <v>8972</v>
      </c>
    </row>
    <row r="7818" spans="9:13" x14ac:dyDescent="0.25">
      <c r="I7818">
        <v>18811</v>
      </c>
      <c r="J7818" t="s">
        <v>496</v>
      </c>
      <c r="K7818" t="s">
        <v>944</v>
      </c>
      <c r="L7818" s="82">
        <v>23189</v>
      </c>
      <c r="M7818" t="s">
        <v>8973</v>
      </c>
    </row>
    <row r="7819" spans="9:13" x14ac:dyDescent="0.25">
      <c r="I7819">
        <v>18812</v>
      </c>
      <c r="J7819" t="s">
        <v>346</v>
      </c>
      <c r="K7819" t="s">
        <v>934</v>
      </c>
      <c r="L7819" s="82">
        <v>23107</v>
      </c>
      <c r="M7819" t="s">
        <v>8974</v>
      </c>
    </row>
    <row r="7820" spans="9:13" x14ac:dyDescent="0.25">
      <c r="I7820">
        <v>18813</v>
      </c>
      <c r="J7820" t="s">
        <v>592</v>
      </c>
      <c r="K7820" t="s">
        <v>857</v>
      </c>
      <c r="L7820" s="82">
        <v>23140</v>
      </c>
      <c r="M7820" t="s">
        <v>8975</v>
      </c>
    </row>
    <row r="7821" spans="9:13" x14ac:dyDescent="0.25">
      <c r="I7821">
        <v>18814</v>
      </c>
      <c r="J7821" t="s">
        <v>257</v>
      </c>
      <c r="K7821" t="s">
        <v>934</v>
      </c>
      <c r="L7821" s="82">
        <v>23209</v>
      </c>
      <c r="M7821" t="s">
        <v>8976</v>
      </c>
    </row>
    <row r="7822" spans="9:13" x14ac:dyDescent="0.25">
      <c r="I7822">
        <v>18815</v>
      </c>
      <c r="J7822" t="s">
        <v>232</v>
      </c>
      <c r="K7822" t="s">
        <v>983</v>
      </c>
      <c r="L7822" s="82">
        <v>23178</v>
      </c>
      <c r="M7822" t="s">
        <v>8977</v>
      </c>
    </row>
    <row r="7823" spans="9:13" x14ac:dyDescent="0.25">
      <c r="I7823">
        <v>18816</v>
      </c>
      <c r="J7823" t="s">
        <v>344</v>
      </c>
      <c r="K7823" t="s">
        <v>992</v>
      </c>
      <c r="L7823" s="82">
        <v>23177</v>
      </c>
      <c r="M7823" t="s">
        <v>8978</v>
      </c>
    </row>
    <row r="7824" spans="9:13" x14ac:dyDescent="0.25">
      <c r="I7824">
        <v>18817</v>
      </c>
      <c r="J7824" t="s">
        <v>643</v>
      </c>
      <c r="K7824" t="s">
        <v>171</v>
      </c>
      <c r="L7824" s="82">
        <v>23025</v>
      </c>
      <c r="M7824" t="s">
        <v>8979</v>
      </c>
    </row>
    <row r="7825" spans="9:13" x14ac:dyDescent="0.25">
      <c r="I7825">
        <v>18818</v>
      </c>
      <c r="J7825" t="s">
        <v>227</v>
      </c>
      <c r="K7825" t="s">
        <v>823</v>
      </c>
      <c r="L7825" s="82">
        <v>23086</v>
      </c>
      <c r="M7825" t="s">
        <v>8980</v>
      </c>
    </row>
    <row r="7826" spans="9:13" x14ac:dyDescent="0.25">
      <c r="I7826">
        <v>18819</v>
      </c>
      <c r="J7826" t="s">
        <v>502</v>
      </c>
      <c r="K7826" t="s">
        <v>835</v>
      </c>
      <c r="L7826" s="82">
        <v>23127</v>
      </c>
      <c r="M7826" t="s">
        <v>8981</v>
      </c>
    </row>
    <row r="7827" spans="9:13" x14ac:dyDescent="0.25">
      <c r="I7827">
        <v>18820</v>
      </c>
      <c r="J7827" t="s">
        <v>467</v>
      </c>
      <c r="K7827" t="s">
        <v>945</v>
      </c>
      <c r="L7827" s="82">
        <v>23044</v>
      </c>
      <c r="M7827" t="s">
        <v>8982</v>
      </c>
    </row>
    <row r="7828" spans="9:13" x14ac:dyDescent="0.25">
      <c r="I7828">
        <v>18821</v>
      </c>
      <c r="J7828" t="s">
        <v>531</v>
      </c>
      <c r="K7828" t="s">
        <v>363</v>
      </c>
      <c r="L7828" s="82">
        <v>22996</v>
      </c>
      <c r="M7828" t="s">
        <v>8983</v>
      </c>
    </row>
    <row r="7829" spans="9:13" x14ac:dyDescent="0.25">
      <c r="I7829">
        <v>18822</v>
      </c>
      <c r="J7829" t="s">
        <v>694</v>
      </c>
      <c r="K7829" t="s">
        <v>1015</v>
      </c>
      <c r="L7829" s="82">
        <v>22822</v>
      </c>
      <c r="M7829" t="s">
        <v>8984</v>
      </c>
    </row>
    <row r="7830" spans="9:13" x14ac:dyDescent="0.25">
      <c r="I7830">
        <v>18823</v>
      </c>
      <c r="J7830" t="s">
        <v>171</v>
      </c>
      <c r="K7830" t="s">
        <v>967</v>
      </c>
      <c r="L7830" s="82">
        <v>22762</v>
      </c>
      <c r="M7830" t="s">
        <v>8985</v>
      </c>
    </row>
    <row r="7831" spans="9:13" x14ac:dyDescent="0.25">
      <c r="I7831">
        <v>18824</v>
      </c>
      <c r="J7831" t="s">
        <v>366</v>
      </c>
      <c r="K7831" t="s">
        <v>955</v>
      </c>
      <c r="L7831" s="82">
        <v>22882</v>
      </c>
      <c r="M7831" t="s">
        <v>8986</v>
      </c>
    </row>
    <row r="7832" spans="9:13" x14ac:dyDescent="0.25">
      <c r="I7832">
        <v>18825</v>
      </c>
      <c r="J7832" t="s">
        <v>597</v>
      </c>
      <c r="K7832" t="s">
        <v>992</v>
      </c>
      <c r="L7832" s="82">
        <v>22911</v>
      </c>
      <c r="M7832" t="s">
        <v>8987</v>
      </c>
    </row>
    <row r="7833" spans="9:13" x14ac:dyDescent="0.25">
      <c r="I7833">
        <v>18826</v>
      </c>
      <c r="J7833" t="s">
        <v>313</v>
      </c>
      <c r="K7833" t="s">
        <v>949</v>
      </c>
      <c r="L7833" s="82">
        <v>22459</v>
      </c>
      <c r="M7833" t="s">
        <v>8988</v>
      </c>
    </row>
    <row r="7834" spans="9:13" x14ac:dyDescent="0.25">
      <c r="I7834">
        <v>18827</v>
      </c>
      <c r="J7834" t="s">
        <v>655</v>
      </c>
      <c r="K7834" t="s">
        <v>961</v>
      </c>
      <c r="L7834" s="82">
        <v>22607</v>
      </c>
      <c r="M7834" t="s">
        <v>8989</v>
      </c>
    </row>
    <row r="7835" spans="9:13" x14ac:dyDescent="0.25">
      <c r="I7835">
        <v>18828</v>
      </c>
      <c r="J7835" t="s">
        <v>363</v>
      </c>
      <c r="K7835" t="s">
        <v>910</v>
      </c>
      <c r="L7835" s="82">
        <v>22328</v>
      </c>
      <c r="M7835" t="s">
        <v>8990</v>
      </c>
    </row>
    <row r="7836" spans="9:13" x14ac:dyDescent="0.25">
      <c r="I7836">
        <v>18829</v>
      </c>
      <c r="J7836" t="s">
        <v>477</v>
      </c>
      <c r="K7836" t="s">
        <v>861</v>
      </c>
      <c r="L7836" s="82">
        <v>22354</v>
      </c>
      <c r="M7836" t="s">
        <v>8991</v>
      </c>
    </row>
    <row r="7837" spans="9:13" x14ac:dyDescent="0.25">
      <c r="I7837">
        <v>18830</v>
      </c>
      <c r="J7837" t="s">
        <v>609</v>
      </c>
      <c r="K7837" t="s">
        <v>963</v>
      </c>
      <c r="L7837" s="82">
        <v>22532</v>
      </c>
      <c r="M7837" t="s">
        <v>8992</v>
      </c>
    </row>
    <row r="7838" spans="9:13" x14ac:dyDescent="0.25">
      <c r="I7838">
        <v>18831</v>
      </c>
      <c r="J7838" t="s">
        <v>369</v>
      </c>
      <c r="K7838" t="s">
        <v>857</v>
      </c>
      <c r="L7838" s="82">
        <v>22643</v>
      </c>
      <c r="M7838" t="s">
        <v>8993</v>
      </c>
    </row>
    <row r="7839" spans="9:13" x14ac:dyDescent="0.25">
      <c r="I7839">
        <v>18832</v>
      </c>
      <c r="J7839" t="s">
        <v>557</v>
      </c>
      <c r="K7839" t="s">
        <v>477</v>
      </c>
      <c r="L7839" s="82">
        <v>22500</v>
      </c>
      <c r="M7839" t="s">
        <v>8994</v>
      </c>
    </row>
    <row r="7840" spans="9:13" x14ac:dyDescent="0.25">
      <c r="I7840">
        <v>18833</v>
      </c>
      <c r="J7840" t="s">
        <v>363</v>
      </c>
      <c r="K7840" t="s">
        <v>886</v>
      </c>
      <c r="L7840" s="82">
        <v>20151</v>
      </c>
      <c r="M7840" t="s">
        <v>8995</v>
      </c>
    </row>
    <row r="7841" spans="9:13" x14ac:dyDescent="0.25">
      <c r="I7841">
        <v>18834</v>
      </c>
      <c r="J7841" t="s">
        <v>199</v>
      </c>
      <c r="K7841" t="s">
        <v>940</v>
      </c>
      <c r="L7841" s="82">
        <v>20382</v>
      </c>
      <c r="M7841" t="s">
        <v>8996</v>
      </c>
    </row>
    <row r="7842" spans="9:13" x14ac:dyDescent="0.25">
      <c r="I7842">
        <v>18835</v>
      </c>
      <c r="J7842" t="s">
        <v>606</v>
      </c>
      <c r="K7842" t="s">
        <v>918</v>
      </c>
      <c r="L7842" s="82">
        <v>20193</v>
      </c>
      <c r="M7842" t="s">
        <v>8997</v>
      </c>
    </row>
    <row r="7843" spans="9:13" x14ac:dyDescent="0.25">
      <c r="I7843">
        <v>18836</v>
      </c>
      <c r="J7843" t="s">
        <v>275</v>
      </c>
      <c r="K7843" t="s">
        <v>935</v>
      </c>
      <c r="L7843" s="82">
        <v>20134</v>
      </c>
      <c r="M7843" t="s">
        <v>8998</v>
      </c>
    </row>
    <row r="7844" spans="9:13" x14ac:dyDescent="0.25">
      <c r="I7844">
        <v>18837</v>
      </c>
      <c r="J7844" t="s">
        <v>187</v>
      </c>
      <c r="K7844" t="s">
        <v>857</v>
      </c>
      <c r="L7844" s="82">
        <v>20375</v>
      </c>
      <c r="M7844" t="s">
        <v>8999</v>
      </c>
    </row>
    <row r="7845" spans="9:13" x14ac:dyDescent="0.25">
      <c r="I7845">
        <v>18838</v>
      </c>
      <c r="J7845" t="s">
        <v>315</v>
      </c>
      <c r="K7845" t="s">
        <v>936</v>
      </c>
      <c r="L7845" s="82">
        <v>20345</v>
      </c>
      <c r="M7845" t="s">
        <v>9000</v>
      </c>
    </row>
    <row r="7846" spans="9:13" x14ac:dyDescent="0.25">
      <c r="I7846">
        <v>18839</v>
      </c>
      <c r="J7846" t="s">
        <v>734</v>
      </c>
      <c r="K7846" t="s">
        <v>726</v>
      </c>
      <c r="L7846" s="82">
        <v>20192</v>
      </c>
      <c r="M7846" t="s">
        <v>9001</v>
      </c>
    </row>
    <row r="7847" spans="9:13" x14ac:dyDescent="0.25">
      <c r="I7847">
        <v>18840</v>
      </c>
      <c r="J7847" t="s">
        <v>467</v>
      </c>
      <c r="K7847" t="s">
        <v>931</v>
      </c>
      <c r="L7847" s="82">
        <v>20442</v>
      </c>
      <c r="M7847" t="s">
        <v>9002</v>
      </c>
    </row>
    <row r="7848" spans="9:13" x14ac:dyDescent="0.25">
      <c r="I7848">
        <v>18841</v>
      </c>
      <c r="J7848" t="s">
        <v>500</v>
      </c>
      <c r="K7848" t="s">
        <v>942</v>
      </c>
      <c r="L7848" s="82">
        <v>13399</v>
      </c>
      <c r="M7848" t="s">
        <v>9003</v>
      </c>
    </row>
    <row r="7849" spans="9:13" x14ac:dyDescent="0.25">
      <c r="I7849">
        <v>18842</v>
      </c>
      <c r="J7849" t="s">
        <v>283</v>
      </c>
      <c r="K7849" t="s">
        <v>854</v>
      </c>
      <c r="L7849" s="82">
        <v>13339</v>
      </c>
      <c r="M7849" t="s">
        <v>9004</v>
      </c>
    </row>
    <row r="7850" spans="9:13" x14ac:dyDescent="0.25">
      <c r="I7850">
        <v>18843</v>
      </c>
      <c r="J7850" t="s">
        <v>297</v>
      </c>
      <c r="K7850" t="s">
        <v>891</v>
      </c>
      <c r="L7850" s="82">
        <v>13169</v>
      </c>
      <c r="M7850" t="s">
        <v>9005</v>
      </c>
    </row>
    <row r="7851" spans="9:13" x14ac:dyDescent="0.25">
      <c r="I7851">
        <v>18844</v>
      </c>
      <c r="J7851" t="s">
        <v>234</v>
      </c>
      <c r="K7851" t="s">
        <v>857</v>
      </c>
      <c r="L7851" s="82">
        <v>13437</v>
      </c>
      <c r="M7851" t="s">
        <v>9006</v>
      </c>
    </row>
    <row r="7852" spans="9:13" x14ac:dyDescent="0.25">
      <c r="I7852">
        <v>18845</v>
      </c>
      <c r="J7852" t="s">
        <v>450</v>
      </c>
      <c r="K7852" t="s">
        <v>926</v>
      </c>
      <c r="L7852" s="82">
        <v>13241</v>
      </c>
      <c r="M7852" t="s">
        <v>9007</v>
      </c>
    </row>
    <row r="7853" spans="9:13" x14ac:dyDescent="0.25">
      <c r="I7853">
        <v>18846</v>
      </c>
      <c r="J7853" t="s">
        <v>464</v>
      </c>
      <c r="K7853" t="s">
        <v>926</v>
      </c>
      <c r="L7853" s="82">
        <v>13212</v>
      </c>
      <c r="M7853" t="s">
        <v>9008</v>
      </c>
    </row>
    <row r="7854" spans="9:13" x14ac:dyDescent="0.25">
      <c r="I7854">
        <v>18847</v>
      </c>
      <c r="J7854" t="s">
        <v>414</v>
      </c>
      <c r="K7854" t="s">
        <v>912</v>
      </c>
      <c r="L7854" s="82">
        <v>13281</v>
      </c>
      <c r="M7854" t="s">
        <v>9009</v>
      </c>
    </row>
    <row r="7855" spans="9:13" x14ac:dyDescent="0.25">
      <c r="I7855">
        <v>18848</v>
      </c>
      <c r="J7855" t="s">
        <v>349</v>
      </c>
      <c r="K7855" t="s">
        <v>915</v>
      </c>
      <c r="L7855" s="82">
        <v>13274</v>
      </c>
      <c r="M7855" t="s">
        <v>9010</v>
      </c>
    </row>
    <row r="7856" spans="9:13" x14ac:dyDescent="0.25">
      <c r="I7856">
        <v>18849</v>
      </c>
      <c r="J7856" t="s">
        <v>541</v>
      </c>
      <c r="K7856" t="s">
        <v>862</v>
      </c>
      <c r="L7856" s="82">
        <v>22082</v>
      </c>
      <c r="M7856" t="s">
        <v>9011</v>
      </c>
    </row>
    <row r="7857" spans="9:13" x14ac:dyDescent="0.25">
      <c r="I7857">
        <v>18850</v>
      </c>
      <c r="J7857" t="s">
        <v>169</v>
      </c>
      <c r="K7857" t="s">
        <v>926</v>
      </c>
      <c r="L7857" s="82">
        <v>22110</v>
      </c>
      <c r="M7857" t="s">
        <v>9012</v>
      </c>
    </row>
    <row r="7858" spans="9:13" x14ac:dyDescent="0.25">
      <c r="I7858">
        <v>18851</v>
      </c>
      <c r="J7858" t="s">
        <v>234</v>
      </c>
      <c r="K7858" t="s">
        <v>945</v>
      </c>
      <c r="L7858" s="82">
        <v>20013</v>
      </c>
      <c r="M7858" t="s">
        <v>9013</v>
      </c>
    </row>
    <row r="7859" spans="9:13" x14ac:dyDescent="0.25">
      <c r="I7859">
        <v>18852</v>
      </c>
      <c r="J7859" t="s">
        <v>313</v>
      </c>
      <c r="K7859" t="s">
        <v>939</v>
      </c>
      <c r="L7859" s="82">
        <v>19928</v>
      </c>
      <c r="M7859" t="s">
        <v>9014</v>
      </c>
    </row>
    <row r="7860" spans="9:13" x14ac:dyDescent="0.25">
      <c r="I7860">
        <v>18853</v>
      </c>
      <c r="J7860" t="s">
        <v>307</v>
      </c>
      <c r="K7860" t="s">
        <v>937</v>
      </c>
      <c r="L7860" s="82">
        <v>19919</v>
      </c>
      <c r="M7860" t="s">
        <v>9015</v>
      </c>
    </row>
    <row r="7861" spans="9:13" x14ac:dyDescent="0.25">
      <c r="I7861">
        <v>18854</v>
      </c>
      <c r="J7861" t="s">
        <v>231</v>
      </c>
      <c r="K7861" t="s">
        <v>950</v>
      </c>
      <c r="L7861" s="82">
        <v>19869</v>
      </c>
      <c r="M7861" t="s">
        <v>9016</v>
      </c>
    </row>
    <row r="7862" spans="9:13" x14ac:dyDescent="0.25">
      <c r="I7862">
        <v>18855</v>
      </c>
      <c r="J7862" t="s">
        <v>345</v>
      </c>
      <c r="K7862" t="s">
        <v>842</v>
      </c>
      <c r="L7862" s="82">
        <v>19866</v>
      </c>
      <c r="M7862" t="s">
        <v>9017</v>
      </c>
    </row>
    <row r="7863" spans="9:13" x14ac:dyDescent="0.25">
      <c r="I7863">
        <v>18856</v>
      </c>
      <c r="J7863" t="s">
        <v>495</v>
      </c>
      <c r="K7863" t="s">
        <v>987</v>
      </c>
      <c r="L7863" s="82">
        <v>19798</v>
      </c>
      <c r="M7863" t="s">
        <v>9018</v>
      </c>
    </row>
    <row r="7864" spans="9:13" x14ac:dyDescent="0.25">
      <c r="I7864">
        <v>18857</v>
      </c>
      <c r="J7864" t="s">
        <v>485</v>
      </c>
      <c r="K7864" t="s">
        <v>939</v>
      </c>
      <c r="L7864" s="82">
        <v>19909</v>
      </c>
      <c r="M7864" t="s">
        <v>9019</v>
      </c>
    </row>
    <row r="7865" spans="9:13" x14ac:dyDescent="0.25">
      <c r="I7865">
        <v>18858</v>
      </c>
      <c r="J7865" t="s">
        <v>399</v>
      </c>
      <c r="K7865" t="s">
        <v>996</v>
      </c>
      <c r="L7865" s="82">
        <v>19849</v>
      </c>
      <c r="M7865" t="s">
        <v>9020</v>
      </c>
    </row>
    <row r="7866" spans="9:13" x14ac:dyDescent="0.25">
      <c r="I7866">
        <v>18859</v>
      </c>
      <c r="J7866" t="s">
        <v>316</v>
      </c>
      <c r="K7866" t="s">
        <v>875</v>
      </c>
      <c r="L7866" s="82">
        <v>19985</v>
      </c>
      <c r="M7866" t="s">
        <v>9021</v>
      </c>
    </row>
    <row r="7867" spans="9:13" x14ac:dyDescent="0.25">
      <c r="I7867">
        <v>18860</v>
      </c>
      <c r="J7867" t="s">
        <v>162</v>
      </c>
      <c r="K7867" t="s">
        <v>940</v>
      </c>
      <c r="L7867" s="82">
        <v>20075</v>
      </c>
      <c r="M7867" t="s">
        <v>9022</v>
      </c>
    </row>
    <row r="7868" spans="9:13" x14ac:dyDescent="0.25">
      <c r="I7868">
        <v>18861</v>
      </c>
      <c r="J7868" t="s">
        <v>291</v>
      </c>
      <c r="K7868" t="s">
        <v>928</v>
      </c>
      <c r="L7868" s="82">
        <v>19777</v>
      </c>
      <c r="M7868" t="s">
        <v>9023</v>
      </c>
    </row>
    <row r="7869" spans="9:13" x14ac:dyDescent="0.25">
      <c r="I7869">
        <v>18862</v>
      </c>
      <c r="J7869" t="s">
        <v>166</v>
      </c>
      <c r="K7869" t="s">
        <v>842</v>
      </c>
      <c r="L7869" s="82">
        <v>19989</v>
      </c>
      <c r="M7869" t="s">
        <v>9024</v>
      </c>
    </row>
    <row r="7870" spans="9:13" x14ac:dyDescent="0.25">
      <c r="I7870">
        <v>18863</v>
      </c>
      <c r="J7870" t="s">
        <v>314</v>
      </c>
      <c r="K7870" t="s">
        <v>749</v>
      </c>
      <c r="L7870" s="82">
        <v>20042</v>
      </c>
      <c r="M7870" t="s">
        <v>9025</v>
      </c>
    </row>
    <row r="7871" spans="9:13" x14ac:dyDescent="0.25">
      <c r="I7871">
        <v>18864</v>
      </c>
      <c r="J7871" t="s">
        <v>366</v>
      </c>
      <c r="K7871" t="s">
        <v>909</v>
      </c>
      <c r="L7871" s="82">
        <v>19979</v>
      </c>
      <c r="M7871" t="s">
        <v>9026</v>
      </c>
    </row>
    <row r="7872" spans="9:13" x14ac:dyDescent="0.25">
      <c r="I7872">
        <v>18865</v>
      </c>
      <c r="J7872" t="s">
        <v>291</v>
      </c>
      <c r="K7872" t="s">
        <v>973</v>
      </c>
      <c r="L7872" s="82">
        <v>19382</v>
      </c>
      <c r="M7872" t="s">
        <v>9027</v>
      </c>
    </row>
    <row r="7873" spans="9:13" x14ac:dyDescent="0.25">
      <c r="I7873">
        <v>18866</v>
      </c>
      <c r="J7873" t="s">
        <v>399</v>
      </c>
      <c r="K7873" t="s">
        <v>749</v>
      </c>
      <c r="L7873" s="82">
        <v>19451</v>
      </c>
      <c r="M7873" t="s">
        <v>9028</v>
      </c>
    </row>
    <row r="7874" spans="9:13" x14ac:dyDescent="0.25">
      <c r="I7874">
        <v>18867</v>
      </c>
      <c r="J7874" t="s">
        <v>495</v>
      </c>
      <c r="K7874" t="s">
        <v>944</v>
      </c>
      <c r="L7874" s="82">
        <v>19252</v>
      </c>
      <c r="M7874" t="s">
        <v>9029</v>
      </c>
    </row>
    <row r="7875" spans="9:13" x14ac:dyDescent="0.25">
      <c r="I7875">
        <v>18868</v>
      </c>
      <c r="J7875" t="s">
        <v>190</v>
      </c>
      <c r="K7875" t="s">
        <v>909</v>
      </c>
      <c r="L7875" s="82">
        <v>19132</v>
      </c>
      <c r="M7875" t="s">
        <v>9030</v>
      </c>
    </row>
    <row r="7876" spans="9:13" x14ac:dyDescent="0.25">
      <c r="I7876">
        <v>18869</v>
      </c>
      <c r="J7876" t="s">
        <v>291</v>
      </c>
      <c r="K7876" t="s">
        <v>862</v>
      </c>
      <c r="L7876" s="82">
        <v>19234</v>
      </c>
      <c r="M7876" t="s">
        <v>9031</v>
      </c>
    </row>
    <row r="7877" spans="9:13" x14ac:dyDescent="0.25">
      <c r="I7877">
        <v>18870</v>
      </c>
      <c r="J7877" t="s">
        <v>199</v>
      </c>
      <c r="K7877" t="s">
        <v>931</v>
      </c>
      <c r="L7877" s="82">
        <v>19209</v>
      </c>
      <c r="M7877" t="s">
        <v>9032</v>
      </c>
    </row>
    <row r="7878" spans="9:13" x14ac:dyDescent="0.25">
      <c r="I7878">
        <v>18871</v>
      </c>
      <c r="J7878" t="s">
        <v>150</v>
      </c>
      <c r="K7878" t="s">
        <v>896</v>
      </c>
      <c r="L7878" s="82">
        <v>13710</v>
      </c>
      <c r="M7878" t="s">
        <v>9033</v>
      </c>
    </row>
    <row r="7879" spans="9:13" x14ac:dyDescent="0.25">
      <c r="I7879">
        <v>18872</v>
      </c>
      <c r="J7879" t="s">
        <v>399</v>
      </c>
      <c r="K7879" t="s">
        <v>1088</v>
      </c>
      <c r="L7879" s="82">
        <v>14052</v>
      </c>
      <c r="M7879" t="s">
        <v>9034</v>
      </c>
    </row>
    <row r="7880" spans="9:13" x14ac:dyDescent="0.25">
      <c r="I7880">
        <v>18873</v>
      </c>
      <c r="J7880" t="s">
        <v>453</v>
      </c>
      <c r="K7880" t="s">
        <v>932</v>
      </c>
      <c r="L7880" s="82">
        <v>14568</v>
      </c>
      <c r="M7880" t="s">
        <v>9035</v>
      </c>
    </row>
    <row r="7881" spans="9:13" x14ac:dyDescent="0.25">
      <c r="I7881">
        <v>18874</v>
      </c>
      <c r="J7881" t="s">
        <v>244</v>
      </c>
      <c r="K7881" t="s">
        <v>987</v>
      </c>
      <c r="L7881" s="82">
        <v>14372</v>
      </c>
      <c r="M7881" t="s">
        <v>9036</v>
      </c>
    </row>
    <row r="7882" spans="9:13" x14ac:dyDescent="0.25">
      <c r="I7882">
        <v>18875</v>
      </c>
      <c r="J7882" t="s">
        <v>289</v>
      </c>
      <c r="K7882" t="s">
        <v>1016</v>
      </c>
      <c r="L7882" s="82">
        <v>14392</v>
      </c>
      <c r="M7882" t="s">
        <v>9037</v>
      </c>
    </row>
    <row r="7883" spans="9:13" x14ac:dyDescent="0.25">
      <c r="I7883">
        <v>18876</v>
      </c>
      <c r="J7883" t="s">
        <v>166</v>
      </c>
      <c r="K7883" t="s">
        <v>994</v>
      </c>
      <c r="L7883" s="82">
        <v>14476</v>
      </c>
      <c r="M7883" t="s">
        <v>9038</v>
      </c>
    </row>
    <row r="7884" spans="9:13" x14ac:dyDescent="0.25">
      <c r="I7884">
        <v>18877</v>
      </c>
      <c r="J7884" t="s">
        <v>257</v>
      </c>
      <c r="K7884" t="s">
        <v>995</v>
      </c>
      <c r="L7884" s="82">
        <v>14798</v>
      </c>
      <c r="M7884" t="s">
        <v>9039</v>
      </c>
    </row>
    <row r="7885" spans="9:13" x14ac:dyDescent="0.25">
      <c r="I7885">
        <v>18878</v>
      </c>
      <c r="J7885" t="s">
        <v>241</v>
      </c>
      <c r="K7885" t="s">
        <v>851</v>
      </c>
      <c r="L7885" s="82">
        <v>14903</v>
      </c>
      <c r="M7885" t="s">
        <v>9040</v>
      </c>
    </row>
    <row r="7886" spans="9:13" x14ac:dyDescent="0.25">
      <c r="I7886">
        <v>18879</v>
      </c>
      <c r="J7886" t="s">
        <v>537</v>
      </c>
      <c r="K7886" t="s">
        <v>363</v>
      </c>
      <c r="L7886" s="82">
        <v>15245</v>
      </c>
      <c r="M7886" t="s">
        <v>9041</v>
      </c>
    </row>
    <row r="7887" spans="9:13" x14ac:dyDescent="0.25">
      <c r="I7887">
        <v>18880</v>
      </c>
      <c r="J7887" t="s">
        <v>386</v>
      </c>
      <c r="K7887" t="s">
        <v>860</v>
      </c>
      <c r="L7887" s="82">
        <v>15042</v>
      </c>
      <c r="M7887" t="s">
        <v>9042</v>
      </c>
    </row>
    <row r="7888" spans="9:13" x14ac:dyDescent="0.25">
      <c r="I7888">
        <v>18881</v>
      </c>
      <c r="J7888" t="s">
        <v>497</v>
      </c>
      <c r="K7888" t="s">
        <v>283</v>
      </c>
      <c r="L7888" s="82">
        <v>15014</v>
      </c>
      <c r="M7888" t="s">
        <v>9043</v>
      </c>
    </row>
    <row r="7889" spans="9:13" x14ac:dyDescent="0.25">
      <c r="I7889">
        <v>18882</v>
      </c>
      <c r="J7889" t="s">
        <v>234</v>
      </c>
      <c r="K7889" t="s">
        <v>973</v>
      </c>
      <c r="L7889" s="82">
        <v>15191</v>
      </c>
      <c r="M7889" t="s">
        <v>9044</v>
      </c>
    </row>
    <row r="7890" spans="9:13" x14ac:dyDescent="0.25">
      <c r="I7890">
        <v>18883</v>
      </c>
      <c r="J7890" t="s">
        <v>277</v>
      </c>
      <c r="K7890" t="s">
        <v>856</v>
      </c>
      <c r="L7890" s="82">
        <v>28283</v>
      </c>
      <c r="M7890" t="s">
        <v>9045</v>
      </c>
    </row>
    <row r="7891" spans="9:13" x14ac:dyDescent="0.25">
      <c r="I7891">
        <v>18884</v>
      </c>
      <c r="J7891" t="s">
        <v>704</v>
      </c>
      <c r="K7891" t="s">
        <v>874</v>
      </c>
      <c r="L7891" s="82">
        <v>28295</v>
      </c>
      <c r="M7891" t="s">
        <v>9046</v>
      </c>
    </row>
    <row r="7892" spans="9:13" x14ac:dyDescent="0.25">
      <c r="I7892">
        <v>18885</v>
      </c>
      <c r="J7892" t="s">
        <v>379</v>
      </c>
      <c r="K7892" t="s">
        <v>893</v>
      </c>
      <c r="L7892" s="82">
        <v>17708</v>
      </c>
      <c r="M7892" t="s">
        <v>9047</v>
      </c>
    </row>
    <row r="7893" spans="9:13" x14ac:dyDescent="0.25">
      <c r="I7893">
        <v>18886</v>
      </c>
      <c r="J7893" t="s">
        <v>223</v>
      </c>
      <c r="K7893" t="s">
        <v>971</v>
      </c>
      <c r="L7893" s="82">
        <v>28470</v>
      </c>
      <c r="M7893" t="s">
        <v>9048</v>
      </c>
    </row>
    <row r="7894" spans="9:13" x14ac:dyDescent="0.25">
      <c r="I7894">
        <v>18887</v>
      </c>
      <c r="J7894" t="s">
        <v>249</v>
      </c>
      <c r="K7894" t="s">
        <v>857</v>
      </c>
      <c r="L7894" s="82">
        <v>28269</v>
      </c>
      <c r="M7894" t="s">
        <v>9049</v>
      </c>
    </row>
    <row r="7895" spans="9:13" x14ac:dyDescent="0.25">
      <c r="I7895">
        <v>18888</v>
      </c>
      <c r="J7895" t="s">
        <v>289</v>
      </c>
      <c r="K7895" t="s">
        <v>864</v>
      </c>
      <c r="L7895" s="82">
        <v>28477</v>
      </c>
      <c r="M7895" t="s">
        <v>9050</v>
      </c>
    </row>
    <row r="7896" spans="9:13" x14ac:dyDescent="0.25">
      <c r="I7896">
        <v>18889</v>
      </c>
      <c r="J7896" t="s">
        <v>341</v>
      </c>
      <c r="K7896" t="s">
        <v>858</v>
      </c>
      <c r="L7896" s="82">
        <v>28201</v>
      </c>
      <c r="M7896" t="s">
        <v>9051</v>
      </c>
    </row>
    <row r="7897" spans="9:13" x14ac:dyDescent="0.25">
      <c r="I7897">
        <v>18890</v>
      </c>
      <c r="J7897" t="s">
        <v>160</v>
      </c>
      <c r="K7897" t="s">
        <v>123</v>
      </c>
      <c r="L7897" s="82">
        <v>28278</v>
      </c>
      <c r="M7897" t="s">
        <v>9052</v>
      </c>
    </row>
    <row r="7898" spans="9:13" x14ac:dyDescent="0.25">
      <c r="I7898">
        <v>18891</v>
      </c>
      <c r="J7898" t="s">
        <v>188</v>
      </c>
      <c r="K7898" t="s">
        <v>283</v>
      </c>
      <c r="L7898" s="82">
        <v>28378</v>
      </c>
      <c r="M7898" t="s">
        <v>9053</v>
      </c>
    </row>
    <row r="7899" spans="9:13" x14ac:dyDescent="0.25">
      <c r="I7899">
        <v>18892</v>
      </c>
      <c r="J7899" t="s">
        <v>208</v>
      </c>
      <c r="K7899" t="s">
        <v>933</v>
      </c>
      <c r="L7899" s="82">
        <v>28445</v>
      </c>
      <c r="M7899" t="s">
        <v>9054</v>
      </c>
    </row>
    <row r="7900" spans="9:13" x14ac:dyDescent="0.25">
      <c r="I7900">
        <v>18893</v>
      </c>
      <c r="J7900" t="s">
        <v>289</v>
      </c>
      <c r="K7900" t="s">
        <v>126</v>
      </c>
      <c r="L7900" s="82">
        <v>28291</v>
      </c>
      <c r="M7900" t="s">
        <v>9055</v>
      </c>
    </row>
    <row r="7901" spans="9:13" x14ac:dyDescent="0.25">
      <c r="I7901">
        <v>18894</v>
      </c>
      <c r="J7901" t="s">
        <v>703</v>
      </c>
      <c r="K7901" t="s">
        <v>698</v>
      </c>
      <c r="L7901" s="82">
        <v>28389</v>
      </c>
      <c r="M7901" t="s">
        <v>9056</v>
      </c>
    </row>
    <row r="7902" spans="9:13" x14ac:dyDescent="0.25">
      <c r="I7902">
        <v>18895</v>
      </c>
      <c r="J7902" t="s">
        <v>155</v>
      </c>
      <c r="K7902" t="s">
        <v>990</v>
      </c>
      <c r="L7902" s="82">
        <v>18127</v>
      </c>
      <c r="M7902" t="s">
        <v>9057</v>
      </c>
    </row>
    <row r="7903" spans="9:13" x14ac:dyDescent="0.25">
      <c r="I7903">
        <v>18896</v>
      </c>
      <c r="J7903" t="s">
        <v>277</v>
      </c>
      <c r="K7903" t="s">
        <v>171</v>
      </c>
      <c r="L7903" s="82">
        <v>17973</v>
      </c>
      <c r="M7903" t="s">
        <v>9058</v>
      </c>
    </row>
    <row r="7904" spans="9:13" x14ac:dyDescent="0.25">
      <c r="I7904">
        <v>18897</v>
      </c>
      <c r="J7904" t="s">
        <v>171</v>
      </c>
      <c r="K7904" t="s">
        <v>122</v>
      </c>
      <c r="L7904" s="82">
        <v>18117</v>
      </c>
      <c r="M7904" t="s">
        <v>9059</v>
      </c>
    </row>
    <row r="7905" spans="9:13" x14ac:dyDescent="0.25">
      <c r="I7905">
        <v>18898</v>
      </c>
      <c r="J7905" t="s">
        <v>576</v>
      </c>
      <c r="K7905" t="s">
        <v>982</v>
      </c>
      <c r="L7905" s="82">
        <v>18336</v>
      </c>
      <c r="M7905" t="s">
        <v>9060</v>
      </c>
    </row>
    <row r="7906" spans="9:13" x14ac:dyDescent="0.25">
      <c r="I7906">
        <v>18899</v>
      </c>
      <c r="J7906" t="s">
        <v>625</v>
      </c>
      <c r="K7906" t="s">
        <v>899</v>
      </c>
      <c r="L7906" s="82">
        <v>18381</v>
      </c>
      <c r="M7906" t="s">
        <v>9061</v>
      </c>
    </row>
    <row r="7907" spans="9:13" x14ac:dyDescent="0.25">
      <c r="I7907">
        <v>18900</v>
      </c>
      <c r="J7907" t="s">
        <v>554</v>
      </c>
      <c r="K7907" t="s">
        <v>823</v>
      </c>
      <c r="L7907" s="82">
        <v>18544</v>
      </c>
      <c r="M7907" t="s">
        <v>9062</v>
      </c>
    </row>
    <row r="7908" spans="9:13" x14ac:dyDescent="0.25">
      <c r="I7908">
        <v>18901</v>
      </c>
      <c r="J7908" t="s">
        <v>675</v>
      </c>
      <c r="K7908" t="s">
        <v>965</v>
      </c>
      <c r="L7908" s="82">
        <v>18880</v>
      </c>
      <c r="M7908" t="s">
        <v>9063</v>
      </c>
    </row>
    <row r="7909" spans="9:13" x14ac:dyDescent="0.25">
      <c r="I7909">
        <v>18902</v>
      </c>
      <c r="J7909" t="s">
        <v>646</v>
      </c>
      <c r="K7909" t="s">
        <v>994</v>
      </c>
      <c r="L7909" s="82">
        <v>18856</v>
      </c>
      <c r="M7909" t="s">
        <v>9064</v>
      </c>
    </row>
    <row r="7910" spans="9:13" x14ac:dyDescent="0.25">
      <c r="I7910">
        <v>18903</v>
      </c>
      <c r="J7910" t="s">
        <v>430</v>
      </c>
      <c r="K7910" t="s">
        <v>906</v>
      </c>
      <c r="L7910" s="82">
        <v>18959</v>
      </c>
      <c r="M7910" t="s">
        <v>9065</v>
      </c>
    </row>
    <row r="7911" spans="9:13" x14ac:dyDescent="0.25">
      <c r="I7911">
        <v>18904</v>
      </c>
      <c r="J7911" t="s">
        <v>515</v>
      </c>
      <c r="K7911" t="s">
        <v>495</v>
      </c>
      <c r="L7911" s="82">
        <v>29507</v>
      </c>
      <c r="M7911" t="s">
        <v>9066</v>
      </c>
    </row>
    <row r="7912" spans="9:13" x14ac:dyDescent="0.25">
      <c r="I7912">
        <v>18905</v>
      </c>
      <c r="J7912" t="s">
        <v>496</v>
      </c>
      <c r="K7912" t="s">
        <v>934</v>
      </c>
      <c r="L7912" s="82">
        <v>29131</v>
      </c>
      <c r="M7912" t="s">
        <v>9067</v>
      </c>
    </row>
    <row r="7913" spans="9:13" x14ac:dyDescent="0.25">
      <c r="I7913">
        <v>18906</v>
      </c>
      <c r="J7913" t="s">
        <v>438</v>
      </c>
      <c r="K7913" t="s">
        <v>902</v>
      </c>
      <c r="L7913" s="82">
        <v>19097</v>
      </c>
      <c r="M7913" t="s">
        <v>9068</v>
      </c>
    </row>
    <row r="7914" spans="9:13" x14ac:dyDescent="0.25">
      <c r="I7914">
        <v>18907</v>
      </c>
      <c r="J7914" t="s">
        <v>641</v>
      </c>
      <c r="K7914" t="s">
        <v>863</v>
      </c>
      <c r="L7914" s="82">
        <v>19132</v>
      </c>
      <c r="M7914" t="s">
        <v>9069</v>
      </c>
    </row>
    <row r="7915" spans="9:13" x14ac:dyDescent="0.25">
      <c r="I7915">
        <v>18908</v>
      </c>
      <c r="J7915" t="s">
        <v>635</v>
      </c>
      <c r="K7915" t="s">
        <v>966</v>
      </c>
      <c r="L7915" s="82">
        <v>19953</v>
      </c>
      <c r="M7915" t="s">
        <v>9070</v>
      </c>
    </row>
    <row r="7916" spans="9:13" x14ac:dyDescent="0.25">
      <c r="I7916">
        <v>18909</v>
      </c>
      <c r="J7916" t="s">
        <v>730</v>
      </c>
      <c r="K7916" t="s">
        <v>947</v>
      </c>
      <c r="L7916" s="82">
        <v>20253</v>
      </c>
      <c r="M7916" t="s">
        <v>9071</v>
      </c>
    </row>
    <row r="7917" spans="9:13" x14ac:dyDescent="0.25">
      <c r="I7917">
        <v>18910</v>
      </c>
      <c r="J7917" t="s">
        <v>155</v>
      </c>
      <c r="K7917" t="s">
        <v>891</v>
      </c>
      <c r="L7917" s="82">
        <v>27695</v>
      </c>
      <c r="M7917" t="s">
        <v>9072</v>
      </c>
    </row>
    <row r="7918" spans="9:13" x14ac:dyDescent="0.25">
      <c r="I7918">
        <v>18911</v>
      </c>
      <c r="J7918" t="s">
        <v>366</v>
      </c>
      <c r="K7918" t="s">
        <v>971</v>
      </c>
      <c r="L7918" s="82">
        <v>27567</v>
      </c>
      <c r="M7918" t="s">
        <v>9073</v>
      </c>
    </row>
    <row r="7919" spans="9:13" x14ac:dyDescent="0.25">
      <c r="I7919">
        <v>18912</v>
      </c>
      <c r="J7919" t="s">
        <v>538</v>
      </c>
      <c r="K7919" t="s">
        <v>923</v>
      </c>
      <c r="L7919" s="82">
        <v>27684</v>
      </c>
      <c r="M7919" t="s">
        <v>9074</v>
      </c>
    </row>
    <row r="7920" spans="9:13" x14ac:dyDescent="0.25">
      <c r="I7920">
        <v>18913</v>
      </c>
      <c r="J7920" t="s">
        <v>186</v>
      </c>
      <c r="K7920" t="s">
        <v>949</v>
      </c>
      <c r="L7920" s="82">
        <v>27705</v>
      </c>
      <c r="M7920" t="s">
        <v>9075</v>
      </c>
    </row>
    <row r="7921" spans="9:13" x14ac:dyDescent="0.25">
      <c r="I7921">
        <v>18914</v>
      </c>
      <c r="J7921" t="s">
        <v>219</v>
      </c>
      <c r="K7921" t="s">
        <v>826</v>
      </c>
      <c r="L7921" s="82">
        <v>27591</v>
      </c>
      <c r="M7921" t="s">
        <v>9076</v>
      </c>
    </row>
    <row r="7922" spans="9:13" x14ac:dyDescent="0.25">
      <c r="I7922">
        <v>18915</v>
      </c>
      <c r="J7922" t="s">
        <v>162</v>
      </c>
      <c r="K7922" t="s">
        <v>854</v>
      </c>
      <c r="L7922" s="82">
        <v>27399</v>
      </c>
      <c r="M7922" t="s">
        <v>9077</v>
      </c>
    </row>
    <row r="7923" spans="9:13" x14ac:dyDescent="0.25">
      <c r="I7923">
        <v>18916</v>
      </c>
      <c r="J7923" t="s">
        <v>349</v>
      </c>
      <c r="K7923" t="s">
        <v>993</v>
      </c>
      <c r="L7923" s="82">
        <v>27063</v>
      </c>
      <c r="M7923" t="s">
        <v>9078</v>
      </c>
    </row>
    <row r="7924" spans="9:13" x14ac:dyDescent="0.25">
      <c r="I7924">
        <v>18917</v>
      </c>
      <c r="J7924" t="s">
        <v>277</v>
      </c>
      <c r="K7924" t="s">
        <v>615</v>
      </c>
      <c r="L7924" s="82">
        <v>27099</v>
      </c>
      <c r="M7924" t="s">
        <v>9079</v>
      </c>
    </row>
    <row r="7925" spans="9:13" x14ac:dyDescent="0.25">
      <c r="I7925">
        <v>18918</v>
      </c>
      <c r="J7925" t="s">
        <v>307</v>
      </c>
      <c r="K7925" t="s">
        <v>262</v>
      </c>
      <c r="L7925" s="82">
        <v>27024</v>
      </c>
      <c r="M7925" t="s">
        <v>9080</v>
      </c>
    </row>
    <row r="7926" spans="9:13" x14ac:dyDescent="0.25">
      <c r="I7926">
        <v>18919</v>
      </c>
      <c r="J7926" t="s">
        <v>276</v>
      </c>
      <c r="K7926" t="s">
        <v>857</v>
      </c>
      <c r="L7926" s="82">
        <v>26985</v>
      </c>
      <c r="M7926" t="s">
        <v>9081</v>
      </c>
    </row>
    <row r="7927" spans="9:13" x14ac:dyDescent="0.25">
      <c r="I7927">
        <v>18920</v>
      </c>
      <c r="J7927" t="s">
        <v>277</v>
      </c>
      <c r="K7927" t="s">
        <v>836</v>
      </c>
      <c r="L7927" s="82">
        <v>26803</v>
      </c>
      <c r="M7927" t="s">
        <v>9082</v>
      </c>
    </row>
    <row r="7928" spans="9:13" x14ac:dyDescent="0.25">
      <c r="I7928">
        <v>18921</v>
      </c>
      <c r="J7928" t="s">
        <v>663</v>
      </c>
      <c r="K7928" t="s">
        <v>526</v>
      </c>
      <c r="L7928" s="82">
        <v>26748</v>
      </c>
      <c r="M7928" t="s">
        <v>9083</v>
      </c>
    </row>
    <row r="7929" spans="9:13" x14ac:dyDescent="0.25">
      <c r="I7929">
        <v>18922</v>
      </c>
      <c r="J7929" t="s">
        <v>583</v>
      </c>
      <c r="K7929" t="s">
        <v>854</v>
      </c>
      <c r="L7929" s="82">
        <v>26912</v>
      </c>
      <c r="M7929" t="s">
        <v>9084</v>
      </c>
    </row>
    <row r="7930" spans="9:13" x14ac:dyDescent="0.25">
      <c r="I7930">
        <v>18923</v>
      </c>
      <c r="J7930" t="s">
        <v>638</v>
      </c>
      <c r="K7930" t="s">
        <v>901</v>
      </c>
      <c r="L7930" s="82">
        <v>26960</v>
      </c>
      <c r="M7930" t="s">
        <v>9085</v>
      </c>
    </row>
    <row r="7931" spans="9:13" x14ac:dyDescent="0.25">
      <c r="I7931">
        <v>18924</v>
      </c>
      <c r="J7931" t="s">
        <v>663</v>
      </c>
      <c r="K7931" t="s">
        <v>923</v>
      </c>
      <c r="L7931" s="82">
        <v>26989</v>
      </c>
      <c r="M7931" t="s">
        <v>9086</v>
      </c>
    </row>
    <row r="7932" spans="9:13" x14ac:dyDescent="0.25">
      <c r="I7932">
        <v>18925</v>
      </c>
      <c r="J7932" t="s">
        <v>353</v>
      </c>
      <c r="K7932" t="s">
        <v>913</v>
      </c>
      <c r="L7932" s="82">
        <v>27892</v>
      </c>
      <c r="M7932" t="s">
        <v>9087</v>
      </c>
    </row>
    <row r="7933" spans="9:13" x14ac:dyDescent="0.25">
      <c r="I7933">
        <v>18926</v>
      </c>
      <c r="J7933" t="s">
        <v>761</v>
      </c>
      <c r="K7933" t="s">
        <v>1089</v>
      </c>
      <c r="L7933" s="82">
        <v>27847</v>
      </c>
      <c r="M7933" t="s">
        <v>9088</v>
      </c>
    </row>
    <row r="7934" spans="9:13" x14ac:dyDescent="0.25">
      <c r="I7934">
        <v>18927</v>
      </c>
      <c r="J7934" t="s">
        <v>586</v>
      </c>
      <c r="K7934" t="s">
        <v>887</v>
      </c>
      <c r="L7934" s="82">
        <v>27796</v>
      </c>
      <c r="M7934" t="s">
        <v>9089</v>
      </c>
    </row>
    <row r="7935" spans="9:13" x14ac:dyDescent="0.25">
      <c r="I7935">
        <v>18928</v>
      </c>
      <c r="J7935" t="s">
        <v>655</v>
      </c>
      <c r="K7935" t="s">
        <v>951</v>
      </c>
      <c r="L7935" s="82">
        <v>20146</v>
      </c>
      <c r="M7935" t="s">
        <v>9090</v>
      </c>
    </row>
    <row r="7936" spans="9:13" x14ac:dyDescent="0.25">
      <c r="I7936">
        <v>18929</v>
      </c>
      <c r="J7936" t="s">
        <v>223</v>
      </c>
      <c r="K7936" t="s">
        <v>856</v>
      </c>
      <c r="L7936" s="82">
        <v>20257</v>
      </c>
      <c r="M7936" t="s">
        <v>9091</v>
      </c>
    </row>
    <row r="7937" spans="9:13" x14ac:dyDescent="0.25">
      <c r="I7937">
        <v>18930</v>
      </c>
      <c r="J7937" t="s">
        <v>341</v>
      </c>
      <c r="K7937" t="s">
        <v>912</v>
      </c>
      <c r="L7937" s="82">
        <v>20379</v>
      </c>
      <c r="M7937" t="s">
        <v>9092</v>
      </c>
    </row>
    <row r="7938" spans="9:13" x14ac:dyDescent="0.25">
      <c r="I7938">
        <v>18931</v>
      </c>
      <c r="J7938" t="s">
        <v>570</v>
      </c>
      <c r="K7938" t="s">
        <v>962</v>
      </c>
      <c r="L7938" s="82">
        <v>20803</v>
      </c>
      <c r="M7938" t="s">
        <v>9093</v>
      </c>
    </row>
    <row r="7939" spans="9:13" x14ac:dyDescent="0.25">
      <c r="I7939">
        <v>18932</v>
      </c>
      <c r="J7939" t="s">
        <v>203</v>
      </c>
      <c r="K7939" t="s">
        <v>897</v>
      </c>
      <c r="L7939" s="82">
        <v>21401</v>
      </c>
      <c r="M7939" t="s">
        <v>9094</v>
      </c>
    </row>
    <row r="7940" spans="9:13" x14ac:dyDescent="0.25">
      <c r="I7940">
        <v>18933</v>
      </c>
      <c r="J7940" t="s">
        <v>407</v>
      </c>
      <c r="K7940" t="s">
        <v>822</v>
      </c>
      <c r="L7940" s="82">
        <v>27275</v>
      </c>
      <c r="M7940" t="s">
        <v>9095</v>
      </c>
    </row>
    <row r="7941" spans="9:13" x14ac:dyDescent="0.25">
      <c r="I7941">
        <v>18934</v>
      </c>
      <c r="J7941" t="s">
        <v>503</v>
      </c>
      <c r="K7941" t="s">
        <v>993</v>
      </c>
      <c r="L7941" s="82">
        <v>27082</v>
      </c>
      <c r="M7941" t="s">
        <v>9096</v>
      </c>
    </row>
    <row r="7942" spans="9:13" x14ac:dyDescent="0.25">
      <c r="I7942">
        <v>18935</v>
      </c>
      <c r="J7942" t="s">
        <v>272</v>
      </c>
      <c r="K7942" t="s">
        <v>834</v>
      </c>
      <c r="L7942" s="82">
        <v>24245</v>
      </c>
      <c r="M7942" t="s">
        <v>9097</v>
      </c>
    </row>
    <row r="7943" spans="9:13" x14ac:dyDescent="0.25">
      <c r="I7943">
        <v>18936</v>
      </c>
      <c r="J7943" t="s">
        <v>363</v>
      </c>
      <c r="K7943" t="s">
        <v>955</v>
      </c>
      <c r="L7943" s="82">
        <v>24118</v>
      </c>
      <c r="M7943" t="s">
        <v>9098</v>
      </c>
    </row>
    <row r="7944" spans="9:13" x14ac:dyDescent="0.25">
      <c r="I7944">
        <v>18937</v>
      </c>
      <c r="J7944" t="s">
        <v>161</v>
      </c>
      <c r="K7944" t="s">
        <v>874</v>
      </c>
      <c r="L7944" s="82">
        <v>20861</v>
      </c>
      <c r="M7944" t="s">
        <v>9099</v>
      </c>
    </row>
    <row r="7945" spans="9:13" x14ac:dyDescent="0.25">
      <c r="I7945">
        <v>18938</v>
      </c>
      <c r="J7945" t="s">
        <v>227</v>
      </c>
      <c r="K7945" t="s">
        <v>866</v>
      </c>
      <c r="L7945" s="82">
        <v>20973</v>
      </c>
      <c r="M7945" t="s">
        <v>9100</v>
      </c>
    </row>
    <row r="7946" spans="9:13" x14ac:dyDescent="0.25">
      <c r="I7946">
        <v>18939</v>
      </c>
      <c r="J7946" t="s">
        <v>231</v>
      </c>
      <c r="K7946" t="s">
        <v>971</v>
      </c>
      <c r="L7946" s="82">
        <v>20906</v>
      </c>
      <c r="M7946" t="s">
        <v>9101</v>
      </c>
    </row>
    <row r="7947" spans="9:13" x14ac:dyDescent="0.25">
      <c r="I7947">
        <v>18940</v>
      </c>
      <c r="J7947" t="s">
        <v>170</v>
      </c>
      <c r="K7947" t="s">
        <v>1001</v>
      </c>
      <c r="L7947" s="82">
        <v>21110</v>
      </c>
      <c r="M7947" t="s">
        <v>9102</v>
      </c>
    </row>
    <row r="7948" spans="9:13" x14ac:dyDescent="0.25">
      <c r="I7948">
        <v>18941</v>
      </c>
      <c r="J7948" t="s">
        <v>261</v>
      </c>
      <c r="K7948" t="s">
        <v>823</v>
      </c>
      <c r="L7948" s="82">
        <v>20887</v>
      </c>
      <c r="M7948" t="s">
        <v>9103</v>
      </c>
    </row>
    <row r="7949" spans="9:13" x14ac:dyDescent="0.25">
      <c r="I7949">
        <v>18942</v>
      </c>
      <c r="J7949" t="s">
        <v>435</v>
      </c>
      <c r="K7949" t="s">
        <v>963</v>
      </c>
      <c r="L7949" s="82">
        <v>20962</v>
      </c>
      <c r="M7949" t="s">
        <v>9104</v>
      </c>
    </row>
    <row r="7950" spans="9:13" x14ac:dyDescent="0.25">
      <c r="I7950">
        <v>18943</v>
      </c>
      <c r="J7950" t="s">
        <v>507</v>
      </c>
      <c r="K7950" t="s">
        <v>995</v>
      </c>
      <c r="L7950" s="82">
        <v>21036</v>
      </c>
      <c r="M7950" t="s">
        <v>9105</v>
      </c>
    </row>
    <row r="7951" spans="9:13" x14ac:dyDescent="0.25">
      <c r="I7951">
        <v>18944</v>
      </c>
      <c r="J7951" t="s">
        <v>270</v>
      </c>
      <c r="K7951" t="s">
        <v>344</v>
      </c>
      <c r="L7951" s="82">
        <v>20581</v>
      </c>
      <c r="M7951" t="s">
        <v>9106</v>
      </c>
    </row>
    <row r="7952" spans="9:13" x14ac:dyDescent="0.25">
      <c r="I7952">
        <v>18945</v>
      </c>
      <c r="J7952" t="s">
        <v>270</v>
      </c>
      <c r="K7952" t="s">
        <v>887</v>
      </c>
      <c r="L7952" s="82">
        <v>20629</v>
      </c>
      <c r="M7952" t="s">
        <v>9107</v>
      </c>
    </row>
    <row r="7953" spans="9:13" x14ac:dyDescent="0.25">
      <c r="I7953">
        <v>18946</v>
      </c>
      <c r="J7953" t="s">
        <v>597</v>
      </c>
      <c r="K7953" t="s">
        <v>861</v>
      </c>
      <c r="L7953" s="82">
        <v>20675</v>
      </c>
      <c r="M7953" t="s">
        <v>9108</v>
      </c>
    </row>
    <row r="7954" spans="9:13" x14ac:dyDescent="0.25">
      <c r="I7954">
        <v>18947</v>
      </c>
      <c r="J7954" t="s">
        <v>289</v>
      </c>
      <c r="K7954" t="s">
        <v>417</v>
      </c>
      <c r="L7954" s="82">
        <v>20582</v>
      </c>
      <c r="M7954" t="s">
        <v>9109</v>
      </c>
    </row>
    <row r="7955" spans="9:13" x14ac:dyDescent="0.25">
      <c r="I7955">
        <v>18948</v>
      </c>
      <c r="J7955" t="s">
        <v>162</v>
      </c>
      <c r="K7955" t="s">
        <v>526</v>
      </c>
      <c r="L7955" s="82">
        <v>20530</v>
      </c>
      <c r="M7955" t="s">
        <v>9110</v>
      </c>
    </row>
    <row r="7956" spans="9:13" x14ac:dyDescent="0.25">
      <c r="I7956">
        <v>18949</v>
      </c>
      <c r="J7956" t="s">
        <v>477</v>
      </c>
      <c r="K7956" t="s">
        <v>995</v>
      </c>
      <c r="L7956" s="82">
        <v>11872</v>
      </c>
      <c r="M7956" t="s">
        <v>9111</v>
      </c>
    </row>
    <row r="7957" spans="9:13" x14ac:dyDescent="0.25">
      <c r="I7957">
        <v>18950</v>
      </c>
      <c r="J7957" t="s">
        <v>160</v>
      </c>
      <c r="K7957" t="s">
        <v>686</v>
      </c>
      <c r="L7957" s="82">
        <v>23856</v>
      </c>
      <c r="M7957" t="s">
        <v>9112</v>
      </c>
    </row>
    <row r="7958" spans="9:13" x14ac:dyDescent="0.25">
      <c r="I7958">
        <v>18951</v>
      </c>
      <c r="J7958" t="s">
        <v>234</v>
      </c>
      <c r="K7958" t="s">
        <v>948</v>
      </c>
      <c r="L7958" s="82">
        <v>24091</v>
      </c>
      <c r="M7958" t="s">
        <v>9113</v>
      </c>
    </row>
    <row r="7959" spans="9:13" x14ac:dyDescent="0.25">
      <c r="I7959">
        <v>18952</v>
      </c>
      <c r="J7959" t="s">
        <v>163</v>
      </c>
      <c r="K7959" t="s">
        <v>857</v>
      </c>
      <c r="L7959" s="82">
        <v>24038</v>
      </c>
      <c r="M7959" t="s">
        <v>9114</v>
      </c>
    </row>
    <row r="7960" spans="9:13" x14ac:dyDescent="0.25">
      <c r="I7960">
        <v>18953</v>
      </c>
      <c r="J7960" t="s">
        <v>361</v>
      </c>
      <c r="K7960" t="s">
        <v>917</v>
      </c>
      <c r="L7960" s="82">
        <v>24039</v>
      </c>
      <c r="M7960" t="s">
        <v>9115</v>
      </c>
    </row>
    <row r="7961" spans="9:13" x14ac:dyDescent="0.25">
      <c r="I7961">
        <v>18954</v>
      </c>
      <c r="J7961" t="s">
        <v>234</v>
      </c>
      <c r="K7961" t="s">
        <v>836</v>
      </c>
      <c r="L7961" s="82">
        <v>23888</v>
      </c>
      <c r="M7961" t="s">
        <v>9116</v>
      </c>
    </row>
    <row r="7962" spans="9:13" x14ac:dyDescent="0.25">
      <c r="I7962">
        <v>18955</v>
      </c>
      <c r="J7962" t="s">
        <v>458</v>
      </c>
      <c r="K7962" t="s">
        <v>948</v>
      </c>
      <c r="L7962" s="82">
        <v>22696</v>
      </c>
      <c r="M7962" t="s">
        <v>9117</v>
      </c>
    </row>
    <row r="7963" spans="9:13" x14ac:dyDescent="0.25">
      <c r="I7963">
        <v>18956</v>
      </c>
      <c r="J7963" t="s">
        <v>360</v>
      </c>
      <c r="K7963" t="s">
        <v>933</v>
      </c>
      <c r="L7963" s="82">
        <v>22753</v>
      </c>
      <c r="M7963" t="s">
        <v>9118</v>
      </c>
    </row>
    <row r="7964" spans="9:13" x14ac:dyDescent="0.25">
      <c r="I7964">
        <v>18957</v>
      </c>
      <c r="J7964" t="s">
        <v>511</v>
      </c>
      <c r="K7964" t="s">
        <v>866</v>
      </c>
      <c r="L7964" s="82">
        <v>22746</v>
      </c>
      <c r="M7964" t="s">
        <v>9119</v>
      </c>
    </row>
    <row r="7965" spans="9:13" x14ac:dyDescent="0.25">
      <c r="I7965">
        <v>18958</v>
      </c>
      <c r="J7965" t="s">
        <v>315</v>
      </c>
      <c r="K7965" t="s">
        <v>860</v>
      </c>
      <c r="L7965" s="82">
        <v>22845</v>
      </c>
      <c r="M7965" t="s">
        <v>9120</v>
      </c>
    </row>
    <row r="7966" spans="9:13" x14ac:dyDescent="0.25">
      <c r="I7966">
        <v>18959</v>
      </c>
      <c r="J7966" t="s">
        <v>170</v>
      </c>
      <c r="K7966" t="s">
        <v>936</v>
      </c>
      <c r="L7966" s="82">
        <v>22681</v>
      </c>
      <c r="M7966" t="s">
        <v>9121</v>
      </c>
    </row>
    <row r="7967" spans="9:13" x14ac:dyDescent="0.25">
      <c r="I7967">
        <v>18960</v>
      </c>
      <c r="J7967" t="s">
        <v>270</v>
      </c>
      <c r="K7967" t="s">
        <v>825</v>
      </c>
      <c r="L7967" s="82">
        <v>22924</v>
      </c>
      <c r="M7967" t="s">
        <v>9122</v>
      </c>
    </row>
    <row r="7968" spans="9:13" x14ac:dyDescent="0.25">
      <c r="I7968">
        <v>18961</v>
      </c>
      <c r="J7968" t="s">
        <v>503</v>
      </c>
      <c r="K7968" t="s">
        <v>875</v>
      </c>
      <c r="L7968" s="82">
        <v>22894</v>
      </c>
      <c r="M7968" t="s">
        <v>9123</v>
      </c>
    </row>
    <row r="7969" spans="9:13" x14ac:dyDescent="0.25">
      <c r="I7969">
        <v>18962</v>
      </c>
      <c r="J7969" t="s">
        <v>170</v>
      </c>
      <c r="K7969" t="s">
        <v>996</v>
      </c>
      <c r="L7969" s="82">
        <v>23005</v>
      </c>
      <c r="M7969" t="s">
        <v>9124</v>
      </c>
    </row>
    <row r="7970" spans="9:13" x14ac:dyDescent="0.25">
      <c r="I7970">
        <v>18963</v>
      </c>
      <c r="J7970" t="s">
        <v>323</v>
      </c>
      <c r="K7970" t="s">
        <v>955</v>
      </c>
      <c r="L7970" s="82">
        <v>22679</v>
      </c>
      <c r="M7970" t="s">
        <v>9125</v>
      </c>
    </row>
    <row r="7971" spans="9:13" x14ac:dyDescent="0.25">
      <c r="I7971">
        <v>18964</v>
      </c>
      <c r="J7971" t="s">
        <v>495</v>
      </c>
      <c r="K7971" t="s">
        <v>854</v>
      </c>
      <c r="L7971" s="82">
        <v>22349</v>
      </c>
      <c r="M7971" t="s">
        <v>9126</v>
      </c>
    </row>
    <row r="7972" spans="9:13" x14ac:dyDescent="0.25">
      <c r="I7972">
        <v>18965</v>
      </c>
      <c r="J7972" t="s">
        <v>530</v>
      </c>
      <c r="K7972" t="s">
        <v>950</v>
      </c>
      <c r="L7972" s="82">
        <v>22570</v>
      </c>
      <c r="M7972" t="s">
        <v>9127</v>
      </c>
    </row>
    <row r="7973" spans="9:13" x14ac:dyDescent="0.25">
      <c r="I7973">
        <v>18966</v>
      </c>
      <c r="J7973" t="s">
        <v>393</v>
      </c>
      <c r="K7973" t="s">
        <v>839</v>
      </c>
      <c r="L7973" s="82">
        <v>15632</v>
      </c>
      <c r="M7973" t="s">
        <v>9128</v>
      </c>
    </row>
    <row r="7974" spans="9:13" x14ac:dyDescent="0.25">
      <c r="I7974">
        <v>18967</v>
      </c>
      <c r="J7974" t="s">
        <v>337</v>
      </c>
      <c r="K7974" t="s">
        <v>957</v>
      </c>
      <c r="L7974" s="82">
        <v>15547</v>
      </c>
      <c r="M7974" t="s">
        <v>9129</v>
      </c>
    </row>
    <row r="7975" spans="9:13" x14ac:dyDescent="0.25">
      <c r="I7975">
        <v>18968</v>
      </c>
      <c r="J7975" t="s">
        <v>493</v>
      </c>
      <c r="K7975" t="s">
        <v>866</v>
      </c>
      <c r="L7975" s="82">
        <v>15446</v>
      </c>
      <c r="M7975" t="s">
        <v>9130</v>
      </c>
    </row>
    <row r="7976" spans="9:13" x14ac:dyDescent="0.25">
      <c r="I7976">
        <v>18969</v>
      </c>
      <c r="J7976" t="s">
        <v>325</v>
      </c>
      <c r="K7976" t="s">
        <v>887</v>
      </c>
      <c r="L7976" s="82">
        <v>15534</v>
      </c>
      <c r="M7976" t="s">
        <v>9131</v>
      </c>
    </row>
    <row r="7977" spans="9:13" x14ac:dyDescent="0.25">
      <c r="I7977">
        <v>18970</v>
      </c>
      <c r="J7977" t="s">
        <v>286</v>
      </c>
      <c r="K7977" t="s">
        <v>925</v>
      </c>
      <c r="L7977" s="82">
        <v>15930</v>
      </c>
      <c r="M7977" t="s">
        <v>9132</v>
      </c>
    </row>
    <row r="7978" spans="9:13" x14ac:dyDescent="0.25">
      <c r="I7978">
        <v>18971</v>
      </c>
      <c r="J7978" t="s">
        <v>164</v>
      </c>
      <c r="K7978" t="s">
        <v>993</v>
      </c>
      <c r="L7978" s="82">
        <v>15749</v>
      </c>
      <c r="M7978" t="s">
        <v>9133</v>
      </c>
    </row>
    <row r="7979" spans="9:13" x14ac:dyDescent="0.25">
      <c r="I7979">
        <v>18972</v>
      </c>
      <c r="J7979" t="s">
        <v>514</v>
      </c>
      <c r="K7979" t="s">
        <v>876</v>
      </c>
      <c r="L7979" s="82">
        <v>15744</v>
      </c>
      <c r="M7979" t="s">
        <v>9134</v>
      </c>
    </row>
    <row r="7980" spans="9:13" x14ac:dyDescent="0.25">
      <c r="I7980">
        <v>18973</v>
      </c>
      <c r="J7980" t="s">
        <v>549</v>
      </c>
      <c r="K7980" t="s">
        <v>850</v>
      </c>
      <c r="L7980" s="82">
        <v>15867</v>
      </c>
      <c r="M7980" t="s">
        <v>9135</v>
      </c>
    </row>
    <row r="7981" spans="9:13" x14ac:dyDescent="0.25">
      <c r="I7981">
        <v>18974</v>
      </c>
      <c r="J7981" t="s">
        <v>283</v>
      </c>
      <c r="K7981" t="s">
        <v>932</v>
      </c>
      <c r="L7981" s="82">
        <v>15852</v>
      </c>
      <c r="M7981" t="s">
        <v>9136</v>
      </c>
    </row>
    <row r="7982" spans="9:13" x14ac:dyDescent="0.25">
      <c r="I7982">
        <v>18975</v>
      </c>
      <c r="J7982" t="s">
        <v>496</v>
      </c>
      <c r="K7982" t="s">
        <v>417</v>
      </c>
      <c r="L7982" s="82">
        <v>16208</v>
      </c>
      <c r="M7982" t="s">
        <v>9137</v>
      </c>
    </row>
    <row r="7983" spans="9:13" x14ac:dyDescent="0.25">
      <c r="I7983">
        <v>18976</v>
      </c>
      <c r="J7983" t="s">
        <v>537</v>
      </c>
      <c r="K7983" t="s">
        <v>933</v>
      </c>
      <c r="L7983" s="82">
        <v>16183</v>
      </c>
      <c r="M7983" t="s">
        <v>9138</v>
      </c>
    </row>
    <row r="7984" spans="9:13" x14ac:dyDescent="0.25">
      <c r="I7984">
        <v>18977</v>
      </c>
      <c r="J7984" t="s">
        <v>477</v>
      </c>
      <c r="K7984" t="s">
        <v>838</v>
      </c>
      <c r="L7984" s="82">
        <v>16301</v>
      </c>
      <c r="M7984" t="s">
        <v>9139</v>
      </c>
    </row>
    <row r="7985" spans="9:13" x14ac:dyDescent="0.25">
      <c r="I7985">
        <v>18978</v>
      </c>
      <c r="J7985" t="s">
        <v>493</v>
      </c>
      <c r="K7985" t="s">
        <v>363</v>
      </c>
      <c r="L7985" s="82">
        <v>16291</v>
      </c>
      <c r="M7985" t="s">
        <v>9140</v>
      </c>
    </row>
    <row r="7986" spans="9:13" x14ac:dyDescent="0.25">
      <c r="I7986">
        <v>18979</v>
      </c>
      <c r="J7986" t="s">
        <v>206</v>
      </c>
      <c r="K7986" t="s">
        <v>344</v>
      </c>
      <c r="L7986" s="82">
        <v>16152</v>
      </c>
      <c r="M7986" t="s">
        <v>9141</v>
      </c>
    </row>
    <row r="7987" spans="9:13" x14ac:dyDescent="0.25">
      <c r="I7987">
        <v>18980</v>
      </c>
      <c r="J7987" t="s">
        <v>535</v>
      </c>
      <c r="K7987" t="s">
        <v>857</v>
      </c>
      <c r="L7987" s="82">
        <v>16362</v>
      </c>
      <c r="M7987" t="s">
        <v>9142</v>
      </c>
    </row>
    <row r="7988" spans="9:13" x14ac:dyDescent="0.25">
      <c r="I7988">
        <v>18981</v>
      </c>
      <c r="J7988" t="s">
        <v>225</v>
      </c>
      <c r="K7988" t="s">
        <v>1016</v>
      </c>
      <c r="L7988" s="82">
        <v>16189</v>
      </c>
      <c r="M7988" t="s">
        <v>9143</v>
      </c>
    </row>
    <row r="7989" spans="9:13" x14ac:dyDescent="0.25">
      <c r="I7989">
        <v>18982</v>
      </c>
      <c r="J7989" t="s">
        <v>346</v>
      </c>
      <c r="K7989" t="s">
        <v>886</v>
      </c>
      <c r="L7989" s="82">
        <v>16534</v>
      </c>
      <c r="M7989" t="s">
        <v>9144</v>
      </c>
    </row>
    <row r="7990" spans="9:13" x14ac:dyDescent="0.25">
      <c r="I7990">
        <v>18983</v>
      </c>
      <c r="J7990" t="s">
        <v>168</v>
      </c>
      <c r="K7990" t="s">
        <v>867</v>
      </c>
      <c r="L7990" s="82">
        <v>16730</v>
      </c>
      <c r="M7990" t="s">
        <v>9145</v>
      </c>
    </row>
    <row r="7991" spans="9:13" x14ac:dyDescent="0.25">
      <c r="I7991">
        <v>18984</v>
      </c>
      <c r="J7991" t="s">
        <v>513</v>
      </c>
      <c r="K7991" t="s">
        <v>911</v>
      </c>
      <c r="L7991" s="82">
        <v>16664</v>
      </c>
      <c r="M7991" t="s">
        <v>9146</v>
      </c>
    </row>
    <row r="7992" spans="9:13" x14ac:dyDescent="0.25">
      <c r="I7992">
        <v>18985</v>
      </c>
      <c r="J7992" t="s">
        <v>689</v>
      </c>
      <c r="K7992" t="s">
        <v>526</v>
      </c>
      <c r="L7992" s="82">
        <v>16458</v>
      </c>
      <c r="M7992" t="s">
        <v>9147</v>
      </c>
    </row>
    <row r="7993" spans="9:13" x14ac:dyDescent="0.25">
      <c r="I7993">
        <v>18986</v>
      </c>
      <c r="J7993" t="s">
        <v>345</v>
      </c>
      <c r="K7993" t="s">
        <v>925</v>
      </c>
      <c r="L7993" s="82">
        <v>16630</v>
      </c>
      <c r="M7993" t="s">
        <v>9148</v>
      </c>
    </row>
    <row r="7994" spans="9:13" x14ac:dyDescent="0.25">
      <c r="I7994">
        <v>18987</v>
      </c>
      <c r="J7994" t="s">
        <v>231</v>
      </c>
      <c r="K7994" t="s">
        <v>934</v>
      </c>
      <c r="L7994" s="82">
        <v>16481</v>
      </c>
      <c r="M7994" t="s">
        <v>9149</v>
      </c>
    </row>
    <row r="7995" spans="9:13" x14ac:dyDescent="0.25">
      <c r="I7995">
        <v>18988</v>
      </c>
      <c r="J7995" t="s">
        <v>556</v>
      </c>
      <c r="K7995" t="s">
        <v>886</v>
      </c>
      <c r="L7995" s="82">
        <v>16442</v>
      </c>
      <c r="M7995" t="s">
        <v>9150</v>
      </c>
    </row>
    <row r="7996" spans="9:13" x14ac:dyDescent="0.25">
      <c r="I7996">
        <v>18989</v>
      </c>
      <c r="J7996" t="s">
        <v>336</v>
      </c>
      <c r="K7996" t="s">
        <v>1007</v>
      </c>
      <c r="L7996" s="82">
        <v>16730</v>
      </c>
      <c r="M7996" t="s">
        <v>9151</v>
      </c>
    </row>
    <row r="7997" spans="9:13" x14ac:dyDescent="0.25">
      <c r="I7997">
        <v>18990</v>
      </c>
      <c r="J7997" t="s">
        <v>187</v>
      </c>
      <c r="K7997" t="s">
        <v>875</v>
      </c>
      <c r="L7997" s="82">
        <v>16855</v>
      </c>
      <c r="M7997" t="s">
        <v>9152</v>
      </c>
    </row>
    <row r="7998" spans="9:13" x14ac:dyDescent="0.25">
      <c r="I7998">
        <v>18991</v>
      </c>
      <c r="J7998" t="s">
        <v>257</v>
      </c>
      <c r="K7998" t="s">
        <v>945</v>
      </c>
      <c r="L7998" s="82">
        <v>16924</v>
      </c>
      <c r="M7998" t="s">
        <v>9153</v>
      </c>
    </row>
    <row r="7999" spans="9:13" x14ac:dyDescent="0.25">
      <c r="I7999">
        <v>18992</v>
      </c>
      <c r="J7999" t="s">
        <v>292</v>
      </c>
      <c r="K7999" t="s">
        <v>944</v>
      </c>
      <c r="L7999" s="82">
        <v>17094</v>
      </c>
      <c r="M7999" t="s">
        <v>9154</v>
      </c>
    </row>
    <row r="8000" spans="9:13" x14ac:dyDescent="0.25">
      <c r="I8000">
        <v>18993</v>
      </c>
      <c r="J8000" t="s">
        <v>480</v>
      </c>
      <c r="K8000" t="s">
        <v>262</v>
      </c>
      <c r="L8000" s="82">
        <v>17120</v>
      </c>
      <c r="M8000" t="s">
        <v>9155</v>
      </c>
    </row>
    <row r="8001" spans="9:13" x14ac:dyDescent="0.25">
      <c r="I8001">
        <v>18994</v>
      </c>
      <c r="J8001" t="s">
        <v>477</v>
      </c>
      <c r="K8001" t="s">
        <v>698</v>
      </c>
      <c r="L8001" s="82">
        <v>17492</v>
      </c>
      <c r="M8001" t="s">
        <v>9156</v>
      </c>
    </row>
    <row r="8002" spans="9:13" x14ac:dyDescent="0.25">
      <c r="I8002">
        <v>18995</v>
      </c>
      <c r="J8002" t="s">
        <v>268</v>
      </c>
      <c r="K8002" t="s">
        <v>937</v>
      </c>
      <c r="L8002" s="82">
        <v>17289</v>
      </c>
      <c r="M8002" t="s">
        <v>9157</v>
      </c>
    </row>
    <row r="8003" spans="9:13" x14ac:dyDescent="0.25">
      <c r="I8003">
        <v>18996</v>
      </c>
      <c r="J8003" t="s">
        <v>450</v>
      </c>
      <c r="K8003" t="s">
        <v>950</v>
      </c>
      <c r="L8003" s="82">
        <v>17484</v>
      </c>
      <c r="M8003" t="s">
        <v>9158</v>
      </c>
    </row>
    <row r="8004" spans="9:13" x14ac:dyDescent="0.25">
      <c r="I8004">
        <v>18997</v>
      </c>
      <c r="J8004" t="s">
        <v>703</v>
      </c>
      <c r="K8004" t="s">
        <v>841</v>
      </c>
      <c r="L8004" s="82">
        <v>17235</v>
      </c>
      <c r="M8004" t="s">
        <v>9159</v>
      </c>
    </row>
    <row r="8005" spans="9:13" x14ac:dyDescent="0.25">
      <c r="I8005">
        <v>18998</v>
      </c>
      <c r="J8005" t="s">
        <v>460</v>
      </c>
      <c r="K8005" t="s">
        <v>835</v>
      </c>
      <c r="L8005" s="82">
        <v>17478</v>
      </c>
      <c r="M8005" t="s">
        <v>9160</v>
      </c>
    </row>
    <row r="8006" spans="9:13" x14ac:dyDescent="0.25">
      <c r="I8006">
        <v>18999</v>
      </c>
      <c r="J8006" t="s">
        <v>511</v>
      </c>
      <c r="K8006" t="s">
        <v>1016</v>
      </c>
      <c r="L8006" s="82">
        <v>17281</v>
      </c>
      <c r="M8006" t="s">
        <v>9161</v>
      </c>
    </row>
    <row r="8007" spans="9:13" x14ac:dyDescent="0.25">
      <c r="I8007">
        <v>19000</v>
      </c>
      <c r="J8007" t="s">
        <v>585</v>
      </c>
      <c r="K8007" t="s">
        <v>123</v>
      </c>
      <c r="L8007" s="82">
        <v>17849</v>
      </c>
      <c r="M8007" t="s">
        <v>9162</v>
      </c>
    </row>
    <row r="8008" spans="9:13" x14ac:dyDescent="0.25">
      <c r="I8008">
        <v>19001</v>
      </c>
      <c r="J8008" t="s">
        <v>354</v>
      </c>
      <c r="K8008" t="s">
        <v>889</v>
      </c>
      <c r="L8008" s="82">
        <v>17587</v>
      </c>
      <c r="M8008" t="s">
        <v>9163</v>
      </c>
    </row>
    <row r="8009" spans="9:13" x14ac:dyDescent="0.25">
      <c r="I8009">
        <v>19002</v>
      </c>
      <c r="J8009" t="s">
        <v>332</v>
      </c>
      <c r="K8009" t="s">
        <v>953</v>
      </c>
      <c r="L8009" s="82">
        <v>17814</v>
      </c>
      <c r="M8009" t="s">
        <v>9164</v>
      </c>
    </row>
    <row r="8010" spans="9:13" x14ac:dyDescent="0.25">
      <c r="I8010">
        <v>19003</v>
      </c>
      <c r="J8010" t="s">
        <v>447</v>
      </c>
      <c r="K8010" t="s">
        <v>949</v>
      </c>
      <c r="L8010" s="82">
        <v>17876</v>
      </c>
      <c r="M8010" t="s">
        <v>9165</v>
      </c>
    </row>
    <row r="8011" spans="9:13" x14ac:dyDescent="0.25">
      <c r="I8011">
        <v>19004</v>
      </c>
      <c r="J8011" t="s">
        <v>161</v>
      </c>
      <c r="K8011" t="s">
        <v>983</v>
      </c>
      <c r="L8011" s="82">
        <v>17779</v>
      </c>
      <c r="M8011" t="s">
        <v>9166</v>
      </c>
    </row>
    <row r="8012" spans="9:13" x14ac:dyDescent="0.25">
      <c r="I8012">
        <v>19005</v>
      </c>
      <c r="J8012" t="s">
        <v>160</v>
      </c>
      <c r="K8012" t="s">
        <v>984</v>
      </c>
      <c r="L8012" s="82">
        <v>17984</v>
      </c>
      <c r="M8012" t="s">
        <v>9167</v>
      </c>
    </row>
    <row r="8013" spans="9:13" x14ac:dyDescent="0.25">
      <c r="I8013">
        <v>19006</v>
      </c>
      <c r="J8013" t="s">
        <v>253</v>
      </c>
      <c r="K8013" t="s">
        <v>664</v>
      </c>
      <c r="L8013" s="82">
        <v>18373</v>
      </c>
      <c r="M8013" t="s">
        <v>9168</v>
      </c>
    </row>
    <row r="8014" spans="9:13" x14ac:dyDescent="0.25">
      <c r="I8014">
        <v>19007</v>
      </c>
      <c r="J8014" t="s">
        <v>511</v>
      </c>
      <c r="K8014" t="s">
        <v>860</v>
      </c>
      <c r="L8014" s="82">
        <v>18518</v>
      </c>
      <c r="M8014" t="s">
        <v>9169</v>
      </c>
    </row>
    <row r="8015" spans="9:13" x14ac:dyDescent="0.25">
      <c r="I8015">
        <v>19008</v>
      </c>
      <c r="J8015" t="s">
        <v>319</v>
      </c>
      <c r="K8015" t="s">
        <v>858</v>
      </c>
      <c r="L8015" s="82">
        <v>18394</v>
      </c>
      <c r="M8015" t="s">
        <v>9170</v>
      </c>
    </row>
    <row r="8016" spans="9:13" x14ac:dyDescent="0.25">
      <c r="I8016">
        <v>19009</v>
      </c>
      <c r="J8016" t="s">
        <v>586</v>
      </c>
      <c r="K8016" t="s">
        <v>1016</v>
      </c>
      <c r="L8016" s="82">
        <v>18560</v>
      </c>
      <c r="M8016" t="s">
        <v>9171</v>
      </c>
    </row>
    <row r="8017" spans="9:13" x14ac:dyDescent="0.25">
      <c r="I8017">
        <v>19010</v>
      </c>
      <c r="J8017" t="s">
        <v>499</v>
      </c>
      <c r="K8017" t="s">
        <v>963</v>
      </c>
      <c r="L8017" s="82">
        <v>18422</v>
      </c>
      <c r="M8017" t="s">
        <v>9172</v>
      </c>
    </row>
    <row r="8018" spans="9:13" x14ac:dyDescent="0.25">
      <c r="I8018">
        <v>19011</v>
      </c>
      <c r="J8018" t="s">
        <v>284</v>
      </c>
      <c r="K8018" t="s">
        <v>945</v>
      </c>
      <c r="L8018" s="82">
        <v>18484</v>
      </c>
      <c r="M8018" t="s">
        <v>9173</v>
      </c>
    </row>
    <row r="8019" spans="9:13" x14ac:dyDescent="0.25">
      <c r="I8019">
        <v>19012</v>
      </c>
      <c r="J8019" t="s">
        <v>536</v>
      </c>
      <c r="K8019" t="s">
        <v>417</v>
      </c>
      <c r="L8019" s="82">
        <v>18366</v>
      </c>
      <c r="M8019" t="s">
        <v>9174</v>
      </c>
    </row>
    <row r="8020" spans="9:13" x14ac:dyDescent="0.25">
      <c r="I8020">
        <v>19013</v>
      </c>
      <c r="J8020" t="s">
        <v>187</v>
      </c>
      <c r="K8020" t="s">
        <v>888</v>
      </c>
      <c r="L8020" s="82">
        <v>18575</v>
      </c>
      <c r="M8020" t="s">
        <v>9175</v>
      </c>
    </row>
    <row r="8021" spans="9:13" x14ac:dyDescent="0.25">
      <c r="I8021">
        <v>19014</v>
      </c>
      <c r="J8021" t="s">
        <v>277</v>
      </c>
      <c r="K8021" t="s">
        <v>857</v>
      </c>
      <c r="L8021" s="82">
        <v>18815</v>
      </c>
      <c r="M8021" t="s">
        <v>9176</v>
      </c>
    </row>
    <row r="8022" spans="9:13" x14ac:dyDescent="0.25">
      <c r="I8022">
        <v>19015</v>
      </c>
      <c r="J8022" t="s">
        <v>495</v>
      </c>
      <c r="K8022" t="s">
        <v>913</v>
      </c>
      <c r="L8022" s="82">
        <v>18670</v>
      </c>
      <c r="M8022" t="s">
        <v>9177</v>
      </c>
    </row>
    <row r="8023" spans="9:13" x14ac:dyDescent="0.25">
      <c r="I8023">
        <v>19016</v>
      </c>
      <c r="J8023" t="s">
        <v>491</v>
      </c>
      <c r="K8023" t="s">
        <v>910</v>
      </c>
      <c r="L8023" s="82">
        <v>18928</v>
      </c>
      <c r="M8023" t="s">
        <v>9178</v>
      </c>
    </row>
    <row r="8024" spans="9:13" x14ac:dyDescent="0.25">
      <c r="I8024">
        <v>19017</v>
      </c>
      <c r="J8024" t="s">
        <v>512</v>
      </c>
      <c r="K8024" t="s">
        <v>929</v>
      </c>
      <c r="L8024" s="82">
        <v>18882</v>
      </c>
      <c r="M8024" t="s">
        <v>9179</v>
      </c>
    </row>
    <row r="8025" spans="9:13" x14ac:dyDescent="0.25">
      <c r="I8025">
        <v>19018</v>
      </c>
      <c r="J8025" t="s">
        <v>275</v>
      </c>
      <c r="K8025" t="s">
        <v>937</v>
      </c>
      <c r="L8025" s="82">
        <v>18943</v>
      </c>
      <c r="M8025" t="s">
        <v>9180</v>
      </c>
    </row>
    <row r="8026" spans="9:13" x14ac:dyDescent="0.25">
      <c r="I8026">
        <v>19019</v>
      </c>
      <c r="J8026" t="s">
        <v>477</v>
      </c>
      <c r="K8026" t="s">
        <v>959</v>
      </c>
      <c r="L8026" s="82">
        <v>18880</v>
      </c>
      <c r="M8026" t="s">
        <v>9181</v>
      </c>
    </row>
    <row r="8027" spans="9:13" x14ac:dyDescent="0.25">
      <c r="I8027">
        <v>19020</v>
      </c>
      <c r="J8027" t="s">
        <v>595</v>
      </c>
      <c r="K8027" t="s">
        <v>862</v>
      </c>
      <c r="L8027" s="82">
        <v>19068</v>
      </c>
      <c r="M8027" t="s">
        <v>9182</v>
      </c>
    </row>
    <row r="8028" spans="9:13" x14ac:dyDescent="0.25">
      <c r="I8028">
        <v>19021</v>
      </c>
      <c r="J8028" t="s">
        <v>268</v>
      </c>
      <c r="K8028" t="s">
        <v>171</v>
      </c>
      <c r="L8028" s="82">
        <v>19319</v>
      </c>
      <c r="M8028" t="s">
        <v>9183</v>
      </c>
    </row>
    <row r="8029" spans="9:13" x14ac:dyDescent="0.25">
      <c r="I8029">
        <v>19022</v>
      </c>
      <c r="J8029" t="s">
        <v>266</v>
      </c>
      <c r="K8029" t="s">
        <v>928</v>
      </c>
      <c r="L8029" s="82">
        <v>19283</v>
      </c>
      <c r="M8029" t="s">
        <v>9184</v>
      </c>
    </row>
    <row r="8030" spans="9:13" x14ac:dyDescent="0.25">
      <c r="I8030">
        <v>19023</v>
      </c>
      <c r="J8030" t="s">
        <v>586</v>
      </c>
      <c r="K8030" t="s">
        <v>864</v>
      </c>
      <c r="L8030" s="82">
        <v>19259</v>
      </c>
      <c r="M8030" t="s">
        <v>9185</v>
      </c>
    </row>
    <row r="8031" spans="9:13" x14ac:dyDescent="0.25">
      <c r="I8031">
        <v>19024</v>
      </c>
      <c r="J8031" t="s">
        <v>234</v>
      </c>
      <c r="K8031" t="s">
        <v>171</v>
      </c>
      <c r="L8031" s="82">
        <v>19212</v>
      </c>
      <c r="M8031" t="s">
        <v>9186</v>
      </c>
    </row>
    <row r="8032" spans="9:13" x14ac:dyDescent="0.25">
      <c r="I8032">
        <v>19025</v>
      </c>
      <c r="J8032" t="s">
        <v>517</v>
      </c>
      <c r="K8032" t="s">
        <v>925</v>
      </c>
      <c r="L8032" s="82">
        <v>19303</v>
      </c>
      <c r="M8032" t="s">
        <v>9187</v>
      </c>
    </row>
    <row r="8033" spans="9:13" x14ac:dyDescent="0.25">
      <c r="I8033">
        <v>19026</v>
      </c>
      <c r="J8033" t="s">
        <v>456</v>
      </c>
      <c r="K8033" t="s">
        <v>973</v>
      </c>
      <c r="L8033" s="82">
        <v>19304</v>
      </c>
      <c r="M8033" t="s">
        <v>9188</v>
      </c>
    </row>
    <row r="8034" spans="9:13" x14ac:dyDescent="0.25">
      <c r="I8034">
        <v>19027</v>
      </c>
      <c r="J8034" t="s">
        <v>327</v>
      </c>
      <c r="K8034" t="s">
        <v>990</v>
      </c>
      <c r="L8034" s="82">
        <v>21053</v>
      </c>
      <c r="M8034" t="s">
        <v>9189</v>
      </c>
    </row>
    <row r="8035" spans="9:13" x14ac:dyDescent="0.25">
      <c r="I8035">
        <v>19028</v>
      </c>
      <c r="J8035" t="s">
        <v>237</v>
      </c>
      <c r="K8035" t="s">
        <v>838</v>
      </c>
      <c r="L8035" s="82">
        <v>20966</v>
      </c>
      <c r="M8035" t="s">
        <v>9190</v>
      </c>
    </row>
    <row r="8036" spans="9:13" x14ac:dyDescent="0.25">
      <c r="I8036">
        <v>19029</v>
      </c>
      <c r="J8036" t="s">
        <v>391</v>
      </c>
      <c r="K8036" t="s">
        <v>870</v>
      </c>
      <c r="L8036" s="82">
        <v>21045</v>
      </c>
      <c r="M8036" t="s">
        <v>9191</v>
      </c>
    </row>
    <row r="8037" spans="9:13" x14ac:dyDescent="0.25">
      <c r="I8037">
        <v>19030</v>
      </c>
      <c r="J8037" t="s">
        <v>155</v>
      </c>
      <c r="K8037" t="s">
        <v>883</v>
      </c>
      <c r="L8037" s="82">
        <v>20869</v>
      </c>
      <c r="M8037" t="s">
        <v>9192</v>
      </c>
    </row>
    <row r="8038" spans="9:13" x14ac:dyDescent="0.25">
      <c r="I8038">
        <v>19031</v>
      </c>
      <c r="J8038" t="s">
        <v>738</v>
      </c>
      <c r="K8038" t="s">
        <v>891</v>
      </c>
      <c r="L8038" s="82">
        <v>21014</v>
      </c>
      <c r="M8038" t="s">
        <v>9193</v>
      </c>
    </row>
    <row r="8039" spans="9:13" x14ac:dyDescent="0.25">
      <c r="I8039">
        <v>19032</v>
      </c>
      <c r="J8039" t="s">
        <v>411</v>
      </c>
      <c r="K8039" t="s">
        <v>870</v>
      </c>
      <c r="L8039" s="82">
        <v>20925</v>
      </c>
      <c r="M8039" t="s">
        <v>9194</v>
      </c>
    </row>
    <row r="8040" spans="9:13" x14ac:dyDescent="0.25">
      <c r="I8040">
        <v>19033</v>
      </c>
      <c r="J8040" t="s">
        <v>516</v>
      </c>
      <c r="K8040" t="s">
        <v>900</v>
      </c>
      <c r="L8040" s="82">
        <v>20699</v>
      </c>
      <c r="M8040" t="s">
        <v>9195</v>
      </c>
    </row>
    <row r="8041" spans="9:13" x14ac:dyDescent="0.25">
      <c r="I8041">
        <v>19034</v>
      </c>
      <c r="J8041" t="s">
        <v>728</v>
      </c>
      <c r="K8041" t="s">
        <v>871</v>
      </c>
      <c r="L8041" s="82">
        <v>20752</v>
      </c>
      <c r="M8041" t="s">
        <v>9196</v>
      </c>
    </row>
    <row r="8042" spans="9:13" x14ac:dyDescent="0.25">
      <c r="I8042">
        <v>19035</v>
      </c>
      <c r="J8042" t="s">
        <v>424</v>
      </c>
      <c r="K8042" t="s">
        <v>972</v>
      </c>
      <c r="L8042" s="82">
        <v>20722</v>
      </c>
      <c r="M8042" t="s">
        <v>9197</v>
      </c>
    </row>
    <row r="8043" spans="9:13" x14ac:dyDescent="0.25">
      <c r="I8043">
        <v>19036</v>
      </c>
      <c r="J8043" t="s">
        <v>698</v>
      </c>
      <c r="K8043" t="s">
        <v>1003</v>
      </c>
      <c r="L8043" s="82">
        <v>20205</v>
      </c>
      <c r="M8043" t="s">
        <v>9198</v>
      </c>
    </row>
    <row r="8044" spans="9:13" x14ac:dyDescent="0.25">
      <c r="I8044">
        <v>19037</v>
      </c>
      <c r="J8044" t="s">
        <v>321</v>
      </c>
      <c r="K8044" t="s">
        <v>994</v>
      </c>
      <c r="L8044" s="82">
        <v>20315</v>
      </c>
      <c r="M8044" t="s">
        <v>9199</v>
      </c>
    </row>
    <row r="8045" spans="9:13" x14ac:dyDescent="0.25">
      <c r="I8045">
        <v>19038</v>
      </c>
      <c r="J8045" t="s">
        <v>533</v>
      </c>
      <c r="K8045" t="s">
        <v>952</v>
      </c>
      <c r="L8045" s="82">
        <v>19952</v>
      </c>
      <c r="M8045" t="s">
        <v>9200</v>
      </c>
    </row>
    <row r="8046" spans="9:13" x14ac:dyDescent="0.25">
      <c r="I8046">
        <v>19039</v>
      </c>
      <c r="J8046" t="s">
        <v>426</v>
      </c>
      <c r="K8046" t="s">
        <v>970</v>
      </c>
      <c r="L8046" s="82">
        <v>16114</v>
      </c>
      <c r="M8046" t="s">
        <v>9201</v>
      </c>
    </row>
    <row r="8047" spans="9:13" x14ac:dyDescent="0.25">
      <c r="I8047">
        <v>19040</v>
      </c>
      <c r="J8047" t="s">
        <v>149</v>
      </c>
      <c r="K8047" t="s">
        <v>966</v>
      </c>
      <c r="L8047" s="82">
        <v>16319</v>
      </c>
      <c r="M8047" t="s">
        <v>9202</v>
      </c>
    </row>
    <row r="8048" spans="9:13" x14ac:dyDescent="0.25">
      <c r="I8048">
        <v>19041</v>
      </c>
      <c r="J8048" t="s">
        <v>648</v>
      </c>
      <c r="K8048" t="s">
        <v>865</v>
      </c>
      <c r="L8048" s="82">
        <v>16590</v>
      </c>
      <c r="M8048" t="s">
        <v>9203</v>
      </c>
    </row>
    <row r="8049" spans="9:13" x14ac:dyDescent="0.25">
      <c r="I8049">
        <v>19042</v>
      </c>
      <c r="J8049" t="s">
        <v>678</v>
      </c>
      <c r="K8049" t="s">
        <v>904</v>
      </c>
      <c r="L8049" s="82">
        <v>16569</v>
      </c>
      <c r="M8049" t="s">
        <v>9204</v>
      </c>
    </row>
    <row r="8050" spans="9:13" x14ac:dyDescent="0.25">
      <c r="I8050">
        <v>19043</v>
      </c>
      <c r="J8050" t="s">
        <v>209</v>
      </c>
      <c r="K8050" t="s">
        <v>948</v>
      </c>
      <c r="L8050" s="82">
        <v>16598</v>
      </c>
      <c r="M8050" t="s">
        <v>9205</v>
      </c>
    </row>
    <row r="8051" spans="9:13" x14ac:dyDescent="0.25">
      <c r="I8051">
        <v>19044</v>
      </c>
      <c r="J8051" t="s">
        <v>434</v>
      </c>
      <c r="K8051" t="s">
        <v>1003</v>
      </c>
      <c r="L8051" s="82">
        <v>16528</v>
      </c>
      <c r="M8051" t="s">
        <v>9206</v>
      </c>
    </row>
    <row r="8052" spans="9:13" x14ac:dyDescent="0.25">
      <c r="I8052">
        <v>19045</v>
      </c>
      <c r="J8052" t="s">
        <v>262</v>
      </c>
      <c r="K8052" t="s">
        <v>932</v>
      </c>
      <c r="L8052" s="82">
        <v>17017</v>
      </c>
      <c r="M8052" t="s">
        <v>9207</v>
      </c>
    </row>
    <row r="8053" spans="9:13" x14ac:dyDescent="0.25">
      <c r="I8053">
        <v>19046</v>
      </c>
      <c r="J8053" t="s">
        <v>603</v>
      </c>
      <c r="K8053" t="s">
        <v>869</v>
      </c>
      <c r="L8053" s="82">
        <v>16844</v>
      </c>
      <c r="M8053" t="s">
        <v>9208</v>
      </c>
    </row>
    <row r="8054" spans="9:13" x14ac:dyDescent="0.25">
      <c r="I8054">
        <v>19047</v>
      </c>
      <c r="J8054" t="s">
        <v>162</v>
      </c>
      <c r="K8054" t="s">
        <v>833</v>
      </c>
      <c r="L8054" s="82">
        <v>16871</v>
      </c>
      <c r="M8054" t="s">
        <v>9209</v>
      </c>
    </row>
    <row r="8055" spans="9:13" x14ac:dyDescent="0.25">
      <c r="I8055">
        <v>19048</v>
      </c>
      <c r="J8055" t="s">
        <v>417</v>
      </c>
      <c r="K8055" t="s">
        <v>961</v>
      </c>
      <c r="L8055" s="82">
        <v>17092</v>
      </c>
      <c r="M8055" t="s">
        <v>9210</v>
      </c>
    </row>
    <row r="8056" spans="9:13" x14ac:dyDescent="0.25">
      <c r="I8056">
        <v>19049</v>
      </c>
      <c r="J8056" t="s">
        <v>693</v>
      </c>
      <c r="K8056" t="s">
        <v>902</v>
      </c>
      <c r="L8056" s="82">
        <v>17088</v>
      </c>
      <c r="M8056" t="s">
        <v>9211</v>
      </c>
    </row>
    <row r="8057" spans="9:13" x14ac:dyDescent="0.25">
      <c r="I8057">
        <v>19050</v>
      </c>
      <c r="J8057" t="s">
        <v>462</v>
      </c>
      <c r="K8057" t="s">
        <v>956</v>
      </c>
      <c r="L8057" s="82">
        <v>19657</v>
      </c>
      <c r="M8057" t="s">
        <v>9212</v>
      </c>
    </row>
    <row r="8058" spans="9:13" x14ac:dyDescent="0.25">
      <c r="I8058">
        <v>19051</v>
      </c>
      <c r="J8058" t="s">
        <v>344</v>
      </c>
      <c r="K8058" t="s">
        <v>875</v>
      </c>
      <c r="L8058" s="82">
        <v>19864</v>
      </c>
      <c r="M8058" t="s">
        <v>9213</v>
      </c>
    </row>
    <row r="8059" spans="9:13" x14ac:dyDescent="0.25">
      <c r="I8059">
        <v>19052</v>
      </c>
      <c r="J8059" t="s">
        <v>306</v>
      </c>
      <c r="K8059" t="s">
        <v>901</v>
      </c>
      <c r="L8059" s="82">
        <v>19890</v>
      </c>
      <c r="M8059" t="s">
        <v>9214</v>
      </c>
    </row>
    <row r="8060" spans="9:13" x14ac:dyDescent="0.25">
      <c r="I8060">
        <v>19053</v>
      </c>
      <c r="J8060" t="s">
        <v>580</v>
      </c>
      <c r="K8060" t="s">
        <v>167</v>
      </c>
      <c r="L8060" s="82">
        <v>19957</v>
      </c>
      <c r="M8060" t="s">
        <v>9215</v>
      </c>
    </row>
    <row r="8061" spans="9:13" x14ac:dyDescent="0.25">
      <c r="I8061">
        <v>19054</v>
      </c>
      <c r="J8061" t="s">
        <v>375</v>
      </c>
      <c r="K8061" t="s">
        <v>999</v>
      </c>
      <c r="L8061" s="82">
        <v>19896</v>
      </c>
      <c r="M8061" t="s">
        <v>9216</v>
      </c>
    </row>
    <row r="8062" spans="9:13" x14ac:dyDescent="0.25">
      <c r="I8062">
        <v>19055</v>
      </c>
      <c r="J8062" t="s">
        <v>537</v>
      </c>
      <c r="K8062" t="s">
        <v>526</v>
      </c>
      <c r="L8062" s="82">
        <v>19829</v>
      </c>
      <c r="M8062" t="s">
        <v>9217</v>
      </c>
    </row>
    <row r="8063" spans="9:13" x14ac:dyDescent="0.25">
      <c r="I8063">
        <v>19056</v>
      </c>
      <c r="J8063" t="s">
        <v>370</v>
      </c>
      <c r="K8063" t="s">
        <v>1018</v>
      </c>
      <c r="L8063" s="82">
        <v>19544</v>
      </c>
      <c r="M8063" t="s">
        <v>9218</v>
      </c>
    </row>
    <row r="8064" spans="9:13" x14ac:dyDescent="0.25">
      <c r="I8064">
        <v>19057</v>
      </c>
      <c r="J8064" t="s">
        <v>568</v>
      </c>
      <c r="K8064" t="s">
        <v>851</v>
      </c>
      <c r="L8064" s="82">
        <v>19618</v>
      </c>
      <c r="M8064" t="s">
        <v>9219</v>
      </c>
    </row>
    <row r="8065" spans="9:13" x14ac:dyDescent="0.25">
      <c r="I8065">
        <v>19058</v>
      </c>
      <c r="J8065" t="s">
        <v>377</v>
      </c>
      <c r="K8065" t="s">
        <v>919</v>
      </c>
      <c r="L8065" s="82">
        <v>19515</v>
      </c>
      <c r="M8065" t="s">
        <v>9220</v>
      </c>
    </row>
    <row r="8066" spans="9:13" x14ac:dyDescent="0.25">
      <c r="I8066">
        <v>19059</v>
      </c>
      <c r="J8066" t="s">
        <v>404</v>
      </c>
      <c r="K8066" t="s">
        <v>932</v>
      </c>
      <c r="L8066" s="82">
        <v>19415</v>
      </c>
      <c r="M8066" t="s">
        <v>9221</v>
      </c>
    </row>
    <row r="8067" spans="9:13" x14ac:dyDescent="0.25">
      <c r="I8067">
        <v>19060</v>
      </c>
      <c r="J8067" t="s">
        <v>301</v>
      </c>
      <c r="K8067" t="s">
        <v>852</v>
      </c>
      <c r="L8067" s="82">
        <v>19497</v>
      </c>
      <c r="M8067" t="s">
        <v>9222</v>
      </c>
    </row>
    <row r="8068" spans="9:13" x14ac:dyDescent="0.25">
      <c r="I8068">
        <v>19061</v>
      </c>
      <c r="J8068" t="s">
        <v>644</v>
      </c>
      <c r="K8068" t="s">
        <v>873</v>
      </c>
      <c r="L8068" s="82">
        <v>19063</v>
      </c>
      <c r="M8068" t="s">
        <v>9223</v>
      </c>
    </row>
    <row r="8069" spans="9:13" x14ac:dyDescent="0.25">
      <c r="I8069">
        <v>19062</v>
      </c>
      <c r="J8069" t="s">
        <v>317</v>
      </c>
      <c r="K8069" t="s">
        <v>872</v>
      </c>
      <c r="L8069" s="82">
        <v>19262</v>
      </c>
      <c r="M8069" t="s">
        <v>9224</v>
      </c>
    </row>
    <row r="8070" spans="9:13" x14ac:dyDescent="0.25">
      <c r="I8070">
        <v>19063</v>
      </c>
      <c r="J8070" t="s">
        <v>294</v>
      </c>
      <c r="K8070" t="s">
        <v>596</v>
      </c>
      <c r="L8070" s="82">
        <v>19321</v>
      </c>
      <c r="M8070" t="s">
        <v>9225</v>
      </c>
    </row>
    <row r="8071" spans="9:13" x14ac:dyDescent="0.25">
      <c r="I8071">
        <v>19064</v>
      </c>
      <c r="J8071" t="s">
        <v>572</v>
      </c>
      <c r="K8071" t="s">
        <v>990</v>
      </c>
      <c r="L8071" s="82">
        <v>19344</v>
      </c>
      <c r="M8071" t="s">
        <v>9226</v>
      </c>
    </row>
    <row r="8072" spans="9:13" x14ac:dyDescent="0.25">
      <c r="I8072">
        <v>19065</v>
      </c>
      <c r="J8072" t="s">
        <v>202</v>
      </c>
      <c r="K8072" t="s">
        <v>883</v>
      </c>
      <c r="L8072" s="82">
        <v>19108</v>
      </c>
      <c r="M8072" t="s">
        <v>9227</v>
      </c>
    </row>
    <row r="8073" spans="9:13" x14ac:dyDescent="0.25">
      <c r="I8073">
        <v>19066</v>
      </c>
      <c r="J8073" t="s">
        <v>557</v>
      </c>
      <c r="K8073" t="s">
        <v>991</v>
      </c>
      <c r="L8073" s="82">
        <v>19016</v>
      </c>
      <c r="M8073" t="s">
        <v>9228</v>
      </c>
    </row>
    <row r="8074" spans="9:13" x14ac:dyDescent="0.25">
      <c r="I8074">
        <v>19067</v>
      </c>
      <c r="J8074" t="s">
        <v>637</v>
      </c>
      <c r="K8074" t="s">
        <v>881</v>
      </c>
      <c r="L8074" s="82">
        <v>18667</v>
      </c>
      <c r="M8074" t="s">
        <v>9229</v>
      </c>
    </row>
    <row r="8075" spans="9:13" x14ac:dyDescent="0.25">
      <c r="I8075">
        <v>19068</v>
      </c>
      <c r="J8075" t="s">
        <v>762</v>
      </c>
      <c r="K8075" t="s">
        <v>1090</v>
      </c>
      <c r="L8075" s="82">
        <v>18728</v>
      </c>
      <c r="M8075" t="s">
        <v>9230</v>
      </c>
    </row>
    <row r="8076" spans="9:13" x14ac:dyDescent="0.25">
      <c r="I8076">
        <v>19069</v>
      </c>
      <c r="J8076" t="s">
        <v>495</v>
      </c>
      <c r="K8076" t="s">
        <v>995</v>
      </c>
      <c r="L8076" s="82">
        <v>18456</v>
      </c>
      <c r="M8076" t="s">
        <v>9231</v>
      </c>
    </row>
    <row r="8077" spans="9:13" x14ac:dyDescent="0.25">
      <c r="I8077">
        <v>19070</v>
      </c>
      <c r="J8077" t="s">
        <v>415</v>
      </c>
      <c r="K8077" t="s">
        <v>856</v>
      </c>
      <c r="L8077" s="82">
        <v>18533</v>
      </c>
      <c r="M8077" t="s">
        <v>9232</v>
      </c>
    </row>
    <row r="8078" spans="9:13" x14ac:dyDescent="0.25">
      <c r="I8078">
        <v>19071</v>
      </c>
      <c r="J8078" t="s">
        <v>533</v>
      </c>
      <c r="K8078" t="s">
        <v>848</v>
      </c>
      <c r="L8078" s="82">
        <v>18368</v>
      </c>
      <c r="M8078" t="s">
        <v>9233</v>
      </c>
    </row>
    <row r="8079" spans="9:13" x14ac:dyDescent="0.25">
      <c r="I8079">
        <v>19072</v>
      </c>
      <c r="J8079" t="s">
        <v>230</v>
      </c>
      <c r="K8079" t="s">
        <v>832</v>
      </c>
      <c r="L8079" s="82">
        <v>17932</v>
      </c>
      <c r="M8079" t="s">
        <v>9234</v>
      </c>
    </row>
    <row r="8080" spans="9:13" x14ac:dyDescent="0.25">
      <c r="I8080">
        <v>19073</v>
      </c>
      <c r="J8080" t="s">
        <v>763</v>
      </c>
      <c r="K8080" t="s">
        <v>1091</v>
      </c>
      <c r="L8080" s="82">
        <v>18148</v>
      </c>
      <c r="M8080" t="s">
        <v>9235</v>
      </c>
    </row>
    <row r="8081" spans="9:13" x14ac:dyDescent="0.25">
      <c r="I8081">
        <v>19074</v>
      </c>
      <c r="J8081" t="s">
        <v>437</v>
      </c>
      <c r="K8081" t="s">
        <v>922</v>
      </c>
      <c r="L8081" s="82">
        <v>17664</v>
      </c>
      <c r="M8081" t="s">
        <v>9236</v>
      </c>
    </row>
    <row r="8082" spans="9:13" x14ac:dyDescent="0.25">
      <c r="I8082">
        <v>19075</v>
      </c>
      <c r="J8082" t="s">
        <v>699</v>
      </c>
      <c r="K8082" t="s">
        <v>920</v>
      </c>
      <c r="L8082" s="82">
        <v>17616</v>
      </c>
      <c r="M8082" t="s">
        <v>9237</v>
      </c>
    </row>
    <row r="8083" spans="9:13" x14ac:dyDescent="0.25">
      <c r="I8083">
        <v>19076</v>
      </c>
      <c r="J8083" t="s">
        <v>193</v>
      </c>
      <c r="K8083" t="s">
        <v>970</v>
      </c>
      <c r="L8083" s="82">
        <v>17686</v>
      </c>
      <c r="M8083" t="s">
        <v>9238</v>
      </c>
    </row>
    <row r="8084" spans="9:13" x14ac:dyDescent="0.25">
      <c r="I8084">
        <v>19077</v>
      </c>
      <c r="J8084" t="s">
        <v>445</v>
      </c>
      <c r="K8084" t="s">
        <v>951</v>
      </c>
      <c r="L8084" s="82">
        <v>17786</v>
      </c>
      <c r="M8084" t="s">
        <v>9239</v>
      </c>
    </row>
    <row r="8085" spans="9:13" x14ac:dyDescent="0.25">
      <c r="I8085">
        <v>19078</v>
      </c>
      <c r="J8085" t="s">
        <v>637</v>
      </c>
      <c r="K8085" t="s">
        <v>962</v>
      </c>
      <c r="L8085" s="82">
        <v>17201</v>
      </c>
      <c r="M8085" t="s">
        <v>9240</v>
      </c>
    </row>
    <row r="8086" spans="9:13" x14ac:dyDescent="0.25">
      <c r="I8086">
        <v>19079</v>
      </c>
      <c r="J8086" t="s">
        <v>423</v>
      </c>
      <c r="K8086" t="s">
        <v>866</v>
      </c>
      <c r="L8086" s="82">
        <v>17397</v>
      </c>
      <c r="M8086" t="s">
        <v>9241</v>
      </c>
    </row>
    <row r="8087" spans="9:13" x14ac:dyDescent="0.25">
      <c r="I8087">
        <v>19080</v>
      </c>
      <c r="J8087" t="s">
        <v>262</v>
      </c>
      <c r="K8087" t="s">
        <v>954</v>
      </c>
      <c r="L8087" s="82">
        <v>17427</v>
      </c>
      <c r="M8087" t="s">
        <v>9242</v>
      </c>
    </row>
    <row r="8088" spans="9:13" x14ac:dyDescent="0.25">
      <c r="I8088">
        <v>19081</v>
      </c>
      <c r="J8088" t="s">
        <v>253</v>
      </c>
      <c r="K8088" t="s">
        <v>896</v>
      </c>
      <c r="L8088" s="82">
        <v>17386</v>
      </c>
      <c r="M8088" t="s">
        <v>9243</v>
      </c>
    </row>
    <row r="8089" spans="9:13" x14ac:dyDescent="0.25">
      <c r="I8089">
        <v>19082</v>
      </c>
      <c r="J8089" t="s">
        <v>254</v>
      </c>
      <c r="K8089" t="s">
        <v>842</v>
      </c>
      <c r="L8089" s="82">
        <v>17391</v>
      </c>
      <c r="M8089" t="s">
        <v>9244</v>
      </c>
    </row>
    <row r="8090" spans="9:13" x14ac:dyDescent="0.25">
      <c r="I8090">
        <v>19083</v>
      </c>
      <c r="J8090" t="s">
        <v>598</v>
      </c>
      <c r="K8090" t="s">
        <v>911</v>
      </c>
      <c r="L8090" s="82">
        <v>27435</v>
      </c>
      <c r="M8090" t="s">
        <v>9245</v>
      </c>
    </row>
    <row r="8091" spans="9:13" x14ac:dyDescent="0.25">
      <c r="I8091">
        <v>19084</v>
      </c>
      <c r="J8091" t="s">
        <v>437</v>
      </c>
      <c r="K8091" t="s">
        <v>869</v>
      </c>
      <c r="L8091" s="82">
        <v>27985</v>
      </c>
      <c r="M8091" t="s">
        <v>9246</v>
      </c>
    </row>
    <row r="8092" spans="9:13" x14ac:dyDescent="0.25">
      <c r="I8092">
        <v>19085</v>
      </c>
      <c r="J8092" t="s">
        <v>603</v>
      </c>
      <c r="K8092" t="s">
        <v>894</v>
      </c>
      <c r="L8092" s="82">
        <v>28056</v>
      </c>
      <c r="M8092" t="s">
        <v>9247</v>
      </c>
    </row>
    <row r="8093" spans="9:13" x14ac:dyDescent="0.25">
      <c r="I8093">
        <v>19086</v>
      </c>
      <c r="J8093" t="s">
        <v>722</v>
      </c>
      <c r="K8093" t="s">
        <v>885</v>
      </c>
      <c r="L8093" s="82">
        <v>27714</v>
      </c>
      <c r="M8093" t="s">
        <v>9248</v>
      </c>
    </row>
    <row r="8094" spans="9:13" x14ac:dyDescent="0.25">
      <c r="I8094">
        <v>19087</v>
      </c>
      <c r="J8094" t="s">
        <v>317</v>
      </c>
      <c r="K8094" t="s">
        <v>873</v>
      </c>
      <c r="L8094" s="82">
        <v>27625</v>
      </c>
      <c r="M8094" t="s">
        <v>9249</v>
      </c>
    </row>
    <row r="8095" spans="9:13" x14ac:dyDescent="0.25">
      <c r="I8095">
        <v>19088</v>
      </c>
      <c r="J8095" t="s">
        <v>367</v>
      </c>
      <c r="K8095" t="s">
        <v>894</v>
      </c>
      <c r="L8095" s="82">
        <v>27335</v>
      </c>
      <c r="M8095" t="s">
        <v>9250</v>
      </c>
    </row>
    <row r="8096" spans="9:13" x14ac:dyDescent="0.25">
      <c r="I8096">
        <v>19089</v>
      </c>
      <c r="J8096" t="s">
        <v>738</v>
      </c>
      <c r="K8096" t="s">
        <v>375</v>
      </c>
      <c r="L8096" s="82">
        <v>27679</v>
      </c>
      <c r="M8096" t="s">
        <v>9251</v>
      </c>
    </row>
    <row r="8097" spans="9:13" x14ac:dyDescent="0.25">
      <c r="I8097">
        <v>19090</v>
      </c>
      <c r="J8097" t="s">
        <v>321</v>
      </c>
      <c r="K8097" t="s">
        <v>885</v>
      </c>
      <c r="L8097" s="82">
        <v>27104</v>
      </c>
      <c r="M8097" t="s">
        <v>9252</v>
      </c>
    </row>
    <row r="8098" spans="9:13" x14ac:dyDescent="0.25">
      <c r="I8098">
        <v>19091</v>
      </c>
      <c r="J8098" t="s">
        <v>553</v>
      </c>
      <c r="K8098" t="s">
        <v>850</v>
      </c>
      <c r="L8098" s="82">
        <v>26704</v>
      </c>
      <c r="M8098" t="s">
        <v>9253</v>
      </c>
    </row>
    <row r="8099" spans="9:13" x14ac:dyDescent="0.25">
      <c r="I8099">
        <v>19092</v>
      </c>
      <c r="J8099" t="s">
        <v>703</v>
      </c>
      <c r="K8099" t="s">
        <v>854</v>
      </c>
      <c r="L8099" s="82">
        <v>27095</v>
      </c>
      <c r="M8099" t="s">
        <v>9254</v>
      </c>
    </row>
    <row r="8100" spans="9:13" x14ac:dyDescent="0.25">
      <c r="I8100">
        <v>19093</v>
      </c>
      <c r="J8100" t="s">
        <v>634</v>
      </c>
      <c r="K8100" t="s">
        <v>1002</v>
      </c>
      <c r="L8100" s="82">
        <v>27383</v>
      </c>
      <c r="M8100" t="s">
        <v>9255</v>
      </c>
    </row>
    <row r="8101" spans="9:13" x14ac:dyDescent="0.25">
      <c r="I8101">
        <v>19094</v>
      </c>
      <c r="J8101" t="s">
        <v>205</v>
      </c>
      <c r="K8101" t="s">
        <v>821</v>
      </c>
      <c r="L8101" s="82">
        <v>26838</v>
      </c>
      <c r="M8101" t="s">
        <v>9256</v>
      </c>
    </row>
    <row r="8102" spans="9:13" x14ac:dyDescent="0.25">
      <c r="I8102">
        <v>19095</v>
      </c>
      <c r="J8102" t="s">
        <v>250</v>
      </c>
      <c r="K8102" t="s">
        <v>930</v>
      </c>
      <c r="L8102" s="82">
        <v>26975</v>
      </c>
      <c r="M8102" t="s">
        <v>9257</v>
      </c>
    </row>
    <row r="8103" spans="9:13" x14ac:dyDescent="0.25">
      <c r="I8103">
        <v>19096</v>
      </c>
      <c r="J8103" t="s">
        <v>679</v>
      </c>
      <c r="K8103" t="s">
        <v>1007</v>
      </c>
      <c r="L8103" s="82">
        <v>26595</v>
      </c>
      <c r="M8103" t="s">
        <v>9258</v>
      </c>
    </row>
    <row r="8104" spans="9:13" x14ac:dyDescent="0.25">
      <c r="I8104">
        <v>19097</v>
      </c>
      <c r="J8104" t="s">
        <v>378</v>
      </c>
      <c r="K8104" t="s">
        <v>970</v>
      </c>
      <c r="L8104" s="82">
        <v>26129</v>
      </c>
      <c r="M8104" t="s">
        <v>9259</v>
      </c>
    </row>
    <row r="8105" spans="9:13" x14ac:dyDescent="0.25">
      <c r="I8105">
        <v>19098</v>
      </c>
      <c r="J8105" t="s">
        <v>337</v>
      </c>
      <c r="K8105" t="s">
        <v>941</v>
      </c>
      <c r="L8105" s="82">
        <v>26533</v>
      </c>
      <c r="M8105" t="s">
        <v>9260</v>
      </c>
    </row>
    <row r="8106" spans="9:13" x14ac:dyDescent="0.25">
      <c r="I8106">
        <v>19099</v>
      </c>
      <c r="J8106" t="s">
        <v>461</v>
      </c>
      <c r="K8106" t="s">
        <v>905</v>
      </c>
      <c r="L8106" s="82">
        <v>26612</v>
      </c>
      <c r="M8106" t="s">
        <v>9261</v>
      </c>
    </row>
    <row r="8107" spans="9:13" x14ac:dyDescent="0.25">
      <c r="I8107">
        <v>19100</v>
      </c>
      <c r="J8107" t="s">
        <v>602</v>
      </c>
      <c r="K8107" t="s">
        <v>839</v>
      </c>
      <c r="L8107" s="82">
        <v>26085</v>
      </c>
      <c r="M8107" t="s">
        <v>9262</v>
      </c>
    </row>
    <row r="8108" spans="9:13" x14ac:dyDescent="0.25">
      <c r="I8108">
        <v>19101</v>
      </c>
      <c r="J8108" t="s">
        <v>504</v>
      </c>
      <c r="K8108" t="s">
        <v>904</v>
      </c>
      <c r="L8108" s="82">
        <v>25909</v>
      </c>
      <c r="M8108" t="s">
        <v>9263</v>
      </c>
    </row>
    <row r="8109" spans="9:13" x14ac:dyDescent="0.25">
      <c r="I8109">
        <v>19102</v>
      </c>
      <c r="J8109" t="s">
        <v>334</v>
      </c>
      <c r="K8109" t="s">
        <v>882</v>
      </c>
      <c r="L8109" s="82">
        <v>25637</v>
      </c>
      <c r="M8109" t="s">
        <v>9264</v>
      </c>
    </row>
    <row r="8110" spans="9:13" x14ac:dyDescent="0.25">
      <c r="I8110">
        <v>19103</v>
      </c>
      <c r="J8110" t="s">
        <v>339</v>
      </c>
      <c r="K8110" t="s">
        <v>961</v>
      </c>
      <c r="L8110" s="82">
        <v>25775</v>
      </c>
      <c r="M8110" t="s">
        <v>9265</v>
      </c>
    </row>
    <row r="8111" spans="9:13" x14ac:dyDescent="0.25">
      <c r="I8111">
        <v>19104</v>
      </c>
      <c r="J8111" t="s">
        <v>492</v>
      </c>
      <c r="K8111" t="s">
        <v>283</v>
      </c>
      <c r="L8111" s="82">
        <v>25992</v>
      </c>
      <c r="M8111" t="s">
        <v>9266</v>
      </c>
    </row>
    <row r="8112" spans="9:13" x14ac:dyDescent="0.25">
      <c r="I8112">
        <v>19105</v>
      </c>
      <c r="J8112" t="s">
        <v>547</v>
      </c>
      <c r="K8112" t="s">
        <v>855</v>
      </c>
      <c r="L8112" s="82">
        <v>26026</v>
      </c>
      <c r="M8112" t="s">
        <v>9267</v>
      </c>
    </row>
    <row r="8113" spans="9:13" x14ac:dyDescent="0.25">
      <c r="I8113">
        <v>19106</v>
      </c>
      <c r="J8113" t="s">
        <v>364</v>
      </c>
      <c r="K8113" t="s">
        <v>846</v>
      </c>
      <c r="L8113" s="82">
        <v>25967</v>
      </c>
      <c r="M8113" t="s">
        <v>9268</v>
      </c>
    </row>
    <row r="8114" spans="9:13" x14ac:dyDescent="0.25">
      <c r="I8114">
        <v>19107</v>
      </c>
      <c r="J8114" t="s">
        <v>406</v>
      </c>
      <c r="K8114" t="s">
        <v>899</v>
      </c>
      <c r="L8114" s="82">
        <v>23684</v>
      </c>
      <c r="M8114" t="s">
        <v>9269</v>
      </c>
    </row>
    <row r="8115" spans="9:13" x14ac:dyDescent="0.25">
      <c r="I8115">
        <v>19108</v>
      </c>
      <c r="J8115" t="s">
        <v>353</v>
      </c>
      <c r="K8115" t="s">
        <v>949</v>
      </c>
      <c r="L8115" s="82">
        <v>26396</v>
      </c>
      <c r="M8115" t="s">
        <v>9270</v>
      </c>
    </row>
    <row r="8116" spans="9:13" x14ac:dyDescent="0.25">
      <c r="I8116">
        <v>19109</v>
      </c>
      <c r="J8116" t="s">
        <v>362</v>
      </c>
      <c r="K8116" t="s">
        <v>929</v>
      </c>
      <c r="L8116" s="82">
        <v>26483</v>
      </c>
      <c r="M8116" t="s">
        <v>9271</v>
      </c>
    </row>
    <row r="8117" spans="9:13" x14ac:dyDescent="0.25">
      <c r="I8117">
        <v>19110</v>
      </c>
      <c r="J8117" t="s">
        <v>186</v>
      </c>
      <c r="K8117" t="s">
        <v>596</v>
      </c>
      <c r="L8117" s="82">
        <v>26515</v>
      </c>
      <c r="M8117" t="s">
        <v>9272</v>
      </c>
    </row>
    <row r="8118" spans="9:13" x14ac:dyDescent="0.25">
      <c r="I8118">
        <v>19111</v>
      </c>
      <c r="J8118" t="s">
        <v>492</v>
      </c>
      <c r="K8118" t="s">
        <v>596</v>
      </c>
      <c r="L8118" s="82">
        <v>26361</v>
      </c>
      <c r="M8118" t="s">
        <v>9273</v>
      </c>
    </row>
    <row r="8119" spans="9:13" x14ac:dyDescent="0.25">
      <c r="I8119">
        <v>19112</v>
      </c>
      <c r="J8119" t="s">
        <v>342</v>
      </c>
      <c r="K8119" t="s">
        <v>926</v>
      </c>
      <c r="L8119" s="82">
        <v>25854</v>
      </c>
      <c r="M8119" t="s">
        <v>9274</v>
      </c>
    </row>
    <row r="8120" spans="9:13" x14ac:dyDescent="0.25">
      <c r="I8120">
        <v>19113</v>
      </c>
      <c r="J8120" t="s">
        <v>517</v>
      </c>
      <c r="K8120" t="s">
        <v>917</v>
      </c>
      <c r="L8120" s="82">
        <v>25852</v>
      </c>
      <c r="M8120" t="s">
        <v>9275</v>
      </c>
    </row>
    <row r="8121" spans="9:13" x14ac:dyDescent="0.25">
      <c r="I8121">
        <v>19114</v>
      </c>
      <c r="J8121" t="s">
        <v>315</v>
      </c>
      <c r="K8121" t="s">
        <v>912</v>
      </c>
      <c r="L8121" s="82">
        <v>25671</v>
      </c>
      <c r="M8121" t="s">
        <v>9276</v>
      </c>
    </row>
    <row r="8122" spans="9:13" x14ac:dyDescent="0.25">
      <c r="I8122">
        <v>19115</v>
      </c>
      <c r="J8122" t="s">
        <v>526</v>
      </c>
      <c r="K8122" t="s">
        <v>860</v>
      </c>
      <c r="L8122" s="82">
        <v>25481</v>
      </c>
      <c r="M8122" t="s">
        <v>9277</v>
      </c>
    </row>
    <row r="8123" spans="9:13" x14ac:dyDescent="0.25">
      <c r="I8123">
        <v>19116</v>
      </c>
      <c r="J8123" t="s">
        <v>456</v>
      </c>
      <c r="K8123" t="s">
        <v>686</v>
      </c>
      <c r="L8123" s="82">
        <v>25307</v>
      </c>
      <c r="M8123" t="s">
        <v>9278</v>
      </c>
    </row>
    <row r="8124" spans="9:13" x14ac:dyDescent="0.25">
      <c r="I8124">
        <v>19117</v>
      </c>
      <c r="J8124" t="s">
        <v>507</v>
      </c>
      <c r="K8124" t="s">
        <v>918</v>
      </c>
      <c r="L8124" s="82">
        <v>25533</v>
      </c>
      <c r="M8124" t="s">
        <v>9279</v>
      </c>
    </row>
    <row r="8125" spans="9:13" x14ac:dyDescent="0.25">
      <c r="I8125">
        <v>19118</v>
      </c>
      <c r="J8125" t="s">
        <v>161</v>
      </c>
      <c r="K8125" t="s">
        <v>495</v>
      </c>
      <c r="L8125" s="82">
        <v>26148</v>
      </c>
      <c r="M8125" t="s">
        <v>9280</v>
      </c>
    </row>
    <row r="8126" spans="9:13" x14ac:dyDescent="0.25">
      <c r="I8126">
        <v>19119</v>
      </c>
      <c r="J8126" t="s">
        <v>675</v>
      </c>
      <c r="K8126" t="s">
        <v>861</v>
      </c>
      <c r="L8126" s="82">
        <v>25979</v>
      </c>
      <c r="M8126" t="s">
        <v>9281</v>
      </c>
    </row>
    <row r="8127" spans="9:13" x14ac:dyDescent="0.25">
      <c r="I8127">
        <v>19120</v>
      </c>
      <c r="J8127" t="s">
        <v>211</v>
      </c>
      <c r="K8127" t="s">
        <v>991</v>
      </c>
      <c r="L8127" s="82">
        <v>26208</v>
      </c>
      <c r="M8127" t="s">
        <v>9282</v>
      </c>
    </row>
    <row r="8128" spans="9:13" x14ac:dyDescent="0.25">
      <c r="I8128">
        <v>19121</v>
      </c>
      <c r="J8128" t="s">
        <v>507</v>
      </c>
      <c r="K8128" t="s">
        <v>123</v>
      </c>
      <c r="L8128" s="82">
        <v>26249</v>
      </c>
      <c r="M8128" t="s">
        <v>9283</v>
      </c>
    </row>
    <row r="8129" spans="9:13" x14ac:dyDescent="0.25">
      <c r="I8129">
        <v>19122</v>
      </c>
      <c r="J8129" t="s">
        <v>232</v>
      </c>
      <c r="K8129" t="s">
        <v>926</v>
      </c>
      <c r="L8129" s="82">
        <v>26225</v>
      </c>
      <c r="M8129" t="s">
        <v>9284</v>
      </c>
    </row>
    <row r="8130" spans="9:13" x14ac:dyDescent="0.25">
      <c r="I8130">
        <v>19123</v>
      </c>
      <c r="J8130" t="s">
        <v>515</v>
      </c>
      <c r="K8130" t="s">
        <v>986</v>
      </c>
      <c r="L8130" s="82">
        <v>25328</v>
      </c>
      <c r="M8130" t="s">
        <v>9285</v>
      </c>
    </row>
    <row r="8131" spans="9:13" x14ac:dyDescent="0.25">
      <c r="I8131">
        <v>19124</v>
      </c>
      <c r="J8131" t="s">
        <v>509</v>
      </c>
      <c r="K8131" t="s">
        <v>526</v>
      </c>
      <c r="L8131" s="82">
        <v>25485</v>
      </c>
      <c r="M8131" t="s">
        <v>9286</v>
      </c>
    </row>
    <row r="8132" spans="9:13" x14ac:dyDescent="0.25">
      <c r="I8132">
        <v>19125</v>
      </c>
      <c r="J8132" t="s">
        <v>355</v>
      </c>
      <c r="K8132" t="s">
        <v>171</v>
      </c>
      <c r="L8132" s="82">
        <v>24675</v>
      </c>
      <c r="M8132" t="s">
        <v>9287</v>
      </c>
    </row>
    <row r="8133" spans="9:13" x14ac:dyDescent="0.25">
      <c r="I8133">
        <v>19126</v>
      </c>
      <c r="J8133" t="s">
        <v>415</v>
      </c>
      <c r="K8133" t="s">
        <v>901</v>
      </c>
      <c r="L8133" s="82">
        <v>25711</v>
      </c>
      <c r="M8133" t="s">
        <v>9288</v>
      </c>
    </row>
    <row r="8134" spans="9:13" x14ac:dyDescent="0.25">
      <c r="I8134">
        <v>19127</v>
      </c>
      <c r="J8134" t="s">
        <v>584</v>
      </c>
      <c r="K8134" t="s">
        <v>860</v>
      </c>
      <c r="L8134" s="82">
        <v>25833</v>
      </c>
      <c r="M8134" t="s">
        <v>9289</v>
      </c>
    </row>
    <row r="8135" spans="9:13" x14ac:dyDescent="0.25">
      <c r="I8135">
        <v>19128</v>
      </c>
      <c r="J8135" t="s">
        <v>320</v>
      </c>
      <c r="K8135" t="s">
        <v>477</v>
      </c>
      <c r="L8135" s="82">
        <v>25640</v>
      </c>
      <c r="M8135" t="s">
        <v>9290</v>
      </c>
    </row>
    <row r="8136" spans="9:13" x14ac:dyDescent="0.25">
      <c r="I8136">
        <v>19129</v>
      </c>
      <c r="J8136" t="s">
        <v>305</v>
      </c>
      <c r="K8136" t="s">
        <v>861</v>
      </c>
      <c r="L8136" s="82">
        <v>25865</v>
      </c>
      <c r="M8136" t="s">
        <v>9291</v>
      </c>
    </row>
    <row r="8137" spans="9:13" x14ac:dyDescent="0.25">
      <c r="I8137">
        <v>19130</v>
      </c>
      <c r="J8137" t="s">
        <v>583</v>
      </c>
      <c r="K8137" t="s">
        <v>886</v>
      </c>
      <c r="L8137" s="82">
        <v>25800</v>
      </c>
      <c r="M8137" t="s">
        <v>9292</v>
      </c>
    </row>
    <row r="8138" spans="9:13" x14ac:dyDescent="0.25">
      <c r="I8138">
        <v>19131</v>
      </c>
      <c r="J8138" t="s">
        <v>298</v>
      </c>
      <c r="K8138" t="s">
        <v>123</v>
      </c>
      <c r="L8138" s="82">
        <v>24771</v>
      </c>
      <c r="M8138" t="s">
        <v>9293</v>
      </c>
    </row>
    <row r="8139" spans="9:13" x14ac:dyDescent="0.25">
      <c r="I8139">
        <v>19132</v>
      </c>
      <c r="J8139" t="s">
        <v>514</v>
      </c>
      <c r="K8139" t="s">
        <v>986</v>
      </c>
      <c r="L8139" s="82">
        <v>24608</v>
      </c>
      <c r="M8139" t="s">
        <v>9294</v>
      </c>
    </row>
    <row r="8140" spans="9:13" x14ac:dyDescent="0.25">
      <c r="I8140">
        <v>19133</v>
      </c>
      <c r="J8140" t="s">
        <v>456</v>
      </c>
      <c r="K8140" t="s">
        <v>930</v>
      </c>
      <c r="L8140" s="82">
        <v>24729</v>
      </c>
      <c r="M8140" t="s">
        <v>9295</v>
      </c>
    </row>
    <row r="8141" spans="9:13" x14ac:dyDescent="0.25">
      <c r="I8141">
        <v>19134</v>
      </c>
      <c r="J8141" t="s">
        <v>491</v>
      </c>
      <c r="K8141" t="s">
        <v>698</v>
      </c>
      <c r="L8141" s="82">
        <v>24608</v>
      </c>
      <c r="M8141" t="s">
        <v>9296</v>
      </c>
    </row>
    <row r="8142" spans="9:13" x14ac:dyDescent="0.25">
      <c r="I8142">
        <v>19135</v>
      </c>
      <c r="J8142" t="s">
        <v>456</v>
      </c>
      <c r="K8142" t="s">
        <v>889</v>
      </c>
      <c r="L8142" s="82">
        <v>24145</v>
      </c>
      <c r="M8142" t="s">
        <v>9297</v>
      </c>
    </row>
    <row r="8143" spans="9:13" x14ac:dyDescent="0.25">
      <c r="I8143">
        <v>19136</v>
      </c>
      <c r="J8143" t="s">
        <v>530</v>
      </c>
      <c r="K8143" t="s">
        <v>945</v>
      </c>
      <c r="L8143" s="82">
        <v>24199</v>
      </c>
      <c r="M8143" t="s">
        <v>9298</v>
      </c>
    </row>
    <row r="8144" spans="9:13" x14ac:dyDescent="0.25">
      <c r="I8144">
        <v>19137</v>
      </c>
      <c r="J8144" t="s">
        <v>703</v>
      </c>
      <c r="K8144" t="s">
        <v>171</v>
      </c>
      <c r="L8144" s="82">
        <v>24181</v>
      </c>
      <c r="M8144" t="s">
        <v>9299</v>
      </c>
    </row>
    <row r="8145" spans="9:13" x14ac:dyDescent="0.25">
      <c r="I8145">
        <v>19138</v>
      </c>
      <c r="J8145" t="s">
        <v>703</v>
      </c>
      <c r="K8145" t="s">
        <v>918</v>
      </c>
      <c r="L8145" s="82">
        <v>24398</v>
      </c>
      <c r="M8145" t="s">
        <v>9300</v>
      </c>
    </row>
    <row r="8146" spans="9:13" x14ac:dyDescent="0.25">
      <c r="I8146">
        <v>19139</v>
      </c>
      <c r="J8146" t="s">
        <v>536</v>
      </c>
      <c r="K8146" t="s">
        <v>861</v>
      </c>
      <c r="L8146" s="82">
        <v>24364</v>
      </c>
      <c r="M8146" t="s">
        <v>9301</v>
      </c>
    </row>
    <row r="8147" spans="9:13" x14ac:dyDescent="0.25">
      <c r="I8147">
        <v>19140</v>
      </c>
      <c r="J8147" t="s">
        <v>563</v>
      </c>
      <c r="K8147" t="s">
        <v>983</v>
      </c>
      <c r="L8147" s="82">
        <v>24370</v>
      </c>
      <c r="M8147" t="s">
        <v>9302</v>
      </c>
    </row>
    <row r="8148" spans="9:13" x14ac:dyDescent="0.25">
      <c r="I8148">
        <v>19141</v>
      </c>
      <c r="J8148" t="s">
        <v>496</v>
      </c>
      <c r="K8148" t="s">
        <v>930</v>
      </c>
      <c r="L8148" s="82">
        <v>24168</v>
      </c>
      <c r="M8148" t="s">
        <v>9303</v>
      </c>
    </row>
    <row r="8149" spans="9:13" x14ac:dyDescent="0.25">
      <c r="I8149">
        <v>19142</v>
      </c>
      <c r="J8149" t="s">
        <v>234</v>
      </c>
      <c r="K8149" t="s">
        <v>986</v>
      </c>
      <c r="L8149" s="82">
        <v>24420</v>
      </c>
      <c r="M8149" t="s">
        <v>9304</v>
      </c>
    </row>
    <row r="8150" spans="9:13" x14ac:dyDescent="0.25">
      <c r="I8150">
        <v>19143</v>
      </c>
      <c r="J8150" t="s">
        <v>160</v>
      </c>
      <c r="K8150" t="s">
        <v>909</v>
      </c>
      <c r="L8150" s="82">
        <v>23933</v>
      </c>
      <c r="M8150" t="s">
        <v>9305</v>
      </c>
    </row>
    <row r="8151" spans="9:13" x14ac:dyDescent="0.25">
      <c r="I8151">
        <v>19144</v>
      </c>
      <c r="J8151" t="s">
        <v>240</v>
      </c>
      <c r="K8151" t="s">
        <v>892</v>
      </c>
      <c r="L8151" s="82">
        <v>24102</v>
      </c>
      <c r="M8151" t="s">
        <v>9306</v>
      </c>
    </row>
    <row r="8152" spans="9:13" x14ac:dyDescent="0.25">
      <c r="I8152">
        <v>19145</v>
      </c>
      <c r="J8152" t="s">
        <v>575</v>
      </c>
      <c r="K8152" t="s">
        <v>964</v>
      </c>
      <c r="L8152" s="82">
        <v>23856</v>
      </c>
      <c r="M8152" t="s">
        <v>9307</v>
      </c>
    </row>
    <row r="8153" spans="9:13" x14ac:dyDescent="0.25">
      <c r="I8153">
        <v>19146</v>
      </c>
      <c r="J8153" t="s">
        <v>492</v>
      </c>
      <c r="K8153" t="s">
        <v>363</v>
      </c>
      <c r="L8153" s="82">
        <v>23941</v>
      </c>
      <c r="M8153" t="s">
        <v>9308</v>
      </c>
    </row>
    <row r="8154" spans="9:13" x14ac:dyDescent="0.25">
      <c r="I8154">
        <v>19147</v>
      </c>
      <c r="J8154" t="s">
        <v>278</v>
      </c>
      <c r="K8154" t="s">
        <v>495</v>
      </c>
      <c r="L8154" s="82">
        <v>23448</v>
      </c>
      <c r="M8154" t="s">
        <v>9309</v>
      </c>
    </row>
    <row r="8155" spans="9:13" x14ac:dyDescent="0.25">
      <c r="I8155">
        <v>19148</v>
      </c>
      <c r="J8155" t="s">
        <v>509</v>
      </c>
      <c r="K8155" t="s">
        <v>916</v>
      </c>
      <c r="L8155" s="82">
        <v>23628</v>
      </c>
      <c r="M8155" t="s">
        <v>9310</v>
      </c>
    </row>
    <row r="8156" spans="9:13" x14ac:dyDescent="0.25">
      <c r="I8156">
        <v>19149</v>
      </c>
      <c r="J8156" t="s">
        <v>357</v>
      </c>
      <c r="K8156" t="s">
        <v>996</v>
      </c>
      <c r="L8156" s="82">
        <v>23456</v>
      </c>
      <c r="M8156" t="s">
        <v>9311</v>
      </c>
    </row>
    <row r="8157" spans="9:13" x14ac:dyDescent="0.25">
      <c r="I8157">
        <v>19150</v>
      </c>
      <c r="J8157" t="s">
        <v>284</v>
      </c>
      <c r="K8157" t="s">
        <v>526</v>
      </c>
      <c r="L8157" s="82">
        <v>23428</v>
      </c>
      <c r="M8157" t="s">
        <v>9312</v>
      </c>
    </row>
    <row r="8158" spans="9:13" x14ac:dyDescent="0.25">
      <c r="I8158">
        <v>19151</v>
      </c>
      <c r="J8158" t="s">
        <v>161</v>
      </c>
      <c r="K8158" t="s">
        <v>935</v>
      </c>
      <c r="L8158" s="82">
        <v>23606</v>
      </c>
      <c r="M8158" t="s">
        <v>9313</v>
      </c>
    </row>
    <row r="8159" spans="9:13" x14ac:dyDescent="0.25">
      <c r="I8159">
        <v>19152</v>
      </c>
      <c r="J8159" t="s">
        <v>277</v>
      </c>
      <c r="K8159" t="s">
        <v>833</v>
      </c>
      <c r="L8159" s="82">
        <v>23409</v>
      </c>
      <c r="M8159" t="s">
        <v>9314</v>
      </c>
    </row>
    <row r="8160" spans="9:13" x14ac:dyDescent="0.25">
      <c r="I8160">
        <v>19153</v>
      </c>
      <c r="J8160" t="s">
        <v>557</v>
      </c>
      <c r="K8160" t="s">
        <v>913</v>
      </c>
      <c r="L8160" s="82">
        <v>23461</v>
      </c>
      <c r="M8160" t="s">
        <v>9315</v>
      </c>
    </row>
    <row r="8161" spans="9:13" x14ac:dyDescent="0.25">
      <c r="I8161">
        <v>19154</v>
      </c>
      <c r="J8161" t="s">
        <v>599</v>
      </c>
      <c r="K8161" t="s">
        <v>1092</v>
      </c>
      <c r="L8161" s="82">
        <v>23389</v>
      </c>
      <c r="M8161" t="s">
        <v>9316</v>
      </c>
    </row>
    <row r="8162" spans="9:13" x14ac:dyDescent="0.25">
      <c r="I8162">
        <v>19155</v>
      </c>
      <c r="J8162" t="s">
        <v>267</v>
      </c>
      <c r="K8162" t="s">
        <v>862</v>
      </c>
      <c r="L8162" s="82">
        <v>23675</v>
      </c>
      <c r="M8162" t="s">
        <v>9317</v>
      </c>
    </row>
    <row r="8163" spans="9:13" x14ac:dyDescent="0.25">
      <c r="I8163">
        <v>19156</v>
      </c>
      <c r="J8163" t="s">
        <v>244</v>
      </c>
      <c r="K8163" t="s">
        <v>834</v>
      </c>
      <c r="L8163" s="82">
        <v>23380</v>
      </c>
      <c r="M8163" t="s">
        <v>9318</v>
      </c>
    </row>
    <row r="8164" spans="9:13" x14ac:dyDescent="0.25">
      <c r="I8164">
        <v>19157</v>
      </c>
      <c r="J8164" t="s">
        <v>276</v>
      </c>
      <c r="K8164" t="s">
        <v>953</v>
      </c>
      <c r="L8164" s="82">
        <v>23737</v>
      </c>
      <c r="M8164" t="s">
        <v>9319</v>
      </c>
    </row>
    <row r="8165" spans="9:13" x14ac:dyDescent="0.25">
      <c r="I8165">
        <v>19158</v>
      </c>
      <c r="J8165" t="s">
        <v>168</v>
      </c>
      <c r="K8165" t="s">
        <v>913</v>
      </c>
      <c r="L8165" s="82">
        <v>23454</v>
      </c>
      <c r="M8165" t="s">
        <v>9320</v>
      </c>
    </row>
    <row r="8166" spans="9:13" x14ac:dyDescent="0.25">
      <c r="I8166">
        <v>19159</v>
      </c>
      <c r="J8166" t="s">
        <v>530</v>
      </c>
      <c r="K8166" t="s">
        <v>854</v>
      </c>
      <c r="L8166" s="82">
        <v>23512</v>
      </c>
      <c r="M8166" t="s">
        <v>9321</v>
      </c>
    </row>
    <row r="8167" spans="9:13" x14ac:dyDescent="0.25">
      <c r="I8167">
        <v>19160</v>
      </c>
      <c r="J8167" t="s">
        <v>360</v>
      </c>
      <c r="K8167" t="s">
        <v>891</v>
      </c>
      <c r="L8167" s="82">
        <v>23095</v>
      </c>
      <c r="M8167" t="s">
        <v>9322</v>
      </c>
    </row>
    <row r="8168" spans="9:13" x14ac:dyDescent="0.25">
      <c r="I8168">
        <v>19161</v>
      </c>
      <c r="J8168" t="s">
        <v>503</v>
      </c>
      <c r="K8168" t="s">
        <v>926</v>
      </c>
      <c r="L8168" s="82">
        <v>23290</v>
      </c>
      <c r="M8168" t="s">
        <v>9323</v>
      </c>
    </row>
    <row r="8169" spans="9:13" x14ac:dyDescent="0.25">
      <c r="I8169">
        <v>19162</v>
      </c>
      <c r="J8169" t="s">
        <v>520</v>
      </c>
      <c r="K8169" t="s">
        <v>879</v>
      </c>
      <c r="L8169" s="82">
        <v>23328</v>
      </c>
      <c r="M8169" t="s">
        <v>9324</v>
      </c>
    </row>
    <row r="8170" spans="9:13" x14ac:dyDescent="0.25">
      <c r="I8170">
        <v>19163</v>
      </c>
      <c r="J8170" t="s">
        <v>723</v>
      </c>
      <c r="K8170" t="s">
        <v>526</v>
      </c>
      <c r="L8170" s="82">
        <v>23125</v>
      </c>
      <c r="M8170" t="s">
        <v>9325</v>
      </c>
    </row>
    <row r="8171" spans="9:13" x14ac:dyDescent="0.25">
      <c r="I8171">
        <v>19164</v>
      </c>
      <c r="J8171" t="s">
        <v>312</v>
      </c>
      <c r="K8171" t="s">
        <v>363</v>
      </c>
      <c r="L8171" s="82">
        <v>25013</v>
      </c>
      <c r="M8171" t="s">
        <v>9326</v>
      </c>
    </row>
    <row r="8172" spans="9:13" x14ac:dyDescent="0.25">
      <c r="I8172">
        <v>19165</v>
      </c>
      <c r="J8172" t="s">
        <v>502</v>
      </c>
      <c r="K8172" t="s">
        <v>171</v>
      </c>
      <c r="L8172" s="82">
        <v>25083</v>
      </c>
      <c r="M8172" t="s">
        <v>9327</v>
      </c>
    </row>
    <row r="8173" spans="9:13" x14ac:dyDescent="0.25">
      <c r="I8173">
        <v>19166</v>
      </c>
      <c r="J8173" t="s">
        <v>316</v>
      </c>
      <c r="K8173" t="s">
        <v>834</v>
      </c>
      <c r="L8173" s="82">
        <v>25187</v>
      </c>
      <c r="M8173" t="s">
        <v>9328</v>
      </c>
    </row>
    <row r="8174" spans="9:13" x14ac:dyDescent="0.25">
      <c r="I8174">
        <v>19167</v>
      </c>
      <c r="J8174" t="s">
        <v>588</v>
      </c>
      <c r="K8174" t="s">
        <v>363</v>
      </c>
      <c r="L8174" s="82">
        <v>25181</v>
      </c>
      <c r="M8174" t="s">
        <v>9329</v>
      </c>
    </row>
    <row r="8175" spans="9:13" x14ac:dyDescent="0.25">
      <c r="I8175">
        <v>19168</v>
      </c>
      <c r="J8175" t="s">
        <v>189</v>
      </c>
      <c r="K8175" t="s">
        <v>894</v>
      </c>
      <c r="L8175" s="82">
        <v>23303</v>
      </c>
      <c r="M8175" t="s">
        <v>9330</v>
      </c>
    </row>
    <row r="8176" spans="9:13" x14ac:dyDescent="0.25">
      <c r="I8176">
        <v>19169</v>
      </c>
      <c r="J8176" t="s">
        <v>586</v>
      </c>
      <c r="K8176" t="s">
        <v>417</v>
      </c>
      <c r="L8176" s="82">
        <v>23317</v>
      </c>
      <c r="M8176" t="s">
        <v>9331</v>
      </c>
    </row>
    <row r="8177" spans="9:13" x14ac:dyDescent="0.25">
      <c r="I8177">
        <v>19170</v>
      </c>
      <c r="J8177" t="s">
        <v>297</v>
      </c>
      <c r="K8177" t="s">
        <v>942</v>
      </c>
      <c r="L8177" s="82">
        <v>23326</v>
      </c>
      <c r="M8177" t="s">
        <v>9332</v>
      </c>
    </row>
    <row r="8178" spans="9:13" x14ac:dyDescent="0.25">
      <c r="I8178">
        <v>19171</v>
      </c>
      <c r="J8178" t="s">
        <v>563</v>
      </c>
      <c r="K8178" t="s">
        <v>823</v>
      </c>
      <c r="L8178" s="82">
        <v>23251</v>
      </c>
      <c r="M8178" t="s">
        <v>9333</v>
      </c>
    </row>
    <row r="8179" spans="9:13" x14ac:dyDescent="0.25">
      <c r="I8179">
        <v>19172</v>
      </c>
      <c r="J8179" t="s">
        <v>390</v>
      </c>
      <c r="K8179" t="s">
        <v>881</v>
      </c>
      <c r="L8179" s="82">
        <v>27138</v>
      </c>
      <c r="M8179" t="s">
        <v>9334</v>
      </c>
    </row>
    <row r="8180" spans="9:13" x14ac:dyDescent="0.25">
      <c r="I8180">
        <v>19173</v>
      </c>
      <c r="J8180" t="s">
        <v>407</v>
      </c>
      <c r="K8180" t="s">
        <v>840</v>
      </c>
      <c r="L8180" s="82">
        <v>27107</v>
      </c>
      <c r="M8180" t="s">
        <v>9335</v>
      </c>
    </row>
    <row r="8181" spans="9:13" x14ac:dyDescent="0.25">
      <c r="I8181">
        <v>19174</v>
      </c>
      <c r="J8181" t="s">
        <v>341</v>
      </c>
      <c r="K8181" t="s">
        <v>933</v>
      </c>
      <c r="L8181" s="82">
        <v>27001</v>
      </c>
      <c r="M8181" t="s">
        <v>9336</v>
      </c>
    </row>
    <row r="8182" spans="9:13" x14ac:dyDescent="0.25">
      <c r="I8182">
        <v>19175</v>
      </c>
      <c r="J8182" t="s">
        <v>639</v>
      </c>
      <c r="K8182" t="s">
        <v>991</v>
      </c>
      <c r="L8182" s="82">
        <v>26349</v>
      </c>
      <c r="M8182" t="s">
        <v>9337</v>
      </c>
    </row>
    <row r="8183" spans="9:13" x14ac:dyDescent="0.25">
      <c r="I8183">
        <v>19176</v>
      </c>
      <c r="J8183" t="s">
        <v>181</v>
      </c>
      <c r="K8183" t="s">
        <v>908</v>
      </c>
      <c r="L8183" s="82">
        <v>26452</v>
      </c>
      <c r="M8183" t="s">
        <v>9338</v>
      </c>
    </row>
    <row r="8184" spans="9:13" x14ac:dyDescent="0.25">
      <c r="I8184">
        <v>19177</v>
      </c>
      <c r="J8184" t="s">
        <v>574</v>
      </c>
      <c r="K8184" t="s">
        <v>885</v>
      </c>
      <c r="L8184" s="82">
        <v>26870</v>
      </c>
      <c r="M8184" t="s">
        <v>9339</v>
      </c>
    </row>
    <row r="8185" spans="9:13" x14ac:dyDescent="0.25">
      <c r="I8185">
        <v>19178</v>
      </c>
      <c r="J8185" t="s">
        <v>295</v>
      </c>
      <c r="K8185" t="s">
        <v>943</v>
      </c>
      <c r="L8185" s="82">
        <v>26536</v>
      </c>
      <c r="M8185" t="s">
        <v>9340</v>
      </c>
    </row>
    <row r="8186" spans="9:13" x14ac:dyDescent="0.25">
      <c r="I8186">
        <v>19179</v>
      </c>
      <c r="J8186" t="s">
        <v>624</v>
      </c>
      <c r="K8186" t="s">
        <v>980</v>
      </c>
      <c r="L8186" s="82">
        <v>26442</v>
      </c>
      <c r="M8186" t="s">
        <v>9341</v>
      </c>
    </row>
    <row r="8187" spans="9:13" x14ac:dyDescent="0.25">
      <c r="I8187">
        <v>19180</v>
      </c>
      <c r="J8187" t="s">
        <v>452</v>
      </c>
      <c r="K8187" t="s">
        <v>878</v>
      </c>
      <c r="L8187" s="82">
        <v>26368</v>
      </c>
      <c r="M8187" t="s">
        <v>9342</v>
      </c>
    </row>
    <row r="8188" spans="9:13" x14ac:dyDescent="0.25">
      <c r="I8188">
        <v>19181</v>
      </c>
      <c r="J8188" t="s">
        <v>238</v>
      </c>
      <c r="K8188" t="s">
        <v>970</v>
      </c>
      <c r="L8188" s="82">
        <v>26597</v>
      </c>
      <c r="M8188" t="s">
        <v>9343</v>
      </c>
    </row>
    <row r="8189" spans="9:13" x14ac:dyDescent="0.25">
      <c r="I8189">
        <v>19182</v>
      </c>
      <c r="J8189" t="s">
        <v>395</v>
      </c>
      <c r="K8189" t="s">
        <v>855</v>
      </c>
      <c r="L8189" s="82">
        <v>26441</v>
      </c>
      <c r="M8189" t="s">
        <v>9344</v>
      </c>
    </row>
    <row r="8190" spans="9:13" x14ac:dyDescent="0.25">
      <c r="I8190">
        <v>19183</v>
      </c>
      <c r="J8190" t="s">
        <v>240</v>
      </c>
      <c r="K8190" t="s">
        <v>869</v>
      </c>
      <c r="L8190" s="82">
        <v>25972</v>
      </c>
      <c r="M8190" t="s">
        <v>9345</v>
      </c>
    </row>
    <row r="8191" spans="9:13" x14ac:dyDescent="0.25">
      <c r="I8191">
        <v>19184</v>
      </c>
      <c r="J8191" t="s">
        <v>228</v>
      </c>
      <c r="K8191" t="s">
        <v>973</v>
      </c>
      <c r="L8191" s="82">
        <v>26215</v>
      </c>
      <c r="M8191" t="s">
        <v>9346</v>
      </c>
    </row>
    <row r="8192" spans="9:13" x14ac:dyDescent="0.25">
      <c r="I8192">
        <v>19185</v>
      </c>
      <c r="J8192" t="s">
        <v>307</v>
      </c>
      <c r="K8192" t="s">
        <v>602</v>
      </c>
      <c r="L8192" s="82">
        <v>26260</v>
      </c>
      <c r="M8192" t="s">
        <v>9347</v>
      </c>
    </row>
    <row r="8193" spans="9:13" x14ac:dyDescent="0.25">
      <c r="I8193">
        <v>19186</v>
      </c>
      <c r="J8193" t="s">
        <v>701</v>
      </c>
      <c r="K8193" t="s">
        <v>856</v>
      </c>
      <c r="L8193" s="82">
        <v>25979</v>
      </c>
      <c r="M8193" t="s">
        <v>9348</v>
      </c>
    </row>
    <row r="8194" spans="9:13" x14ac:dyDescent="0.25">
      <c r="I8194">
        <v>19187</v>
      </c>
      <c r="J8194" t="s">
        <v>401</v>
      </c>
      <c r="K8194" t="s">
        <v>970</v>
      </c>
      <c r="L8194" s="82">
        <v>26067</v>
      </c>
      <c r="M8194" t="s">
        <v>9349</v>
      </c>
    </row>
    <row r="8195" spans="9:13" x14ac:dyDescent="0.25">
      <c r="I8195">
        <v>19188</v>
      </c>
      <c r="J8195" t="s">
        <v>234</v>
      </c>
      <c r="K8195" t="s">
        <v>884</v>
      </c>
      <c r="L8195" s="82">
        <v>26091</v>
      </c>
      <c r="M8195" t="s">
        <v>9350</v>
      </c>
    </row>
    <row r="8196" spans="9:13" x14ac:dyDescent="0.25">
      <c r="I8196">
        <v>19189</v>
      </c>
      <c r="J8196" t="s">
        <v>363</v>
      </c>
      <c r="K8196" t="s">
        <v>867</v>
      </c>
      <c r="L8196" s="82">
        <v>26004</v>
      </c>
      <c r="M8196" t="s">
        <v>9351</v>
      </c>
    </row>
    <row r="8197" spans="9:13" x14ac:dyDescent="0.25">
      <c r="I8197">
        <v>19190</v>
      </c>
      <c r="J8197" t="s">
        <v>203</v>
      </c>
      <c r="K8197" t="s">
        <v>922</v>
      </c>
      <c r="L8197" s="82">
        <v>26081</v>
      </c>
      <c r="M8197" t="s">
        <v>9352</v>
      </c>
    </row>
    <row r="8198" spans="9:13" x14ac:dyDescent="0.25">
      <c r="I8198">
        <v>19191</v>
      </c>
      <c r="J8198" t="s">
        <v>488</v>
      </c>
      <c r="K8198" t="s">
        <v>897</v>
      </c>
      <c r="L8198" s="82">
        <v>26137</v>
      </c>
      <c r="M8198" t="s">
        <v>9353</v>
      </c>
    </row>
    <row r="8199" spans="9:13" x14ac:dyDescent="0.25">
      <c r="I8199">
        <v>19192</v>
      </c>
      <c r="J8199" t="s">
        <v>421</v>
      </c>
      <c r="K8199" t="s">
        <v>826</v>
      </c>
      <c r="L8199" s="82">
        <v>25639</v>
      </c>
      <c r="M8199" t="s">
        <v>9354</v>
      </c>
    </row>
    <row r="8200" spans="9:13" x14ac:dyDescent="0.25">
      <c r="I8200">
        <v>19193</v>
      </c>
      <c r="J8200" t="s">
        <v>516</v>
      </c>
      <c r="K8200" t="s">
        <v>840</v>
      </c>
      <c r="L8200" s="82">
        <v>25894</v>
      </c>
      <c r="M8200" t="s">
        <v>9355</v>
      </c>
    </row>
    <row r="8201" spans="9:13" x14ac:dyDescent="0.25">
      <c r="I8201">
        <v>19194</v>
      </c>
      <c r="J8201" t="s">
        <v>434</v>
      </c>
      <c r="K8201" t="s">
        <v>856</v>
      </c>
      <c r="L8201" s="82">
        <v>25659</v>
      </c>
      <c r="M8201" t="s">
        <v>9356</v>
      </c>
    </row>
    <row r="8202" spans="9:13" x14ac:dyDescent="0.25">
      <c r="I8202">
        <v>19195</v>
      </c>
      <c r="J8202" t="s">
        <v>410</v>
      </c>
      <c r="K8202" t="s">
        <v>938</v>
      </c>
      <c r="L8202" s="82">
        <v>25714</v>
      </c>
      <c r="M8202" t="s">
        <v>9357</v>
      </c>
    </row>
    <row r="8203" spans="9:13" x14ac:dyDescent="0.25">
      <c r="I8203">
        <v>19196</v>
      </c>
      <c r="J8203" t="s">
        <v>256</v>
      </c>
      <c r="K8203" t="s">
        <v>962</v>
      </c>
      <c r="L8203" s="82">
        <v>25815</v>
      </c>
      <c r="M8203" t="s">
        <v>9358</v>
      </c>
    </row>
    <row r="8204" spans="9:13" x14ac:dyDescent="0.25">
      <c r="I8204">
        <v>19197</v>
      </c>
      <c r="J8204" t="s">
        <v>471</v>
      </c>
      <c r="K8204" t="s">
        <v>1043</v>
      </c>
      <c r="L8204" s="82">
        <v>25889</v>
      </c>
      <c r="M8204" t="s">
        <v>9359</v>
      </c>
    </row>
    <row r="8205" spans="9:13" x14ac:dyDescent="0.25">
      <c r="I8205">
        <v>19198</v>
      </c>
      <c r="J8205" t="s">
        <v>268</v>
      </c>
      <c r="K8205" t="s">
        <v>929</v>
      </c>
      <c r="L8205" s="82">
        <v>27523</v>
      </c>
      <c r="M8205" t="s">
        <v>9360</v>
      </c>
    </row>
    <row r="8206" spans="9:13" x14ac:dyDescent="0.25">
      <c r="I8206">
        <v>19199</v>
      </c>
      <c r="J8206" t="s">
        <v>292</v>
      </c>
      <c r="K8206" t="s">
        <v>923</v>
      </c>
      <c r="L8206" s="82">
        <v>27493</v>
      </c>
      <c r="M8206" t="s">
        <v>9361</v>
      </c>
    </row>
    <row r="8207" spans="9:13" x14ac:dyDescent="0.25">
      <c r="I8207">
        <v>19200</v>
      </c>
      <c r="J8207" t="s">
        <v>166</v>
      </c>
      <c r="K8207" t="s">
        <v>875</v>
      </c>
      <c r="L8207" s="82">
        <v>24191</v>
      </c>
      <c r="M8207" t="s">
        <v>9362</v>
      </c>
    </row>
    <row r="8208" spans="9:13" x14ac:dyDescent="0.25">
      <c r="I8208">
        <v>19201</v>
      </c>
      <c r="J8208" t="s">
        <v>314</v>
      </c>
      <c r="K8208" t="s">
        <v>929</v>
      </c>
      <c r="L8208" s="82">
        <v>24407</v>
      </c>
      <c r="M8208" t="s">
        <v>9363</v>
      </c>
    </row>
    <row r="8209" spans="9:13" x14ac:dyDescent="0.25">
      <c r="I8209">
        <v>19202</v>
      </c>
      <c r="J8209" t="s">
        <v>271</v>
      </c>
      <c r="K8209" t="s">
        <v>726</v>
      </c>
      <c r="L8209" s="82">
        <v>24299</v>
      </c>
      <c r="M8209" t="s">
        <v>9364</v>
      </c>
    </row>
    <row r="8210" spans="9:13" x14ac:dyDescent="0.25">
      <c r="I8210">
        <v>19203</v>
      </c>
      <c r="J8210" t="s">
        <v>410</v>
      </c>
      <c r="K8210" t="s">
        <v>878</v>
      </c>
      <c r="L8210" s="82">
        <v>19523</v>
      </c>
      <c r="M8210" t="s">
        <v>9365</v>
      </c>
    </row>
    <row r="8211" spans="9:13" x14ac:dyDescent="0.25">
      <c r="I8211">
        <v>19204</v>
      </c>
      <c r="J8211" t="s">
        <v>162</v>
      </c>
      <c r="K8211" t="s">
        <v>941</v>
      </c>
      <c r="L8211" s="82">
        <v>19529</v>
      </c>
      <c r="M8211" t="s">
        <v>9366</v>
      </c>
    </row>
    <row r="8212" spans="9:13" x14ac:dyDescent="0.25">
      <c r="I8212">
        <v>19205</v>
      </c>
      <c r="J8212" t="s">
        <v>283</v>
      </c>
      <c r="K8212" t="s">
        <v>944</v>
      </c>
      <c r="L8212" s="82">
        <v>19618</v>
      </c>
      <c r="M8212" t="s">
        <v>9367</v>
      </c>
    </row>
    <row r="8213" spans="9:13" x14ac:dyDescent="0.25">
      <c r="I8213">
        <v>19206</v>
      </c>
      <c r="J8213" t="s">
        <v>168</v>
      </c>
      <c r="K8213" t="s">
        <v>935</v>
      </c>
      <c r="L8213" s="82">
        <v>19402</v>
      </c>
      <c r="M8213" t="s">
        <v>9368</v>
      </c>
    </row>
    <row r="8214" spans="9:13" x14ac:dyDescent="0.25">
      <c r="I8214">
        <v>19207</v>
      </c>
      <c r="J8214" t="s">
        <v>503</v>
      </c>
      <c r="K8214" t="s">
        <v>950</v>
      </c>
      <c r="L8214" s="82">
        <v>20006</v>
      </c>
      <c r="M8214" t="s">
        <v>9369</v>
      </c>
    </row>
    <row r="8215" spans="9:13" x14ac:dyDescent="0.25">
      <c r="I8215">
        <v>19208</v>
      </c>
      <c r="J8215" t="s">
        <v>498</v>
      </c>
      <c r="K8215" t="s">
        <v>871</v>
      </c>
      <c r="L8215" s="82">
        <v>19818</v>
      </c>
      <c r="M8215" t="s">
        <v>9370</v>
      </c>
    </row>
    <row r="8216" spans="9:13" x14ac:dyDescent="0.25">
      <c r="I8216">
        <v>19209</v>
      </c>
      <c r="J8216" t="s">
        <v>318</v>
      </c>
      <c r="K8216" t="s">
        <v>615</v>
      </c>
      <c r="L8216" s="82">
        <v>19909</v>
      </c>
      <c r="M8216" t="s">
        <v>9371</v>
      </c>
    </row>
    <row r="8217" spans="9:13" x14ac:dyDescent="0.25">
      <c r="I8217">
        <v>19210</v>
      </c>
      <c r="J8217" t="s">
        <v>332</v>
      </c>
      <c r="K8217" t="s">
        <v>867</v>
      </c>
      <c r="L8217" s="82">
        <v>19942</v>
      </c>
      <c r="M8217" t="s">
        <v>9372</v>
      </c>
    </row>
    <row r="8218" spans="9:13" x14ac:dyDescent="0.25">
      <c r="I8218">
        <v>19211</v>
      </c>
      <c r="J8218" t="s">
        <v>325</v>
      </c>
      <c r="K8218" t="s">
        <v>726</v>
      </c>
      <c r="L8218" s="82">
        <v>19960</v>
      </c>
      <c r="M8218" t="s">
        <v>9373</v>
      </c>
    </row>
    <row r="8219" spans="9:13" x14ac:dyDescent="0.25">
      <c r="I8219">
        <v>19212</v>
      </c>
      <c r="J8219" t="s">
        <v>271</v>
      </c>
      <c r="K8219" t="s">
        <v>957</v>
      </c>
      <c r="L8219" s="82">
        <v>20159</v>
      </c>
      <c r="M8219" t="s">
        <v>9374</v>
      </c>
    </row>
    <row r="8220" spans="9:13" x14ac:dyDescent="0.25">
      <c r="I8220">
        <v>19213</v>
      </c>
      <c r="J8220" t="s">
        <v>187</v>
      </c>
      <c r="K8220" t="s">
        <v>861</v>
      </c>
      <c r="L8220" s="82">
        <v>20097</v>
      </c>
      <c r="M8220" t="s">
        <v>9375</v>
      </c>
    </row>
    <row r="8221" spans="9:13" x14ac:dyDescent="0.25">
      <c r="I8221">
        <v>19214</v>
      </c>
      <c r="J8221" t="s">
        <v>539</v>
      </c>
      <c r="K8221" t="s">
        <v>864</v>
      </c>
      <c r="L8221" s="82">
        <v>20501</v>
      </c>
      <c r="M8221" t="s">
        <v>9376</v>
      </c>
    </row>
    <row r="8222" spans="9:13" x14ac:dyDescent="0.25">
      <c r="I8222">
        <v>19215</v>
      </c>
      <c r="J8222" t="s">
        <v>278</v>
      </c>
      <c r="K8222" t="s">
        <v>995</v>
      </c>
      <c r="L8222" s="82">
        <v>20731</v>
      </c>
      <c r="M8222" t="s">
        <v>9377</v>
      </c>
    </row>
    <row r="8223" spans="9:13" x14ac:dyDescent="0.25">
      <c r="I8223">
        <v>19216</v>
      </c>
      <c r="J8223" t="s">
        <v>288</v>
      </c>
      <c r="K8223" t="s">
        <v>866</v>
      </c>
      <c r="L8223" s="82">
        <v>20699</v>
      </c>
      <c r="M8223" t="s">
        <v>9378</v>
      </c>
    </row>
    <row r="8224" spans="9:13" x14ac:dyDescent="0.25">
      <c r="I8224">
        <v>19217</v>
      </c>
      <c r="J8224" t="s">
        <v>299</v>
      </c>
      <c r="K8224" t="s">
        <v>615</v>
      </c>
      <c r="L8224" s="82">
        <v>20714</v>
      </c>
      <c r="M8224" t="s">
        <v>9379</v>
      </c>
    </row>
    <row r="8225" spans="9:13" x14ac:dyDescent="0.25">
      <c r="I8225">
        <v>19218</v>
      </c>
      <c r="J8225" t="s">
        <v>542</v>
      </c>
      <c r="K8225" t="s">
        <v>929</v>
      </c>
      <c r="L8225" s="82">
        <v>20738</v>
      </c>
      <c r="M8225" t="s">
        <v>9380</v>
      </c>
    </row>
    <row r="8226" spans="9:13" x14ac:dyDescent="0.25">
      <c r="I8226">
        <v>19219</v>
      </c>
      <c r="J8226" t="s">
        <v>532</v>
      </c>
      <c r="K8226" t="s">
        <v>984</v>
      </c>
      <c r="L8226" s="82">
        <v>20795</v>
      </c>
      <c r="M8226" t="s">
        <v>9381</v>
      </c>
    </row>
    <row r="8227" spans="9:13" x14ac:dyDescent="0.25">
      <c r="I8227">
        <v>19220</v>
      </c>
      <c r="J8227" t="s">
        <v>492</v>
      </c>
      <c r="K8227" t="s">
        <v>860</v>
      </c>
      <c r="L8227" s="82">
        <v>20827</v>
      </c>
      <c r="M8227" t="s">
        <v>9382</v>
      </c>
    </row>
    <row r="8228" spans="9:13" x14ac:dyDescent="0.25">
      <c r="I8228">
        <v>19221</v>
      </c>
      <c r="J8228" t="s">
        <v>507</v>
      </c>
      <c r="K8228" t="s">
        <v>923</v>
      </c>
      <c r="L8228" s="82">
        <v>20905</v>
      </c>
      <c r="M8228" t="s">
        <v>9383</v>
      </c>
    </row>
    <row r="8229" spans="9:13" x14ac:dyDescent="0.25">
      <c r="I8229">
        <v>19222</v>
      </c>
      <c r="J8229" t="s">
        <v>167</v>
      </c>
      <c r="K8229" t="s">
        <v>995</v>
      </c>
      <c r="L8229" s="82">
        <v>20871</v>
      </c>
      <c r="M8229" t="s">
        <v>9384</v>
      </c>
    </row>
    <row r="8230" spans="9:13" x14ac:dyDescent="0.25">
      <c r="I8230">
        <v>19223</v>
      </c>
      <c r="J8230" t="s">
        <v>307</v>
      </c>
      <c r="K8230" t="s">
        <v>945</v>
      </c>
      <c r="L8230" s="82">
        <v>21176</v>
      </c>
      <c r="M8230" t="s">
        <v>9385</v>
      </c>
    </row>
    <row r="8231" spans="9:13" x14ac:dyDescent="0.25">
      <c r="I8231">
        <v>19224</v>
      </c>
      <c r="J8231" t="s">
        <v>301</v>
      </c>
      <c r="K8231" t="s">
        <v>875</v>
      </c>
      <c r="L8231" s="82">
        <v>21084</v>
      </c>
      <c r="M8231" t="s">
        <v>9386</v>
      </c>
    </row>
    <row r="8232" spans="9:13" x14ac:dyDescent="0.25">
      <c r="I8232">
        <v>19225</v>
      </c>
      <c r="J8232" t="s">
        <v>194</v>
      </c>
      <c r="K8232" t="s">
        <v>1016</v>
      </c>
      <c r="L8232" s="82">
        <v>21101</v>
      </c>
      <c r="M8232" t="s">
        <v>9387</v>
      </c>
    </row>
    <row r="8233" spans="9:13" x14ac:dyDescent="0.25">
      <c r="I8233">
        <v>19226</v>
      </c>
      <c r="J8233" t="s">
        <v>702</v>
      </c>
      <c r="K8233" t="s">
        <v>830</v>
      </c>
      <c r="L8233" s="82">
        <v>21480</v>
      </c>
      <c r="M8233" t="s">
        <v>9388</v>
      </c>
    </row>
    <row r="8234" spans="9:13" x14ac:dyDescent="0.25">
      <c r="I8234">
        <v>19227</v>
      </c>
      <c r="J8234" t="s">
        <v>456</v>
      </c>
      <c r="K8234" t="s">
        <v>615</v>
      </c>
      <c r="L8234" s="82">
        <v>21417</v>
      </c>
      <c r="M8234" t="s">
        <v>9389</v>
      </c>
    </row>
    <row r="8235" spans="9:13" x14ac:dyDescent="0.25">
      <c r="I8235">
        <v>19228</v>
      </c>
      <c r="J8235" t="s">
        <v>363</v>
      </c>
      <c r="K8235" t="s">
        <v>916</v>
      </c>
      <c r="L8235" s="82">
        <v>21256</v>
      </c>
      <c r="M8235" t="s">
        <v>9390</v>
      </c>
    </row>
    <row r="8236" spans="9:13" x14ac:dyDescent="0.25">
      <c r="I8236">
        <v>19229</v>
      </c>
      <c r="J8236" t="s">
        <v>292</v>
      </c>
      <c r="K8236" t="s">
        <v>924</v>
      </c>
      <c r="L8236" s="82">
        <v>21420</v>
      </c>
      <c r="M8236" t="s">
        <v>9391</v>
      </c>
    </row>
    <row r="8237" spans="9:13" x14ac:dyDescent="0.25">
      <c r="I8237">
        <v>19230</v>
      </c>
      <c r="J8237" t="s">
        <v>665</v>
      </c>
      <c r="K8237" t="s">
        <v>849</v>
      </c>
      <c r="L8237" s="82">
        <v>21319</v>
      </c>
      <c r="M8237" t="s">
        <v>9392</v>
      </c>
    </row>
    <row r="8238" spans="9:13" x14ac:dyDescent="0.25">
      <c r="I8238">
        <v>19231</v>
      </c>
      <c r="J8238" t="s">
        <v>302</v>
      </c>
      <c r="K8238" t="s">
        <v>921</v>
      </c>
      <c r="L8238" s="82">
        <v>21290</v>
      </c>
      <c r="M8238" t="s">
        <v>9393</v>
      </c>
    </row>
    <row r="8239" spans="9:13" x14ac:dyDescent="0.25">
      <c r="I8239">
        <v>19232</v>
      </c>
      <c r="J8239" t="s">
        <v>721</v>
      </c>
      <c r="K8239" t="s">
        <v>988</v>
      </c>
      <c r="L8239" s="82">
        <v>21867</v>
      </c>
      <c r="M8239" t="s">
        <v>9394</v>
      </c>
    </row>
    <row r="8240" spans="9:13" x14ac:dyDescent="0.25">
      <c r="I8240">
        <v>19233</v>
      </c>
      <c r="J8240" t="s">
        <v>516</v>
      </c>
      <c r="K8240" t="s">
        <v>870</v>
      </c>
      <c r="L8240" s="82">
        <v>21676</v>
      </c>
      <c r="M8240" t="s">
        <v>9395</v>
      </c>
    </row>
    <row r="8241" spans="9:13" x14ac:dyDescent="0.25">
      <c r="I8241">
        <v>19234</v>
      </c>
      <c r="J8241" t="s">
        <v>358</v>
      </c>
      <c r="K8241" t="s">
        <v>865</v>
      </c>
      <c r="L8241" s="82">
        <v>26435</v>
      </c>
      <c r="M8241" t="s">
        <v>9396</v>
      </c>
    </row>
    <row r="8242" spans="9:13" x14ac:dyDescent="0.25">
      <c r="I8242">
        <v>19235</v>
      </c>
      <c r="J8242" t="s">
        <v>577</v>
      </c>
      <c r="K8242" t="s">
        <v>835</v>
      </c>
      <c r="L8242" s="82">
        <v>26516</v>
      </c>
      <c r="M8242" t="s">
        <v>9397</v>
      </c>
    </row>
    <row r="8243" spans="9:13" x14ac:dyDescent="0.25">
      <c r="I8243">
        <v>19236</v>
      </c>
      <c r="J8243" t="s">
        <v>163</v>
      </c>
      <c r="K8243" t="s">
        <v>888</v>
      </c>
      <c r="L8243" s="82">
        <v>26523</v>
      </c>
      <c r="M8243" t="s">
        <v>9398</v>
      </c>
    </row>
    <row r="8244" spans="9:13" x14ac:dyDescent="0.25">
      <c r="I8244">
        <v>19237</v>
      </c>
      <c r="J8244" t="s">
        <v>592</v>
      </c>
      <c r="K8244" t="s">
        <v>977</v>
      </c>
      <c r="L8244" s="82">
        <v>26771</v>
      </c>
      <c r="M8244" t="s">
        <v>9399</v>
      </c>
    </row>
    <row r="8245" spans="9:13" x14ac:dyDescent="0.25">
      <c r="I8245">
        <v>19238</v>
      </c>
      <c r="J8245" t="s">
        <v>448</v>
      </c>
      <c r="K8245" t="s">
        <v>1028</v>
      </c>
      <c r="L8245" s="82">
        <v>26702</v>
      </c>
      <c r="M8245" t="s">
        <v>9400</v>
      </c>
    </row>
    <row r="8246" spans="9:13" x14ac:dyDescent="0.25">
      <c r="I8246">
        <v>19239</v>
      </c>
      <c r="J8246" t="s">
        <v>194</v>
      </c>
      <c r="K8246" t="s">
        <v>686</v>
      </c>
      <c r="L8246" s="82">
        <v>26955</v>
      </c>
      <c r="M8246" t="s">
        <v>9401</v>
      </c>
    </row>
    <row r="8247" spans="9:13" x14ac:dyDescent="0.25">
      <c r="I8247">
        <v>19240</v>
      </c>
      <c r="J8247" t="s">
        <v>178</v>
      </c>
      <c r="K8247" t="s">
        <v>848</v>
      </c>
      <c r="L8247" s="82">
        <v>26774</v>
      </c>
      <c r="M8247" t="s">
        <v>9402</v>
      </c>
    </row>
    <row r="8248" spans="9:13" x14ac:dyDescent="0.25">
      <c r="I8248">
        <v>19241</v>
      </c>
      <c r="J8248" t="s">
        <v>565</v>
      </c>
      <c r="K8248" t="s">
        <v>855</v>
      </c>
      <c r="L8248" s="82">
        <v>26848</v>
      </c>
      <c r="M8248" t="s">
        <v>9403</v>
      </c>
    </row>
    <row r="8249" spans="9:13" x14ac:dyDescent="0.25">
      <c r="I8249">
        <v>19242</v>
      </c>
      <c r="J8249" t="s">
        <v>289</v>
      </c>
      <c r="K8249" t="s">
        <v>886</v>
      </c>
      <c r="L8249" s="82">
        <v>26972</v>
      </c>
      <c r="M8249" t="s">
        <v>9404</v>
      </c>
    </row>
    <row r="8250" spans="9:13" x14ac:dyDescent="0.25">
      <c r="I8250">
        <v>19243</v>
      </c>
      <c r="J8250" t="s">
        <v>283</v>
      </c>
      <c r="K8250" t="s">
        <v>495</v>
      </c>
      <c r="L8250" s="82">
        <v>26782</v>
      </c>
      <c r="M8250" t="s">
        <v>9405</v>
      </c>
    </row>
    <row r="8251" spans="9:13" x14ac:dyDescent="0.25">
      <c r="I8251">
        <v>19244</v>
      </c>
      <c r="J8251" t="s">
        <v>485</v>
      </c>
      <c r="K8251" t="s">
        <v>960</v>
      </c>
      <c r="L8251" s="82">
        <v>26823</v>
      </c>
      <c r="M8251" t="s">
        <v>9406</v>
      </c>
    </row>
    <row r="8252" spans="9:13" x14ac:dyDescent="0.25">
      <c r="I8252">
        <v>19245</v>
      </c>
      <c r="J8252" t="s">
        <v>493</v>
      </c>
      <c r="K8252" t="s">
        <v>841</v>
      </c>
      <c r="L8252" s="82">
        <v>25991</v>
      </c>
      <c r="M8252" t="s">
        <v>9407</v>
      </c>
    </row>
    <row r="8253" spans="9:13" x14ac:dyDescent="0.25">
      <c r="I8253">
        <v>19246</v>
      </c>
      <c r="J8253" t="s">
        <v>523</v>
      </c>
      <c r="K8253" t="s">
        <v>942</v>
      </c>
      <c r="L8253" s="82">
        <v>26154</v>
      </c>
      <c r="M8253" t="s">
        <v>9408</v>
      </c>
    </row>
    <row r="8254" spans="9:13" x14ac:dyDescent="0.25">
      <c r="I8254">
        <v>19247</v>
      </c>
      <c r="J8254" t="s">
        <v>202</v>
      </c>
      <c r="K8254" t="s">
        <v>930</v>
      </c>
      <c r="L8254" s="82">
        <v>24965</v>
      </c>
      <c r="M8254" t="s">
        <v>9409</v>
      </c>
    </row>
    <row r="8255" spans="9:13" x14ac:dyDescent="0.25">
      <c r="I8255">
        <v>19248</v>
      </c>
      <c r="J8255" t="s">
        <v>461</v>
      </c>
      <c r="K8255" t="s">
        <v>122</v>
      </c>
      <c r="L8255" s="82">
        <v>22703</v>
      </c>
      <c r="M8255" t="s">
        <v>9410</v>
      </c>
    </row>
    <row r="8256" spans="9:13" x14ac:dyDescent="0.25">
      <c r="I8256">
        <v>19249</v>
      </c>
      <c r="J8256" t="s">
        <v>238</v>
      </c>
      <c r="K8256" t="s">
        <v>870</v>
      </c>
      <c r="L8256" s="82">
        <v>22618</v>
      </c>
      <c r="M8256" t="s">
        <v>9411</v>
      </c>
    </row>
    <row r="8257" spans="9:13" x14ac:dyDescent="0.25">
      <c r="I8257">
        <v>19250</v>
      </c>
      <c r="J8257" t="s">
        <v>392</v>
      </c>
      <c r="K8257" t="s">
        <v>920</v>
      </c>
      <c r="L8257" s="82">
        <v>22283</v>
      </c>
      <c r="M8257" t="s">
        <v>9412</v>
      </c>
    </row>
    <row r="8258" spans="9:13" x14ac:dyDescent="0.25">
      <c r="I8258">
        <v>19251</v>
      </c>
      <c r="J8258" t="s">
        <v>423</v>
      </c>
      <c r="K8258" t="s">
        <v>846</v>
      </c>
      <c r="L8258" s="82">
        <v>22319</v>
      </c>
      <c r="M8258" t="s">
        <v>9413</v>
      </c>
    </row>
    <row r="8259" spans="9:13" x14ac:dyDescent="0.25">
      <c r="I8259">
        <v>19252</v>
      </c>
      <c r="J8259" t="s">
        <v>272</v>
      </c>
      <c r="K8259" t="s">
        <v>929</v>
      </c>
      <c r="L8259" s="82">
        <v>20513</v>
      </c>
      <c r="M8259" t="s">
        <v>9414</v>
      </c>
    </row>
    <row r="8260" spans="9:13" x14ac:dyDescent="0.25">
      <c r="I8260">
        <v>19253</v>
      </c>
      <c r="J8260" t="s">
        <v>294</v>
      </c>
      <c r="K8260" t="s">
        <v>262</v>
      </c>
      <c r="L8260" s="82">
        <v>20536</v>
      </c>
      <c r="M8260" t="s">
        <v>9415</v>
      </c>
    </row>
    <row r="8261" spans="9:13" x14ac:dyDescent="0.25">
      <c r="I8261">
        <v>19254</v>
      </c>
      <c r="J8261" t="s">
        <v>764</v>
      </c>
      <c r="K8261" t="s">
        <v>1093</v>
      </c>
      <c r="L8261" s="82">
        <v>20766</v>
      </c>
      <c r="M8261" t="s">
        <v>9416</v>
      </c>
    </row>
    <row r="8262" spans="9:13" x14ac:dyDescent="0.25">
      <c r="I8262">
        <v>19255</v>
      </c>
      <c r="J8262" t="s">
        <v>364</v>
      </c>
      <c r="K8262" t="s">
        <v>360</v>
      </c>
      <c r="L8262" s="82">
        <v>20134</v>
      </c>
      <c r="M8262" t="s">
        <v>9417</v>
      </c>
    </row>
    <row r="8263" spans="9:13" x14ac:dyDescent="0.25">
      <c r="I8263">
        <v>19256</v>
      </c>
      <c r="J8263" t="s">
        <v>232</v>
      </c>
      <c r="K8263" t="s">
        <v>913</v>
      </c>
      <c r="L8263" s="82">
        <v>20159</v>
      </c>
      <c r="M8263" t="s">
        <v>9418</v>
      </c>
    </row>
    <row r="8264" spans="9:13" x14ac:dyDescent="0.25">
      <c r="I8264">
        <v>19257</v>
      </c>
      <c r="J8264" t="s">
        <v>263</v>
      </c>
      <c r="K8264" t="s">
        <v>907</v>
      </c>
      <c r="L8264" s="82">
        <v>19740</v>
      </c>
      <c r="M8264" t="s">
        <v>9419</v>
      </c>
    </row>
    <row r="8265" spans="9:13" x14ac:dyDescent="0.25">
      <c r="I8265">
        <v>19258</v>
      </c>
      <c r="J8265" t="s">
        <v>679</v>
      </c>
      <c r="K8265" t="s">
        <v>828</v>
      </c>
      <c r="L8265" s="82">
        <v>19865</v>
      </c>
      <c r="M8265" t="s">
        <v>9420</v>
      </c>
    </row>
    <row r="8266" spans="9:13" x14ac:dyDescent="0.25">
      <c r="I8266">
        <v>19259</v>
      </c>
      <c r="J8266" t="s">
        <v>524</v>
      </c>
      <c r="K8266" t="s">
        <v>900</v>
      </c>
      <c r="L8266" s="82">
        <v>13537</v>
      </c>
      <c r="M8266" t="s">
        <v>9421</v>
      </c>
    </row>
    <row r="8267" spans="9:13" x14ac:dyDescent="0.25">
      <c r="I8267">
        <v>19260</v>
      </c>
      <c r="J8267" t="s">
        <v>328</v>
      </c>
      <c r="K8267" t="s">
        <v>991</v>
      </c>
      <c r="L8267" s="82">
        <v>14434</v>
      </c>
      <c r="M8267" t="s">
        <v>9422</v>
      </c>
    </row>
    <row r="8268" spans="9:13" x14ac:dyDescent="0.25">
      <c r="I8268">
        <v>19261</v>
      </c>
      <c r="J8268" t="s">
        <v>644</v>
      </c>
      <c r="K8268" t="s">
        <v>920</v>
      </c>
      <c r="L8268" s="82">
        <v>14757</v>
      </c>
      <c r="M8268" t="s">
        <v>9423</v>
      </c>
    </row>
    <row r="8269" spans="9:13" x14ac:dyDescent="0.25">
      <c r="I8269">
        <v>19262</v>
      </c>
      <c r="J8269" t="s">
        <v>249</v>
      </c>
      <c r="K8269" t="s">
        <v>860</v>
      </c>
      <c r="L8269" s="82">
        <v>15672</v>
      </c>
      <c r="M8269" t="s">
        <v>9424</v>
      </c>
    </row>
    <row r="8270" spans="9:13" x14ac:dyDescent="0.25">
      <c r="I8270">
        <v>19263</v>
      </c>
      <c r="J8270" t="s">
        <v>455</v>
      </c>
      <c r="K8270" t="s">
        <v>897</v>
      </c>
      <c r="L8270" s="82">
        <v>15652</v>
      </c>
      <c r="M8270" t="s">
        <v>9425</v>
      </c>
    </row>
    <row r="8271" spans="9:13" x14ac:dyDescent="0.25">
      <c r="I8271">
        <v>19264</v>
      </c>
      <c r="J8271" t="s">
        <v>415</v>
      </c>
      <c r="K8271" t="s">
        <v>854</v>
      </c>
      <c r="L8271" s="82">
        <v>29485</v>
      </c>
      <c r="M8271" t="s">
        <v>9426</v>
      </c>
    </row>
    <row r="8272" spans="9:13" x14ac:dyDescent="0.25">
      <c r="I8272">
        <v>19265</v>
      </c>
      <c r="J8272" t="s">
        <v>623</v>
      </c>
      <c r="K8272" t="s">
        <v>879</v>
      </c>
      <c r="L8272" s="82">
        <v>28909</v>
      </c>
      <c r="M8272" t="s">
        <v>9427</v>
      </c>
    </row>
    <row r="8273" spans="9:13" x14ac:dyDescent="0.25">
      <c r="I8273">
        <v>19266</v>
      </c>
      <c r="J8273" t="s">
        <v>431</v>
      </c>
      <c r="K8273" t="s">
        <v>967</v>
      </c>
      <c r="L8273" s="82">
        <v>29134</v>
      </c>
      <c r="M8273" t="s">
        <v>9428</v>
      </c>
    </row>
    <row r="8274" spans="9:13" x14ac:dyDescent="0.25">
      <c r="I8274">
        <v>19267</v>
      </c>
      <c r="J8274" t="s">
        <v>321</v>
      </c>
      <c r="K8274" t="s">
        <v>869</v>
      </c>
      <c r="L8274" s="82">
        <v>28892</v>
      </c>
      <c r="M8274" t="s">
        <v>9429</v>
      </c>
    </row>
    <row r="8275" spans="9:13" x14ac:dyDescent="0.25">
      <c r="I8275">
        <v>19268</v>
      </c>
      <c r="J8275" t="s">
        <v>226</v>
      </c>
      <c r="K8275" t="s">
        <v>960</v>
      </c>
      <c r="L8275" s="82">
        <v>28805</v>
      </c>
      <c r="M8275" t="s">
        <v>9430</v>
      </c>
    </row>
    <row r="8276" spans="9:13" x14ac:dyDescent="0.25">
      <c r="I8276">
        <v>19269</v>
      </c>
      <c r="J8276" t="s">
        <v>605</v>
      </c>
      <c r="K8276" t="s">
        <v>878</v>
      </c>
      <c r="L8276" s="82">
        <v>28207</v>
      </c>
      <c r="M8276" t="s">
        <v>9431</v>
      </c>
    </row>
    <row r="8277" spans="9:13" x14ac:dyDescent="0.25">
      <c r="I8277">
        <v>19270</v>
      </c>
      <c r="J8277" t="s">
        <v>377</v>
      </c>
      <c r="K8277" t="s">
        <v>922</v>
      </c>
      <c r="L8277" s="82">
        <v>29215</v>
      </c>
      <c r="M8277" t="s">
        <v>9432</v>
      </c>
    </row>
    <row r="8278" spans="9:13" x14ac:dyDescent="0.25">
      <c r="I8278">
        <v>19271</v>
      </c>
      <c r="J8278" t="s">
        <v>415</v>
      </c>
      <c r="K8278" t="s">
        <v>898</v>
      </c>
      <c r="L8278" s="82">
        <v>28625</v>
      </c>
      <c r="M8278" t="s">
        <v>9433</v>
      </c>
    </row>
    <row r="8279" spans="9:13" x14ac:dyDescent="0.25">
      <c r="I8279">
        <v>19272</v>
      </c>
      <c r="J8279" t="s">
        <v>264</v>
      </c>
      <c r="K8279" t="s">
        <v>870</v>
      </c>
      <c r="L8279" s="82">
        <v>15725</v>
      </c>
      <c r="M8279" t="s">
        <v>9434</v>
      </c>
    </row>
    <row r="8280" spans="9:13" x14ac:dyDescent="0.25">
      <c r="I8280">
        <v>19273</v>
      </c>
      <c r="J8280" t="s">
        <v>315</v>
      </c>
      <c r="K8280" t="s">
        <v>875</v>
      </c>
      <c r="L8280" s="82">
        <v>15730</v>
      </c>
      <c r="M8280" t="s">
        <v>9435</v>
      </c>
    </row>
    <row r="8281" spans="9:13" x14ac:dyDescent="0.25">
      <c r="I8281">
        <v>19274</v>
      </c>
      <c r="J8281" t="s">
        <v>710</v>
      </c>
      <c r="K8281" t="s">
        <v>821</v>
      </c>
      <c r="L8281" s="82">
        <v>15715</v>
      </c>
      <c r="M8281" t="s">
        <v>9436</v>
      </c>
    </row>
    <row r="8282" spans="9:13" x14ac:dyDescent="0.25">
      <c r="I8282">
        <v>19275</v>
      </c>
      <c r="J8282" t="s">
        <v>694</v>
      </c>
      <c r="K8282" t="s">
        <v>839</v>
      </c>
      <c r="L8282" s="82">
        <v>22636</v>
      </c>
      <c r="M8282" t="s">
        <v>9437</v>
      </c>
    </row>
    <row r="8283" spans="9:13" x14ac:dyDescent="0.25">
      <c r="I8283">
        <v>19276</v>
      </c>
      <c r="J8283" t="s">
        <v>150</v>
      </c>
      <c r="K8283" t="s">
        <v>846</v>
      </c>
      <c r="L8283" s="82">
        <v>22503</v>
      </c>
      <c r="M8283" t="s">
        <v>9438</v>
      </c>
    </row>
    <row r="8284" spans="9:13" x14ac:dyDescent="0.25">
      <c r="I8284">
        <v>19277</v>
      </c>
      <c r="J8284" t="s">
        <v>435</v>
      </c>
      <c r="K8284" t="s">
        <v>907</v>
      </c>
      <c r="L8284" s="82">
        <v>22124</v>
      </c>
      <c r="M8284" t="s">
        <v>9439</v>
      </c>
    </row>
    <row r="8285" spans="9:13" x14ac:dyDescent="0.25">
      <c r="I8285">
        <v>19278</v>
      </c>
      <c r="J8285" t="s">
        <v>214</v>
      </c>
      <c r="K8285" t="s">
        <v>966</v>
      </c>
      <c r="L8285" s="82">
        <v>22110</v>
      </c>
      <c r="M8285" t="s">
        <v>9440</v>
      </c>
    </row>
    <row r="8286" spans="9:13" x14ac:dyDescent="0.25">
      <c r="I8286">
        <v>19279</v>
      </c>
      <c r="J8286" t="s">
        <v>516</v>
      </c>
      <c r="K8286" t="s">
        <v>967</v>
      </c>
      <c r="L8286" s="82">
        <v>21980</v>
      </c>
      <c r="M8286" t="s">
        <v>9441</v>
      </c>
    </row>
    <row r="8287" spans="9:13" x14ac:dyDescent="0.25">
      <c r="I8287">
        <v>19280</v>
      </c>
      <c r="J8287" t="s">
        <v>482</v>
      </c>
      <c r="K8287" t="s">
        <v>870</v>
      </c>
      <c r="L8287" s="82">
        <v>21424</v>
      </c>
      <c r="M8287" t="s">
        <v>9442</v>
      </c>
    </row>
    <row r="8288" spans="9:13" x14ac:dyDescent="0.25">
      <c r="I8288">
        <v>19281</v>
      </c>
      <c r="J8288" t="s">
        <v>241</v>
      </c>
      <c r="K8288" t="s">
        <v>830</v>
      </c>
      <c r="L8288" s="82">
        <v>21292</v>
      </c>
      <c r="M8288" t="s">
        <v>9443</v>
      </c>
    </row>
    <row r="8289" spans="9:13" x14ac:dyDescent="0.25">
      <c r="I8289">
        <v>19282</v>
      </c>
      <c r="J8289" t="s">
        <v>319</v>
      </c>
      <c r="K8289" t="s">
        <v>928</v>
      </c>
      <c r="L8289" s="82">
        <v>21313</v>
      </c>
      <c r="M8289" t="s">
        <v>9444</v>
      </c>
    </row>
    <row r="8290" spans="9:13" x14ac:dyDescent="0.25">
      <c r="I8290">
        <v>19283</v>
      </c>
      <c r="J8290" t="s">
        <v>322</v>
      </c>
      <c r="K8290" t="s">
        <v>939</v>
      </c>
      <c r="L8290" s="82">
        <v>21377</v>
      </c>
      <c r="M8290" t="s">
        <v>9445</v>
      </c>
    </row>
    <row r="8291" spans="9:13" x14ac:dyDescent="0.25">
      <c r="I8291">
        <v>19284</v>
      </c>
      <c r="J8291" t="s">
        <v>471</v>
      </c>
      <c r="K8291" t="s">
        <v>938</v>
      </c>
      <c r="L8291" s="82">
        <v>21285</v>
      </c>
      <c r="M8291" t="s">
        <v>9446</v>
      </c>
    </row>
    <row r="8292" spans="9:13" x14ac:dyDescent="0.25">
      <c r="I8292">
        <v>19285</v>
      </c>
      <c r="J8292" t="s">
        <v>307</v>
      </c>
      <c r="K8292" t="s">
        <v>933</v>
      </c>
      <c r="L8292" s="82">
        <v>22139</v>
      </c>
      <c r="M8292" t="s">
        <v>9447</v>
      </c>
    </row>
    <row r="8293" spans="9:13" x14ac:dyDescent="0.25">
      <c r="I8293">
        <v>19286</v>
      </c>
      <c r="J8293" t="s">
        <v>507</v>
      </c>
      <c r="K8293" t="s">
        <v>876</v>
      </c>
      <c r="L8293" s="82">
        <v>21977</v>
      </c>
      <c r="M8293" t="s">
        <v>9448</v>
      </c>
    </row>
    <row r="8294" spans="9:13" x14ac:dyDescent="0.25">
      <c r="I8294">
        <v>19287</v>
      </c>
      <c r="J8294" t="s">
        <v>618</v>
      </c>
      <c r="K8294" t="s">
        <v>982</v>
      </c>
      <c r="L8294" s="82">
        <v>21758</v>
      </c>
      <c r="M8294" t="s">
        <v>9449</v>
      </c>
    </row>
    <row r="8295" spans="9:13" x14ac:dyDescent="0.25">
      <c r="I8295">
        <v>19288</v>
      </c>
      <c r="J8295" t="s">
        <v>721</v>
      </c>
      <c r="K8295" t="s">
        <v>838</v>
      </c>
      <c r="L8295" s="82">
        <v>21708</v>
      </c>
      <c r="M8295" t="s">
        <v>9450</v>
      </c>
    </row>
    <row r="8296" spans="9:13" x14ac:dyDescent="0.25">
      <c r="I8296">
        <v>19289</v>
      </c>
      <c r="J8296" t="s">
        <v>339</v>
      </c>
      <c r="K8296" t="s">
        <v>952</v>
      </c>
      <c r="L8296" s="82">
        <v>21849</v>
      </c>
      <c r="M8296" t="s">
        <v>9451</v>
      </c>
    </row>
    <row r="8297" spans="9:13" x14ac:dyDescent="0.25">
      <c r="I8297">
        <v>19290</v>
      </c>
      <c r="J8297" t="s">
        <v>420</v>
      </c>
      <c r="K8297" t="s">
        <v>951</v>
      </c>
      <c r="L8297" s="82">
        <v>21311</v>
      </c>
      <c r="M8297" t="s">
        <v>9452</v>
      </c>
    </row>
    <row r="8298" spans="9:13" x14ac:dyDescent="0.25">
      <c r="I8298">
        <v>19291</v>
      </c>
      <c r="J8298" t="s">
        <v>437</v>
      </c>
      <c r="K8298" t="s">
        <v>920</v>
      </c>
      <c r="L8298" s="82">
        <v>25898</v>
      </c>
      <c r="M8298" t="s">
        <v>9453</v>
      </c>
    </row>
    <row r="8299" spans="9:13" x14ac:dyDescent="0.25">
      <c r="I8299">
        <v>19292</v>
      </c>
      <c r="J8299" t="s">
        <v>358</v>
      </c>
      <c r="K8299" t="s">
        <v>900</v>
      </c>
      <c r="L8299" s="82">
        <v>25909</v>
      </c>
      <c r="M8299" t="s">
        <v>9454</v>
      </c>
    </row>
    <row r="8300" spans="9:13" x14ac:dyDescent="0.25">
      <c r="I8300">
        <v>19293</v>
      </c>
      <c r="J8300" t="s">
        <v>163</v>
      </c>
      <c r="K8300" t="s">
        <v>1016</v>
      </c>
      <c r="L8300" s="82">
        <v>25808</v>
      </c>
      <c r="M8300" t="s">
        <v>9455</v>
      </c>
    </row>
    <row r="8301" spans="9:13" x14ac:dyDescent="0.25">
      <c r="I8301">
        <v>19294</v>
      </c>
      <c r="J8301" t="s">
        <v>424</v>
      </c>
      <c r="K8301" t="s">
        <v>856</v>
      </c>
      <c r="L8301" s="82">
        <v>25818</v>
      </c>
      <c r="M8301" t="s">
        <v>9456</v>
      </c>
    </row>
    <row r="8302" spans="9:13" x14ac:dyDescent="0.25">
      <c r="I8302">
        <v>19295</v>
      </c>
      <c r="J8302" t="s">
        <v>341</v>
      </c>
      <c r="K8302" t="s">
        <v>987</v>
      </c>
      <c r="L8302" s="82">
        <v>25410</v>
      </c>
      <c r="M8302" t="s">
        <v>9457</v>
      </c>
    </row>
    <row r="8303" spans="9:13" x14ac:dyDescent="0.25">
      <c r="I8303">
        <v>19296</v>
      </c>
      <c r="J8303" t="s">
        <v>622</v>
      </c>
      <c r="K8303" t="s">
        <v>865</v>
      </c>
      <c r="L8303" s="82">
        <v>25207</v>
      </c>
      <c r="M8303" t="s">
        <v>9458</v>
      </c>
    </row>
    <row r="8304" spans="9:13" x14ac:dyDescent="0.25">
      <c r="I8304">
        <v>19297</v>
      </c>
      <c r="J8304" t="s">
        <v>237</v>
      </c>
      <c r="K8304" t="s">
        <v>844</v>
      </c>
      <c r="L8304" s="82">
        <v>25436</v>
      </c>
      <c r="M8304" t="s">
        <v>9459</v>
      </c>
    </row>
    <row r="8305" spans="9:13" x14ac:dyDescent="0.25">
      <c r="I8305">
        <v>19298</v>
      </c>
      <c r="J8305" t="s">
        <v>641</v>
      </c>
      <c r="K8305" t="s">
        <v>870</v>
      </c>
      <c r="L8305" s="82">
        <v>25487</v>
      </c>
      <c r="M8305" t="s">
        <v>9460</v>
      </c>
    </row>
    <row r="8306" spans="9:13" x14ac:dyDescent="0.25">
      <c r="I8306">
        <v>19299</v>
      </c>
      <c r="J8306" t="s">
        <v>381</v>
      </c>
      <c r="K8306" t="s">
        <v>1014</v>
      </c>
      <c r="L8306" s="82">
        <v>25488</v>
      </c>
      <c r="M8306" t="s">
        <v>9461</v>
      </c>
    </row>
    <row r="8307" spans="9:13" x14ac:dyDescent="0.25">
      <c r="I8307">
        <v>19300</v>
      </c>
      <c r="J8307" t="s">
        <v>165</v>
      </c>
      <c r="K8307" t="s">
        <v>975</v>
      </c>
      <c r="L8307" s="82">
        <v>19094</v>
      </c>
      <c r="M8307" t="s">
        <v>9462</v>
      </c>
    </row>
    <row r="8308" spans="9:13" x14ac:dyDescent="0.25">
      <c r="I8308">
        <v>19301</v>
      </c>
      <c r="J8308" t="s">
        <v>545</v>
      </c>
      <c r="K8308" t="s">
        <v>899</v>
      </c>
      <c r="L8308" s="82">
        <v>19054</v>
      </c>
      <c r="M8308" t="s">
        <v>9463</v>
      </c>
    </row>
    <row r="8309" spans="9:13" x14ac:dyDescent="0.25">
      <c r="I8309">
        <v>19302</v>
      </c>
      <c r="J8309" t="s">
        <v>620</v>
      </c>
      <c r="K8309" t="s">
        <v>844</v>
      </c>
      <c r="L8309" s="82">
        <v>18851</v>
      </c>
      <c r="M8309" t="s">
        <v>9464</v>
      </c>
    </row>
    <row r="8310" spans="9:13" x14ac:dyDescent="0.25">
      <c r="I8310">
        <v>19303</v>
      </c>
      <c r="J8310" t="s">
        <v>765</v>
      </c>
      <c r="K8310" t="s">
        <v>356</v>
      </c>
      <c r="L8310" s="82">
        <v>18912</v>
      </c>
      <c r="M8310" t="s">
        <v>9465</v>
      </c>
    </row>
    <row r="8311" spans="9:13" x14ac:dyDescent="0.25">
      <c r="I8311">
        <v>19304</v>
      </c>
      <c r="J8311" t="s">
        <v>360</v>
      </c>
      <c r="K8311" t="s">
        <v>615</v>
      </c>
      <c r="L8311" s="82">
        <v>19550</v>
      </c>
      <c r="M8311" t="s">
        <v>9466</v>
      </c>
    </row>
    <row r="8312" spans="9:13" x14ac:dyDescent="0.25">
      <c r="I8312">
        <v>19305</v>
      </c>
      <c r="J8312" t="s">
        <v>500</v>
      </c>
      <c r="K8312" t="s">
        <v>836</v>
      </c>
      <c r="L8312" s="82">
        <v>24890</v>
      </c>
      <c r="M8312" t="s">
        <v>9467</v>
      </c>
    </row>
    <row r="8313" spans="9:13" x14ac:dyDescent="0.25">
      <c r="I8313">
        <v>19306</v>
      </c>
      <c r="J8313" t="s">
        <v>247</v>
      </c>
      <c r="K8313" t="s">
        <v>891</v>
      </c>
      <c r="L8313" s="82">
        <v>24882</v>
      </c>
      <c r="M8313" t="s">
        <v>9468</v>
      </c>
    </row>
    <row r="8314" spans="9:13" x14ac:dyDescent="0.25">
      <c r="I8314">
        <v>19307</v>
      </c>
      <c r="J8314" t="s">
        <v>252</v>
      </c>
      <c r="K8314" t="s">
        <v>999</v>
      </c>
      <c r="L8314" s="82">
        <v>25089</v>
      </c>
      <c r="M8314" t="s">
        <v>9469</v>
      </c>
    </row>
    <row r="8315" spans="9:13" x14ac:dyDescent="0.25">
      <c r="I8315">
        <v>19308</v>
      </c>
      <c r="J8315" t="s">
        <v>216</v>
      </c>
      <c r="K8315" t="s">
        <v>839</v>
      </c>
      <c r="L8315" s="82">
        <v>24946</v>
      </c>
      <c r="M8315" t="s">
        <v>9470</v>
      </c>
    </row>
    <row r="8316" spans="9:13" x14ac:dyDescent="0.25">
      <c r="I8316">
        <v>19309</v>
      </c>
      <c r="J8316" t="s">
        <v>372</v>
      </c>
      <c r="K8316" t="s">
        <v>831</v>
      </c>
      <c r="L8316" s="82">
        <v>25164</v>
      </c>
      <c r="M8316" t="s">
        <v>9471</v>
      </c>
    </row>
    <row r="8317" spans="9:13" x14ac:dyDescent="0.25">
      <c r="I8317">
        <v>19310</v>
      </c>
      <c r="J8317" t="s">
        <v>681</v>
      </c>
      <c r="K8317" t="s">
        <v>961</v>
      </c>
      <c r="L8317" s="82">
        <v>24944</v>
      </c>
      <c r="M8317" t="s">
        <v>9472</v>
      </c>
    </row>
    <row r="8318" spans="9:13" x14ac:dyDescent="0.25">
      <c r="I8318">
        <v>19311</v>
      </c>
      <c r="J8318" t="s">
        <v>263</v>
      </c>
      <c r="K8318" t="s">
        <v>896</v>
      </c>
      <c r="L8318" s="82">
        <v>24923</v>
      </c>
      <c r="M8318" t="s">
        <v>9473</v>
      </c>
    </row>
    <row r="8319" spans="9:13" x14ac:dyDescent="0.25">
      <c r="I8319">
        <v>19312</v>
      </c>
      <c r="J8319" t="s">
        <v>708</v>
      </c>
      <c r="K8319" t="s">
        <v>865</v>
      </c>
      <c r="L8319" s="82">
        <v>24856</v>
      </c>
      <c r="M8319" t="s">
        <v>9474</v>
      </c>
    </row>
    <row r="8320" spans="9:13" x14ac:dyDescent="0.25">
      <c r="I8320">
        <v>19313</v>
      </c>
      <c r="J8320" t="s">
        <v>314</v>
      </c>
      <c r="K8320" t="s">
        <v>886</v>
      </c>
      <c r="L8320" s="82">
        <v>24542</v>
      </c>
      <c r="M8320" t="s">
        <v>9475</v>
      </c>
    </row>
    <row r="8321" spans="9:13" x14ac:dyDescent="0.25">
      <c r="I8321">
        <v>19314</v>
      </c>
      <c r="J8321" t="s">
        <v>254</v>
      </c>
      <c r="K8321" t="s">
        <v>845</v>
      </c>
      <c r="L8321" s="82">
        <v>24547</v>
      </c>
      <c r="M8321" t="s">
        <v>9476</v>
      </c>
    </row>
    <row r="8322" spans="9:13" x14ac:dyDescent="0.25">
      <c r="I8322">
        <v>19315</v>
      </c>
      <c r="J8322" t="s">
        <v>688</v>
      </c>
      <c r="K8322" t="s">
        <v>991</v>
      </c>
      <c r="L8322" s="82">
        <v>24718</v>
      </c>
      <c r="M8322" t="s">
        <v>9477</v>
      </c>
    </row>
    <row r="8323" spans="9:13" x14ac:dyDescent="0.25">
      <c r="I8323">
        <v>19316</v>
      </c>
      <c r="J8323" t="s">
        <v>380</v>
      </c>
      <c r="K8323" t="s">
        <v>989</v>
      </c>
      <c r="L8323" s="82">
        <v>24616</v>
      </c>
      <c r="M8323" t="s">
        <v>9478</v>
      </c>
    </row>
    <row r="8324" spans="9:13" x14ac:dyDescent="0.25">
      <c r="I8324">
        <v>19317</v>
      </c>
      <c r="J8324" t="s">
        <v>360</v>
      </c>
      <c r="K8324" t="s">
        <v>749</v>
      </c>
      <c r="L8324" s="82">
        <v>24547</v>
      </c>
      <c r="M8324" t="s">
        <v>9479</v>
      </c>
    </row>
    <row r="8325" spans="9:13" x14ac:dyDescent="0.25">
      <c r="I8325">
        <v>19318</v>
      </c>
      <c r="J8325" t="s">
        <v>545</v>
      </c>
      <c r="K8325" t="s">
        <v>855</v>
      </c>
      <c r="L8325" s="82">
        <v>24625</v>
      </c>
      <c r="M8325" t="s">
        <v>9480</v>
      </c>
    </row>
    <row r="8326" spans="9:13" x14ac:dyDescent="0.25">
      <c r="I8326">
        <v>19319</v>
      </c>
      <c r="J8326" t="s">
        <v>436</v>
      </c>
      <c r="K8326" t="s">
        <v>1008</v>
      </c>
      <c r="L8326" s="82">
        <v>24505</v>
      </c>
      <c r="M8326" t="s">
        <v>9481</v>
      </c>
    </row>
    <row r="8327" spans="9:13" x14ac:dyDescent="0.25">
      <c r="I8327">
        <v>19320</v>
      </c>
      <c r="J8327" t="s">
        <v>177</v>
      </c>
      <c r="K8327" t="s">
        <v>905</v>
      </c>
      <c r="L8327" s="82">
        <v>24414</v>
      </c>
      <c r="M8327" t="s">
        <v>9482</v>
      </c>
    </row>
    <row r="8328" spans="9:13" x14ac:dyDescent="0.25">
      <c r="I8328">
        <v>19321</v>
      </c>
      <c r="J8328" t="s">
        <v>614</v>
      </c>
      <c r="K8328" t="s">
        <v>976</v>
      </c>
      <c r="L8328" s="82">
        <v>24331</v>
      </c>
      <c r="M8328" t="s">
        <v>9483</v>
      </c>
    </row>
    <row r="8329" spans="9:13" x14ac:dyDescent="0.25">
      <c r="I8329">
        <v>19322</v>
      </c>
      <c r="J8329" t="s">
        <v>580</v>
      </c>
      <c r="K8329" t="s">
        <v>938</v>
      </c>
      <c r="L8329" s="82">
        <v>24214</v>
      </c>
      <c r="M8329" t="s">
        <v>9484</v>
      </c>
    </row>
    <row r="8330" spans="9:13" x14ac:dyDescent="0.25">
      <c r="I8330">
        <v>19323</v>
      </c>
      <c r="J8330" t="s">
        <v>194</v>
      </c>
      <c r="K8330" t="s">
        <v>983</v>
      </c>
      <c r="L8330" s="82">
        <v>24544</v>
      </c>
      <c r="M8330" t="s">
        <v>9485</v>
      </c>
    </row>
    <row r="8331" spans="9:13" x14ac:dyDescent="0.25">
      <c r="I8331">
        <v>19324</v>
      </c>
      <c r="J8331" t="s">
        <v>273</v>
      </c>
      <c r="K8331" t="s">
        <v>903</v>
      </c>
      <c r="L8331" s="82">
        <v>24755</v>
      </c>
      <c r="M8331" t="s">
        <v>9486</v>
      </c>
    </row>
    <row r="8332" spans="9:13" x14ac:dyDescent="0.25">
      <c r="I8332">
        <v>19325</v>
      </c>
      <c r="J8332" t="s">
        <v>407</v>
      </c>
      <c r="K8332" t="s">
        <v>994</v>
      </c>
      <c r="L8332" s="82">
        <v>24546</v>
      </c>
      <c r="M8332" t="s">
        <v>9487</v>
      </c>
    </row>
    <row r="8333" spans="9:13" x14ac:dyDescent="0.25">
      <c r="I8333">
        <v>19326</v>
      </c>
      <c r="J8333" t="s">
        <v>270</v>
      </c>
      <c r="K8333" t="s">
        <v>924</v>
      </c>
      <c r="L8333" s="82">
        <v>24364</v>
      </c>
      <c r="M8333" t="s">
        <v>9488</v>
      </c>
    </row>
    <row r="8334" spans="9:13" x14ac:dyDescent="0.25">
      <c r="I8334">
        <v>19327</v>
      </c>
      <c r="J8334" t="s">
        <v>247</v>
      </c>
      <c r="K8334" t="s">
        <v>854</v>
      </c>
      <c r="L8334" s="82">
        <v>24322</v>
      </c>
      <c r="M8334" t="s">
        <v>9489</v>
      </c>
    </row>
    <row r="8335" spans="9:13" x14ac:dyDescent="0.25">
      <c r="I8335">
        <v>19328</v>
      </c>
      <c r="J8335" t="s">
        <v>377</v>
      </c>
      <c r="K8335" t="s">
        <v>967</v>
      </c>
      <c r="L8335" s="82">
        <v>23814</v>
      </c>
      <c r="M8335" t="s">
        <v>9490</v>
      </c>
    </row>
    <row r="8336" spans="9:13" x14ac:dyDescent="0.25">
      <c r="I8336">
        <v>19329</v>
      </c>
      <c r="J8336" t="s">
        <v>348</v>
      </c>
      <c r="K8336" t="s">
        <v>989</v>
      </c>
      <c r="L8336" s="82">
        <v>24035</v>
      </c>
      <c r="M8336" t="s">
        <v>9491</v>
      </c>
    </row>
    <row r="8337" spans="9:13" x14ac:dyDescent="0.25">
      <c r="I8337">
        <v>19330</v>
      </c>
      <c r="J8337" t="s">
        <v>505</v>
      </c>
      <c r="K8337" t="s">
        <v>922</v>
      </c>
      <c r="L8337" s="82">
        <v>23834</v>
      </c>
      <c r="M8337" t="s">
        <v>9492</v>
      </c>
    </row>
    <row r="8338" spans="9:13" x14ac:dyDescent="0.25">
      <c r="I8338">
        <v>19331</v>
      </c>
      <c r="J8338" t="s">
        <v>174</v>
      </c>
      <c r="K8338" t="s">
        <v>975</v>
      </c>
      <c r="L8338" s="82">
        <v>23988</v>
      </c>
      <c r="M8338" t="s">
        <v>9493</v>
      </c>
    </row>
    <row r="8339" spans="9:13" x14ac:dyDescent="0.25">
      <c r="I8339">
        <v>19332</v>
      </c>
      <c r="J8339" t="s">
        <v>571</v>
      </c>
      <c r="K8339" t="s">
        <v>196</v>
      </c>
      <c r="L8339" s="82">
        <v>23941</v>
      </c>
      <c r="M8339" t="s">
        <v>9494</v>
      </c>
    </row>
    <row r="8340" spans="9:13" x14ac:dyDescent="0.25">
      <c r="I8340">
        <v>19333</v>
      </c>
      <c r="J8340" t="s">
        <v>247</v>
      </c>
      <c r="K8340" t="s">
        <v>964</v>
      </c>
      <c r="L8340" s="82">
        <v>23937</v>
      </c>
      <c r="M8340" t="s">
        <v>9495</v>
      </c>
    </row>
    <row r="8341" spans="9:13" x14ac:dyDescent="0.25">
      <c r="I8341">
        <v>19334</v>
      </c>
      <c r="J8341" t="s">
        <v>450</v>
      </c>
      <c r="K8341" t="s">
        <v>886</v>
      </c>
      <c r="L8341" s="82">
        <v>23473</v>
      </c>
      <c r="M8341" t="s">
        <v>9496</v>
      </c>
    </row>
    <row r="8342" spans="9:13" x14ac:dyDescent="0.25">
      <c r="I8342">
        <v>19335</v>
      </c>
      <c r="J8342" t="s">
        <v>237</v>
      </c>
      <c r="K8342" t="s">
        <v>882</v>
      </c>
      <c r="L8342" s="82">
        <v>23606</v>
      </c>
      <c r="M8342" t="s">
        <v>9497</v>
      </c>
    </row>
    <row r="8343" spans="9:13" x14ac:dyDescent="0.25">
      <c r="I8343">
        <v>19336</v>
      </c>
      <c r="J8343" t="s">
        <v>582</v>
      </c>
      <c r="K8343" t="s">
        <v>870</v>
      </c>
      <c r="L8343" s="82">
        <v>23446</v>
      </c>
      <c r="M8343" t="s">
        <v>9498</v>
      </c>
    </row>
    <row r="8344" spans="9:13" x14ac:dyDescent="0.25">
      <c r="I8344">
        <v>19337</v>
      </c>
      <c r="J8344" t="s">
        <v>408</v>
      </c>
      <c r="K8344" t="s">
        <v>881</v>
      </c>
      <c r="L8344" s="82">
        <v>23726</v>
      </c>
      <c r="M8344" t="s">
        <v>9499</v>
      </c>
    </row>
    <row r="8345" spans="9:13" x14ac:dyDescent="0.25">
      <c r="I8345">
        <v>19338</v>
      </c>
      <c r="J8345" t="s">
        <v>649</v>
      </c>
      <c r="K8345" t="s">
        <v>855</v>
      </c>
      <c r="L8345" s="82">
        <v>24203</v>
      </c>
      <c r="M8345" t="s">
        <v>9500</v>
      </c>
    </row>
    <row r="8346" spans="9:13" x14ac:dyDescent="0.25">
      <c r="I8346">
        <v>19339</v>
      </c>
      <c r="J8346" t="s">
        <v>395</v>
      </c>
      <c r="K8346" t="s">
        <v>977</v>
      </c>
      <c r="L8346" s="82">
        <v>24281</v>
      </c>
      <c r="M8346" t="s">
        <v>9501</v>
      </c>
    </row>
    <row r="8347" spans="9:13" x14ac:dyDescent="0.25">
      <c r="I8347">
        <v>19340</v>
      </c>
      <c r="J8347" t="s">
        <v>670</v>
      </c>
      <c r="K8347" t="s">
        <v>855</v>
      </c>
      <c r="L8347" s="82">
        <v>24153</v>
      </c>
      <c r="M8347" t="s">
        <v>9502</v>
      </c>
    </row>
    <row r="8348" spans="9:13" x14ac:dyDescent="0.25">
      <c r="I8348">
        <v>19341</v>
      </c>
      <c r="J8348" t="s">
        <v>165</v>
      </c>
      <c r="K8348" t="s">
        <v>822</v>
      </c>
      <c r="L8348" s="82">
        <v>24343</v>
      </c>
      <c r="M8348" t="s">
        <v>9503</v>
      </c>
    </row>
    <row r="8349" spans="9:13" x14ac:dyDescent="0.25">
      <c r="I8349">
        <v>19342</v>
      </c>
      <c r="J8349" t="s">
        <v>236</v>
      </c>
      <c r="K8349" t="s">
        <v>906</v>
      </c>
      <c r="L8349" s="82">
        <v>23110</v>
      </c>
      <c r="M8349" t="s">
        <v>9504</v>
      </c>
    </row>
    <row r="8350" spans="9:13" x14ac:dyDescent="0.25">
      <c r="I8350">
        <v>19343</v>
      </c>
      <c r="J8350" t="s">
        <v>430</v>
      </c>
      <c r="K8350" t="s">
        <v>882</v>
      </c>
      <c r="L8350" s="82">
        <v>23226</v>
      </c>
      <c r="M8350" t="s">
        <v>9505</v>
      </c>
    </row>
    <row r="8351" spans="9:13" x14ac:dyDescent="0.25">
      <c r="I8351">
        <v>19344</v>
      </c>
      <c r="J8351" t="s">
        <v>654</v>
      </c>
      <c r="K8351" t="s">
        <v>893</v>
      </c>
      <c r="L8351" s="82">
        <v>23365</v>
      </c>
      <c r="M8351" t="s">
        <v>9506</v>
      </c>
    </row>
    <row r="8352" spans="9:13" x14ac:dyDescent="0.25">
      <c r="I8352">
        <v>19345</v>
      </c>
      <c r="J8352" t="s">
        <v>611</v>
      </c>
      <c r="K8352" t="s">
        <v>951</v>
      </c>
      <c r="L8352" s="82">
        <v>23976</v>
      </c>
      <c r="M8352" t="s">
        <v>9507</v>
      </c>
    </row>
    <row r="8353" spans="9:13" x14ac:dyDescent="0.25">
      <c r="I8353">
        <v>19346</v>
      </c>
      <c r="J8353" t="s">
        <v>574</v>
      </c>
      <c r="K8353" t="s">
        <v>962</v>
      </c>
      <c r="L8353" s="82">
        <v>24030</v>
      </c>
      <c r="M8353" t="s">
        <v>9508</v>
      </c>
    </row>
    <row r="8354" spans="9:13" x14ac:dyDescent="0.25">
      <c r="I8354">
        <v>19347</v>
      </c>
      <c r="J8354" t="s">
        <v>254</v>
      </c>
      <c r="K8354" t="s">
        <v>847</v>
      </c>
      <c r="L8354" s="82">
        <v>23989</v>
      </c>
      <c r="M8354" t="s">
        <v>9509</v>
      </c>
    </row>
    <row r="8355" spans="9:13" x14ac:dyDescent="0.25">
      <c r="I8355">
        <v>19348</v>
      </c>
      <c r="J8355" t="s">
        <v>181</v>
      </c>
      <c r="K8355" t="s">
        <v>961</v>
      </c>
      <c r="L8355" s="82">
        <v>23819</v>
      </c>
      <c r="M8355" t="s">
        <v>9510</v>
      </c>
    </row>
    <row r="8356" spans="9:13" x14ac:dyDescent="0.25">
      <c r="I8356">
        <v>19349</v>
      </c>
      <c r="J8356" t="s">
        <v>553</v>
      </c>
      <c r="K8356" t="s">
        <v>895</v>
      </c>
      <c r="L8356" s="82">
        <v>23601</v>
      </c>
      <c r="M8356" t="s">
        <v>9511</v>
      </c>
    </row>
    <row r="8357" spans="9:13" x14ac:dyDescent="0.25">
      <c r="I8357">
        <v>19350</v>
      </c>
      <c r="J8357" t="s">
        <v>177</v>
      </c>
      <c r="K8357" t="s">
        <v>1002</v>
      </c>
      <c r="L8357" s="82">
        <v>23456</v>
      </c>
      <c r="M8357" t="s">
        <v>9512</v>
      </c>
    </row>
    <row r="8358" spans="9:13" x14ac:dyDescent="0.25">
      <c r="I8358">
        <v>19351</v>
      </c>
      <c r="J8358" t="s">
        <v>246</v>
      </c>
      <c r="K8358" t="s">
        <v>954</v>
      </c>
      <c r="L8358" s="82">
        <v>23123</v>
      </c>
      <c r="M8358" t="s">
        <v>9513</v>
      </c>
    </row>
    <row r="8359" spans="9:13" x14ac:dyDescent="0.25">
      <c r="I8359">
        <v>19352</v>
      </c>
      <c r="J8359" t="s">
        <v>350</v>
      </c>
      <c r="K8359" t="s">
        <v>994</v>
      </c>
      <c r="L8359" s="82">
        <v>23327</v>
      </c>
      <c r="M8359" t="s">
        <v>9514</v>
      </c>
    </row>
    <row r="8360" spans="9:13" x14ac:dyDescent="0.25">
      <c r="I8360">
        <v>19353</v>
      </c>
      <c r="J8360" t="s">
        <v>416</v>
      </c>
      <c r="K8360" t="s">
        <v>921</v>
      </c>
      <c r="L8360" s="82">
        <v>23236</v>
      </c>
      <c r="M8360" t="s">
        <v>9515</v>
      </c>
    </row>
    <row r="8361" spans="9:13" x14ac:dyDescent="0.25">
      <c r="I8361">
        <v>19354</v>
      </c>
      <c r="J8361" t="s">
        <v>243</v>
      </c>
      <c r="K8361" t="s">
        <v>990</v>
      </c>
      <c r="L8361" s="82">
        <v>28185</v>
      </c>
      <c r="M8361" t="s">
        <v>9516</v>
      </c>
    </row>
    <row r="8362" spans="9:13" x14ac:dyDescent="0.25">
      <c r="I8362">
        <v>19355</v>
      </c>
      <c r="J8362" t="s">
        <v>442</v>
      </c>
      <c r="K8362" t="s">
        <v>868</v>
      </c>
      <c r="L8362" s="82">
        <v>28164</v>
      </c>
      <c r="M8362" t="s">
        <v>9517</v>
      </c>
    </row>
    <row r="8363" spans="9:13" x14ac:dyDescent="0.25">
      <c r="I8363">
        <v>19356</v>
      </c>
      <c r="J8363" t="s">
        <v>444</v>
      </c>
      <c r="K8363" t="s">
        <v>963</v>
      </c>
      <c r="L8363" s="82">
        <v>28074</v>
      </c>
      <c r="M8363" t="s">
        <v>9518</v>
      </c>
    </row>
    <row r="8364" spans="9:13" x14ac:dyDescent="0.25">
      <c r="I8364">
        <v>19357</v>
      </c>
      <c r="J8364" t="s">
        <v>229</v>
      </c>
      <c r="K8364" t="s">
        <v>862</v>
      </c>
      <c r="L8364" s="82">
        <v>29185</v>
      </c>
      <c r="M8364" t="s">
        <v>9519</v>
      </c>
    </row>
    <row r="8365" spans="9:13" x14ac:dyDescent="0.25">
      <c r="I8365">
        <v>19358</v>
      </c>
      <c r="J8365" t="s">
        <v>277</v>
      </c>
      <c r="K8365" t="s">
        <v>417</v>
      </c>
      <c r="L8365" s="82">
        <v>28659</v>
      </c>
      <c r="M8365" t="s">
        <v>9520</v>
      </c>
    </row>
    <row r="8366" spans="9:13" x14ac:dyDescent="0.25">
      <c r="I8366">
        <v>19359</v>
      </c>
      <c r="J8366" t="s">
        <v>382</v>
      </c>
      <c r="K8366" t="s">
        <v>914</v>
      </c>
      <c r="L8366" s="82">
        <v>23243</v>
      </c>
      <c r="M8366" t="s">
        <v>9521</v>
      </c>
    </row>
    <row r="8367" spans="9:13" x14ac:dyDescent="0.25">
      <c r="I8367">
        <v>19360</v>
      </c>
      <c r="J8367" t="s">
        <v>568</v>
      </c>
      <c r="K8367" t="s">
        <v>857</v>
      </c>
      <c r="L8367" s="82">
        <v>23105</v>
      </c>
      <c r="M8367" t="s">
        <v>9522</v>
      </c>
    </row>
    <row r="8368" spans="9:13" x14ac:dyDescent="0.25">
      <c r="I8368">
        <v>19361</v>
      </c>
      <c r="J8368" t="s">
        <v>481</v>
      </c>
      <c r="K8368" t="s">
        <v>966</v>
      </c>
      <c r="L8368" s="82">
        <v>23279</v>
      </c>
      <c r="M8368" t="s">
        <v>9523</v>
      </c>
    </row>
    <row r="8369" spans="9:13" x14ac:dyDescent="0.25">
      <c r="I8369">
        <v>19362</v>
      </c>
      <c r="J8369" t="s">
        <v>401</v>
      </c>
      <c r="K8369" t="s">
        <v>869</v>
      </c>
      <c r="L8369" s="82">
        <v>23236</v>
      </c>
      <c r="M8369" t="s">
        <v>9524</v>
      </c>
    </row>
    <row r="8370" spans="9:13" x14ac:dyDescent="0.25">
      <c r="I8370">
        <v>19363</v>
      </c>
      <c r="J8370" t="s">
        <v>738</v>
      </c>
      <c r="K8370" t="s">
        <v>961</v>
      </c>
      <c r="L8370" s="82">
        <v>22801</v>
      </c>
      <c r="M8370" t="s">
        <v>9525</v>
      </c>
    </row>
    <row r="8371" spans="9:13" x14ac:dyDescent="0.25">
      <c r="I8371">
        <v>19364</v>
      </c>
      <c r="J8371" t="s">
        <v>172</v>
      </c>
      <c r="K8371" t="s">
        <v>863</v>
      </c>
      <c r="L8371" s="82">
        <v>22939</v>
      </c>
      <c r="M8371" t="s">
        <v>9526</v>
      </c>
    </row>
    <row r="8372" spans="9:13" x14ac:dyDescent="0.25">
      <c r="I8372">
        <v>19365</v>
      </c>
      <c r="J8372" t="s">
        <v>639</v>
      </c>
      <c r="K8372" t="s">
        <v>965</v>
      </c>
      <c r="L8372" s="82">
        <v>22830</v>
      </c>
      <c r="M8372" t="s">
        <v>9527</v>
      </c>
    </row>
    <row r="8373" spans="9:13" x14ac:dyDescent="0.25">
      <c r="I8373">
        <v>19366</v>
      </c>
      <c r="J8373" t="s">
        <v>151</v>
      </c>
      <c r="K8373" t="s">
        <v>845</v>
      </c>
      <c r="L8373" s="82">
        <v>22739</v>
      </c>
      <c r="M8373" t="s">
        <v>9528</v>
      </c>
    </row>
    <row r="8374" spans="9:13" x14ac:dyDescent="0.25">
      <c r="I8374">
        <v>19367</v>
      </c>
      <c r="J8374" t="s">
        <v>339</v>
      </c>
      <c r="K8374" t="s">
        <v>854</v>
      </c>
      <c r="L8374" s="82">
        <v>28719</v>
      </c>
      <c r="M8374" t="s">
        <v>9529</v>
      </c>
    </row>
    <row r="8375" spans="9:13" x14ac:dyDescent="0.25">
      <c r="I8375">
        <v>19368</v>
      </c>
      <c r="J8375" t="s">
        <v>402</v>
      </c>
      <c r="K8375" t="s">
        <v>895</v>
      </c>
      <c r="L8375" s="82">
        <v>28575</v>
      </c>
      <c r="M8375" t="s">
        <v>9530</v>
      </c>
    </row>
    <row r="8376" spans="9:13" x14ac:dyDescent="0.25">
      <c r="I8376">
        <v>19369</v>
      </c>
      <c r="J8376" t="s">
        <v>614</v>
      </c>
      <c r="K8376" t="s">
        <v>1007</v>
      </c>
      <c r="L8376" s="82">
        <v>28582</v>
      </c>
      <c r="M8376" t="s">
        <v>9531</v>
      </c>
    </row>
    <row r="8377" spans="9:13" x14ac:dyDescent="0.25">
      <c r="I8377">
        <v>19370</v>
      </c>
      <c r="J8377" t="s">
        <v>201</v>
      </c>
      <c r="K8377" t="s">
        <v>821</v>
      </c>
      <c r="L8377" s="82">
        <v>28300</v>
      </c>
      <c r="M8377" t="s">
        <v>9532</v>
      </c>
    </row>
    <row r="8378" spans="9:13" x14ac:dyDescent="0.25">
      <c r="I8378">
        <v>19371</v>
      </c>
      <c r="J8378" t="s">
        <v>376</v>
      </c>
      <c r="K8378" t="s">
        <v>828</v>
      </c>
      <c r="L8378" s="82">
        <v>28283</v>
      </c>
      <c r="M8378" t="s">
        <v>9533</v>
      </c>
    </row>
    <row r="8379" spans="9:13" x14ac:dyDescent="0.25">
      <c r="I8379">
        <v>19372</v>
      </c>
      <c r="J8379" t="s">
        <v>539</v>
      </c>
      <c r="K8379" t="s">
        <v>909</v>
      </c>
      <c r="L8379" s="82">
        <v>27929</v>
      </c>
      <c r="M8379" t="s">
        <v>9534</v>
      </c>
    </row>
    <row r="8380" spans="9:13" x14ac:dyDescent="0.25">
      <c r="I8380">
        <v>19373</v>
      </c>
      <c r="J8380" t="s">
        <v>671</v>
      </c>
      <c r="K8380" t="s">
        <v>1007</v>
      </c>
      <c r="L8380" s="82">
        <v>28015</v>
      </c>
      <c r="M8380" t="s">
        <v>9535</v>
      </c>
    </row>
    <row r="8381" spans="9:13" x14ac:dyDescent="0.25">
      <c r="I8381">
        <v>19374</v>
      </c>
      <c r="J8381" t="s">
        <v>649</v>
      </c>
      <c r="K8381" t="s">
        <v>1002</v>
      </c>
      <c r="L8381" s="82">
        <v>27486</v>
      </c>
      <c r="M8381" t="s">
        <v>9536</v>
      </c>
    </row>
    <row r="8382" spans="9:13" x14ac:dyDescent="0.25">
      <c r="I8382">
        <v>19375</v>
      </c>
      <c r="J8382" t="s">
        <v>516</v>
      </c>
      <c r="K8382" t="s">
        <v>895</v>
      </c>
      <c r="L8382" s="82">
        <v>27726</v>
      </c>
      <c r="M8382" t="s">
        <v>9537</v>
      </c>
    </row>
    <row r="8383" spans="9:13" x14ac:dyDescent="0.25">
      <c r="I8383">
        <v>19376</v>
      </c>
      <c r="J8383" t="s">
        <v>689</v>
      </c>
      <c r="K8383" t="s">
        <v>928</v>
      </c>
      <c r="L8383" s="82">
        <v>27878</v>
      </c>
      <c r="M8383" t="s">
        <v>9538</v>
      </c>
    </row>
    <row r="8384" spans="9:13" x14ac:dyDescent="0.25">
      <c r="I8384">
        <v>19377</v>
      </c>
      <c r="J8384" t="s">
        <v>719</v>
      </c>
      <c r="K8384" t="s">
        <v>982</v>
      </c>
      <c r="L8384" s="82">
        <v>27816</v>
      </c>
      <c r="M8384" t="s">
        <v>9539</v>
      </c>
    </row>
    <row r="8385" spans="9:13" x14ac:dyDescent="0.25">
      <c r="I8385">
        <v>19378</v>
      </c>
      <c r="J8385" t="s">
        <v>227</v>
      </c>
      <c r="K8385" t="s">
        <v>890</v>
      </c>
      <c r="L8385" s="82">
        <v>27882</v>
      </c>
      <c r="M8385" t="s">
        <v>9540</v>
      </c>
    </row>
    <row r="8386" spans="9:13" x14ac:dyDescent="0.25">
      <c r="I8386">
        <v>19379</v>
      </c>
      <c r="J8386" t="s">
        <v>251</v>
      </c>
      <c r="K8386" t="s">
        <v>1008</v>
      </c>
      <c r="L8386" s="82">
        <v>27356</v>
      </c>
      <c r="M8386" t="s">
        <v>9541</v>
      </c>
    </row>
    <row r="8387" spans="9:13" x14ac:dyDescent="0.25">
      <c r="I8387">
        <v>19380</v>
      </c>
      <c r="J8387" t="s">
        <v>321</v>
      </c>
      <c r="K8387" t="s">
        <v>881</v>
      </c>
      <c r="L8387" s="82">
        <v>27586</v>
      </c>
      <c r="M8387" t="s">
        <v>9542</v>
      </c>
    </row>
    <row r="8388" spans="9:13" x14ac:dyDescent="0.25">
      <c r="I8388">
        <v>19381</v>
      </c>
      <c r="J8388" t="s">
        <v>590</v>
      </c>
      <c r="K8388" t="s">
        <v>938</v>
      </c>
      <c r="L8388" s="82">
        <v>27406</v>
      </c>
      <c r="M8388" t="s">
        <v>9543</v>
      </c>
    </row>
    <row r="8389" spans="9:13" x14ac:dyDescent="0.25">
      <c r="I8389">
        <v>19382</v>
      </c>
      <c r="J8389" t="s">
        <v>525</v>
      </c>
      <c r="K8389" t="s">
        <v>965</v>
      </c>
      <c r="L8389" s="82">
        <v>27692</v>
      </c>
      <c r="M8389" t="s">
        <v>9544</v>
      </c>
    </row>
    <row r="8390" spans="9:13" x14ac:dyDescent="0.25">
      <c r="I8390">
        <v>19383</v>
      </c>
      <c r="J8390" t="s">
        <v>449</v>
      </c>
      <c r="K8390" t="s">
        <v>853</v>
      </c>
      <c r="L8390" s="82">
        <v>26726</v>
      </c>
      <c r="M8390" t="s">
        <v>9545</v>
      </c>
    </row>
    <row r="8391" spans="9:13" x14ac:dyDescent="0.25">
      <c r="I8391">
        <v>19384</v>
      </c>
      <c r="J8391" t="s">
        <v>201</v>
      </c>
      <c r="K8391" t="s">
        <v>839</v>
      </c>
      <c r="L8391" s="82">
        <v>26912</v>
      </c>
      <c r="M8391" t="s">
        <v>9546</v>
      </c>
    </row>
    <row r="8392" spans="9:13" x14ac:dyDescent="0.25">
      <c r="I8392">
        <v>19385</v>
      </c>
      <c r="J8392" t="s">
        <v>429</v>
      </c>
      <c r="K8392" t="s">
        <v>900</v>
      </c>
      <c r="L8392" s="82">
        <v>26687</v>
      </c>
      <c r="M8392" t="s">
        <v>9547</v>
      </c>
    </row>
    <row r="8393" spans="9:13" x14ac:dyDescent="0.25">
      <c r="I8393">
        <v>19386</v>
      </c>
      <c r="J8393" t="s">
        <v>698</v>
      </c>
      <c r="K8393" t="s">
        <v>930</v>
      </c>
      <c r="L8393" s="82">
        <v>27205</v>
      </c>
      <c r="M8393" t="s">
        <v>9548</v>
      </c>
    </row>
    <row r="8394" spans="9:13" x14ac:dyDescent="0.25">
      <c r="I8394">
        <v>19387</v>
      </c>
      <c r="J8394" t="s">
        <v>608</v>
      </c>
      <c r="K8394" t="s">
        <v>1003</v>
      </c>
      <c r="L8394" s="82">
        <v>27113</v>
      </c>
      <c r="M8394" t="s">
        <v>9549</v>
      </c>
    </row>
    <row r="8395" spans="9:13" x14ac:dyDescent="0.25">
      <c r="I8395">
        <v>19388</v>
      </c>
      <c r="J8395" t="s">
        <v>459</v>
      </c>
      <c r="K8395" t="s">
        <v>664</v>
      </c>
      <c r="L8395" s="82">
        <v>29429</v>
      </c>
      <c r="M8395" t="s">
        <v>9550</v>
      </c>
    </row>
    <row r="8396" spans="9:13" x14ac:dyDescent="0.25">
      <c r="I8396">
        <v>19389</v>
      </c>
      <c r="J8396" t="s">
        <v>383</v>
      </c>
      <c r="K8396" t="s">
        <v>919</v>
      </c>
      <c r="L8396" s="82">
        <v>28626</v>
      </c>
      <c r="M8396" t="s">
        <v>9551</v>
      </c>
    </row>
    <row r="8397" spans="9:13" x14ac:dyDescent="0.25">
      <c r="I8397">
        <v>19390</v>
      </c>
      <c r="J8397" t="s">
        <v>364</v>
      </c>
      <c r="K8397" t="s">
        <v>891</v>
      </c>
      <c r="L8397" s="82">
        <v>28766</v>
      </c>
      <c r="M8397" t="s">
        <v>9552</v>
      </c>
    </row>
    <row r="8398" spans="9:13" x14ac:dyDescent="0.25">
      <c r="I8398">
        <v>19391</v>
      </c>
      <c r="J8398" t="s">
        <v>420</v>
      </c>
      <c r="K8398" t="s">
        <v>1003</v>
      </c>
      <c r="L8398" s="82">
        <v>28765</v>
      </c>
      <c r="M8398" t="s">
        <v>9553</v>
      </c>
    </row>
    <row r="8399" spans="9:13" x14ac:dyDescent="0.25">
      <c r="I8399">
        <v>19392</v>
      </c>
      <c r="J8399" t="s">
        <v>420</v>
      </c>
      <c r="K8399" t="s">
        <v>901</v>
      </c>
      <c r="L8399" s="82">
        <v>28537</v>
      </c>
      <c r="M8399" t="s">
        <v>9554</v>
      </c>
    </row>
    <row r="8400" spans="9:13" x14ac:dyDescent="0.25">
      <c r="I8400">
        <v>19393</v>
      </c>
      <c r="J8400" t="s">
        <v>399</v>
      </c>
      <c r="K8400" t="s">
        <v>884</v>
      </c>
      <c r="L8400" s="82">
        <v>22602</v>
      </c>
      <c r="M8400" t="s">
        <v>9555</v>
      </c>
    </row>
    <row r="8401" spans="9:13" x14ac:dyDescent="0.25">
      <c r="I8401">
        <v>19394</v>
      </c>
      <c r="J8401" t="s">
        <v>351</v>
      </c>
      <c r="K8401" t="s">
        <v>615</v>
      </c>
      <c r="L8401" s="82">
        <v>22448</v>
      </c>
      <c r="M8401" t="s">
        <v>9556</v>
      </c>
    </row>
    <row r="8402" spans="9:13" x14ac:dyDescent="0.25">
      <c r="I8402">
        <v>19395</v>
      </c>
      <c r="J8402" t="s">
        <v>453</v>
      </c>
      <c r="K8402" t="s">
        <v>842</v>
      </c>
      <c r="L8402" s="82">
        <v>22068</v>
      </c>
      <c r="M8402" t="s">
        <v>9557</v>
      </c>
    </row>
    <row r="8403" spans="9:13" x14ac:dyDescent="0.25">
      <c r="I8403">
        <v>19396</v>
      </c>
      <c r="J8403" t="s">
        <v>591</v>
      </c>
      <c r="K8403" t="s">
        <v>951</v>
      </c>
      <c r="L8403" s="82">
        <v>21986</v>
      </c>
      <c r="M8403" t="s">
        <v>9558</v>
      </c>
    </row>
    <row r="8404" spans="9:13" x14ac:dyDescent="0.25">
      <c r="I8404">
        <v>19397</v>
      </c>
      <c r="J8404" t="s">
        <v>716</v>
      </c>
      <c r="K8404" t="s">
        <v>922</v>
      </c>
      <c r="L8404" s="82">
        <v>22155</v>
      </c>
      <c r="M8404" t="s">
        <v>9559</v>
      </c>
    </row>
    <row r="8405" spans="9:13" x14ac:dyDescent="0.25">
      <c r="I8405">
        <v>19398</v>
      </c>
      <c r="J8405" t="s">
        <v>557</v>
      </c>
      <c r="K8405" t="s">
        <v>959</v>
      </c>
      <c r="L8405" s="82">
        <v>22198</v>
      </c>
      <c r="M8405" t="s">
        <v>9560</v>
      </c>
    </row>
    <row r="8406" spans="9:13" x14ac:dyDescent="0.25">
      <c r="I8406">
        <v>19399</v>
      </c>
      <c r="J8406" t="s">
        <v>695</v>
      </c>
      <c r="K8406" t="s">
        <v>889</v>
      </c>
      <c r="L8406" s="82">
        <v>22199</v>
      </c>
      <c r="M8406" t="s">
        <v>9561</v>
      </c>
    </row>
    <row r="8407" spans="9:13" x14ac:dyDescent="0.25">
      <c r="I8407">
        <v>19400</v>
      </c>
      <c r="J8407" t="s">
        <v>522</v>
      </c>
      <c r="K8407" t="s">
        <v>973</v>
      </c>
      <c r="L8407" s="82">
        <v>24542</v>
      </c>
      <c r="M8407" t="s">
        <v>9562</v>
      </c>
    </row>
    <row r="8408" spans="9:13" x14ac:dyDescent="0.25">
      <c r="I8408">
        <v>19401</v>
      </c>
      <c r="J8408" t="s">
        <v>346</v>
      </c>
      <c r="K8408" t="s">
        <v>857</v>
      </c>
      <c r="L8408" s="82">
        <v>24635</v>
      </c>
      <c r="M8408" t="s">
        <v>9563</v>
      </c>
    </row>
    <row r="8409" spans="9:13" x14ac:dyDescent="0.25">
      <c r="I8409">
        <v>19402</v>
      </c>
      <c r="J8409" t="s">
        <v>503</v>
      </c>
      <c r="K8409" t="s">
        <v>749</v>
      </c>
      <c r="L8409" s="82">
        <v>24644</v>
      </c>
      <c r="M8409" t="s">
        <v>9564</v>
      </c>
    </row>
    <row r="8410" spans="9:13" x14ac:dyDescent="0.25">
      <c r="I8410">
        <v>19403</v>
      </c>
      <c r="J8410" t="s">
        <v>363</v>
      </c>
      <c r="K8410" t="s">
        <v>945</v>
      </c>
      <c r="L8410" s="82">
        <v>24627</v>
      </c>
      <c r="M8410" t="s">
        <v>9565</v>
      </c>
    </row>
    <row r="8411" spans="9:13" x14ac:dyDescent="0.25">
      <c r="I8411">
        <v>19404</v>
      </c>
      <c r="J8411" t="s">
        <v>275</v>
      </c>
      <c r="K8411" t="s">
        <v>993</v>
      </c>
      <c r="L8411" s="82">
        <v>10455</v>
      </c>
      <c r="M8411" t="s">
        <v>9566</v>
      </c>
    </row>
    <row r="8412" spans="9:13" x14ac:dyDescent="0.25">
      <c r="I8412">
        <v>19405</v>
      </c>
      <c r="J8412" t="s">
        <v>232</v>
      </c>
      <c r="K8412" t="s">
        <v>992</v>
      </c>
      <c r="L8412" s="82">
        <v>22148</v>
      </c>
      <c r="M8412" t="s">
        <v>9567</v>
      </c>
    </row>
    <row r="8413" spans="9:13" x14ac:dyDescent="0.25">
      <c r="I8413">
        <v>19406</v>
      </c>
      <c r="J8413" t="s">
        <v>310</v>
      </c>
      <c r="K8413" t="s">
        <v>1000</v>
      </c>
      <c r="L8413" s="82">
        <v>22197</v>
      </c>
      <c r="M8413" t="s">
        <v>9568</v>
      </c>
    </row>
    <row r="8414" spans="9:13" x14ac:dyDescent="0.25">
      <c r="I8414">
        <v>19407</v>
      </c>
      <c r="J8414" t="s">
        <v>295</v>
      </c>
      <c r="K8414" t="s">
        <v>944</v>
      </c>
      <c r="L8414" s="82">
        <v>21952</v>
      </c>
      <c r="M8414" t="s">
        <v>9569</v>
      </c>
    </row>
    <row r="8415" spans="9:13" x14ac:dyDescent="0.25">
      <c r="I8415">
        <v>19408</v>
      </c>
      <c r="J8415" t="s">
        <v>344</v>
      </c>
      <c r="K8415" t="s">
        <v>912</v>
      </c>
      <c r="L8415" s="82">
        <v>21936</v>
      </c>
      <c r="M8415" t="s">
        <v>9570</v>
      </c>
    </row>
    <row r="8416" spans="9:13" x14ac:dyDescent="0.25">
      <c r="I8416">
        <v>19409</v>
      </c>
      <c r="J8416" t="s">
        <v>225</v>
      </c>
      <c r="K8416" t="s">
        <v>698</v>
      </c>
      <c r="L8416" s="82">
        <v>21955</v>
      </c>
      <c r="M8416" t="s">
        <v>9571</v>
      </c>
    </row>
    <row r="8417" spans="9:13" x14ac:dyDescent="0.25">
      <c r="I8417">
        <v>19410</v>
      </c>
      <c r="J8417" t="s">
        <v>163</v>
      </c>
      <c r="K8417" t="s">
        <v>934</v>
      </c>
      <c r="L8417" s="82">
        <v>21585</v>
      </c>
      <c r="M8417" t="s">
        <v>9572</v>
      </c>
    </row>
    <row r="8418" spans="9:13" x14ac:dyDescent="0.25">
      <c r="I8418">
        <v>19411</v>
      </c>
      <c r="J8418" t="s">
        <v>295</v>
      </c>
      <c r="K8418" t="s">
        <v>686</v>
      </c>
      <c r="L8418" s="82">
        <v>21642</v>
      </c>
      <c r="M8418" t="s">
        <v>9573</v>
      </c>
    </row>
    <row r="8419" spans="9:13" x14ac:dyDescent="0.25">
      <c r="I8419">
        <v>19412</v>
      </c>
      <c r="J8419" t="s">
        <v>180</v>
      </c>
      <c r="K8419" t="s">
        <v>885</v>
      </c>
      <c r="L8419" s="82">
        <v>21820</v>
      </c>
      <c r="M8419" t="s">
        <v>9574</v>
      </c>
    </row>
    <row r="8420" spans="9:13" x14ac:dyDescent="0.25">
      <c r="I8420">
        <v>19413</v>
      </c>
      <c r="J8420" t="s">
        <v>337</v>
      </c>
      <c r="K8420" t="s">
        <v>596</v>
      </c>
      <c r="L8420" s="82">
        <v>21433</v>
      </c>
      <c r="M8420" t="s">
        <v>9575</v>
      </c>
    </row>
    <row r="8421" spans="9:13" x14ac:dyDescent="0.25">
      <c r="I8421">
        <v>19414</v>
      </c>
      <c r="J8421" t="s">
        <v>332</v>
      </c>
      <c r="K8421" t="s">
        <v>1002</v>
      </c>
      <c r="L8421" s="82">
        <v>21301</v>
      </c>
      <c r="M8421" t="s">
        <v>9576</v>
      </c>
    </row>
    <row r="8422" spans="9:13" x14ac:dyDescent="0.25">
      <c r="I8422">
        <v>19415</v>
      </c>
      <c r="J8422" t="s">
        <v>289</v>
      </c>
      <c r="K8422" t="s">
        <v>955</v>
      </c>
      <c r="L8422" s="82">
        <v>22080</v>
      </c>
      <c r="M8422" t="s">
        <v>9577</v>
      </c>
    </row>
    <row r="8423" spans="9:13" x14ac:dyDescent="0.25">
      <c r="I8423">
        <v>19416</v>
      </c>
      <c r="J8423" t="s">
        <v>588</v>
      </c>
      <c r="K8423" t="s">
        <v>936</v>
      </c>
      <c r="L8423" s="82">
        <v>21936</v>
      </c>
      <c r="M8423" t="s">
        <v>9578</v>
      </c>
    </row>
    <row r="8424" spans="9:13" x14ac:dyDescent="0.25">
      <c r="I8424">
        <v>19417</v>
      </c>
      <c r="J8424" t="s">
        <v>332</v>
      </c>
      <c r="K8424" t="s">
        <v>940</v>
      </c>
      <c r="L8424" s="82">
        <v>21831</v>
      </c>
      <c r="M8424" t="s">
        <v>9579</v>
      </c>
    </row>
    <row r="8425" spans="9:13" x14ac:dyDescent="0.25">
      <c r="I8425">
        <v>19418</v>
      </c>
      <c r="J8425" t="s">
        <v>189</v>
      </c>
      <c r="K8425" t="s">
        <v>943</v>
      </c>
      <c r="L8425" s="82">
        <v>21712</v>
      </c>
      <c r="M8425" t="s">
        <v>9580</v>
      </c>
    </row>
    <row r="8426" spans="9:13" x14ac:dyDescent="0.25">
      <c r="I8426">
        <v>19419</v>
      </c>
      <c r="J8426" t="s">
        <v>313</v>
      </c>
      <c r="K8426" t="s">
        <v>934</v>
      </c>
      <c r="L8426" s="82">
        <v>21788</v>
      </c>
      <c r="M8426" t="s">
        <v>9581</v>
      </c>
    </row>
    <row r="8427" spans="9:13" x14ac:dyDescent="0.25">
      <c r="I8427">
        <v>19420</v>
      </c>
      <c r="J8427" t="s">
        <v>424</v>
      </c>
      <c r="K8427" t="s">
        <v>961</v>
      </c>
      <c r="L8427" s="82">
        <v>21720</v>
      </c>
      <c r="M8427" t="s">
        <v>9582</v>
      </c>
    </row>
    <row r="8428" spans="9:13" x14ac:dyDescent="0.25">
      <c r="I8428">
        <v>19421</v>
      </c>
      <c r="J8428" t="s">
        <v>432</v>
      </c>
      <c r="K8428" t="s">
        <v>1003</v>
      </c>
      <c r="L8428" s="82">
        <v>25820</v>
      </c>
      <c r="M8428" t="s">
        <v>9583</v>
      </c>
    </row>
    <row r="8429" spans="9:13" x14ac:dyDescent="0.25">
      <c r="I8429">
        <v>19422</v>
      </c>
      <c r="J8429" t="s">
        <v>649</v>
      </c>
      <c r="K8429" t="s">
        <v>902</v>
      </c>
      <c r="L8429" s="82">
        <v>25891</v>
      </c>
      <c r="M8429" t="s">
        <v>9584</v>
      </c>
    </row>
    <row r="8430" spans="9:13" x14ac:dyDescent="0.25">
      <c r="I8430">
        <v>19423</v>
      </c>
      <c r="J8430" t="s">
        <v>284</v>
      </c>
      <c r="K8430" t="s">
        <v>867</v>
      </c>
      <c r="L8430" s="82">
        <v>25787</v>
      </c>
      <c r="M8430" t="s">
        <v>9585</v>
      </c>
    </row>
    <row r="8431" spans="9:13" x14ac:dyDescent="0.25">
      <c r="I8431">
        <v>19424</v>
      </c>
      <c r="J8431" t="s">
        <v>364</v>
      </c>
      <c r="K8431" t="s">
        <v>992</v>
      </c>
      <c r="L8431" s="82">
        <v>25399</v>
      </c>
      <c r="M8431" t="s">
        <v>9586</v>
      </c>
    </row>
    <row r="8432" spans="9:13" x14ac:dyDescent="0.25">
      <c r="I8432">
        <v>19425</v>
      </c>
      <c r="J8432" t="s">
        <v>350</v>
      </c>
      <c r="K8432" t="s">
        <v>847</v>
      </c>
      <c r="L8432" s="82">
        <v>25443</v>
      </c>
      <c r="M8432" t="s">
        <v>9587</v>
      </c>
    </row>
    <row r="8433" spans="9:13" x14ac:dyDescent="0.25">
      <c r="I8433">
        <v>19426</v>
      </c>
      <c r="J8433" t="s">
        <v>490</v>
      </c>
      <c r="K8433" t="s">
        <v>949</v>
      </c>
      <c r="L8433" s="82">
        <v>25733</v>
      </c>
      <c r="M8433" t="s">
        <v>9588</v>
      </c>
    </row>
    <row r="8434" spans="9:13" x14ac:dyDescent="0.25">
      <c r="I8434">
        <v>19427</v>
      </c>
      <c r="J8434" t="s">
        <v>474</v>
      </c>
      <c r="K8434" t="s">
        <v>866</v>
      </c>
      <c r="L8434" s="82">
        <v>25639</v>
      </c>
      <c r="M8434" t="s">
        <v>9589</v>
      </c>
    </row>
    <row r="8435" spans="9:13" x14ac:dyDescent="0.25">
      <c r="I8435">
        <v>19428</v>
      </c>
      <c r="J8435" t="s">
        <v>703</v>
      </c>
      <c r="K8435" t="s">
        <v>950</v>
      </c>
      <c r="L8435" s="82">
        <v>25685</v>
      </c>
      <c r="M8435" t="s">
        <v>9590</v>
      </c>
    </row>
    <row r="8436" spans="9:13" x14ac:dyDescent="0.25">
      <c r="I8436">
        <v>19429</v>
      </c>
      <c r="J8436" t="s">
        <v>447</v>
      </c>
      <c r="K8436" t="s">
        <v>596</v>
      </c>
      <c r="L8436" s="82">
        <v>25816</v>
      </c>
      <c r="M8436" t="s">
        <v>9591</v>
      </c>
    </row>
    <row r="8437" spans="9:13" x14ac:dyDescent="0.25">
      <c r="I8437">
        <v>19430</v>
      </c>
      <c r="J8437" t="s">
        <v>466</v>
      </c>
      <c r="K8437" t="s">
        <v>919</v>
      </c>
      <c r="L8437" s="82">
        <v>7500</v>
      </c>
      <c r="M8437" t="s">
        <v>9592</v>
      </c>
    </row>
    <row r="8438" spans="9:13" x14ac:dyDescent="0.25">
      <c r="I8438">
        <v>19431</v>
      </c>
      <c r="J8438" t="s">
        <v>408</v>
      </c>
      <c r="K8438" t="s">
        <v>962</v>
      </c>
      <c r="L8438" s="82">
        <v>25434</v>
      </c>
      <c r="M8438" t="s">
        <v>9593</v>
      </c>
    </row>
    <row r="8439" spans="9:13" x14ac:dyDescent="0.25">
      <c r="I8439">
        <v>19432</v>
      </c>
      <c r="J8439" t="s">
        <v>483</v>
      </c>
      <c r="K8439" t="s">
        <v>855</v>
      </c>
      <c r="L8439" s="82">
        <v>25459</v>
      </c>
      <c r="M8439" t="s">
        <v>9594</v>
      </c>
    </row>
    <row r="8440" spans="9:13" x14ac:dyDescent="0.25">
      <c r="I8440">
        <v>19433</v>
      </c>
      <c r="J8440" t="s">
        <v>632</v>
      </c>
      <c r="K8440" t="s">
        <v>869</v>
      </c>
      <c r="L8440" s="82">
        <v>25539</v>
      </c>
      <c r="M8440" t="s">
        <v>9595</v>
      </c>
    </row>
    <row r="8441" spans="9:13" x14ac:dyDescent="0.25">
      <c r="I8441">
        <v>19434</v>
      </c>
      <c r="J8441" t="s">
        <v>487</v>
      </c>
      <c r="K8441" t="s">
        <v>1002</v>
      </c>
      <c r="L8441" s="82">
        <v>25406</v>
      </c>
      <c r="M8441" t="s">
        <v>9596</v>
      </c>
    </row>
    <row r="8442" spans="9:13" x14ac:dyDescent="0.25">
      <c r="I8442">
        <v>19435</v>
      </c>
      <c r="J8442" t="s">
        <v>514</v>
      </c>
      <c r="K8442" t="s">
        <v>953</v>
      </c>
      <c r="L8442" s="82">
        <v>25404</v>
      </c>
      <c r="M8442" t="s">
        <v>9597</v>
      </c>
    </row>
    <row r="8443" spans="9:13" x14ac:dyDescent="0.25">
      <c r="I8443">
        <v>19436</v>
      </c>
      <c r="J8443" t="s">
        <v>694</v>
      </c>
      <c r="K8443" t="s">
        <v>970</v>
      </c>
      <c r="L8443" s="82">
        <v>25477</v>
      </c>
      <c r="M8443" t="s">
        <v>9598</v>
      </c>
    </row>
    <row r="8444" spans="9:13" x14ac:dyDescent="0.25">
      <c r="I8444">
        <v>19437</v>
      </c>
      <c r="J8444" t="s">
        <v>559</v>
      </c>
      <c r="K8444" t="s">
        <v>839</v>
      </c>
      <c r="L8444" s="82">
        <v>25348</v>
      </c>
      <c r="M8444" t="s">
        <v>9599</v>
      </c>
    </row>
    <row r="8445" spans="9:13" x14ac:dyDescent="0.25">
      <c r="I8445">
        <v>19438</v>
      </c>
      <c r="J8445" t="s">
        <v>157</v>
      </c>
      <c r="K8445" t="s">
        <v>975</v>
      </c>
      <c r="L8445" s="82">
        <v>25466</v>
      </c>
      <c r="M8445" t="s">
        <v>9600</v>
      </c>
    </row>
    <row r="8446" spans="9:13" x14ac:dyDescent="0.25">
      <c r="I8446">
        <v>19439</v>
      </c>
      <c r="J8446" t="s">
        <v>406</v>
      </c>
      <c r="K8446" t="s">
        <v>967</v>
      </c>
      <c r="L8446" s="82">
        <v>25276</v>
      </c>
      <c r="M8446" t="s">
        <v>9601</v>
      </c>
    </row>
    <row r="8447" spans="9:13" x14ac:dyDescent="0.25">
      <c r="I8447">
        <v>19440</v>
      </c>
      <c r="J8447" t="s">
        <v>391</v>
      </c>
      <c r="K8447" t="s">
        <v>991</v>
      </c>
      <c r="L8447" s="82">
        <v>25379</v>
      </c>
      <c r="M8447" t="s">
        <v>9602</v>
      </c>
    </row>
    <row r="8448" spans="9:13" x14ac:dyDescent="0.25">
      <c r="I8448">
        <v>19441</v>
      </c>
      <c r="J8448" t="s">
        <v>623</v>
      </c>
      <c r="K8448" t="s">
        <v>962</v>
      </c>
      <c r="L8448" s="82">
        <v>25220</v>
      </c>
      <c r="M8448" t="s">
        <v>9603</v>
      </c>
    </row>
    <row r="8449" spans="9:13" x14ac:dyDescent="0.25">
      <c r="I8449">
        <v>19442</v>
      </c>
      <c r="J8449" t="s">
        <v>675</v>
      </c>
      <c r="K8449" t="s">
        <v>837</v>
      </c>
      <c r="L8449" s="82">
        <v>25320</v>
      </c>
      <c r="M8449" t="s">
        <v>9604</v>
      </c>
    </row>
    <row r="8450" spans="9:13" x14ac:dyDescent="0.25">
      <c r="I8450">
        <v>19443</v>
      </c>
      <c r="J8450" t="s">
        <v>719</v>
      </c>
      <c r="K8450" t="s">
        <v>961</v>
      </c>
      <c r="L8450" s="82">
        <v>18905</v>
      </c>
      <c r="M8450" t="s">
        <v>9605</v>
      </c>
    </row>
    <row r="8451" spans="9:13" x14ac:dyDescent="0.25">
      <c r="I8451">
        <v>19444</v>
      </c>
      <c r="J8451" t="s">
        <v>577</v>
      </c>
      <c r="K8451" t="s">
        <v>495</v>
      </c>
      <c r="L8451" s="82">
        <v>24900</v>
      </c>
      <c r="M8451" t="s">
        <v>9606</v>
      </c>
    </row>
    <row r="8452" spans="9:13" x14ac:dyDescent="0.25">
      <c r="I8452">
        <v>19445</v>
      </c>
      <c r="J8452" t="s">
        <v>515</v>
      </c>
      <c r="K8452" t="s">
        <v>953</v>
      </c>
      <c r="L8452" s="82">
        <v>24876</v>
      </c>
      <c r="M8452" t="s">
        <v>9607</v>
      </c>
    </row>
    <row r="8453" spans="9:13" x14ac:dyDescent="0.25">
      <c r="I8453">
        <v>19446</v>
      </c>
      <c r="J8453" t="s">
        <v>632</v>
      </c>
      <c r="K8453" t="s">
        <v>853</v>
      </c>
      <c r="L8453" s="82">
        <v>24936</v>
      </c>
      <c r="M8453" t="s">
        <v>9608</v>
      </c>
    </row>
    <row r="8454" spans="9:13" x14ac:dyDescent="0.25">
      <c r="I8454">
        <v>19447</v>
      </c>
      <c r="J8454" t="s">
        <v>669</v>
      </c>
      <c r="K8454" t="s">
        <v>1054</v>
      </c>
      <c r="L8454" s="82">
        <v>25011</v>
      </c>
      <c r="M8454" t="s">
        <v>9609</v>
      </c>
    </row>
    <row r="8455" spans="9:13" x14ac:dyDescent="0.25">
      <c r="I8455">
        <v>19448</v>
      </c>
      <c r="J8455" t="s">
        <v>476</v>
      </c>
      <c r="K8455" t="s">
        <v>898</v>
      </c>
      <c r="L8455" s="82">
        <v>24538</v>
      </c>
      <c r="M8455" t="s">
        <v>9610</v>
      </c>
    </row>
    <row r="8456" spans="9:13" x14ac:dyDescent="0.25">
      <c r="I8456">
        <v>19449</v>
      </c>
      <c r="J8456" t="s">
        <v>713</v>
      </c>
      <c r="K8456" t="s">
        <v>850</v>
      </c>
      <c r="L8456" s="82">
        <v>9722</v>
      </c>
      <c r="M8456" t="s">
        <v>9611</v>
      </c>
    </row>
    <row r="8457" spans="9:13" x14ac:dyDescent="0.25">
      <c r="I8457">
        <v>19450</v>
      </c>
      <c r="J8457" t="s">
        <v>488</v>
      </c>
      <c r="K8457" t="s">
        <v>840</v>
      </c>
      <c r="L8457" s="82">
        <v>24521</v>
      </c>
      <c r="M8457" t="s">
        <v>9612</v>
      </c>
    </row>
    <row r="8458" spans="9:13" x14ac:dyDescent="0.25">
      <c r="I8458">
        <v>19451</v>
      </c>
      <c r="J8458" t="s">
        <v>445</v>
      </c>
      <c r="K8458" t="s">
        <v>360</v>
      </c>
      <c r="L8458" s="82">
        <v>24371</v>
      </c>
      <c r="M8458" t="s">
        <v>9613</v>
      </c>
    </row>
    <row r="8459" spans="9:13" x14ac:dyDescent="0.25">
      <c r="I8459">
        <v>19452</v>
      </c>
      <c r="J8459" t="s">
        <v>578</v>
      </c>
      <c r="K8459" t="s">
        <v>884</v>
      </c>
      <c r="L8459" s="82">
        <v>24643</v>
      </c>
      <c r="M8459" t="s">
        <v>9614</v>
      </c>
    </row>
    <row r="8460" spans="9:13" x14ac:dyDescent="0.25">
      <c r="I8460">
        <v>19453</v>
      </c>
      <c r="J8460" t="s">
        <v>572</v>
      </c>
      <c r="K8460" t="s">
        <v>1003</v>
      </c>
      <c r="L8460" s="82">
        <v>24603</v>
      </c>
      <c r="M8460" t="s">
        <v>9615</v>
      </c>
    </row>
    <row r="8461" spans="9:13" x14ac:dyDescent="0.25">
      <c r="I8461">
        <v>19454</v>
      </c>
      <c r="J8461" t="s">
        <v>449</v>
      </c>
      <c r="K8461" t="s">
        <v>991</v>
      </c>
      <c r="L8461" s="82">
        <v>24701</v>
      </c>
      <c r="M8461" t="s">
        <v>9616</v>
      </c>
    </row>
    <row r="8462" spans="9:13" x14ac:dyDescent="0.25">
      <c r="I8462">
        <v>19455</v>
      </c>
      <c r="J8462" t="s">
        <v>595</v>
      </c>
      <c r="K8462" t="s">
        <v>891</v>
      </c>
      <c r="L8462" s="82">
        <v>24625</v>
      </c>
      <c r="M8462" t="s">
        <v>9617</v>
      </c>
    </row>
    <row r="8463" spans="9:13" x14ac:dyDescent="0.25">
      <c r="I8463">
        <v>19456</v>
      </c>
      <c r="J8463" t="s">
        <v>186</v>
      </c>
      <c r="K8463" t="s">
        <v>891</v>
      </c>
      <c r="L8463" s="82">
        <v>10070</v>
      </c>
      <c r="M8463" t="s">
        <v>9618</v>
      </c>
    </row>
    <row r="8464" spans="9:13" x14ac:dyDescent="0.25">
      <c r="I8464">
        <v>19457</v>
      </c>
      <c r="J8464" t="s">
        <v>183</v>
      </c>
      <c r="K8464" t="s">
        <v>923</v>
      </c>
      <c r="L8464" s="82">
        <v>10063</v>
      </c>
      <c r="M8464" t="s">
        <v>9619</v>
      </c>
    </row>
    <row r="8465" spans="9:13" x14ac:dyDescent="0.25">
      <c r="I8465">
        <v>19458</v>
      </c>
      <c r="J8465" t="s">
        <v>387</v>
      </c>
      <c r="K8465" t="s">
        <v>903</v>
      </c>
      <c r="L8465" s="82">
        <v>24403</v>
      </c>
      <c r="M8465" t="s">
        <v>9620</v>
      </c>
    </row>
    <row r="8466" spans="9:13" x14ac:dyDescent="0.25">
      <c r="I8466">
        <v>19459</v>
      </c>
      <c r="J8466" t="s">
        <v>558</v>
      </c>
      <c r="K8466" t="s">
        <v>850</v>
      </c>
      <c r="L8466" s="82">
        <v>24375</v>
      </c>
      <c r="M8466" t="s">
        <v>9621</v>
      </c>
    </row>
    <row r="8467" spans="9:13" x14ac:dyDescent="0.25">
      <c r="I8467">
        <v>19460</v>
      </c>
      <c r="J8467" t="s">
        <v>375</v>
      </c>
      <c r="K8467" t="s">
        <v>871</v>
      </c>
      <c r="L8467" s="82">
        <v>24271</v>
      </c>
      <c r="M8467" t="s">
        <v>9622</v>
      </c>
    </row>
    <row r="8468" spans="9:13" x14ac:dyDescent="0.25">
      <c r="I8468">
        <v>19461</v>
      </c>
      <c r="J8468" t="s">
        <v>550</v>
      </c>
      <c r="K8468" t="s">
        <v>965</v>
      </c>
      <c r="L8468" s="82">
        <v>24035</v>
      </c>
      <c r="M8468" t="s">
        <v>9623</v>
      </c>
    </row>
    <row r="8469" spans="9:13" x14ac:dyDescent="0.25">
      <c r="I8469">
        <v>19462</v>
      </c>
      <c r="J8469" t="s">
        <v>689</v>
      </c>
      <c r="K8469" t="s">
        <v>1000</v>
      </c>
      <c r="L8469" s="82">
        <v>24032</v>
      </c>
      <c r="M8469" t="s">
        <v>9624</v>
      </c>
    </row>
    <row r="8470" spans="9:13" x14ac:dyDescent="0.25">
      <c r="I8470">
        <v>19463</v>
      </c>
      <c r="J8470" t="s">
        <v>638</v>
      </c>
      <c r="K8470" t="s">
        <v>982</v>
      </c>
      <c r="L8470" s="82">
        <v>24066</v>
      </c>
      <c r="M8470" t="s">
        <v>9625</v>
      </c>
    </row>
    <row r="8471" spans="9:13" x14ac:dyDescent="0.25">
      <c r="I8471">
        <v>19464</v>
      </c>
      <c r="J8471" t="s">
        <v>387</v>
      </c>
      <c r="K8471" t="s">
        <v>999</v>
      </c>
      <c r="L8471" s="82">
        <v>10905</v>
      </c>
      <c r="M8471" t="s">
        <v>9626</v>
      </c>
    </row>
    <row r="8472" spans="9:13" x14ac:dyDescent="0.25">
      <c r="I8472">
        <v>19465</v>
      </c>
      <c r="J8472" t="s">
        <v>491</v>
      </c>
      <c r="K8472" t="s">
        <v>886</v>
      </c>
      <c r="L8472" s="82">
        <v>10657</v>
      </c>
      <c r="M8472" t="s">
        <v>9627</v>
      </c>
    </row>
    <row r="8473" spans="9:13" x14ac:dyDescent="0.25">
      <c r="I8473">
        <v>19466</v>
      </c>
      <c r="J8473" t="s">
        <v>363</v>
      </c>
      <c r="K8473" t="s">
        <v>866</v>
      </c>
      <c r="L8473" s="82">
        <v>23397</v>
      </c>
      <c r="M8473" t="s">
        <v>9628</v>
      </c>
    </row>
    <row r="8474" spans="9:13" x14ac:dyDescent="0.25">
      <c r="I8474">
        <v>19467</v>
      </c>
      <c r="J8474" t="s">
        <v>666</v>
      </c>
      <c r="K8474" t="s">
        <v>827</v>
      </c>
      <c r="L8474" s="82">
        <v>23478</v>
      </c>
      <c r="M8474" t="s">
        <v>9629</v>
      </c>
    </row>
    <row r="8475" spans="9:13" x14ac:dyDescent="0.25">
      <c r="I8475">
        <v>19468</v>
      </c>
      <c r="J8475" t="s">
        <v>384</v>
      </c>
      <c r="K8475" t="s">
        <v>900</v>
      </c>
      <c r="L8475" s="82">
        <v>23231</v>
      </c>
      <c r="M8475" t="s">
        <v>9630</v>
      </c>
    </row>
    <row r="8476" spans="9:13" x14ac:dyDescent="0.25">
      <c r="I8476">
        <v>19469</v>
      </c>
      <c r="J8476" t="s">
        <v>708</v>
      </c>
      <c r="K8476" t="s">
        <v>904</v>
      </c>
      <c r="L8476" s="82">
        <v>23056</v>
      </c>
      <c r="M8476" t="s">
        <v>9631</v>
      </c>
    </row>
    <row r="8477" spans="9:13" x14ac:dyDescent="0.25">
      <c r="I8477">
        <v>19470</v>
      </c>
      <c r="J8477" t="s">
        <v>407</v>
      </c>
      <c r="K8477" t="s">
        <v>882</v>
      </c>
      <c r="L8477" s="82">
        <v>23267</v>
      </c>
      <c r="M8477" t="s">
        <v>9632</v>
      </c>
    </row>
    <row r="8478" spans="9:13" x14ac:dyDescent="0.25">
      <c r="I8478">
        <v>19471</v>
      </c>
      <c r="J8478" t="s">
        <v>417</v>
      </c>
      <c r="K8478" t="s">
        <v>930</v>
      </c>
      <c r="L8478" s="82">
        <v>23134</v>
      </c>
      <c r="M8478" t="s">
        <v>9633</v>
      </c>
    </row>
    <row r="8479" spans="9:13" x14ac:dyDescent="0.25">
      <c r="I8479">
        <v>19472</v>
      </c>
      <c r="J8479" t="s">
        <v>198</v>
      </c>
      <c r="K8479" t="s">
        <v>360</v>
      </c>
      <c r="L8479" s="82">
        <v>23054</v>
      </c>
      <c r="M8479" t="s">
        <v>9634</v>
      </c>
    </row>
    <row r="8480" spans="9:13" x14ac:dyDescent="0.25">
      <c r="I8480">
        <v>19473</v>
      </c>
      <c r="J8480" t="s">
        <v>449</v>
      </c>
      <c r="K8480" t="s">
        <v>897</v>
      </c>
      <c r="L8480" s="82">
        <v>23249</v>
      </c>
      <c r="M8480" t="s">
        <v>9635</v>
      </c>
    </row>
    <row r="8481" spans="9:13" x14ac:dyDescent="0.25">
      <c r="I8481">
        <v>19474</v>
      </c>
      <c r="J8481" t="s">
        <v>347</v>
      </c>
      <c r="K8481" t="s">
        <v>881</v>
      </c>
      <c r="L8481" s="82">
        <v>24385</v>
      </c>
      <c r="M8481" t="s">
        <v>9636</v>
      </c>
    </row>
    <row r="8482" spans="9:13" x14ac:dyDescent="0.25">
      <c r="I8482">
        <v>19475</v>
      </c>
      <c r="J8482" t="s">
        <v>654</v>
      </c>
      <c r="K8482" t="s">
        <v>882</v>
      </c>
      <c r="L8482" s="82">
        <v>24169</v>
      </c>
      <c r="M8482" t="s">
        <v>9637</v>
      </c>
    </row>
    <row r="8483" spans="9:13" x14ac:dyDescent="0.25">
      <c r="I8483">
        <v>19476</v>
      </c>
      <c r="J8483" t="s">
        <v>295</v>
      </c>
      <c r="K8483" t="s">
        <v>884</v>
      </c>
      <c r="L8483" s="82">
        <v>24405</v>
      </c>
      <c r="M8483" t="s">
        <v>9638</v>
      </c>
    </row>
    <row r="8484" spans="9:13" x14ac:dyDescent="0.25">
      <c r="I8484">
        <v>19477</v>
      </c>
      <c r="J8484" t="s">
        <v>395</v>
      </c>
      <c r="K8484" t="s">
        <v>896</v>
      </c>
      <c r="L8484" s="82">
        <v>24341</v>
      </c>
      <c r="M8484" t="s">
        <v>9639</v>
      </c>
    </row>
    <row r="8485" spans="9:13" x14ac:dyDescent="0.25">
      <c r="I8485">
        <v>19478</v>
      </c>
      <c r="J8485" t="s">
        <v>425</v>
      </c>
      <c r="K8485" t="s">
        <v>919</v>
      </c>
      <c r="L8485" s="82">
        <v>24466</v>
      </c>
      <c r="M8485" t="s">
        <v>9640</v>
      </c>
    </row>
    <row r="8486" spans="9:13" x14ac:dyDescent="0.25">
      <c r="I8486">
        <v>19479</v>
      </c>
      <c r="J8486" t="s">
        <v>209</v>
      </c>
      <c r="K8486" t="s">
        <v>937</v>
      </c>
      <c r="L8486" s="82">
        <v>23170</v>
      </c>
      <c r="M8486" t="s">
        <v>9641</v>
      </c>
    </row>
    <row r="8487" spans="9:13" x14ac:dyDescent="0.25">
      <c r="I8487">
        <v>19480</v>
      </c>
      <c r="J8487" t="s">
        <v>330</v>
      </c>
      <c r="K8487" t="s">
        <v>906</v>
      </c>
      <c r="L8487" s="82">
        <v>22930</v>
      </c>
      <c r="M8487" t="s">
        <v>9642</v>
      </c>
    </row>
    <row r="8488" spans="9:13" x14ac:dyDescent="0.25">
      <c r="I8488">
        <v>19481</v>
      </c>
      <c r="J8488" t="s">
        <v>410</v>
      </c>
      <c r="K8488" t="s">
        <v>831</v>
      </c>
      <c r="L8488" s="82">
        <v>22781</v>
      </c>
      <c r="M8488" t="s">
        <v>9643</v>
      </c>
    </row>
    <row r="8489" spans="9:13" x14ac:dyDescent="0.25">
      <c r="I8489">
        <v>19482</v>
      </c>
      <c r="J8489" t="s">
        <v>369</v>
      </c>
      <c r="K8489" t="s">
        <v>963</v>
      </c>
      <c r="L8489" s="82">
        <v>22816</v>
      </c>
      <c r="M8489" t="s">
        <v>9644</v>
      </c>
    </row>
    <row r="8490" spans="9:13" x14ac:dyDescent="0.25">
      <c r="I8490">
        <v>19483</v>
      </c>
      <c r="J8490" t="s">
        <v>202</v>
      </c>
      <c r="K8490" t="s">
        <v>880</v>
      </c>
      <c r="L8490" s="82">
        <v>12512</v>
      </c>
      <c r="M8490" t="s">
        <v>9645</v>
      </c>
    </row>
    <row r="8491" spans="9:13" x14ac:dyDescent="0.25">
      <c r="I8491">
        <v>19484</v>
      </c>
      <c r="J8491" t="s">
        <v>214</v>
      </c>
      <c r="K8491" t="s">
        <v>877</v>
      </c>
      <c r="L8491" s="82">
        <v>23799</v>
      </c>
      <c r="M8491" t="s">
        <v>9646</v>
      </c>
    </row>
    <row r="8492" spans="9:13" x14ac:dyDescent="0.25">
      <c r="I8492">
        <v>19485</v>
      </c>
      <c r="J8492" t="s">
        <v>682</v>
      </c>
      <c r="K8492" t="s">
        <v>965</v>
      </c>
      <c r="L8492" s="82">
        <v>24048</v>
      </c>
      <c r="M8492" t="s">
        <v>9647</v>
      </c>
    </row>
    <row r="8493" spans="9:13" x14ac:dyDescent="0.25">
      <c r="I8493">
        <v>19486</v>
      </c>
      <c r="J8493" t="s">
        <v>563</v>
      </c>
      <c r="K8493" t="s">
        <v>867</v>
      </c>
      <c r="L8493" s="82">
        <v>23829</v>
      </c>
      <c r="M8493" t="s">
        <v>9648</v>
      </c>
    </row>
    <row r="8494" spans="9:13" x14ac:dyDescent="0.25">
      <c r="I8494">
        <v>19487</v>
      </c>
      <c r="J8494" t="s">
        <v>489</v>
      </c>
      <c r="K8494" t="s">
        <v>902</v>
      </c>
      <c r="L8494" s="82">
        <v>23572</v>
      </c>
      <c r="M8494" t="s">
        <v>9649</v>
      </c>
    </row>
    <row r="8495" spans="9:13" x14ac:dyDescent="0.25">
      <c r="I8495">
        <v>19488</v>
      </c>
      <c r="J8495" t="s">
        <v>545</v>
      </c>
      <c r="K8495" t="s">
        <v>900</v>
      </c>
      <c r="L8495" s="82">
        <v>23540</v>
      </c>
      <c r="M8495" t="s">
        <v>9650</v>
      </c>
    </row>
    <row r="8496" spans="9:13" x14ac:dyDescent="0.25">
      <c r="I8496">
        <v>19489</v>
      </c>
      <c r="J8496" t="s">
        <v>318</v>
      </c>
      <c r="K8496" t="s">
        <v>917</v>
      </c>
      <c r="L8496" s="82">
        <v>23413</v>
      </c>
      <c r="M8496" t="s">
        <v>9651</v>
      </c>
    </row>
    <row r="8497" spans="9:13" x14ac:dyDescent="0.25">
      <c r="I8497">
        <v>19490</v>
      </c>
      <c r="J8497" t="s">
        <v>573</v>
      </c>
      <c r="K8497" t="s">
        <v>992</v>
      </c>
      <c r="L8497" s="82">
        <v>23697</v>
      </c>
      <c r="M8497" t="s">
        <v>9652</v>
      </c>
    </row>
    <row r="8498" spans="9:13" x14ac:dyDescent="0.25">
      <c r="I8498">
        <v>19491</v>
      </c>
      <c r="J8498" t="s">
        <v>424</v>
      </c>
      <c r="K8498" t="s">
        <v>951</v>
      </c>
      <c r="L8498" s="82">
        <v>23542</v>
      </c>
      <c r="M8498" t="s">
        <v>9653</v>
      </c>
    </row>
    <row r="8499" spans="9:13" x14ac:dyDescent="0.25">
      <c r="I8499">
        <v>19492</v>
      </c>
      <c r="J8499" t="s">
        <v>627</v>
      </c>
      <c r="K8499" t="s">
        <v>870</v>
      </c>
      <c r="L8499" s="82">
        <v>23485</v>
      </c>
      <c r="M8499" t="s">
        <v>9654</v>
      </c>
    </row>
    <row r="8500" spans="9:13" x14ac:dyDescent="0.25">
      <c r="I8500">
        <v>19493</v>
      </c>
      <c r="J8500" t="s">
        <v>279</v>
      </c>
      <c r="K8500" t="s">
        <v>965</v>
      </c>
      <c r="L8500" s="82">
        <v>23509</v>
      </c>
      <c r="M8500" t="s">
        <v>9655</v>
      </c>
    </row>
    <row r="8501" spans="9:13" x14ac:dyDescent="0.25">
      <c r="I8501">
        <v>19494</v>
      </c>
      <c r="J8501" t="s">
        <v>420</v>
      </c>
      <c r="K8501" t="s">
        <v>930</v>
      </c>
      <c r="L8501" s="82">
        <v>28934</v>
      </c>
      <c r="M8501" t="s">
        <v>9656</v>
      </c>
    </row>
    <row r="8502" spans="9:13" x14ac:dyDescent="0.25">
      <c r="I8502">
        <v>19495</v>
      </c>
      <c r="J8502" t="s">
        <v>444</v>
      </c>
      <c r="K8502" t="s">
        <v>921</v>
      </c>
      <c r="L8502" s="82">
        <v>28979</v>
      </c>
      <c r="M8502" t="s">
        <v>9657</v>
      </c>
    </row>
    <row r="8503" spans="9:13" x14ac:dyDescent="0.25">
      <c r="I8503">
        <v>19496</v>
      </c>
      <c r="J8503" t="s">
        <v>246</v>
      </c>
      <c r="K8503" t="s">
        <v>981</v>
      </c>
      <c r="L8503" s="82">
        <v>28864</v>
      </c>
      <c r="M8503" t="s">
        <v>9658</v>
      </c>
    </row>
    <row r="8504" spans="9:13" x14ac:dyDescent="0.25">
      <c r="I8504">
        <v>19497</v>
      </c>
      <c r="J8504" t="s">
        <v>682</v>
      </c>
      <c r="K8504" t="s">
        <v>962</v>
      </c>
      <c r="L8504" s="82">
        <v>28971</v>
      </c>
      <c r="M8504" t="s">
        <v>9659</v>
      </c>
    </row>
    <row r="8505" spans="9:13" x14ac:dyDescent="0.25">
      <c r="I8505">
        <v>19498</v>
      </c>
      <c r="J8505" t="s">
        <v>151</v>
      </c>
      <c r="K8505" t="s">
        <v>838</v>
      </c>
      <c r="L8505" s="82">
        <v>28889</v>
      </c>
      <c r="M8505" t="s">
        <v>9660</v>
      </c>
    </row>
    <row r="8506" spans="9:13" x14ac:dyDescent="0.25">
      <c r="I8506">
        <v>19499</v>
      </c>
      <c r="J8506" t="s">
        <v>377</v>
      </c>
      <c r="K8506" t="s">
        <v>122</v>
      </c>
      <c r="L8506" s="82">
        <v>23338</v>
      </c>
      <c r="M8506" t="s">
        <v>9661</v>
      </c>
    </row>
    <row r="8507" spans="9:13" x14ac:dyDescent="0.25">
      <c r="I8507">
        <v>19500</v>
      </c>
      <c r="J8507" t="s">
        <v>171</v>
      </c>
      <c r="K8507" t="s">
        <v>965</v>
      </c>
      <c r="L8507" s="82">
        <v>23148</v>
      </c>
      <c r="M8507" t="s">
        <v>9662</v>
      </c>
    </row>
    <row r="8508" spans="9:13" x14ac:dyDescent="0.25">
      <c r="I8508">
        <v>19501</v>
      </c>
      <c r="J8508" t="s">
        <v>313</v>
      </c>
      <c r="K8508" t="s">
        <v>843</v>
      </c>
      <c r="L8508" s="82">
        <v>22777</v>
      </c>
      <c r="M8508" t="s">
        <v>9663</v>
      </c>
    </row>
    <row r="8509" spans="9:13" x14ac:dyDescent="0.25">
      <c r="I8509">
        <v>19502</v>
      </c>
      <c r="J8509" t="s">
        <v>219</v>
      </c>
      <c r="K8509" t="s">
        <v>830</v>
      </c>
      <c r="L8509" s="82">
        <v>22680</v>
      </c>
      <c r="M8509" t="s">
        <v>9664</v>
      </c>
    </row>
    <row r="8510" spans="9:13" x14ac:dyDescent="0.25">
      <c r="I8510">
        <v>19503</v>
      </c>
      <c r="J8510" t="s">
        <v>632</v>
      </c>
      <c r="K8510" t="s">
        <v>881</v>
      </c>
      <c r="L8510" s="82">
        <v>22731</v>
      </c>
      <c r="M8510" t="s">
        <v>9665</v>
      </c>
    </row>
    <row r="8511" spans="9:13" x14ac:dyDescent="0.25">
      <c r="I8511">
        <v>19504</v>
      </c>
      <c r="J8511" t="s">
        <v>719</v>
      </c>
      <c r="K8511" t="s">
        <v>856</v>
      </c>
      <c r="L8511" s="82">
        <v>22871</v>
      </c>
      <c r="M8511" t="s">
        <v>9666</v>
      </c>
    </row>
    <row r="8512" spans="9:13" x14ac:dyDescent="0.25">
      <c r="I8512">
        <v>19505</v>
      </c>
      <c r="J8512" t="s">
        <v>201</v>
      </c>
      <c r="K8512" t="s">
        <v>962</v>
      </c>
      <c r="L8512" s="82">
        <v>28561</v>
      </c>
      <c r="M8512" t="s">
        <v>9667</v>
      </c>
    </row>
    <row r="8513" spans="9:13" x14ac:dyDescent="0.25">
      <c r="I8513">
        <v>19506</v>
      </c>
      <c r="J8513" t="s">
        <v>721</v>
      </c>
      <c r="K8513" t="s">
        <v>900</v>
      </c>
      <c r="L8513" s="82">
        <v>28654</v>
      </c>
      <c r="M8513" t="s">
        <v>9668</v>
      </c>
    </row>
    <row r="8514" spans="9:13" x14ac:dyDescent="0.25">
      <c r="I8514">
        <v>19507</v>
      </c>
      <c r="J8514" t="s">
        <v>682</v>
      </c>
      <c r="K8514" t="s">
        <v>922</v>
      </c>
      <c r="L8514" s="82">
        <v>28470</v>
      </c>
      <c r="M8514" t="s">
        <v>9669</v>
      </c>
    </row>
    <row r="8515" spans="9:13" x14ac:dyDescent="0.25">
      <c r="I8515">
        <v>19508</v>
      </c>
      <c r="J8515" t="s">
        <v>474</v>
      </c>
      <c r="K8515" t="s">
        <v>1003</v>
      </c>
      <c r="L8515" s="82">
        <v>27699</v>
      </c>
      <c r="M8515" t="s">
        <v>9670</v>
      </c>
    </row>
    <row r="8516" spans="9:13" x14ac:dyDescent="0.25">
      <c r="I8516">
        <v>19509</v>
      </c>
      <c r="J8516" t="s">
        <v>348</v>
      </c>
      <c r="K8516" t="s">
        <v>1007</v>
      </c>
      <c r="L8516" s="82">
        <v>27778</v>
      </c>
      <c r="M8516" t="s">
        <v>9671</v>
      </c>
    </row>
    <row r="8517" spans="9:13" x14ac:dyDescent="0.25">
      <c r="I8517">
        <v>19510</v>
      </c>
      <c r="J8517" t="s">
        <v>670</v>
      </c>
      <c r="K8517" t="s">
        <v>823</v>
      </c>
      <c r="L8517" s="82">
        <v>27899</v>
      </c>
      <c r="M8517" t="s">
        <v>9672</v>
      </c>
    </row>
    <row r="8518" spans="9:13" x14ac:dyDescent="0.25">
      <c r="I8518">
        <v>19511</v>
      </c>
      <c r="J8518" t="s">
        <v>270</v>
      </c>
      <c r="K8518" t="s">
        <v>960</v>
      </c>
      <c r="L8518" s="82">
        <v>27899</v>
      </c>
      <c r="M8518" t="s">
        <v>9673</v>
      </c>
    </row>
    <row r="8519" spans="9:13" x14ac:dyDescent="0.25">
      <c r="I8519">
        <v>19512</v>
      </c>
      <c r="J8519" t="s">
        <v>155</v>
      </c>
      <c r="K8519" t="s">
        <v>901</v>
      </c>
      <c r="L8519" s="82">
        <v>27952</v>
      </c>
      <c r="M8519" t="s">
        <v>9674</v>
      </c>
    </row>
    <row r="8520" spans="9:13" x14ac:dyDescent="0.25">
      <c r="I8520">
        <v>19513</v>
      </c>
      <c r="J8520" t="s">
        <v>174</v>
      </c>
      <c r="K8520" t="s">
        <v>877</v>
      </c>
      <c r="L8520" s="82">
        <v>27186</v>
      </c>
      <c r="M8520" t="s">
        <v>9675</v>
      </c>
    </row>
    <row r="8521" spans="9:13" x14ac:dyDescent="0.25">
      <c r="I8521">
        <v>19514</v>
      </c>
      <c r="J8521" t="s">
        <v>249</v>
      </c>
      <c r="K8521" t="s">
        <v>932</v>
      </c>
      <c r="L8521" s="82">
        <v>27353</v>
      </c>
      <c r="M8521" t="s">
        <v>9676</v>
      </c>
    </row>
    <row r="8522" spans="9:13" x14ac:dyDescent="0.25">
      <c r="I8522">
        <v>19515</v>
      </c>
      <c r="J8522" t="s">
        <v>348</v>
      </c>
      <c r="K8522" t="s">
        <v>856</v>
      </c>
      <c r="L8522" s="82">
        <v>27442</v>
      </c>
      <c r="M8522" t="s">
        <v>9677</v>
      </c>
    </row>
    <row r="8523" spans="9:13" x14ac:dyDescent="0.25">
      <c r="I8523">
        <v>19516</v>
      </c>
      <c r="J8523" t="s">
        <v>507</v>
      </c>
      <c r="K8523" t="s">
        <v>913</v>
      </c>
      <c r="L8523" s="82">
        <v>27403</v>
      </c>
      <c r="M8523" t="s">
        <v>9678</v>
      </c>
    </row>
    <row r="8524" spans="9:13" x14ac:dyDescent="0.25">
      <c r="I8524">
        <v>19517</v>
      </c>
      <c r="J8524" t="s">
        <v>564</v>
      </c>
      <c r="K8524" t="s">
        <v>977</v>
      </c>
      <c r="L8524" s="82">
        <v>27659</v>
      </c>
      <c r="M8524" t="s">
        <v>9679</v>
      </c>
    </row>
    <row r="8525" spans="9:13" x14ac:dyDescent="0.25">
      <c r="I8525">
        <v>19518</v>
      </c>
      <c r="J8525" t="s">
        <v>614</v>
      </c>
      <c r="K8525" t="s">
        <v>883</v>
      </c>
      <c r="L8525" s="82">
        <v>27404</v>
      </c>
      <c r="M8525" t="s">
        <v>9680</v>
      </c>
    </row>
    <row r="8526" spans="9:13" x14ac:dyDescent="0.25">
      <c r="I8526">
        <v>19519</v>
      </c>
      <c r="J8526" t="s">
        <v>248</v>
      </c>
      <c r="K8526" t="s">
        <v>824</v>
      </c>
      <c r="L8526" s="82">
        <v>26955</v>
      </c>
      <c r="M8526" t="s">
        <v>9681</v>
      </c>
    </row>
    <row r="8527" spans="9:13" x14ac:dyDescent="0.25">
      <c r="I8527">
        <v>19520</v>
      </c>
      <c r="J8527" t="s">
        <v>249</v>
      </c>
      <c r="K8527" t="s">
        <v>979</v>
      </c>
      <c r="L8527" s="82">
        <v>26715</v>
      </c>
      <c r="M8527" t="s">
        <v>9682</v>
      </c>
    </row>
    <row r="8528" spans="9:13" x14ac:dyDescent="0.25">
      <c r="I8528">
        <v>19521</v>
      </c>
      <c r="J8528" t="s">
        <v>180</v>
      </c>
      <c r="K8528" t="s">
        <v>855</v>
      </c>
      <c r="L8528" s="82">
        <v>26748</v>
      </c>
      <c r="M8528" t="s">
        <v>9683</v>
      </c>
    </row>
    <row r="8529" spans="9:13" x14ac:dyDescent="0.25">
      <c r="I8529">
        <v>19522</v>
      </c>
      <c r="J8529" t="s">
        <v>349</v>
      </c>
      <c r="K8529" t="s">
        <v>864</v>
      </c>
      <c r="L8529" s="82">
        <v>29264</v>
      </c>
      <c r="M8529" t="s">
        <v>9684</v>
      </c>
    </row>
    <row r="8530" spans="9:13" x14ac:dyDescent="0.25">
      <c r="I8530">
        <v>19523</v>
      </c>
      <c r="J8530" t="s">
        <v>388</v>
      </c>
      <c r="K8530" t="s">
        <v>1066</v>
      </c>
      <c r="L8530" s="82">
        <v>28544</v>
      </c>
      <c r="M8530" t="s">
        <v>9685</v>
      </c>
    </row>
    <row r="8531" spans="9:13" x14ac:dyDescent="0.25">
      <c r="I8531">
        <v>19524</v>
      </c>
      <c r="J8531" t="s">
        <v>179</v>
      </c>
      <c r="K8531" t="s">
        <v>964</v>
      </c>
      <c r="L8531" s="82">
        <v>28524</v>
      </c>
      <c r="M8531" t="s">
        <v>9686</v>
      </c>
    </row>
    <row r="8532" spans="9:13" x14ac:dyDescent="0.25">
      <c r="I8532">
        <v>19525</v>
      </c>
      <c r="J8532" t="s">
        <v>285</v>
      </c>
      <c r="K8532" t="s">
        <v>862</v>
      </c>
      <c r="L8532" s="82">
        <v>22060</v>
      </c>
      <c r="M8532" t="s">
        <v>9687</v>
      </c>
    </row>
    <row r="8533" spans="9:13" x14ac:dyDescent="0.25">
      <c r="I8533">
        <v>19526</v>
      </c>
      <c r="J8533" t="s">
        <v>207</v>
      </c>
      <c r="K8533" t="s">
        <v>935</v>
      </c>
      <c r="L8533" s="82">
        <v>24657</v>
      </c>
      <c r="M8533" t="s">
        <v>9688</v>
      </c>
    </row>
    <row r="8534" spans="9:13" x14ac:dyDescent="0.25">
      <c r="I8534">
        <v>19527</v>
      </c>
      <c r="J8534" t="s">
        <v>288</v>
      </c>
      <c r="K8534" t="s">
        <v>934</v>
      </c>
      <c r="L8534" s="82">
        <v>24639</v>
      </c>
      <c r="M8534" t="s">
        <v>9689</v>
      </c>
    </row>
    <row r="8535" spans="9:13" x14ac:dyDescent="0.25">
      <c r="I8535">
        <v>19528</v>
      </c>
      <c r="J8535" t="s">
        <v>526</v>
      </c>
      <c r="K8535" t="s">
        <v>995</v>
      </c>
      <c r="L8535" s="82">
        <v>24606</v>
      </c>
      <c r="M8535" t="s">
        <v>9690</v>
      </c>
    </row>
    <row r="8536" spans="9:13" x14ac:dyDescent="0.25">
      <c r="I8536">
        <v>19529</v>
      </c>
      <c r="J8536" t="s">
        <v>526</v>
      </c>
      <c r="K8536" t="s">
        <v>996</v>
      </c>
      <c r="L8536" s="82">
        <v>24693</v>
      </c>
      <c r="M8536" t="s">
        <v>9691</v>
      </c>
    </row>
    <row r="8537" spans="9:13" x14ac:dyDescent="0.25">
      <c r="I8537">
        <v>19530</v>
      </c>
      <c r="J8537" t="s">
        <v>330</v>
      </c>
      <c r="K8537" t="s">
        <v>877</v>
      </c>
      <c r="L8537" s="82">
        <v>24657</v>
      </c>
      <c r="M8537" t="s">
        <v>9692</v>
      </c>
    </row>
    <row r="8538" spans="9:13" x14ac:dyDescent="0.25">
      <c r="I8538">
        <v>19531</v>
      </c>
      <c r="J8538" t="s">
        <v>587</v>
      </c>
      <c r="K8538" t="s">
        <v>924</v>
      </c>
      <c r="L8538" s="82">
        <v>24751</v>
      </c>
      <c r="M8538" t="s">
        <v>9693</v>
      </c>
    </row>
    <row r="8539" spans="9:13" x14ac:dyDescent="0.25">
      <c r="I8539">
        <v>19532</v>
      </c>
      <c r="J8539" t="s">
        <v>342</v>
      </c>
      <c r="K8539" t="s">
        <v>889</v>
      </c>
      <c r="L8539" s="82">
        <v>24504</v>
      </c>
      <c r="M8539" t="s">
        <v>9694</v>
      </c>
    </row>
    <row r="8540" spans="9:13" x14ac:dyDescent="0.25">
      <c r="I8540">
        <v>19533</v>
      </c>
      <c r="J8540" t="s">
        <v>687</v>
      </c>
      <c r="K8540" t="s">
        <v>909</v>
      </c>
      <c r="L8540" s="82">
        <v>24567</v>
      </c>
      <c r="M8540" t="s">
        <v>9695</v>
      </c>
    </row>
    <row r="8541" spans="9:13" x14ac:dyDescent="0.25">
      <c r="I8541">
        <v>19534</v>
      </c>
      <c r="J8541" t="s">
        <v>322</v>
      </c>
      <c r="K8541" t="s">
        <v>823</v>
      </c>
      <c r="L8541" s="82">
        <v>24647</v>
      </c>
      <c r="M8541" t="s">
        <v>9696</v>
      </c>
    </row>
    <row r="8542" spans="9:13" x14ac:dyDescent="0.25">
      <c r="I8542">
        <v>19535</v>
      </c>
      <c r="J8542" t="s">
        <v>562</v>
      </c>
      <c r="K8542" t="s">
        <v>397</v>
      </c>
      <c r="L8542" s="82">
        <v>24675</v>
      </c>
      <c r="M8542" t="s">
        <v>9697</v>
      </c>
    </row>
    <row r="8543" spans="9:13" x14ac:dyDescent="0.25">
      <c r="I8543">
        <v>19536</v>
      </c>
      <c r="J8543" t="s">
        <v>310</v>
      </c>
      <c r="K8543" t="s">
        <v>935</v>
      </c>
      <c r="L8543" s="82">
        <v>22046</v>
      </c>
      <c r="M8543" t="s">
        <v>9698</v>
      </c>
    </row>
    <row r="8544" spans="9:13" x14ac:dyDescent="0.25">
      <c r="I8544">
        <v>19537</v>
      </c>
      <c r="J8544" t="s">
        <v>683</v>
      </c>
      <c r="K8544" t="s">
        <v>929</v>
      </c>
      <c r="L8544" s="82">
        <v>22194</v>
      </c>
      <c r="M8544" t="s">
        <v>9699</v>
      </c>
    </row>
    <row r="8545" spans="9:13" x14ac:dyDescent="0.25">
      <c r="I8545">
        <v>19538</v>
      </c>
      <c r="J8545" t="s">
        <v>675</v>
      </c>
      <c r="K8545" t="s">
        <v>995</v>
      </c>
      <c r="L8545" s="82">
        <v>22015</v>
      </c>
      <c r="M8545" t="s">
        <v>9700</v>
      </c>
    </row>
    <row r="8546" spans="9:13" x14ac:dyDescent="0.25">
      <c r="I8546">
        <v>19539</v>
      </c>
      <c r="J8546" t="s">
        <v>328</v>
      </c>
      <c r="K8546" t="s">
        <v>879</v>
      </c>
      <c r="L8546" s="82">
        <v>21820</v>
      </c>
      <c r="M8546" t="s">
        <v>9701</v>
      </c>
    </row>
    <row r="8547" spans="9:13" x14ac:dyDescent="0.25">
      <c r="I8547">
        <v>19540</v>
      </c>
      <c r="J8547" t="s">
        <v>362</v>
      </c>
      <c r="K8547" t="s">
        <v>912</v>
      </c>
      <c r="L8547" s="82">
        <v>21826</v>
      </c>
      <c r="M8547" t="s">
        <v>9702</v>
      </c>
    </row>
    <row r="8548" spans="9:13" x14ac:dyDescent="0.25">
      <c r="I8548">
        <v>19541</v>
      </c>
      <c r="J8548" t="s">
        <v>318</v>
      </c>
      <c r="K8548" t="s">
        <v>935</v>
      </c>
      <c r="L8548" s="82">
        <v>21618</v>
      </c>
      <c r="M8548" t="s">
        <v>9703</v>
      </c>
    </row>
    <row r="8549" spans="9:13" x14ac:dyDescent="0.25">
      <c r="I8549">
        <v>19542</v>
      </c>
      <c r="J8549" t="s">
        <v>345</v>
      </c>
      <c r="K8549" t="s">
        <v>698</v>
      </c>
      <c r="L8549" s="82">
        <v>21752</v>
      </c>
      <c r="M8549" t="s">
        <v>9704</v>
      </c>
    </row>
    <row r="8550" spans="9:13" x14ac:dyDescent="0.25">
      <c r="I8550">
        <v>19543</v>
      </c>
      <c r="J8550" t="s">
        <v>257</v>
      </c>
      <c r="K8550" t="s">
        <v>823</v>
      </c>
      <c r="L8550" s="82">
        <v>21742</v>
      </c>
      <c r="M8550" t="s">
        <v>9705</v>
      </c>
    </row>
    <row r="8551" spans="9:13" x14ac:dyDescent="0.25">
      <c r="I8551">
        <v>19544</v>
      </c>
      <c r="J8551" t="s">
        <v>450</v>
      </c>
      <c r="K8551" t="s">
        <v>867</v>
      </c>
      <c r="L8551" s="82">
        <v>21617</v>
      </c>
      <c r="M8551" t="s">
        <v>9706</v>
      </c>
    </row>
    <row r="8552" spans="9:13" x14ac:dyDescent="0.25">
      <c r="I8552">
        <v>19545</v>
      </c>
      <c r="J8552" t="s">
        <v>537</v>
      </c>
      <c r="K8552" t="s">
        <v>1016</v>
      </c>
      <c r="L8552" s="82">
        <v>21480</v>
      </c>
      <c r="M8552" t="s">
        <v>9707</v>
      </c>
    </row>
    <row r="8553" spans="9:13" x14ac:dyDescent="0.25">
      <c r="I8553">
        <v>19546</v>
      </c>
      <c r="J8553" t="s">
        <v>326</v>
      </c>
      <c r="K8553" t="s">
        <v>942</v>
      </c>
      <c r="L8553" s="82">
        <v>21345</v>
      </c>
      <c r="M8553" t="s">
        <v>9708</v>
      </c>
    </row>
    <row r="8554" spans="9:13" x14ac:dyDescent="0.25">
      <c r="I8554">
        <v>19547</v>
      </c>
      <c r="J8554" t="s">
        <v>160</v>
      </c>
      <c r="K8554" t="s">
        <v>917</v>
      </c>
      <c r="L8554" s="82">
        <v>21231</v>
      </c>
      <c r="M8554" t="s">
        <v>9709</v>
      </c>
    </row>
    <row r="8555" spans="9:13" x14ac:dyDescent="0.25">
      <c r="I8555">
        <v>19548</v>
      </c>
      <c r="J8555" t="s">
        <v>507</v>
      </c>
      <c r="K8555" t="s">
        <v>933</v>
      </c>
      <c r="L8555" s="82">
        <v>21476</v>
      </c>
      <c r="M8555" t="s">
        <v>9710</v>
      </c>
    </row>
    <row r="8556" spans="9:13" x14ac:dyDescent="0.25">
      <c r="I8556">
        <v>19549</v>
      </c>
      <c r="J8556" t="s">
        <v>480</v>
      </c>
      <c r="K8556" t="s">
        <v>991</v>
      </c>
      <c r="L8556" s="82">
        <v>21418</v>
      </c>
      <c r="M8556" t="s">
        <v>9711</v>
      </c>
    </row>
    <row r="8557" spans="9:13" x14ac:dyDescent="0.25">
      <c r="I8557">
        <v>19550</v>
      </c>
      <c r="J8557" t="s">
        <v>227</v>
      </c>
      <c r="K8557" t="s">
        <v>891</v>
      </c>
      <c r="L8557" s="82">
        <v>21468</v>
      </c>
      <c r="M8557" t="s">
        <v>9712</v>
      </c>
    </row>
    <row r="8558" spans="9:13" x14ac:dyDescent="0.25">
      <c r="I8558">
        <v>19551</v>
      </c>
      <c r="J8558" t="s">
        <v>496</v>
      </c>
      <c r="K8558" t="s">
        <v>686</v>
      </c>
      <c r="L8558" s="82">
        <v>21218</v>
      </c>
      <c r="M8558" t="s">
        <v>9713</v>
      </c>
    </row>
    <row r="8559" spans="9:13" x14ac:dyDescent="0.25">
      <c r="I8559">
        <v>19552</v>
      </c>
      <c r="J8559" t="s">
        <v>621</v>
      </c>
      <c r="K8559" t="s">
        <v>824</v>
      </c>
      <c r="L8559" s="82">
        <v>21373</v>
      </c>
      <c r="M8559" t="s">
        <v>9714</v>
      </c>
    </row>
    <row r="8560" spans="9:13" x14ac:dyDescent="0.25">
      <c r="I8560">
        <v>19553</v>
      </c>
      <c r="J8560" t="s">
        <v>710</v>
      </c>
      <c r="K8560" t="s">
        <v>838</v>
      </c>
      <c r="L8560" s="82">
        <v>21463</v>
      </c>
      <c r="M8560" t="s">
        <v>9715</v>
      </c>
    </row>
    <row r="8561" spans="9:13" x14ac:dyDescent="0.25">
      <c r="I8561">
        <v>19554</v>
      </c>
      <c r="J8561" t="s">
        <v>612</v>
      </c>
      <c r="K8561" t="s">
        <v>961</v>
      </c>
      <c r="L8561" s="82">
        <v>21464</v>
      </c>
      <c r="M8561" t="s">
        <v>9716</v>
      </c>
    </row>
    <row r="8562" spans="9:13" x14ac:dyDescent="0.25">
      <c r="I8562">
        <v>19555</v>
      </c>
      <c r="J8562" t="s">
        <v>172</v>
      </c>
      <c r="K8562" t="s">
        <v>899</v>
      </c>
      <c r="L8562" s="82">
        <v>25224</v>
      </c>
      <c r="M8562" t="s">
        <v>9717</v>
      </c>
    </row>
    <row r="8563" spans="9:13" x14ac:dyDescent="0.25">
      <c r="I8563">
        <v>19556</v>
      </c>
      <c r="J8563" t="s">
        <v>603</v>
      </c>
      <c r="K8563" t="s">
        <v>870</v>
      </c>
      <c r="L8563" s="82">
        <v>25387</v>
      </c>
      <c r="M8563" t="s">
        <v>9718</v>
      </c>
    </row>
    <row r="8564" spans="9:13" x14ac:dyDescent="0.25">
      <c r="I8564">
        <v>19557</v>
      </c>
      <c r="J8564" t="s">
        <v>632</v>
      </c>
      <c r="K8564" t="s">
        <v>962</v>
      </c>
      <c r="L8564" s="82">
        <v>25089</v>
      </c>
      <c r="M8564" t="s">
        <v>9719</v>
      </c>
    </row>
    <row r="8565" spans="9:13" x14ac:dyDescent="0.25">
      <c r="I8565">
        <v>19558</v>
      </c>
      <c r="J8565" t="s">
        <v>624</v>
      </c>
      <c r="K8565" t="s">
        <v>963</v>
      </c>
      <c r="L8565" s="82">
        <v>25635</v>
      </c>
      <c r="M8565" t="s">
        <v>9720</v>
      </c>
    </row>
    <row r="8566" spans="9:13" x14ac:dyDescent="0.25">
      <c r="I8566">
        <v>19559</v>
      </c>
      <c r="J8566" t="s">
        <v>237</v>
      </c>
      <c r="K8566" t="s">
        <v>904</v>
      </c>
      <c r="L8566" s="82">
        <v>25919</v>
      </c>
      <c r="M8566" t="s">
        <v>9721</v>
      </c>
    </row>
    <row r="8567" spans="9:13" x14ac:dyDescent="0.25">
      <c r="I8567">
        <v>19560</v>
      </c>
      <c r="J8567" t="s">
        <v>519</v>
      </c>
      <c r="K8567" t="s">
        <v>664</v>
      </c>
      <c r="L8567" s="82">
        <v>25685</v>
      </c>
      <c r="M8567" t="s">
        <v>9722</v>
      </c>
    </row>
    <row r="8568" spans="9:13" x14ac:dyDescent="0.25">
      <c r="I8568">
        <v>19561</v>
      </c>
      <c r="J8568" t="s">
        <v>259</v>
      </c>
      <c r="K8568" t="s">
        <v>880</v>
      </c>
      <c r="L8568" s="82">
        <v>25708</v>
      </c>
      <c r="M8568" t="s">
        <v>9723</v>
      </c>
    </row>
    <row r="8569" spans="9:13" x14ac:dyDescent="0.25">
      <c r="I8569">
        <v>19562</v>
      </c>
      <c r="J8569" t="s">
        <v>221</v>
      </c>
      <c r="K8569" t="s">
        <v>1008</v>
      </c>
      <c r="L8569" s="82">
        <v>25103</v>
      </c>
      <c r="M8569" t="s">
        <v>9724</v>
      </c>
    </row>
    <row r="8570" spans="9:13" x14ac:dyDescent="0.25">
      <c r="I8570">
        <v>19563</v>
      </c>
      <c r="J8570" t="s">
        <v>331</v>
      </c>
      <c r="K8570" t="s">
        <v>849</v>
      </c>
      <c r="L8570" s="82">
        <v>25127</v>
      </c>
      <c r="M8570" t="s">
        <v>9725</v>
      </c>
    </row>
    <row r="8571" spans="9:13" x14ac:dyDescent="0.25">
      <c r="I8571">
        <v>19564</v>
      </c>
      <c r="J8571" t="s">
        <v>304</v>
      </c>
      <c r="K8571" t="s">
        <v>902</v>
      </c>
      <c r="L8571" s="82">
        <v>25187</v>
      </c>
      <c r="M8571" t="s">
        <v>9726</v>
      </c>
    </row>
    <row r="8572" spans="9:13" x14ac:dyDescent="0.25">
      <c r="I8572">
        <v>19565</v>
      </c>
      <c r="J8572" t="s">
        <v>501</v>
      </c>
      <c r="K8572" t="s">
        <v>1004</v>
      </c>
      <c r="L8572" s="82">
        <v>24875</v>
      </c>
      <c r="M8572" t="s">
        <v>9727</v>
      </c>
    </row>
    <row r="8573" spans="9:13" x14ac:dyDescent="0.25">
      <c r="I8573">
        <v>19566</v>
      </c>
      <c r="J8573" t="s">
        <v>150</v>
      </c>
      <c r="K8573" t="s">
        <v>360</v>
      </c>
      <c r="L8573" s="82">
        <v>24873</v>
      </c>
      <c r="M8573" t="s">
        <v>9728</v>
      </c>
    </row>
    <row r="8574" spans="9:13" x14ac:dyDescent="0.25">
      <c r="I8574">
        <v>19567</v>
      </c>
      <c r="J8574" t="s">
        <v>524</v>
      </c>
      <c r="K8574" t="s">
        <v>975</v>
      </c>
      <c r="L8574" s="82">
        <v>24636</v>
      </c>
      <c r="M8574" t="s">
        <v>9729</v>
      </c>
    </row>
    <row r="8575" spans="9:13" x14ac:dyDescent="0.25">
      <c r="I8575">
        <v>19568</v>
      </c>
      <c r="J8575" t="s">
        <v>721</v>
      </c>
      <c r="K8575" t="s">
        <v>966</v>
      </c>
      <c r="L8575" s="82">
        <v>25452</v>
      </c>
      <c r="M8575" t="s">
        <v>9730</v>
      </c>
    </row>
    <row r="8576" spans="9:13" x14ac:dyDescent="0.25">
      <c r="I8576">
        <v>19569</v>
      </c>
      <c r="J8576" t="s">
        <v>658</v>
      </c>
      <c r="K8576" t="s">
        <v>823</v>
      </c>
      <c r="L8576" s="82">
        <v>24819</v>
      </c>
      <c r="M8576" t="s">
        <v>9731</v>
      </c>
    </row>
    <row r="8577" spans="9:13" x14ac:dyDescent="0.25">
      <c r="I8577">
        <v>19570</v>
      </c>
      <c r="J8577" t="s">
        <v>592</v>
      </c>
      <c r="K8577" t="s">
        <v>878</v>
      </c>
      <c r="L8577" s="82">
        <v>24606</v>
      </c>
      <c r="M8577" t="s">
        <v>9732</v>
      </c>
    </row>
    <row r="8578" spans="9:13" x14ac:dyDescent="0.25">
      <c r="I8578">
        <v>19571</v>
      </c>
      <c r="J8578" t="s">
        <v>162</v>
      </c>
      <c r="K8578" t="s">
        <v>825</v>
      </c>
      <c r="L8578" s="82">
        <v>24697</v>
      </c>
      <c r="M8578" t="s">
        <v>9733</v>
      </c>
    </row>
    <row r="8579" spans="9:13" x14ac:dyDescent="0.25">
      <c r="I8579">
        <v>19572</v>
      </c>
      <c r="J8579" t="s">
        <v>268</v>
      </c>
      <c r="K8579" t="s">
        <v>526</v>
      </c>
      <c r="L8579" s="82">
        <v>24583</v>
      </c>
      <c r="M8579" t="s">
        <v>9734</v>
      </c>
    </row>
    <row r="8580" spans="9:13" x14ac:dyDescent="0.25">
      <c r="I8580">
        <v>19573</v>
      </c>
      <c r="J8580" t="s">
        <v>200</v>
      </c>
      <c r="K8580" t="s">
        <v>896</v>
      </c>
      <c r="L8580" s="82">
        <v>24790</v>
      </c>
      <c r="M8580" t="s">
        <v>9735</v>
      </c>
    </row>
    <row r="8581" spans="9:13" x14ac:dyDescent="0.25">
      <c r="I8581">
        <v>19574</v>
      </c>
      <c r="J8581" t="s">
        <v>202</v>
      </c>
      <c r="K8581" t="s">
        <v>851</v>
      </c>
      <c r="L8581" s="82">
        <v>24148</v>
      </c>
      <c r="M8581" t="s">
        <v>9736</v>
      </c>
    </row>
    <row r="8582" spans="9:13" x14ac:dyDescent="0.25">
      <c r="I8582">
        <v>19575</v>
      </c>
      <c r="J8582" t="s">
        <v>155</v>
      </c>
      <c r="K8582" t="s">
        <v>952</v>
      </c>
      <c r="L8582" s="82">
        <v>24346</v>
      </c>
      <c r="M8582" t="s">
        <v>9737</v>
      </c>
    </row>
    <row r="8583" spans="9:13" x14ac:dyDescent="0.25">
      <c r="I8583">
        <v>19576</v>
      </c>
      <c r="J8583" t="s">
        <v>511</v>
      </c>
      <c r="K8583" t="s">
        <v>837</v>
      </c>
      <c r="L8583" s="82">
        <v>24127</v>
      </c>
      <c r="M8583" t="s">
        <v>9738</v>
      </c>
    </row>
    <row r="8584" spans="9:13" x14ac:dyDescent="0.25">
      <c r="I8584">
        <v>19577</v>
      </c>
      <c r="J8584" t="s">
        <v>664</v>
      </c>
      <c r="K8584" t="s">
        <v>891</v>
      </c>
      <c r="L8584" s="82">
        <v>24339</v>
      </c>
      <c r="M8584" t="s">
        <v>9739</v>
      </c>
    </row>
    <row r="8585" spans="9:13" x14ac:dyDescent="0.25">
      <c r="I8585">
        <v>19578</v>
      </c>
      <c r="J8585" t="s">
        <v>564</v>
      </c>
      <c r="K8585" t="s">
        <v>896</v>
      </c>
      <c r="L8585" s="82">
        <v>23968</v>
      </c>
      <c r="M8585" t="s">
        <v>9740</v>
      </c>
    </row>
    <row r="8586" spans="9:13" x14ac:dyDescent="0.25">
      <c r="I8586">
        <v>19579</v>
      </c>
      <c r="J8586" t="s">
        <v>443</v>
      </c>
      <c r="K8586" t="s">
        <v>865</v>
      </c>
      <c r="L8586" s="82">
        <v>23981</v>
      </c>
      <c r="M8586" t="s">
        <v>9741</v>
      </c>
    </row>
    <row r="8587" spans="9:13" x14ac:dyDescent="0.25">
      <c r="I8587">
        <v>19580</v>
      </c>
      <c r="J8587" t="s">
        <v>465</v>
      </c>
      <c r="K8587" t="s">
        <v>980</v>
      </c>
      <c r="L8587" s="82">
        <v>23989</v>
      </c>
      <c r="M8587" t="s">
        <v>9742</v>
      </c>
    </row>
    <row r="8588" spans="9:13" x14ac:dyDescent="0.25">
      <c r="I8588">
        <v>19581</v>
      </c>
      <c r="J8588" t="s">
        <v>205</v>
      </c>
      <c r="K8588" t="s">
        <v>893</v>
      </c>
      <c r="L8588" s="82">
        <v>23781</v>
      </c>
      <c r="M8588" t="s">
        <v>9743</v>
      </c>
    </row>
    <row r="8589" spans="9:13" x14ac:dyDescent="0.25">
      <c r="I8589">
        <v>19582</v>
      </c>
      <c r="J8589" t="s">
        <v>177</v>
      </c>
      <c r="K8589" t="s">
        <v>881</v>
      </c>
      <c r="L8589" s="82">
        <v>25106</v>
      </c>
      <c r="M8589" t="s">
        <v>9744</v>
      </c>
    </row>
    <row r="8590" spans="9:13" x14ac:dyDescent="0.25">
      <c r="I8590">
        <v>19583</v>
      </c>
      <c r="J8590" t="s">
        <v>622</v>
      </c>
      <c r="K8590" t="s">
        <v>946</v>
      </c>
      <c r="L8590" s="82">
        <v>24973</v>
      </c>
      <c r="M8590" t="s">
        <v>9745</v>
      </c>
    </row>
    <row r="8591" spans="9:13" x14ac:dyDescent="0.25">
      <c r="I8591">
        <v>19584</v>
      </c>
      <c r="J8591" t="s">
        <v>364</v>
      </c>
      <c r="K8591" t="s">
        <v>860</v>
      </c>
      <c r="L8591" s="82">
        <v>24966</v>
      </c>
      <c r="M8591" t="s">
        <v>9746</v>
      </c>
    </row>
    <row r="8592" spans="9:13" x14ac:dyDescent="0.25">
      <c r="I8592">
        <v>19585</v>
      </c>
      <c r="J8592" t="s">
        <v>306</v>
      </c>
      <c r="K8592" t="s">
        <v>898</v>
      </c>
      <c r="L8592" s="82">
        <v>25156</v>
      </c>
      <c r="M8592" t="s">
        <v>9747</v>
      </c>
    </row>
    <row r="8593" spans="9:13" x14ac:dyDescent="0.25">
      <c r="I8593">
        <v>19586</v>
      </c>
      <c r="J8593" t="s">
        <v>254</v>
      </c>
      <c r="K8593" t="s">
        <v>991</v>
      </c>
      <c r="L8593" s="82">
        <v>24995</v>
      </c>
      <c r="M8593" t="s">
        <v>9748</v>
      </c>
    </row>
    <row r="8594" spans="9:13" x14ac:dyDescent="0.25">
      <c r="I8594">
        <v>19587</v>
      </c>
      <c r="J8594" t="s">
        <v>226</v>
      </c>
      <c r="K8594" t="s">
        <v>664</v>
      </c>
      <c r="L8594" s="82">
        <v>25016</v>
      </c>
      <c r="M8594" t="s">
        <v>9749</v>
      </c>
    </row>
    <row r="8595" spans="9:13" x14ac:dyDescent="0.25">
      <c r="I8595">
        <v>19588</v>
      </c>
      <c r="J8595" t="s">
        <v>380</v>
      </c>
      <c r="K8595" t="s">
        <v>961</v>
      </c>
      <c r="L8595" s="82">
        <v>25023</v>
      </c>
      <c r="M8595" t="s">
        <v>9750</v>
      </c>
    </row>
    <row r="8596" spans="9:13" x14ac:dyDescent="0.25">
      <c r="I8596">
        <v>19589</v>
      </c>
      <c r="J8596" t="s">
        <v>622</v>
      </c>
      <c r="K8596" t="s">
        <v>822</v>
      </c>
      <c r="L8596" s="82">
        <v>23627</v>
      </c>
      <c r="M8596" t="s">
        <v>9751</v>
      </c>
    </row>
    <row r="8597" spans="9:13" x14ac:dyDescent="0.25">
      <c r="I8597">
        <v>19590</v>
      </c>
      <c r="J8597" t="s">
        <v>664</v>
      </c>
      <c r="K8597" t="s">
        <v>981</v>
      </c>
      <c r="L8597" s="82">
        <v>23459</v>
      </c>
      <c r="M8597" t="s">
        <v>9752</v>
      </c>
    </row>
    <row r="8598" spans="9:13" x14ac:dyDescent="0.25">
      <c r="I8598">
        <v>19591</v>
      </c>
      <c r="J8598" t="s">
        <v>656</v>
      </c>
      <c r="K8598" t="s">
        <v>879</v>
      </c>
      <c r="L8598" s="82">
        <v>23439</v>
      </c>
      <c r="M8598" t="s">
        <v>9753</v>
      </c>
    </row>
    <row r="8599" spans="9:13" x14ac:dyDescent="0.25">
      <c r="I8599">
        <v>19592</v>
      </c>
      <c r="J8599" t="s">
        <v>634</v>
      </c>
      <c r="K8599" t="s">
        <v>967</v>
      </c>
      <c r="L8599" s="82">
        <v>23067</v>
      </c>
      <c r="M8599" t="s">
        <v>9754</v>
      </c>
    </row>
    <row r="8600" spans="9:13" x14ac:dyDescent="0.25">
      <c r="I8600">
        <v>19593</v>
      </c>
      <c r="J8600" t="s">
        <v>370</v>
      </c>
      <c r="K8600" t="s">
        <v>1003</v>
      </c>
      <c r="L8600" s="82">
        <v>23298</v>
      </c>
      <c r="M8600" t="s">
        <v>9755</v>
      </c>
    </row>
    <row r="8601" spans="9:13" x14ac:dyDescent="0.25">
      <c r="I8601">
        <v>19594</v>
      </c>
      <c r="J8601" t="s">
        <v>593</v>
      </c>
      <c r="K8601" t="s">
        <v>899</v>
      </c>
      <c r="L8601" s="82">
        <v>23241</v>
      </c>
      <c r="M8601" t="s">
        <v>9756</v>
      </c>
    </row>
    <row r="8602" spans="9:13" x14ac:dyDescent="0.25">
      <c r="I8602">
        <v>19595</v>
      </c>
      <c r="J8602" t="s">
        <v>203</v>
      </c>
      <c r="K8602" t="s">
        <v>879</v>
      </c>
      <c r="L8602" s="82">
        <v>23086</v>
      </c>
      <c r="M8602" t="s">
        <v>9757</v>
      </c>
    </row>
    <row r="8603" spans="9:13" x14ac:dyDescent="0.25">
      <c r="I8603">
        <v>19596</v>
      </c>
      <c r="J8603" t="s">
        <v>698</v>
      </c>
      <c r="K8603" t="s">
        <v>898</v>
      </c>
      <c r="L8603" s="82">
        <v>23142</v>
      </c>
      <c r="M8603" t="s">
        <v>9758</v>
      </c>
    </row>
    <row r="8604" spans="9:13" x14ac:dyDescent="0.25">
      <c r="I8604">
        <v>19597</v>
      </c>
      <c r="J8604" t="s">
        <v>432</v>
      </c>
      <c r="K8604" t="s">
        <v>664</v>
      </c>
      <c r="L8604" s="82">
        <v>24740</v>
      </c>
      <c r="M8604" t="s">
        <v>9759</v>
      </c>
    </row>
    <row r="8605" spans="9:13" x14ac:dyDescent="0.25">
      <c r="I8605">
        <v>19598</v>
      </c>
      <c r="J8605" t="s">
        <v>507</v>
      </c>
      <c r="K8605" t="s">
        <v>864</v>
      </c>
      <c r="L8605" s="82">
        <v>22989</v>
      </c>
      <c r="M8605" t="s">
        <v>9760</v>
      </c>
    </row>
    <row r="8606" spans="9:13" x14ac:dyDescent="0.25">
      <c r="I8606">
        <v>19599</v>
      </c>
      <c r="J8606" t="s">
        <v>254</v>
      </c>
      <c r="K8606" t="s">
        <v>968</v>
      </c>
      <c r="L8606" s="82">
        <v>22316</v>
      </c>
      <c r="M8606" t="s">
        <v>9761</v>
      </c>
    </row>
    <row r="8607" spans="9:13" x14ac:dyDescent="0.25">
      <c r="I8607">
        <v>19600</v>
      </c>
      <c r="J8607" t="s">
        <v>392</v>
      </c>
      <c r="K8607" t="s">
        <v>870</v>
      </c>
      <c r="L8607" s="82">
        <v>22507</v>
      </c>
      <c r="M8607" t="s">
        <v>9762</v>
      </c>
    </row>
    <row r="8608" spans="9:13" x14ac:dyDescent="0.25">
      <c r="I8608">
        <v>19601</v>
      </c>
      <c r="J8608" t="s">
        <v>308</v>
      </c>
      <c r="K8608" t="s">
        <v>831</v>
      </c>
      <c r="L8608" s="82">
        <v>22298</v>
      </c>
      <c r="M8608" t="s">
        <v>9763</v>
      </c>
    </row>
    <row r="8609" spans="9:13" x14ac:dyDescent="0.25">
      <c r="I8609">
        <v>19602</v>
      </c>
      <c r="J8609" t="s">
        <v>424</v>
      </c>
      <c r="K8609" t="s">
        <v>990</v>
      </c>
      <c r="L8609" s="82">
        <v>24208</v>
      </c>
      <c r="M8609" t="s">
        <v>9764</v>
      </c>
    </row>
    <row r="8610" spans="9:13" x14ac:dyDescent="0.25">
      <c r="I8610">
        <v>19603</v>
      </c>
      <c r="J8610" t="s">
        <v>728</v>
      </c>
      <c r="K8610" t="s">
        <v>857</v>
      </c>
      <c r="L8610" s="82">
        <v>24430</v>
      </c>
      <c r="M8610" t="s">
        <v>9765</v>
      </c>
    </row>
    <row r="8611" spans="9:13" x14ac:dyDescent="0.25">
      <c r="I8611">
        <v>19604</v>
      </c>
      <c r="J8611" t="s">
        <v>182</v>
      </c>
      <c r="K8611" t="s">
        <v>903</v>
      </c>
      <c r="L8611" s="82">
        <v>24356</v>
      </c>
      <c r="M8611" t="s">
        <v>9766</v>
      </c>
    </row>
    <row r="8612" spans="9:13" x14ac:dyDescent="0.25">
      <c r="I8612">
        <v>19605</v>
      </c>
      <c r="J8612" t="s">
        <v>620</v>
      </c>
      <c r="K8612" t="s">
        <v>965</v>
      </c>
      <c r="L8612" s="82">
        <v>22247</v>
      </c>
      <c r="M8612" t="s">
        <v>9767</v>
      </c>
    </row>
    <row r="8613" spans="9:13" x14ac:dyDescent="0.25">
      <c r="I8613">
        <v>19606</v>
      </c>
      <c r="J8613" t="s">
        <v>288</v>
      </c>
      <c r="K8613" t="s">
        <v>996</v>
      </c>
      <c r="L8613" s="82">
        <v>11832</v>
      </c>
      <c r="M8613" t="s">
        <v>9768</v>
      </c>
    </row>
    <row r="8614" spans="9:13" x14ac:dyDescent="0.25">
      <c r="I8614">
        <v>19607</v>
      </c>
      <c r="J8614" t="s">
        <v>474</v>
      </c>
      <c r="K8614" t="s">
        <v>981</v>
      </c>
      <c r="L8614" s="82">
        <v>23794</v>
      </c>
      <c r="M8614" t="s">
        <v>9769</v>
      </c>
    </row>
    <row r="8615" spans="9:13" x14ac:dyDescent="0.25">
      <c r="I8615">
        <v>19608</v>
      </c>
      <c r="J8615" t="s">
        <v>173</v>
      </c>
      <c r="K8615" t="s">
        <v>951</v>
      </c>
      <c r="L8615" s="82">
        <v>24043</v>
      </c>
      <c r="M8615" t="s">
        <v>9770</v>
      </c>
    </row>
    <row r="8616" spans="9:13" x14ac:dyDescent="0.25">
      <c r="I8616">
        <v>19609</v>
      </c>
      <c r="J8616" t="s">
        <v>249</v>
      </c>
      <c r="K8616" t="s">
        <v>930</v>
      </c>
      <c r="L8616" s="82">
        <v>23550</v>
      </c>
      <c r="M8616" t="s">
        <v>9771</v>
      </c>
    </row>
    <row r="8617" spans="9:13" x14ac:dyDescent="0.25">
      <c r="I8617">
        <v>19610</v>
      </c>
      <c r="J8617" t="s">
        <v>441</v>
      </c>
      <c r="K8617" t="s">
        <v>870</v>
      </c>
      <c r="L8617" s="82">
        <v>21724</v>
      </c>
      <c r="M8617" t="s">
        <v>9772</v>
      </c>
    </row>
    <row r="8618" spans="9:13" x14ac:dyDescent="0.25">
      <c r="I8618">
        <v>19611</v>
      </c>
      <c r="J8618" t="s">
        <v>476</v>
      </c>
      <c r="K8618" t="s">
        <v>951</v>
      </c>
      <c r="L8618" s="82">
        <v>23299</v>
      </c>
      <c r="M8618" t="s">
        <v>9773</v>
      </c>
    </row>
    <row r="8619" spans="9:13" x14ac:dyDescent="0.25">
      <c r="I8619">
        <v>19612</v>
      </c>
      <c r="J8619" t="s">
        <v>677</v>
      </c>
      <c r="K8619" t="s">
        <v>980</v>
      </c>
      <c r="L8619" s="82">
        <v>23068</v>
      </c>
      <c r="M8619" t="s">
        <v>9774</v>
      </c>
    </row>
    <row r="8620" spans="9:13" x14ac:dyDescent="0.25">
      <c r="I8620">
        <v>19613</v>
      </c>
      <c r="J8620" t="s">
        <v>150</v>
      </c>
      <c r="K8620" t="s">
        <v>856</v>
      </c>
      <c r="L8620" s="82">
        <v>23274</v>
      </c>
      <c r="M8620" t="s">
        <v>9775</v>
      </c>
    </row>
    <row r="8621" spans="9:13" x14ac:dyDescent="0.25">
      <c r="I8621">
        <v>19614</v>
      </c>
      <c r="J8621" t="s">
        <v>164</v>
      </c>
      <c r="K8621" t="s">
        <v>923</v>
      </c>
      <c r="L8621" s="82">
        <v>23227</v>
      </c>
      <c r="M8621" t="s">
        <v>9776</v>
      </c>
    </row>
    <row r="8622" spans="9:13" x14ac:dyDescent="0.25">
      <c r="I8622">
        <v>19615</v>
      </c>
      <c r="J8622" t="s">
        <v>406</v>
      </c>
      <c r="K8622" t="s">
        <v>966</v>
      </c>
      <c r="L8622" s="82">
        <v>22983</v>
      </c>
      <c r="M8622" t="s">
        <v>9777</v>
      </c>
    </row>
    <row r="8623" spans="9:13" x14ac:dyDescent="0.25">
      <c r="I8623">
        <v>19616</v>
      </c>
      <c r="J8623" t="s">
        <v>631</v>
      </c>
      <c r="K8623" t="s">
        <v>1003</v>
      </c>
      <c r="L8623" s="82">
        <v>22801</v>
      </c>
      <c r="M8623" t="s">
        <v>9778</v>
      </c>
    </row>
    <row r="8624" spans="9:13" x14ac:dyDescent="0.25">
      <c r="I8624">
        <v>19617</v>
      </c>
      <c r="J8624" t="s">
        <v>488</v>
      </c>
      <c r="K8624" t="s">
        <v>853</v>
      </c>
      <c r="L8624" s="82">
        <v>22721</v>
      </c>
      <c r="M8624" t="s">
        <v>9779</v>
      </c>
    </row>
    <row r="8625" spans="9:13" x14ac:dyDescent="0.25">
      <c r="I8625">
        <v>19618</v>
      </c>
      <c r="J8625" t="s">
        <v>262</v>
      </c>
      <c r="K8625" t="s">
        <v>1010</v>
      </c>
      <c r="L8625" s="82">
        <v>22776</v>
      </c>
      <c r="M8625" t="s">
        <v>9780</v>
      </c>
    </row>
    <row r="8626" spans="9:13" x14ac:dyDescent="0.25">
      <c r="I8626">
        <v>19619</v>
      </c>
      <c r="J8626" t="s">
        <v>276</v>
      </c>
      <c r="K8626" t="s">
        <v>936</v>
      </c>
      <c r="L8626" s="82">
        <v>22961</v>
      </c>
      <c r="M8626" t="s">
        <v>9781</v>
      </c>
    </row>
    <row r="8627" spans="9:13" x14ac:dyDescent="0.25">
      <c r="I8627">
        <v>19620</v>
      </c>
      <c r="J8627" t="s">
        <v>369</v>
      </c>
      <c r="K8627" t="s">
        <v>908</v>
      </c>
      <c r="L8627" s="82">
        <v>22601</v>
      </c>
      <c r="M8627" t="s">
        <v>9782</v>
      </c>
    </row>
    <row r="8628" spans="9:13" x14ac:dyDescent="0.25">
      <c r="I8628">
        <v>19621</v>
      </c>
      <c r="J8628" t="s">
        <v>492</v>
      </c>
      <c r="K8628" t="s">
        <v>931</v>
      </c>
      <c r="L8628" s="82">
        <v>21342</v>
      </c>
      <c r="M8628" t="s">
        <v>9783</v>
      </c>
    </row>
    <row r="8629" spans="9:13" x14ac:dyDescent="0.25">
      <c r="I8629">
        <v>19622</v>
      </c>
      <c r="J8629" t="s">
        <v>449</v>
      </c>
      <c r="K8629" t="s">
        <v>850</v>
      </c>
      <c r="L8629" s="82">
        <v>21545</v>
      </c>
      <c r="M8629" t="s">
        <v>9784</v>
      </c>
    </row>
    <row r="8630" spans="9:13" x14ac:dyDescent="0.25">
      <c r="I8630">
        <v>19623</v>
      </c>
      <c r="J8630" t="s">
        <v>617</v>
      </c>
      <c r="K8630" t="s">
        <v>927</v>
      </c>
      <c r="L8630" s="82">
        <v>21499</v>
      </c>
      <c r="M8630" t="s">
        <v>9785</v>
      </c>
    </row>
    <row r="8631" spans="9:13" x14ac:dyDescent="0.25">
      <c r="I8631">
        <v>19624</v>
      </c>
      <c r="J8631" t="s">
        <v>589</v>
      </c>
      <c r="K8631" t="s">
        <v>824</v>
      </c>
      <c r="L8631" s="82">
        <v>20829</v>
      </c>
      <c r="M8631" t="s">
        <v>9786</v>
      </c>
    </row>
    <row r="8632" spans="9:13" x14ac:dyDescent="0.25">
      <c r="I8632">
        <v>19625</v>
      </c>
      <c r="J8632" t="s">
        <v>468</v>
      </c>
      <c r="K8632" t="s">
        <v>854</v>
      </c>
      <c r="L8632" s="82">
        <v>20898</v>
      </c>
      <c r="M8632" t="s">
        <v>9787</v>
      </c>
    </row>
    <row r="8633" spans="9:13" x14ac:dyDescent="0.25">
      <c r="I8633">
        <v>19626</v>
      </c>
      <c r="J8633" t="s">
        <v>602</v>
      </c>
      <c r="K8633" t="s">
        <v>895</v>
      </c>
      <c r="L8633" s="82">
        <v>22197</v>
      </c>
      <c r="M8633" t="s">
        <v>9788</v>
      </c>
    </row>
    <row r="8634" spans="9:13" x14ac:dyDescent="0.25">
      <c r="I8634">
        <v>19627</v>
      </c>
      <c r="J8634" t="s">
        <v>249</v>
      </c>
      <c r="K8634" t="s">
        <v>903</v>
      </c>
      <c r="L8634" s="82">
        <v>21950</v>
      </c>
      <c r="M8634" t="s">
        <v>9789</v>
      </c>
    </row>
    <row r="8635" spans="9:13" x14ac:dyDescent="0.25">
      <c r="I8635">
        <v>19628</v>
      </c>
      <c r="J8635" t="s">
        <v>600</v>
      </c>
      <c r="K8635" t="s">
        <v>930</v>
      </c>
      <c r="L8635" s="82">
        <v>20766</v>
      </c>
      <c r="M8635" t="s">
        <v>9790</v>
      </c>
    </row>
    <row r="8636" spans="9:13" x14ac:dyDescent="0.25">
      <c r="I8636">
        <v>19629</v>
      </c>
      <c r="J8636" t="s">
        <v>178</v>
      </c>
      <c r="K8636" t="s">
        <v>830</v>
      </c>
      <c r="L8636" s="82">
        <v>20499</v>
      </c>
      <c r="M8636" t="s">
        <v>9791</v>
      </c>
    </row>
    <row r="8637" spans="9:13" x14ac:dyDescent="0.25">
      <c r="I8637">
        <v>19630</v>
      </c>
      <c r="J8637" t="s">
        <v>730</v>
      </c>
      <c r="K8637" t="s">
        <v>869</v>
      </c>
      <c r="L8637" s="82">
        <v>20711</v>
      </c>
      <c r="M8637" t="s">
        <v>9792</v>
      </c>
    </row>
    <row r="8638" spans="9:13" x14ac:dyDescent="0.25">
      <c r="I8638">
        <v>19631</v>
      </c>
      <c r="J8638" t="s">
        <v>527</v>
      </c>
      <c r="K8638" t="s">
        <v>749</v>
      </c>
      <c r="L8638" s="82">
        <v>19444</v>
      </c>
      <c r="M8638" t="s">
        <v>9793</v>
      </c>
    </row>
    <row r="8639" spans="9:13" x14ac:dyDescent="0.25">
      <c r="I8639">
        <v>19632</v>
      </c>
      <c r="J8639" t="s">
        <v>304</v>
      </c>
      <c r="K8639" t="s">
        <v>908</v>
      </c>
      <c r="L8639" s="82">
        <v>18194</v>
      </c>
      <c r="M8639" t="s">
        <v>9794</v>
      </c>
    </row>
    <row r="8640" spans="9:13" x14ac:dyDescent="0.25">
      <c r="I8640">
        <v>19633</v>
      </c>
      <c r="J8640" t="s">
        <v>168</v>
      </c>
      <c r="K8640" t="s">
        <v>937</v>
      </c>
      <c r="L8640" s="82">
        <v>27996</v>
      </c>
      <c r="M8640" t="s">
        <v>9795</v>
      </c>
    </row>
    <row r="8641" spans="9:13" x14ac:dyDescent="0.25">
      <c r="I8641">
        <v>19634</v>
      </c>
      <c r="J8641" t="s">
        <v>694</v>
      </c>
      <c r="K8641" t="s">
        <v>853</v>
      </c>
      <c r="L8641" s="82">
        <v>27495</v>
      </c>
      <c r="M8641" t="s">
        <v>9796</v>
      </c>
    </row>
    <row r="8642" spans="9:13" x14ac:dyDescent="0.25">
      <c r="I8642">
        <v>19635</v>
      </c>
      <c r="J8642" t="s">
        <v>443</v>
      </c>
      <c r="K8642" t="s">
        <v>965</v>
      </c>
      <c r="L8642" s="82">
        <v>28061</v>
      </c>
      <c r="M8642" t="s">
        <v>9797</v>
      </c>
    </row>
    <row r="8643" spans="9:13" x14ac:dyDescent="0.25">
      <c r="I8643">
        <v>19636</v>
      </c>
      <c r="J8643" t="s">
        <v>209</v>
      </c>
      <c r="K8643" t="s">
        <v>726</v>
      </c>
      <c r="L8643" s="82">
        <v>28081</v>
      </c>
      <c r="M8643" t="s">
        <v>9798</v>
      </c>
    </row>
    <row r="8644" spans="9:13" x14ac:dyDescent="0.25">
      <c r="I8644">
        <v>19637</v>
      </c>
      <c r="J8644" t="s">
        <v>276</v>
      </c>
      <c r="K8644" t="s">
        <v>909</v>
      </c>
      <c r="L8644" s="82">
        <v>27948</v>
      </c>
      <c r="M8644" t="s">
        <v>9799</v>
      </c>
    </row>
    <row r="8645" spans="9:13" x14ac:dyDescent="0.25">
      <c r="I8645">
        <v>19638</v>
      </c>
      <c r="J8645" t="s">
        <v>497</v>
      </c>
      <c r="K8645" t="s">
        <v>984</v>
      </c>
      <c r="L8645" s="82">
        <v>29520</v>
      </c>
      <c r="M8645" t="s">
        <v>9800</v>
      </c>
    </row>
    <row r="8646" spans="9:13" x14ac:dyDescent="0.25">
      <c r="I8646">
        <v>19639</v>
      </c>
      <c r="J8646" t="s">
        <v>427</v>
      </c>
      <c r="K8646" t="s">
        <v>921</v>
      </c>
      <c r="L8646" s="82">
        <v>29295</v>
      </c>
      <c r="M8646" t="s">
        <v>9801</v>
      </c>
    </row>
    <row r="8647" spans="9:13" x14ac:dyDescent="0.25">
      <c r="I8647">
        <v>19640</v>
      </c>
      <c r="J8647" t="s">
        <v>530</v>
      </c>
      <c r="K8647" t="s">
        <v>833</v>
      </c>
      <c r="L8647" s="82">
        <v>29481</v>
      </c>
      <c r="M8647" t="s">
        <v>9802</v>
      </c>
    </row>
    <row r="8648" spans="9:13" x14ac:dyDescent="0.25">
      <c r="I8648">
        <v>19641</v>
      </c>
      <c r="J8648" t="s">
        <v>530</v>
      </c>
      <c r="K8648" t="s">
        <v>941</v>
      </c>
      <c r="L8648" s="82">
        <v>29301</v>
      </c>
      <c r="M8648" t="s">
        <v>9803</v>
      </c>
    </row>
    <row r="8649" spans="9:13" x14ac:dyDescent="0.25">
      <c r="I8649">
        <v>19642</v>
      </c>
      <c r="J8649" t="s">
        <v>506</v>
      </c>
      <c r="K8649" t="s">
        <v>941</v>
      </c>
      <c r="L8649" s="82">
        <v>28923</v>
      </c>
      <c r="M8649" t="s">
        <v>9804</v>
      </c>
    </row>
    <row r="8650" spans="9:13" x14ac:dyDescent="0.25">
      <c r="I8650">
        <v>19643</v>
      </c>
      <c r="J8650" t="s">
        <v>307</v>
      </c>
      <c r="K8650" t="s">
        <v>1016</v>
      </c>
      <c r="L8650" s="82">
        <v>28847</v>
      </c>
      <c r="M8650" t="s">
        <v>9805</v>
      </c>
    </row>
    <row r="8651" spans="9:13" x14ac:dyDescent="0.25">
      <c r="I8651">
        <v>19644</v>
      </c>
      <c r="J8651" t="s">
        <v>624</v>
      </c>
      <c r="K8651" t="s">
        <v>921</v>
      </c>
      <c r="L8651" s="82">
        <v>28388</v>
      </c>
      <c r="M8651" t="s">
        <v>9806</v>
      </c>
    </row>
    <row r="8652" spans="9:13" x14ac:dyDescent="0.25">
      <c r="I8652">
        <v>19645</v>
      </c>
      <c r="J8652" t="s">
        <v>523</v>
      </c>
      <c r="K8652" t="s">
        <v>983</v>
      </c>
      <c r="L8652" s="82">
        <v>28143</v>
      </c>
      <c r="M8652" t="s">
        <v>9807</v>
      </c>
    </row>
    <row r="8653" spans="9:13" x14ac:dyDescent="0.25">
      <c r="I8653">
        <v>19646</v>
      </c>
      <c r="J8653" t="s">
        <v>161</v>
      </c>
      <c r="K8653" t="s">
        <v>726</v>
      </c>
      <c r="L8653" s="82">
        <v>29041</v>
      </c>
      <c r="M8653" t="s">
        <v>9808</v>
      </c>
    </row>
    <row r="8654" spans="9:13" x14ac:dyDescent="0.25">
      <c r="I8654">
        <v>19647</v>
      </c>
      <c r="J8654" t="s">
        <v>319</v>
      </c>
      <c r="K8654" t="s">
        <v>939</v>
      </c>
      <c r="L8654" s="82">
        <v>29146</v>
      </c>
      <c r="M8654" t="s">
        <v>9809</v>
      </c>
    </row>
    <row r="8655" spans="9:13" x14ac:dyDescent="0.25">
      <c r="I8655">
        <v>19648</v>
      </c>
      <c r="J8655" t="s">
        <v>160</v>
      </c>
      <c r="K8655" t="s">
        <v>995</v>
      </c>
      <c r="L8655" s="82">
        <v>29132</v>
      </c>
      <c r="M8655" t="s">
        <v>9810</v>
      </c>
    </row>
    <row r="8656" spans="9:13" x14ac:dyDescent="0.25">
      <c r="I8656">
        <v>19649</v>
      </c>
      <c r="J8656" t="s">
        <v>152</v>
      </c>
      <c r="K8656" t="s">
        <v>664</v>
      </c>
      <c r="L8656" s="82">
        <v>29093</v>
      </c>
      <c r="M8656" t="s">
        <v>9811</v>
      </c>
    </row>
    <row r="8657" spans="9:13" x14ac:dyDescent="0.25">
      <c r="I8657">
        <v>19650</v>
      </c>
      <c r="J8657" t="s">
        <v>711</v>
      </c>
      <c r="K8657" t="s">
        <v>980</v>
      </c>
      <c r="L8657" s="82">
        <v>14362</v>
      </c>
      <c r="M8657" t="s">
        <v>9812</v>
      </c>
    </row>
    <row r="8658" spans="9:13" x14ac:dyDescent="0.25">
      <c r="I8658">
        <v>19651</v>
      </c>
      <c r="J8658" t="s">
        <v>386</v>
      </c>
      <c r="K8658" t="s">
        <v>891</v>
      </c>
      <c r="L8658" s="82">
        <v>14563</v>
      </c>
      <c r="M8658" t="s">
        <v>9813</v>
      </c>
    </row>
    <row r="8659" spans="9:13" x14ac:dyDescent="0.25">
      <c r="I8659">
        <v>19652</v>
      </c>
      <c r="J8659" t="s">
        <v>679</v>
      </c>
      <c r="K8659" t="s">
        <v>932</v>
      </c>
      <c r="L8659" s="82">
        <v>15661</v>
      </c>
      <c r="M8659" t="s">
        <v>9814</v>
      </c>
    </row>
    <row r="8660" spans="9:13" x14ac:dyDescent="0.25">
      <c r="I8660">
        <v>19653</v>
      </c>
      <c r="J8660" t="s">
        <v>422</v>
      </c>
      <c r="K8660" t="s">
        <v>854</v>
      </c>
      <c r="L8660" s="82">
        <v>15415</v>
      </c>
      <c r="M8660" t="s">
        <v>9815</v>
      </c>
    </row>
    <row r="8661" spans="9:13" x14ac:dyDescent="0.25">
      <c r="I8661">
        <v>19654</v>
      </c>
      <c r="J8661" t="s">
        <v>530</v>
      </c>
      <c r="K8661" t="s">
        <v>686</v>
      </c>
      <c r="L8661" s="82">
        <v>27867</v>
      </c>
      <c r="M8661" t="s">
        <v>9816</v>
      </c>
    </row>
    <row r="8662" spans="9:13" x14ac:dyDescent="0.25">
      <c r="I8662">
        <v>19655</v>
      </c>
      <c r="J8662" t="s">
        <v>336</v>
      </c>
      <c r="K8662" t="s">
        <v>858</v>
      </c>
      <c r="L8662" s="82">
        <v>28078</v>
      </c>
      <c r="M8662" t="s">
        <v>9817</v>
      </c>
    </row>
    <row r="8663" spans="9:13" x14ac:dyDescent="0.25">
      <c r="I8663">
        <v>19656</v>
      </c>
      <c r="J8663" t="s">
        <v>162</v>
      </c>
      <c r="K8663" t="s">
        <v>1000</v>
      </c>
      <c r="L8663" s="82">
        <v>27264</v>
      </c>
      <c r="M8663" t="s">
        <v>9818</v>
      </c>
    </row>
    <row r="8664" spans="9:13" x14ac:dyDescent="0.25">
      <c r="I8664">
        <v>19657</v>
      </c>
      <c r="J8664" t="s">
        <v>228</v>
      </c>
      <c r="K8664" t="s">
        <v>913</v>
      </c>
      <c r="L8664" s="82">
        <v>26380</v>
      </c>
      <c r="M8664" t="s">
        <v>9819</v>
      </c>
    </row>
    <row r="8665" spans="9:13" x14ac:dyDescent="0.25">
      <c r="I8665">
        <v>19658</v>
      </c>
      <c r="J8665" t="s">
        <v>557</v>
      </c>
      <c r="K8665" t="s">
        <v>171</v>
      </c>
      <c r="L8665" s="82">
        <v>24932</v>
      </c>
      <c r="M8665" t="s">
        <v>9820</v>
      </c>
    </row>
    <row r="8666" spans="9:13" x14ac:dyDescent="0.25">
      <c r="I8666">
        <v>19659</v>
      </c>
      <c r="J8666" t="s">
        <v>164</v>
      </c>
      <c r="K8666" t="s">
        <v>924</v>
      </c>
      <c r="L8666" s="82">
        <v>23337</v>
      </c>
      <c r="M8666" t="s">
        <v>9821</v>
      </c>
    </row>
    <row r="8667" spans="9:13" x14ac:dyDescent="0.25">
      <c r="I8667">
        <v>19660</v>
      </c>
      <c r="J8667" t="s">
        <v>289</v>
      </c>
      <c r="K8667" t="s">
        <v>837</v>
      </c>
      <c r="L8667" s="82">
        <v>23046</v>
      </c>
      <c r="M8667" t="s">
        <v>9822</v>
      </c>
    </row>
    <row r="8668" spans="9:13" x14ac:dyDescent="0.25">
      <c r="I8668">
        <v>19661</v>
      </c>
      <c r="J8668" t="s">
        <v>542</v>
      </c>
      <c r="K8668" t="s">
        <v>887</v>
      </c>
      <c r="L8668" s="82">
        <v>24893</v>
      </c>
      <c r="M8668" t="s">
        <v>9823</v>
      </c>
    </row>
    <row r="8669" spans="9:13" x14ac:dyDescent="0.25">
      <c r="I8669">
        <v>19662</v>
      </c>
      <c r="J8669" t="s">
        <v>160</v>
      </c>
      <c r="K8669" t="s">
        <v>864</v>
      </c>
      <c r="L8669" s="82">
        <v>24978</v>
      </c>
      <c r="M8669" t="s">
        <v>9824</v>
      </c>
    </row>
    <row r="8670" spans="9:13" x14ac:dyDescent="0.25">
      <c r="I8670">
        <v>19663</v>
      </c>
      <c r="J8670" t="s">
        <v>562</v>
      </c>
      <c r="K8670" t="s">
        <v>698</v>
      </c>
      <c r="L8670" s="82">
        <v>25157</v>
      </c>
      <c r="M8670" t="s">
        <v>9825</v>
      </c>
    </row>
    <row r="8671" spans="9:13" x14ac:dyDescent="0.25">
      <c r="I8671">
        <v>19664</v>
      </c>
      <c r="J8671" t="s">
        <v>169</v>
      </c>
      <c r="K8671" t="s">
        <v>686</v>
      </c>
      <c r="L8671" s="82">
        <v>25036</v>
      </c>
      <c r="M8671" t="s">
        <v>9826</v>
      </c>
    </row>
    <row r="8672" spans="9:13" x14ac:dyDescent="0.25">
      <c r="I8672">
        <v>19665</v>
      </c>
      <c r="J8672" t="s">
        <v>276</v>
      </c>
      <c r="K8672" t="s">
        <v>959</v>
      </c>
      <c r="L8672" s="82">
        <v>24940</v>
      </c>
      <c r="M8672" t="s">
        <v>9827</v>
      </c>
    </row>
    <row r="8673" spans="9:13" x14ac:dyDescent="0.25">
      <c r="I8673">
        <v>19666</v>
      </c>
      <c r="J8673" t="s">
        <v>319</v>
      </c>
      <c r="K8673" t="s">
        <v>686</v>
      </c>
      <c r="L8673" s="82">
        <v>16412</v>
      </c>
      <c r="M8673" t="s">
        <v>9828</v>
      </c>
    </row>
    <row r="8674" spans="9:13" x14ac:dyDescent="0.25">
      <c r="I8674">
        <v>19667</v>
      </c>
      <c r="J8674" t="s">
        <v>435</v>
      </c>
      <c r="K8674" t="s">
        <v>830</v>
      </c>
      <c r="L8674" s="82">
        <v>16270</v>
      </c>
      <c r="M8674" t="s">
        <v>9829</v>
      </c>
    </row>
    <row r="8675" spans="9:13" x14ac:dyDescent="0.25">
      <c r="I8675">
        <v>19668</v>
      </c>
      <c r="J8675" t="s">
        <v>439</v>
      </c>
      <c r="K8675" t="s">
        <v>952</v>
      </c>
      <c r="L8675" s="82">
        <v>28775</v>
      </c>
      <c r="M8675" t="s">
        <v>9830</v>
      </c>
    </row>
    <row r="8676" spans="9:13" x14ac:dyDescent="0.25">
      <c r="I8676">
        <v>19669</v>
      </c>
      <c r="J8676" t="s">
        <v>319</v>
      </c>
      <c r="K8676" t="s">
        <v>837</v>
      </c>
      <c r="L8676" s="82">
        <v>28607</v>
      </c>
      <c r="M8676" t="s">
        <v>9831</v>
      </c>
    </row>
    <row r="8677" spans="9:13" x14ac:dyDescent="0.25">
      <c r="I8677">
        <v>19670</v>
      </c>
      <c r="J8677" t="s">
        <v>473</v>
      </c>
      <c r="K8677" t="s">
        <v>902</v>
      </c>
      <c r="L8677" s="82">
        <v>28565</v>
      </c>
      <c r="M8677" t="s">
        <v>9832</v>
      </c>
    </row>
    <row r="8678" spans="9:13" x14ac:dyDescent="0.25">
      <c r="I8678">
        <v>19671</v>
      </c>
      <c r="J8678" t="s">
        <v>725</v>
      </c>
      <c r="K8678" t="s">
        <v>890</v>
      </c>
      <c r="L8678" s="82">
        <v>28673</v>
      </c>
      <c r="M8678" t="s">
        <v>9833</v>
      </c>
    </row>
    <row r="8679" spans="9:13" x14ac:dyDescent="0.25">
      <c r="I8679">
        <v>19672</v>
      </c>
      <c r="J8679" t="s">
        <v>570</v>
      </c>
      <c r="K8679" t="s">
        <v>847</v>
      </c>
      <c r="L8679" s="82">
        <v>16604</v>
      </c>
      <c r="M8679" t="s">
        <v>9834</v>
      </c>
    </row>
    <row r="8680" spans="9:13" x14ac:dyDescent="0.25">
      <c r="I8680">
        <v>19673</v>
      </c>
      <c r="J8680" t="s">
        <v>554</v>
      </c>
      <c r="K8680" t="s">
        <v>878</v>
      </c>
      <c r="L8680" s="82">
        <v>16481</v>
      </c>
      <c r="M8680" t="s">
        <v>9835</v>
      </c>
    </row>
    <row r="8681" spans="9:13" x14ac:dyDescent="0.25">
      <c r="I8681">
        <v>19674</v>
      </c>
      <c r="J8681" t="s">
        <v>216</v>
      </c>
      <c r="K8681" t="s">
        <v>905</v>
      </c>
      <c r="L8681" s="82">
        <v>16707</v>
      </c>
      <c r="M8681" t="s">
        <v>9836</v>
      </c>
    </row>
    <row r="8682" spans="9:13" x14ac:dyDescent="0.25">
      <c r="I8682">
        <v>19675</v>
      </c>
      <c r="J8682" t="s">
        <v>489</v>
      </c>
      <c r="K8682" t="s">
        <v>921</v>
      </c>
      <c r="L8682" s="82">
        <v>16871</v>
      </c>
      <c r="M8682" t="s">
        <v>9837</v>
      </c>
    </row>
    <row r="8683" spans="9:13" x14ac:dyDescent="0.25">
      <c r="I8683">
        <v>19676</v>
      </c>
      <c r="J8683" t="s">
        <v>184</v>
      </c>
      <c r="K8683" t="s">
        <v>902</v>
      </c>
      <c r="L8683" s="82">
        <v>17060</v>
      </c>
      <c r="M8683" t="s">
        <v>9838</v>
      </c>
    </row>
    <row r="8684" spans="9:13" x14ac:dyDescent="0.25">
      <c r="I8684">
        <v>19677</v>
      </c>
      <c r="J8684" t="s">
        <v>557</v>
      </c>
      <c r="K8684" t="s">
        <v>965</v>
      </c>
      <c r="L8684" s="82">
        <v>17125</v>
      </c>
      <c r="M8684" t="s">
        <v>9839</v>
      </c>
    </row>
    <row r="8685" spans="9:13" x14ac:dyDescent="0.25">
      <c r="I8685">
        <v>19678</v>
      </c>
      <c r="J8685" t="s">
        <v>664</v>
      </c>
      <c r="K8685" t="s">
        <v>932</v>
      </c>
      <c r="L8685" s="82">
        <v>26152</v>
      </c>
      <c r="M8685" t="s">
        <v>9840</v>
      </c>
    </row>
    <row r="8686" spans="9:13" x14ac:dyDescent="0.25">
      <c r="I8686">
        <v>19679</v>
      </c>
      <c r="J8686" t="s">
        <v>439</v>
      </c>
      <c r="K8686" t="s">
        <v>1003</v>
      </c>
      <c r="L8686" s="82">
        <v>26003</v>
      </c>
      <c r="M8686" t="s">
        <v>9841</v>
      </c>
    </row>
    <row r="8687" spans="9:13" x14ac:dyDescent="0.25">
      <c r="I8687">
        <v>19680</v>
      </c>
      <c r="J8687" t="s">
        <v>265</v>
      </c>
      <c r="K8687" t="s">
        <v>841</v>
      </c>
      <c r="L8687" s="82">
        <v>26270</v>
      </c>
      <c r="M8687" t="s">
        <v>9842</v>
      </c>
    </row>
    <row r="8688" spans="9:13" x14ac:dyDescent="0.25">
      <c r="I8688">
        <v>19681</v>
      </c>
      <c r="J8688" t="s">
        <v>363</v>
      </c>
      <c r="K8688" t="s">
        <v>841</v>
      </c>
      <c r="L8688" s="82">
        <v>26551</v>
      </c>
      <c r="M8688" t="s">
        <v>9843</v>
      </c>
    </row>
    <row r="8689" spans="9:13" x14ac:dyDescent="0.25">
      <c r="I8689">
        <v>19682</v>
      </c>
      <c r="J8689" t="s">
        <v>703</v>
      </c>
      <c r="K8689" t="s">
        <v>894</v>
      </c>
      <c r="L8689" s="82">
        <v>26518</v>
      </c>
      <c r="M8689" t="s">
        <v>9844</v>
      </c>
    </row>
    <row r="8690" spans="9:13" x14ac:dyDescent="0.25">
      <c r="I8690">
        <v>19683</v>
      </c>
      <c r="J8690" t="s">
        <v>270</v>
      </c>
      <c r="K8690" t="s">
        <v>996</v>
      </c>
      <c r="L8690" s="82">
        <v>26305</v>
      </c>
      <c r="M8690" t="s">
        <v>9845</v>
      </c>
    </row>
    <row r="8691" spans="9:13" x14ac:dyDescent="0.25">
      <c r="I8691">
        <v>19684</v>
      </c>
      <c r="J8691" t="s">
        <v>318</v>
      </c>
      <c r="K8691" t="s">
        <v>726</v>
      </c>
      <c r="L8691" s="82">
        <v>23623</v>
      </c>
      <c r="M8691" t="s">
        <v>9846</v>
      </c>
    </row>
    <row r="8692" spans="9:13" x14ac:dyDescent="0.25">
      <c r="I8692">
        <v>19685</v>
      </c>
      <c r="J8692" t="s">
        <v>446</v>
      </c>
      <c r="K8692" t="s">
        <v>891</v>
      </c>
      <c r="L8692" s="82">
        <v>23452</v>
      </c>
      <c r="M8692" t="s">
        <v>9847</v>
      </c>
    </row>
    <row r="8693" spans="9:13" x14ac:dyDescent="0.25">
      <c r="I8693">
        <v>19686</v>
      </c>
      <c r="J8693" t="s">
        <v>314</v>
      </c>
      <c r="K8693" t="s">
        <v>857</v>
      </c>
      <c r="L8693" s="82">
        <v>23549</v>
      </c>
      <c r="M8693" t="s">
        <v>9848</v>
      </c>
    </row>
    <row r="8694" spans="9:13" x14ac:dyDescent="0.25">
      <c r="I8694">
        <v>19687</v>
      </c>
      <c r="J8694" t="s">
        <v>675</v>
      </c>
      <c r="K8694" t="s">
        <v>918</v>
      </c>
      <c r="L8694" s="82">
        <v>23529</v>
      </c>
      <c r="M8694" t="s">
        <v>9849</v>
      </c>
    </row>
    <row r="8695" spans="9:13" x14ac:dyDescent="0.25">
      <c r="I8695">
        <v>19688</v>
      </c>
      <c r="J8695" t="s">
        <v>527</v>
      </c>
      <c r="K8695" t="s">
        <v>886</v>
      </c>
      <c r="L8695" s="82">
        <v>20497</v>
      </c>
      <c r="M8695" t="s">
        <v>9850</v>
      </c>
    </row>
    <row r="8696" spans="9:13" x14ac:dyDescent="0.25">
      <c r="I8696">
        <v>19689</v>
      </c>
      <c r="J8696" t="s">
        <v>152</v>
      </c>
      <c r="K8696" t="s">
        <v>959</v>
      </c>
      <c r="L8696" s="82">
        <v>20525</v>
      </c>
      <c r="M8696" t="s">
        <v>9851</v>
      </c>
    </row>
    <row r="8697" spans="9:13" x14ac:dyDescent="0.25">
      <c r="I8697">
        <v>19690</v>
      </c>
      <c r="J8697" t="s">
        <v>345</v>
      </c>
      <c r="K8697" t="s">
        <v>126</v>
      </c>
      <c r="L8697" s="82">
        <v>12561</v>
      </c>
      <c r="M8697" t="s">
        <v>9852</v>
      </c>
    </row>
    <row r="8698" spans="9:13" x14ac:dyDescent="0.25">
      <c r="I8698">
        <v>19691</v>
      </c>
      <c r="J8698" t="s">
        <v>500</v>
      </c>
      <c r="K8698" t="s">
        <v>887</v>
      </c>
      <c r="L8698" s="82">
        <v>23074</v>
      </c>
      <c r="M8698" t="s">
        <v>9853</v>
      </c>
    </row>
    <row r="8699" spans="9:13" x14ac:dyDescent="0.25">
      <c r="I8699">
        <v>19692</v>
      </c>
      <c r="J8699" t="s">
        <v>517</v>
      </c>
      <c r="K8699" t="s">
        <v>843</v>
      </c>
      <c r="L8699" s="82">
        <v>23330</v>
      </c>
      <c r="M8699" t="s">
        <v>9854</v>
      </c>
    </row>
    <row r="8700" spans="9:13" x14ac:dyDescent="0.25">
      <c r="I8700">
        <v>19693</v>
      </c>
      <c r="J8700" t="s">
        <v>577</v>
      </c>
      <c r="K8700" t="s">
        <v>940</v>
      </c>
      <c r="L8700" s="82">
        <v>23008</v>
      </c>
      <c r="M8700" t="s">
        <v>9855</v>
      </c>
    </row>
    <row r="8701" spans="9:13" x14ac:dyDescent="0.25">
      <c r="I8701">
        <v>19694</v>
      </c>
      <c r="J8701" t="s">
        <v>301</v>
      </c>
      <c r="K8701" t="s">
        <v>891</v>
      </c>
      <c r="L8701" s="82">
        <v>22903</v>
      </c>
      <c r="M8701" t="s">
        <v>9856</v>
      </c>
    </row>
    <row r="8702" spans="9:13" x14ac:dyDescent="0.25">
      <c r="I8702">
        <v>19695</v>
      </c>
      <c r="J8702" t="s">
        <v>326</v>
      </c>
      <c r="K8702" t="s">
        <v>854</v>
      </c>
      <c r="L8702" s="82">
        <v>22998</v>
      </c>
      <c r="M8702" t="s">
        <v>9857</v>
      </c>
    </row>
    <row r="8703" spans="9:13" x14ac:dyDescent="0.25">
      <c r="I8703">
        <v>19696</v>
      </c>
      <c r="J8703" t="s">
        <v>190</v>
      </c>
      <c r="K8703" t="s">
        <v>917</v>
      </c>
      <c r="L8703" s="82">
        <v>22686</v>
      </c>
      <c r="M8703" t="s">
        <v>9858</v>
      </c>
    </row>
    <row r="8704" spans="9:13" x14ac:dyDescent="0.25">
      <c r="I8704">
        <v>19697</v>
      </c>
      <c r="J8704" t="s">
        <v>448</v>
      </c>
      <c r="K8704" t="s">
        <v>928</v>
      </c>
      <c r="L8704" s="82">
        <v>22794</v>
      </c>
      <c r="M8704" t="s">
        <v>9859</v>
      </c>
    </row>
    <row r="8705" spans="9:13" x14ac:dyDescent="0.25">
      <c r="I8705">
        <v>19698</v>
      </c>
      <c r="J8705" t="s">
        <v>301</v>
      </c>
      <c r="K8705" t="s">
        <v>931</v>
      </c>
      <c r="L8705" s="82">
        <v>22768</v>
      </c>
      <c r="M8705" t="s">
        <v>9860</v>
      </c>
    </row>
    <row r="8706" spans="9:13" x14ac:dyDescent="0.25">
      <c r="I8706">
        <v>19699</v>
      </c>
      <c r="J8706" t="s">
        <v>301</v>
      </c>
      <c r="K8706" t="s">
        <v>283</v>
      </c>
      <c r="L8706" s="82">
        <v>22413</v>
      </c>
      <c r="M8706" t="s">
        <v>9861</v>
      </c>
    </row>
    <row r="8707" spans="9:13" x14ac:dyDescent="0.25">
      <c r="I8707">
        <v>19700</v>
      </c>
      <c r="J8707" t="s">
        <v>288</v>
      </c>
      <c r="K8707" t="s">
        <v>995</v>
      </c>
      <c r="L8707" s="82">
        <v>22475</v>
      </c>
      <c r="M8707" t="s">
        <v>9862</v>
      </c>
    </row>
    <row r="8708" spans="9:13" x14ac:dyDescent="0.25">
      <c r="I8708">
        <v>19701</v>
      </c>
      <c r="J8708" t="s">
        <v>586</v>
      </c>
      <c r="K8708" t="s">
        <v>928</v>
      </c>
      <c r="L8708" s="82">
        <v>20261</v>
      </c>
      <c r="M8708" t="s">
        <v>9863</v>
      </c>
    </row>
    <row r="8709" spans="9:13" x14ac:dyDescent="0.25">
      <c r="I8709">
        <v>19702</v>
      </c>
      <c r="J8709" t="s">
        <v>278</v>
      </c>
      <c r="K8709" t="s">
        <v>871</v>
      </c>
      <c r="L8709" s="82">
        <v>20364</v>
      </c>
      <c r="M8709" t="s">
        <v>9864</v>
      </c>
    </row>
    <row r="8710" spans="9:13" x14ac:dyDescent="0.25">
      <c r="I8710">
        <v>19703</v>
      </c>
      <c r="J8710" t="s">
        <v>341</v>
      </c>
      <c r="K8710" t="s">
        <v>886</v>
      </c>
      <c r="L8710" s="82">
        <v>20364</v>
      </c>
      <c r="M8710" t="s">
        <v>9865</v>
      </c>
    </row>
    <row r="8711" spans="9:13" x14ac:dyDescent="0.25">
      <c r="I8711">
        <v>19704</v>
      </c>
      <c r="J8711" t="s">
        <v>189</v>
      </c>
      <c r="K8711" t="s">
        <v>955</v>
      </c>
      <c r="L8711" s="82">
        <v>20266</v>
      </c>
      <c r="M8711" t="s">
        <v>9866</v>
      </c>
    </row>
    <row r="8712" spans="9:13" x14ac:dyDescent="0.25">
      <c r="I8712">
        <v>19705</v>
      </c>
      <c r="J8712" t="s">
        <v>325</v>
      </c>
      <c r="K8712" t="s">
        <v>926</v>
      </c>
      <c r="L8712" s="82">
        <v>20150</v>
      </c>
      <c r="M8712" t="s">
        <v>9867</v>
      </c>
    </row>
    <row r="8713" spans="9:13" x14ac:dyDescent="0.25">
      <c r="I8713">
        <v>19706</v>
      </c>
      <c r="J8713" t="s">
        <v>514</v>
      </c>
      <c r="K8713" t="s">
        <v>871</v>
      </c>
      <c r="L8713" s="82">
        <v>20374</v>
      </c>
      <c r="M8713" t="s">
        <v>9868</v>
      </c>
    </row>
    <row r="8714" spans="9:13" x14ac:dyDescent="0.25">
      <c r="I8714">
        <v>19707</v>
      </c>
      <c r="J8714" t="s">
        <v>636</v>
      </c>
      <c r="K8714" t="s">
        <v>935</v>
      </c>
      <c r="L8714" s="82">
        <v>19928</v>
      </c>
      <c r="M8714" t="s">
        <v>9869</v>
      </c>
    </row>
    <row r="8715" spans="9:13" x14ac:dyDescent="0.25">
      <c r="I8715">
        <v>19708</v>
      </c>
      <c r="J8715" t="s">
        <v>256</v>
      </c>
      <c r="K8715" t="s">
        <v>881</v>
      </c>
      <c r="L8715" s="82">
        <v>13036</v>
      </c>
      <c r="M8715" t="s">
        <v>9870</v>
      </c>
    </row>
    <row r="8716" spans="9:13" x14ac:dyDescent="0.25">
      <c r="I8716">
        <v>19709</v>
      </c>
      <c r="J8716" t="s">
        <v>349</v>
      </c>
      <c r="K8716" t="s">
        <v>664</v>
      </c>
      <c r="L8716" s="82">
        <v>13290</v>
      </c>
      <c r="M8716" t="s">
        <v>9871</v>
      </c>
    </row>
    <row r="8717" spans="9:13" x14ac:dyDescent="0.25">
      <c r="I8717">
        <v>19710</v>
      </c>
      <c r="J8717" t="s">
        <v>586</v>
      </c>
      <c r="K8717" t="s">
        <v>959</v>
      </c>
      <c r="L8717" s="82">
        <v>22196</v>
      </c>
      <c r="M8717" t="s">
        <v>9872</v>
      </c>
    </row>
    <row r="8718" spans="9:13" x14ac:dyDescent="0.25">
      <c r="I8718">
        <v>19711</v>
      </c>
      <c r="J8718" t="s">
        <v>289</v>
      </c>
      <c r="K8718" t="s">
        <v>935</v>
      </c>
      <c r="L8718" s="82">
        <v>22245</v>
      </c>
      <c r="M8718" t="s">
        <v>9873</v>
      </c>
    </row>
    <row r="8719" spans="9:13" x14ac:dyDescent="0.25">
      <c r="I8719">
        <v>19712</v>
      </c>
      <c r="J8719" t="s">
        <v>703</v>
      </c>
      <c r="K8719" t="s">
        <v>888</v>
      </c>
      <c r="L8719" s="82">
        <v>22243</v>
      </c>
      <c r="M8719" t="s">
        <v>9874</v>
      </c>
    </row>
    <row r="8720" spans="9:13" x14ac:dyDescent="0.25">
      <c r="I8720">
        <v>19713</v>
      </c>
      <c r="J8720" t="s">
        <v>363</v>
      </c>
      <c r="K8720" t="s">
        <v>949</v>
      </c>
      <c r="L8720" s="82">
        <v>22136</v>
      </c>
      <c r="M8720" t="s">
        <v>9875</v>
      </c>
    </row>
    <row r="8721" spans="9:13" x14ac:dyDescent="0.25">
      <c r="I8721">
        <v>19714</v>
      </c>
      <c r="J8721" t="s">
        <v>207</v>
      </c>
      <c r="K8721" t="s">
        <v>867</v>
      </c>
      <c r="L8721" s="82">
        <v>22002</v>
      </c>
      <c r="M8721" t="s">
        <v>9876</v>
      </c>
    </row>
    <row r="8722" spans="9:13" x14ac:dyDescent="0.25">
      <c r="I8722">
        <v>19715</v>
      </c>
      <c r="J8722" t="s">
        <v>366</v>
      </c>
      <c r="K8722" t="s">
        <v>996</v>
      </c>
      <c r="L8722" s="82">
        <v>22074</v>
      </c>
      <c r="M8722" t="s">
        <v>9877</v>
      </c>
    </row>
    <row r="8723" spans="9:13" x14ac:dyDescent="0.25">
      <c r="I8723">
        <v>19716</v>
      </c>
      <c r="J8723" t="s">
        <v>456</v>
      </c>
      <c r="K8723" t="s">
        <v>664</v>
      </c>
      <c r="L8723" s="82">
        <v>19840</v>
      </c>
      <c r="M8723" t="s">
        <v>9878</v>
      </c>
    </row>
    <row r="8724" spans="9:13" x14ac:dyDescent="0.25">
      <c r="I8724">
        <v>19717</v>
      </c>
      <c r="J8724" t="s">
        <v>278</v>
      </c>
      <c r="K8724" t="s">
        <v>837</v>
      </c>
      <c r="L8724" s="82">
        <v>19942</v>
      </c>
      <c r="M8724" t="s">
        <v>9879</v>
      </c>
    </row>
    <row r="8725" spans="9:13" x14ac:dyDescent="0.25">
      <c r="I8725">
        <v>19718</v>
      </c>
      <c r="J8725" t="s">
        <v>344</v>
      </c>
      <c r="K8725" t="s">
        <v>876</v>
      </c>
      <c r="L8725" s="82">
        <v>19857</v>
      </c>
      <c r="M8725" t="s">
        <v>9880</v>
      </c>
    </row>
    <row r="8726" spans="9:13" x14ac:dyDescent="0.25">
      <c r="I8726">
        <v>19719</v>
      </c>
      <c r="J8726" t="s">
        <v>231</v>
      </c>
      <c r="K8726" t="s">
        <v>886</v>
      </c>
      <c r="L8726" s="82">
        <v>19409</v>
      </c>
      <c r="M8726" t="s">
        <v>9881</v>
      </c>
    </row>
    <row r="8727" spans="9:13" x14ac:dyDescent="0.25">
      <c r="I8727">
        <v>19720</v>
      </c>
      <c r="J8727" t="s">
        <v>507</v>
      </c>
      <c r="K8727" t="s">
        <v>888</v>
      </c>
      <c r="L8727" s="82">
        <v>19623</v>
      </c>
      <c r="M8727" t="s">
        <v>9882</v>
      </c>
    </row>
    <row r="8728" spans="9:13" x14ac:dyDescent="0.25">
      <c r="I8728">
        <v>19721</v>
      </c>
      <c r="J8728" t="s">
        <v>206</v>
      </c>
      <c r="K8728" t="s">
        <v>698</v>
      </c>
      <c r="L8728" s="82">
        <v>19461</v>
      </c>
      <c r="M8728" t="s">
        <v>9883</v>
      </c>
    </row>
    <row r="8729" spans="9:13" x14ac:dyDescent="0.25">
      <c r="I8729">
        <v>19722</v>
      </c>
      <c r="J8729" t="s">
        <v>234</v>
      </c>
      <c r="K8729" t="s">
        <v>526</v>
      </c>
      <c r="L8729" s="82">
        <v>19615</v>
      </c>
      <c r="M8729" t="s">
        <v>9884</v>
      </c>
    </row>
    <row r="8730" spans="9:13" x14ac:dyDescent="0.25">
      <c r="I8730">
        <v>19723</v>
      </c>
      <c r="J8730" t="s">
        <v>316</v>
      </c>
      <c r="K8730" t="s">
        <v>171</v>
      </c>
      <c r="L8730" s="82">
        <v>19580</v>
      </c>
      <c r="M8730" t="s">
        <v>9885</v>
      </c>
    </row>
    <row r="8731" spans="9:13" x14ac:dyDescent="0.25">
      <c r="I8731">
        <v>19724</v>
      </c>
      <c r="J8731" t="s">
        <v>293</v>
      </c>
      <c r="K8731" t="s">
        <v>936</v>
      </c>
      <c r="L8731" s="82">
        <v>19430</v>
      </c>
      <c r="M8731" t="s">
        <v>9886</v>
      </c>
    </row>
    <row r="8732" spans="9:13" x14ac:dyDescent="0.25">
      <c r="I8732">
        <v>19725</v>
      </c>
      <c r="J8732" t="s">
        <v>467</v>
      </c>
      <c r="K8732" t="s">
        <v>916</v>
      </c>
      <c r="L8732" s="82">
        <v>19271</v>
      </c>
      <c r="M8732" t="s">
        <v>9887</v>
      </c>
    </row>
    <row r="8733" spans="9:13" x14ac:dyDescent="0.25">
      <c r="I8733">
        <v>19726</v>
      </c>
      <c r="J8733" t="s">
        <v>274</v>
      </c>
      <c r="K8733" t="s">
        <v>896</v>
      </c>
      <c r="L8733" s="82">
        <v>13608</v>
      </c>
      <c r="M8733" t="s">
        <v>9888</v>
      </c>
    </row>
    <row r="8734" spans="9:13" x14ac:dyDescent="0.25">
      <c r="I8734">
        <v>19727</v>
      </c>
      <c r="J8734" t="s">
        <v>696</v>
      </c>
      <c r="K8734" t="s">
        <v>908</v>
      </c>
      <c r="L8734" s="82">
        <v>13602</v>
      </c>
      <c r="M8734" t="s">
        <v>9889</v>
      </c>
    </row>
    <row r="8735" spans="9:13" x14ac:dyDescent="0.25">
      <c r="I8735">
        <v>19728</v>
      </c>
      <c r="J8735" t="s">
        <v>164</v>
      </c>
      <c r="K8735" t="s">
        <v>843</v>
      </c>
      <c r="L8735" s="82">
        <v>14164</v>
      </c>
      <c r="M8735" t="s">
        <v>9890</v>
      </c>
    </row>
    <row r="8736" spans="9:13" x14ac:dyDescent="0.25">
      <c r="I8736">
        <v>19729</v>
      </c>
      <c r="J8736" t="s">
        <v>275</v>
      </c>
      <c r="K8736" t="s">
        <v>917</v>
      </c>
      <c r="L8736" s="82">
        <v>14002</v>
      </c>
      <c r="M8736" t="s">
        <v>9891</v>
      </c>
    </row>
    <row r="8737" spans="9:13" x14ac:dyDescent="0.25">
      <c r="I8737">
        <v>19730</v>
      </c>
      <c r="J8737" t="s">
        <v>582</v>
      </c>
      <c r="K8737" t="s">
        <v>122</v>
      </c>
      <c r="L8737" s="82">
        <v>14113</v>
      </c>
      <c r="M8737" t="s">
        <v>9892</v>
      </c>
    </row>
    <row r="8738" spans="9:13" x14ac:dyDescent="0.25">
      <c r="I8738">
        <v>19731</v>
      </c>
      <c r="J8738" t="s">
        <v>277</v>
      </c>
      <c r="K8738" t="s">
        <v>698</v>
      </c>
      <c r="L8738" s="82">
        <v>14052</v>
      </c>
      <c r="M8738" t="s">
        <v>9893</v>
      </c>
    </row>
    <row r="8739" spans="9:13" x14ac:dyDescent="0.25">
      <c r="I8739">
        <v>19732</v>
      </c>
      <c r="J8739" t="s">
        <v>346</v>
      </c>
      <c r="K8739" t="s">
        <v>837</v>
      </c>
      <c r="L8739" s="82">
        <v>14383</v>
      </c>
      <c r="M8739" t="s">
        <v>9894</v>
      </c>
    </row>
    <row r="8740" spans="9:13" x14ac:dyDescent="0.25">
      <c r="I8740">
        <v>19733</v>
      </c>
      <c r="J8740" t="s">
        <v>588</v>
      </c>
      <c r="K8740" t="s">
        <v>1016</v>
      </c>
      <c r="L8740" s="82">
        <v>14539</v>
      </c>
      <c r="M8740" t="s">
        <v>9895</v>
      </c>
    </row>
    <row r="8741" spans="9:13" x14ac:dyDescent="0.25">
      <c r="I8741">
        <v>19734</v>
      </c>
      <c r="J8741" t="s">
        <v>315</v>
      </c>
      <c r="K8741" t="s">
        <v>997</v>
      </c>
      <c r="L8741" s="82">
        <v>14407</v>
      </c>
      <c r="M8741" t="s">
        <v>9896</v>
      </c>
    </row>
    <row r="8742" spans="9:13" x14ac:dyDescent="0.25">
      <c r="I8742">
        <v>19735</v>
      </c>
      <c r="J8742" t="s">
        <v>511</v>
      </c>
      <c r="K8742" t="s">
        <v>874</v>
      </c>
      <c r="L8742" s="82">
        <v>14532</v>
      </c>
      <c r="M8742" t="s">
        <v>9897</v>
      </c>
    </row>
    <row r="8743" spans="9:13" x14ac:dyDescent="0.25">
      <c r="I8743">
        <v>19736</v>
      </c>
      <c r="J8743" t="s">
        <v>663</v>
      </c>
      <c r="K8743" t="s">
        <v>596</v>
      </c>
      <c r="L8743" s="82">
        <v>14669</v>
      </c>
      <c r="M8743" t="s">
        <v>9898</v>
      </c>
    </row>
    <row r="8744" spans="9:13" x14ac:dyDescent="0.25">
      <c r="I8744">
        <v>19737</v>
      </c>
      <c r="J8744" t="s">
        <v>359</v>
      </c>
      <c r="K8744" t="s">
        <v>916</v>
      </c>
      <c r="L8744" s="82">
        <v>14842</v>
      </c>
      <c r="M8744" t="s">
        <v>9899</v>
      </c>
    </row>
    <row r="8745" spans="9:13" x14ac:dyDescent="0.25">
      <c r="I8745">
        <v>19738</v>
      </c>
      <c r="J8745" t="s">
        <v>351</v>
      </c>
      <c r="K8745" t="s">
        <v>930</v>
      </c>
      <c r="L8745" s="82">
        <v>14817</v>
      </c>
      <c r="M8745" t="s">
        <v>9900</v>
      </c>
    </row>
    <row r="8746" spans="9:13" x14ac:dyDescent="0.25">
      <c r="I8746">
        <v>19739</v>
      </c>
      <c r="J8746" t="s">
        <v>227</v>
      </c>
      <c r="K8746" t="s">
        <v>944</v>
      </c>
      <c r="L8746" s="82">
        <v>14643</v>
      </c>
      <c r="M8746" t="s">
        <v>9901</v>
      </c>
    </row>
    <row r="8747" spans="9:13" x14ac:dyDescent="0.25">
      <c r="I8747">
        <v>19740</v>
      </c>
      <c r="J8747" t="s">
        <v>676</v>
      </c>
      <c r="K8747" t="s">
        <v>877</v>
      </c>
      <c r="L8747" s="82">
        <v>14936</v>
      </c>
      <c r="M8747" t="s">
        <v>9902</v>
      </c>
    </row>
    <row r="8748" spans="9:13" x14ac:dyDescent="0.25">
      <c r="I8748">
        <v>19741</v>
      </c>
      <c r="J8748" t="s">
        <v>753</v>
      </c>
      <c r="K8748" t="s">
        <v>911</v>
      </c>
      <c r="L8748" s="82">
        <v>14936</v>
      </c>
      <c r="M8748" t="s">
        <v>9903</v>
      </c>
    </row>
    <row r="8749" spans="9:13" x14ac:dyDescent="0.25">
      <c r="I8749">
        <v>19742</v>
      </c>
      <c r="J8749" t="s">
        <v>311</v>
      </c>
      <c r="K8749" t="s">
        <v>171</v>
      </c>
      <c r="L8749" s="82">
        <v>15138</v>
      </c>
      <c r="M8749" t="s">
        <v>9904</v>
      </c>
    </row>
    <row r="8750" spans="9:13" x14ac:dyDescent="0.25">
      <c r="I8750">
        <v>19743</v>
      </c>
      <c r="J8750" t="s">
        <v>600</v>
      </c>
      <c r="K8750" t="s">
        <v>1003</v>
      </c>
      <c r="L8750" s="82">
        <v>15198</v>
      </c>
      <c r="M8750" t="s">
        <v>9905</v>
      </c>
    </row>
    <row r="8751" spans="9:13" x14ac:dyDescent="0.25">
      <c r="I8751">
        <v>19744</v>
      </c>
      <c r="J8751" t="s">
        <v>230</v>
      </c>
      <c r="K8751" t="s">
        <v>904</v>
      </c>
      <c r="L8751" s="82">
        <v>15191</v>
      </c>
      <c r="M8751" t="s">
        <v>9906</v>
      </c>
    </row>
    <row r="8752" spans="9:13" x14ac:dyDescent="0.25">
      <c r="I8752">
        <v>19745</v>
      </c>
      <c r="J8752" t="s">
        <v>577</v>
      </c>
      <c r="K8752" t="s">
        <v>861</v>
      </c>
      <c r="L8752" s="82">
        <v>15237</v>
      </c>
      <c r="M8752" t="s">
        <v>9907</v>
      </c>
    </row>
    <row r="8753" spans="9:13" x14ac:dyDescent="0.25">
      <c r="I8753">
        <v>19746</v>
      </c>
      <c r="J8753" t="s">
        <v>301</v>
      </c>
      <c r="K8753" t="s">
        <v>939</v>
      </c>
      <c r="L8753" s="82">
        <v>15209</v>
      </c>
      <c r="M8753" t="s">
        <v>9908</v>
      </c>
    </row>
    <row r="8754" spans="9:13" x14ac:dyDescent="0.25">
      <c r="I8754">
        <v>19747</v>
      </c>
      <c r="J8754" t="s">
        <v>430</v>
      </c>
      <c r="K8754" t="s">
        <v>839</v>
      </c>
      <c r="L8754" s="82">
        <v>15694</v>
      </c>
      <c r="M8754" t="s">
        <v>9909</v>
      </c>
    </row>
    <row r="8755" spans="9:13" x14ac:dyDescent="0.25">
      <c r="I8755">
        <v>19748</v>
      </c>
      <c r="J8755" t="s">
        <v>645</v>
      </c>
      <c r="K8755" t="s">
        <v>951</v>
      </c>
      <c r="L8755" s="82">
        <v>16974</v>
      </c>
      <c r="M8755" t="s">
        <v>9910</v>
      </c>
    </row>
    <row r="8756" spans="9:13" x14ac:dyDescent="0.25">
      <c r="I8756">
        <v>19749</v>
      </c>
      <c r="J8756" t="s">
        <v>315</v>
      </c>
      <c r="K8756" t="s">
        <v>477</v>
      </c>
      <c r="L8756" s="82">
        <v>28749</v>
      </c>
      <c r="M8756" t="s">
        <v>9911</v>
      </c>
    </row>
    <row r="8757" spans="9:13" x14ac:dyDescent="0.25">
      <c r="I8757">
        <v>19750</v>
      </c>
      <c r="J8757" t="s">
        <v>399</v>
      </c>
      <c r="K8757" t="s">
        <v>862</v>
      </c>
      <c r="L8757" s="82">
        <v>28281</v>
      </c>
      <c r="M8757" t="s">
        <v>9912</v>
      </c>
    </row>
    <row r="8758" spans="9:13" x14ac:dyDescent="0.25">
      <c r="I8758">
        <v>19751</v>
      </c>
      <c r="J8758" t="s">
        <v>506</v>
      </c>
      <c r="K8758" t="s">
        <v>995</v>
      </c>
      <c r="L8758" s="82">
        <v>28312</v>
      </c>
      <c r="M8758" t="s">
        <v>9913</v>
      </c>
    </row>
    <row r="8759" spans="9:13" x14ac:dyDescent="0.25">
      <c r="I8759">
        <v>19752</v>
      </c>
      <c r="J8759" t="s">
        <v>181</v>
      </c>
      <c r="K8759" t="s">
        <v>990</v>
      </c>
      <c r="L8759" s="82">
        <v>17802</v>
      </c>
      <c r="M8759" t="s">
        <v>9914</v>
      </c>
    </row>
    <row r="8760" spans="9:13" x14ac:dyDescent="0.25">
      <c r="I8760">
        <v>19753</v>
      </c>
      <c r="J8760" t="s">
        <v>330</v>
      </c>
      <c r="K8760" t="s">
        <v>873</v>
      </c>
      <c r="L8760" s="82">
        <v>17674</v>
      </c>
      <c r="M8760" t="s">
        <v>9915</v>
      </c>
    </row>
    <row r="8761" spans="9:13" x14ac:dyDescent="0.25">
      <c r="I8761">
        <v>19754</v>
      </c>
      <c r="J8761" t="s">
        <v>394</v>
      </c>
      <c r="K8761" t="s">
        <v>1003</v>
      </c>
      <c r="L8761" s="82">
        <v>28328</v>
      </c>
      <c r="M8761" t="s">
        <v>9916</v>
      </c>
    </row>
    <row r="8762" spans="9:13" x14ac:dyDescent="0.25">
      <c r="I8762">
        <v>19755</v>
      </c>
      <c r="J8762" t="s">
        <v>160</v>
      </c>
      <c r="K8762" t="s">
        <v>940</v>
      </c>
      <c r="L8762" s="82">
        <v>28300</v>
      </c>
      <c r="M8762" t="s">
        <v>9917</v>
      </c>
    </row>
    <row r="8763" spans="9:13" x14ac:dyDescent="0.25">
      <c r="I8763">
        <v>19756</v>
      </c>
      <c r="J8763" t="s">
        <v>616</v>
      </c>
      <c r="K8763" t="s">
        <v>850</v>
      </c>
      <c r="L8763" s="82">
        <v>28340</v>
      </c>
      <c r="M8763" t="s">
        <v>9918</v>
      </c>
    </row>
    <row r="8764" spans="9:13" x14ac:dyDescent="0.25">
      <c r="I8764">
        <v>19757</v>
      </c>
      <c r="J8764" t="s">
        <v>313</v>
      </c>
      <c r="K8764" t="s">
        <v>698</v>
      </c>
      <c r="L8764" s="82">
        <v>27889</v>
      </c>
      <c r="M8764" t="s">
        <v>9919</v>
      </c>
    </row>
    <row r="8765" spans="9:13" x14ac:dyDescent="0.25">
      <c r="I8765">
        <v>19758</v>
      </c>
      <c r="J8765" t="s">
        <v>562</v>
      </c>
      <c r="K8765" t="s">
        <v>910</v>
      </c>
      <c r="L8765" s="82">
        <v>28119</v>
      </c>
      <c r="M8765" t="s">
        <v>9920</v>
      </c>
    </row>
    <row r="8766" spans="9:13" x14ac:dyDescent="0.25">
      <c r="I8766">
        <v>19759</v>
      </c>
      <c r="J8766" t="s">
        <v>162</v>
      </c>
      <c r="K8766" t="s">
        <v>931</v>
      </c>
      <c r="L8766" s="82">
        <v>27856</v>
      </c>
      <c r="M8766" t="s">
        <v>9921</v>
      </c>
    </row>
    <row r="8767" spans="9:13" x14ac:dyDescent="0.25">
      <c r="I8767">
        <v>19760</v>
      </c>
      <c r="J8767" t="s">
        <v>162</v>
      </c>
      <c r="K8767" t="s">
        <v>171</v>
      </c>
      <c r="L8767" s="82">
        <v>27882</v>
      </c>
      <c r="M8767" t="s">
        <v>9922</v>
      </c>
    </row>
    <row r="8768" spans="9:13" x14ac:dyDescent="0.25">
      <c r="I8768">
        <v>19761</v>
      </c>
      <c r="J8768" t="s">
        <v>196</v>
      </c>
      <c r="K8768" t="s">
        <v>832</v>
      </c>
      <c r="L8768" s="82">
        <v>18425</v>
      </c>
      <c r="M8768" t="s">
        <v>9923</v>
      </c>
    </row>
    <row r="8769" spans="9:13" x14ac:dyDescent="0.25">
      <c r="I8769">
        <v>19762</v>
      </c>
      <c r="J8769" t="s">
        <v>553</v>
      </c>
      <c r="K8769" t="s">
        <v>893</v>
      </c>
      <c r="L8769" s="82">
        <v>18438</v>
      </c>
      <c r="M8769" t="s">
        <v>9924</v>
      </c>
    </row>
    <row r="8770" spans="9:13" x14ac:dyDescent="0.25">
      <c r="I8770">
        <v>19763</v>
      </c>
      <c r="J8770" t="s">
        <v>449</v>
      </c>
      <c r="K8770" t="s">
        <v>832</v>
      </c>
      <c r="L8770" s="82">
        <v>18545</v>
      </c>
      <c r="M8770" t="s">
        <v>9925</v>
      </c>
    </row>
    <row r="8771" spans="9:13" x14ac:dyDescent="0.25">
      <c r="I8771">
        <v>19764</v>
      </c>
      <c r="J8771" t="s">
        <v>639</v>
      </c>
      <c r="K8771" t="s">
        <v>970</v>
      </c>
      <c r="L8771" s="82">
        <v>18736</v>
      </c>
      <c r="M8771" t="s">
        <v>9926</v>
      </c>
    </row>
    <row r="8772" spans="9:13" x14ac:dyDescent="0.25">
      <c r="I8772">
        <v>19765</v>
      </c>
      <c r="J8772" t="s">
        <v>150</v>
      </c>
      <c r="K8772" t="s">
        <v>952</v>
      </c>
      <c r="L8772" s="82">
        <v>18887</v>
      </c>
      <c r="M8772" t="s">
        <v>9927</v>
      </c>
    </row>
    <row r="8773" spans="9:13" x14ac:dyDescent="0.25">
      <c r="I8773">
        <v>19766</v>
      </c>
      <c r="J8773" t="s">
        <v>240</v>
      </c>
      <c r="K8773" t="s">
        <v>900</v>
      </c>
      <c r="L8773" s="82">
        <v>18842</v>
      </c>
      <c r="M8773" t="s">
        <v>9928</v>
      </c>
    </row>
    <row r="8774" spans="9:13" x14ac:dyDescent="0.25">
      <c r="I8774">
        <v>19767</v>
      </c>
      <c r="J8774" t="s">
        <v>262</v>
      </c>
      <c r="K8774" t="s">
        <v>880</v>
      </c>
      <c r="L8774" s="82">
        <v>29265</v>
      </c>
      <c r="M8774" t="s">
        <v>9929</v>
      </c>
    </row>
    <row r="8775" spans="9:13" x14ac:dyDescent="0.25">
      <c r="I8775">
        <v>19768</v>
      </c>
      <c r="J8775" t="s">
        <v>561</v>
      </c>
      <c r="K8775" t="s">
        <v>477</v>
      </c>
      <c r="L8775" s="82">
        <v>29510</v>
      </c>
      <c r="M8775" t="s">
        <v>9930</v>
      </c>
    </row>
    <row r="8776" spans="9:13" x14ac:dyDescent="0.25">
      <c r="I8776">
        <v>19769</v>
      </c>
      <c r="J8776" t="s">
        <v>309</v>
      </c>
      <c r="K8776" t="s">
        <v>984</v>
      </c>
      <c r="L8776" s="82">
        <v>29429</v>
      </c>
      <c r="M8776" t="s">
        <v>9931</v>
      </c>
    </row>
    <row r="8777" spans="9:13" x14ac:dyDescent="0.25">
      <c r="I8777">
        <v>19770</v>
      </c>
      <c r="J8777" t="s">
        <v>570</v>
      </c>
      <c r="K8777" t="s">
        <v>877</v>
      </c>
      <c r="L8777" s="82">
        <v>19047</v>
      </c>
      <c r="M8777" t="s">
        <v>9932</v>
      </c>
    </row>
    <row r="8778" spans="9:13" x14ac:dyDescent="0.25">
      <c r="I8778">
        <v>19771</v>
      </c>
      <c r="J8778" t="s">
        <v>425</v>
      </c>
      <c r="K8778" t="s">
        <v>968</v>
      </c>
      <c r="L8778" s="82">
        <v>19186</v>
      </c>
      <c r="M8778" t="s">
        <v>9933</v>
      </c>
    </row>
    <row r="8779" spans="9:13" x14ac:dyDescent="0.25">
      <c r="I8779">
        <v>19772</v>
      </c>
      <c r="J8779" t="s">
        <v>594</v>
      </c>
      <c r="K8779" t="s">
        <v>908</v>
      </c>
      <c r="L8779" s="82">
        <v>19854</v>
      </c>
      <c r="M8779" t="s">
        <v>9934</v>
      </c>
    </row>
    <row r="8780" spans="9:13" x14ac:dyDescent="0.25">
      <c r="I8780">
        <v>19773</v>
      </c>
      <c r="J8780" t="s">
        <v>333</v>
      </c>
      <c r="K8780" t="s">
        <v>902</v>
      </c>
      <c r="L8780" s="82">
        <v>19794</v>
      </c>
      <c r="M8780" t="s">
        <v>9935</v>
      </c>
    </row>
    <row r="8781" spans="9:13" x14ac:dyDescent="0.25">
      <c r="I8781">
        <v>19774</v>
      </c>
      <c r="J8781" t="s">
        <v>271</v>
      </c>
      <c r="K8781" t="s">
        <v>890</v>
      </c>
      <c r="L8781" s="82">
        <v>27705</v>
      </c>
      <c r="M8781" t="s">
        <v>9936</v>
      </c>
    </row>
    <row r="8782" spans="9:13" x14ac:dyDescent="0.25">
      <c r="I8782">
        <v>19775</v>
      </c>
      <c r="J8782" t="s">
        <v>429</v>
      </c>
      <c r="K8782" t="s">
        <v>904</v>
      </c>
      <c r="L8782" s="82">
        <v>27510</v>
      </c>
      <c r="M8782" t="s">
        <v>9937</v>
      </c>
    </row>
    <row r="8783" spans="9:13" x14ac:dyDescent="0.25">
      <c r="I8783">
        <v>19776</v>
      </c>
      <c r="J8783" t="s">
        <v>736</v>
      </c>
      <c r="K8783" t="s">
        <v>858</v>
      </c>
      <c r="L8783" s="82">
        <v>27536</v>
      </c>
      <c r="M8783" t="s">
        <v>9938</v>
      </c>
    </row>
    <row r="8784" spans="9:13" x14ac:dyDescent="0.25">
      <c r="I8784">
        <v>19777</v>
      </c>
      <c r="J8784" t="s">
        <v>277</v>
      </c>
      <c r="K8784" t="s">
        <v>495</v>
      </c>
      <c r="L8784" s="82">
        <v>27533</v>
      </c>
      <c r="M8784" t="s">
        <v>9939</v>
      </c>
    </row>
    <row r="8785" spans="9:13" x14ac:dyDescent="0.25">
      <c r="I8785">
        <v>19778</v>
      </c>
      <c r="J8785" t="s">
        <v>448</v>
      </c>
      <c r="K8785" t="s">
        <v>948</v>
      </c>
      <c r="L8785" s="82">
        <v>27622</v>
      </c>
      <c r="M8785" t="s">
        <v>9940</v>
      </c>
    </row>
    <row r="8786" spans="9:13" x14ac:dyDescent="0.25">
      <c r="I8786">
        <v>19779</v>
      </c>
      <c r="J8786" t="s">
        <v>228</v>
      </c>
      <c r="K8786" t="s">
        <v>940</v>
      </c>
      <c r="L8786" s="82">
        <v>26674</v>
      </c>
      <c r="M8786" t="s">
        <v>9941</v>
      </c>
    </row>
    <row r="8787" spans="9:13" x14ac:dyDescent="0.25">
      <c r="I8787">
        <v>19780</v>
      </c>
      <c r="J8787" t="s">
        <v>271</v>
      </c>
      <c r="K8787" t="s">
        <v>126</v>
      </c>
      <c r="L8787" s="82">
        <v>27009</v>
      </c>
      <c r="M8787" t="s">
        <v>9942</v>
      </c>
    </row>
    <row r="8788" spans="9:13" x14ac:dyDescent="0.25">
      <c r="I8788">
        <v>19781</v>
      </c>
      <c r="J8788" t="s">
        <v>332</v>
      </c>
      <c r="K8788" t="s">
        <v>986</v>
      </c>
      <c r="L8788" s="82">
        <v>27852</v>
      </c>
      <c r="M8788" t="s">
        <v>9943</v>
      </c>
    </row>
    <row r="8789" spans="9:13" x14ac:dyDescent="0.25">
      <c r="I8789">
        <v>19782</v>
      </c>
      <c r="J8789" t="s">
        <v>656</v>
      </c>
      <c r="K8789" t="s">
        <v>965</v>
      </c>
      <c r="L8789" s="82">
        <v>20197</v>
      </c>
      <c r="M8789" t="s">
        <v>9944</v>
      </c>
    </row>
    <row r="8790" spans="9:13" x14ac:dyDescent="0.25">
      <c r="I8790">
        <v>19783</v>
      </c>
      <c r="J8790" t="s">
        <v>717</v>
      </c>
      <c r="K8790" t="s">
        <v>894</v>
      </c>
      <c r="L8790" s="82">
        <v>20217</v>
      </c>
      <c r="M8790" t="s">
        <v>9945</v>
      </c>
    </row>
    <row r="8791" spans="9:13" x14ac:dyDescent="0.25">
      <c r="I8791">
        <v>19784</v>
      </c>
      <c r="J8791" t="s">
        <v>151</v>
      </c>
      <c r="K8791" t="s">
        <v>899</v>
      </c>
      <c r="L8791" s="82">
        <v>20350</v>
      </c>
      <c r="M8791" t="s">
        <v>9946</v>
      </c>
    </row>
    <row r="8792" spans="9:13" x14ac:dyDescent="0.25">
      <c r="I8792">
        <v>19785</v>
      </c>
      <c r="J8792" t="s">
        <v>316</v>
      </c>
      <c r="K8792" t="s">
        <v>916</v>
      </c>
      <c r="L8792" s="82">
        <v>20283</v>
      </c>
      <c r="M8792" t="s">
        <v>9947</v>
      </c>
    </row>
    <row r="8793" spans="9:13" x14ac:dyDescent="0.25">
      <c r="I8793">
        <v>19786</v>
      </c>
      <c r="J8793" t="s">
        <v>331</v>
      </c>
      <c r="K8793" t="s">
        <v>830</v>
      </c>
      <c r="L8793" s="82">
        <v>20664</v>
      </c>
      <c r="M8793" t="s">
        <v>9948</v>
      </c>
    </row>
    <row r="8794" spans="9:13" x14ac:dyDescent="0.25">
      <c r="I8794">
        <v>19787</v>
      </c>
      <c r="J8794" t="s">
        <v>562</v>
      </c>
      <c r="K8794" t="s">
        <v>837</v>
      </c>
      <c r="L8794" s="82">
        <v>20634</v>
      </c>
      <c r="M8794" t="s">
        <v>9949</v>
      </c>
    </row>
    <row r="8795" spans="9:13" x14ac:dyDescent="0.25">
      <c r="I8795">
        <v>19788</v>
      </c>
      <c r="J8795" t="s">
        <v>579</v>
      </c>
      <c r="K8795" t="s">
        <v>975</v>
      </c>
      <c r="L8795" s="82">
        <v>20624</v>
      </c>
      <c r="M8795" t="s">
        <v>9950</v>
      </c>
    </row>
    <row r="8796" spans="9:13" x14ac:dyDescent="0.25">
      <c r="I8796">
        <v>19789</v>
      </c>
      <c r="J8796" t="s">
        <v>624</v>
      </c>
      <c r="K8796" t="s">
        <v>868</v>
      </c>
      <c r="L8796" s="82">
        <v>20555</v>
      </c>
      <c r="M8796" t="s">
        <v>9951</v>
      </c>
    </row>
    <row r="8797" spans="9:13" x14ac:dyDescent="0.25">
      <c r="I8797">
        <v>19790</v>
      </c>
      <c r="J8797" t="s">
        <v>217</v>
      </c>
      <c r="K8797" t="s">
        <v>920</v>
      </c>
      <c r="L8797" s="82">
        <v>20754</v>
      </c>
      <c r="M8797" t="s">
        <v>9952</v>
      </c>
    </row>
    <row r="8798" spans="9:13" x14ac:dyDescent="0.25">
      <c r="I8798">
        <v>19791</v>
      </c>
      <c r="J8798" t="s">
        <v>553</v>
      </c>
      <c r="K8798" t="s">
        <v>872</v>
      </c>
      <c r="L8798" s="82">
        <v>20553</v>
      </c>
      <c r="M8798" t="s">
        <v>9953</v>
      </c>
    </row>
    <row r="8799" spans="9:13" x14ac:dyDescent="0.25">
      <c r="I8799">
        <v>19792</v>
      </c>
      <c r="J8799" t="s">
        <v>617</v>
      </c>
      <c r="K8799" t="s">
        <v>863</v>
      </c>
      <c r="L8799" s="82">
        <v>21058</v>
      </c>
      <c r="M8799" t="s">
        <v>9954</v>
      </c>
    </row>
    <row r="8800" spans="9:13" x14ac:dyDescent="0.25">
      <c r="I8800">
        <v>19793</v>
      </c>
      <c r="J8800" t="s">
        <v>422</v>
      </c>
      <c r="K8800" t="s">
        <v>992</v>
      </c>
      <c r="L8800" s="82">
        <v>20962</v>
      </c>
      <c r="M8800" t="s">
        <v>9955</v>
      </c>
    </row>
    <row r="8801" spans="9:13" x14ac:dyDescent="0.25">
      <c r="I8801">
        <v>19794</v>
      </c>
      <c r="J8801" t="s">
        <v>442</v>
      </c>
      <c r="K8801" t="s">
        <v>963</v>
      </c>
      <c r="L8801" s="82">
        <v>21136</v>
      </c>
      <c r="M8801" t="s">
        <v>9956</v>
      </c>
    </row>
    <row r="8802" spans="9:13" x14ac:dyDescent="0.25">
      <c r="I8802">
        <v>19795</v>
      </c>
      <c r="J8802" t="s">
        <v>216</v>
      </c>
      <c r="K8802" t="s">
        <v>878</v>
      </c>
      <c r="L8802" s="82">
        <v>21198</v>
      </c>
      <c r="M8802" t="s">
        <v>9957</v>
      </c>
    </row>
    <row r="8803" spans="9:13" x14ac:dyDescent="0.25">
      <c r="I8803">
        <v>19796</v>
      </c>
      <c r="J8803" t="s">
        <v>321</v>
      </c>
      <c r="K8803" t="s">
        <v>844</v>
      </c>
      <c r="L8803" s="82">
        <v>21502</v>
      </c>
      <c r="M8803" t="s">
        <v>9958</v>
      </c>
    </row>
    <row r="8804" spans="9:13" x14ac:dyDescent="0.25">
      <c r="I8804">
        <v>19797</v>
      </c>
      <c r="J8804" t="s">
        <v>165</v>
      </c>
      <c r="K8804" t="s">
        <v>899</v>
      </c>
      <c r="L8804" s="82">
        <v>21513</v>
      </c>
      <c r="M8804" t="s">
        <v>9959</v>
      </c>
    </row>
    <row r="8805" spans="9:13" x14ac:dyDescent="0.25">
      <c r="I8805">
        <v>19798</v>
      </c>
      <c r="J8805" t="s">
        <v>248</v>
      </c>
      <c r="K8805" t="s">
        <v>893</v>
      </c>
      <c r="L8805" s="82">
        <v>21680</v>
      </c>
      <c r="M8805" t="s">
        <v>9960</v>
      </c>
    </row>
    <row r="8806" spans="9:13" x14ac:dyDescent="0.25">
      <c r="I8806">
        <v>19799</v>
      </c>
      <c r="J8806" t="s">
        <v>453</v>
      </c>
      <c r="K8806" t="s">
        <v>344</v>
      </c>
      <c r="L8806" s="82">
        <v>26832</v>
      </c>
      <c r="M8806" t="s">
        <v>9961</v>
      </c>
    </row>
    <row r="8807" spans="9:13" x14ac:dyDescent="0.25">
      <c r="I8807">
        <v>19800</v>
      </c>
      <c r="J8807" t="s">
        <v>160</v>
      </c>
      <c r="K8807" t="s">
        <v>126</v>
      </c>
      <c r="L8807" s="82">
        <v>26736</v>
      </c>
      <c r="M8807" t="s">
        <v>9962</v>
      </c>
    </row>
    <row r="8808" spans="9:13" x14ac:dyDescent="0.25">
      <c r="I8808">
        <v>19801</v>
      </c>
      <c r="J8808" t="s">
        <v>587</v>
      </c>
      <c r="K8808" t="s">
        <v>726</v>
      </c>
      <c r="L8808" s="82">
        <v>27310</v>
      </c>
      <c r="M8808" t="s">
        <v>9963</v>
      </c>
    </row>
    <row r="8809" spans="9:13" x14ac:dyDescent="0.25">
      <c r="I8809">
        <v>19802</v>
      </c>
      <c r="J8809" t="s">
        <v>360</v>
      </c>
      <c r="K8809" t="s">
        <v>283</v>
      </c>
      <c r="L8809" s="82">
        <v>27223</v>
      </c>
      <c r="M8809" t="s">
        <v>9964</v>
      </c>
    </row>
    <row r="8810" spans="9:13" x14ac:dyDescent="0.25">
      <c r="I8810">
        <v>19803</v>
      </c>
      <c r="J8810" t="s">
        <v>440</v>
      </c>
      <c r="K8810" t="s">
        <v>828</v>
      </c>
      <c r="L8810" s="82">
        <v>27310</v>
      </c>
      <c r="M8810" t="s">
        <v>9965</v>
      </c>
    </row>
    <row r="8811" spans="9:13" x14ac:dyDescent="0.25">
      <c r="I8811">
        <v>19804</v>
      </c>
      <c r="J8811" t="s">
        <v>355</v>
      </c>
      <c r="K8811" t="s">
        <v>940</v>
      </c>
      <c r="L8811" s="82">
        <v>27258</v>
      </c>
      <c r="M8811" t="s">
        <v>9966</v>
      </c>
    </row>
    <row r="8812" spans="9:13" x14ac:dyDescent="0.25">
      <c r="I8812">
        <v>19805</v>
      </c>
      <c r="J8812" t="s">
        <v>492</v>
      </c>
      <c r="K8812" t="s">
        <v>876</v>
      </c>
      <c r="L8812" s="82">
        <v>27247</v>
      </c>
      <c r="M8812" t="s">
        <v>9967</v>
      </c>
    </row>
    <row r="8813" spans="9:13" x14ac:dyDescent="0.25">
      <c r="I8813">
        <v>19806</v>
      </c>
      <c r="J8813" t="s">
        <v>348</v>
      </c>
      <c r="K8813" t="s">
        <v>891</v>
      </c>
      <c r="L8813" s="82">
        <v>27082</v>
      </c>
      <c r="M8813" t="s">
        <v>9968</v>
      </c>
    </row>
    <row r="8814" spans="9:13" x14ac:dyDescent="0.25">
      <c r="I8814">
        <v>19807</v>
      </c>
      <c r="J8814" t="s">
        <v>157</v>
      </c>
      <c r="K8814" t="s">
        <v>847</v>
      </c>
      <c r="L8814" s="82">
        <v>21664</v>
      </c>
      <c r="M8814" t="s">
        <v>9969</v>
      </c>
    </row>
    <row r="8815" spans="9:13" x14ac:dyDescent="0.25">
      <c r="I8815">
        <v>19808</v>
      </c>
      <c r="J8815" t="s">
        <v>310</v>
      </c>
      <c r="K8815" t="s">
        <v>596</v>
      </c>
      <c r="L8815" s="82">
        <v>24133</v>
      </c>
      <c r="M8815" t="s">
        <v>9970</v>
      </c>
    </row>
    <row r="8816" spans="9:13" x14ac:dyDescent="0.25">
      <c r="I8816">
        <v>19809</v>
      </c>
      <c r="J8816" t="s">
        <v>703</v>
      </c>
      <c r="K8816" t="s">
        <v>991</v>
      </c>
      <c r="L8816" s="82">
        <v>24404</v>
      </c>
      <c r="M8816" t="s">
        <v>9971</v>
      </c>
    </row>
    <row r="8817" spans="9:13" x14ac:dyDescent="0.25">
      <c r="I8817">
        <v>19810</v>
      </c>
      <c r="J8817" t="s">
        <v>536</v>
      </c>
      <c r="K8817" t="s">
        <v>909</v>
      </c>
      <c r="L8817" s="82">
        <v>21108</v>
      </c>
      <c r="M8817" t="s">
        <v>9972</v>
      </c>
    </row>
    <row r="8818" spans="9:13" x14ac:dyDescent="0.25">
      <c r="I8818">
        <v>19811</v>
      </c>
      <c r="J8818" t="s">
        <v>257</v>
      </c>
      <c r="K8818" t="s">
        <v>698</v>
      </c>
      <c r="L8818" s="82">
        <v>21115</v>
      </c>
      <c r="M8818" t="s">
        <v>9973</v>
      </c>
    </row>
    <row r="8819" spans="9:13" x14ac:dyDescent="0.25">
      <c r="I8819">
        <v>19812</v>
      </c>
      <c r="J8819" t="s">
        <v>162</v>
      </c>
      <c r="K8819" t="s">
        <v>363</v>
      </c>
      <c r="L8819" s="82">
        <v>21049</v>
      </c>
      <c r="M8819" t="s">
        <v>9974</v>
      </c>
    </row>
    <row r="8820" spans="9:13" x14ac:dyDescent="0.25">
      <c r="I8820">
        <v>19813</v>
      </c>
      <c r="J8820" t="s">
        <v>552</v>
      </c>
      <c r="K8820" t="s">
        <v>891</v>
      </c>
      <c r="L8820" s="82">
        <v>20836</v>
      </c>
      <c r="M8820" t="s">
        <v>9975</v>
      </c>
    </row>
    <row r="8821" spans="9:13" x14ac:dyDescent="0.25">
      <c r="I8821">
        <v>19814</v>
      </c>
      <c r="J8821" t="s">
        <v>220</v>
      </c>
      <c r="K8821" t="s">
        <v>986</v>
      </c>
      <c r="L8821" s="82">
        <v>20863</v>
      </c>
      <c r="M8821" t="s">
        <v>9976</v>
      </c>
    </row>
    <row r="8822" spans="9:13" x14ac:dyDescent="0.25">
      <c r="I8822">
        <v>19815</v>
      </c>
      <c r="J8822" t="s">
        <v>349</v>
      </c>
      <c r="K8822" t="s">
        <v>953</v>
      </c>
      <c r="L8822" s="82">
        <v>20918</v>
      </c>
      <c r="M8822" t="s">
        <v>9977</v>
      </c>
    </row>
    <row r="8823" spans="9:13" x14ac:dyDescent="0.25">
      <c r="I8823">
        <v>19816</v>
      </c>
      <c r="J8823" t="s">
        <v>227</v>
      </c>
      <c r="K8823" t="s">
        <v>889</v>
      </c>
      <c r="L8823" s="82">
        <v>21143</v>
      </c>
      <c r="M8823" t="s">
        <v>9978</v>
      </c>
    </row>
    <row r="8824" spans="9:13" x14ac:dyDescent="0.25">
      <c r="I8824">
        <v>19817</v>
      </c>
      <c r="J8824" t="s">
        <v>363</v>
      </c>
      <c r="K8824" t="s">
        <v>862</v>
      </c>
      <c r="L8824" s="82">
        <v>20675</v>
      </c>
      <c r="M8824" t="s">
        <v>9979</v>
      </c>
    </row>
    <row r="8825" spans="9:13" x14ac:dyDescent="0.25">
      <c r="I8825">
        <v>19818</v>
      </c>
      <c r="J8825" t="s">
        <v>271</v>
      </c>
      <c r="K8825" t="s">
        <v>884</v>
      </c>
      <c r="L8825" s="82">
        <v>20472</v>
      </c>
      <c r="M8825" t="s">
        <v>9980</v>
      </c>
    </row>
    <row r="8826" spans="9:13" x14ac:dyDescent="0.25">
      <c r="I8826">
        <v>19819</v>
      </c>
      <c r="J8826" t="s">
        <v>454</v>
      </c>
      <c r="K8826" t="s">
        <v>889</v>
      </c>
      <c r="L8826" s="82">
        <v>20587</v>
      </c>
      <c r="M8826" t="s">
        <v>9981</v>
      </c>
    </row>
    <row r="8827" spans="9:13" x14ac:dyDescent="0.25">
      <c r="I8827">
        <v>19820</v>
      </c>
      <c r="J8827" t="s">
        <v>318</v>
      </c>
      <c r="K8827" t="s">
        <v>918</v>
      </c>
      <c r="L8827" s="82">
        <v>20517</v>
      </c>
      <c r="M8827" t="s">
        <v>9982</v>
      </c>
    </row>
    <row r="8828" spans="9:13" x14ac:dyDescent="0.25">
      <c r="I8828">
        <v>19821</v>
      </c>
      <c r="J8828" t="s">
        <v>728</v>
      </c>
      <c r="K8828" t="s">
        <v>908</v>
      </c>
      <c r="L8828" s="82">
        <v>20620</v>
      </c>
      <c r="M8828" t="s">
        <v>9983</v>
      </c>
    </row>
    <row r="8829" spans="9:13" x14ac:dyDescent="0.25">
      <c r="I8829">
        <v>19822</v>
      </c>
      <c r="J8829" t="s">
        <v>523</v>
      </c>
      <c r="K8829" t="s">
        <v>934</v>
      </c>
      <c r="L8829" s="82">
        <v>23769</v>
      </c>
      <c r="M8829" t="s">
        <v>9984</v>
      </c>
    </row>
    <row r="8830" spans="9:13" x14ac:dyDescent="0.25">
      <c r="I8830">
        <v>19823</v>
      </c>
      <c r="J8830" t="s">
        <v>232</v>
      </c>
      <c r="K8830" t="s">
        <v>940</v>
      </c>
      <c r="L8830" s="82">
        <v>24042</v>
      </c>
      <c r="M8830" t="s">
        <v>9985</v>
      </c>
    </row>
    <row r="8831" spans="9:13" x14ac:dyDescent="0.25">
      <c r="I8831">
        <v>19824</v>
      </c>
      <c r="J8831" t="s">
        <v>167</v>
      </c>
      <c r="K8831" t="s">
        <v>944</v>
      </c>
      <c r="L8831" s="82">
        <v>23878</v>
      </c>
      <c r="M8831" t="s">
        <v>9986</v>
      </c>
    </row>
    <row r="8832" spans="9:13" x14ac:dyDescent="0.25">
      <c r="I8832">
        <v>19825</v>
      </c>
      <c r="J8832" t="s">
        <v>201</v>
      </c>
      <c r="K8832" t="s">
        <v>1015</v>
      </c>
      <c r="L8832" s="82">
        <v>23786</v>
      </c>
      <c r="M8832" t="s">
        <v>9987</v>
      </c>
    </row>
    <row r="8833" spans="9:13" x14ac:dyDescent="0.25">
      <c r="I8833">
        <v>19826</v>
      </c>
      <c r="J8833" t="s">
        <v>165</v>
      </c>
      <c r="K8833" t="s">
        <v>847</v>
      </c>
      <c r="L8833" s="82">
        <v>23594</v>
      </c>
      <c r="M8833" t="s">
        <v>9988</v>
      </c>
    </row>
    <row r="8834" spans="9:13" x14ac:dyDescent="0.25">
      <c r="I8834">
        <v>19827</v>
      </c>
      <c r="J8834" t="s">
        <v>458</v>
      </c>
      <c r="K8834" t="s">
        <v>992</v>
      </c>
      <c r="L8834" s="82">
        <v>23447</v>
      </c>
      <c r="M8834" t="s">
        <v>9989</v>
      </c>
    </row>
    <row r="8835" spans="9:13" x14ac:dyDescent="0.25">
      <c r="I8835">
        <v>19828</v>
      </c>
      <c r="J8835" t="s">
        <v>320</v>
      </c>
      <c r="K8835" t="s">
        <v>692</v>
      </c>
      <c r="L8835" s="82">
        <v>23382</v>
      </c>
      <c r="M8835" t="s">
        <v>9990</v>
      </c>
    </row>
    <row r="8836" spans="9:13" x14ac:dyDescent="0.25">
      <c r="I8836">
        <v>19829</v>
      </c>
      <c r="J8836" t="s">
        <v>227</v>
      </c>
      <c r="K8836" t="s">
        <v>397</v>
      </c>
      <c r="L8836" s="82">
        <v>23257</v>
      </c>
      <c r="M8836" t="s">
        <v>9991</v>
      </c>
    </row>
    <row r="8837" spans="9:13" x14ac:dyDescent="0.25">
      <c r="I8837">
        <v>19830</v>
      </c>
      <c r="J8837" t="s">
        <v>294</v>
      </c>
      <c r="K8837" t="s">
        <v>909</v>
      </c>
      <c r="L8837" s="82">
        <v>23004</v>
      </c>
      <c r="M8837" t="s">
        <v>9992</v>
      </c>
    </row>
    <row r="8838" spans="9:13" x14ac:dyDescent="0.25">
      <c r="I8838">
        <v>19831</v>
      </c>
      <c r="J8838" t="s">
        <v>314</v>
      </c>
      <c r="K8838" t="s">
        <v>987</v>
      </c>
      <c r="L8838" s="82">
        <v>22881</v>
      </c>
      <c r="M8838" t="s">
        <v>9993</v>
      </c>
    </row>
    <row r="8839" spans="9:13" x14ac:dyDescent="0.25">
      <c r="I8839">
        <v>19832</v>
      </c>
      <c r="J8839" t="s">
        <v>718</v>
      </c>
      <c r="K8839" t="s">
        <v>857</v>
      </c>
      <c r="L8839" s="82">
        <v>22610</v>
      </c>
      <c r="M8839" t="s">
        <v>9994</v>
      </c>
    </row>
    <row r="8840" spans="9:13" x14ac:dyDescent="0.25">
      <c r="I8840">
        <v>19833</v>
      </c>
      <c r="J8840" t="s">
        <v>683</v>
      </c>
      <c r="K8840" t="s">
        <v>596</v>
      </c>
      <c r="L8840" s="82">
        <v>15394</v>
      </c>
      <c r="M8840" t="s">
        <v>9995</v>
      </c>
    </row>
    <row r="8841" spans="9:13" x14ac:dyDescent="0.25">
      <c r="I8841">
        <v>19834</v>
      </c>
      <c r="J8841" t="s">
        <v>505</v>
      </c>
      <c r="K8841" t="s">
        <v>991</v>
      </c>
      <c r="L8841" s="82">
        <v>15558</v>
      </c>
      <c r="M8841" t="s">
        <v>9996</v>
      </c>
    </row>
    <row r="8842" spans="9:13" x14ac:dyDescent="0.25">
      <c r="I8842">
        <v>19835</v>
      </c>
      <c r="J8842" t="s">
        <v>167</v>
      </c>
      <c r="K8842" t="s">
        <v>698</v>
      </c>
      <c r="L8842" s="82">
        <v>15350</v>
      </c>
      <c r="M8842" t="s">
        <v>9997</v>
      </c>
    </row>
    <row r="8843" spans="9:13" x14ac:dyDescent="0.25">
      <c r="I8843">
        <v>19836</v>
      </c>
      <c r="J8843" t="s">
        <v>480</v>
      </c>
      <c r="K8843" t="s">
        <v>968</v>
      </c>
      <c r="L8843" s="82">
        <v>15558</v>
      </c>
      <c r="M8843" t="s">
        <v>9998</v>
      </c>
    </row>
    <row r="8844" spans="9:13" x14ac:dyDescent="0.25">
      <c r="I8844">
        <v>19837</v>
      </c>
      <c r="J8844" t="s">
        <v>261</v>
      </c>
      <c r="K8844" t="s">
        <v>848</v>
      </c>
      <c r="L8844" s="82">
        <v>15411</v>
      </c>
      <c r="M8844" t="s">
        <v>9999</v>
      </c>
    </row>
    <row r="8845" spans="9:13" x14ac:dyDescent="0.25">
      <c r="I8845">
        <v>19838</v>
      </c>
      <c r="J8845" t="s">
        <v>447</v>
      </c>
      <c r="K8845" t="s">
        <v>916</v>
      </c>
      <c r="L8845" s="82">
        <v>15632</v>
      </c>
      <c r="M8845" t="s">
        <v>10000</v>
      </c>
    </row>
    <row r="8846" spans="9:13" x14ac:dyDescent="0.25">
      <c r="I8846">
        <v>19839</v>
      </c>
      <c r="J8846" t="s">
        <v>393</v>
      </c>
      <c r="K8846" t="s">
        <v>850</v>
      </c>
      <c r="L8846" s="82">
        <v>15910</v>
      </c>
      <c r="M8846" t="s">
        <v>10001</v>
      </c>
    </row>
    <row r="8847" spans="9:13" x14ac:dyDescent="0.25">
      <c r="I8847">
        <v>19840</v>
      </c>
      <c r="J8847" t="s">
        <v>209</v>
      </c>
      <c r="K8847" t="s">
        <v>283</v>
      </c>
      <c r="L8847" s="82">
        <v>15960</v>
      </c>
      <c r="M8847" t="s">
        <v>10002</v>
      </c>
    </row>
    <row r="8848" spans="9:13" x14ac:dyDescent="0.25">
      <c r="I8848">
        <v>19841</v>
      </c>
      <c r="J8848" t="s">
        <v>467</v>
      </c>
      <c r="K8848" t="s">
        <v>834</v>
      </c>
      <c r="L8848" s="82">
        <v>15983</v>
      </c>
      <c r="M8848" t="s">
        <v>10003</v>
      </c>
    </row>
    <row r="8849" spans="9:13" x14ac:dyDescent="0.25">
      <c r="I8849">
        <v>19842</v>
      </c>
      <c r="J8849" t="s">
        <v>450</v>
      </c>
      <c r="K8849" t="s">
        <v>888</v>
      </c>
      <c r="L8849" s="82">
        <v>15828</v>
      </c>
      <c r="M8849" t="s">
        <v>10004</v>
      </c>
    </row>
    <row r="8850" spans="9:13" x14ac:dyDescent="0.25">
      <c r="I8850">
        <v>19843</v>
      </c>
      <c r="J8850" t="s">
        <v>675</v>
      </c>
      <c r="K8850" t="s">
        <v>894</v>
      </c>
      <c r="L8850" s="82">
        <v>15877</v>
      </c>
      <c r="M8850" t="s">
        <v>10005</v>
      </c>
    </row>
    <row r="8851" spans="9:13" x14ac:dyDescent="0.25">
      <c r="I8851">
        <v>19844</v>
      </c>
      <c r="J8851" t="s">
        <v>515</v>
      </c>
      <c r="K8851" t="s">
        <v>858</v>
      </c>
      <c r="L8851" s="82">
        <v>15952</v>
      </c>
      <c r="M8851" t="s">
        <v>10006</v>
      </c>
    </row>
    <row r="8852" spans="9:13" x14ac:dyDescent="0.25">
      <c r="I8852">
        <v>19845</v>
      </c>
      <c r="J8852" t="s">
        <v>354</v>
      </c>
      <c r="K8852" t="s">
        <v>857</v>
      </c>
      <c r="L8852" s="82">
        <v>15745</v>
      </c>
      <c r="M8852" t="s">
        <v>10007</v>
      </c>
    </row>
    <row r="8853" spans="9:13" x14ac:dyDescent="0.25">
      <c r="I8853">
        <v>19846</v>
      </c>
      <c r="J8853" t="s">
        <v>170</v>
      </c>
      <c r="K8853" t="s">
        <v>917</v>
      </c>
      <c r="L8853" s="82">
        <v>16001</v>
      </c>
      <c r="M8853" t="s">
        <v>10008</v>
      </c>
    </row>
    <row r="8854" spans="9:13" x14ac:dyDescent="0.25">
      <c r="I8854">
        <v>19847</v>
      </c>
      <c r="J8854" t="s">
        <v>529</v>
      </c>
      <c r="K8854" t="s">
        <v>895</v>
      </c>
      <c r="L8854" s="82">
        <v>15763</v>
      </c>
      <c r="M8854" t="s">
        <v>10009</v>
      </c>
    </row>
    <row r="8855" spans="9:13" x14ac:dyDescent="0.25">
      <c r="I8855">
        <v>19848</v>
      </c>
      <c r="J8855" t="s">
        <v>417</v>
      </c>
      <c r="K8855" t="s">
        <v>964</v>
      </c>
      <c r="L8855" s="82">
        <v>15750</v>
      </c>
      <c r="M8855" t="s">
        <v>10010</v>
      </c>
    </row>
    <row r="8856" spans="9:13" x14ac:dyDescent="0.25">
      <c r="I8856">
        <v>19849</v>
      </c>
      <c r="J8856" t="s">
        <v>472</v>
      </c>
      <c r="K8856" t="s">
        <v>920</v>
      </c>
      <c r="L8856" s="82">
        <v>16177</v>
      </c>
      <c r="M8856" t="s">
        <v>10011</v>
      </c>
    </row>
    <row r="8857" spans="9:13" x14ac:dyDescent="0.25">
      <c r="I8857">
        <v>19850</v>
      </c>
      <c r="J8857" t="s">
        <v>503</v>
      </c>
      <c r="K8857" t="s">
        <v>837</v>
      </c>
      <c r="L8857" s="82">
        <v>16270</v>
      </c>
      <c r="M8857" t="s">
        <v>10012</v>
      </c>
    </row>
    <row r="8858" spans="9:13" x14ac:dyDescent="0.25">
      <c r="I8858">
        <v>19851</v>
      </c>
      <c r="J8858" t="s">
        <v>430</v>
      </c>
      <c r="K8858" t="s">
        <v>970</v>
      </c>
      <c r="L8858" s="82">
        <v>16592</v>
      </c>
      <c r="M8858" t="s">
        <v>10013</v>
      </c>
    </row>
    <row r="8859" spans="9:13" x14ac:dyDescent="0.25">
      <c r="I8859">
        <v>19852</v>
      </c>
      <c r="J8859" t="s">
        <v>703</v>
      </c>
      <c r="K8859" t="s">
        <v>859</v>
      </c>
      <c r="L8859" s="82">
        <v>16733</v>
      </c>
      <c r="M8859" t="s">
        <v>10014</v>
      </c>
    </row>
    <row r="8860" spans="9:13" x14ac:dyDescent="0.25">
      <c r="I8860">
        <v>19853</v>
      </c>
      <c r="J8860" t="s">
        <v>333</v>
      </c>
      <c r="K8860" t="s">
        <v>851</v>
      </c>
      <c r="L8860" s="82">
        <v>17027</v>
      </c>
      <c r="M8860" t="s">
        <v>10015</v>
      </c>
    </row>
    <row r="8861" spans="9:13" x14ac:dyDescent="0.25">
      <c r="I8861">
        <v>19854</v>
      </c>
      <c r="J8861" t="s">
        <v>450</v>
      </c>
      <c r="K8861" t="s">
        <v>995</v>
      </c>
      <c r="L8861" s="82">
        <v>17092</v>
      </c>
      <c r="M8861" t="s">
        <v>10016</v>
      </c>
    </row>
    <row r="8862" spans="9:13" x14ac:dyDescent="0.25">
      <c r="I8862">
        <v>19855</v>
      </c>
      <c r="J8862" t="s">
        <v>587</v>
      </c>
      <c r="K8862" t="s">
        <v>992</v>
      </c>
      <c r="L8862" s="82">
        <v>16859</v>
      </c>
      <c r="M8862" t="s">
        <v>10017</v>
      </c>
    </row>
    <row r="8863" spans="9:13" x14ac:dyDescent="0.25">
      <c r="I8863">
        <v>19856</v>
      </c>
      <c r="J8863" t="s">
        <v>591</v>
      </c>
      <c r="K8863" t="s">
        <v>990</v>
      </c>
      <c r="L8863" s="82">
        <v>16969</v>
      </c>
      <c r="M8863" t="s">
        <v>10018</v>
      </c>
    </row>
    <row r="8864" spans="9:13" x14ac:dyDescent="0.25">
      <c r="I8864">
        <v>19857</v>
      </c>
      <c r="J8864" t="s">
        <v>188</v>
      </c>
      <c r="K8864" t="s">
        <v>983</v>
      </c>
      <c r="L8864" s="82">
        <v>17058</v>
      </c>
      <c r="M8864" t="s">
        <v>10019</v>
      </c>
    </row>
    <row r="8865" spans="9:13" x14ac:dyDescent="0.25">
      <c r="I8865">
        <v>19858</v>
      </c>
      <c r="J8865" t="s">
        <v>352</v>
      </c>
      <c r="K8865" t="s">
        <v>955</v>
      </c>
      <c r="L8865" s="82">
        <v>17098</v>
      </c>
      <c r="M8865" t="s">
        <v>10020</v>
      </c>
    </row>
    <row r="8866" spans="9:13" x14ac:dyDescent="0.25">
      <c r="I8866">
        <v>19859</v>
      </c>
      <c r="J8866" t="s">
        <v>330</v>
      </c>
      <c r="K8866" t="s">
        <v>847</v>
      </c>
      <c r="L8866" s="82">
        <v>16994</v>
      </c>
      <c r="M8866" t="s">
        <v>10021</v>
      </c>
    </row>
    <row r="8867" spans="9:13" x14ac:dyDescent="0.25">
      <c r="I8867">
        <v>19860</v>
      </c>
      <c r="J8867" t="s">
        <v>360</v>
      </c>
      <c r="K8867" t="s">
        <v>836</v>
      </c>
      <c r="L8867" s="82">
        <v>17453</v>
      </c>
      <c r="M8867" t="s">
        <v>10022</v>
      </c>
    </row>
    <row r="8868" spans="9:13" x14ac:dyDescent="0.25">
      <c r="I8868">
        <v>19861</v>
      </c>
      <c r="J8868" t="s">
        <v>267</v>
      </c>
      <c r="K8868" t="s">
        <v>944</v>
      </c>
      <c r="L8868" s="82">
        <v>17414</v>
      </c>
      <c r="M8868" t="s">
        <v>10023</v>
      </c>
    </row>
    <row r="8869" spans="9:13" x14ac:dyDescent="0.25">
      <c r="I8869">
        <v>19862</v>
      </c>
      <c r="J8869" t="s">
        <v>228</v>
      </c>
      <c r="K8869" t="s">
        <v>915</v>
      </c>
      <c r="L8869" s="82">
        <v>17755</v>
      </c>
      <c r="M8869" t="s">
        <v>10024</v>
      </c>
    </row>
    <row r="8870" spans="9:13" x14ac:dyDescent="0.25">
      <c r="I8870">
        <v>19863</v>
      </c>
      <c r="J8870" t="s">
        <v>689</v>
      </c>
      <c r="K8870" t="s">
        <v>864</v>
      </c>
      <c r="L8870" s="82">
        <v>17789</v>
      </c>
      <c r="M8870" t="s">
        <v>10025</v>
      </c>
    </row>
    <row r="8871" spans="9:13" x14ac:dyDescent="0.25">
      <c r="I8871">
        <v>19864</v>
      </c>
      <c r="J8871" t="s">
        <v>493</v>
      </c>
      <c r="K8871" t="s">
        <v>929</v>
      </c>
      <c r="L8871" s="82">
        <v>17884</v>
      </c>
      <c r="M8871" t="s">
        <v>10026</v>
      </c>
    </row>
    <row r="8872" spans="9:13" x14ac:dyDescent="0.25">
      <c r="I8872">
        <v>19865</v>
      </c>
      <c r="J8872" t="s">
        <v>319</v>
      </c>
      <c r="K8872" t="s">
        <v>876</v>
      </c>
      <c r="L8872" s="82">
        <v>17568</v>
      </c>
      <c r="M8872" t="s">
        <v>10027</v>
      </c>
    </row>
    <row r="8873" spans="9:13" x14ac:dyDescent="0.25">
      <c r="I8873">
        <v>19866</v>
      </c>
      <c r="J8873" t="s">
        <v>664</v>
      </c>
      <c r="K8873" t="s">
        <v>952</v>
      </c>
      <c r="L8873" s="82">
        <v>17701</v>
      </c>
      <c r="M8873" t="s">
        <v>10028</v>
      </c>
    </row>
    <row r="8874" spans="9:13" x14ac:dyDescent="0.25">
      <c r="I8874">
        <v>19867</v>
      </c>
      <c r="J8874" t="s">
        <v>531</v>
      </c>
      <c r="K8874" t="s">
        <v>860</v>
      </c>
      <c r="L8874" s="82">
        <v>17887</v>
      </c>
      <c r="M8874" t="s">
        <v>10029</v>
      </c>
    </row>
    <row r="8875" spans="9:13" x14ac:dyDescent="0.25">
      <c r="I8875">
        <v>19868</v>
      </c>
      <c r="J8875" t="s">
        <v>346</v>
      </c>
      <c r="K8875" t="s">
        <v>834</v>
      </c>
      <c r="L8875" s="82">
        <v>17891</v>
      </c>
      <c r="M8875" t="s">
        <v>10030</v>
      </c>
    </row>
    <row r="8876" spans="9:13" x14ac:dyDescent="0.25">
      <c r="I8876">
        <v>19869</v>
      </c>
      <c r="J8876" t="s">
        <v>195</v>
      </c>
      <c r="K8876" t="s">
        <v>929</v>
      </c>
      <c r="L8876" s="82">
        <v>17674</v>
      </c>
      <c r="M8876" t="s">
        <v>10031</v>
      </c>
    </row>
    <row r="8877" spans="9:13" x14ac:dyDescent="0.25">
      <c r="I8877">
        <v>19870</v>
      </c>
      <c r="J8877" t="s">
        <v>283</v>
      </c>
      <c r="K8877" t="s">
        <v>664</v>
      </c>
      <c r="L8877" s="82">
        <v>18188</v>
      </c>
      <c r="M8877" t="s">
        <v>10032</v>
      </c>
    </row>
    <row r="8878" spans="9:13" x14ac:dyDescent="0.25">
      <c r="I8878">
        <v>19871</v>
      </c>
      <c r="J8878" t="s">
        <v>293</v>
      </c>
      <c r="K8878" t="s">
        <v>911</v>
      </c>
      <c r="L8878" s="82">
        <v>17974</v>
      </c>
      <c r="M8878" t="s">
        <v>10033</v>
      </c>
    </row>
    <row r="8879" spans="9:13" x14ac:dyDescent="0.25">
      <c r="I8879">
        <v>19872</v>
      </c>
      <c r="J8879" t="s">
        <v>541</v>
      </c>
      <c r="K8879" t="s">
        <v>940</v>
      </c>
      <c r="L8879" s="82">
        <v>18348</v>
      </c>
      <c r="M8879" t="s">
        <v>10034</v>
      </c>
    </row>
    <row r="8880" spans="9:13" x14ac:dyDescent="0.25">
      <c r="I8880">
        <v>19873</v>
      </c>
      <c r="J8880" t="s">
        <v>557</v>
      </c>
      <c r="K8880" t="s">
        <v>495</v>
      </c>
      <c r="L8880" s="82">
        <v>18478</v>
      </c>
      <c r="M8880" t="s">
        <v>10035</v>
      </c>
    </row>
    <row r="8881" spans="9:13" x14ac:dyDescent="0.25">
      <c r="I8881">
        <v>19874</v>
      </c>
      <c r="J8881" t="s">
        <v>360</v>
      </c>
      <c r="K8881" t="s">
        <v>983</v>
      </c>
      <c r="L8881" s="82">
        <v>18348</v>
      </c>
      <c r="M8881" t="s">
        <v>10036</v>
      </c>
    </row>
    <row r="8882" spans="9:13" x14ac:dyDescent="0.25">
      <c r="I8882">
        <v>19875</v>
      </c>
      <c r="J8882" t="s">
        <v>544</v>
      </c>
      <c r="K8882" t="s">
        <v>283</v>
      </c>
      <c r="L8882" s="82">
        <v>18402</v>
      </c>
      <c r="M8882" t="s">
        <v>10037</v>
      </c>
    </row>
    <row r="8883" spans="9:13" x14ac:dyDescent="0.25">
      <c r="I8883">
        <v>19876</v>
      </c>
      <c r="J8883" t="s">
        <v>189</v>
      </c>
      <c r="K8883" t="s">
        <v>843</v>
      </c>
      <c r="L8883" s="82">
        <v>18427</v>
      </c>
      <c r="M8883" t="s">
        <v>10038</v>
      </c>
    </row>
    <row r="8884" spans="9:13" x14ac:dyDescent="0.25">
      <c r="I8884">
        <v>19877</v>
      </c>
      <c r="J8884" t="s">
        <v>646</v>
      </c>
      <c r="K8884" t="s">
        <v>865</v>
      </c>
      <c r="L8884" s="82">
        <v>18376</v>
      </c>
      <c r="M8884" t="s">
        <v>10039</v>
      </c>
    </row>
    <row r="8885" spans="9:13" x14ac:dyDescent="0.25">
      <c r="I8885">
        <v>19878</v>
      </c>
      <c r="J8885" t="s">
        <v>363</v>
      </c>
      <c r="K8885" t="s">
        <v>477</v>
      </c>
      <c r="L8885" s="82">
        <v>18471</v>
      </c>
      <c r="M8885" t="s">
        <v>10040</v>
      </c>
    </row>
    <row r="8886" spans="9:13" x14ac:dyDescent="0.25">
      <c r="I8886">
        <v>19879</v>
      </c>
      <c r="J8886" t="s">
        <v>161</v>
      </c>
      <c r="K8886" t="s">
        <v>987</v>
      </c>
      <c r="L8886" s="82">
        <v>18400</v>
      </c>
      <c r="M8886" t="s">
        <v>10041</v>
      </c>
    </row>
    <row r="8887" spans="9:13" x14ac:dyDescent="0.25">
      <c r="I8887">
        <v>19880</v>
      </c>
      <c r="J8887" t="s">
        <v>515</v>
      </c>
      <c r="K8887" t="s">
        <v>835</v>
      </c>
      <c r="L8887" s="82">
        <v>18399</v>
      </c>
      <c r="M8887" t="s">
        <v>10042</v>
      </c>
    </row>
    <row r="8888" spans="9:13" x14ac:dyDescent="0.25">
      <c r="I8888">
        <v>19881</v>
      </c>
      <c r="J8888" t="s">
        <v>460</v>
      </c>
      <c r="K8888" t="s">
        <v>909</v>
      </c>
      <c r="L8888" s="82">
        <v>18374</v>
      </c>
      <c r="M8888" t="s">
        <v>10043</v>
      </c>
    </row>
    <row r="8889" spans="9:13" x14ac:dyDescent="0.25">
      <c r="I8889">
        <v>19882</v>
      </c>
      <c r="J8889" t="s">
        <v>530</v>
      </c>
      <c r="K8889" t="s">
        <v>888</v>
      </c>
      <c r="L8889" s="82">
        <v>18437</v>
      </c>
      <c r="M8889" t="s">
        <v>10044</v>
      </c>
    </row>
    <row r="8890" spans="9:13" x14ac:dyDescent="0.25">
      <c r="I8890">
        <v>19883</v>
      </c>
      <c r="J8890" t="s">
        <v>480</v>
      </c>
      <c r="K8890" t="s">
        <v>836</v>
      </c>
      <c r="L8890" s="82">
        <v>18554</v>
      </c>
      <c r="M8890" t="s">
        <v>10045</v>
      </c>
    </row>
    <row r="8891" spans="9:13" x14ac:dyDescent="0.25">
      <c r="I8891">
        <v>19884</v>
      </c>
      <c r="J8891" t="s">
        <v>283</v>
      </c>
      <c r="K8891" t="s">
        <v>861</v>
      </c>
      <c r="L8891" s="82">
        <v>18727</v>
      </c>
      <c r="M8891" t="s">
        <v>10046</v>
      </c>
    </row>
    <row r="8892" spans="9:13" x14ac:dyDescent="0.25">
      <c r="I8892">
        <v>19885</v>
      </c>
      <c r="J8892" t="s">
        <v>521</v>
      </c>
      <c r="K8892" t="s">
        <v>950</v>
      </c>
      <c r="L8892" s="82">
        <v>18893</v>
      </c>
      <c r="M8892" t="s">
        <v>10047</v>
      </c>
    </row>
    <row r="8893" spans="9:13" x14ac:dyDescent="0.25">
      <c r="I8893">
        <v>19886</v>
      </c>
      <c r="J8893" t="s">
        <v>270</v>
      </c>
      <c r="K8893" t="s">
        <v>876</v>
      </c>
      <c r="L8893" s="82">
        <v>18842</v>
      </c>
      <c r="M8893" t="s">
        <v>10048</v>
      </c>
    </row>
    <row r="8894" spans="9:13" x14ac:dyDescent="0.25">
      <c r="I8894">
        <v>19887</v>
      </c>
      <c r="J8894" t="s">
        <v>316</v>
      </c>
      <c r="K8894" t="s">
        <v>833</v>
      </c>
      <c r="L8894" s="82">
        <v>18980</v>
      </c>
      <c r="M8894" t="s">
        <v>10049</v>
      </c>
    </row>
    <row r="8895" spans="9:13" x14ac:dyDescent="0.25">
      <c r="I8895">
        <v>19888</v>
      </c>
      <c r="J8895" t="s">
        <v>305</v>
      </c>
      <c r="K8895" t="s">
        <v>986</v>
      </c>
      <c r="L8895" s="82">
        <v>18631</v>
      </c>
      <c r="M8895" t="s">
        <v>10050</v>
      </c>
    </row>
    <row r="8896" spans="9:13" x14ac:dyDescent="0.25">
      <c r="I8896">
        <v>19889</v>
      </c>
      <c r="J8896" t="s">
        <v>303</v>
      </c>
      <c r="K8896" t="s">
        <v>939</v>
      </c>
      <c r="L8896" s="82">
        <v>19166</v>
      </c>
      <c r="M8896" t="s">
        <v>10051</v>
      </c>
    </row>
    <row r="8897" spans="9:13" x14ac:dyDescent="0.25">
      <c r="I8897">
        <v>19890</v>
      </c>
      <c r="J8897" t="s">
        <v>726</v>
      </c>
      <c r="K8897" t="s">
        <v>827</v>
      </c>
      <c r="L8897" s="82">
        <v>19228</v>
      </c>
      <c r="M8897" t="s">
        <v>10052</v>
      </c>
    </row>
    <row r="8898" spans="9:13" x14ac:dyDescent="0.25">
      <c r="I8898">
        <v>19891</v>
      </c>
      <c r="J8898" t="s">
        <v>183</v>
      </c>
      <c r="K8898" t="s">
        <v>363</v>
      </c>
      <c r="L8898" s="82">
        <v>19314</v>
      </c>
      <c r="M8898" t="s">
        <v>10053</v>
      </c>
    </row>
    <row r="8899" spans="9:13" x14ac:dyDescent="0.25">
      <c r="I8899">
        <v>19892</v>
      </c>
      <c r="J8899" t="s">
        <v>530</v>
      </c>
      <c r="K8899" t="s">
        <v>942</v>
      </c>
      <c r="L8899" s="82">
        <v>19137</v>
      </c>
      <c r="M8899" t="s">
        <v>10054</v>
      </c>
    </row>
    <row r="8900" spans="9:13" x14ac:dyDescent="0.25">
      <c r="I8900">
        <v>19893</v>
      </c>
      <c r="J8900" t="s">
        <v>257</v>
      </c>
      <c r="K8900" t="s">
        <v>886</v>
      </c>
      <c r="L8900" s="82">
        <v>19046</v>
      </c>
      <c r="M8900" t="s">
        <v>10055</v>
      </c>
    </row>
    <row r="8901" spans="9:13" x14ac:dyDescent="0.25">
      <c r="I8901">
        <v>19894</v>
      </c>
      <c r="J8901" t="s">
        <v>366</v>
      </c>
      <c r="K8901" t="s">
        <v>991</v>
      </c>
      <c r="L8901" s="82">
        <v>19188</v>
      </c>
      <c r="M8901" t="s">
        <v>10056</v>
      </c>
    </row>
    <row r="8902" spans="9:13" x14ac:dyDescent="0.25">
      <c r="I8902">
        <v>19895</v>
      </c>
      <c r="J8902" t="s">
        <v>333</v>
      </c>
      <c r="K8902" t="s">
        <v>848</v>
      </c>
      <c r="L8902" s="82">
        <v>19047</v>
      </c>
      <c r="M8902" t="s">
        <v>10057</v>
      </c>
    </row>
    <row r="8903" spans="9:13" x14ac:dyDescent="0.25">
      <c r="I8903">
        <v>19896</v>
      </c>
      <c r="J8903" t="s">
        <v>507</v>
      </c>
      <c r="K8903" t="s">
        <v>495</v>
      </c>
      <c r="L8903" s="82">
        <v>19040</v>
      </c>
      <c r="M8903" t="s">
        <v>10058</v>
      </c>
    </row>
    <row r="8904" spans="9:13" x14ac:dyDescent="0.25">
      <c r="I8904">
        <v>19897</v>
      </c>
      <c r="J8904" t="s">
        <v>500</v>
      </c>
      <c r="K8904" t="s">
        <v>615</v>
      </c>
      <c r="L8904" s="82">
        <v>19456</v>
      </c>
      <c r="M8904" t="s">
        <v>10059</v>
      </c>
    </row>
    <row r="8905" spans="9:13" x14ac:dyDescent="0.25">
      <c r="I8905">
        <v>19898</v>
      </c>
      <c r="J8905" t="s">
        <v>416</v>
      </c>
      <c r="K8905" t="s">
        <v>880</v>
      </c>
      <c r="L8905" s="82">
        <v>21315</v>
      </c>
      <c r="M8905" t="s">
        <v>10060</v>
      </c>
    </row>
    <row r="8906" spans="9:13" x14ac:dyDescent="0.25">
      <c r="I8906">
        <v>19899</v>
      </c>
      <c r="J8906" t="s">
        <v>270</v>
      </c>
      <c r="K8906" t="s">
        <v>912</v>
      </c>
      <c r="L8906" s="82">
        <v>20898</v>
      </c>
      <c r="M8906" t="s">
        <v>10061</v>
      </c>
    </row>
    <row r="8907" spans="9:13" x14ac:dyDescent="0.25">
      <c r="I8907">
        <v>19900</v>
      </c>
      <c r="J8907" t="s">
        <v>512</v>
      </c>
      <c r="K8907" t="s">
        <v>912</v>
      </c>
      <c r="L8907" s="82">
        <v>20859</v>
      </c>
      <c r="M8907" t="s">
        <v>10062</v>
      </c>
    </row>
    <row r="8908" spans="9:13" x14ac:dyDescent="0.25">
      <c r="I8908">
        <v>19901</v>
      </c>
      <c r="J8908" t="s">
        <v>715</v>
      </c>
      <c r="K8908" t="s">
        <v>360</v>
      </c>
      <c r="L8908" s="82">
        <v>21116</v>
      </c>
      <c r="M8908" t="s">
        <v>10063</v>
      </c>
    </row>
    <row r="8909" spans="9:13" x14ac:dyDescent="0.25">
      <c r="I8909">
        <v>19902</v>
      </c>
      <c r="J8909" t="s">
        <v>505</v>
      </c>
      <c r="K8909" t="s">
        <v>970</v>
      </c>
      <c r="L8909" s="82">
        <v>20710</v>
      </c>
      <c r="M8909" t="s">
        <v>10064</v>
      </c>
    </row>
    <row r="8910" spans="9:13" x14ac:dyDescent="0.25">
      <c r="I8910">
        <v>19903</v>
      </c>
      <c r="J8910" t="s">
        <v>270</v>
      </c>
      <c r="K8910" t="s">
        <v>615</v>
      </c>
      <c r="L8910" s="82">
        <v>20793</v>
      </c>
      <c r="M8910" t="s">
        <v>10065</v>
      </c>
    </row>
    <row r="8911" spans="9:13" x14ac:dyDescent="0.25">
      <c r="I8911">
        <v>19904</v>
      </c>
      <c r="J8911" t="s">
        <v>272</v>
      </c>
      <c r="K8911" t="s">
        <v>937</v>
      </c>
      <c r="L8911" s="82">
        <v>20528</v>
      </c>
      <c r="M8911" t="s">
        <v>10066</v>
      </c>
    </row>
    <row r="8912" spans="9:13" x14ac:dyDescent="0.25">
      <c r="I8912">
        <v>19905</v>
      </c>
      <c r="J8912" t="s">
        <v>647</v>
      </c>
      <c r="K8912" t="s">
        <v>898</v>
      </c>
      <c r="L8912" s="82">
        <v>20749</v>
      </c>
      <c r="M8912" t="s">
        <v>10067</v>
      </c>
    </row>
    <row r="8913" spans="9:13" x14ac:dyDescent="0.25">
      <c r="I8913">
        <v>19906</v>
      </c>
      <c r="J8913" t="s">
        <v>483</v>
      </c>
      <c r="K8913" t="s">
        <v>979</v>
      </c>
      <c r="L8913" s="82">
        <v>20578</v>
      </c>
      <c r="M8913" t="s">
        <v>10068</v>
      </c>
    </row>
    <row r="8914" spans="9:13" x14ac:dyDescent="0.25">
      <c r="I8914">
        <v>19907</v>
      </c>
      <c r="J8914" t="s">
        <v>613</v>
      </c>
      <c r="K8914" t="s">
        <v>871</v>
      </c>
      <c r="L8914" s="82">
        <v>20367</v>
      </c>
      <c r="M8914" t="s">
        <v>10069</v>
      </c>
    </row>
    <row r="8915" spans="9:13" x14ac:dyDescent="0.25">
      <c r="I8915">
        <v>19908</v>
      </c>
      <c r="J8915" t="s">
        <v>413</v>
      </c>
      <c r="K8915" t="s">
        <v>951</v>
      </c>
      <c r="L8915" s="82">
        <v>20278</v>
      </c>
      <c r="M8915" t="s">
        <v>10070</v>
      </c>
    </row>
    <row r="8916" spans="9:13" x14ac:dyDescent="0.25">
      <c r="I8916">
        <v>19909</v>
      </c>
      <c r="J8916" t="s">
        <v>487</v>
      </c>
      <c r="K8916" t="s">
        <v>982</v>
      </c>
      <c r="L8916" s="82">
        <v>20157</v>
      </c>
      <c r="M8916" t="s">
        <v>10071</v>
      </c>
    </row>
    <row r="8917" spans="9:13" x14ac:dyDescent="0.25">
      <c r="I8917">
        <v>19910</v>
      </c>
      <c r="J8917" t="s">
        <v>259</v>
      </c>
      <c r="K8917" t="s">
        <v>896</v>
      </c>
      <c r="L8917" s="82">
        <v>20244</v>
      </c>
      <c r="M8917" t="s">
        <v>10072</v>
      </c>
    </row>
    <row r="8918" spans="9:13" x14ac:dyDescent="0.25">
      <c r="I8918">
        <v>19911</v>
      </c>
      <c r="J8918" t="s">
        <v>708</v>
      </c>
      <c r="K8918" t="s">
        <v>994</v>
      </c>
      <c r="L8918" s="82">
        <v>20289</v>
      </c>
      <c r="M8918" t="s">
        <v>10073</v>
      </c>
    </row>
    <row r="8919" spans="9:13" x14ac:dyDescent="0.25">
      <c r="I8919">
        <v>19912</v>
      </c>
      <c r="J8919" t="s">
        <v>634</v>
      </c>
      <c r="K8919" t="s">
        <v>844</v>
      </c>
      <c r="L8919" s="82">
        <v>20241</v>
      </c>
      <c r="M8919" t="s">
        <v>10074</v>
      </c>
    </row>
    <row r="8920" spans="9:13" x14ac:dyDescent="0.25">
      <c r="I8920">
        <v>19913</v>
      </c>
      <c r="J8920" t="s">
        <v>183</v>
      </c>
      <c r="K8920" t="s">
        <v>891</v>
      </c>
      <c r="L8920" s="82">
        <v>16228</v>
      </c>
      <c r="M8920" t="s">
        <v>10075</v>
      </c>
    </row>
    <row r="8921" spans="9:13" x14ac:dyDescent="0.25">
      <c r="I8921">
        <v>19914</v>
      </c>
      <c r="J8921" t="s">
        <v>214</v>
      </c>
      <c r="K8921" t="s">
        <v>893</v>
      </c>
      <c r="L8921" s="82">
        <v>16189</v>
      </c>
      <c r="M8921" t="s">
        <v>10076</v>
      </c>
    </row>
    <row r="8922" spans="9:13" x14ac:dyDescent="0.25">
      <c r="I8922">
        <v>19915</v>
      </c>
      <c r="J8922" t="s">
        <v>334</v>
      </c>
      <c r="K8922" t="s">
        <v>971</v>
      </c>
      <c r="L8922" s="82">
        <v>16335</v>
      </c>
      <c r="M8922" t="s">
        <v>10077</v>
      </c>
    </row>
    <row r="8923" spans="9:13" x14ac:dyDescent="0.25">
      <c r="I8923">
        <v>19916</v>
      </c>
      <c r="J8923" t="s">
        <v>558</v>
      </c>
      <c r="K8923" t="s">
        <v>844</v>
      </c>
      <c r="L8923" s="82">
        <v>16412</v>
      </c>
      <c r="M8923" t="s">
        <v>10078</v>
      </c>
    </row>
    <row r="8924" spans="9:13" x14ac:dyDescent="0.25">
      <c r="I8924">
        <v>19917</v>
      </c>
      <c r="J8924" t="s">
        <v>347</v>
      </c>
      <c r="K8924" t="s">
        <v>885</v>
      </c>
      <c r="L8924" s="82">
        <v>16110</v>
      </c>
      <c r="M8924" t="s">
        <v>10079</v>
      </c>
    </row>
    <row r="8925" spans="9:13" x14ac:dyDescent="0.25">
      <c r="I8925">
        <v>19918</v>
      </c>
      <c r="J8925" t="s">
        <v>665</v>
      </c>
      <c r="K8925" t="s">
        <v>999</v>
      </c>
      <c r="L8925" s="82">
        <v>16181</v>
      </c>
      <c r="M8925" t="s">
        <v>10080</v>
      </c>
    </row>
    <row r="8926" spans="9:13" x14ac:dyDescent="0.25">
      <c r="I8926">
        <v>19919</v>
      </c>
      <c r="J8926" t="s">
        <v>671</v>
      </c>
      <c r="K8926" t="s">
        <v>1010</v>
      </c>
      <c r="L8926" s="82">
        <v>16639</v>
      </c>
      <c r="M8926" t="s">
        <v>10081</v>
      </c>
    </row>
    <row r="8927" spans="9:13" x14ac:dyDescent="0.25">
      <c r="I8927">
        <v>19920</v>
      </c>
      <c r="J8927" t="s">
        <v>250</v>
      </c>
      <c r="K8927" t="s">
        <v>860</v>
      </c>
      <c r="L8927" s="82">
        <v>16901</v>
      </c>
      <c r="M8927" t="s">
        <v>10082</v>
      </c>
    </row>
    <row r="8928" spans="9:13" x14ac:dyDescent="0.25">
      <c r="I8928">
        <v>19921</v>
      </c>
      <c r="J8928" t="s">
        <v>379</v>
      </c>
      <c r="K8928" t="s">
        <v>904</v>
      </c>
      <c r="L8928" s="82">
        <v>16838</v>
      </c>
      <c r="M8928" t="s">
        <v>10083</v>
      </c>
    </row>
    <row r="8929" spans="9:13" x14ac:dyDescent="0.25">
      <c r="I8929">
        <v>19922</v>
      </c>
      <c r="J8929" t="s">
        <v>348</v>
      </c>
      <c r="K8929" t="s">
        <v>854</v>
      </c>
      <c r="L8929" s="82">
        <v>20022</v>
      </c>
      <c r="M8929" t="s">
        <v>10084</v>
      </c>
    </row>
    <row r="8930" spans="9:13" x14ac:dyDescent="0.25">
      <c r="I8930">
        <v>19923</v>
      </c>
      <c r="J8930" t="s">
        <v>533</v>
      </c>
      <c r="K8930" t="s">
        <v>951</v>
      </c>
      <c r="L8930" s="82">
        <v>20031</v>
      </c>
      <c r="M8930" t="s">
        <v>10085</v>
      </c>
    </row>
    <row r="8931" spans="9:13" x14ac:dyDescent="0.25">
      <c r="I8931">
        <v>19924</v>
      </c>
      <c r="J8931" t="s">
        <v>679</v>
      </c>
      <c r="K8931" t="s">
        <v>891</v>
      </c>
      <c r="L8931" s="82">
        <v>19834</v>
      </c>
      <c r="M8931" t="s">
        <v>10086</v>
      </c>
    </row>
    <row r="8932" spans="9:13" x14ac:dyDescent="0.25">
      <c r="I8932">
        <v>19925</v>
      </c>
      <c r="J8932" t="s">
        <v>320</v>
      </c>
      <c r="K8932" t="s">
        <v>834</v>
      </c>
      <c r="L8932" s="82">
        <v>20042</v>
      </c>
      <c r="M8932" t="s">
        <v>10087</v>
      </c>
    </row>
    <row r="8933" spans="9:13" x14ac:dyDescent="0.25">
      <c r="I8933">
        <v>19926</v>
      </c>
      <c r="J8933" t="s">
        <v>467</v>
      </c>
      <c r="K8933" t="s">
        <v>871</v>
      </c>
      <c r="L8933" s="82">
        <v>19850</v>
      </c>
      <c r="M8933" t="s">
        <v>10088</v>
      </c>
    </row>
    <row r="8934" spans="9:13" x14ac:dyDescent="0.25">
      <c r="I8934">
        <v>19927</v>
      </c>
      <c r="J8934" t="s">
        <v>150</v>
      </c>
      <c r="K8934" t="s">
        <v>898</v>
      </c>
      <c r="L8934" s="82">
        <v>19931</v>
      </c>
      <c r="M8934" t="s">
        <v>10089</v>
      </c>
    </row>
    <row r="8935" spans="9:13" x14ac:dyDescent="0.25">
      <c r="I8935">
        <v>19928</v>
      </c>
      <c r="J8935" t="s">
        <v>180</v>
      </c>
      <c r="K8935" t="s">
        <v>980</v>
      </c>
      <c r="L8935" s="82">
        <v>19879</v>
      </c>
      <c r="M8935" t="s">
        <v>10090</v>
      </c>
    </row>
    <row r="8936" spans="9:13" x14ac:dyDescent="0.25">
      <c r="I8936">
        <v>19929</v>
      </c>
      <c r="J8936" t="s">
        <v>623</v>
      </c>
      <c r="K8936" t="s">
        <v>885</v>
      </c>
      <c r="L8936" s="82">
        <v>19618</v>
      </c>
      <c r="M8936" t="s">
        <v>10091</v>
      </c>
    </row>
    <row r="8937" spans="9:13" x14ac:dyDescent="0.25">
      <c r="I8937">
        <v>19930</v>
      </c>
      <c r="J8937" t="s">
        <v>717</v>
      </c>
      <c r="K8937" t="s">
        <v>927</v>
      </c>
      <c r="L8937" s="82">
        <v>19577</v>
      </c>
      <c r="M8937" t="s">
        <v>10092</v>
      </c>
    </row>
    <row r="8938" spans="9:13" x14ac:dyDescent="0.25">
      <c r="I8938">
        <v>19931</v>
      </c>
      <c r="J8938" t="s">
        <v>436</v>
      </c>
      <c r="K8938" t="s">
        <v>967</v>
      </c>
      <c r="L8938" s="82">
        <v>19685</v>
      </c>
      <c r="M8938" t="s">
        <v>10093</v>
      </c>
    </row>
    <row r="8939" spans="9:13" x14ac:dyDescent="0.25">
      <c r="I8939">
        <v>19932</v>
      </c>
      <c r="J8939" t="s">
        <v>274</v>
      </c>
      <c r="K8939" t="s">
        <v>980</v>
      </c>
      <c r="L8939" s="82">
        <v>19200</v>
      </c>
      <c r="M8939" t="s">
        <v>10094</v>
      </c>
    </row>
    <row r="8940" spans="9:13" x14ac:dyDescent="0.25">
      <c r="I8940">
        <v>19933</v>
      </c>
      <c r="J8940" t="s">
        <v>550</v>
      </c>
      <c r="K8940" t="s">
        <v>905</v>
      </c>
      <c r="L8940" s="82">
        <v>19040</v>
      </c>
      <c r="M8940" t="s">
        <v>10095</v>
      </c>
    </row>
    <row r="8941" spans="9:13" x14ac:dyDescent="0.25">
      <c r="I8941">
        <v>19934</v>
      </c>
      <c r="J8941" t="s">
        <v>702</v>
      </c>
      <c r="K8941" t="s">
        <v>903</v>
      </c>
      <c r="L8941" s="82">
        <v>18806</v>
      </c>
      <c r="M8941" t="s">
        <v>10096</v>
      </c>
    </row>
    <row r="8942" spans="9:13" x14ac:dyDescent="0.25">
      <c r="I8942">
        <v>19935</v>
      </c>
      <c r="J8942" t="s">
        <v>255</v>
      </c>
      <c r="K8942" t="s">
        <v>878</v>
      </c>
      <c r="L8942" s="82">
        <v>18984</v>
      </c>
      <c r="M8942" t="s">
        <v>10097</v>
      </c>
    </row>
    <row r="8943" spans="9:13" x14ac:dyDescent="0.25">
      <c r="I8943">
        <v>19936</v>
      </c>
      <c r="J8943" t="s">
        <v>484</v>
      </c>
      <c r="K8943" t="s">
        <v>881</v>
      </c>
      <c r="L8943" s="82">
        <v>18518</v>
      </c>
      <c r="M8943" t="s">
        <v>10098</v>
      </c>
    </row>
    <row r="8944" spans="9:13" x14ac:dyDescent="0.25">
      <c r="I8944">
        <v>19937</v>
      </c>
      <c r="J8944" t="s">
        <v>176</v>
      </c>
      <c r="K8944" t="s">
        <v>977</v>
      </c>
      <c r="L8944" s="82">
        <v>18617</v>
      </c>
      <c r="M8944" t="s">
        <v>10099</v>
      </c>
    </row>
    <row r="8945" spans="9:13" x14ac:dyDescent="0.25">
      <c r="I8945">
        <v>19938</v>
      </c>
      <c r="J8945" t="s">
        <v>647</v>
      </c>
      <c r="K8945" t="s">
        <v>952</v>
      </c>
      <c r="L8945" s="82">
        <v>18471</v>
      </c>
      <c r="M8945" t="s">
        <v>10100</v>
      </c>
    </row>
    <row r="8946" spans="9:13" x14ac:dyDescent="0.25">
      <c r="I8946">
        <v>19939</v>
      </c>
      <c r="J8946" t="s">
        <v>254</v>
      </c>
      <c r="K8946" t="s">
        <v>838</v>
      </c>
      <c r="L8946" s="82">
        <v>18480</v>
      </c>
      <c r="M8946" t="s">
        <v>10101</v>
      </c>
    </row>
    <row r="8947" spans="9:13" x14ac:dyDescent="0.25">
      <c r="I8947">
        <v>19940</v>
      </c>
      <c r="J8947" t="s">
        <v>570</v>
      </c>
      <c r="K8947" t="s">
        <v>882</v>
      </c>
      <c r="L8947" s="82">
        <v>17944</v>
      </c>
      <c r="M8947" t="s">
        <v>10102</v>
      </c>
    </row>
    <row r="8948" spans="9:13" x14ac:dyDescent="0.25">
      <c r="I8948">
        <v>19941</v>
      </c>
      <c r="J8948" t="s">
        <v>237</v>
      </c>
      <c r="K8948" t="s">
        <v>877</v>
      </c>
      <c r="L8948" s="82">
        <v>17968</v>
      </c>
      <c r="M8948" t="s">
        <v>10103</v>
      </c>
    </row>
    <row r="8949" spans="9:13" x14ac:dyDescent="0.25">
      <c r="I8949">
        <v>19942</v>
      </c>
      <c r="J8949" t="s">
        <v>483</v>
      </c>
      <c r="K8949" t="s">
        <v>878</v>
      </c>
      <c r="L8949" s="82">
        <v>18118</v>
      </c>
      <c r="M8949" t="s">
        <v>10104</v>
      </c>
    </row>
    <row r="8950" spans="9:13" x14ac:dyDescent="0.25">
      <c r="I8950">
        <v>19943</v>
      </c>
      <c r="J8950" t="s">
        <v>619</v>
      </c>
      <c r="K8950" t="s">
        <v>830</v>
      </c>
      <c r="L8950" s="82">
        <v>17590</v>
      </c>
      <c r="M8950" t="s">
        <v>10105</v>
      </c>
    </row>
    <row r="8951" spans="9:13" x14ac:dyDescent="0.25">
      <c r="I8951">
        <v>19944</v>
      </c>
      <c r="J8951" t="s">
        <v>510</v>
      </c>
      <c r="K8951" t="s">
        <v>831</v>
      </c>
      <c r="L8951" s="82">
        <v>17755</v>
      </c>
      <c r="M8951" t="s">
        <v>10106</v>
      </c>
    </row>
    <row r="8952" spans="9:13" x14ac:dyDescent="0.25">
      <c r="I8952">
        <v>19945</v>
      </c>
      <c r="J8952" t="s">
        <v>653</v>
      </c>
      <c r="K8952" t="s">
        <v>856</v>
      </c>
      <c r="L8952" s="82">
        <v>17340</v>
      </c>
      <c r="M8952" t="s">
        <v>10107</v>
      </c>
    </row>
    <row r="8953" spans="9:13" x14ac:dyDescent="0.25">
      <c r="I8953">
        <v>19946</v>
      </c>
      <c r="J8953" t="s">
        <v>230</v>
      </c>
      <c r="K8953" t="s">
        <v>869</v>
      </c>
      <c r="L8953" s="82">
        <v>17327</v>
      </c>
      <c r="M8953" t="s">
        <v>10108</v>
      </c>
    </row>
    <row r="8954" spans="9:13" x14ac:dyDescent="0.25">
      <c r="I8954">
        <v>19947</v>
      </c>
      <c r="J8954" t="s">
        <v>436</v>
      </c>
      <c r="K8954" t="s">
        <v>899</v>
      </c>
      <c r="L8954" s="82">
        <v>27540</v>
      </c>
      <c r="M8954" t="s">
        <v>10109</v>
      </c>
    </row>
    <row r="8955" spans="9:13" x14ac:dyDescent="0.25">
      <c r="I8955">
        <v>19948</v>
      </c>
      <c r="J8955" t="s">
        <v>392</v>
      </c>
      <c r="K8955" t="s">
        <v>975</v>
      </c>
      <c r="L8955" s="82">
        <v>27689</v>
      </c>
      <c r="M8955" t="s">
        <v>10110</v>
      </c>
    </row>
    <row r="8956" spans="9:13" x14ac:dyDescent="0.25">
      <c r="I8956">
        <v>19949</v>
      </c>
      <c r="J8956" t="s">
        <v>766</v>
      </c>
      <c r="K8956" t="s">
        <v>895</v>
      </c>
      <c r="L8956" s="82">
        <v>28120</v>
      </c>
      <c r="M8956" t="s">
        <v>10111</v>
      </c>
    </row>
    <row r="8957" spans="9:13" x14ac:dyDescent="0.25">
      <c r="I8957">
        <v>19950</v>
      </c>
      <c r="J8957" t="s">
        <v>678</v>
      </c>
      <c r="K8957" t="s">
        <v>832</v>
      </c>
      <c r="L8957" s="82">
        <v>27770</v>
      </c>
      <c r="M8957" t="s">
        <v>10112</v>
      </c>
    </row>
    <row r="8958" spans="9:13" x14ac:dyDescent="0.25">
      <c r="I8958">
        <v>19951</v>
      </c>
      <c r="J8958" t="s">
        <v>376</v>
      </c>
      <c r="K8958" t="s">
        <v>849</v>
      </c>
      <c r="L8958" s="82">
        <v>27967</v>
      </c>
      <c r="M8958" t="s">
        <v>10113</v>
      </c>
    </row>
    <row r="8959" spans="9:13" x14ac:dyDescent="0.25">
      <c r="I8959">
        <v>19952</v>
      </c>
      <c r="J8959" t="s">
        <v>438</v>
      </c>
      <c r="K8959" t="s">
        <v>664</v>
      </c>
      <c r="L8959" s="82">
        <v>27481</v>
      </c>
      <c r="M8959" t="s">
        <v>10114</v>
      </c>
    </row>
    <row r="8960" spans="9:13" x14ac:dyDescent="0.25">
      <c r="I8960">
        <v>19953</v>
      </c>
      <c r="J8960" t="s">
        <v>482</v>
      </c>
      <c r="K8960" t="s">
        <v>840</v>
      </c>
      <c r="L8960" s="82">
        <v>27083</v>
      </c>
      <c r="M8960" t="s">
        <v>10115</v>
      </c>
    </row>
    <row r="8961" spans="9:13" x14ac:dyDescent="0.25">
      <c r="I8961">
        <v>19954</v>
      </c>
      <c r="J8961" t="s">
        <v>299</v>
      </c>
      <c r="K8961" t="s">
        <v>830</v>
      </c>
      <c r="L8961" s="82">
        <v>27244</v>
      </c>
      <c r="M8961" t="s">
        <v>10116</v>
      </c>
    </row>
    <row r="8962" spans="9:13" x14ac:dyDescent="0.25">
      <c r="I8962">
        <v>19955</v>
      </c>
      <c r="J8962" t="s">
        <v>622</v>
      </c>
      <c r="K8962" t="s">
        <v>873</v>
      </c>
      <c r="L8962" s="82">
        <v>26796</v>
      </c>
      <c r="M8962" t="s">
        <v>10117</v>
      </c>
    </row>
    <row r="8963" spans="9:13" x14ac:dyDescent="0.25">
      <c r="I8963">
        <v>19956</v>
      </c>
      <c r="J8963" t="s">
        <v>504</v>
      </c>
      <c r="K8963" t="s">
        <v>962</v>
      </c>
      <c r="L8963" s="82">
        <v>27022</v>
      </c>
      <c r="M8963" t="s">
        <v>10118</v>
      </c>
    </row>
    <row r="8964" spans="9:13" x14ac:dyDescent="0.25">
      <c r="I8964">
        <v>19957</v>
      </c>
      <c r="J8964" t="s">
        <v>375</v>
      </c>
      <c r="K8964" t="s">
        <v>828</v>
      </c>
      <c r="L8964" s="82">
        <v>27107</v>
      </c>
      <c r="M8964" t="s">
        <v>10119</v>
      </c>
    </row>
    <row r="8965" spans="9:13" x14ac:dyDescent="0.25">
      <c r="I8965">
        <v>19958</v>
      </c>
      <c r="J8965" t="s">
        <v>421</v>
      </c>
      <c r="K8965" t="s">
        <v>938</v>
      </c>
      <c r="L8965" s="82">
        <v>27004</v>
      </c>
      <c r="M8965" t="s">
        <v>10120</v>
      </c>
    </row>
    <row r="8966" spans="9:13" x14ac:dyDescent="0.25">
      <c r="I8966">
        <v>19959</v>
      </c>
      <c r="J8966" t="s">
        <v>728</v>
      </c>
      <c r="K8966" t="s">
        <v>849</v>
      </c>
      <c r="L8966" s="82">
        <v>26734</v>
      </c>
      <c r="M8966" t="s">
        <v>10121</v>
      </c>
    </row>
    <row r="8967" spans="9:13" x14ac:dyDescent="0.25">
      <c r="I8967">
        <v>19960</v>
      </c>
      <c r="J8967" t="s">
        <v>767</v>
      </c>
      <c r="K8967" t="s">
        <v>356</v>
      </c>
      <c r="L8967" s="82">
        <v>26697</v>
      </c>
      <c r="M8967" t="s">
        <v>10122</v>
      </c>
    </row>
    <row r="8968" spans="9:13" x14ac:dyDescent="0.25">
      <c r="I8968">
        <v>19961</v>
      </c>
      <c r="J8968" t="s">
        <v>475</v>
      </c>
      <c r="K8968" t="s">
        <v>962</v>
      </c>
      <c r="L8968" s="82">
        <v>26334</v>
      </c>
      <c r="M8968" t="s">
        <v>10123</v>
      </c>
    </row>
    <row r="8969" spans="9:13" x14ac:dyDescent="0.25">
      <c r="I8969">
        <v>19962</v>
      </c>
      <c r="J8969" t="s">
        <v>719</v>
      </c>
      <c r="K8969" t="s">
        <v>951</v>
      </c>
      <c r="L8969" s="82">
        <v>26945</v>
      </c>
      <c r="M8969" t="s">
        <v>10124</v>
      </c>
    </row>
    <row r="8970" spans="9:13" x14ac:dyDescent="0.25">
      <c r="I8970">
        <v>19963</v>
      </c>
      <c r="J8970" t="s">
        <v>487</v>
      </c>
      <c r="K8970" t="s">
        <v>898</v>
      </c>
      <c r="L8970" s="82">
        <v>26988</v>
      </c>
      <c r="M8970" t="s">
        <v>10125</v>
      </c>
    </row>
    <row r="8971" spans="9:13" x14ac:dyDescent="0.25">
      <c r="I8971">
        <v>19964</v>
      </c>
      <c r="J8971" t="s">
        <v>624</v>
      </c>
      <c r="K8971" t="s">
        <v>999</v>
      </c>
      <c r="L8971" s="82">
        <v>26826</v>
      </c>
      <c r="M8971" t="s">
        <v>10126</v>
      </c>
    </row>
    <row r="8972" spans="9:13" x14ac:dyDescent="0.25">
      <c r="I8972">
        <v>19965</v>
      </c>
      <c r="J8972" t="s">
        <v>432</v>
      </c>
      <c r="K8972" t="s">
        <v>866</v>
      </c>
      <c r="L8972" s="82">
        <v>26981</v>
      </c>
      <c r="M8972" t="s">
        <v>10127</v>
      </c>
    </row>
    <row r="8973" spans="9:13" x14ac:dyDescent="0.25">
      <c r="I8973">
        <v>19966</v>
      </c>
      <c r="J8973" t="s">
        <v>243</v>
      </c>
      <c r="K8973" t="s">
        <v>860</v>
      </c>
      <c r="L8973" s="82">
        <v>26503</v>
      </c>
      <c r="M8973" t="s">
        <v>10128</v>
      </c>
    </row>
    <row r="8974" spans="9:13" x14ac:dyDescent="0.25">
      <c r="I8974">
        <v>19967</v>
      </c>
      <c r="J8974" t="s">
        <v>688</v>
      </c>
      <c r="K8974" t="s">
        <v>905</v>
      </c>
      <c r="L8974" s="82">
        <v>26604</v>
      </c>
      <c r="M8974" t="s">
        <v>10129</v>
      </c>
    </row>
    <row r="8975" spans="9:13" x14ac:dyDescent="0.25">
      <c r="I8975">
        <v>19968</v>
      </c>
      <c r="J8975" t="s">
        <v>411</v>
      </c>
      <c r="K8975" t="s">
        <v>897</v>
      </c>
      <c r="L8975" s="82">
        <v>26508</v>
      </c>
      <c r="M8975" t="s">
        <v>10130</v>
      </c>
    </row>
    <row r="8976" spans="9:13" x14ac:dyDescent="0.25">
      <c r="I8976">
        <v>19969</v>
      </c>
      <c r="J8976" t="s">
        <v>622</v>
      </c>
      <c r="K8976" t="s">
        <v>1008</v>
      </c>
      <c r="L8976" s="82">
        <v>26017</v>
      </c>
      <c r="M8976" t="s">
        <v>10131</v>
      </c>
    </row>
    <row r="8977" spans="9:13" x14ac:dyDescent="0.25">
      <c r="I8977">
        <v>19970</v>
      </c>
      <c r="J8977" t="s">
        <v>273</v>
      </c>
      <c r="K8977" t="s">
        <v>848</v>
      </c>
      <c r="L8977" s="82">
        <v>26611</v>
      </c>
      <c r="M8977" t="s">
        <v>10132</v>
      </c>
    </row>
    <row r="8978" spans="9:13" x14ac:dyDescent="0.25">
      <c r="I8978">
        <v>19971</v>
      </c>
      <c r="J8978" t="s">
        <v>640</v>
      </c>
      <c r="K8978" t="s">
        <v>832</v>
      </c>
      <c r="L8978" s="82">
        <v>26119</v>
      </c>
      <c r="M8978" t="s">
        <v>10133</v>
      </c>
    </row>
    <row r="8979" spans="9:13" x14ac:dyDescent="0.25">
      <c r="I8979">
        <v>19972</v>
      </c>
      <c r="J8979" t="s">
        <v>402</v>
      </c>
      <c r="K8979" t="s">
        <v>885</v>
      </c>
      <c r="L8979" s="82">
        <v>26254</v>
      </c>
      <c r="M8979" t="s">
        <v>10134</v>
      </c>
    </row>
    <row r="8980" spans="9:13" x14ac:dyDescent="0.25">
      <c r="I8980">
        <v>19973</v>
      </c>
      <c r="J8980" t="s">
        <v>340</v>
      </c>
      <c r="K8980" t="s">
        <v>824</v>
      </c>
      <c r="L8980" s="82">
        <v>25856</v>
      </c>
      <c r="M8980" t="s">
        <v>10135</v>
      </c>
    </row>
    <row r="8981" spans="9:13" x14ac:dyDescent="0.25">
      <c r="I8981">
        <v>19974</v>
      </c>
      <c r="J8981" t="s">
        <v>404</v>
      </c>
      <c r="K8981" t="s">
        <v>898</v>
      </c>
      <c r="L8981" s="82">
        <v>25793</v>
      </c>
      <c r="M8981" t="s">
        <v>10136</v>
      </c>
    </row>
    <row r="8982" spans="9:13" x14ac:dyDescent="0.25">
      <c r="I8982">
        <v>19975</v>
      </c>
      <c r="J8982" t="s">
        <v>388</v>
      </c>
      <c r="K8982" t="s">
        <v>842</v>
      </c>
      <c r="L8982" s="82">
        <v>25827</v>
      </c>
      <c r="M8982" t="s">
        <v>10137</v>
      </c>
    </row>
    <row r="8983" spans="9:13" x14ac:dyDescent="0.25">
      <c r="I8983">
        <v>19976</v>
      </c>
      <c r="J8983" t="s">
        <v>230</v>
      </c>
      <c r="K8983" t="s">
        <v>966</v>
      </c>
      <c r="L8983" s="82">
        <v>25665</v>
      </c>
      <c r="M8983" t="s">
        <v>10138</v>
      </c>
    </row>
    <row r="8984" spans="9:13" x14ac:dyDescent="0.25">
      <c r="I8984">
        <v>19977</v>
      </c>
      <c r="J8984" t="s">
        <v>609</v>
      </c>
      <c r="K8984" t="s">
        <v>921</v>
      </c>
      <c r="L8984" s="82">
        <v>25851</v>
      </c>
      <c r="M8984" t="s">
        <v>10139</v>
      </c>
    </row>
    <row r="8985" spans="9:13" x14ac:dyDescent="0.25">
      <c r="I8985">
        <v>19978</v>
      </c>
      <c r="J8985" t="s">
        <v>321</v>
      </c>
      <c r="K8985" t="s">
        <v>850</v>
      </c>
      <c r="L8985" s="82">
        <v>26051</v>
      </c>
      <c r="M8985" t="s">
        <v>10140</v>
      </c>
    </row>
    <row r="8986" spans="9:13" x14ac:dyDescent="0.25">
      <c r="I8986">
        <v>19979</v>
      </c>
      <c r="J8986" t="s">
        <v>154</v>
      </c>
      <c r="K8986" t="s">
        <v>1014</v>
      </c>
      <c r="L8986" s="82">
        <v>26291</v>
      </c>
      <c r="M8986" t="s">
        <v>10141</v>
      </c>
    </row>
    <row r="8987" spans="9:13" x14ac:dyDescent="0.25">
      <c r="I8987">
        <v>19980</v>
      </c>
      <c r="J8987" t="s">
        <v>318</v>
      </c>
      <c r="K8987" t="s">
        <v>859</v>
      </c>
      <c r="L8987" s="82">
        <v>23592</v>
      </c>
      <c r="M8987" t="s">
        <v>10142</v>
      </c>
    </row>
    <row r="8988" spans="9:13" x14ac:dyDescent="0.25">
      <c r="I8988">
        <v>19981</v>
      </c>
      <c r="J8988" t="s">
        <v>596</v>
      </c>
      <c r="K8988" t="s">
        <v>171</v>
      </c>
      <c r="L8988" s="82">
        <v>26376</v>
      </c>
      <c r="M8988" t="s">
        <v>10143</v>
      </c>
    </row>
    <row r="8989" spans="9:13" x14ac:dyDescent="0.25">
      <c r="I8989">
        <v>19982</v>
      </c>
      <c r="J8989" t="s">
        <v>314</v>
      </c>
      <c r="K8989" t="s">
        <v>887</v>
      </c>
      <c r="L8989" s="82">
        <v>26320</v>
      </c>
      <c r="M8989" t="s">
        <v>10144</v>
      </c>
    </row>
    <row r="8990" spans="9:13" x14ac:dyDescent="0.25">
      <c r="I8990">
        <v>19983</v>
      </c>
      <c r="J8990" t="s">
        <v>725</v>
      </c>
      <c r="K8990" t="s">
        <v>930</v>
      </c>
      <c r="L8990" s="82">
        <v>25708</v>
      </c>
      <c r="M8990" t="s">
        <v>10145</v>
      </c>
    </row>
    <row r="8991" spans="9:13" x14ac:dyDescent="0.25">
      <c r="I8991">
        <v>19984</v>
      </c>
      <c r="J8991" t="s">
        <v>360</v>
      </c>
      <c r="K8991" t="s">
        <v>936</v>
      </c>
      <c r="L8991" s="82">
        <v>25726</v>
      </c>
      <c r="M8991" t="s">
        <v>10146</v>
      </c>
    </row>
    <row r="8992" spans="9:13" x14ac:dyDescent="0.25">
      <c r="I8992">
        <v>19985</v>
      </c>
      <c r="J8992" t="s">
        <v>230</v>
      </c>
      <c r="K8992" t="s">
        <v>893</v>
      </c>
      <c r="L8992" s="82">
        <v>25470</v>
      </c>
      <c r="M8992" t="s">
        <v>10147</v>
      </c>
    </row>
    <row r="8993" spans="9:13" x14ac:dyDescent="0.25">
      <c r="I8993">
        <v>19986</v>
      </c>
      <c r="J8993" t="s">
        <v>545</v>
      </c>
      <c r="K8993" t="s">
        <v>822</v>
      </c>
      <c r="L8993" s="82">
        <v>25397</v>
      </c>
      <c r="M8993" t="s">
        <v>10148</v>
      </c>
    </row>
    <row r="8994" spans="9:13" x14ac:dyDescent="0.25">
      <c r="I8994">
        <v>19987</v>
      </c>
      <c r="J8994" t="s">
        <v>344</v>
      </c>
      <c r="K8994" t="s">
        <v>993</v>
      </c>
      <c r="L8994" s="82">
        <v>26133</v>
      </c>
      <c r="M8994" t="s">
        <v>10149</v>
      </c>
    </row>
    <row r="8995" spans="9:13" x14ac:dyDescent="0.25">
      <c r="I8995">
        <v>19988</v>
      </c>
      <c r="J8995" t="s">
        <v>167</v>
      </c>
      <c r="K8995" t="s">
        <v>909</v>
      </c>
      <c r="L8995" s="82">
        <v>26033</v>
      </c>
      <c r="M8995" t="s">
        <v>10150</v>
      </c>
    </row>
    <row r="8996" spans="9:13" x14ac:dyDescent="0.25">
      <c r="I8996">
        <v>19989</v>
      </c>
      <c r="J8996" t="s">
        <v>169</v>
      </c>
      <c r="K8996" t="s">
        <v>953</v>
      </c>
      <c r="L8996" s="82">
        <v>25946</v>
      </c>
      <c r="M8996" t="s">
        <v>10151</v>
      </c>
    </row>
    <row r="8997" spans="9:13" x14ac:dyDescent="0.25">
      <c r="I8997">
        <v>19990</v>
      </c>
      <c r="J8997" t="s">
        <v>520</v>
      </c>
      <c r="K8997" t="s">
        <v>839</v>
      </c>
      <c r="L8997" s="82">
        <v>26153</v>
      </c>
      <c r="M8997" t="s">
        <v>10152</v>
      </c>
    </row>
    <row r="8998" spans="9:13" x14ac:dyDescent="0.25">
      <c r="I8998">
        <v>19991</v>
      </c>
      <c r="J8998" t="s">
        <v>578</v>
      </c>
      <c r="K8998" t="s">
        <v>495</v>
      </c>
      <c r="L8998" s="82">
        <v>26224</v>
      </c>
      <c r="M8998" t="s">
        <v>10153</v>
      </c>
    </row>
    <row r="8999" spans="9:13" x14ac:dyDescent="0.25">
      <c r="I8999">
        <v>19992</v>
      </c>
      <c r="J8999" t="s">
        <v>301</v>
      </c>
      <c r="K8999" t="s">
        <v>837</v>
      </c>
      <c r="L8999" s="82">
        <v>26087</v>
      </c>
      <c r="M8999" t="s">
        <v>10154</v>
      </c>
    </row>
    <row r="9000" spans="9:13" x14ac:dyDescent="0.25">
      <c r="I9000">
        <v>19993</v>
      </c>
      <c r="J9000" t="s">
        <v>189</v>
      </c>
      <c r="K9000" t="s">
        <v>171</v>
      </c>
      <c r="L9000" s="82">
        <v>25527</v>
      </c>
      <c r="M9000" t="s">
        <v>10155</v>
      </c>
    </row>
    <row r="9001" spans="9:13" x14ac:dyDescent="0.25">
      <c r="I9001">
        <v>19994</v>
      </c>
      <c r="J9001" t="s">
        <v>583</v>
      </c>
      <c r="K9001" t="s">
        <v>841</v>
      </c>
      <c r="L9001" s="82">
        <v>25133</v>
      </c>
      <c r="M9001" t="s">
        <v>10156</v>
      </c>
    </row>
    <row r="9002" spans="9:13" x14ac:dyDescent="0.25">
      <c r="I9002">
        <v>19995</v>
      </c>
      <c r="J9002" t="s">
        <v>674</v>
      </c>
      <c r="K9002" t="s">
        <v>959</v>
      </c>
      <c r="L9002" s="82">
        <v>24937</v>
      </c>
      <c r="M9002" t="s">
        <v>10157</v>
      </c>
    </row>
    <row r="9003" spans="9:13" x14ac:dyDescent="0.25">
      <c r="I9003">
        <v>19996</v>
      </c>
      <c r="J9003" t="s">
        <v>431</v>
      </c>
      <c r="K9003" t="s">
        <v>962</v>
      </c>
      <c r="L9003" s="82">
        <v>24971</v>
      </c>
      <c r="M9003" t="s">
        <v>10158</v>
      </c>
    </row>
    <row r="9004" spans="9:13" x14ac:dyDescent="0.25">
      <c r="I9004">
        <v>19997</v>
      </c>
      <c r="J9004" t="s">
        <v>258</v>
      </c>
      <c r="K9004" t="s">
        <v>921</v>
      </c>
      <c r="L9004" s="82">
        <v>24995</v>
      </c>
      <c r="M9004" t="s">
        <v>10159</v>
      </c>
    </row>
    <row r="9005" spans="9:13" x14ac:dyDescent="0.25">
      <c r="I9005">
        <v>19998</v>
      </c>
      <c r="J9005" t="s">
        <v>428</v>
      </c>
      <c r="K9005" t="s">
        <v>899</v>
      </c>
      <c r="L9005" s="82">
        <v>24750</v>
      </c>
      <c r="M9005" t="s">
        <v>10160</v>
      </c>
    </row>
    <row r="9006" spans="9:13" x14ac:dyDescent="0.25">
      <c r="I9006">
        <v>19999</v>
      </c>
      <c r="J9006" t="s">
        <v>312</v>
      </c>
      <c r="K9006" t="s">
        <v>929</v>
      </c>
      <c r="L9006" s="82">
        <v>24488</v>
      </c>
      <c r="M9006" t="s">
        <v>10161</v>
      </c>
    </row>
    <row r="9007" spans="9:13" x14ac:dyDescent="0.25">
      <c r="I9007">
        <v>20000</v>
      </c>
      <c r="J9007" t="s">
        <v>366</v>
      </c>
      <c r="K9007" t="s">
        <v>871</v>
      </c>
      <c r="L9007" s="82">
        <v>25864</v>
      </c>
      <c r="M9007" t="s">
        <v>10162</v>
      </c>
    </row>
    <row r="9008" spans="9:13" x14ac:dyDescent="0.25">
      <c r="I9008">
        <v>20001</v>
      </c>
      <c r="J9008" t="s">
        <v>167</v>
      </c>
      <c r="K9008" t="s">
        <v>837</v>
      </c>
      <c r="L9008" s="82">
        <v>25573</v>
      </c>
      <c r="M9008" t="s">
        <v>10163</v>
      </c>
    </row>
    <row r="9009" spans="9:13" x14ac:dyDescent="0.25">
      <c r="I9009">
        <v>20002</v>
      </c>
      <c r="J9009" t="s">
        <v>152</v>
      </c>
      <c r="K9009" t="s">
        <v>126</v>
      </c>
      <c r="L9009" s="82">
        <v>25694</v>
      </c>
      <c r="M9009" t="s">
        <v>10164</v>
      </c>
    </row>
    <row r="9010" spans="9:13" x14ac:dyDescent="0.25">
      <c r="I9010">
        <v>20003</v>
      </c>
      <c r="J9010" t="s">
        <v>234</v>
      </c>
      <c r="K9010" t="s">
        <v>854</v>
      </c>
      <c r="L9010" s="82">
        <v>25740</v>
      </c>
      <c r="M9010" t="s">
        <v>10165</v>
      </c>
    </row>
    <row r="9011" spans="9:13" x14ac:dyDescent="0.25">
      <c r="I9011">
        <v>20004</v>
      </c>
      <c r="J9011" t="s">
        <v>611</v>
      </c>
      <c r="K9011" t="s">
        <v>891</v>
      </c>
      <c r="L9011" s="82">
        <v>25879</v>
      </c>
      <c r="M9011" t="s">
        <v>10166</v>
      </c>
    </row>
    <row r="9012" spans="9:13" x14ac:dyDescent="0.25">
      <c r="I9012">
        <v>20005</v>
      </c>
      <c r="J9012" t="s">
        <v>480</v>
      </c>
      <c r="K9012" t="s">
        <v>842</v>
      </c>
      <c r="L9012" s="82">
        <v>24761</v>
      </c>
      <c r="M9012" t="s">
        <v>10167</v>
      </c>
    </row>
    <row r="9013" spans="9:13" x14ac:dyDescent="0.25">
      <c r="I9013">
        <v>20006</v>
      </c>
      <c r="J9013" t="s">
        <v>210</v>
      </c>
      <c r="K9013" t="s">
        <v>936</v>
      </c>
      <c r="L9013" s="82">
        <v>24661</v>
      </c>
      <c r="M9013" t="s">
        <v>10168</v>
      </c>
    </row>
    <row r="9014" spans="9:13" x14ac:dyDescent="0.25">
      <c r="I9014">
        <v>20007</v>
      </c>
      <c r="J9014" t="s">
        <v>291</v>
      </c>
      <c r="K9014" t="s">
        <v>686</v>
      </c>
      <c r="L9014" s="82">
        <v>24718</v>
      </c>
      <c r="M9014" t="s">
        <v>10169</v>
      </c>
    </row>
    <row r="9015" spans="9:13" x14ac:dyDescent="0.25">
      <c r="I9015">
        <v>20008</v>
      </c>
      <c r="J9015" t="s">
        <v>595</v>
      </c>
      <c r="K9015" t="s">
        <v>940</v>
      </c>
      <c r="L9015" s="82">
        <v>24353</v>
      </c>
      <c r="M9015" t="s">
        <v>10170</v>
      </c>
    </row>
    <row r="9016" spans="9:13" x14ac:dyDescent="0.25">
      <c r="I9016">
        <v>20009</v>
      </c>
      <c r="J9016" t="s">
        <v>206</v>
      </c>
      <c r="K9016" t="s">
        <v>833</v>
      </c>
      <c r="L9016" s="82">
        <v>24322</v>
      </c>
      <c r="M9016" t="s">
        <v>10171</v>
      </c>
    </row>
    <row r="9017" spans="9:13" x14ac:dyDescent="0.25">
      <c r="I9017">
        <v>20010</v>
      </c>
      <c r="J9017" t="s">
        <v>477</v>
      </c>
      <c r="K9017" t="s">
        <v>859</v>
      </c>
      <c r="L9017" s="82">
        <v>24457</v>
      </c>
      <c r="M9017" t="s">
        <v>10172</v>
      </c>
    </row>
    <row r="9018" spans="9:13" x14ac:dyDescent="0.25">
      <c r="I9018">
        <v>20011</v>
      </c>
      <c r="J9018" t="s">
        <v>276</v>
      </c>
      <c r="K9018" t="s">
        <v>939</v>
      </c>
      <c r="L9018" s="82">
        <v>24168</v>
      </c>
      <c r="M9018" t="s">
        <v>10173</v>
      </c>
    </row>
    <row r="9019" spans="9:13" x14ac:dyDescent="0.25">
      <c r="I9019">
        <v>20012</v>
      </c>
      <c r="J9019" t="s">
        <v>209</v>
      </c>
      <c r="K9019" t="s">
        <v>924</v>
      </c>
      <c r="L9019" s="82">
        <v>24392</v>
      </c>
      <c r="M9019" t="s">
        <v>10174</v>
      </c>
    </row>
    <row r="9020" spans="9:13" x14ac:dyDescent="0.25">
      <c r="I9020">
        <v>20013</v>
      </c>
      <c r="J9020" t="s">
        <v>290</v>
      </c>
      <c r="K9020" t="s">
        <v>926</v>
      </c>
      <c r="L9020" s="82">
        <v>25265</v>
      </c>
      <c r="M9020" t="s">
        <v>10175</v>
      </c>
    </row>
    <row r="9021" spans="9:13" x14ac:dyDescent="0.25">
      <c r="I9021">
        <v>20014</v>
      </c>
      <c r="J9021" t="s">
        <v>329</v>
      </c>
      <c r="K9021" t="s">
        <v>903</v>
      </c>
      <c r="L9021" s="82">
        <v>25269</v>
      </c>
      <c r="M9021" t="s">
        <v>10176</v>
      </c>
    </row>
    <row r="9022" spans="9:13" x14ac:dyDescent="0.25">
      <c r="I9022">
        <v>20015</v>
      </c>
      <c r="J9022" t="s">
        <v>352</v>
      </c>
      <c r="K9022" t="s">
        <v>841</v>
      </c>
      <c r="L9022" s="82">
        <v>25527</v>
      </c>
      <c r="M9022" t="s">
        <v>10177</v>
      </c>
    </row>
    <row r="9023" spans="9:13" x14ac:dyDescent="0.25">
      <c r="I9023">
        <v>20016</v>
      </c>
      <c r="J9023" t="s">
        <v>450</v>
      </c>
      <c r="K9023" t="s">
        <v>596</v>
      </c>
      <c r="L9023" s="82">
        <v>23958</v>
      </c>
      <c r="M9023" t="s">
        <v>10178</v>
      </c>
    </row>
    <row r="9024" spans="9:13" x14ac:dyDescent="0.25">
      <c r="I9024">
        <v>20017</v>
      </c>
      <c r="J9024" t="s">
        <v>325</v>
      </c>
      <c r="K9024" t="s">
        <v>939</v>
      </c>
      <c r="L9024" s="82">
        <v>24030</v>
      </c>
      <c r="M9024" t="s">
        <v>10179</v>
      </c>
    </row>
    <row r="9025" spans="9:13" x14ac:dyDescent="0.25">
      <c r="I9025">
        <v>20018</v>
      </c>
      <c r="J9025" t="s">
        <v>160</v>
      </c>
      <c r="K9025" t="s">
        <v>937</v>
      </c>
      <c r="L9025" s="82">
        <v>23786</v>
      </c>
      <c r="M9025" t="s">
        <v>10180</v>
      </c>
    </row>
    <row r="9026" spans="9:13" x14ac:dyDescent="0.25">
      <c r="I9026">
        <v>20019</v>
      </c>
      <c r="J9026" t="s">
        <v>643</v>
      </c>
      <c r="K9026" t="s">
        <v>871</v>
      </c>
      <c r="L9026" s="82">
        <v>24036</v>
      </c>
      <c r="M9026" t="s">
        <v>10181</v>
      </c>
    </row>
    <row r="9027" spans="9:13" x14ac:dyDescent="0.25">
      <c r="I9027">
        <v>20020</v>
      </c>
      <c r="J9027" t="s">
        <v>307</v>
      </c>
      <c r="K9027" t="s">
        <v>940</v>
      </c>
      <c r="L9027" s="82">
        <v>23834</v>
      </c>
      <c r="M9027" t="s">
        <v>10182</v>
      </c>
    </row>
    <row r="9028" spans="9:13" x14ac:dyDescent="0.25">
      <c r="I9028">
        <v>20021</v>
      </c>
      <c r="J9028" t="s">
        <v>686</v>
      </c>
      <c r="K9028" t="s">
        <v>948</v>
      </c>
      <c r="L9028" s="82">
        <v>23921</v>
      </c>
      <c r="M9028" t="s">
        <v>10183</v>
      </c>
    </row>
    <row r="9029" spans="9:13" x14ac:dyDescent="0.25">
      <c r="I9029">
        <v>20022</v>
      </c>
      <c r="J9029" t="s">
        <v>375</v>
      </c>
      <c r="K9029" t="s">
        <v>944</v>
      </c>
      <c r="L9029" s="82">
        <v>23915</v>
      </c>
      <c r="M9029" t="s">
        <v>10184</v>
      </c>
    </row>
    <row r="9030" spans="9:13" x14ac:dyDescent="0.25">
      <c r="I9030">
        <v>20023</v>
      </c>
      <c r="J9030" t="s">
        <v>278</v>
      </c>
      <c r="K9030" t="s">
        <v>926</v>
      </c>
      <c r="L9030" s="82">
        <v>23917</v>
      </c>
      <c r="M9030" t="s">
        <v>10185</v>
      </c>
    </row>
    <row r="9031" spans="9:13" x14ac:dyDescent="0.25">
      <c r="I9031">
        <v>20024</v>
      </c>
      <c r="J9031" t="s">
        <v>354</v>
      </c>
      <c r="K9031" t="s">
        <v>943</v>
      </c>
      <c r="L9031" s="82">
        <v>23691</v>
      </c>
      <c r="M9031" t="s">
        <v>10186</v>
      </c>
    </row>
    <row r="9032" spans="9:13" x14ac:dyDescent="0.25">
      <c r="I9032">
        <v>20025</v>
      </c>
      <c r="J9032" t="s">
        <v>293</v>
      </c>
      <c r="K9032" t="s">
        <v>1001</v>
      </c>
      <c r="L9032" s="82">
        <v>23642</v>
      </c>
      <c r="M9032" t="s">
        <v>10187</v>
      </c>
    </row>
    <row r="9033" spans="9:13" x14ac:dyDescent="0.25">
      <c r="I9033">
        <v>20026</v>
      </c>
      <c r="J9033" t="s">
        <v>272</v>
      </c>
      <c r="K9033" t="s">
        <v>912</v>
      </c>
      <c r="L9033" s="82">
        <v>23582</v>
      </c>
      <c r="M9033" t="s">
        <v>10188</v>
      </c>
    </row>
    <row r="9034" spans="9:13" x14ac:dyDescent="0.25">
      <c r="I9034">
        <v>20027</v>
      </c>
      <c r="J9034" t="s">
        <v>312</v>
      </c>
      <c r="K9034" t="s">
        <v>858</v>
      </c>
      <c r="L9034" s="82">
        <v>23728</v>
      </c>
      <c r="M9034" t="s">
        <v>10189</v>
      </c>
    </row>
    <row r="9035" spans="9:13" x14ac:dyDescent="0.25">
      <c r="I9035">
        <v>20028</v>
      </c>
      <c r="J9035" t="s">
        <v>207</v>
      </c>
      <c r="K9035" t="s">
        <v>862</v>
      </c>
      <c r="L9035" s="82">
        <v>23687</v>
      </c>
      <c r="M9035" t="s">
        <v>10190</v>
      </c>
    </row>
    <row r="9036" spans="9:13" x14ac:dyDescent="0.25">
      <c r="I9036">
        <v>20029</v>
      </c>
      <c r="J9036" t="s">
        <v>265</v>
      </c>
      <c r="K9036" t="s">
        <v>941</v>
      </c>
      <c r="L9036" s="82">
        <v>23674</v>
      </c>
      <c r="M9036" t="s">
        <v>10191</v>
      </c>
    </row>
    <row r="9037" spans="9:13" x14ac:dyDescent="0.25">
      <c r="I9037">
        <v>20030</v>
      </c>
      <c r="J9037" t="s">
        <v>686</v>
      </c>
      <c r="K9037" t="s">
        <v>915</v>
      </c>
      <c r="L9037" s="82">
        <v>23457</v>
      </c>
      <c r="M9037" t="s">
        <v>10192</v>
      </c>
    </row>
    <row r="9038" spans="9:13" x14ac:dyDescent="0.25">
      <c r="I9038">
        <v>20031</v>
      </c>
      <c r="J9038" t="s">
        <v>289</v>
      </c>
      <c r="K9038" t="s">
        <v>283</v>
      </c>
      <c r="L9038" s="82">
        <v>23508</v>
      </c>
      <c r="M9038" t="s">
        <v>10193</v>
      </c>
    </row>
    <row r="9039" spans="9:13" x14ac:dyDescent="0.25">
      <c r="I9039">
        <v>20032</v>
      </c>
      <c r="J9039" t="s">
        <v>270</v>
      </c>
      <c r="K9039" t="s">
        <v>833</v>
      </c>
      <c r="L9039" s="82">
        <v>23447</v>
      </c>
      <c r="M9039" t="s">
        <v>10194</v>
      </c>
    </row>
    <row r="9040" spans="9:13" x14ac:dyDescent="0.25">
      <c r="I9040">
        <v>20033</v>
      </c>
      <c r="J9040" t="s">
        <v>523</v>
      </c>
      <c r="K9040" t="s">
        <v>950</v>
      </c>
      <c r="L9040" s="82">
        <v>23302</v>
      </c>
      <c r="M9040" t="s">
        <v>10195</v>
      </c>
    </row>
    <row r="9041" spans="9:13" x14ac:dyDescent="0.25">
      <c r="I9041">
        <v>20034</v>
      </c>
      <c r="J9041" t="s">
        <v>164</v>
      </c>
      <c r="K9041" t="s">
        <v>950</v>
      </c>
      <c r="L9041" s="82">
        <v>23128</v>
      </c>
      <c r="M9041" t="s">
        <v>10196</v>
      </c>
    </row>
    <row r="9042" spans="9:13" x14ac:dyDescent="0.25">
      <c r="I9042">
        <v>20035</v>
      </c>
      <c r="J9042" t="s">
        <v>434</v>
      </c>
      <c r="K9042" t="s">
        <v>898</v>
      </c>
      <c r="L9042" s="82">
        <v>23071</v>
      </c>
      <c r="M9042" t="s">
        <v>10197</v>
      </c>
    </row>
    <row r="9043" spans="9:13" x14ac:dyDescent="0.25">
      <c r="I9043">
        <v>20036</v>
      </c>
      <c r="J9043" t="s">
        <v>549</v>
      </c>
      <c r="K9043" t="s">
        <v>927</v>
      </c>
      <c r="L9043" s="82">
        <v>23108</v>
      </c>
      <c r="M9043" t="s">
        <v>10198</v>
      </c>
    </row>
    <row r="9044" spans="9:13" x14ac:dyDescent="0.25">
      <c r="I9044">
        <v>20037</v>
      </c>
      <c r="J9044" t="s">
        <v>226</v>
      </c>
      <c r="K9044" t="s">
        <v>860</v>
      </c>
      <c r="L9044" s="82">
        <v>24907</v>
      </c>
      <c r="M9044" t="s">
        <v>10199</v>
      </c>
    </row>
    <row r="9045" spans="9:13" x14ac:dyDescent="0.25">
      <c r="I9045">
        <v>20038</v>
      </c>
      <c r="J9045" t="s">
        <v>344</v>
      </c>
      <c r="K9045" t="s">
        <v>867</v>
      </c>
      <c r="L9045" s="82">
        <v>25011</v>
      </c>
      <c r="M9045" t="s">
        <v>10200</v>
      </c>
    </row>
    <row r="9046" spans="9:13" x14ac:dyDescent="0.25">
      <c r="I9046">
        <v>20039</v>
      </c>
      <c r="J9046" t="s">
        <v>301</v>
      </c>
      <c r="K9046" t="s">
        <v>941</v>
      </c>
      <c r="L9046" s="82">
        <v>23109</v>
      </c>
      <c r="M9046" t="s">
        <v>10201</v>
      </c>
    </row>
    <row r="9047" spans="9:13" x14ac:dyDescent="0.25">
      <c r="I9047">
        <v>20040</v>
      </c>
      <c r="J9047" t="s">
        <v>342</v>
      </c>
      <c r="K9047" t="s">
        <v>911</v>
      </c>
      <c r="L9047" s="82">
        <v>23185</v>
      </c>
      <c r="M9047" t="s">
        <v>10202</v>
      </c>
    </row>
    <row r="9048" spans="9:13" x14ac:dyDescent="0.25">
      <c r="I9048">
        <v>20041</v>
      </c>
      <c r="J9048" t="s">
        <v>533</v>
      </c>
      <c r="K9048" t="s">
        <v>827</v>
      </c>
      <c r="L9048" s="82">
        <v>28789</v>
      </c>
      <c r="M9048" t="s">
        <v>10203</v>
      </c>
    </row>
    <row r="9049" spans="9:13" x14ac:dyDescent="0.25">
      <c r="I9049">
        <v>20042</v>
      </c>
      <c r="J9049" t="s">
        <v>620</v>
      </c>
      <c r="K9049" t="s">
        <v>905</v>
      </c>
      <c r="L9049" s="82">
        <v>27153</v>
      </c>
      <c r="M9049" t="s">
        <v>10204</v>
      </c>
    </row>
    <row r="9050" spans="9:13" x14ac:dyDescent="0.25">
      <c r="I9050">
        <v>20043</v>
      </c>
      <c r="J9050" t="s">
        <v>699</v>
      </c>
      <c r="K9050" t="s">
        <v>865</v>
      </c>
      <c r="L9050" s="82">
        <v>26536</v>
      </c>
      <c r="M9050" t="s">
        <v>10205</v>
      </c>
    </row>
    <row r="9051" spans="9:13" x14ac:dyDescent="0.25">
      <c r="I9051">
        <v>20044</v>
      </c>
      <c r="J9051" t="s">
        <v>543</v>
      </c>
      <c r="K9051" t="s">
        <v>1003</v>
      </c>
      <c r="L9051" s="82">
        <v>26779</v>
      </c>
      <c r="M9051" t="s">
        <v>10206</v>
      </c>
    </row>
    <row r="9052" spans="9:13" x14ac:dyDescent="0.25">
      <c r="I9052">
        <v>20045</v>
      </c>
      <c r="J9052" t="s">
        <v>627</v>
      </c>
      <c r="K9052" t="s">
        <v>922</v>
      </c>
      <c r="L9052" s="82">
        <v>26971</v>
      </c>
      <c r="M9052" t="s">
        <v>10207</v>
      </c>
    </row>
    <row r="9053" spans="9:13" x14ac:dyDescent="0.25">
      <c r="I9053">
        <v>20046</v>
      </c>
      <c r="J9053" t="s">
        <v>520</v>
      </c>
      <c r="K9053" t="s">
        <v>962</v>
      </c>
      <c r="L9053" s="82">
        <v>26911</v>
      </c>
      <c r="M9053" t="s">
        <v>10208</v>
      </c>
    </row>
    <row r="9054" spans="9:13" x14ac:dyDescent="0.25">
      <c r="I9054">
        <v>20047</v>
      </c>
      <c r="J9054" t="s">
        <v>678</v>
      </c>
      <c r="K9054" t="s">
        <v>822</v>
      </c>
      <c r="L9054" s="82">
        <v>26778</v>
      </c>
      <c r="M9054" t="s">
        <v>10209</v>
      </c>
    </row>
    <row r="9055" spans="9:13" x14ac:dyDescent="0.25">
      <c r="I9055">
        <v>20048</v>
      </c>
      <c r="J9055" t="s">
        <v>389</v>
      </c>
      <c r="K9055" t="s">
        <v>989</v>
      </c>
      <c r="L9055" s="82">
        <v>26485</v>
      </c>
      <c r="M9055" t="s">
        <v>10210</v>
      </c>
    </row>
    <row r="9056" spans="9:13" x14ac:dyDescent="0.25">
      <c r="I9056">
        <v>20049</v>
      </c>
      <c r="J9056" t="s">
        <v>437</v>
      </c>
      <c r="K9056" t="s">
        <v>947</v>
      </c>
      <c r="L9056" s="82">
        <v>26107</v>
      </c>
      <c r="M9056" t="s">
        <v>10211</v>
      </c>
    </row>
    <row r="9057" spans="9:13" x14ac:dyDescent="0.25">
      <c r="I9057">
        <v>20050</v>
      </c>
      <c r="J9057" t="s">
        <v>575</v>
      </c>
      <c r="K9057" t="s">
        <v>951</v>
      </c>
      <c r="L9057" s="82">
        <v>26360</v>
      </c>
      <c r="M9057" t="s">
        <v>10212</v>
      </c>
    </row>
    <row r="9058" spans="9:13" x14ac:dyDescent="0.25">
      <c r="I9058">
        <v>20051</v>
      </c>
      <c r="J9058" t="s">
        <v>215</v>
      </c>
      <c r="K9058" t="s">
        <v>855</v>
      </c>
      <c r="L9058" s="82">
        <v>26591</v>
      </c>
      <c r="M9058" t="s">
        <v>10213</v>
      </c>
    </row>
    <row r="9059" spans="9:13" x14ac:dyDescent="0.25">
      <c r="I9059">
        <v>20052</v>
      </c>
      <c r="J9059" t="s">
        <v>281</v>
      </c>
      <c r="K9059" t="s">
        <v>826</v>
      </c>
      <c r="L9059" s="82">
        <v>26313</v>
      </c>
      <c r="M9059" t="s">
        <v>10214</v>
      </c>
    </row>
    <row r="9060" spans="9:13" x14ac:dyDescent="0.25">
      <c r="I9060">
        <v>20053</v>
      </c>
      <c r="J9060" t="s">
        <v>174</v>
      </c>
      <c r="K9060" t="s">
        <v>821</v>
      </c>
      <c r="L9060" s="82">
        <v>26376</v>
      </c>
      <c r="M9060" t="s">
        <v>10215</v>
      </c>
    </row>
    <row r="9061" spans="9:13" x14ac:dyDescent="0.25">
      <c r="I9061">
        <v>20054</v>
      </c>
      <c r="J9061" t="s">
        <v>165</v>
      </c>
      <c r="K9061" t="s">
        <v>863</v>
      </c>
      <c r="L9061" s="82">
        <v>26626</v>
      </c>
      <c r="M9061" t="s">
        <v>10216</v>
      </c>
    </row>
    <row r="9062" spans="9:13" x14ac:dyDescent="0.25">
      <c r="I9062">
        <v>20055</v>
      </c>
      <c r="J9062" t="s">
        <v>150</v>
      </c>
      <c r="K9062" t="s">
        <v>826</v>
      </c>
      <c r="L9062" s="82">
        <v>26056</v>
      </c>
      <c r="M9062" t="s">
        <v>10217</v>
      </c>
    </row>
    <row r="9063" spans="9:13" x14ac:dyDescent="0.25">
      <c r="I9063">
        <v>20056</v>
      </c>
      <c r="J9063" t="s">
        <v>505</v>
      </c>
      <c r="K9063" t="s">
        <v>962</v>
      </c>
      <c r="L9063" s="82">
        <v>26260</v>
      </c>
      <c r="M9063" t="s">
        <v>10218</v>
      </c>
    </row>
    <row r="9064" spans="9:13" x14ac:dyDescent="0.25">
      <c r="I9064">
        <v>20057</v>
      </c>
      <c r="J9064" t="s">
        <v>384</v>
      </c>
      <c r="K9064" t="s">
        <v>872</v>
      </c>
      <c r="L9064" s="82">
        <v>25948</v>
      </c>
      <c r="M9064" t="s">
        <v>10219</v>
      </c>
    </row>
    <row r="9065" spans="9:13" x14ac:dyDescent="0.25">
      <c r="I9065">
        <v>20058</v>
      </c>
      <c r="J9065" t="s">
        <v>449</v>
      </c>
      <c r="K9065" t="s">
        <v>899</v>
      </c>
      <c r="L9065" s="82">
        <v>25971</v>
      </c>
      <c r="M9065" t="s">
        <v>10220</v>
      </c>
    </row>
    <row r="9066" spans="9:13" x14ac:dyDescent="0.25">
      <c r="I9066">
        <v>20059</v>
      </c>
      <c r="J9066" t="s">
        <v>320</v>
      </c>
      <c r="K9066" t="s">
        <v>986</v>
      </c>
      <c r="L9066" s="82">
        <v>25939</v>
      </c>
      <c r="M9066" t="s">
        <v>10221</v>
      </c>
    </row>
    <row r="9067" spans="9:13" x14ac:dyDescent="0.25">
      <c r="I9067">
        <v>20060</v>
      </c>
      <c r="J9067" t="s">
        <v>577</v>
      </c>
      <c r="K9067" t="s">
        <v>477</v>
      </c>
      <c r="L9067" s="82">
        <v>26214</v>
      </c>
      <c r="M9067" t="s">
        <v>10222</v>
      </c>
    </row>
    <row r="9068" spans="9:13" x14ac:dyDescent="0.25">
      <c r="I9068">
        <v>20061</v>
      </c>
      <c r="J9068" t="s">
        <v>466</v>
      </c>
      <c r="K9068" t="s">
        <v>853</v>
      </c>
      <c r="L9068" s="82">
        <v>26203</v>
      </c>
      <c r="M9068" t="s">
        <v>10223</v>
      </c>
    </row>
    <row r="9069" spans="9:13" x14ac:dyDescent="0.25">
      <c r="I9069">
        <v>20062</v>
      </c>
      <c r="J9069" t="s">
        <v>171</v>
      </c>
      <c r="K9069" t="s">
        <v>305</v>
      </c>
      <c r="L9069" s="82">
        <v>26192</v>
      </c>
      <c r="M9069" t="s">
        <v>10224</v>
      </c>
    </row>
    <row r="9070" spans="9:13" x14ac:dyDescent="0.25">
      <c r="I9070">
        <v>20063</v>
      </c>
      <c r="J9070" t="s">
        <v>592</v>
      </c>
      <c r="K9070" t="s">
        <v>963</v>
      </c>
      <c r="L9070" s="82">
        <v>25720</v>
      </c>
      <c r="M9070" t="s">
        <v>10225</v>
      </c>
    </row>
    <row r="9071" spans="9:13" x14ac:dyDescent="0.25">
      <c r="I9071">
        <v>20064</v>
      </c>
      <c r="J9071" t="s">
        <v>470</v>
      </c>
      <c r="K9071" t="s">
        <v>951</v>
      </c>
      <c r="L9071" s="82">
        <v>26274</v>
      </c>
      <c r="M9071" t="s">
        <v>10226</v>
      </c>
    </row>
    <row r="9072" spans="9:13" x14ac:dyDescent="0.25">
      <c r="I9072">
        <v>20065</v>
      </c>
      <c r="J9072" t="s">
        <v>431</v>
      </c>
      <c r="K9072" t="s">
        <v>840</v>
      </c>
      <c r="L9072" s="82">
        <v>26260</v>
      </c>
      <c r="M9072" t="s">
        <v>10227</v>
      </c>
    </row>
    <row r="9073" spans="9:13" x14ac:dyDescent="0.25">
      <c r="I9073">
        <v>20066</v>
      </c>
      <c r="J9073" t="s">
        <v>270</v>
      </c>
      <c r="K9073" t="s">
        <v>126</v>
      </c>
      <c r="L9073" s="82">
        <v>27255</v>
      </c>
      <c r="M9073" t="s">
        <v>10228</v>
      </c>
    </row>
    <row r="9074" spans="9:13" x14ac:dyDescent="0.25">
      <c r="I9074">
        <v>20067</v>
      </c>
      <c r="J9074" t="s">
        <v>168</v>
      </c>
      <c r="K9074" t="s">
        <v>953</v>
      </c>
      <c r="L9074" s="82">
        <v>27312</v>
      </c>
      <c r="M9074" t="s">
        <v>10229</v>
      </c>
    </row>
    <row r="9075" spans="9:13" x14ac:dyDescent="0.25">
      <c r="I9075">
        <v>20068</v>
      </c>
      <c r="J9075" t="s">
        <v>467</v>
      </c>
      <c r="K9075" t="s">
        <v>984</v>
      </c>
      <c r="L9075" s="82">
        <v>27143</v>
      </c>
      <c r="M9075" t="s">
        <v>10230</v>
      </c>
    </row>
    <row r="9076" spans="9:13" x14ac:dyDescent="0.25">
      <c r="I9076">
        <v>20069</v>
      </c>
      <c r="J9076" t="s">
        <v>209</v>
      </c>
      <c r="K9076" t="s">
        <v>992</v>
      </c>
      <c r="L9076" s="82">
        <v>27237</v>
      </c>
      <c r="M9076" t="s">
        <v>10231</v>
      </c>
    </row>
    <row r="9077" spans="9:13" x14ac:dyDescent="0.25">
      <c r="I9077">
        <v>20070</v>
      </c>
      <c r="J9077" t="s">
        <v>530</v>
      </c>
      <c r="K9077" t="s">
        <v>936</v>
      </c>
      <c r="L9077" s="82">
        <v>24206</v>
      </c>
      <c r="M9077" t="s">
        <v>10232</v>
      </c>
    </row>
    <row r="9078" spans="9:13" x14ac:dyDescent="0.25">
      <c r="I9078">
        <v>20071</v>
      </c>
      <c r="J9078" t="s">
        <v>357</v>
      </c>
      <c r="K9078" t="s">
        <v>942</v>
      </c>
      <c r="L9078" s="82">
        <v>24141</v>
      </c>
      <c r="M9078" t="s">
        <v>10233</v>
      </c>
    </row>
    <row r="9079" spans="9:13" x14ac:dyDescent="0.25">
      <c r="I9079">
        <v>20072</v>
      </c>
      <c r="J9079" t="s">
        <v>507</v>
      </c>
      <c r="K9079" t="s">
        <v>930</v>
      </c>
      <c r="L9079" s="82">
        <v>24216</v>
      </c>
      <c r="M9079" t="s">
        <v>10234</v>
      </c>
    </row>
    <row r="9080" spans="9:13" x14ac:dyDescent="0.25">
      <c r="I9080">
        <v>20073</v>
      </c>
      <c r="J9080" t="s">
        <v>268</v>
      </c>
      <c r="K9080" t="s">
        <v>935</v>
      </c>
      <c r="L9080" s="82">
        <v>24113</v>
      </c>
      <c r="M9080" t="s">
        <v>10235</v>
      </c>
    </row>
    <row r="9081" spans="9:13" x14ac:dyDescent="0.25">
      <c r="I9081">
        <v>20074</v>
      </c>
      <c r="J9081" t="s">
        <v>626</v>
      </c>
      <c r="K9081" t="s">
        <v>990</v>
      </c>
      <c r="L9081" s="82">
        <v>19597</v>
      </c>
      <c r="M9081" t="s">
        <v>10236</v>
      </c>
    </row>
    <row r="9082" spans="9:13" x14ac:dyDescent="0.25">
      <c r="I9082">
        <v>20075</v>
      </c>
      <c r="J9082" t="s">
        <v>517</v>
      </c>
      <c r="K9082" t="s">
        <v>698</v>
      </c>
      <c r="L9082" s="82">
        <v>19497</v>
      </c>
      <c r="M9082" t="s">
        <v>10237</v>
      </c>
    </row>
    <row r="9083" spans="9:13" x14ac:dyDescent="0.25">
      <c r="I9083">
        <v>20076</v>
      </c>
      <c r="J9083" t="s">
        <v>258</v>
      </c>
      <c r="K9083" t="s">
        <v>908</v>
      </c>
      <c r="L9083" s="82">
        <v>19497</v>
      </c>
      <c r="M9083" t="s">
        <v>10238</v>
      </c>
    </row>
    <row r="9084" spans="9:13" x14ac:dyDescent="0.25">
      <c r="I9084">
        <v>20077</v>
      </c>
      <c r="J9084" t="s">
        <v>460</v>
      </c>
      <c r="K9084" t="s">
        <v>918</v>
      </c>
      <c r="L9084" s="82">
        <v>19668</v>
      </c>
      <c r="M9084" t="s">
        <v>10239</v>
      </c>
    </row>
    <row r="9085" spans="9:13" x14ac:dyDescent="0.25">
      <c r="I9085">
        <v>20078</v>
      </c>
      <c r="J9085" t="s">
        <v>299</v>
      </c>
      <c r="K9085" t="s">
        <v>726</v>
      </c>
      <c r="L9085" s="82">
        <v>19653</v>
      </c>
      <c r="M9085" t="s">
        <v>10240</v>
      </c>
    </row>
    <row r="9086" spans="9:13" x14ac:dyDescent="0.25">
      <c r="I9086">
        <v>20079</v>
      </c>
      <c r="J9086" t="s">
        <v>318</v>
      </c>
      <c r="K9086" t="s">
        <v>344</v>
      </c>
      <c r="L9086" s="82">
        <v>19486</v>
      </c>
      <c r="M9086" t="s">
        <v>10241</v>
      </c>
    </row>
    <row r="9087" spans="9:13" x14ac:dyDescent="0.25">
      <c r="I9087">
        <v>20080</v>
      </c>
      <c r="J9087" t="s">
        <v>284</v>
      </c>
      <c r="K9087" t="s">
        <v>949</v>
      </c>
      <c r="L9087" s="82">
        <v>19534</v>
      </c>
      <c r="M9087" t="s">
        <v>10242</v>
      </c>
    </row>
    <row r="9088" spans="9:13" x14ac:dyDescent="0.25">
      <c r="I9088">
        <v>20081</v>
      </c>
      <c r="J9088" t="s">
        <v>525</v>
      </c>
      <c r="K9088" t="s">
        <v>844</v>
      </c>
      <c r="L9088" s="82">
        <v>19376</v>
      </c>
      <c r="M9088" t="s">
        <v>10243</v>
      </c>
    </row>
    <row r="9089" spans="9:13" x14ac:dyDescent="0.25">
      <c r="I9089">
        <v>20082</v>
      </c>
      <c r="J9089" t="s">
        <v>267</v>
      </c>
      <c r="K9089" t="s">
        <v>875</v>
      </c>
      <c r="L9089" s="82">
        <v>19414</v>
      </c>
      <c r="M9089" t="s">
        <v>10244</v>
      </c>
    </row>
    <row r="9090" spans="9:13" x14ac:dyDescent="0.25">
      <c r="I9090">
        <v>20083</v>
      </c>
      <c r="J9090" t="s">
        <v>716</v>
      </c>
      <c r="K9090" t="s">
        <v>894</v>
      </c>
      <c r="L9090" s="82">
        <v>19524</v>
      </c>
      <c r="M9090" t="s">
        <v>10245</v>
      </c>
    </row>
    <row r="9091" spans="9:13" x14ac:dyDescent="0.25">
      <c r="I9091">
        <v>20084</v>
      </c>
      <c r="J9091" t="s">
        <v>562</v>
      </c>
      <c r="K9091" t="s">
        <v>949</v>
      </c>
      <c r="L9091" s="82">
        <v>19395</v>
      </c>
      <c r="M9091" t="s">
        <v>10246</v>
      </c>
    </row>
    <row r="9092" spans="9:13" x14ac:dyDescent="0.25">
      <c r="I9092">
        <v>20085</v>
      </c>
      <c r="J9092" t="s">
        <v>209</v>
      </c>
      <c r="K9092" t="s">
        <v>993</v>
      </c>
      <c r="L9092" s="82">
        <v>19842</v>
      </c>
      <c r="M9092" t="s">
        <v>10247</v>
      </c>
    </row>
    <row r="9093" spans="9:13" x14ac:dyDescent="0.25">
      <c r="I9093">
        <v>20086</v>
      </c>
      <c r="J9093" t="s">
        <v>503</v>
      </c>
      <c r="K9093" t="s">
        <v>973</v>
      </c>
      <c r="L9093" s="82">
        <v>20006</v>
      </c>
      <c r="M9093" t="s">
        <v>10248</v>
      </c>
    </row>
    <row r="9094" spans="9:13" x14ac:dyDescent="0.25">
      <c r="I9094">
        <v>20087</v>
      </c>
      <c r="J9094" t="s">
        <v>170</v>
      </c>
      <c r="K9094" t="s">
        <v>937</v>
      </c>
      <c r="L9094" s="82">
        <v>19769</v>
      </c>
      <c r="M9094" t="s">
        <v>10249</v>
      </c>
    </row>
    <row r="9095" spans="9:13" x14ac:dyDescent="0.25">
      <c r="I9095">
        <v>20088</v>
      </c>
      <c r="J9095" t="s">
        <v>299</v>
      </c>
      <c r="K9095" t="s">
        <v>958</v>
      </c>
      <c r="L9095" s="82">
        <v>19741</v>
      </c>
      <c r="M9095" t="s">
        <v>10250</v>
      </c>
    </row>
    <row r="9096" spans="9:13" x14ac:dyDescent="0.25">
      <c r="I9096">
        <v>20089</v>
      </c>
      <c r="J9096" t="s">
        <v>297</v>
      </c>
      <c r="K9096" t="s">
        <v>864</v>
      </c>
      <c r="L9096" s="82">
        <v>19850</v>
      </c>
      <c r="M9096" t="s">
        <v>10251</v>
      </c>
    </row>
    <row r="9097" spans="9:13" x14ac:dyDescent="0.25">
      <c r="I9097">
        <v>20090</v>
      </c>
      <c r="J9097" t="s">
        <v>220</v>
      </c>
      <c r="K9097" t="s">
        <v>843</v>
      </c>
      <c r="L9097" s="82">
        <v>19927</v>
      </c>
      <c r="M9097" t="s">
        <v>10252</v>
      </c>
    </row>
    <row r="9098" spans="9:13" x14ac:dyDescent="0.25">
      <c r="I9098">
        <v>20091</v>
      </c>
      <c r="J9098" t="s">
        <v>309</v>
      </c>
      <c r="K9098" t="s">
        <v>996</v>
      </c>
      <c r="L9098" s="82">
        <v>19865</v>
      </c>
      <c r="M9098" t="s">
        <v>10253</v>
      </c>
    </row>
    <row r="9099" spans="9:13" x14ac:dyDescent="0.25">
      <c r="I9099">
        <v>20092</v>
      </c>
      <c r="J9099" t="s">
        <v>169</v>
      </c>
      <c r="K9099" t="s">
        <v>991</v>
      </c>
      <c r="L9099" s="82">
        <v>19896</v>
      </c>
      <c r="M9099" t="s">
        <v>10254</v>
      </c>
    </row>
    <row r="9100" spans="9:13" x14ac:dyDescent="0.25">
      <c r="I9100">
        <v>20093</v>
      </c>
      <c r="J9100" t="s">
        <v>188</v>
      </c>
      <c r="K9100" t="s">
        <v>957</v>
      </c>
      <c r="L9100" s="82">
        <v>19827</v>
      </c>
      <c r="M9100" t="s">
        <v>10255</v>
      </c>
    </row>
    <row r="9101" spans="9:13" x14ac:dyDescent="0.25">
      <c r="I9101">
        <v>20094</v>
      </c>
      <c r="J9101" t="s">
        <v>673</v>
      </c>
      <c r="K9101" t="s">
        <v>897</v>
      </c>
      <c r="L9101" s="82">
        <v>20445</v>
      </c>
      <c r="M9101" t="s">
        <v>10256</v>
      </c>
    </row>
    <row r="9102" spans="9:13" x14ac:dyDescent="0.25">
      <c r="I9102">
        <v>20095</v>
      </c>
      <c r="J9102" t="s">
        <v>199</v>
      </c>
      <c r="K9102" t="s">
        <v>862</v>
      </c>
      <c r="L9102" s="82">
        <v>20364</v>
      </c>
      <c r="M9102" t="s">
        <v>10257</v>
      </c>
    </row>
    <row r="9103" spans="9:13" x14ac:dyDescent="0.25">
      <c r="I9103">
        <v>20096</v>
      </c>
      <c r="J9103" t="s">
        <v>277</v>
      </c>
      <c r="K9103" t="s">
        <v>840</v>
      </c>
      <c r="L9103" s="82">
        <v>20213</v>
      </c>
      <c r="M9103" t="s">
        <v>10258</v>
      </c>
    </row>
    <row r="9104" spans="9:13" x14ac:dyDescent="0.25">
      <c r="I9104">
        <v>20097</v>
      </c>
      <c r="J9104" t="s">
        <v>643</v>
      </c>
      <c r="K9104" t="s">
        <v>913</v>
      </c>
      <c r="L9104" s="82">
        <v>20336</v>
      </c>
      <c r="M9104" t="s">
        <v>10259</v>
      </c>
    </row>
    <row r="9105" spans="9:13" x14ac:dyDescent="0.25">
      <c r="I9105">
        <v>20098</v>
      </c>
      <c r="J9105" t="s">
        <v>332</v>
      </c>
      <c r="K9105" t="s">
        <v>958</v>
      </c>
      <c r="L9105" s="82">
        <v>20773</v>
      </c>
      <c r="M9105" t="s">
        <v>10260</v>
      </c>
    </row>
    <row r="9106" spans="9:13" x14ac:dyDescent="0.25">
      <c r="I9106">
        <v>20099</v>
      </c>
      <c r="J9106" t="s">
        <v>688</v>
      </c>
      <c r="K9106" t="s">
        <v>844</v>
      </c>
      <c r="L9106" s="82">
        <v>20548</v>
      </c>
      <c r="M9106" t="s">
        <v>10261</v>
      </c>
    </row>
    <row r="9107" spans="9:13" x14ac:dyDescent="0.25">
      <c r="I9107">
        <v>20100</v>
      </c>
      <c r="J9107" t="s">
        <v>186</v>
      </c>
      <c r="K9107" t="s">
        <v>1016</v>
      </c>
      <c r="L9107" s="82">
        <v>20541</v>
      </c>
      <c r="M9107" t="s">
        <v>10262</v>
      </c>
    </row>
    <row r="9108" spans="9:13" x14ac:dyDescent="0.25">
      <c r="I9108">
        <v>20101</v>
      </c>
      <c r="J9108" t="s">
        <v>289</v>
      </c>
      <c r="K9108" t="s">
        <v>973</v>
      </c>
      <c r="L9108" s="82">
        <v>20480</v>
      </c>
      <c r="M9108" t="s">
        <v>10263</v>
      </c>
    </row>
    <row r="9109" spans="9:13" x14ac:dyDescent="0.25">
      <c r="I9109">
        <v>20102</v>
      </c>
      <c r="J9109" t="s">
        <v>586</v>
      </c>
      <c r="K9109" t="s">
        <v>834</v>
      </c>
      <c r="L9109" s="82">
        <v>20578</v>
      </c>
      <c r="M9109" t="s">
        <v>10264</v>
      </c>
    </row>
    <row r="9110" spans="9:13" x14ac:dyDescent="0.25">
      <c r="I9110">
        <v>20103</v>
      </c>
      <c r="J9110" t="s">
        <v>599</v>
      </c>
      <c r="K9110" t="s">
        <v>924</v>
      </c>
      <c r="L9110" s="82">
        <v>20803</v>
      </c>
      <c r="M9110" t="s">
        <v>10265</v>
      </c>
    </row>
    <row r="9111" spans="9:13" x14ac:dyDescent="0.25">
      <c r="I9111">
        <v>20104</v>
      </c>
      <c r="J9111" t="s">
        <v>430</v>
      </c>
      <c r="K9111" t="s">
        <v>967</v>
      </c>
      <c r="L9111" s="82">
        <v>21057</v>
      </c>
      <c r="M9111" t="s">
        <v>10266</v>
      </c>
    </row>
    <row r="9112" spans="9:13" x14ac:dyDescent="0.25">
      <c r="I9112">
        <v>20105</v>
      </c>
      <c r="J9112" t="s">
        <v>332</v>
      </c>
      <c r="K9112" t="s">
        <v>344</v>
      </c>
      <c r="L9112" s="82">
        <v>21058</v>
      </c>
      <c r="M9112" t="s">
        <v>10267</v>
      </c>
    </row>
    <row r="9113" spans="9:13" x14ac:dyDescent="0.25">
      <c r="I9113">
        <v>20106</v>
      </c>
      <c r="J9113" t="s">
        <v>323</v>
      </c>
      <c r="K9113" t="s">
        <v>995</v>
      </c>
      <c r="L9113" s="82">
        <v>21084</v>
      </c>
      <c r="M9113" t="s">
        <v>10268</v>
      </c>
    </row>
    <row r="9114" spans="9:13" x14ac:dyDescent="0.25">
      <c r="I9114">
        <v>20107</v>
      </c>
      <c r="J9114" t="s">
        <v>312</v>
      </c>
      <c r="K9114" t="s">
        <v>936</v>
      </c>
      <c r="L9114" s="82">
        <v>20887</v>
      </c>
      <c r="M9114" t="s">
        <v>10269</v>
      </c>
    </row>
    <row r="9115" spans="9:13" x14ac:dyDescent="0.25">
      <c r="I9115">
        <v>20108</v>
      </c>
      <c r="J9115" t="s">
        <v>625</v>
      </c>
      <c r="K9115" t="s">
        <v>873</v>
      </c>
      <c r="L9115" s="82">
        <v>21495</v>
      </c>
      <c r="M9115" t="s">
        <v>10270</v>
      </c>
    </row>
    <row r="9116" spans="9:13" x14ac:dyDescent="0.25">
      <c r="I9116">
        <v>20109</v>
      </c>
      <c r="J9116" t="s">
        <v>341</v>
      </c>
      <c r="K9116" t="s">
        <v>949</v>
      </c>
      <c r="L9116" s="82">
        <v>21369</v>
      </c>
      <c r="M9116" t="s">
        <v>10271</v>
      </c>
    </row>
    <row r="9117" spans="9:13" x14ac:dyDescent="0.25">
      <c r="I9117">
        <v>20110</v>
      </c>
      <c r="J9117" t="s">
        <v>453</v>
      </c>
      <c r="K9117" t="s">
        <v>944</v>
      </c>
      <c r="L9117" s="82">
        <v>21208</v>
      </c>
      <c r="M9117" t="s">
        <v>10272</v>
      </c>
    </row>
    <row r="9118" spans="9:13" x14ac:dyDescent="0.25">
      <c r="I9118">
        <v>20111</v>
      </c>
      <c r="J9118" t="s">
        <v>388</v>
      </c>
      <c r="K9118" t="s">
        <v>824</v>
      </c>
      <c r="L9118" s="82">
        <v>21448</v>
      </c>
      <c r="M9118" t="s">
        <v>10273</v>
      </c>
    </row>
    <row r="9119" spans="9:13" x14ac:dyDescent="0.25">
      <c r="I9119">
        <v>20112</v>
      </c>
      <c r="J9119" t="s">
        <v>513</v>
      </c>
      <c r="K9119" t="s">
        <v>283</v>
      </c>
      <c r="L9119" s="82">
        <v>21349</v>
      </c>
      <c r="M9119" t="s">
        <v>10274</v>
      </c>
    </row>
    <row r="9120" spans="9:13" x14ac:dyDescent="0.25">
      <c r="I9120">
        <v>20113</v>
      </c>
      <c r="J9120" t="s">
        <v>601</v>
      </c>
      <c r="K9120" t="s">
        <v>858</v>
      </c>
      <c r="L9120" s="82">
        <v>21330</v>
      </c>
      <c r="M9120" t="s">
        <v>10275</v>
      </c>
    </row>
    <row r="9121" spans="9:13" x14ac:dyDescent="0.25">
      <c r="I9121">
        <v>20114</v>
      </c>
      <c r="J9121" t="s">
        <v>400</v>
      </c>
      <c r="K9121" t="s">
        <v>953</v>
      </c>
      <c r="L9121" s="82">
        <v>21371</v>
      </c>
      <c r="M9121" t="s">
        <v>10276</v>
      </c>
    </row>
    <row r="9122" spans="9:13" x14ac:dyDescent="0.25">
      <c r="I9122">
        <v>20115</v>
      </c>
      <c r="J9122" t="s">
        <v>188</v>
      </c>
      <c r="K9122" t="s">
        <v>948</v>
      </c>
      <c r="L9122" s="82">
        <v>21562</v>
      </c>
      <c r="M9122" t="s">
        <v>10277</v>
      </c>
    </row>
    <row r="9123" spans="9:13" x14ac:dyDescent="0.25">
      <c r="I9123">
        <v>20116</v>
      </c>
      <c r="J9123" t="s">
        <v>285</v>
      </c>
      <c r="K9123" t="s">
        <v>417</v>
      </c>
      <c r="L9123" s="82">
        <v>21574</v>
      </c>
      <c r="M9123" t="s">
        <v>10278</v>
      </c>
    </row>
    <row r="9124" spans="9:13" x14ac:dyDescent="0.25">
      <c r="I9124">
        <v>20117</v>
      </c>
      <c r="J9124" t="s">
        <v>597</v>
      </c>
      <c r="K9124" t="s">
        <v>834</v>
      </c>
      <c r="L9124" s="82">
        <v>26429</v>
      </c>
      <c r="M9124" t="s">
        <v>10279</v>
      </c>
    </row>
    <row r="9125" spans="9:13" x14ac:dyDescent="0.25">
      <c r="I9125">
        <v>20118</v>
      </c>
      <c r="J9125" t="s">
        <v>307</v>
      </c>
      <c r="K9125" t="s">
        <v>875</v>
      </c>
      <c r="L9125" s="82">
        <v>26524</v>
      </c>
      <c r="M9125" t="s">
        <v>10280</v>
      </c>
    </row>
    <row r="9126" spans="9:13" x14ac:dyDescent="0.25">
      <c r="I9126">
        <v>20119</v>
      </c>
      <c r="J9126" t="s">
        <v>523</v>
      </c>
      <c r="K9126" t="s">
        <v>857</v>
      </c>
      <c r="L9126" s="82">
        <v>26750</v>
      </c>
      <c r="M9126" t="s">
        <v>10281</v>
      </c>
    </row>
    <row r="9127" spans="9:13" x14ac:dyDescent="0.25">
      <c r="I9127">
        <v>20120</v>
      </c>
      <c r="J9127" t="s">
        <v>354</v>
      </c>
      <c r="K9127" t="s">
        <v>926</v>
      </c>
      <c r="L9127" s="82">
        <v>26850</v>
      </c>
      <c r="M9127" t="s">
        <v>10282</v>
      </c>
    </row>
    <row r="9128" spans="9:13" x14ac:dyDescent="0.25">
      <c r="I9128">
        <v>20121</v>
      </c>
      <c r="J9128" t="s">
        <v>557</v>
      </c>
      <c r="K9128" t="s">
        <v>876</v>
      </c>
      <c r="L9128" s="82">
        <v>26849</v>
      </c>
      <c r="M9128" t="s">
        <v>10283</v>
      </c>
    </row>
    <row r="9129" spans="9:13" x14ac:dyDescent="0.25">
      <c r="I9129">
        <v>20122</v>
      </c>
      <c r="J9129" t="s">
        <v>194</v>
      </c>
      <c r="K9129" t="s">
        <v>526</v>
      </c>
      <c r="L9129" s="82">
        <v>26974</v>
      </c>
      <c r="M9129" t="s">
        <v>10284</v>
      </c>
    </row>
    <row r="9130" spans="9:13" x14ac:dyDescent="0.25">
      <c r="I9130">
        <v>20123</v>
      </c>
      <c r="J9130" t="s">
        <v>517</v>
      </c>
      <c r="K9130" t="s">
        <v>854</v>
      </c>
      <c r="L9130" s="82">
        <v>26759</v>
      </c>
      <c r="M9130" t="s">
        <v>10285</v>
      </c>
    </row>
    <row r="9131" spans="9:13" x14ac:dyDescent="0.25">
      <c r="I9131">
        <v>20124</v>
      </c>
      <c r="J9131" t="s">
        <v>315</v>
      </c>
      <c r="K9131" t="s">
        <v>918</v>
      </c>
      <c r="L9131" s="82">
        <v>26920</v>
      </c>
      <c r="M9131" t="s">
        <v>10286</v>
      </c>
    </row>
    <row r="9132" spans="9:13" x14ac:dyDescent="0.25">
      <c r="I9132">
        <v>20125</v>
      </c>
      <c r="J9132" t="s">
        <v>315</v>
      </c>
      <c r="K9132" t="s">
        <v>957</v>
      </c>
      <c r="L9132" s="82">
        <v>26196</v>
      </c>
      <c r="M9132" t="s">
        <v>10287</v>
      </c>
    </row>
    <row r="9133" spans="9:13" x14ac:dyDescent="0.25">
      <c r="I9133">
        <v>20126</v>
      </c>
      <c r="J9133" t="s">
        <v>170</v>
      </c>
      <c r="K9133" t="s">
        <v>859</v>
      </c>
      <c r="L9133" s="82">
        <v>26223</v>
      </c>
      <c r="M9133" t="s">
        <v>10288</v>
      </c>
    </row>
    <row r="9134" spans="9:13" x14ac:dyDescent="0.25">
      <c r="I9134">
        <v>20127</v>
      </c>
      <c r="J9134" t="s">
        <v>523</v>
      </c>
      <c r="K9134" t="s">
        <v>939</v>
      </c>
      <c r="L9134" s="82">
        <v>25981</v>
      </c>
      <c r="M9134" t="s">
        <v>10289</v>
      </c>
    </row>
    <row r="9135" spans="9:13" x14ac:dyDescent="0.25">
      <c r="I9135">
        <v>20128</v>
      </c>
      <c r="J9135" t="s">
        <v>161</v>
      </c>
      <c r="K9135" t="s">
        <v>943</v>
      </c>
      <c r="L9135" s="82">
        <v>26038</v>
      </c>
      <c r="M9135" t="s">
        <v>10290</v>
      </c>
    </row>
    <row r="9136" spans="9:13" x14ac:dyDescent="0.25">
      <c r="I9136">
        <v>20129</v>
      </c>
      <c r="J9136" t="s">
        <v>275</v>
      </c>
      <c r="K9136" t="s">
        <v>949</v>
      </c>
      <c r="L9136" s="82">
        <v>26225</v>
      </c>
      <c r="M9136" t="s">
        <v>10291</v>
      </c>
    </row>
    <row r="9137" spans="9:13" x14ac:dyDescent="0.25">
      <c r="I9137">
        <v>20130</v>
      </c>
      <c r="J9137" t="s">
        <v>167</v>
      </c>
      <c r="K9137" t="s">
        <v>615</v>
      </c>
      <c r="L9137" s="82">
        <v>26166</v>
      </c>
      <c r="M9137" t="s">
        <v>10292</v>
      </c>
    </row>
    <row r="9138" spans="9:13" x14ac:dyDescent="0.25">
      <c r="I9138">
        <v>20131</v>
      </c>
      <c r="J9138" t="s">
        <v>213</v>
      </c>
      <c r="K9138" t="s">
        <v>902</v>
      </c>
      <c r="L9138" s="82">
        <v>23418</v>
      </c>
      <c r="M9138" t="s">
        <v>10293</v>
      </c>
    </row>
    <row r="9139" spans="9:13" x14ac:dyDescent="0.25">
      <c r="I9139">
        <v>20132</v>
      </c>
      <c r="J9139" t="s">
        <v>347</v>
      </c>
      <c r="K9139" t="s">
        <v>922</v>
      </c>
      <c r="L9139" s="82">
        <v>22866</v>
      </c>
      <c r="M9139" t="s">
        <v>10294</v>
      </c>
    </row>
    <row r="9140" spans="9:13" x14ac:dyDescent="0.25">
      <c r="I9140">
        <v>20133</v>
      </c>
      <c r="J9140" t="s">
        <v>472</v>
      </c>
      <c r="K9140" t="s">
        <v>946</v>
      </c>
      <c r="L9140" s="82">
        <v>22929</v>
      </c>
      <c r="M9140" t="s">
        <v>10295</v>
      </c>
    </row>
    <row r="9141" spans="9:13" x14ac:dyDescent="0.25">
      <c r="I9141">
        <v>20134</v>
      </c>
      <c r="J9141" t="s">
        <v>406</v>
      </c>
      <c r="K9141" t="s">
        <v>847</v>
      </c>
      <c r="L9141" s="82">
        <v>22655</v>
      </c>
      <c r="M9141" t="s">
        <v>10296</v>
      </c>
    </row>
    <row r="9142" spans="9:13" x14ac:dyDescent="0.25">
      <c r="I9142">
        <v>20135</v>
      </c>
      <c r="J9142" t="s">
        <v>210</v>
      </c>
      <c r="K9142" t="s">
        <v>867</v>
      </c>
      <c r="L9142" s="82">
        <v>22437</v>
      </c>
      <c r="M9142" t="s">
        <v>10297</v>
      </c>
    </row>
    <row r="9143" spans="9:13" x14ac:dyDescent="0.25">
      <c r="I9143">
        <v>20136</v>
      </c>
      <c r="J9143" t="s">
        <v>408</v>
      </c>
      <c r="K9143" t="s">
        <v>1029</v>
      </c>
      <c r="L9143" s="82">
        <v>22628</v>
      </c>
      <c r="M9143" t="s">
        <v>10298</v>
      </c>
    </row>
    <row r="9144" spans="9:13" x14ac:dyDescent="0.25">
      <c r="I9144">
        <v>20137</v>
      </c>
      <c r="J9144" t="s">
        <v>386</v>
      </c>
      <c r="K9144" t="s">
        <v>898</v>
      </c>
      <c r="L9144" s="82">
        <v>22412</v>
      </c>
      <c r="M9144" t="s">
        <v>10299</v>
      </c>
    </row>
    <row r="9145" spans="9:13" x14ac:dyDescent="0.25">
      <c r="I9145">
        <v>20138</v>
      </c>
      <c r="J9145" t="s">
        <v>607</v>
      </c>
      <c r="K9145" t="s">
        <v>849</v>
      </c>
      <c r="L9145" s="82">
        <v>12956</v>
      </c>
      <c r="M9145" t="s">
        <v>10300</v>
      </c>
    </row>
    <row r="9146" spans="9:13" x14ac:dyDescent="0.25">
      <c r="I9146">
        <v>20139</v>
      </c>
      <c r="J9146" t="s">
        <v>675</v>
      </c>
      <c r="K9146" t="s">
        <v>910</v>
      </c>
      <c r="L9146" s="82">
        <v>28894</v>
      </c>
      <c r="M9146" t="s">
        <v>10301</v>
      </c>
    </row>
    <row r="9147" spans="9:13" x14ac:dyDescent="0.25">
      <c r="I9147">
        <v>20140</v>
      </c>
      <c r="J9147" t="s">
        <v>533</v>
      </c>
      <c r="K9147" t="s">
        <v>878</v>
      </c>
      <c r="L9147" s="82">
        <v>21435</v>
      </c>
      <c r="M9147" t="s">
        <v>10302</v>
      </c>
    </row>
    <row r="9148" spans="9:13" x14ac:dyDescent="0.25">
      <c r="I9148">
        <v>20141</v>
      </c>
      <c r="J9148" t="s">
        <v>498</v>
      </c>
      <c r="K9148" t="s">
        <v>862</v>
      </c>
      <c r="L9148" s="82">
        <v>21531</v>
      </c>
      <c r="M9148" t="s">
        <v>10303</v>
      </c>
    </row>
    <row r="9149" spans="9:13" x14ac:dyDescent="0.25">
      <c r="I9149">
        <v>20142</v>
      </c>
      <c r="J9149" t="s">
        <v>657</v>
      </c>
      <c r="K9149" t="s">
        <v>866</v>
      </c>
      <c r="L9149" s="82">
        <v>20765</v>
      </c>
      <c r="M9149" t="s">
        <v>10304</v>
      </c>
    </row>
    <row r="9150" spans="9:13" x14ac:dyDescent="0.25">
      <c r="I9150">
        <v>20143</v>
      </c>
      <c r="J9150" t="s">
        <v>176</v>
      </c>
      <c r="K9150" t="s">
        <v>831</v>
      </c>
      <c r="L9150" s="82">
        <v>20729</v>
      </c>
      <c r="M9150" t="s">
        <v>10305</v>
      </c>
    </row>
    <row r="9151" spans="9:13" x14ac:dyDescent="0.25">
      <c r="I9151">
        <v>20144</v>
      </c>
      <c r="J9151" t="s">
        <v>449</v>
      </c>
      <c r="K9151" t="s">
        <v>900</v>
      </c>
      <c r="L9151" s="82">
        <v>20629</v>
      </c>
      <c r="M9151" t="s">
        <v>10306</v>
      </c>
    </row>
    <row r="9152" spans="9:13" x14ac:dyDescent="0.25">
      <c r="I9152">
        <v>20145</v>
      </c>
      <c r="J9152" t="s">
        <v>354</v>
      </c>
      <c r="K9152" t="s">
        <v>726</v>
      </c>
      <c r="L9152" s="82">
        <v>20021</v>
      </c>
      <c r="M9152" t="s">
        <v>10307</v>
      </c>
    </row>
    <row r="9153" spans="9:13" x14ac:dyDescent="0.25">
      <c r="I9153">
        <v>20146</v>
      </c>
      <c r="J9153" t="s">
        <v>511</v>
      </c>
      <c r="K9153" t="s">
        <v>995</v>
      </c>
      <c r="L9153" s="82">
        <v>14729</v>
      </c>
      <c r="M9153" t="s">
        <v>10308</v>
      </c>
    </row>
    <row r="9154" spans="9:13" x14ac:dyDescent="0.25">
      <c r="I9154">
        <v>20147</v>
      </c>
      <c r="J9154" t="s">
        <v>728</v>
      </c>
      <c r="K9154" t="s">
        <v>851</v>
      </c>
      <c r="L9154" s="82">
        <v>15168</v>
      </c>
      <c r="M9154" t="s">
        <v>10309</v>
      </c>
    </row>
    <row r="9155" spans="9:13" x14ac:dyDescent="0.25">
      <c r="I9155">
        <v>20148</v>
      </c>
      <c r="J9155" t="s">
        <v>716</v>
      </c>
      <c r="K9155" t="s">
        <v>853</v>
      </c>
      <c r="L9155" s="82">
        <v>15512</v>
      </c>
      <c r="M9155" t="s">
        <v>10310</v>
      </c>
    </row>
    <row r="9156" spans="9:13" x14ac:dyDescent="0.25">
      <c r="I9156">
        <v>20149</v>
      </c>
      <c r="J9156" t="s">
        <v>198</v>
      </c>
      <c r="K9156" t="s">
        <v>883</v>
      </c>
      <c r="L9156" s="82">
        <v>15617</v>
      </c>
      <c r="M9156" t="s">
        <v>10311</v>
      </c>
    </row>
    <row r="9157" spans="9:13" x14ac:dyDescent="0.25">
      <c r="I9157">
        <v>20150</v>
      </c>
      <c r="J9157" t="s">
        <v>396</v>
      </c>
      <c r="K9157" t="s">
        <v>896</v>
      </c>
      <c r="L9157" s="82">
        <v>15695</v>
      </c>
      <c r="M9157" t="s">
        <v>10312</v>
      </c>
    </row>
    <row r="9158" spans="9:13" x14ac:dyDescent="0.25">
      <c r="I9158">
        <v>20151</v>
      </c>
      <c r="J9158" t="s">
        <v>545</v>
      </c>
      <c r="K9158" t="s">
        <v>1008</v>
      </c>
      <c r="L9158" s="82">
        <v>29500</v>
      </c>
      <c r="M9158" t="s">
        <v>10313</v>
      </c>
    </row>
    <row r="9159" spans="9:13" x14ac:dyDescent="0.25">
      <c r="I9159">
        <v>20152</v>
      </c>
      <c r="J9159" t="s">
        <v>367</v>
      </c>
      <c r="K9159" t="s">
        <v>962</v>
      </c>
      <c r="L9159" s="82">
        <v>29410</v>
      </c>
      <c r="M9159" t="s">
        <v>10314</v>
      </c>
    </row>
    <row r="9160" spans="9:13" x14ac:dyDescent="0.25">
      <c r="I9160">
        <v>20153</v>
      </c>
      <c r="J9160" t="s">
        <v>565</v>
      </c>
      <c r="K9160" t="s">
        <v>980</v>
      </c>
      <c r="L9160" s="82">
        <v>29000</v>
      </c>
      <c r="M9160" t="s">
        <v>10315</v>
      </c>
    </row>
    <row r="9161" spans="9:13" x14ac:dyDescent="0.25">
      <c r="I9161">
        <v>20154</v>
      </c>
      <c r="J9161" t="s">
        <v>682</v>
      </c>
      <c r="K9161" t="s">
        <v>881</v>
      </c>
      <c r="L9161" s="82">
        <v>28766</v>
      </c>
      <c r="M9161" t="s">
        <v>10316</v>
      </c>
    </row>
    <row r="9162" spans="9:13" x14ac:dyDescent="0.25">
      <c r="I9162">
        <v>20155</v>
      </c>
      <c r="J9162" t="s">
        <v>432</v>
      </c>
      <c r="K9162" t="s">
        <v>898</v>
      </c>
      <c r="L9162" s="82">
        <v>28405</v>
      </c>
      <c r="M9162" t="s">
        <v>10317</v>
      </c>
    </row>
    <row r="9163" spans="9:13" x14ac:dyDescent="0.25">
      <c r="I9163">
        <v>20156</v>
      </c>
      <c r="J9163" t="s">
        <v>432</v>
      </c>
      <c r="K9163" t="s">
        <v>990</v>
      </c>
      <c r="L9163" s="82">
        <v>28234</v>
      </c>
      <c r="M9163" t="s">
        <v>10318</v>
      </c>
    </row>
    <row r="9164" spans="9:13" x14ac:dyDescent="0.25">
      <c r="I9164">
        <v>20157</v>
      </c>
      <c r="J9164" t="s">
        <v>723</v>
      </c>
      <c r="K9164" t="s">
        <v>874</v>
      </c>
      <c r="L9164" s="82">
        <v>28408</v>
      </c>
      <c r="M9164" t="s">
        <v>10319</v>
      </c>
    </row>
    <row r="9165" spans="9:13" x14ac:dyDescent="0.25">
      <c r="I9165">
        <v>20158</v>
      </c>
      <c r="J9165" t="s">
        <v>630</v>
      </c>
      <c r="K9165" t="s">
        <v>903</v>
      </c>
      <c r="L9165" s="82">
        <v>28915</v>
      </c>
      <c r="M9165" t="s">
        <v>10320</v>
      </c>
    </row>
    <row r="9166" spans="9:13" x14ac:dyDescent="0.25">
      <c r="I9166">
        <v>20159</v>
      </c>
      <c r="J9166" t="s">
        <v>280</v>
      </c>
      <c r="K9166" t="s">
        <v>824</v>
      </c>
      <c r="L9166" s="82">
        <v>29010</v>
      </c>
      <c r="M9166" t="s">
        <v>10321</v>
      </c>
    </row>
    <row r="9167" spans="9:13" x14ac:dyDescent="0.25">
      <c r="I9167">
        <v>20160</v>
      </c>
      <c r="J9167" t="s">
        <v>404</v>
      </c>
      <c r="K9167" t="s">
        <v>856</v>
      </c>
      <c r="L9167" s="82">
        <v>28803</v>
      </c>
      <c r="M9167" t="s">
        <v>10322</v>
      </c>
    </row>
    <row r="9168" spans="9:13" x14ac:dyDescent="0.25">
      <c r="I9168">
        <v>20161</v>
      </c>
      <c r="J9168" t="s">
        <v>633</v>
      </c>
      <c r="K9168" t="s">
        <v>980</v>
      </c>
      <c r="L9168" s="82">
        <v>15877</v>
      </c>
      <c r="M9168" t="s">
        <v>10323</v>
      </c>
    </row>
    <row r="9169" spans="9:13" x14ac:dyDescent="0.25">
      <c r="I9169">
        <v>20162</v>
      </c>
      <c r="J9169" t="s">
        <v>559</v>
      </c>
      <c r="K9169" t="s">
        <v>853</v>
      </c>
      <c r="L9169" s="82">
        <v>15952</v>
      </c>
      <c r="M9169" t="s">
        <v>10324</v>
      </c>
    </row>
    <row r="9170" spans="9:13" x14ac:dyDescent="0.25">
      <c r="I9170">
        <v>20163</v>
      </c>
      <c r="J9170" t="s">
        <v>635</v>
      </c>
      <c r="K9170" t="s">
        <v>842</v>
      </c>
      <c r="L9170" s="82">
        <v>15828</v>
      </c>
      <c r="M9170" t="s">
        <v>10325</v>
      </c>
    </row>
    <row r="9171" spans="9:13" x14ac:dyDescent="0.25">
      <c r="I9171">
        <v>20164</v>
      </c>
      <c r="J9171" t="s">
        <v>768</v>
      </c>
      <c r="K9171" t="s">
        <v>1094</v>
      </c>
      <c r="L9171" s="82">
        <v>15902</v>
      </c>
      <c r="M9171" t="s">
        <v>10326</v>
      </c>
    </row>
    <row r="9172" spans="9:13" x14ac:dyDescent="0.25">
      <c r="I9172">
        <v>20165</v>
      </c>
      <c r="J9172" t="s">
        <v>573</v>
      </c>
      <c r="K9172" t="s">
        <v>828</v>
      </c>
      <c r="L9172" s="82">
        <v>15789</v>
      </c>
      <c r="M9172" t="s">
        <v>10327</v>
      </c>
    </row>
    <row r="9173" spans="9:13" x14ac:dyDescent="0.25">
      <c r="I9173">
        <v>20166</v>
      </c>
      <c r="J9173" t="s">
        <v>629</v>
      </c>
      <c r="K9173" t="s">
        <v>902</v>
      </c>
      <c r="L9173" s="82">
        <v>22548</v>
      </c>
      <c r="M9173" t="s">
        <v>10328</v>
      </c>
    </row>
    <row r="9174" spans="9:13" x14ac:dyDescent="0.25">
      <c r="I9174">
        <v>20167</v>
      </c>
      <c r="J9174" t="s">
        <v>533</v>
      </c>
      <c r="K9174" t="s">
        <v>880</v>
      </c>
      <c r="L9174" s="82">
        <v>22292</v>
      </c>
      <c r="M9174" t="s">
        <v>10329</v>
      </c>
    </row>
    <row r="9175" spans="9:13" x14ac:dyDescent="0.25">
      <c r="I9175">
        <v>20168</v>
      </c>
      <c r="J9175" t="s">
        <v>174</v>
      </c>
      <c r="K9175" t="s">
        <v>880</v>
      </c>
      <c r="L9175" s="82">
        <v>22131</v>
      </c>
      <c r="M9175" t="s">
        <v>10330</v>
      </c>
    </row>
    <row r="9176" spans="9:13" x14ac:dyDescent="0.25">
      <c r="I9176">
        <v>20169</v>
      </c>
      <c r="J9176" t="s">
        <v>537</v>
      </c>
      <c r="K9176" t="s">
        <v>937</v>
      </c>
      <c r="L9176" s="82">
        <v>22184</v>
      </c>
      <c r="M9176" t="s">
        <v>10331</v>
      </c>
    </row>
    <row r="9177" spans="9:13" x14ac:dyDescent="0.25">
      <c r="I9177">
        <v>20170</v>
      </c>
      <c r="J9177" t="s">
        <v>371</v>
      </c>
      <c r="K9177" t="s">
        <v>664</v>
      </c>
      <c r="L9177" s="82">
        <v>22089</v>
      </c>
      <c r="M9177" t="s">
        <v>10332</v>
      </c>
    </row>
    <row r="9178" spans="9:13" x14ac:dyDescent="0.25">
      <c r="I9178">
        <v>20171</v>
      </c>
      <c r="J9178" t="s">
        <v>526</v>
      </c>
      <c r="K9178" t="s">
        <v>841</v>
      </c>
      <c r="L9178" s="82">
        <v>21819</v>
      </c>
      <c r="M9178" t="s">
        <v>10333</v>
      </c>
    </row>
    <row r="9179" spans="9:13" x14ac:dyDescent="0.25">
      <c r="I9179">
        <v>20172</v>
      </c>
      <c r="J9179" t="s">
        <v>407</v>
      </c>
      <c r="K9179" t="s">
        <v>873</v>
      </c>
      <c r="L9179" s="82">
        <v>21871</v>
      </c>
      <c r="M9179" t="s">
        <v>10334</v>
      </c>
    </row>
    <row r="9180" spans="9:13" x14ac:dyDescent="0.25">
      <c r="I9180">
        <v>20173</v>
      </c>
      <c r="J9180" t="s">
        <v>324</v>
      </c>
      <c r="K9180" t="s">
        <v>847</v>
      </c>
      <c r="L9180" s="82">
        <v>27700</v>
      </c>
      <c r="M9180" t="s">
        <v>10335</v>
      </c>
    </row>
    <row r="9181" spans="9:13" x14ac:dyDescent="0.25">
      <c r="I9181">
        <v>20174</v>
      </c>
      <c r="J9181" t="s">
        <v>679</v>
      </c>
      <c r="K9181" t="s">
        <v>854</v>
      </c>
      <c r="L9181" s="82">
        <v>26773</v>
      </c>
      <c r="M9181" t="s">
        <v>10336</v>
      </c>
    </row>
    <row r="9182" spans="9:13" x14ac:dyDescent="0.25">
      <c r="I9182">
        <v>20175</v>
      </c>
      <c r="J9182" t="s">
        <v>429</v>
      </c>
      <c r="K9182" t="s">
        <v>832</v>
      </c>
      <c r="L9182" s="82">
        <v>27122</v>
      </c>
      <c r="M9182" t="s">
        <v>10337</v>
      </c>
    </row>
    <row r="9183" spans="9:13" x14ac:dyDescent="0.25">
      <c r="I9183">
        <v>20176</v>
      </c>
      <c r="J9183" t="s">
        <v>494</v>
      </c>
      <c r="K9183" t="s">
        <v>686</v>
      </c>
      <c r="L9183" s="82">
        <v>29561</v>
      </c>
      <c r="M9183" t="s">
        <v>10338</v>
      </c>
    </row>
    <row r="9184" spans="9:13" x14ac:dyDescent="0.25">
      <c r="I9184">
        <v>20177</v>
      </c>
      <c r="J9184" t="s">
        <v>571</v>
      </c>
      <c r="K9184" t="s">
        <v>946</v>
      </c>
      <c r="L9184" s="82">
        <v>29530</v>
      </c>
      <c r="M9184" t="s">
        <v>10339</v>
      </c>
    </row>
    <row r="9185" spans="9:13" x14ac:dyDescent="0.25">
      <c r="I9185">
        <v>20178</v>
      </c>
      <c r="J9185" t="s">
        <v>441</v>
      </c>
      <c r="K9185" t="s">
        <v>895</v>
      </c>
      <c r="L9185" s="82">
        <v>29275</v>
      </c>
      <c r="M9185" t="s">
        <v>10340</v>
      </c>
    </row>
    <row r="9186" spans="9:13" x14ac:dyDescent="0.25">
      <c r="I9186">
        <v>20179</v>
      </c>
      <c r="J9186" t="s">
        <v>179</v>
      </c>
      <c r="K9186" t="s">
        <v>952</v>
      </c>
      <c r="L9186" s="82">
        <v>28766</v>
      </c>
      <c r="M9186" t="s">
        <v>10341</v>
      </c>
    </row>
    <row r="9187" spans="9:13" x14ac:dyDescent="0.25">
      <c r="I9187">
        <v>20180</v>
      </c>
      <c r="J9187" t="s">
        <v>187</v>
      </c>
      <c r="K9187" t="s">
        <v>939</v>
      </c>
      <c r="L9187" s="82">
        <v>22830</v>
      </c>
      <c r="M9187" t="s">
        <v>10342</v>
      </c>
    </row>
    <row r="9188" spans="9:13" x14ac:dyDescent="0.25">
      <c r="I9188">
        <v>20181</v>
      </c>
      <c r="J9188" t="s">
        <v>303</v>
      </c>
      <c r="K9188" t="s">
        <v>929</v>
      </c>
      <c r="L9188" s="82">
        <v>22725</v>
      </c>
      <c r="M9188" t="s">
        <v>10343</v>
      </c>
    </row>
    <row r="9189" spans="9:13" x14ac:dyDescent="0.25">
      <c r="I9189">
        <v>20182</v>
      </c>
      <c r="J9189" t="s">
        <v>606</v>
      </c>
      <c r="K9189" t="s">
        <v>867</v>
      </c>
      <c r="L9189" s="82">
        <v>22822</v>
      </c>
      <c r="M9189" t="s">
        <v>10344</v>
      </c>
    </row>
    <row r="9190" spans="9:13" x14ac:dyDescent="0.25">
      <c r="I9190">
        <v>20183</v>
      </c>
      <c r="J9190" t="s">
        <v>535</v>
      </c>
      <c r="K9190" t="s">
        <v>698</v>
      </c>
      <c r="L9190" s="82">
        <v>22958</v>
      </c>
      <c r="M9190" t="s">
        <v>10345</v>
      </c>
    </row>
    <row r="9191" spans="9:13" x14ac:dyDescent="0.25">
      <c r="I9191">
        <v>20184</v>
      </c>
      <c r="J9191" t="s">
        <v>209</v>
      </c>
      <c r="K9191" t="s">
        <v>912</v>
      </c>
      <c r="L9191" s="82">
        <v>22403</v>
      </c>
      <c r="M9191" t="s">
        <v>10346</v>
      </c>
    </row>
    <row r="9192" spans="9:13" x14ac:dyDescent="0.25">
      <c r="I9192">
        <v>20185</v>
      </c>
      <c r="J9192" t="s">
        <v>337</v>
      </c>
      <c r="K9192" t="s">
        <v>935</v>
      </c>
      <c r="L9192" s="82">
        <v>22529</v>
      </c>
      <c r="M9192" t="s">
        <v>10347</v>
      </c>
    </row>
    <row r="9193" spans="9:13" x14ac:dyDescent="0.25">
      <c r="I9193">
        <v>20186</v>
      </c>
      <c r="J9193" t="s">
        <v>675</v>
      </c>
      <c r="K9193" t="s">
        <v>946</v>
      </c>
      <c r="L9193" s="82">
        <v>22560</v>
      </c>
      <c r="M9193" t="s">
        <v>10348</v>
      </c>
    </row>
    <row r="9194" spans="9:13" x14ac:dyDescent="0.25">
      <c r="I9194">
        <v>20187</v>
      </c>
      <c r="J9194" t="s">
        <v>345</v>
      </c>
      <c r="K9194" t="s">
        <v>841</v>
      </c>
      <c r="L9194" s="82">
        <v>22532</v>
      </c>
      <c r="M9194" t="s">
        <v>10349</v>
      </c>
    </row>
    <row r="9195" spans="9:13" x14ac:dyDescent="0.25">
      <c r="I9195">
        <v>20188</v>
      </c>
      <c r="J9195" t="s">
        <v>497</v>
      </c>
      <c r="K9195" t="s">
        <v>1016</v>
      </c>
      <c r="L9195" s="82">
        <v>22467</v>
      </c>
      <c r="M9195" t="s">
        <v>10350</v>
      </c>
    </row>
    <row r="9196" spans="9:13" x14ac:dyDescent="0.25">
      <c r="I9196">
        <v>20189</v>
      </c>
      <c r="J9196" t="s">
        <v>210</v>
      </c>
      <c r="K9196" t="s">
        <v>995</v>
      </c>
      <c r="L9196" s="82">
        <v>24526</v>
      </c>
      <c r="M9196" t="s">
        <v>10351</v>
      </c>
    </row>
    <row r="9197" spans="9:13" x14ac:dyDescent="0.25">
      <c r="I9197">
        <v>20190</v>
      </c>
      <c r="J9197" t="s">
        <v>207</v>
      </c>
      <c r="K9197" t="s">
        <v>874</v>
      </c>
      <c r="L9197" s="82">
        <v>24741</v>
      </c>
      <c r="M9197" t="s">
        <v>10352</v>
      </c>
    </row>
    <row r="9198" spans="9:13" x14ac:dyDescent="0.25">
      <c r="I9198">
        <v>20191</v>
      </c>
      <c r="J9198" t="s">
        <v>238</v>
      </c>
      <c r="K9198" t="s">
        <v>839</v>
      </c>
      <c r="L9198" s="82">
        <v>24542</v>
      </c>
      <c r="M9198" t="s">
        <v>10353</v>
      </c>
    </row>
    <row r="9199" spans="9:13" x14ac:dyDescent="0.25">
      <c r="I9199">
        <v>20192</v>
      </c>
      <c r="J9199" t="s">
        <v>323</v>
      </c>
      <c r="K9199" t="s">
        <v>942</v>
      </c>
      <c r="L9199" s="82">
        <v>24703</v>
      </c>
      <c r="M9199" t="s">
        <v>10354</v>
      </c>
    </row>
    <row r="9200" spans="9:13" x14ac:dyDescent="0.25">
      <c r="I9200">
        <v>20193</v>
      </c>
      <c r="J9200" t="s">
        <v>226</v>
      </c>
      <c r="K9200" t="s">
        <v>937</v>
      </c>
      <c r="L9200" s="82">
        <v>24638</v>
      </c>
      <c r="M9200" t="s">
        <v>10355</v>
      </c>
    </row>
    <row r="9201" spans="9:13" x14ac:dyDescent="0.25">
      <c r="I9201">
        <v>20194</v>
      </c>
      <c r="J9201" t="s">
        <v>675</v>
      </c>
      <c r="K9201" t="s">
        <v>942</v>
      </c>
      <c r="L9201" s="82">
        <v>22228</v>
      </c>
      <c r="M9201" t="s">
        <v>10356</v>
      </c>
    </row>
    <row r="9202" spans="9:13" x14ac:dyDescent="0.25">
      <c r="I9202">
        <v>20195</v>
      </c>
      <c r="J9202" t="s">
        <v>220</v>
      </c>
      <c r="K9202" t="s">
        <v>692</v>
      </c>
      <c r="L9202" s="82">
        <v>22199</v>
      </c>
      <c r="M9202" t="s">
        <v>10357</v>
      </c>
    </row>
    <row r="9203" spans="9:13" x14ac:dyDescent="0.25">
      <c r="I9203">
        <v>20196</v>
      </c>
      <c r="J9203" t="s">
        <v>355</v>
      </c>
      <c r="K9203" t="s">
        <v>944</v>
      </c>
      <c r="L9203" s="82">
        <v>22272</v>
      </c>
      <c r="M9203" t="s">
        <v>10358</v>
      </c>
    </row>
    <row r="9204" spans="9:13" x14ac:dyDescent="0.25">
      <c r="I9204">
        <v>20197</v>
      </c>
      <c r="J9204" t="s">
        <v>316</v>
      </c>
      <c r="K9204" t="s">
        <v>825</v>
      </c>
      <c r="L9204" s="82">
        <v>22088</v>
      </c>
      <c r="M9204" t="s">
        <v>10359</v>
      </c>
    </row>
    <row r="9205" spans="9:13" x14ac:dyDescent="0.25">
      <c r="I9205">
        <v>20198</v>
      </c>
      <c r="J9205" t="s">
        <v>491</v>
      </c>
      <c r="K9205" t="s">
        <v>941</v>
      </c>
      <c r="L9205" s="82">
        <v>21808</v>
      </c>
      <c r="M9205" t="s">
        <v>10360</v>
      </c>
    </row>
    <row r="9206" spans="9:13" x14ac:dyDescent="0.25">
      <c r="I9206">
        <v>20199</v>
      </c>
      <c r="J9206" t="s">
        <v>319</v>
      </c>
      <c r="K9206" t="s">
        <v>945</v>
      </c>
      <c r="L9206" s="82">
        <v>21820</v>
      </c>
      <c r="M9206" t="s">
        <v>10361</v>
      </c>
    </row>
    <row r="9207" spans="9:13" x14ac:dyDescent="0.25">
      <c r="I9207">
        <v>20200</v>
      </c>
      <c r="J9207" t="s">
        <v>206</v>
      </c>
      <c r="K9207" t="s">
        <v>959</v>
      </c>
      <c r="L9207" s="82">
        <v>21601</v>
      </c>
      <c r="M9207" t="s">
        <v>10362</v>
      </c>
    </row>
    <row r="9208" spans="9:13" x14ac:dyDescent="0.25">
      <c r="I9208">
        <v>20201</v>
      </c>
      <c r="J9208" t="s">
        <v>163</v>
      </c>
      <c r="K9208" t="s">
        <v>915</v>
      </c>
      <c r="L9208" s="82">
        <v>21780</v>
      </c>
      <c r="M9208" t="s">
        <v>10363</v>
      </c>
    </row>
    <row r="9209" spans="9:13" x14ac:dyDescent="0.25">
      <c r="I9209">
        <v>20202</v>
      </c>
      <c r="J9209" t="s">
        <v>318</v>
      </c>
      <c r="K9209" t="s">
        <v>948</v>
      </c>
      <c r="L9209" s="82">
        <v>21886</v>
      </c>
      <c r="M9209" t="s">
        <v>10364</v>
      </c>
    </row>
    <row r="9210" spans="9:13" x14ac:dyDescent="0.25">
      <c r="I9210">
        <v>20203</v>
      </c>
      <c r="J9210" t="s">
        <v>376</v>
      </c>
      <c r="K9210" t="s">
        <v>903</v>
      </c>
      <c r="L9210" s="82">
        <v>21816</v>
      </c>
      <c r="M9210" t="s">
        <v>10365</v>
      </c>
    </row>
    <row r="9211" spans="9:13" x14ac:dyDescent="0.25">
      <c r="I9211">
        <v>20204</v>
      </c>
      <c r="J9211" t="s">
        <v>670</v>
      </c>
      <c r="K9211" t="s">
        <v>830</v>
      </c>
      <c r="L9211" s="82">
        <v>21759</v>
      </c>
      <c r="M9211" t="s">
        <v>10366</v>
      </c>
    </row>
    <row r="9212" spans="9:13" x14ac:dyDescent="0.25">
      <c r="I9212">
        <v>20205</v>
      </c>
      <c r="J9212" t="s">
        <v>293</v>
      </c>
      <c r="K9212" t="s">
        <v>887</v>
      </c>
      <c r="L9212" s="82">
        <v>21224</v>
      </c>
      <c r="M9212" t="s">
        <v>10367</v>
      </c>
    </row>
    <row r="9213" spans="9:13" x14ac:dyDescent="0.25">
      <c r="I9213">
        <v>20206</v>
      </c>
      <c r="J9213" t="s">
        <v>316</v>
      </c>
      <c r="K9213" t="s">
        <v>858</v>
      </c>
      <c r="L9213" s="82">
        <v>21346</v>
      </c>
      <c r="M9213" t="s">
        <v>10368</v>
      </c>
    </row>
    <row r="9214" spans="9:13" x14ac:dyDescent="0.25">
      <c r="I9214">
        <v>20207</v>
      </c>
      <c r="J9214" t="s">
        <v>326</v>
      </c>
      <c r="K9214" t="s">
        <v>526</v>
      </c>
      <c r="L9214" s="82">
        <v>21300</v>
      </c>
      <c r="M9214" t="s">
        <v>10369</v>
      </c>
    </row>
    <row r="9215" spans="9:13" x14ac:dyDescent="0.25">
      <c r="I9215">
        <v>20208</v>
      </c>
      <c r="J9215" t="s">
        <v>453</v>
      </c>
      <c r="K9215" t="s">
        <v>973</v>
      </c>
      <c r="L9215" s="82">
        <v>21330</v>
      </c>
      <c r="M9215" t="s">
        <v>10370</v>
      </c>
    </row>
    <row r="9216" spans="9:13" x14ac:dyDescent="0.25">
      <c r="I9216">
        <v>20209</v>
      </c>
      <c r="J9216" t="s">
        <v>309</v>
      </c>
      <c r="K9216" t="s">
        <v>950</v>
      </c>
      <c r="L9216" s="82">
        <v>21345</v>
      </c>
      <c r="M9216" t="s">
        <v>10371</v>
      </c>
    </row>
    <row r="9217" spans="9:13" x14ac:dyDescent="0.25">
      <c r="I9217">
        <v>20210</v>
      </c>
      <c r="J9217" t="s">
        <v>301</v>
      </c>
      <c r="K9217" t="s">
        <v>864</v>
      </c>
      <c r="L9217" s="82">
        <v>21463</v>
      </c>
      <c r="M9217" t="s">
        <v>10372</v>
      </c>
    </row>
    <row r="9218" spans="9:13" x14ac:dyDescent="0.25">
      <c r="I9218">
        <v>20211</v>
      </c>
      <c r="J9218" t="s">
        <v>749</v>
      </c>
      <c r="K9218" t="s">
        <v>1095</v>
      </c>
      <c r="L9218" s="82">
        <v>24973</v>
      </c>
      <c r="M9218" t="s">
        <v>10373</v>
      </c>
    </row>
    <row r="9219" spans="9:13" x14ac:dyDescent="0.25">
      <c r="I9219">
        <v>20212</v>
      </c>
      <c r="J9219" t="s">
        <v>666</v>
      </c>
      <c r="K9219" t="s">
        <v>999</v>
      </c>
      <c r="L9219" s="82">
        <v>25649</v>
      </c>
      <c r="M9219" t="s">
        <v>10374</v>
      </c>
    </row>
    <row r="9220" spans="9:13" x14ac:dyDescent="0.25">
      <c r="I9220">
        <v>20213</v>
      </c>
      <c r="J9220" t="s">
        <v>222</v>
      </c>
      <c r="K9220" t="s">
        <v>855</v>
      </c>
      <c r="L9220" s="82">
        <v>25608</v>
      </c>
      <c r="M9220" t="s">
        <v>10375</v>
      </c>
    </row>
    <row r="9221" spans="9:13" x14ac:dyDescent="0.25">
      <c r="I9221">
        <v>20214</v>
      </c>
      <c r="J9221" t="s">
        <v>478</v>
      </c>
      <c r="K9221" t="s">
        <v>899</v>
      </c>
      <c r="L9221" s="82">
        <v>25089</v>
      </c>
      <c r="M9221" t="s">
        <v>10376</v>
      </c>
    </row>
    <row r="9222" spans="9:13" x14ac:dyDescent="0.25">
      <c r="I9222">
        <v>20215</v>
      </c>
      <c r="J9222" t="s">
        <v>769</v>
      </c>
      <c r="K9222" t="s">
        <v>1096</v>
      </c>
      <c r="L9222" s="82">
        <v>25173</v>
      </c>
      <c r="M9222" t="s">
        <v>10377</v>
      </c>
    </row>
    <row r="9223" spans="9:13" x14ac:dyDescent="0.25">
      <c r="I9223">
        <v>20216</v>
      </c>
      <c r="J9223" t="s">
        <v>377</v>
      </c>
      <c r="K9223" t="s">
        <v>885</v>
      </c>
      <c r="L9223" s="82">
        <v>25009</v>
      </c>
      <c r="M9223" t="s">
        <v>10378</v>
      </c>
    </row>
    <row r="9224" spans="9:13" x14ac:dyDescent="0.25">
      <c r="I9224">
        <v>20217</v>
      </c>
      <c r="J9224" t="s">
        <v>708</v>
      </c>
      <c r="K9224" t="s">
        <v>838</v>
      </c>
      <c r="L9224" s="82">
        <v>24545</v>
      </c>
      <c r="M9224" t="s">
        <v>10379</v>
      </c>
    </row>
    <row r="9225" spans="9:13" x14ac:dyDescent="0.25">
      <c r="I9225">
        <v>20218</v>
      </c>
      <c r="J9225" t="s">
        <v>548</v>
      </c>
      <c r="K9225" t="s">
        <v>844</v>
      </c>
      <c r="L9225" s="82">
        <v>24697</v>
      </c>
      <c r="M9225" t="s">
        <v>10380</v>
      </c>
    </row>
    <row r="9226" spans="9:13" x14ac:dyDescent="0.25">
      <c r="I9226">
        <v>20219</v>
      </c>
      <c r="J9226" t="s">
        <v>437</v>
      </c>
      <c r="K9226" t="s">
        <v>1013</v>
      </c>
      <c r="L9226" s="82">
        <v>25497</v>
      </c>
      <c r="M9226" t="s">
        <v>10381</v>
      </c>
    </row>
    <row r="9227" spans="9:13" x14ac:dyDescent="0.25">
      <c r="I9227">
        <v>20220</v>
      </c>
      <c r="J9227" t="s">
        <v>182</v>
      </c>
      <c r="K9227" t="s">
        <v>830</v>
      </c>
      <c r="L9227" s="82">
        <v>25401</v>
      </c>
      <c r="M9227" t="s">
        <v>10382</v>
      </c>
    </row>
    <row r="9228" spans="9:13" x14ac:dyDescent="0.25">
      <c r="I9228">
        <v>20221</v>
      </c>
      <c r="J9228" t="s">
        <v>506</v>
      </c>
      <c r="K9228" t="s">
        <v>939</v>
      </c>
      <c r="L9228" s="82">
        <v>25338</v>
      </c>
      <c r="M9228" t="s">
        <v>10383</v>
      </c>
    </row>
    <row r="9229" spans="9:13" x14ac:dyDescent="0.25">
      <c r="I9229">
        <v>20222</v>
      </c>
      <c r="J9229" t="s">
        <v>268</v>
      </c>
      <c r="K9229" t="s">
        <v>363</v>
      </c>
      <c r="L9229" s="82">
        <v>24822</v>
      </c>
      <c r="M9229" t="s">
        <v>10384</v>
      </c>
    </row>
    <row r="9230" spans="9:13" x14ac:dyDescent="0.25">
      <c r="I9230">
        <v>20223</v>
      </c>
      <c r="J9230" t="s">
        <v>364</v>
      </c>
      <c r="K9230" t="s">
        <v>964</v>
      </c>
      <c r="L9230" s="82">
        <v>24753</v>
      </c>
      <c r="M9230" t="s">
        <v>10385</v>
      </c>
    </row>
    <row r="9231" spans="9:13" x14ac:dyDescent="0.25">
      <c r="I9231">
        <v>20224</v>
      </c>
      <c r="J9231" t="s">
        <v>304</v>
      </c>
      <c r="K9231" t="s">
        <v>921</v>
      </c>
      <c r="L9231" s="82">
        <v>24352</v>
      </c>
      <c r="M9231" t="s">
        <v>10386</v>
      </c>
    </row>
    <row r="9232" spans="9:13" x14ac:dyDescent="0.25">
      <c r="I9232">
        <v>20225</v>
      </c>
      <c r="J9232" t="s">
        <v>466</v>
      </c>
      <c r="K9232" t="s">
        <v>839</v>
      </c>
      <c r="L9232" s="82">
        <v>24412</v>
      </c>
      <c r="M9232" t="s">
        <v>10387</v>
      </c>
    </row>
    <row r="9233" spans="9:13" x14ac:dyDescent="0.25">
      <c r="I9233">
        <v>20226</v>
      </c>
      <c r="J9233" t="s">
        <v>708</v>
      </c>
      <c r="K9233" t="s">
        <v>962</v>
      </c>
      <c r="L9233" s="82">
        <v>24205</v>
      </c>
      <c r="M9233" t="s">
        <v>10388</v>
      </c>
    </row>
    <row r="9234" spans="9:13" x14ac:dyDescent="0.25">
      <c r="I9234">
        <v>20227</v>
      </c>
      <c r="J9234" t="s">
        <v>430</v>
      </c>
      <c r="K9234" t="s">
        <v>842</v>
      </c>
      <c r="L9234" s="82">
        <v>24419</v>
      </c>
      <c r="M9234" t="s">
        <v>10389</v>
      </c>
    </row>
    <row r="9235" spans="9:13" x14ac:dyDescent="0.25">
      <c r="I9235">
        <v>20228</v>
      </c>
      <c r="J9235" t="s">
        <v>380</v>
      </c>
      <c r="K9235" t="s">
        <v>375</v>
      </c>
      <c r="L9235" s="82">
        <v>24281</v>
      </c>
      <c r="M9235" t="s">
        <v>10390</v>
      </c>
    </row>
    <row r="9236" spans="9:13" x14ac:dyDescent="0.25">
      <c r="I9236">
        <v>20229</v>
      </c>
      <c r="J9236" t="s">
        <v>453</v>
      </c>
      <c r="K9236" t="s">
        <v>833</v>
      </c>
      <c r="L9236" s="82">
        <v>23981</v>
      </c>
      <c r="M9236" t="s">
        <v>10391</v>
      </c>
    </row>
    <row r="9237" spans="9:13" x14ac:dyDescent="0.25">
      <c r="I9237">
        <v>20230</v>
      </c>
      <c r="J9237" t="s">
        <v>396</v>
      </c>
      <c r="K9237" t="s">
        <v>868</v>
      </c>
      <c r="L9237" s="82">
        <v>23844</v>
      </c>
      <c r="M9237" t="s">
        <v>10392</v>
      </c>
    </row>
    <row r="9238" spans="9:13" x14ac:dyDescent="0.25">
      <c r="I9238">
        <v>20231</v>
      </c>
      <c r="J9238" t="s">
        <v>571</v>
      </c>
      <c r="K9238" t="s">
        <v>872</v>
      </c>
      <c r="L9238" s="82">
        <v>23782</v>
      </c>
      <c r="M9238" t="s">
        <v>10393</v>
      </c>
    </row>
    <row r="9239" spans="9:13" x14ac:dyDescent="0.25">
      <c r="I9239">
        <v>20232</v>
      </c>
      <c r="J9239" t="s">
        <v>406</v>
      </c>
      <c r="K9239" t="s">
        <v>897</v>
      </c>
      <c r="L9239" s="82">
        <v>23508</v>
      </c>
      <c r="M9239" t="s">
        <v>10394</v>
      </c>
    </row>
    <row r="9240" spans="9:13" x14ac:dyDescent="0.25">
      <c r="I9240">
        <v>20233</v>
      </c>
      <c r="J9240" t="s">
        <v>347</v>
      </c>
      <c r="K9240" t="s">
        <v>869</v>
      </c>
      <c r="L9240" s="82">
        <v>23474</v>
      </c>
      <c r="M9240" t="s">
        <v>10395</v>
      </c>
    </row>
    <row r="9241" spans="9:13" x14ac:dyDescent="0.25">
      <c r="I9241">
        <v>20234</v>
      </c>
      <c r="J9241" t="s">
        <v>580</v>
      </c>
      <c r="K9241" t="s">
        <v>828</v>
      </c>
      <c r="L9241" s="82">
        <v>23670</v>
      </c>
      <c r="M9241" t="s">
        <v>10396</v>
      </c>
    </row>
    <row r="9242" spans="9:13" x14ac:dyDescent="0.25">
      <c r="I9242">
        <v>20235</v>
      </c>
      <c r="J9242" t="s">
        <v>433</v>
      </c>
      <c r="K9242" t="s">
        <v>905</v>
      </c>
      <c r="L9242" s="82">
        <v>23520</v>
      </c>
      <c r="M9242" t="s">
        <v>10397</v>
      </c>
    </row>
    <row r="9243" spans="9:13" x14ac:dyDescent="0.25">
      <c r="I9243">
        <v>20236</v>
      </c>
      <c r="J9243" t="s">
        <v>434</v>
      </c>
      <c r="K9243" t="s">
        <v>982</v>
      </c>
      <c r="L9243" s="82">
        <v>23084</v>
      </c>
      <c r="M9243" t="s">
        <v>10398</v>
      </c>
    </row>
    <row r="9244" spans="9:13" x14ac:dyDescent="0.25">
      <c r="I9244">
        <v>20237</v>
      </c>
      <c r="J9244" t="s">
        <v>231</v>
      </c>
      <c r="K9244" t="s">
        <v>821</v>
      </c>
      <c r="L9244" s="82">
        <v>23061</v>
      </c>
      <c r="M9244" t="s">
        <v>10399</v>
      </c>
    </row>
    <row r="9245" spans="9:13" x14ac:dyDescent="0.25">
      <c r="I9245">
        <v>20238</v>
      </c>
      <c r="J9245" t="s">
        <v>325</v>
      </c>
      <c r="K9245" t="s">
        <v>1016</v>
      </c>
      <c r="L9245" s="82">
        <v>24820</v>
      </c>
      <c r="M9245" t="s">
        <v>10400</v>
      </c>
    </row>
    <row r="9246" spans="9:13" x14ac:dyDescent="0.25">
      <c r="I9246">
        <v>20239</v>
      </c>
      <c r="J9246" t="s">
        <v>175</v>
      </c>
      <c r="K9246" t="s">
        <v>963</v>
      </c>
      <c r="L9246" s="82">
        <v>24833</v>
      </c>
      <c r="M9246" t="s">
        <v>10401</v>
      </c>
    </row>
    <row r="9247" spans="9:13" x14ac:dyDescent="0.25">
      <c r="I9247">
        <v>20240</v>
      </c>
      <c r="J9247" t="s">
        <v>258</v>
      </c>
      <c r="K9247" t="s">
        <v>896</v>
      </c>
      <c r="L9247" s="82">
        <v>22372</v>
      </c>
      <c r="M9247" t="s">
        <v>10402</v>
      </c>
    </row>
    <row r="9248" spans="9:13" x14ac:dyDescent="0.25">
      <c r="I9248">
        <v>20241</v>
      </c>
      <c r="J9248" t="s">
        <v>434</v>
      </c>
      <c r="K9248" t="s">
        <v>828</v>
      </c>
      <c r="L9248" s="82">
        <v>22496</v>
      </c>
      <c r="M9248" t="s">
        <v>10403</v>
      </c>
    </row>
    <row r="9249" spans="9:13" x14ac:dyDescent="0.25">
      <c r="I9249">
        <v>20242</v>
      </c>
      <c r="J9249" t="s">
        <v>561</v>
      </c>
      <c r="K9249" t="s">
        <v>495</v>
      </c>
      <c r="L9249" s="82">
        <v>11511</v>
      </c>
      <c r="M9249" t="s">
        <v>10404</v>
      </c>
    </row>
    <row r="9250" spans="9:13" x14ac:dyDescent="0.25">
      <c r="I9250">
        <v>20243</v>
      </c>
      <c r="J9250" t="s">
        <v>230</v>
      </c>
      <c r="K9250" t="s">
        <v>882</v>
      </c>
      <c r="L9250" s="82">
        <v>24279</v>
      </c>
      <c r="M9250" t="s">
        <v>10405</v>
      </c>
    </row>
    <row r="9251" spans="9:13" x14ac:dyDescent="0.25">
      <c r="I9251">
        <v>20244</v>
      </c>
      <c r="J9251" t="s">
        <v>443</v>
      </c>
      <c r="K9251" t="s">
        <v>879</v>
      </c>
      <c r="L9251" s="82">
        <v>24244</v>
      </c>
      <c r="M9251" t="s">
        <v>10406</v>
      </c>
    </row>
    <row r="9252" spans="9:13" x14ac:dyDescent="0.25">
      <c r="I9252">
        <v>20245</v>
      </c>
      <c r="J9252" t="s">
        <v>410</v>
      </c>
      <c r="K9252" t="s">
        <v>964</v>
      </c>
      <c r="L9252" s="82">
        <v>24328</v>
      </c>
      <c r="M9252" t="s">
        <v>10407</v>
      </c>
    </row>
    <row r="9253" spans="9:13" x14ac:dyDescent="0.25">
      <c r="I9253">
        <v>20246</v>
      </c>
      <c r="J9253" t="s">
        <v>378</v>
      </c>
      <c r="K9253" t="s">
        <v>967</v>
      </c>
      <c r="L9253" s="82">
        <v>24157</v>
      </c>
      <c r="M9253" t="s">
        <v>10408</v>
      </c>
    </row>
    <row r="9254" spans="9:13" x14ac:dyDescent="0.25">
      <c r="I9254">
        <v>20247</v>
      </c>
      <c r="J9254" t="s">
        <v>573</v>
      </c>
      <c r="K9254" t="s">
        <v>866</v>
      </c>
      <c r="L9254" s="82">
        <v>24314</v>
      </c>
      <c r="M9254" t="s">
        <v>10409</v>
      </c>
    </row>
    <row r="9255" spans="9:13" x14ac:dyDescent="0.25">
      <c r="I9255">
        <v>20248</v>
      </c>
      <c r="J9255" t="s">
        <v>222</v>
      </c>
      <c r="K9255" t="s">
        <v>831</v>
      </c>
      <c r="L9255" s="82">
        <v>21978</v>
      </c>
      <c r="M9255" t="s">
        <v>10410</v>
      </c>
    </row>
    <row r="9256" spans="9:13" x14ac:dyDescent="0.25">
      <c r="I9256">
        <v>20249</v>
      </c>
      <c r="J9256" t="s">
        <v>425</v>
      </c>
      <c r="K9256" t="s">
        <v>894</v>
      </c>
      <c r="L9256" s="82">
        <v>22100</v>
      </c>
      <c r="M9256" t="s">
        <v>10411</v>
      </c>
    </row>
    <row r="9257" spans="9:13" x14ac:dyDescent="0.25">
      <c r="I9257">
        <v>20250</v>
      </c>
      <c r="J9257" t="s">
        <v>314</v>
      </c>
      <c r="K9257" t="s">
        <v>856</v>
      </c>
      <c r="L9257" s="82">
        <v>22093</v>
      </c>
      <c r="M9257" t="s">
        <v>10412</v>
      </c>
    </row>
    <row r="9258" spans="9:13" x14ac:dyDescent="0.25">
      <c r="I9258">
        <v>20251</v>
      </c>
      <c r="J9258" t="s">
        <v>297</v>
      </c>
      <c r="K9258" t="s">
        <v>946</v>
      </c>
      <c r="L9258" s="82">
        <v>21948</v>
      </c>
      <c r="M9258" t="s">
        <v>10413</v>
      </c>
    </row>
    <row r="9259" spans="9:13" x14ac:dyDescent="0.25">
      <c r="I9259">
        <v>20252</v>
      </c>
      <c r="J9259" t="s">
        <v>482</v>
      </c>
      <c r="K9259" t="s">
        <v>869</v>
      </c>
      <c r="L9259" s="82">
        <v>22090</v>
      </c>
      <c r="M9259" t="s">
        <v>10414</v>
      </c>
    </row>
    <row r="9260" spans="9:13" x14ac:dyDescent="0.25">
      <c r="I9260">
        <v>20253</v>
      </c>
      <c r="J9260" t="s">
        <v>572</v>
      </c>
      <c r="K9260" t="s">
        <v>901</v>
      </c>
      <c r="L9260" s="82">
        <v>23845</v>
      </c>
      <c r="M9260" t="s">
        <v>10415</v>
      </c>
    </row>
    <row r="9261" spans="9:13" x14ac:dyDescent="0.25">
      <c r="I9261">
        <v>20254</v>
      </c>
      <c r="J9261" t="s">
        <v>263</v>
      </c>
      <c r="K9261" t="s">
        <v>902</v>
      </c>
      <c r="L9261" s="82">
        <v>23878</v>
      </c>
      <c r="M9261" t="s">
        <v>10416</v>
      </c>
    </row>
    <row r="9262" spans="9:13" x14ac:dyDescent="0.25">
      <c r="I9262">
        <v>20255</v>
      </c>
      <c r="J9262" t="s">
        <v>301</v>
      </c>
      <c r="K9262" t="s">
        <v>171</v>
      </c>
      <c r="L9262" s="82">
        <v>23959</v>
      </c>
      <c r="M9262" t="s">
        <v>10417</v>
      </c>
    </row>
    <row r="9263" spans="9:13" x14ac:dyDescent="0.25">
      <c r="I9263">
        <v>20256</v>
      </c>
      <c r="J9263" t="s">
        <v>274</v>
      </c>
      <c r="K9263" t="s">
        <v>880</v>
      </c>
      <c r="L9263" s="82">
        <v>23501</v>
      </c>
      <c r="M9263" t="s">
        <v>10418</v>
      </c>
    </row>
    <row r="9264" spans="9:13" x14ac:dyDescent="0.25">
      <c r="I9264">
        <v>20257</v>
      </c>
      <c r="J9264" t="s">
        <v>376</v>
      </c>
      <c r="K9264" t="s">
        <v>830</v>
      </c>
      <c r="L9264" s="82">
        <v>23583</v>
      </c>
      <c r="M9264" t="s">
        <v>10419</v>
      </c>
    </row>
    <row r="9265" spans="9:13" x14ac:dyDescent="0.25">
      <c r="I9265">
        <v>20258</v>
      </c>
      <c r="J9265" t="s">
        <v>341</v>
      </c>
      <c r="K9265" t="s">
        <v>960</v>
      </c>
      <c r="L9265" s="82">
        <v>23125</v>
      </c>
      <c r="M9265" t="s">
        <v>10420</v>
      </c>
    </row>
    <row r="9266" spans="9:13" x14ac:dyDescent="0.25">
      <c r="I9266">
        <v>20259</v>
      </c>
      <c r="J9266" t="s">
        <v>347</v>
      </c>
      <c r="K9266" t="s">
        <v>870</v>
      </c>
      <c r="L9266" s="82">
        <v>23282</v>
      </c>
      <c r="M9266" t="s">
        <v>10421</v>
      </c>
    </row>
    <row r="9267" spans="9:13" x14ac:dyDescent="0.25">
      <c r="I9267">
        <v>20260</v>
      </c>
      <c r="J9267" t="s">
        <v>169</v>
      </c>
      <c r="K9267" t="s">
        <v>930</v>
      </c>
      <c r="L9267" s="82">
        <v>22784</v>
      </c>
      <c r="M9267" t="s">
        <v>10422</v>
      </c>
    </row>
    <row r="9268" spans="9:13" x14ac:dyDescent="0.25">
      <c r="I9268">
        <v>20261</v>
      </c>
      <c r="J9268" t="s">
        <v>492</v>
      </c>
      <c r="K9268" t="s">
        <v>911</v>
      </c>
      <c r="L9268" s="82">
        <v>22731</v>
      </c>
      <c r="M9268" t="s">
        <v>10423</v>
      </c>
    </row>
    <row r="9269" spans="9:13" x14ac:dyDescent="0.25">
      <c r="I9269">
        <v>20262</v>
      </c>
      <c r="J9269" t="s">
        <v>423</v>
      </c>
      <c r="K9269" t="s">
        <v>951</v>
      </c>
      <c r="L9269" s="82">
        <v>22798</v>
      </c>
      <c r="M9269" t="s">
        <v>10424</v>
      </c>
    </row>
    <row r="9270" spans="9:13" x14ac:dyDescent="0.25">
      <c r="I9270">
        <v>20263</v>
      </c>
      <c r="J9270" t="s">
        <v>646</v>
      </c>
      <c r="K9270" t="s">
        <v>872</v>
      </c>
      <c r="L9270" s="82">
        <v>22996</v>
      </c>
      <c r="M9270" t="s">
        <v>10425</v>
      </c>
    </row>
    <row r="9271" spans="9:13" x14ac:dyDescent="0.25">
      <c r="I9271">
        <v>20264</v>
      </c>
      <c r="J9271" t="s">
        <v>432</v>
      </c>
      <c r="K9271" t="s">
        <v>830</v>
      </c>
      <c r="L9271" s="82">
        <v>22581</v>
      </c>
      <c r="M9271" t="s">
        <v>10426</v>
      </c>
    </row>
    <row r="9272" spans="9:13" x14ac:dyDescent="0.25">
      <c r="I9272">
        <v>20265</v>
      </c>
      <c r="J9272" t="s">
        <v>165</v>
      </c>
      <c r="K9272" t="s">
        <v>1008</v>
      </c>
      <c r="L9272" s="82">
        <v>22408</v>
      </c>
      <c r="M9272" t="s">
        <v>10427</v>
      </c>
    </row>
    <row r="9273" spans="9:13" x14ac:dyDescent="0.25">
      <c r="I9273">
        <v>20266</v>
      </c>
      <c r="J9273" t="s">
        <v>581</v>
      </c>
      <c r="K9273" t="s">
        <v>854</v>
      </c>
      <c r="L9273" s="82">
        <v>22489</v>
      </c>
      <c r="M9273" t="s">
        <v>10428</v>
      </c>
    </row>
    <row r="9274" spans="9:13" x14ac:dyDescent="0.25">
      <c r="I9274">
        <v>20267</v>
      </c>
      <c r="J9274" t="s">
        <v>576</v>
      </c>
      <c r="K9274" t="s">
        <v>856</v>
      </c>
      <c r="L9274" s="82">
        <v>22136</v>
      </c>
      <c r="M9274" t="s">
        <v>10429</v>
      </c>
    </row>
    <row r="9275" spans="9:13" x14ac:dyDescent="0.25">
      <c r="I9275">
        <v>20268</v>
      </c>
      <c r="J9275" t="s">
        <v>472</v>
      </c>
      <c r="K9275" t="s">
        <v>892</v>
      </c>
      <c r="L9275" s="82">
        <v>22107</v>
      </c>
      <c r="M9275" t="s">
        <v>10430</v>
      </c>
    </row>
    <row r="9276" spans="9:13" x14ac:dyDescent="0.25">
      <c r="I9276">
        <v>20269</v>
      </c>
      <c r="J9276" t="s">
        <v>231</v>
      </c>
      <c r="K9276" t="s">
        <v>940</v>
      </c>
      <c r="L9276" s="82">
        <v>18198</v>
      </c>
      <c r="M9276" t="s">
        <v>10431</v>
      </c>
    </row>
    <row r="9277" spans="9:13" x14ac:dyDescent="0.25">
      <c r="I9277">
        <v>20270</v>
      </c>
      <c r="J9277" t="s">
        <v>480</v>
      </c>
      <c r="K9277" t="s">
        <v>888</v>
      </c>
      <c r="L9277" s="82">
        <v>27884</v>
      </c>
      <c r="M9277" t="s">
        <v>10432</v>
      </c>
    </row>
    <row r="9278" spans="9:13" x14ac:dyDescent="0.25">
      <c r="I9278">
        <v>20271</v>
      </c>
      <c r="J9278" t="s">
        <v>651</v>
      </c>
      <c r="K9278" t="s">
        <v>898</v>
      </c>
      <c r="L9278" s="82">
        <v>27809</v>
      </c>
      <c r="M9278" t="s">
        <v>10433</v>
      </c>
    </row>
    <row r="9279" spans="9:13" x14ac:dyDescent="0.25">
      <c r="I9279">
        <v>20272</v>
      </c>
      <c r="J9279" t="s">
        <v>170</v>
      </c>
      <c r="K9279" t="s">
        <v>283</v>
      </c>
      <c r="L9279" s="82">
        <v>27507</v>
      </c>
      <c r="M9279" t="s">
        <v>10434</v>
      </c>
    </row>
    <row r="9280" spans="9:13" x14ac:dyDescent="0.25">
      <c r="I9280">
        <v>20273</v>
      </c>
      <c r="J9280" t="s">
        <v>450</v>
      </c>
      <c r="K9280" t="s">
        <v>664</v>
      </c>
      <c r="L9280" s="82">
        <v>28061</v>
      </c>
      <c r="M9280" t="s">
        <v>10435</v>
      </c>
    </row>
    <row r="9281" spans="9:13" x14ac:dyDescent="0.25">
      <c r="I9281">
        <v>20274</v>
      </c>
      <c r="J9281" t="s">
        <v>699</v>
      </c>
      <c r="K9281" t="s">
        <v>838</v>
      </c>
      <c r="L9281" s="82">
        <v>27871</v>
      </c>
      <c r="M9281" t="s">
        <v>10436</v>
      </c>
    </row>
    <row r="9282" spans="9:13" x14ac:dyDescent="0.25">
      <c r="I9282">
        <v>20275</v>
      </c>
      <c r="J9282" t="s">
        <v>207</v>
      </c>
      <c r="K9282" t="s">
        <v>596</v>
      </c>
      <c r="L9282" s="82">
        <v>29226</v>
      </c>
      <c r="M9282" t="s">
        <v>10437</v>
      </c>
    </row>
    <row r="9283" spans="9:13" x14ac:dyDescent="0.25">
      <c r="I9283">
        <v>20276</v>
      </c>
      <c r="J9283" t="s">
        <v>353</v>
      </c>
      <c r="K9283" t="s">
        <v>860</v>
      </c>
      <c r="L9283" s="82">
        <v>29490</v>
      </c>
      <c r="M9283" t="s">
        <v>10438</v>
      </c>
    </row>
    <row r="9284" spans="9:13" x14ac:dyDescent="0.25">
      <c r="I9284">
        <v>20277</v>
      </c>
      <c r="J9284" t="s">
        <v>532</v>
      </c>
      <c r="K9284" t="s">
        <v>995</v>
      </c>
      <c r="L9284" s="82">
        <v>13724</v>
      </c>
      <c r="M9284" t="s">
        <v>10439</v>
      </c>
    </row>
    <row r="9285" spans="9:13" x14ac:dyDescent="0.25">
      <c r="I9285">
        <v>20278</v>
      </c>
      <c r="J9285" t="s">
        <v>429</v>
      </c>
      <c r="K9285" t="s">
        <v>1045</v>
      </c>
      <c r="L9285" s="82">
        <v>28372</v>
      </c>
      <c r="M9285" t="s">
        <v>10440</v>
      </c>
    </row>
    <row r="9286" spans="9:13" x14ac:dyDescent="0.25">
      <c r="I9286">
        <v>20279</v>
      </c>
      <c r="J9286" t="s">
        <v>233</v>
      </c>
      <c r="K9286" t="s">
        <v>875</v>
      </c>
      <c r="L9286" s="82">
        <v>28136</v>
      </c>
      <c r="M9286" t="s">
        <v>10441</v>
      </c>
    </row>
    <row r="9287" spans="9:13" x14ac:dyDescent="0.25">
      <c r="I9287">
        <v>20280</v>
      </c>
      <c r="J9287" t="s">
        <v>540</v>
      </c>
      <c r="K9287" t="s">
        <v>915</v>
      </c>
      <c r="L9287" s="82">
        <v>29105</v>
      </c>
      <c r="M9287" t="s">
        <v>10442</v>
      </c>
    </row>
    <row r="9288" spans="9:13" x14ac:dyDescent="0.25">
      <c r="I9288">
        <v>20281</v>
      </c>
      <c r="J9288" t="s">
        <v>401</v>
      </c>
      <c r="K9288" t="s">
        <v>844</v>
      </c>
      <c r="L9288" s="82">
        <v>28973</v>
      </c>
      <c r="M9288" t="s">
        <v>10443</v>
      </c>
    </row>
    <row r="9289" spans="9:13" x14ac:dyDescent="0.25">
      <c r="I9289">
        <v>20282</v>
      </c>
      <c r="J9289" t="s">
        <v>478</v>
      </c>
      <c r="K9289" t="s">
        <v>967</v>
      </c>
      <c r="L9289" s="82">
        <v>14246</v>
      </c>
      <c r="M9289" t="s">
        <v>10444</v>
      </c>
    </row>
    <row r="9290" spans="9:13" x14ac:dyDescent="0.25">
      <c r="I9290">
        <v>20283</v>
      </c>
      <c r="J9290" t="s">
        <v>558</v>
      </c>
      <c r="K9290" t="s">
        <v>922</v>
      </c>
      <c r="L9290" s="82">
        <v>14953</v>
      </c>
      <c r="M9290" t="s">
        <v>10445</v>
      </c>
    </row>
    <row r="9291" spans="9:13" x14ac:dyDescent="0.25">
      <c r="I9291">
        <v>20284</v>
      </c>
      <c r="J9291" t="s">
        <v>200</v>
      </c>
      <c r="K9291" t="s">
        <v>1002</v>
      </c>
      <c r="L9291" s="82">
        <v>15869</v>
      </c>
      <c r="M9291" t="s">
        <v>10446</v>
      </c>
    </row>
    <row r="9292" spans="9:13" x14ac:dyDescent="0.25">
      <c r="I9292">
        <v>20285</v>
      </c>
      <c r="J9292" t="s">
        <v>517</v>
      </c>
      <c r="K9292" t="s">
        <v>686</v>
      </c>
      <c r="L9292" s="82">
        <v>28054</v>
      </c>
      <c r="M9292" t="s">
        <v>10447</v>
      </c>
    </row>
    <row r="9293" spans="9:13" x14ac:dyDescent="0.25">
      <c r="I9293">
        <v>20286</v>
      </c>
      <c r="J9293" t="s">
        <v>481</v>
      </c>
      <c r="K9293" t="s">
        <v>920</v>
      </c>
      <c r="L9293" s="82">
        <v>28069</v>
      </c>
      <c r="M9293" t="s">
        <v>10448</v>
      </c>
    </row>
    <row r="9294" spans="9:13" x14ac:dyDescent="0.25">
      <c r="I9294">
        <v>20287</v>
      </c>
      <c r="J9294" t="s">
        <v>168</v>
      </c>
      <c r="K9294" t="s">
        <v>861</v>
      </c>
      <c r="L9294" s="82">
        <v>28084</v>
      </c>
      <c r="M9294" t="s">
        <v>10449</v>
      </c>
    </row>
    <row r="9295" spans="9:13" x14ac:dyDescent="0.25">
      <c r="I9295">
        <v>20288</v>
      </c>
      <c r="J9295" t="s">
        <v>503</v>
      </c>
      <c r="K9295" t="s">
        <v>843</v>
      </c>
      <c r="L9295" s="82">
        <v>27782</v>
      </c>
      <c r="M9295" t="s">
        <v>10450</v>
      </c>
    </row>
    <row r="9296" spans="9:13" x14ac:dyDescent="0.25">
      <c r="I9296">
        <v>20289</v>
      </c>
      <c r="J9296" t="s">
        <v>451</v>
      </c>
      <c r="K9296" t="s">
        <v>912</v>
      </c>
      <c r="L9296" s="82">
        <v>27922</v>
      </c>
      <c r="M9296" t="s">
        <v>10451</v>
      </c>
    </row>
    <row r="9297" spans="9:13" x14ac:dyDescent="0.25">
      <c r="I9297">
        <v>20290</v>
      </c>
      <c r="J9297" t="s">
        <v>453</v>
      </c>
      <c r="K9297" t="s">
        <v>861</v>
      </c>
      <c r="L9297" s="82">
        <v>28117</v>
      </c>
      <c r="M9297" t="s">
        <v>10452</v>
      </c>
    </row>
    <row r="9298" spans="9:13" x14ac:dyDescent="0.25">
      <c r="I9298">
        <v>20291</v>
      </c>
      <c r="J9298" t="s">
        <v>332</v>
      </c>
      <c r="K9298" t="s">
        <v>833</v>
      </c>
      <c r="L9298" s="82">
        <v>27701</v>
      </c>
      <c r="M9298" t="s">
        <v>10453</v>
      </c>
    </row>
    <row r="9299" spans="9:13" x14ac:dyDescent="0.25">
      <c r="I9299">
        <v>20292</v>
      </c>
      <c r="J9299" t="s">
        <v>450</v>
      </c>
      <c r="K9299" t="s">
        <v>262</v>
      </c>
      <c r="L9299" s="82">
        <v>27230</v>
      </c>
      <c r="M9299" t="s">
        <v>10454</v>
      </c>
    </row>
    <row r="9300" spans="9:13" x14ac:dyDescent="0.25">
      <c r="I9300">
        <v>20293</v>
      </c>
      <c r="J9300" t="s">
        <v>663</v>
      </c>
      <c r="K9300" t="s">
        <v>477</v>
      </c>
      <c r="L9300" s="82">
        <v>27154</v>
      </c>
      <c r="M9300" t="s">
        <v>10455</v>
      </c>
    </row>
    <row r="9301" spans="9:13" x14ac:dyDescent="0.25">
      <c r="I9301">
        <v>20294</v>
      </c>
      <c r="J9301" t="s">
        <v>244</v>
      </c>
      <c r="K9301" t="s">
        <v>890</v>
      </c>
      <c r="L9301" s="82">
        <v>27255</v>
      </c>
      <c r="M9301" t="s">
        <v>10456</v>
      </c>
    </row>
    <row r="9302" spans="9:13" x14ac:dyDescent="0.25">
      <c r="I9302">
        <v>20295</v>
      </c>
      <c r="J9302" t="s">
        <v>561</v>
      </c>
      <c r="K9302" t="s">
        <v>889</v>
      </c>
      <c r="L9302" s="82">
        <v>26971</v>
      </c>
      <c r="M9302" t="s">
        <v>10457</v>
      </c>
    </row>
    <row r="9303" spans="9:13" x14ac:dyDescent="0.25">
      <c r="I9303">
        <v>20296</v>
      </c>
      <c r="J9303" t="s">
        <v>363</v>
      </c>
      <c r="K9303" t="s">
        <v>871</v>
      </c>
      <c r="L9303" s="82">
        <v>26722</v>
      </c>
      <c r="M9303" t="s">
        <v>10458</v>
      </c>
    </row>
    <row r="9304" spans="9:13" x14ac:dyDescent="0.25">
      <c r="I9304">
        <v>20297</v>
      </c>
      <c r="J9304" t="s">
        <v>708</v>
      </c>
      <c r="K9304" t="s">
        <v>920</v>
      </c>
      <c r="L9304" s="82">
        <v>24729</v>
      </c>
      <c r="M9304" t="s">
        <v>10459</v>
      </c>
    </row>
    <row r="9305" spans="9:13" x14ac:dyDescent="0.25">
      <c r="I9305">
        <v>20298</v>
      </c>
      <c r="J9305" t="s">
        <v>246</v>
      </c>
      <c r="K9305" t="s">
        <v>883</v>
      </c>
      <c r="L9305" s="82">
        <v>24568</v>
      </c>
      <c r="M9305" t="s">
        <v>10460</v>
      </c>
    </row>
    <row r="9306" spans="9:13" x14ac:dyDescent="0.25">
      <c r="I9306">
        <v>20299</v>
      </c>
      <c r="J9306" t="s">
        <v>188</v>
      </c>
      <c r="K9306" t="s">
        <v>945</v>
      </c>
      <c r="L9306" s="82">
        <v>25148</v>
      </c>
      <c r="M9306" t="s">
        <v>10461</v>
      </c>
    </row>
    <row r="9307" spans="9:13" x14ac:dyDescent="0.25">
      <c r="I9307">
        <v>20300</v>
      </c>
      <c r="J9307" t="s">
        <v>337</v>
      </c>
      <c r="K9307" t="s">
        <v>856</v>
      </c>
      <c r="L9307" s="82">
        <v>25012</v>
      </c>
      <c r="M9307" t="s">
        <v>10462</v>
      </c>
    </row>
    <row r="9308" spans="9:13" x14ac:dyDescent="0.25">
      <c r="I9308">
        <v>20301</v>
      </c>
      <c r="J9308" t="s">
        <v>624</v>
      </c>
      <c r="K9308" t="s">
        <v>602</v>
      </c>
      <c r="L9308" s="82">
        <v>25133</v>
      </c>
      <c r="M9308" t="s">
        <v>10463</v>
      </c>
    </row>
    <row r="9309" spans="9:13" x14ac:dyDescent="0.25">
      <c r="I9309">
        <v>20302</v>
      </c>
      <c r="J9309" t="s">
        <v>425</v>
      </c>
      <c r="K9309" t="s">
        <v>870</v>
      </c>
      <c r="L9309" s="82">
        <v>25161</v>
      </c>
      <c r="M9309" t="s">
        <v>10464</v>
      </c>
    </row>
    <row r="9310" spans="9:13" x14ac:dyDescent="0.25">
      <c r="I9310">
        <v>20303</v>
      </c>
      <c r="J9310" t="s">
        <v>293</v>
      </c>
      <c r="K9310" t="s">
        <v>363</v>
      </c>
      <c r="L9310" s="82">
        <v>24953</v>
      </c>
      <c r="M9310" t="s">
        <v>10465</v>
      </c>
    </row>
    <row r="9311" spans="9:13" x14ac:dyDescent="0.25">
      <c r="I9311">
        <v>20304</v>
      </c>
      <c r="J9311" t="s">
        <v>186</v>
      </c>
      <c r="K9311" t="s">
        <v>843</v>
      </c>
      <c r="L9311" s="82">
        <v>29090</v>
      </c>
      <c r="M9311" t="s">
        <v>10466</v>
      </c>
    </row>
    <row r="9312" spans="9:13" x14ac:dyDescent="0.25">
      <c r="I9312">
        <v>20305</v>
      </c>
      <c r="J9312" t="s">
        <v>211</v>
      </c>
      <c r="K9312" t="s">
        <v>262</v>
      </c>
      <c r="L9312" s="82">
        <v>29215</v>
      </c>
      <c r="M9312" t="s">
        <v>10467</v>
      </c>
    </row>
    <row r="9313" spans="9:13" x14ac:dyDescent="0.25">
      <c r="I9313">
        <v>20306</v>
      </c>
      <c r="J9313" t="s">
        <v>532</v>
      </c>
      <c r="K9313" t="s">
        <v>886</v>
      </c>
      <c r="L9313" s="82">
        <v>29171</v>
      </c>
      <c r="M9313" t="s">
        <v>10468</v>
      </c>
    </row>
    <row r="9314" spans="9:13" x14ac:dyDescent="0.25">
      <c r="I9314">
        <v>20307</v>
      </c>
      <c r="J9314" t="s">
        <v>315</v>
      </c>
      <c r="K9314" t="s">
        <v>123</v>
      </c>
      <c r="L9314" s="82">
        <v>28937</v>
      </c>
      <c r="M9314" t="s">
        <v>10469</v>
      </c>
    </row>
    <row r="9315" spans="9:13" x14ac:dyDescent="0.25">
      <c r="I9315">
        <v>20308</v>
      </c>
      <c r="J9315" t="s">
        <v>758</v>
      </c>
      <c r="K9315" t="s">
        <v>1097</v>
      </c>
      <c r="L9315" s="82">
        <v>29154</v>
      </c>
      <c r="M9315" t="s">
        <v>10470</v>
      </c>
    </row>
    <row r="9316" spans="9:13" x14ac:dyDescent="0.25">
      <c r="I9316">
        <v>20309</v>
      </c>
      <c r="J9316" t="s">
        <v>617</v>
      </c>
      <c r="K9316" t="s">
        <v>991</v>
      </c>
      <c r="L9316" s="82">
        <v>16387</v>
      </c>
      <c r="M9316" t="s">
        <v>10471</v>
      </c>
    </row>
    <row r="9317" spans="9:13" x14ac:dyDescent="0.25">
      <c r="I9317">
        <v>20310</v>
      </c>
      <c r="J9317" t="s">
        <v>527</v>
      </c>
      <c r="K9317" t="s">
        <v>916</v>
      </c>
      <c r="L9317" s="82">
        <v>28949</v>
      </c>
      <c r="M9317" t="s">
        <v>10472</v>
      </c>
    </row>
    <row r="9318" spans="9:13" x14ac:dyDescent="0.25">
      <c r="I9318">
        <v>20311</v>
      </c>
      <c r="J9318" t="s">
        <v>636</v>
      </c>
      <c r="K9318" t="s">
        <v>1001</v>
      </c>
      <c r="L9318" s="82">
        <v>28897</v>
      </c>
      <c r="M9318" t="s">
        <v>10473</v>
      </c>
    </row>
    <row r="9319" spans="9:13" x14ac:dyDescent="0.25">
      <c r="I9319">
        <v>20312</v>
      </c>
      <c r="J9319" t="s">
        <v>229</v>
      </c>
      <c r="K9319" t="s">
        <v>958</v>
      </c>
      <c r="L9319" s="82">
        <v>28632</v>
      </c>
      <c r="M9319" t="s">
        <v>10474</v>
      </c>
    </row>
    <row r="9320" spans="9:13" x14ac:dyDescent="0.25">
      <c r="I9320">
        <v>20313</v>
      </c>
      <c r="J9320" t="s">
        <v>536</v>
      </c>
      <c r="K9320" t="s">
        <v>835</v>
      </c>
      <c r="L9320" s="82">
        <v>28805</v>
      </c>
      <c r="M9320" t="s">
        <v>10475</v>
      </c>
    </row>
    <row r="9321" spans="9:13" x14ac:dyDescent="0.25">
      <c r="I9321">
        <v>20314</v>
      </c>
      <c r="J9321" t="s">
        <v>171</v>
      </c>
      <c r="K9321" t="s">
        <v>905</v>
      </c>
      <c r="L9321" s="82">
        <v>17484</v>
      </c>
      <c r="M9321" t="s">
        <v>10476</v>
      </c>
    </row>
    <row r="9322" spans="9:13" x14ac:dyDescent="0.25">
      <c r="I9322">
        <v>20315</v>
      </c>
      <c r="J9322" t="s">
        <v>289</v>
      </c>
      <c r="K9322" t="s">
        <v>916</v>
      </c>
      <c r="L9322" s="82">
        <v>28727</v>
      </c>
      <c r="M9322" t="s">
        <v>10477</v>
      </c>
    </row>
    <row r="9323" spans="9:13" x14ac:dyDescent="0.25">
      <c r="I9323">
        <v>20316</v>
      </c>
      <c r="J9323" t="s">
        <v>593</v>
      </c>
      <c r="K9323" t="s">
        <v>842</v>
      </c>
      <c r="L9323" s="82">
        <v>17058</v>
      </c>
      <c r="M9323" t="s">
        <v>10478</v>
      </c>
    </row>
    <row r="9324" spans="9:13" x14ac:dyDescent="0.25">
      <c r="I9324">
        <v>20317</v>
      </c>
      <c r="J9324" t="s">
        <v>562</v>
      </c>
      <c r="K9324" t="s">
        <v>987</v>
      </c>
      <c r="L9324" s="82">
        <v>16944</v>
      </c>
      <c r="M9324" t="s">
        <v>10479</v>
      </c>
    </row>
    <row r="9325" spans="9:13" x14ac:dyDescent="0.25">
      <c r="I9325">
        <v>20318</v>
      </c>
      <c r="J9325" t="s">
        <v>187</v>
      </c>
      <c r="K9325" t="s">
        <v>950</v>
      </c>
      <c r="L9325" s="82">
        <v>26240</v>
      </c>
      <c r="M9325" t="s">
        <v>10480</v>
      </c>
    </row>
    <row r="9326" spans="9:13" x14ac:dyDescent="0.25">
      <c r="I9326">
        <v>20319</v>
      </c>
      <c r="J9326" t="s">
        <v>557</v>
      </c>
      <c r="K9326" t="s">
        <v>686</v>
      </c>
      <c r="L9326" s="82">
        <v>26243</v>
      </c>
      <c r="M9326" t="s">
        <v>10481</v>
      </c>
    </row>
    <row r="9327" spans="9:13" x14ac:dyDescent="0.25">
      <c r="I9327">
        <v>20320</v>
      </c>
      <c r="J9327" t="s">
        <v>378</v>
      </c>
      <c r="K9327" t="s">
        <v>853</v>
      </c>
      <c r="L9327" s="82">
        <v>26211</v>
      </c>
      <c r="M9327" t="s">
        <v>10482</v>
      </c>
    </row>
    <row r="9328" spans="9:13" x14ac:dyDescent="0.25">
      <c r="I9328">
        <v>20321</v>
      </c>
      <c r="J9328" t="s">
        <v>437</v>
      </c>
      <c r="K9328" t="s">
        <v>994</v>
      </c>
      <c r="L9328" s="82">
        <v>26209</v>
      </c>
      <c r="M9328" t="s">
        <v>10483</v>
      </c>
    </row>
    <row r="9329" spans="9:13" x14ac:dyDescent="0.25">
      <c r="I9329">
        <v>20322</v>
      </c>
      <c r="J9329" t="s">
        <v>663</v>
      </c>
      <c r="K9329" t="s">
        <v>928</v>
      </c>
      <c r="L9329" s="82">
        <v>23119</v>
      </c>
      <c r="M9329" t="s">
        <v>10484</v>
      </c>
    </row>
    <row r="9330" spans="9:13" x14ac:dyDescent="0.25">
      <c r="I9330">
        <v>20323</v>
      </c>
      <c r="J9330" t="s">
        <v>458</v>
      </c>
      <c r="K9330" t="s">
        <v>918</v>
      </c>
      <c r="L9330" s="82">
        <v>23286</v>
      </c>
      <c r="M9330" t="s">
        <v>10485</v>
      </c>
    </row>
    <row r="9331" spans="9:13" x14ac:dyDescent="0.25">
      <c r="I9331">
        <v>20324</v>
      </c>
      <c r="J9331" t="s">
        <v>291</v>
      </c>
      <c r="K9331" t="s">
        <v>932</v>
      </c>
      <c r="L9331" s="82">
        <v>23273</v>
      </c>
      <c r="M9331" t="s">
        <v>10486</v>
      </c>
    </row>
    <row r="9332" spans="9:13" x14ac:dyDescent="0.25">
      <c r="I9332">
        <v>20325</v>
      </c>
      <c r="J9332" t="s">
        <v>314</v>
      </c>
      <c r="K9332" t="s">
        <v>923</v>
      </c>
      <c r="L9332" s="82">
        <v>23031</v>
      </c>
      <c r="M9332" t="s">
        <v>10487</v>
      </c>
    </row>
    <row r="9333" spans="9:13" x14ac:dyDescent="0.25">
      <c r="I9333">
        <v>20326</v>
      </c>
      <c r="J9333" t="s">
        <v>689</v>
      </c>
      <c r="K9333" t="s">
        <v>123</v>
      </c>
      <c r="L9333" s="82">
        <v>23234</v>
      </c>
      <c r="M9333" t="s">
        <v>10488</v>
      </c>
    </row>
    <row r="9334" spans="9:13" x14ac:dyDescent="0.25">
      <c r="I9334">
        <v>20327</v>
      </c>
      <c r="J9334" t="s">
        <v>535</v>
      </c>
      <c r="K9334" t="s">
        <v>891</v>
      </c>
      <c r="L9334" s="82">
        <v>23113</v>
      </c>
      <c r="M9334" t="s">
        <v>10489</v>
      </c>
    </row>
    <row r="9335" spans="9:13" x14ac:dyDescent="0.25">
      <c r="I9335">
        <v>20328</v>
      </c>
      <c r="J9335" t="s">
        <v>491</v>
      </c>
      <c r="K9335" t="s">
        <v>859</v>
      </c>
      <c r="L9335" s="82">
        <v>23333</v>
      </c>
      <c r="M9335" t="s">
        <v>10490</v>
      </c>
    </row>
    <row r="9336" spans="9:13" x14ac:dyDescent="0.25">
      <c r="I9336">
        <v>20329</v>
      </c>
      <c r="J9336" t="s">
        <v>299</v>
      </c>
      <c r="K9336" t="s">
        <v>821</v>
      </c>
      <c r="L9336" s="82">
        <v>23357</v>
      </c>
      <c r="M9336" t="s">
        <v>10491</v>
      </c>
    </row>
    <row r="9337" spans="9:13" x14ac:dyDescent="0.25">
      <c r="I9337">
        <v>20330</v>
      </c>
      <c r="J9337" t="s">
        <v>189</v>
      </c>
      <c r="K9337" t="s">
        <v>495</v>
      </c>
      <c r="L9337" s="82">
        <v>22802</v>
      </c>
      <c r="M9337" t="s">
        <v>10492</v>
      </c>
    </row>
    <row r="9338" spans="9:13" x14ac:dyDescent="0.25">
      <c r="I9338">
        <v>20331</v>
      </c>
      <c r="J9338" t="s">
        <v>194</v>
      </c>
      <c r="K9338" t="s">
        <v>887</v>
      </c>
      <c r="L9338" s="82">
        <v>22803</v>
      </c>
      <c r="M9338" t="s">
        <v>10493</v>
      </c>
    </row>
    <row r="9339" spans="9:13" x14ac:dyDescent="0.25">
      <c r="I9339">
        <v>20332</v>
      </c>
      <c r="J9339" t="s">
        <v>442</v>
      </c>
      <c r="K9339" t="s">
        <v>878</v>
      </c>
      <c r="L9339" s="82">
        <v>22768</v>
      </c>
      <c r="M9339" t="s">
        <v>10494</v>
      </c>
    </row>
    <row r="9340" spans="9:13" x14ac:dyDescent="0.25">
      <c r="I9340">
        <v>20333</v>
      </c>
      <c r="J9340" t="s">
        <v>232</v>
      </c>
      <c r="K9340" t="s">
        <v>959</v>
      </c>
      <c r="L9340" s="82">
        <v>22937</v>
      </c>
      <c r="M9340" t="s">
        <v>10495</v>
      </c>
    </row>
    <row r="9341" spans="9:13" x14ac:dyDescent="0.25">
      <c r="I9341">
        <v>20334</v>
      </c>
      <c r="J9341" t="s">
        <v>503</v>
      </c>
      <c r="K9341" t="s">
        <v>397</v>
      </c>
      <c r="L9341" s="82">
        <v>22780</v>
      </c>
      <c r="M9341" t="s">
        <v>10496</v>
      </c>
    </row>
    <row r="9342" spans="9:13" x14ac:dyDescent="0.25">
      <c r="I9342">
        <v>20335</v>
      </c>
      <c r="J9342" t="s">
        <v>190</v>
      </c>
      <c r="K9342" t="s">
        <v>959</v>
      </c>
      <c r="L9342" s="82">
        <v>22771</v>
      </c>
      <c r="M9342" t="s">
        <v>10497</v>
      </c>
    </row>
    <row r="9343" spans="9:13" x14ac:dyDescent="0.25">
      <c r="I9343">
        <v>20336</v>
      </c>
      <c r="J9343" t="s">
        <v>161</v>
      </c>
      <c r="K9343" t="s">
        <v>836</v>
      </c>
      <c r="L9343" s="82">
        <v>22990</v>
      </c>
      <c r="M9343" t="s">
        <v>10498</v>
      </c>
    </row>
    <row r="9344" spans="9:13" x14ac:dyDescent="0.25">
      <c r="I9344">
        <v>20337</v>
      </c>
      <c r="J9344" t="s">
        <v>337</v>
      </c>
      <c r="K9344" t="s">
        <v>995</v>
      </c>
      <c r="L9344" s="82">
        <v>22926</v>
      </c>
      <c r="M9344" t="s">
        <v>10499</v>
      </c>
    </row>
    <row r="9345" spans="9:13" x14ac:dyDescent="0.25">
      <c r="I9345">
        <v>20338</v>
      </c>
      <c r="J9345" t="s">
        <v>325</v>
      </c>
      <c r="K9345" t="s">
        <v>283</v>
      </c>
      <c r="L9345" s="82">
        <v>22666</v>
      </c>
      <c r="M9345" t="s">
        <v>10500</v>
      </c>
    </row>
    <row r="9346" spans="9:13" x14ac:dyDescent="0.25">
      <c r="I9346">
        <v>20339</v>
      </c>
      <c r="J9346" t="s">
        <v>507</v>
      </c>
      <c r="K9346" t="s">
        <v>926</v>
      </c>
      <c r="L9346" s="82">
        <v>22853</v>
      </c>
      <c r="M9346" t="s">
        <v>10501</v>
      </c>
    </row>
    <row r="9347" spans="9:13" x14ac:dyDescent="0.25">
      <c r="I9347">
        <v>20340</v>
      </c>
      <c r="J9347" t="s">
        <v>585</v>
      </c>
      <c r="K9347" t="s">
        <v>596</v>
      </c>
      <c r="L9347" s="82">
        <v>22732</v>
      </c>
      <c r="M9347" t="s">
        <v>10502</v>
      </c>
    </row>
    <row r="9348" spans="9:13" x14ac:dyDescent="0.25">
      <c r="I9348">
        <v>20341</v>
      </c>
      <c r="J9348" t="s">
        <v>538</v>
      </c>
      <c r="K9348" t="s">
        <v>992</v>
      </c>
      <c r="L9348" s="82">
        <v>22333</v>
      </c>
      <c r="M9348" t="s">
        <v>10503</v>
      </c>
    </row>
    <row r="9349" spans="9:13" x14ac:dyDescent="0.25">
      <c r="I9349">
        <v>20342</v>
      </c>
      <c r="J9349" t="s">
        <v>236</v>
      </c>
      <c r="K9349" t="s">
        <v>832</v>
      </c>
      <c r="L9349" s="82">
        <v>22356</v>
      </c>
      <c r="M9349" t="s">
        <v>10504</v>
      </c>
    </row>
    <row r="9350" spans="9:13" x14ac:dyDescent="0.25">
      <c r="I9350">
        <v>20343</v>
      </c>
      <c r="J9350" t="s">
        <v>491</v>
      </c>
      <c r="K9350" t="s">
        <v>837</v>
      </c>
      <c r="L9350" s="82">
        <v>22434</v>
      </c>
      <c r="M9350" t="s">
        <v>10505</v>
      </c>
    </row>
    <row r="9351" spans="9:13" x14ac:dyDescent="0.25">
      <c r="I9351">
        <v>20344</v>
      </c>
      <c r="J9351" t="s">
        <v>204</v>
      </c>
      <c r="K9351" t="s">
        <v>895</v>
      </c>
      <c r="L9351" s="82">
        <v>22569</v>
      </c>
      <c r="M9351" t="s">
        <v>10506</v>
      </c>
    </row>
    <row r="9352" spans="9:13" x14ac:dyDescent="0.25">
      <c r="I9352">
        <v>20345</v>
      </c>
      <c r="J9352" t="s">
        <v>738</v>
      </c>
      <c r="K9352" t="s">
        <v>930</v>
      </c>
      <c r="L9352" s="82">
        <v>22480</v>
      </c>
      <c r="M9352" t="s">
        <v>10507</v>
      </c>
    </row>
    <row r="9353" spans="9:13" x14ac:dyDescent="0.25">
      <c r="I9353">
        <v>20346</v>
      </c>
      <c r="J9353" t="s">
        <v>498</v>
      </c>
      <c r="K9353" t="s">
        <v>986</v>
      </c>
      <c r="L9353" s="82">
        <v>22376</v>
      </c>
      <c r="M9353" t="s">
        <v>10508</v>
      </c>
    </row>
    <row r="9354" spans="9:13" x14ac:dyDescent="0.25">
      <c r="I9354">
        <v>20347</v>
      </c>
      <c r="J9354" t="s">
        <v>225</v>
      </c>
      <c r="K9354" t="s">
        <v>925</v>
      </c>
      <c r="L9354" s="82">
        <v>22540</v>
      </c>
      <c r="M9354" t="s">
        <v>10509</v>
      </c>
    </row>
    <row r="9355" spans="9:13" x14ac:dyDescent="0.25">
      <c r="I9355">
        <v>20348</v>
      </c>
      <c r="J9355" t="s">
        <v>163</v>
      </c>
      <c r="K9355" t="s">
        <v>941</v>
      </c>
      <c r="L9355" s="82">
        <v>22538</v>
      </c>
      <c r="M9355" t="s">
        <v>10510</v>
      </c>
    </row>
    <row r="9356" spans="9:13" x14ac:dyDescent="0.25">
      <c r="I9356">
        <v>20349</v>
      </c>
      <c r="J9356" t="s">
        <v>275</v>
      </c>
      <c r="K9356" t="s">
        <v>915</v>
      </c>
      <c r="L9356" s="82">
        <v>20435</v>
      </c>
      <c r="M9356" t="s">
        <v>10511</v>
      </c>
    </row>
    <row r="9357" spans="9:13" x14ac:dyDescent="0.25">
      <c r="I9357">
        <v>20350</v>
      </c>
      <c r="J9357" t="s">
        <v>448</v>
      </c>
      <c r="K9357" t="s">
        <v>942</v>
      </c>
      <c r="L9357" s="82">
        <v>20122</v>
      </c>
      <c r="M9357" t="s">
        <v>10512</v>
      </c>
    </row>
    <row r="9358" spans="9:13" x14ac:dyDescent="0.25">
      <c r="I9358">
        <v>20351</v>
      </c>
      <c r="J9358" t="s">
        <v>284</v>
      </c>
      <c r="K9358" t="s">
        <v>854</v>
      </c>
      <c r="L9358" s="82">
        <v>20263</v>
      </c>
      <c r="M9358" t="s">
        <v>10513</v>
      </c>
    </row>
    <row r="9359" spans="9:13" x14ac:dyDescent="0.25">
      <c r="I9359">
        <v>20352</v>
      </c>
      <c r="J9359" t="s">
        <v>268</v>
      </c>
      <c r="K9359" t="s">
        <v>940</v>
      </c>
      <c r="L9359" s="82">
        <v>20219</v>
      </c>
      <c r="M9359" t="s">
        <v>10514</v>
      </c>
    </row>
    <row r="9360" spans="9:13" x14ac:dyDescent="0.25">
      <c r="I9360">
        <v>20353</v>
      </c>
      <c r="J9360" t="s">
        <v>313</v>
      </c>
      <c r="K9360" t="s">
        <v>888</v>
      </c>
      <c r="L9360" s="82">
        <v>20013</v>
      </c>
      <c r="M9360" t="s">
        <v>10515</v>
      </c>
    </row>
    <row r="9361" spans="9:13" x14ac:dyDescent="0.25">
      <c r="I9361">
        <v>20354</v>
      </c>
      <c r="J9361" t="s">
        <v>453</v>
      </c>
      <c r="K9361" t="s">
        <v>923</v>
      </c>
      <c r="L9361" s="82">
        <v>20030</v>
      </c>
      <c r="M9361" t="s">
        <v>10516</v>
      </c>
    </row>
    <row r="9362" spans="9:13" x14ac:dyDescent="0.25">
      <c r="I9362">
        <v>20355</v>
      </c>
      <c r="J9362" t="s">
        <v>563</v>
      </c>
      <c r="K9362" t="s">
        <v>937</v>
      </c>
      <c r="L9362" s="82">
        <v>19845</v>
      </c>
      <c r="M9362" t="s">
        <v>10517</v>
      </c>
    </row>
    <row r="9363" spans="9:13" x14ac:dyDescent="0.25">
      <c r="I9363">
        <v>20356</v>
      </c>
      <c r="J9363" t="s">
        <v>430</v>
      </c>
      <c r="K9363" t="s">
        <v>832</v>
      </c>
      <c r="L9363" s="82">
        <v>12973</v>
      </c>
      <c r="M9363" t="s">
        <v>10518</v>
      </c>
    </row>
    <row r="9364" spans="9:13" x14ac:dyDescent="0.25">
      <c r="I9364">
        <v>20357</v>
      </c>
      <c r="J9364" t="s">
        <v>368</v>
      </c>
      <c r="K9364" t="s">
        <v>867</v>
      </c>
      <c r="L9364" s="82">
        <v>12997</v>
      </c>
      <c r="M9364" t="s">
        <v>10519</v>
      </c>
    </row>
    <row r="9365" spans="9:13" x14ac:dyDescent="0.25">
      <c r="I9365">
        <v>20358</v>
      </c>
      <c r="J9365" t="s">
        <v>490</v>
      </c>
      <c r="K9365" t="s">
        <v>858</v>
      </c>
      <c r="L9365" s="82">
        <v>13041</v>
      </c>
      <c r="M9365" t="s">
        <v>10520</v>
      </c>
    </row>
    <row r="9366" spans="9:13" x14ac:dyDescent="0.25">
      <c r="I9366">
        <v>20359</v>
      </c>
      <c r="J9366" t="s">
        <v>663</v>
      </c>
      <c r="K9366" t="s">
        <v>123</v>
      </c>
      <c r="L9366" s="82">
        <v>12847</v>
      </c>
      <c r="M9366" t="s">
        <v>10521</v>
      </c>
    </row>
    <row r="9367" spans="9:13" x14ac:dyDescent="0.25">
      <c r="I9367">
        <v>20360</v>
      </c>
      <c r="J9367" t="s">
        <v>271</v>
      </c>
      <c r="K9367" t="s">
        <v>171</v>
      </c>
      <c r="L9367" s="82">
        <v>12897</v>
      </c>
      <c r="M9367" t="s">
        <v>10522</v>
      </c>
    </row>
    <row r="9368" spans="9:13" x14ac:dyDescent="0.25">
      <c r="I9368">
        <v>20361</v>
      </c>
      <c r="J9368" t="s">
        <v>510</v>
      </c>
      <c r="K9368" t="s">
        <v>849</v>
      </c>
      <c r="L9368" s="82">
        <v>13426</v>
      </c>
      <c r="M9368" t="s">
        <v>10523</v>
      </c>
    </row>
    <row r="9369" spans="9:13" x14ac:dyDescent="0.25">
      <c r="I9369">
        <v>20362</v>
      </c>
      <c r="J9369" t="s">
        <v>170</v>
      </c>
      <c r="K9369" t="s">
        <v>854</v>
      </c>
      <c r="L9369" s="82">
        <v>13499</v>
      </c>
      <c r="M9369" t="s">
        <v>10524</v>
      </c>
    </row>
    <row r="9370" spans="9:13" x14ac:dyDescent="0.25">
      <c r="I9370">
        <v>20363</v>
      </c>
      <c r="J9370" t="s">
        <v>686</v>
      </c>
      <c r="K9370" t="s">
        <v>889</v>
      </c>
      <c r="L9370" s="82">
        <v>13214</v>
      </c>
      <c r="M9370" t="s">
        <v>10525</v>
      </c>
    </row>
    <row r="9371" spans="9:13" x14ac:dyDescent="0.25">
      <c r="I9371">
        <v>20364</v>
      </c>
      <c r="J9371" t="s">
        <v>325</v>
      </c>
      <c r="K9371" t="s">
        <v>477</v>
      </c>
      <c r="L9371" s="82">
        <v>13207</v>
      </c>
      <c r="M9371" t="s">
        <v>10526</v>
      </c>
    </row>
    <row r="9372" spans="9:13" x14ac:dyDescent="0.25">
      <c r="I9372">
        <v>20365</v>
      </c>
      <c r="J9372" t="s">
        <v>521</v>
      </c>
      <c r="K9372" t="s">
        <v>749</v>
      </c>
      <c r="L9372" s="82">
        <v>22124</v>
      </c>
      <c r="M9372" t="s">
        <v>10527</v>
      </c>
    </row>
    <row r="9373" spans="9:13" x14ac:dyDescent="0.25">
      <c r="I9373">
        <v>20366</v>
      </c>
      <c r="J9373" t="s">
        <v>270</v>
      </c>
      <c r="K9373" t="s">
        <v>864</v>
      </c>
      <c r="L9373" s="82">
        <v>22162</v>
      </c>
      <c r="M9373" t="s">
        <v>10528</v>
      </c>
    </row>
    <row r="9374" spans="9:13" x14ac:dyDescent="0.25">
      <c r="I9374">
        <v>20367</v>
      </c>
      <c r="J9374" t="s">
        <v>209</v>
      </c>
      <c r="K9374" t="s">
        <v>884</v>
      </c>
      <c r="L9374" s="82">
        <v>21967</v>
      </c>
      <c r="M9374" t="s">
        <v>10529</v>
      </c>
    </row>
    <row r="9375" spans="9:13" x14ac:dyDescent="0.25">
      <c r="I9375">
        <v>20368</v>
      </c>
      <c r="J9375" t="s">
        <v>495</v>
      </c>
      <c r="K9375" t="s">
        <v>477</v>
      </c>
      <c r="L9375" s="82">
        <v>19972</v>
      </c>
      <c r="M9375" t="s">
        <v>10530</v>
      </c>
    </row>
    <row r="9376" spans="9:13" x14ac:dyDescent="0.25">
      <c r="I9376">
        <v>20369</v>
      </c>
      <c r="J9376" t="s">
        <v>233</v>
      </c>
      <c r="K9376" t="s">
        <v>931</v>
      </c>
      <c r="L9376" s="82">
        <v>19959</v>
      </c>
      <c r="M9376" t="s">
        <v>10531</v>
      </c>
    </row>
    <row r="9377" spans="9:13" x14ac:dyDescent="0.25">
      <c r="I9377">
        <v>20370</v>
      </c>
      <c r="J9377" t="s">
        <v>220</v>
      </c>
      <c r="K9377" t="s">
        <v>836</v>
      </c>
      <c r="L9377" s="82">
        <v>19937</v>
      </c>
      <c r="M9377" t="s">
        <v>10532</v>
      </c>
    </row>
    <row r="9378" spans="9:13" x14ac:dyDescent="0.25">
      <c r="I9378">
        <v>20371</v>
      </c>
      <c r="J9378" t="s">
        <v>210</v>
      </c>
      <c r="K9378" t="s">
        <v>417</v>
      </c>
      <c r="L9378" s="82">
        <v>19772</v>
      </c>
      <c r="M9378" t="s">
        <v>10533</v>
      </c>
    </row>
    <row r="9379" spans="9:13" x14ac:dyDescent="0.25">
      <c r="I9379">
        <v>20372</v>
      </c>
      <c r="J9379" t="s">
        <v>507</v>
      </c>
      <c r="K9379" t="s">
        <v>843</v>
      </c>
      <c r="L9379" s="82">
        <v>20019</v>
      </c>
      <c r="M9379" t="s">
        <v>10534</v>
      </c>
    </row>
    <row r="9380" spans="9:13" x14ac:dyDescent="0.25">
      <c r="I9380">
        <v>20373</v>
      </c>
      <c r="J9380" t="s">
        <v>363</v>
      </c>
      <c r="K9380" t="s">
        <v>923</v>
      </c>
      <c r="L9380" s="82">
        <v>19741</v>
      </c>
      <c r="M9380" t="s">
        <v>10535</v>
      </c>
    </row>
    <row r="9381" spans="9:13" x14ac:dyDescent="0.25">
      <c r="I9381">
        <v>20374</v>
      </c>
      <c r="J9381" t="s">
        <v>354</v>
      </c>
      <c r="K9381" t="s">
        <v>934</v>
      </c>
      <c r="L9381" s="82">
        <v>19890</v>
      </c>
      <c r="M9381" t="s">
        <v>10536</v>
      </c>
    </row>
    <row r="9382" spans="9:13" x14ac:dyDescent="0.25">
      <c r="I9382">
        <v>20375</v>
      </c>
      <c r="J9382" t="s">
        <v>316</v>
      </c>
      <c r="K9382" t="s">
        <v>944</v>
      </c>
      <c r="L9382" s="82">
        <v>19435</v>
      </c>
      <c r="M9382" t="s">
        <v>10537</v>
      </c>
    </row>
    <row r="9383" spans="9:13" x14ac:dyDescent="0.25">
      <c r="I9383">
        <v>20376</v>
      </c>
      <c r="J9383" t="s">
        <v>168</v>
      </c>
      <c r="K9383" t="s">
        <v>958</v>
      </c>
      <c r="L9383" s="82">
        <v>19678</v>
      </c>
      <c r="M9383" t="s">
        <v>10538</v>
      </c>
    </row>
    <row r="9384" spans="9:13" x14ac:dyDescent="0.25">
      <c r="I9384">
        <v>20377</v>
      </c>
      <c r="J9384" t="s">
        <v>490</v>
      </c>
      <c r="K9384" t="s">
        <v>874</v>
      </c>
      <c r="L9384" s="82">
        <v>19445</v>
      </c>
      <c r="M9384" t="s">
        <v>10539</v>
      </c>
    </row>
    <row r="9385" spans="9:13" x14ac:dyDescent="0.25">
      <c r="I9385">
        <v>20378</v>
      </c>
      <c r="J9385" t="s">
        <v>189</v>
      </c>
      <c r="K9385" t="s">
        <v>968</v>
      </c>
      <c r="L9385" s="82">
        <v>13783</v>
      </c>
      <c r="M9385" t="s">
        <v>10540</v>
      </c>
    </row>
    <row r="9386" spans="9:13" x14ac:dyDescent="0.25">
      <c r="I9386">
        <v>20379</v>
      </c>
      <c r="J9386" t="s">
        <v>388</v>
      </c>
      <c r="K9386" t="s">
        <v>994</v>
      </c>
      <c r="L9386" s="82">
        <v>13837</v>
      </c>
      <c r="M9386" t="s">
        <v>10541</v>
      </c>
    </row>
    <row r="9387" spans="9:13" x14ac:dyDescent="0.25">
      <c r="I9387">
        <v>20380</v>
      </c>
      <c r="J9387" t="s">
        <v>303</v>
      </c>
      <c r="K9387" t="s">
        <v>874</v>
      </c>
      <c r="L9387" s="82">
        <v>13549</v>
      </c>
      <c r="M9387" t="s">
        <v>10542</v>
      </c>
    </row>
    <row r="9388" spans="9:13" x14ac:dyDescent="0.25">
      <c r="I9388">
        <v>20381</v>
      </c>
      <c r="J9388" t="s">
        <v>220</v>
      </c>
      <c r="K9388" t="s">
        <v>835</v>
      </c>
      <c r="L9388" s="82">
        <v>14038</v>
      </c>
      <c r="M9388" t="s">
        <v>10543</v>
      </c>
    </row>
    <row r="9389" spans="9:13" x14ac:dyDescent="0.25">
      <c r="I9389">
        <v>20382</v>
      </c>
      <c r="J9389" t="s">
        <v>595</v>
      </c>
      <c r="K9389" t="s">
        <v>857</v>
      </c>
      <c r="L9389" s="82">
        <v>14147</v>
      </c>
      <c r="M9389" t="s">
        <v>10544</v>
      </c>
    </row>
    <row r="9390" spans="9:13" x14ac:dyDescent="0.25">
      <c r="I9390">
        <v>20383</v>
      </c>
      <c r="J9390" t="s">
        <v>530</v>
      </c>
      <c r="K9390" t="s">
        <v>857</v>
      </c>
      <c r="L9390" s="82">
        <v>14491</v>
      </c>
      <c r="M9390" t="s">
        <v>10545</v>
      </c>
    </row>
    <row r="9391" spans="9:13" x14ac:dyDescent="0.25">
      <c r="I9391">
        <v>20384</v>
      </c>
      <c r="J9391" t="s">
        <v>297</v>
      </c>
      <c r="K9391" t="s">
        <v>854</v>
      </c>
      <c r="L9391" s="82">
        <v>14288</v>
      </c>
      <c r="M9391" t="s">
        <v>10546</v>
      </c>
    </row>
    <row r="9392" spans="9:13" x14ac:dyDescent="0.25">
      <c r="I9392">
        <v>20385</v>
      </c>
      <c r="J9392" t="s">
        <v>286</v>
      </c>
      <c r="K9392" t="s">
        <v>917</v>
      </c>
      <c r="L9392" s="82">
        <v>14536</v>
      </c>
      <c r="M9392" t="s">
        <v>10547</v>
      </c>
    </row>
    <row r="9393" spans="9:13" x14ac:dyDescent="0.25">
      <c r="I9393">
        <v>20386</v>
      </c>
      <c r="J9393" t="s">
        <v>325</v>
      </c>
      <c r="K9393" t="s">
        <v>171</v>
      </c>
      <c r="L9393" s="82">
        <v>14570</v>
      </c>
      <c r="M9393" t="s">
        <v>10548</v>
      </c>
    </row>
    <row r="9394" spans="9:13" x14ac:dyDescent="0.25">
      <c r="I9394">
        <v>20387</v>
      </c>
      <c r="J9394" t="s">
        <v>167</v>
      </c>
      <c r="K9394" t="s">
        <v>934</v>
      </c>
      <c r="L9394" s="82">
        <v>14927</v>
      </c>
      <c r="M9394" t="s">
        <v>10549</v>
      </c>
    </row>
    <row r="9395" spans="9:13" x14ac:dyDescent="0.25">
      <c r="I9395">
        <v>20388</v>
      </c>
      <c r="J9395" t="s">
        <v>696</v>
      </c>
      <c r="K9395" t="s">
        <v>921</v>
      </c>
      <c r="L9395" s="82">
        <v>14919</v>
      </c>
      <c r="M9395" t="s">
        <v>10550</v>
      </c>
    </row>
    <row r="9396" spans="9:13" x14ac:dyDescent="0.25">
      <c r="I9396">
        <v>20389</v>
      </c>
      <c r="J9396" t="s">
        <v>726</v>
      </c>
      <c r="K9396" t="s">
        <v>938</v>
      </c>
      <c r="L9396" s="82">
        <v>14646</v>
      </c>
      <c r="M9396" t="s">
        <v>10551</v>
      </c>
    </row>
    <row r="9397" spans="9:13" x14ac:dyDescent="0.25">
      <c r="I9397">
        <v>20390</v>
      </c>
      <c r="J9397" t="s">
        <v>262</v>
      </c>
      <c r="K9397" t="s">
        <v>851</v>
      </c>
      <c r="L9397" s="82">
        <v>14653</v>
      </c>
      <c r="M9397" t="s">
        <v>10552</v>
      </c>
    </row>
    <row r="9398" spans="9:13" x14ac:dyDescent="0.25">
      <c r="I9398">
        <v>20391</v>
      </c>
      <c r="J9398" t="s">
        <v>302</v>
      </c>
      <c r="K9398" t="s">
        <v>880</v>
      </c>
      <c r="L9398" s="82">
        <v>14751</v>
      </c>
      <c r="M9398" t="s">
        <v>10553</v>
      </c>
    </row>
    <row r="9399" spans="9:13" x14ac:dyDescent="0.25">
      <c r="I9399">
        <v>20392</v>
      </c>
      <c r="J9399" t="s">
        <v>168</v>
      </c>
      <c r="K9399" t="s">
        <v>916</v>
      </c>
      <c r="L9399" s="82">
        <v>14681</v>
      </c>
      <c r="M9399" t="s">
        <v>10554</v>
      </c>
    </row>
    <row r="9400" spans="9:13" x14ac:dyDescent="0.25">
      <c r="I9400">
        <v>20393</v>
      </c>
      <c r="J9400" t="s">
        <v>507</v>
      </c>
      <c r="K9400" t="s">
        <v>126</v>
      </c>
      <c r="L9400" s="82">
        <v>14683</v>
      </c>
      <c r="M9400" t="s">
        <v>10555</v>
      </c>
    </row>
    <row r="9401" spans="9:13" x14ac:dyDescent="0.25">
      <c r="I9401">
        <v>20394</v>
      </c>
      <c r="J9401" t="s">
        <v>515</v>
      </c>
      <c r="K9401" t="s">
        <v>876</v>
      </c>
      <c r="L9401" s="82">
        <v>15081</v>
      </c>
      <c r="M9401" t="s">
        <v>10556</v>
      </c>
    </row>
    <row r="9402" spans="9:13" x14ac:dyDescent="0.25">
      <c r="I9402">
        <v>20395</v>
      </c>
      <c r="J9402" t="s">
        <v>450</v>
      </c>
      <c r="K9402" t="s">
        <v>983</v>
      </c>
      <c r="L9402" s="82">
        <v>15202</v>
      </c>
      <c r="M9402" t="s">
        <v>10557</v>
      </c>
    </row>
    <row r="9403" spans="9:13" x14ac:dyDescent="0.25">
      <c r="I9403">
        <v>20396</v>
      </c>
      <c r="J9403" t="s">
        <v>286</v>
      </c>
      <c r="K9403" t="s">
        <v>861</v>
      </c>
      <c r="L9403" s="82">
        <v>15120</v>
      </c>
      <c r="M9403" t="s">
        <v>10558</v>
      </c>
    </row>
    <row r="9404" spans="9:13" x14ac:dyDescent="0.25">
      <c r="I9404">
        <v>20397</v>
      </c>
      <c r="J9404" t="s">
        <v>493</v>
      </c>
      <c r="K9404" t="s">
        <v>937</v>
      </c>
      <c r="L9404" s="82">
        <v>15242</v>
      </c>
      <c r="M9404" t="s">
        <v>10559</v>
      </c>
    </row>
    <row r="9405" spans="9:13" x14ac:dyDescent="0.25">
      <c r="I9405">
        <v>20398</v>
      </c>
      <c r="J9405" t="s">
        <v>167</v>
      </c>
      <c r="K9405" t="s">
        <v>955</v>
      </c>
      <c r="L9405" s="82">
        <v>15128</v>
      </c>
      <c r="M9405" t="s">
        <v>10560</v>
      </c>
    </row>
    <row r="9406" spans="9:13" x14ac:dyDescent="0.25">
      <c r="I9406">
        <v>20399</v>
      </c>
      <c r="J9406" t="s">
        <v>514</v>
      </c>
      <c r="K9406" t="s">
        <v>932</v>
      </c>
      <c r="L9406" s="82">
        <v>15508</v>
      </c>
      <c r="M9406" t="s">
        <v>10561</v>
      </c>
    </row>
    <row r="9407" spans="9:13" x14ac:dyDescent="0.25">
      <c r="I9407">
        <v>20400</v>
      </c>
      <c r="J9407" t="s">
        <v>162</v>
      </c>
      <c r="K9407" t="s">
        <v>875</v>
      </c>
      <c r="L9407" s="82">
        <v>15605</v>
      </c>
      <c r="M9407" t="s">
        <v>10562</v>
      </c>
    </row>
    <row r="9408" spans="9:13" x14ac:dyDescent="0.25">
      <c r="I9408">
        <v>20401</v>
      </c>
      <c r="J9408" t="s">
        <v>285</v>
      </c>
      <c r="K9408" t="s">
        <v>834</v>
      </c>
      <c r="L9408" s="82">
        <v>15442</v>
      </c>
      <c r="M9408" t="s">
        <v>10563</v>
      </c>
    </row>
    <row r="9409" spans="9:13" x14ac:dyDescent="0.25">
      <c r="I9409">
        <v>20402</v>
      </c>
      <c r="J9409" t="s">
        <v>518</v>
      </c>
      <c r="K9409" t="s">
        <v>877</v>
      </c>
      <c r="L9409" s="82">
        <v>16998</v>
      </c>
      <c r="M9409" t="s">
        <v>10564</v>
      </c>
    </row>
    <row r="9410" spans="9:13" x14ac:dyDescent="0.25">
      <c r="I9410">
        <v>20403</v>
      </c>
      <c r="J9410" t="s">
        <v>397</v>
      </c>
      <c r="K9410" t="s">
        <v>840</v>
      </c>
      <c r="L9410" s="82">
        <v>16843</v>
      </c>
      <c r="M9410" t="s">
        <v>10565</v>
      </c>
    </row>
    <row r="9411" spans="9:13" x14ac:dyDescent="0.25">
      <c r="I9411">
        <v>20404</v>
      </c>
      <c r="J9411" t="s">
        <v>472</v>
      </c>
      <c r="K9411" t="s">
        <v>821</v>
      </c>
      <c r="L9411" s="82">
        <v>17755</v>
      </c>
      <c r="M9411" t="s">
        <v>10566</v>
      </c>
    </row>
    <row r="9412" spans="9:13" x14ac:dyDescent="0.25">
      <c r="I9412">
        <v>20405</v>
      </c>
      <c r="J9412" t="s">
        <v>493</v>
      </c>
      <c r="K9412" t="s">
        <v>942</v>
      </c>
      <c r="L9412" s="82">
        <v>28674</v>
      </c>
      <c r="M9412" t="s">
        <v>10567</v>
      </c>
    </row>
    <row r="9413" spans="9:13" x14ac:dyDescent="0.25">
      <c r="I9413">
        <v>20406</v>
      </c>
      <c r="J9413" t="s">
        <v>219</v>
      </c>
      <c r="K9413" t="s">
        <v>868</v>
      </c>
      <c r="L9413" s="82">
        <v>17568</v>
      </c>
      <c r="M9413" t="s">
        <v>10568</v>
      </c>
    </row>
    <row r="9414" spans="9:13" x14ac:dyDescent="0.25">
      <c r="I9414">
        <v>20407</v>
      </c>
      <c r="J9414" t="s">
        <v>415</v>
      </c>
      <c r="K9414" t="s">
        <v>954</v>
      </c>
      <c r="L9414" s="82">
        <v>17861</v>
      </c>
      <c r="M9414" t="s">
        <v>10569</v>
      </c>
    </row>
    <row r="9415" spans="9:13" x14ac:dyDescent="0.25">
      <c r="I9415">
        <v>20408</v>
      </c>
      <c r="J9415" t="s">
        <v>521</v>
      </c>
      <c r="K9415" t="s">
        <v>363</v>
      </c>
      <c r="L9415" s="82">
        <v>28323</v>
      </c>
      <c r="M9415" t="s">
        <v>10570</v>
      </c>
    </row>
    <row r="9416" spans="9:13" x14ac:dyDescent="0.25">
      <c r="I9416">
        <v>20409</v>
      </c>
      <c r="J9416" t="s">
        <v>535</v>
      </c>
      <c r="K9416" t="s">
        <v>836</v>
      </c>
      <c r="L9416" s="82">
        <v>28446</v>
      </c>
      <c r="M9416" t="s">
        <v>10571</v>
      </c>
    </row>
    <row r="9417" spans="9:13" x14ac:dyDescent="0.25">
      <c r="I9417">
        <v>20410</v>
      </c>
      <c r="J9417" t="s">
        <v>530</v>
      </c>
      <c r="K9417" t="s">
        <v>477</v>
      </c>
      <c r="L9417" s="82">
        <v>28288</v>
      </c>
      <c r="M9417" t="s">
        <v>10572</v>
      </c>
    </row>
    <row r="9418" spans="9:13" x14ac:dyDescent="0.25">
      <c r="I9418">
        <v>20411</v>
      </c>
      <c r="J9418" t="s">
        <v>636</v>
      </c>
      <c r="K9418" t="s">
        <v>283</v>
      </c>
      <c r="L9418" s="82">
        <v>28281</v>
      </c>
      <c r="M9418" t="s">
        <v>10573</v>
      </c>
    </row>
    <row r="9419" spans="9:13" x14ac:dyDescent="0.25">
      <c r="I9419">
        <v>20412</v>
      </c>
      <c r="J9419" t="s">
        <v>292</v>
      </c>
      <c r="K9419" t="s">
        <v>477</v>
      </c>
      <c r="L9419" s="82">
        <v>28421</v>
      </c>
      <c r="M9419" t="s">
        <v>10574</v>
      </c>
    </row>
    <row r="9420" spans="9:13" x14ac:dyDescent="0.25">
      <c r="I9420">
        <v>20413</v>
      </c>
      <c r="J9420" t="s">
        <v>344</v>
      </c>
      <c r="K9420" t="s">
        <v>864</v>
      </c>
      <c r="L9420" s="82">
        <v>27886</v>
      </c>
      <c r="M9420" t="s">
        <v>10575</v>
      </c>
    </row>
    <row r="9421" spans="9:13" x14ac:dyDescent="0.25">
      <c r="I9421">
        <v>20414</v>
      </c>
      <c r="J9421" t="s">
        <v>187</v>
      </c>
      <c r="K9421" t="s">
        <v>526</v>
      </c>
      <c r="L9421" s="82">
        <v>28087</v>
      </c>
      <c r="M9421" t="s">
        <v>10576</v>
      </c>
    </row>
    <row r="9422" spans="9:13" x14ac:dyDescent="0.25">
      <c r="I9422">
        <v>20415</v>
      </c>
      <c r="J9422" t="s">
        <v>681</v>
      </c>
      <c r="K9422" t="s">
        <v>846</v>
      </c>
      <c r="L9422" s="82">
        <v>18065</v>
      </c>
      <c r="M9422" t="s">
        <v>10577</v>
      </c>
    </row>
    <row r="9423" spans="9:13" x14ac:dyDescent="0.25">
      <c r="I9423">
        <v>20416</v>
      </c>
      <c r="J9423" t="s">
        <v>623</v>
      </c>
      <c r="K9423" t="s">
        <v>919</v>
      </c>
      <c r="L9423" s="82">
        <v>18254</v>
      </c>
      <c r="M9423" t="s">
        <v>10578</v>
      </c>
    </row>
    <row r="9424" spans="9:13" x14ac:dyDescent="0.25">
      <c r="I9424">
        <v>20417</v>
      </c>
      <c r="J9424" t="s">
        <v>613</v>
      </c>
      <c r="K9424" t="s">
        <v>908</v>
      </c>
      <c r="L9424" s="82">
        <v>18305</v>
      </c>
      <c r="M9424" t="s">
        <v>10579</v>
      </c>
    </row>
    <row r="9425" spans="9:13" x14ac:dyDescent="0.25">
      <c r="I9425">
        <v>20418</v>
      </c>
      <c r="J9425" t="s">
        <v>533</v>
      </c>
      <c r="K9425" t="s">
        <v>908</v>
      </c>
      <c r="L9425" s="82">
        <v>18366</v>
      </c>
      <c r="M9425" t="s">
        <v>10580</v>
      </c>
    </row>
    <row r="9426" spans="9:13" x14ac:dyDescent="0.25">
      <c r="I9426">
        <v>20419</v>
      </c>
      <c r="J9426" t="s">
        <v>435</v>
      </c>
      <c r="K9426" t="s">
        <v>938</v>
      </c>
      <c r="L9426" s="82">
        <v>18726</v>
      </c>
      <c r="M9426" t="s">
        <v>10581</v>
      </c>
    </row>
    <row r="9427" spans="9:13" x14ac:dyDescent="0.25">
      <c r="I9427">
        <v>20420</v>
      </c>
      <c r="J9427" t="s">
        <v>681</v>
      </c>
      <c r="K9427" t="s">
        <v>828</v>
      </c>
      <c r="L9427" s="82">
        <v>18663</v>
      </c>
      <c r="M9427" t="s">
        <v>10582</v>
      </c>
    </row>
    <row r="9428" spans="9:13" x14ac:dyDescent="0.25">
      <c r="I9428">
        <v>20421</v>
      </c>
      <c r="J9428" t="s">
        <v>342</v>
      </c>
      <c r="K9428" t="s">
        <v>686</v>
      </c>
      <c r="L9428" s="82">
        <v>29420</v>
      </c>
      <c r="M9428" t="s">
        <v>10583</v>
      </c>
    </row>
    <row r="9429" spans="9:13" x14ac:dyDescent="0.25">
      <c r="I9429">
        <v>20422</v>
      </c>
      <c r="J9429" t="s">
        <v>284</v>
      </c>
      <c r="K9429" t="s">
        <v>929</v>
      </c>
      <c r="L9429" s="82">
        <v>29450</v>
      </c>
      <c r="M9429" t="s">
        <v>10584</v>
      </c>
    </row>
    <row r="9430" spans="9:13" x14ac:dyDescent="0.25">
      <c r="I9430">
        <v>20423</v>
      </c>
      <c r="J9430" t="s">
        <v>391</v>
      </c>
      <c r="K9430" t="s">
        <v>919</v>
      </c>
      <c r="L9430" s="82">
        <v>19277</v>
      </c>
      <c r="M9430" t="s">
        <v>10585</v>
      </c>
    </row>
    <row r="9431" spans="9:13" x14ac:dyDescent="0.25">
      <c r="I9431">
        <v>20424</v>
      </c>
      <c r="J9431" t="s">
        <v>398</v>
      </c>
      <c r="K9431" t="s">
        <v>938</v>
      </c>
      <c r="L9431" s="82">
        <v>19006</v>
      </c>
      <c r="M9431" t="s">
        <v>10586</v>
      </c>
    </row>
    <row r="9432" spans="9:13" x14ac:dyDescent="0.25">
      <c r="I9432">
        <v>20425</v>
      </c>
      <c r="J9432" t="s">
        <v>711</v>
      </c>
      <c r="K9432" t="s">
        <v>823</v>
      </c>
      <c r="L9432" s="82">
        <v>19315</v>
      </c>
      <c r="M9432" t="s">
        <v>10587</v>
      </c>
    </row>
    <row r="9433" spans="9:13" x14ac:dyDescent="0.25">
      <c r="I9433">
        <v>20426</v>
      </c>
      <c r="J9433" t="s">
        <v>339</v>
      </c>
      <c r="K9433" t="s">
        <v>891</v>
      </c>
      <c r="L9433" s="82">
        <v>19271</v>
      </c>
      <c r="M9433" t="s">
        <v>10588</v>
      </c>
    </row>
    <row r="9434" spans="9:13" x14ac:dyDescent="0.25">
      <c r="I9434">
        <v>20427</v>
      </c>
      <c r="J9434" t="s">
        <v>409</v>
      </c>
      <c r="K9434" t="s">
        <v>869</v>
      </c>
      <c r="L9434" s="82">
        <v>19456</v>
      </c>
      <c r="M9434" t="s">
        <v>10589</v>
      </c>
    </row>
    <row r="9435" spans="9:13" x14ac:dyDescent="0.25">
      <c r="I9435">
        <v>20428</v>
      </c>
      <c r="J9435" t="s">
        <v>699</v>
      </c>
      <c r="K9435" t="s">
        <v>893</v>
      </c>
      <c r="L9435" s="82">
        <v>19544</v>
      </c>
      <c r="M9435" t="s">
        <v>10590</v>
      </c>
    </row>
    <row r="9436" spans="9:13" x14ac:dyDescent="0.25">
      <c r="I9436">
        <v>20429</v>
      </c>
      <c r="J9436" t="s">
        <v>159</v>
      </c>
      <c r="K9436" t="s">
        <v>873</v>
      </c>
      <c r="L9436" s="82">
        <v>19474</v>
      </c>
      <c r="M9436" t="s">
        <v>10591</v>
      </c>
    </row>
    <row r="9437" spans="9:13" x14ac:dyDescent="0.25">
      <c r="I9437">
        <v>20430</v>
      </c>
      <c r="J9437" t="s">
        <v>287</v>
      </c>
      <c r="K9437" t="s">
        <v>1002</v>
      </c>
      <c r="L9437" s="82">
        <v>19759</v>
      </c>
      <c r="M9437" t="s">
        <v>10592</v>
      </c>
    </row>
    <row r="9438" spans="9:13" x14ac:dyDescent="0.25">
      <c r="I9438">
        <v>20431</v>
      </c>
      <c r="J9438" t="s">
        <v>484</v>
      </c>
      <c r="K9438" t="s">
        <v>869</v>
      </c>
      <c r="L9438" s="82">
        <v>27737</v>
      </c>
      <c r="M9438" t="s">
        <v>10593</v>
      </c>
    </row>
    <row r="9439" spans="9:13" x14ac:dyDescent="0.25">
      <c r="I9439">
        <v>20432</v>
      </c>
      <c r="J9439" t="s">
        <v>531</v>
      </c>
      <c r="K9439" t="s">
        <v>939</v>
      </c>
      <c r="L9439" s="82">
        <v>27445</v>
      </c>
      <c r="M9439" t="s">
        <v>10594</v>
      </c>
    </row>
    <row r="9440" spans="9:13" x14ac:dyDescent="0.25">
      <c r="I9440">
        <v>20433</v>
      </c>
      <c r="J9440" t="s">
        <v>163</v>
      </c>
      <c r="K9440" t="s">
        <v>344</v>
      </c>
      <c r="L9440" s="82">
        <v>27572</v>
      </c>
      <c r="M9440" t="s">
        <v>10595</v>
      </c>
    </row>
    <row r="9441" spans="9:13" x14ac:dyDescent="0.25">
      <c r="I9441">
        <v>20434</v>
      </c>
      <c r="J9441" t="s">
        <v>189</v>
      </c>
      <c r="K9441" t="s">
        <v>991</v>
      </c>
      <c r="L9441" s="82">
        <v>27680</v>
      </c>
      <c r="M9441" t="s">
        <v>10596</v>
      </c>
    </row>
    <row r="9442" spans="9:13" x14ac:dyDescent="0.25">
      <c r="I9442">
        <v>20435</v>
      </c>
      <c r="J9442" t="s">
        <v>315</v>
      </c>
      <c r="K9442" t="s">
        <v>987</v>
      </c>
      <c r="L9442" s="82">
        <v>27724</v>
      </c>
      <c r="M9442" t="s">
        <v>10597</v>
      </c>
    </row>
    <row r="9443" spans="9:13" x14ac:dyDescent="0.25">
      <c r="I9443">
        <v>20436</v>
      </c>
      <c r="J9443" t="s">
        <v>325</v>
      </c>
      <c r="K9443" t="s">
        <v>931</v>
      </c>
      <c r="L9443" s="82">
        <v>27510</v>
      </c>
      <c r="M9443" t="s">
        <v>10598</v>
      </c>
    </row>
    <row r="9444" spans="9:13" x14ac:dyDescent="0.25">
      <c r="I9444">
        <v>20437</v>
      </c>
      <c r="J9444" t="s">
        <v>500</v>
      </c>
      <c r="K9444" t="s">
        <v>933</v>
      </c>
      <c r="L9444" s="82">
        <v>27679</v>
      </c>
      <c r="M9444" t="s">
        <v>10599</v>
      </c>
    </row>
    <row r="9445" spans="9:13" x14ac:dyDescent="0.25">
      <c r="I9445">
        <v>20438</v>
      </c>
      <c r="J9445" t="s">
        <v>345</v>
      </c>
      <c r="K9445" t="s">
        <v>749</v>
      </c>
      <c r="L9445" s="82">
        <v>27750</v>
      </c>
      <c r="M9445" t="s">
        <v>10600</v>
      </c>
    </row>
    <row r="9446" spans="9:13" x14ac:dyDescent="0.25">
      <c r="I9446">
        <v>20439</v>
      </c>
      <c r="J9446" t="s">
        <v>163</v>
      </c>
      <c r="K9446" t="s">
        <v>983</v>
      </c>
      <c r="L9446" s="82">
        <v>26758</v>
      </c>
      <c r="M9446" t="s">
        <v>10601</v>
      </c>
    </row>
    <row r="9447" spans="9:13" x14ac:dyDescent="0.25">
      <c r="I9447">
        <v>20440</v>
      </c>
      <c r="J9447" t="s">
        <v>318</v>
      </c>
      <c r="K9447" t="s">
        <v>926</v>
      </c>
      <c r="L9447" s="82">
        <v>26810</v>
      </c>
      <c r="M9447" t="s">
        <v>10602</v>
      </c>
    </row>
    <row r="9448" spans="9:13" x14ac:dyDescent="0.25">
      <c r="I9448">
        <v>20441</v>
      </c>
      <c r="J9448" t="s">
        <v>232</v>
      </c>
      <c r="K9448" t="s">
        <v>875</v>
      </c>
      <c r="L9448" s="82">
        <v>26957</v>
      </c>
      <c r="M9448" t="s">
        <v>10603</v>
      </c>
    </row>
    <row r="9449" spans="9:13" x14ac:dyDescent="0.25">
      <c r="I9449">
        <v>20442</v>
      </c>
      <c r="J9449" t="s">
        <v>472</v>
      </c>
      <c r="K9449" t="s">
        <v>994</v>
      </c>
      <c r="L9449" s="82">
        <v>26679</v>
      </c>
      <c r="M9449" t="s">
        <v>10604</v>
      </c>
    </row>
    <row r="9450" spans="9:13" x14ac:dyDescent="0.25">
      <c r="I9450">
        <v>20443</v>
      </c>
      <c r="J9450" t="s">
        <v>322</v>
      </c>
      <c r="K9450" t="s">
        <v>887</v>
      </c>
      <c r="L9450" s="82">
        <v>27858</v>
      </c>
      <c r="M9450" t="s">
        <v>10605</v>
      </c>
    </row>
    <row r="9451" spans="9:13" x14ac:dyDescent="0.25">
      <c r="I9451">
        <v>20444</v>
      </c>
      <c r="J9451" t="s">
        <v>379</v>
      </c>
      <c r="K9451" t="s">
        <v>906</v>
      </c>
      <c r="L9451" s="82">
        <v>20345</v>
      </c>
      <c r="M9451" t="s">
        <v>10606</v>
      </c>
    </row>
    <row r="9452" spans="9:13" x14ac:dyDescent="0.25">
      <c r="I9452">
        <v>20445</v>
      </c>
      <c r="J9452" t="s">
        <v>524</v>
      </c>
      <c r="K9452" t="s">
        <v>905</v>
      </c>
      <c r="L9452" s="82">
        <v>20381</v>
      </c>
      <c r="M9452" t="s">
        <v>10607</v>
      </c>
    </row>
    <row r="9453" spans="9:13" x14ac:dyDescent="0.25">
      <c r="I9453">
        <v>20446</v>
      </c>
      <c r="J9453" t="s">
        <v>479</v>
      </c>
      <c r="K9453" t="s">
        <v>839</v>
      </c>
      <c r="L9453" s="82">
        <v>20127</v>
      </c>
      <c r="M9453" t="s">
        <v>10608</v>
      </c>
    </row>
    <row r="9454" spans="9:13" x14ac:dyDescent="0.25">
      <c r="I9454">
        <v>20447</v>
      </c>
      <c r="J9454" t="s">
        <v>730</v>
      </c>
      <c r="K9454" t="s">
        <v>919</v>
      </c>
      <c r="L9454" s="82">
        <v>20516</v>
      </c>
      <c r="M9454" t="s">
        <v>10609</v>
      </c>
    </row>
    <row r="9455" spans="9:13" x14ac:dyDescent="0.25">
      <c r="I9455">
        <v>20448</v>
      </c>
      <c r="J9455" t="s">
        <v>690</v>
      </c>
      <c r="K9455" t="s">
        <v>903</v>
      </c>
      <c r="L9455" s="82">
        <v>20507</v>
      </c>
      <c r="M9455" t="s">
        <v>10610</v>
      </c>
    </row>
    <row r="9456" spans="9:13" x14ac:dyDescent="0.25">
      <c r="I9456">
        <v>20449</v>
      </c>
      <c r="J9456" t="s">
        <v>663</v>
      </c>
      <c r="K9456" t="s">
        <v>833</v>
      </c>
      <c r="L9456" s="82">
        <v>27857</v>
      </c>
      <c r="M9456" t="s">
        <v>10611</v>
      </c>
    </row>
    <row r="9457" spans="9:13" x14ac:dyDescent="0.25">
      <c r="I9457">
        <v>20450</v>
      </c>
      <c r="J9457" t="s">
        <v>240</v>
      </c>
      <c r="K9457" t="s">
        <v>927</v>
      </c>
      <c r="L9457" s="82">
        <v>20861</v>
      </c>
      <c r="M9457" t="s">
        <v>10612</v>
      </c>
    </row>
    <row r="9458" spans="9:13" x14ac:dyDescent="0.25">
      <c r="I9458">
        <v>20451</v>
      </c>
      <c r="J9458" t="s">
        <v>407</v>
      </c>
      <c r="K9458" t="s">
        <v>895</v>
      </c>
      <c r="L9458" s="82">
        <v>20955</v>
      </c>
      <c r="M9458" t="s">
        <v>10613</v>
      </c>
    </row>
    <row r="9459" spans="9:13" x14ac:dyDescent="0.25">
      <c r="I9459">
        <v>20452</v>
      </c>
      <c r="J9459" t="s">
        <v>407</v>
      </c>
      <c r="K9459" t="s">
        <v>844</v>
      </c>
      <c r="L9459" s="82">
        <v>21104</v>
      </c>
      <c r="M9459" t="s">
        <v>10614</v>
      </c>
    </row>
    <row r="9460" spans="9:13" x14ac:dyDescent="0.25">
      <c r="I9460">
        <v>20453</v>
      </c>
      <c r="J9460" t="s">
        <v>417</v>
      </c>
      <c r="K9460" t="s">
        <v>883</v>
      </c>
      <c r="L9460" s="82">
        <v>21445</v>
      </c>
      <c r="M9460" t="s">
        <v>10615</v>
      </c>
    </row>
    <row r="9461" spans="9:13" x14ac:dyDescent="0.25">
      <c r="I9461">
        <v>20454</v>
      </c>
      <c r="J9461" t="s">
        <v>354</v>
      </c>
      <c r="K9461" t="s">
        <v>930</v>
      </c>
      <c r="L9461" s="82">
        <v>21345</v>
      </c>
      <c r="M9461" t="s">
        <v>10616</v>
      </c>
    </row>
    <row r="9462" spans="9:13" x14ac:dyDescent="0.25">
      <c r="I9462">
        <v>20455</v>
      </c>
      <c r="J9462" t="s">
        <v>613</v>
      </c>
      <c r="K9462" t="s">
        <v>903</v>
      </c>
      <c r="L9462" s="82">
        <v>21524</v>
      </c>
      <c r="M9462" t="s">
        <v>10617</v>
      </c>
    </row>
    <row r="9463" spans="9:13" x14ac:dyDescent="0.25">
      <c r="I9463">
        <v>20456</v>
      </c>
      <c r="J9463" t="s">
        <v>308</v>
      </c>
      <c r="K9463" t="s">
        <v>851</v>
      </c>
      <c r="L9463" s="82">
        <v>21226</v>
      </c>
      <c r="M9463" t="s">
        <v>10618</v>
      </c>
    </row>
    <row r="9464" spans="9:13" x14ac:dyDescent="0.25">
      <c r="I9464">
        <v>20457</v>
      </c>
      <c r="J9464" t="s">
        <v>318</v>
      </c>
      <c r="K9464" t="s">
        <v>936</v>
      </c>
      <c r="L9464" s="82">
        <v>27130</v>
      </c>
      <c r="M9464" t="s">
        <v>10619</v>
      </c>
    </row>
    <row r="9465" spans="9:13" x14ac:dyDescent="0.25">
      <c r="I9465">
        <v>20458</v>
      </c>
      <c r="J9465" t="s">
        <v>439</v>
      </c>
      <c r="K9465" t="s">
        <v>981</v>
      </c>
      <c r="L9465" s="82">
        <v>27347</v>
      </c>
      <c r="M9465" t="s">
        <v>10620</v>
      </c>
    </row>
    <row r="9466" spans="9:13" x14ac:dyDescent="0.25">
      <c r="I9466">
        <v>20459</v>
      </c>
      <c r="J9466" t="s">
        <v>284</v>
      </c>
      <c r="K9466" t="s">
        <v>931</v>
      </c>
      <c r="L9466" s="82">
        <v>27309</v>
      </c>
      <c r="M9466" t="s">
        <v>10621</v>
      </c>
    </row>
    <row r="9467" spans="9:13" x14ac:dyDescent="0.25">
      <c r="I9467">
        <v>20460</v>
      </c>
      <c r="J9467" t="s">
        <v>589</v>
      </c>
      <c r="K9467" t="s">
        <v>906</v>
      </c>
      <c r="L9467" s="82">
        <v>21635</v>
      </c>
      <c r="M9467" t="s">
        <v>10622</v>
      </c>
    </row>
    <row r="9468" spans="9:13" x14ac:dyDescent="0.25">
      <c r="I9468">
        <v>20461</v>
      </c>
      <c r="J9468" t="s">
        <v>511</v>
      </c>
      <c r="K9468" t="s">
        <v>615</v>
      </c>
      <c r="L9468" s="82">
        <v>24279</v>
      </c>
      <c r="M9468" t="s">
        <v>10623</v>
      </c>
    </row>
    <row r="9469" spans="9:13" x14ac:dyDescent="0.25">
      <c r="I9469">
        <v>20462</v>
      </c>
      <c r="J9469" t="s">
        <v>353</v>
      </c>
      <c r="K9469" t="s">
        <v>397</v>
      </c>
      <c r="L9469" s="82">
        <v>24343</v>
      </c>
      <c r="M9469" t="s">
        <v>10624</v>
      </c>
    </row>
    <row r="9470" spans="9:13" x14ac:dyDescent="0.25">
      <c r="I9470">
        <v>20463</v>
      </c>
      <c r="J9470" t="s">
        <v>272</v>
      </c>
      <c r="K9470" t="s">
        <v>417</v>
      </c>
      <c r="L9470" s="82">
        <v>21058</v>
      </c>
      <c r="M9470" t="s">
        <v>10625</v>
      </c>
    </row>
    <row r="9471" spans="9:13" x14ac:dyDescent="0.25">
      <c r="I9471">
        <v>20464</v>
      </c>
      <c r="J9471" t="s">
        <v>217</v>
      </c>
      <c r="K9471" t="s">
        <v>832</v>
      </c>
      <c r="L9471" s="82">
        <v>20843</v>
      </c>
      <c r="M9471" t="s">
        <v>10626</v>
      </c>
    </row>
    <row r="9472" spans="9:13" x14ac:dyDescent="0.25">
      <c r="I9472">
        <v>20465</v>
      </c>
      <c r="J9472" t="s">
        <v>528</v>
      </c>
      <c r="K9472" t="s">
        <v>875</v>
      </c>
      <c r="L9472" s="82">
        <v>20980</v>
      </c>
      <c r="M9472" t="s">
        <v>10627</v>
      </c>
    </row>
    <row r="9473" spans="9:13" x14ac:dyDescent="0.25">
      <c r="I9473">
        <v>20466</v>
      </c>
      <c r="J9473" t="s">
        <v>514</v>
      </c>
      <c r="K9473" t="s">
        <v>968</v>
      </c>
      <c r="L9473" s="82">
        <v>20855</v>
      </c>
      <c r="M9473" t="s">
        <v>10628</v>
      </c>
    </row>
    <row r="9474" spans="9:13" x14ac:dyDescent="0.25">
      <c r="I9474">
        <v>20467</v>
      </c>
      <c r="J9474" t="s">
        <v>294</v>
      </c>
      <c r="K9474" t="s">
        <v>835</v>
      </c>
      <c r="L9474" s="82">
        <v>20608</v>
      </c>
      <c r="M9474" t="s">
        <v>10629</v>
      </c>
    </row>
    <row r="9475" spans="9:13" x14ac:dyDescent="0.25">
      <c r="I9475">
        <v>20468</v>
      </c>
      <c r="J9475" t="s">
        <v>316</v>
      </c>
      <c r="K9475" t="s">
        <v>912</v>
      </c>
      <c r="L9475" s="82">
        <v>20611</v>
      </c>
      <c r="M9475" t="s">
        <v>10630</v>
      </c>
    </row>
    <row r="9476" spans="9:13" x14ac:dyDescent="0.25">
      <c r="I9476">
        <v>20469</v>
      </c>
      <c r="J9476" t="s">
        <v>652</v>
      </c>
      <c r="K9476" t="s">
        <v>1007</v>
      </c>
      <c r="L9476" s="82">
        <v>20517</v>
      </c>
      <c r="M9476" t="s">
        <v>10631</v>
      </c>
    </row>
    <row r="9477" spans="9:13" x14ac:dyDescent="0.25">
      <c r="I9477">
        <v>20470</v>
      </c>
      <c r="J9477" t="s">
        <v>268</v>
      </c>
      <c r="K9477" t="s">
        <v>959</v>
      </c>
      <c r="L9477" s="82">
        <v>20693</v>
      </c>
      <c r="M9477" t="s">
        <v>10632</v>
      </c>
    </row>
    <row r="9478" spans="9:13" x14ac:dyDescent="0.25">
      <c r="I9478">
        <v>20471</v>
      </c>
      <c r="J9478" t="s">
        <v>523</v>
      </c>
      <c r="K9478" t="s">
        <v>854</v>
      </c>
      <c r="L9478" s="82">
        <v>11693</v>
      </c>
      <c r="M9478" t="s">
        <v>10633</v>
      </c>
    </row>
    <row r="9479" spans="9:13" x14ac:dyDescent="0.25">
      <c r="I9479">
        <v>20472</v>
      </c>
      <c r="J9479" t="s">
        <v>278</v>
      </c>
      <c r="K9479" t="s">
        <v>918</v>
      </c>
      <c r="L9479" s="82">
        <v>23762</v>
      </c>
      <c r="M9479" t="s">
        <v>10634</v>
      </c>
    </row>
    <row r="9480" spans="9:13" x14ac:dyDescent="0.25">
      <c r="I9480">
        <v>20473</v>
      </c>
      <c r="J9480" t="s">
        <v>298</v>
      </c>
      <c r="K9480" t="s">
        <v>911</v>
      </c>
      <c r="L9480" s="82">
        <v>23835</v>
      </c>
      <c r="M9480" t="s">
        <v>10635</v>
      </c>
    </row>
    <row r="9481" spans="9:13" x14ac:dyDescent="0.25">
      <c r="I9481">
        <v>20474</v>
      </c>
      <c r="J9481" t="s">
        <v>278</v>
      </c>
      <c r="K9481" t="s">
        <v>950</v>
      </c>
      <c r="L9481" s="82">
        <v>23837</v>
      </c>
      <c r="M9481" t="s">
        <v>10636</v>
      </c>
    </row>
    <row r="9482" spans="9:13" x14ac:dyDescent="0.25">
      <c r="I9482">
        <v>20475</v>
      </c>
      <c r="J9482" t="s">
        <v>220</v>
      </c>
      <c r="K9482" t="s">
        <v>930</v>
      </c>
      <c r="L9482" s="82">
        <v>24011</v>
      </c>
      <c r="M9482" t="s">
        <v>10637</v>
      </c>
    </row>
    <row r="9483" spans="9:13" x14ac:dyDescent="0.25">
      <c r="I9483">
        <v>20476</v>
      </c>
      <c r="J9483" t="s">
        <v>168</v>
      </c>
      <c r="K9483" t="s">
        <v>909</v>
      </c>
      <c r="L9483" s="82">
        <v>23991</v>
      </c>
      <c r="M9483" t="s">
        <v>10638</v>
      </c>
    </row>
    <row r="9484" spans="9:13" x14ac:dyDescent="0.25">
      <c r="I9484">
        <v>20477</v>
      </c>
      <c r="J9484" t="s">
        <v>597</v>
      </c>
      <c r="K9484" t="s">
        <v>986</v>
      </c>
      <c r="L9484" s="82">
        <v>23790</v>
      </c>
      <c r="M9484" t="s">
        <v>10639</v>
      </c>
    </row>
    <row r="9485" spans="9:13" x14ac:dyDescent="0.25">
      <c r="I9485">
        <v>20478</v>
      </c>
      <c r="J9485" t="s">
        <v>277</v>
      </c>
      <c r="K9485" t="s">
        <v>993</v>
      </c>
      <c r="L9485" s="82">
        <v>23684</v>
      </c>
      <c r="M9485" t="s">
        <v>10640</v>
      </c>
    </row>
    <row r="9486" spans="9:13" x14ac:dyDescent="0.25">
      <c r="I9486">
        <v>20479</v>
      </c>
      <c r="J9486" t="s">
        <v>454</v>
      </c>
      <c r="K9486" t="s">
        <v>477</v>
      </c>
      <c r="L9486" s="82">
        <v>23517</v>
      </c>
      <c r="M9486" t="s">
        <v>10641</v>
      </c>
    </row>
    <row r="9487" spans="9:13" x14ac:dyDescent="0.25">
      <c r="I9487">
        <v>20480</v>
      </c>
      <c r="J9487" t="s">
        <v>523</v>
      </c>
      <c r="K9487" t="s">
        <v>887</v>
      </c>
      <c r="L9487" s="82">
        <v>22790</v>
      </c>
      <c r="M9487" t="s">
        <v>10642</v>
      </c>
    </row>
    <row r="9488" spans="9:13" x14ac:dyDescent="0.25">
      <c r="I9488">
        <v>20481</v>
      </c>
      <c r="J9488" t="s">
        <v>167</v>
      </c>
      <c r="K9488" t="s">
        <v>843</v>
      </c>
      <c r="L9488" s="82">
        <v>22712</v>
      </c>
      <c r="M9488" t="s">
        <v>10643</v>
      </c>
    </row>
    <row r="9489" spans="9:13" x14ac:dyDescent="0.25">
      <c r="I9489">
        <v>20482</v>
      </c>
      <c r="J9489" t="s">
        <v>222</v>
      </c>
      <c r="K9489" t="s">
        <v>871</v>
      </c>
      <c r="L9489" s="82">
        <v>22758</v>
      </c>
      <c r="M9489" t="s">
        <v>10644</v>
      </c>
    </row>
    <row r="9490" spans="9:13" x14ac:dyDescent="0.25">
      <c r="I9490">
        <v>20483</v>
      </c>
      <c r="J9490" t="s">
        <v>453</v>
      </c>
      <c r="K9490" t="s">
        <v>894</v>
      </c>
      <c r="L9490" s="82">
        <v>22715</v>
      </c>
      <c r="M9490" t="s">
        <v>10645</v>
      </c>
    </row>
    <row r="9491" spans="9:13" x14ac:dyDescent="0.25">
      <c r="I9491">
        <v>20484</v>
      </c>
      <c r="J9491" t="s">
        <v>500</v>
      </c>
      <c r="K9491" t="s">
        <v>363</v>
      </c>
      <c r="L9491" s="82">
        <v>15394</v>
      </c>
      <c r="M9491" t="s">
        <v>10646</v>
      </c>
    </row>
    <row r="9492" spans="9:13" x14ac:dyDescent="0.25">
      <c r="I9492">
        <v>20485</v>
      </c>
      <c r="J9492" t="s">
        <v>530</v>
      </c>
      <c r="K9492" t="s">
        <v>874</v>
      </c>
      <c r="L9492" s="82">
        <v>15537</v>
      </c>
      <c r="M9492" t="s">
        <v>10647</v>
      </c>
    </row>
    <row r="9493" spans="9:13" x14ac:dyDescent="0.25">
      <c r="I9493">
        <v>20486</v>
      </c>
      <c r="J9493" t="s">
        <v>595</v>
      </c>
      <c r="K9493" t="s">
        <v>876</v>
      </c>
      <c r="L9493" s="82">
        <v>15594</v>
      </c>
      <c r="M9493" t="s">
        <v>10648</v>
      </c>
    </row>
    <row r="9494" spans="9:13" x14ac:dyDescent="0.25">
      <c r="I9494">
        <v>20487</v>
      </c>
      <c r="J9494" t="s">
        <v>686</v>
      </c>
      <c r="K9494" t="s">
        <v>126</v>
      </c>
      <c r="L9494" s="82">
        <v>15404</v>
      </c>
      <c r="M9494" t="s">
        <v>10649</v>
      </c>
    </row>
    <row r="9495" spans="9:13" x14ac:dyDescent="0.25">
      <c r="I9495">
        <v>20488</v>
      </c>
      <c r="J9495" t="s">
        <v>539</v>
      </c>
      <c r="K9495" t="s">
        <v>940</v>
      </c>
      <c r="L9495" s="82">
        <v>15415</v>
      </c>
      <c r="M9495" t="s">
        <v>10650</v>
      </c>
    </row>
    <row r="9496" spans="9:13" x14ac:dyDescent="0.25">
      <c r="I9496">
        <v>20489</v>
      </c>
      <c r="J9496" t="s">
        <v>578</v>
      </c>
      <c r="K9496" t="s">
        <v>890</v>
      </c>
      <c r="L9496" s="82">
        <v>15622</v>
      </c>
      <c r="M9496" t="s">
        <v>10651</v>
      </c>
    </row>
    <row r="9497" spans="9:13" x14ac:dyDescent="0.25">
      <c r="I9497">
        <v>20490</v>
      </c>
      <c r="J9497" t="s">
        <v>506</v>
      </c>
      <c r="K9497" t="s">
        <v>925</v>
      </c>
      <c r="L9497" s="82">
        <v>15798</v>
      </c>
      <c r="M9497" t="s">
        <v>10652</v>
      </c>
    </row>
    <row r="9498" spans="9:13" x14ac:dyDescent="0.25">
      <c r="I9498">
        <v>20491</v>
      </c>
      <c r="J9498" t="s">
        <v>457</v>
      </c>
      <c r="K9498" t="s">
        <v>944</v>
      </c>
      <c r="L9498" s="82">
        <v>15717</v>
      </c>
      <c r="M9498" t="s">
        <v>10653</v>
      </c>
    </row>
    <row r="9499" spans="9:13" x14ac:dyDescent="0.25">
      <c r="I9499">
        <v>20492</v>
      </c>
      <c r="J9499" t="s">
        <v>320</v>
      </c>
      <c r="K9499" t="s">
        <v>664</v>
      </c>
      <c r="L9499" s="82">
        <v>15750</v>
      </c>
      <c r="M9499" t="s">
        <v>10654</v>
      </c>
    </row>
    <row r="9500" spans="9:13" x14ac:dyDescent="0.25">
      <c r="I9500">
        <v>20493</v>
      </c>
      <c r="J9500" t="s">
        <v>697</v>
      </c>
      <c r="K9500" t="s">
        <v>477</v>
      </c>
      <c r="L9500" s="82">
        <v>15748</v>
      </c>
      <c r="M9500" t="s">
        <v>10655</v>
      </c>
    </row>
    <row r="9501" spans="9:13" x14ac:dyDescent="0.25">
      <c r="I9501">
        <v>20494</v>
      </c>
      <c r="J9501" t="s">
        <v>186</v>
      </c>
      <c r="K9501" t="s">
        <v>984</v>
      </c>
      <c r="L9501" s="82">
        <v>15871</v>
      </c>
      <c r="M9501" t="s">
        <v>10656</v>
      </c>
    </row>
    <row r="9502" spans="9:13" x14ac:dyDescent="0.25">
      <c r="I9502">
        <v>20495</v>
      </c>
      <c r="J9502" t="s">
        <v>589</v>
      </c>
      <c r="K9502" t="s">
        <v>838</v>
      </c>
      <c r="L9502" s="82">
        <v>15960</v>
      </c>
      <c r="M9502" t="s">
        <v>10657</v>
      </c>
    </row>
    <row r="9503" spans="9:13" x14ac:dyDescent="0.25">
      <c r="I9503">
        <v>20496</v>
      </c>
      <c r="J9503" t="s">
        <v>451</v>
      </c>
      <c r="K9503" t="s">
        <v>925</v>
      </c>
      <c r="L9503" s="82">
        <v>15953</v>
      </c>
      <c r="M9503" t="s">
        <v>10658</v>
      </c>
    </row>
    <row r="9504" spans="9:13" x14ac:dyDescent="0.25">
      <c r="I9504">
        <v>20497</v>
      </c>
      <c r="J9504" t="s">
        <v>394</v>
      </c>
      <c r="K9504" t="s">
        <v>1098</v>
      </c>
      <c r="L9504" s="82">
        <v>16135</v>
      </c>
      <c r="M9504" t="s">
        <v>10659</v>
      </c>
    </row>
    <row r="9505" spans="9:13" x14ac:dyDescent="0.25">
      <c r="I9505">
        <v>20498</v>
      </c>
      <c r="J9505" t="s">
        <v>399</v>
      </c>
      <c r="K9505" t="s">
        <v>888</v>
      </c>
      <c r="L9505" s="82">
        <v>16203</v>
      </c>
      <c r="M9505" t="s">
        <v>10660</v>
      </c>
    </row>
    <row r="9506" spans="9:13" x14ac:dyDescent="0.25">
      <c r="I9506">
        <v>20499</v>
      </c>
      <c r="J9506" t="s">
        <v>349</v>
      </c>
      <c r="K9506" t="s">
        <v>924</v>
      </c>
      <c r="L9506" s="82">
        <v>16430</v>
      </c>
      <c r="M9506" t="s">
        <v>10661</v>
      </c>
    </row>
    <row r="9507" spans="9:13" x14ac:dyDescent="0.25">
      <c r="I9507">
        <v>20500</v>
      </c>
      <c r="J9507" t="s">
        <v>363</v>
      </c>
      <c r="K9507" t="s">
        <v>876</v>
      </c>
      <c r="L9507" s="82">
        <v>16188</v>
      </c>
      <c r="M9507" t="s">
        <v>10662</v>
      </c>
    </row>
    <row r="9508" spans="9:13" x14ac:dyDescent="0.25">
      <c r="I9508">
        <v>20501</v>
      </c>
      <c r="J9508" t="s">
        <v>363</v>
      </c>
      <c r="K9508" t="s">
        <v>615</v>
      </c>
      <c r="L9508" s="82">
        <v>16331</v>
      </c>
      <c r="M9508" t="s">
        <v>10663</v>
      </c>
    </row>
    <row r="9509" spans="9:13" x14ac:dyDescent="0.25">
      <c r="I9509">
        <v>20502</v>
      </c>
      <c r="J9509" t="s">
        <v>587</v>
      </c>
      <c r="K9509" t="s">
        <v>915</v>
      </c>
      <c r="L9509" s="82">
        <v>16188</v>
      </c>
      <c r="M9509" t="s">
        <v>10664</v>
      </c>
    </row>
    <row r="9510" spans="9:13" x14ac:dyDescent="0.25">
      <c r="I9510">
        <v>20503</v>
      </c>
      <c r="J9510" t="s">
        <v>717</v>
      </c>
      <c r="K9510" t="s">
        <v>968</v>
      </c>
      <c r="L9510" s="82">
        <v>16499</v>
      </c>
      <c r="M9510" t="s">
        <v>10665</v>
      </c>
    </row>
    <row r="9511" spans="9:13" x14ac:dyDescent="0.25">
      <c r="I9511">
        <v>20504</v>
      </c>
      <c r="J9511" t="s">
        <v>770</v>
      </c>
      <c r="K9511" t="s">
        <v>1099</v>
      </c>
      <c r="L9511" s="82">
        <v>16686</v>
      </c>
      <c r="M9511" t="s">
        <v>10666</v>
      </c>
    </row>
    <row r="9512" spans="9:13" x14ac:dyDescent="0.25">
      <c r="I9512">
        <v>20505</v>
      </c>
      <c r="J9512" t="s">
        <v>584</v>
      </c>
      <c r="K9512" t="s">
        <v>887</v>
      </c>
      <c r="L9512" s="82">
        <v>16567</v>
      </c>
      <c r="M9512" t="s">
        <v>10667</v>
      </c>
    </row>
    <row r="9513" spans="9:13" x14ac:dyDescent="0.25">
      <c r="I9513">
        <v>20506</v>
      </c>
      <c r="J9513" t="s">
        <v>689</v>
      </c>
      <c r="K9513" t="s">
        <v>602</v>
      </c>
      <c r="L9513" s="82">
        <v>16542</v>
      </c>
      <c r="M9513" t="s">
        <v>10668</v>
      </c>
    </row>
    <row r="9514" spans="9:13" x14ac:dyDescent="0.25">
      <c r="I9514">
        <v>20507</v>
      </c>
      <c r="J9514" t="s">
        <v>540</v>
      </c>
      <c r="K9514" t="s">
        <v>884</v>
      </c>
      <c r="L9514" s="82">
        <v>16483</v>
      </c>
      <c r="M9514" t="s">
        <v>10669</v>
      </c>
    </row>
    <row r="9515" spans="9:13" x14ac:dyDescent="0.25">
      <c r="I9515">
        <v>20508</v>
      </c>
      <c r="J9515" t="s">
        <v>456</v>
      </c>
      <c r="K9515" t="s">
        <v>924</v>
      </c>
      <c r="L9515" s="82">
        <v>16717</v>
      </c>
      <c r="M9515" t="s">
        <v>10670</v>
      </c>
    </row>
    <row r="9516" spans="9:13" x14ac:dyDescent="0.25">
      <c r="I9516">
        <v>20509</v>
      </c>
      <c r="J9516" t="s">
        <v>467</v>
      </c>
      <c r="K9516" t="s">
        <v>858</v>
      </c>
      <c r="L9516" s="82">
        <v>16548</v>
      </c>
      <c r="M9516" t="s">
        <v>10671</v>
      </c>
    </row>
    <row r="9517" spans="9:13" x14ac:dyDescent="0.25">
      <c r="I9517">
        <v>20510</v>
      </c>
      <c r="J9517" t="s">
        <v>588</v>
      </c>
      <c r="K9517" t="s">
        <v>887</v>
      </c>
      <c r="L9517" s="82">
        <v>17114</v>
      </c>
      <c r="M9517" t="s">
        <v>10672</v>
      </c>
    </row>
    <row r="9518" spans="9:13" x14ac:dyDescent="0.25">
      <c r="I9518">
        <v>20511</v>
      </c>
      <c r="J9518" t="s">
        <v>697</v>
      </c>
      <c r="K9518" t="s">
        <v>344</v>
      </c>
      <c r="L9518" s="82">
        <v>17094</v>
      </c>
      <c r="M9518" t="s">
        <v>10673</v>
      </c>
    </row>
    <row r="9519" spans="9:13" x14ac:dyDescent="0.25">
      <c r="I9519">
        <v>20512</v>
      </c>
      <c r="J9519" t="s">
        <v>162</v>
      </c>
      <c r="K9519" t="s">
        <v>996</v>
      </c>
      <c r="L9519" s="82">
        <v>17235</v>
      </c>
      <c r="M9519" t="s">
        <v>10674</v>
      </c>
    </row>
    <row r="9520" spans="9:13" x14ac:dyDescent="0.25">
      <c r="I9520">
        <v>20513</v>
      </c>
      <c r="J9520" t="s">
        <v>400</v>
      </c>
      <c r="K9520" t="s">
        <v>992</v>
      </c>
      <c r="L9520" s="82">
        <v>17201</v>
      </c>
      <c r="M9520" t="s">
        <v>10675</v>
      </c>
    </row>
    <row r="9521" spans="9:13" x14ac:dyDescent="0.25">
      <c r="I9521">
        <v>20514</v>
      </c>
      <c r="J9521" t="s">
        <v>285</v>
      </c>
      <c r="K9521" t="s">
        <v>913</v>
      </c>
      <c r="L9521" s="82">
        <v>17291</v>
      </c>
      <c r="M9521" t="s">
        <v>10676</v>
      </c>
    </row>
    <row r="9522" spans="9:13" x14ac:dyDescent="0.25">
      <c r="I9522">
        <v>20515</v>
      </c>
      <c r="J9522" t="s">
        <v>352</v>
      </c>
      <c r="K9522" t="s">
        <v>843</v>
      </c>
      <c r="L9522" s="82">
        <v>17253</v>
      </c>
      <c r="M9522" t="s">
        <v>10677</v>
      </c>
    </row>
    <row r="9523" spans="9:13" x14ac:dyDescent="0.25">
      <c r="I9523">
        <v>20516</v>
      </c>
      <c r="J9523" t="s">
        <v>288</v>
      </c>
      <c r="K9523" t="s">
        <v>171</v>
      </c>
      <c r="L9523" s="82">
        <v>17381</v>
      </c>
      <c r="M9523" t="s">
        <v>10678</v>
      </c>
    </row>
    <row r="9524" spans="9:13" x14ac:dyDescent="0.25">
      <c r="I9524">
        <v>20517</v>
      </c>
      <c r="J9524" t="s">
        <v>323</v>
      </c>
      <c r="K9524" t="s">
        <v>843</v>
      </c>
      <c r="L9524" s="82">
        <v>17512</v>
      </c>
      <c r="M9524" t="s">
        <v>10679</v>
      </c>
    </row>
    <row r="9525" spans="9:13" x14ac:dyDescent="0.25">
      <c r="I9525">
        <v>20518</v>
      </c>
      <c r="J9525" t="s">
        <v>416</v>
      </c>
      <c r="K9525" t="s">
        <v>980</v>
      </c>
      <c r="L9525" s="82">
        <v>17464</v>
      </c>
      <c r="M9525" t="s">
        <v>10680</v>
      </c>
    </row>
    <row r="9526" spans="9:13" x14ac:dyDescent="0.25">
      <c r="I9526">
        <v>20519</v>
      </c>
      <c r="J9526" t="s">
        <v>233</v>
      </c>
      <c r="K9526" t="s">
        <v>871</v>
      </c>
      <c r="L9526" s="82">
        <v>17583</v>
      </c>
      <c r="M9526" t="s">
        <v>10681</v>
      </c>
    </row>
    <row r="9527" spans="9:13" x14ac:dyDescent="0.25">
      <c r="I9527">
        <v>20520</v>
      </c>
      <c r="J9527" t="s">
        <v>638</v>
      </c>
      <c r="K9527" t="s">
        <v>989</v>
      </c>
      <c r="L9527" s="82">
        <v>17695</v>
      </c>
      <c r="M9527" t="s">
        <v>10682</v>
      </c>
    </row>
    <row r="9528" spans="9:13" x14ac:dyDescent="0.25">
      <c r="I9528">
        <v>20521</v>
      </c>
      <c r="J9528" t="s">
        <v>222</v>
      </c>
      <c r="K9528" t="s">
        <v>830</v>
      </c>
      <c r="L9528" s="82">
        <v>17728</v>
      </c>
      <c r="M9528" t="s">
        <v>10683</v>
      </c>
    </row>
    <row r="9529" spans="9:13" x14ac:dyDescent="0.25">
      <c r="I9529">
        <v>20522</v>
      </c>
      <c r="J9529" t="s">
        <v>480</v>
      </c>
      <c r="K9529" t="s">
        <v>996</v>
      </c>
      <c r="L9529" s="82">
        <v>17875</v>
      </c>
      <c r="M9529" t="s">
        <v>10684</v>
      </c>
    </row>
    <row r="9530" spans="9:13" x14ac:dyDescent="0.25">
      <c r="I9530">
        <v>20523</v>
      </c>
      <c r="J9530" t="s">
        <v>515</v>
      </c>
      <c r="K9530" t="s">
        <v>933</v>
      </c>
      <c r="L9530" s="82">
        <v>17664</v>
      </c>
      <c r="M9530" t="s">
        <v>10685</v>
      </c>
    </row>
    <row r="9531" spans="9:13" x14ac:dyDescent="0.25">
      <c r="I9531">
        <v>20524</v>
      </c>
      <c r="J9531" t="s">
        <v>498</v>
      </c>
      <c r="K9531" t="s">
        <v>834</v>
      </c>
      <c r="L9531" s="82">
        <v>17993</v>
      </c>
      <c r="M9531" t="s">
        <v>10686</v>
      </c>
    </row>
    <row r="9532" spans="9:13" x14ac:dyDescent="0.25">
      <c r="I9532">
        <v>20525</v>
      </c>
      <c r="J9532" t="s">
        <v>283</v>
      </c>
      <c r="K9532" t="s">
        <v>894</v>
      </c>
      <c r="L9532" s="82">
        <v>18132</v>
      </c>
      <c r="M9532" t="s">
        <v>10687</v>
      </c>
    </row>
    <row r="9533" spans="9:13" x14ac:dyDescent="0.25">
      <c r="I9533">
        <v>20526</v>
      </c>
      <c r="J9533" t="s">
        <v>643</v>
      </c>
      <c r="K9533" t="s">
        <v>686</v>
      </c>
      <c r="L9533" s="82">
        <v>18045</v>
      </c>
      <c r="M9533" t="s">
        <v>10688</v>
      </c>
    </row>
    <row r="9534" spans="9:13" x14ac:dyDescent="0.25">
      <c r="I9534">
        <v>20527</v>
      </c>
      <c r="J9534" t="s">
        <v>162</v>
      </c>
      <c r="K9534" t="s">
        <v>915</v>
      </c>
      <c r="L9534" s="82">
        <v>17975</v>
      </c>
      <c r="M9534" t="s">
        <v>10689</v>
      </c>
    </row>
    <row r="9535" spans="9:13" x14ac:dyDescent="0.25">
      <c r="I9535">
        <v>20528</v>
      </c>
      <c r="J9535" t="s">
        <v>298</v>
      </c>
      <c r="K9535" t="s">
        <v>934</v>
      </c>
      <c r="L9535" s="82">
        <v>18541</v>
      </c>
      <c r="M9535" t="s">
        <v>10690</v>
      </c>
    </row>
    <row r="9536" spans="9:13" x14ac:dyDescent="0.25">
      <c r="I9536">
        <v>20529</v>
      </c>
      <c r="J9536" t="s">
        <v>168</v>
      </c>
      <c r="K9536" t="s">
        <v>477</v>
      </c>
      <c r="L9536" s="82">
        <v>18594</v>
      </c>
      <c r="M9536" t="s">
        <v>10691</v>
      </c>
    </row>
    <row r="9537" spans="9:13" x14ac:dyDescent="0.25">
      <c r="I9537">
        <v>20530</v>
      </c>
      <c r="J9537" t="s">
        <v>492</v>
      </c>
      <c r="K9537" t="s">
        <v>834</v>
      </c>
      <c r="L9537" s="82">
        <v>18356</v>
      </c>
      <c r="M9537" t="s">
        <v>10692</v>
      </c>
    </row>
    <row r="9538" spans="9:13" x14ac:dyDescent="0.25">
      <c r="I9538">
        <v>20531</v>
      </c>
      <c r="J9538" t="s">
        <v>283</v>
      </c>
      <c r="K9538" t="s">
        <v>836</v>
      </c>
      <c r="L9538" s="82">
        <v>18347</v>
      </c>
      <c r="M9538" t="s">
        <v>10693</v>
      </c>
    </row>
    <row r="9539" spans="9:13" x14ac:dyDescent="0.25">
      <c r="I9539">
        <v>20532</v>
      </c>
      <c r="J9539" t="s">
        <v>452</v>
      </c>
      <c r="K9539" t="s">
        <v>1016</v>
      </c>
      <c r="L9539" s="82">
        <v>18376</v>
      </c>
      <c r="M9539" t="s">
        <v>10694</v>
      </c>
    </row>
    <row r="9540" spans="9:13" x14ac:dyDescent="0.25">
      <c r="I9540">
        <v>20533</v>
      </c>
      <c r="J9540" t="s">
        <v>297</v>
      </c>
      <c r="K9540" t="s">
        <v>944</v>
      </c>
      <c r="L9540" s="82">
        <v>18513</v>
      </c>
      <c r="M9540" t="s">
        <v>10695</v>
      </c>
    </row>
    <row r="9541" spans="9:13" x14ac:dyDescent="0.25">
      <c r="I9541">
        <v>20534</v>
      </c>
      <c r="J9541" t="s">
        <v>234</v>
      </c>
      <c r="K9541" t="s">
        <v>866</v>
      </c>
      <c r="L9541" s="82">
        <v>18335</v>
      </c>
      <c r="M9541" t="s">
        <v>10696</v>
      </c>
    </row>
    <row r="9542" spans="9:13" x14ac:dyDescent="0.25">
      <c r="I9542">
        <v>20535</v>
      </c>
      <c r="J9542" t="s">
        <v>723</v>
      </c>
      <c r="K9542" t="s">
        <v>823</v>
      </c>
      <c r="L9542" s="82">
        <v>18306</v>
      </c>
      <c r="M9542" t="s">
        <v>10697</v>
      </c>
    </row>
    <row r="9543" spans="9:13" x14ac:dyDescent="0.25">
      <c r="I9543">
        <v>20536</v>
      </c>
      <c r="J9543" t="s">
        <v>344</v>
      </c>
      <c r="K9543" t="s">
        <v>937</v>
      </c>
      <c r="L9543" s="82">
        <v>18304</v>
      </c>
      <c r="M9543" t="s">
        <v>10698</v>
      </c>
    </row>
    <row r="9544" spans="9:13" x14ac:dyDescent="0.25">
      <c r="I9544">
        <v>20537</v>
      </c>
      <c r="J9544" t="s">
        <v>495</v>
      </c>
      <c r="K9544" t="s">
        <v>941</v>
      </c>
      <c r="L9544" s="82">
        <v>18398</v>
      </c>
      <c r="M9544" t="s">
        <v>10699</v>
      </c>
    </row>
    <row r="9545" spans="9:13" x14ac:dyDescent="0.25">
      <c r="I9545">
        <v>20538</v>
      </c>
      <c r="J9545" t="s">
        <v>319</v>
      </c>
      <c r="K9545" t="s">
        <v>835</v>
      </c>
      <c r="L9545" s="82">
        <v>18856</v>
      </c>
      <c r="M9545" t="s">
        <v>10700</v>
      </c>
    </row>
    <row r="9546" spans="9:13" x14ac:dyDescent="0.25">
      <c r="I9546">
        <v>20539</v>
      </c>
      <c r="J9546" t="s">
        <v>297</v>
      </c>
      <c r="K9546" t="s">
        <v>886</v>
      </c>
      <c r="L9546" s="82">
        <v>18892</v>
      </c>
      <c r="M9546" t="s">
        <v>10701</v>
      </c>
    </row>
    <row r="9547" spans="9:13" x14ac:dyDescent="0.25">
      <c r="I9547">
        <v>20540</v>
      </c>
      <c r="J9547" t="s">
        <v>272</v>
      </c>
      <c r="K9547" t="s">
        <v>862</v>
      </c>
      <c r="L9547" s="82">
        <v>18800</v>
      </c>
      <c r="M9547" t="s">
        <v>10702</v>
      </c>
    </row>
    <row r="9548" spans="9:13" x14ac:dyDescent="0.25">
      <c r="I9548">
        <v>20541</v>
      </c>
      <c r="J9548" t="s">
        <v>313</v>
      </c>
      <c r="K9548" t="s">
        <v>857</v>
      </c>
      <c r="L9548" s="82">
        <v>18873</v>
      </c>
      <c r="M9548" t="s">
        <v>10703</v>
      </c>
    </row>
    <row r="9549" spans="9:13" x14ac:dyDescent="0.25">
      <c r="I9549">
        <v>20542</v>
      </c>
      <c r="J9549" t="s">
        <v>319</v>
      </c>
      <c r="K9549" t="s">
        <v>987</v>
      </c>
      <c r="L9549" s="82">
        <v>18756</v>
      </c>
      <c r="M9549" t="s">
        <v>10704</v>
      </c>
    </row>
    <row r="9550" spans="9:13" x14ac:dyDescent="0.25">
      <c r="I9550">
        <v>20543</v>
      </c>
      <c r="J9550" t="s">
        <v>170</v>
      </c>
      <c r="K9550" t="s">
        <v>943</v>
      </c>
      <c r="L9550" s="82">
        <v>18675</v>
      </c>
      <c r="M9550" t="s">
        <v>10705</v>
      </c>
    </row>
    <row r="9551" spans="9:13" x14ac:dyDescent="0.25">
      <c r="I9551">
        <v>20544</v>
      </c>
      <c r="J9551" t="s">
        <v>234</v>
      </c>
      <c r="K9551" t="s">
        <v>995</v>
      </c>
      <c r="L9551" s="82">
        <v>19293</v>
      </c>
      <c r="M9551" t="s">
        <v>10706</v>
      </c>
    </row>
    <row r="9552" spans="9:13" x14ac:dyDescent="0.25">
      <c r="I9552">
        <v>20545</v>
      </c>
      <c r="J9552" t="s">
        <v>687</v>
      </c>
      <c r="K9552" t="s">
        <v>876</v>
      </c>
      <c r="L9552" s="82">
        <v>19227</v>
      </c>
      <c r="M9552" t="s">
        <v>10707</v>
      </c>
    </row>
    <row r="9553" spans="9:13" x14ac:dyDescent="0.25">
      <c r="I9553">
        <v>20546</v>
      </c>
      <c r="J9553" t="s">
        <v>608</v>
      </c>
      <c r="K9553" t="s">
        <v>898</v>
      </c>
      <c r="L9553" s="82">
        <v>19293</v>
      </c>
      <c r="M9553" t="s">
        <v>10708</v>
      </c>
    </row>
    <row r="9554" spans="9:13" x14ac:dyDescent="0.25">
      <c r="I9554">
        <v>20547</v>
      </c>
      <c r="J9554" t="s">
        <v>169</v>
      </c>
      <c r="K9554" t="s">
        <v>994</v>
      </c>
      <c r="L9554" s="82">
        <v>19609</v>
      </c>
      <c r="M9554" t="s">
        <v>10709</v>
      </c>
    </row>
    <row r="9555" spans="9:13" x14ac:dyDescent="0.25">
      <c r="I9555">
        <v>20548</v>
      </c>
      <c r="J9555" t="s">
        <v>653</v>
      </c>
      <c r="K9555" t="s">
        <v>932</v>
      </c>
      <c r="L9555" s="82">
        <v>21126</v>
      </c>
      <c r="M9555" t="s">
        <v>10710</v>
      </c>
    </row>
    <row r="9556" spans="9:13" x14ac:dyDescent="0.25">
      <c r="I9556">
        <v>20549</v>
      </c>
      <c r="J9556" t="s">
        <v>183</v>
      </c>
      <c r="K9556" t="s">
        <v>936</v>
      </c>
      <c r="L9556" s="82">
        <v>20949</v>
      </c>
      <c r="M9556" t="s">
        <v>10711</v>
      </c>
    </row>
    <row r="9557" spans="9:13" x14ac:dyDescent="0.25">
      <c r="I9557">
        <v>20550</v>
      </c>
      <c r="J9557" t="s">
        <v>668</v>
      </c>
      <c r="K9557" t="s">
        <v>970</v>
      </c>
      <c r="L9557" s="82">
        <v>21174</v>
      </c>
      <c r="M9557" t="s">
        <v>10712</v>
      </c>
    </row>
    <row r="9558" spans="9:13" x14ac:dyDescent="0.25">
      <c r="I9558">
        <v>20551</v>
      </c>
      <c r="J9558" t="s">
        <v>727</v>
      </c>
      <c r="K9558" t="s">
        <v>903</v>
      </c>
      <c r="L9558" s="82">
        <v>20948</v>
      </c>
      <c r="M9558" t="s">
        <v>10713</v>
      </c>
    </row>
    <row r="9559" spans="9:13" x14ac:dyDescent="0.25">
      <c r="I9559">
        <v>20552</v>
      </c>
      <c r="J9559" t="s">
        <v>644</v>
      </c>
      <c r="K9559" t="s">
        <v>877</v>
      </c>
      <c r="L9559" s="82">
        <v>20871</v>
      </c>
      <c r="M9559" t="s">
        <v>10714</v>
      </c>
    </row>
    <row r="9560" spans="9:13" x14ac:dyDescent="0.25">
      <c r="I9560">
        <v>20553</v>
      </c>
      <c r="J9560" t="s">
        <v>224</v>
      </c>
      <c r="K9560" t="s">
        <v>844</v>
      </c>
      <c r="L9560" s="82">
        <v>20783</v>
      </c>
      <c r="M9560" t="s">
        <v>10715</v>
      </c>
    </row>
    <row r="9561" spans="9:13" x14ac:dyDescent="0.25">
      <c r="I9561">
        <v>20554</v>
      </c>
      <c r="J9561" t="s">
        <v>574</v>
      </c>
      <c r="K9561" t="s">
        <v>927</v>
      </c>
      <c r="L9561" s="82">
        <v>20528</v>
      </c>
      <c r="M9561" t="s">
        <v>10716</v>
      </c>
    </row>
    <row r="9562" spans="9:13" x14ac:dyDescent="0.25">
      <c r="I9562">
        <v>20555</v>
      </c>
      <c r="J9562" t="s">
        <v>571</v>
      </c>
      <c r="K9562" t="s">
        <v>869</v>
      </c>
      <c r="L9562" s="82">
        <v>20710</v>
      </c>
      <c r="M9562" t="s">
        <v>10717</v>
      </c>
    </row>
    <row r="9563" spans="9:13" x14ac:dyDescent="0.25">
      <c r="I9563">
        <v>20556</v>
      </c>
      <c r="J9563" t="s">
        <v>625</v>
      </c>
      <c r="K9563" t="s">
        <v>966</v>
      </c>
      <c r="L9563" s="82">
        <v>20791</v>
      </c>
      <c r="M9563" t="s">
        <v>10718</v>
      </c>
    </row>
    <row r="9564" spans="9:13" x14ac:dyDescent="0.25">
      <c r="I9564">
        <v>20557</v>
      </c>
      <c r="J9564" t="s">
        <v>402</v>
      </c>
      <c r="K9564" t="s">
        <v>840</v>
      </c>
      <c r="L9564" s="82">
        <v>20682</v>
      </c>
      <c r="M9564" t="s">
        <v>10719</v>
      </c>
    </row>
    <row r="9565" spans="9:13" x14ac:dyDescent="0.25">
      <c r="I9565">
        <v>20558</v>
      </c>
      <c r="J9565" t="s">
        <v>271</v>
      </c>
      <c r="K9565" t="s">
        <v>949</v>
      </c>
      <c r="L9565" s="82">
        <v>20609</v>
      </c>
      <c r="M9565" t="s">
        <v>10720</v>
      </c>
    </row>
    <row r="9566" spans="9:13" x14ac:dyDescent="0.25">
      <c r="I9566">
        <v>20559</v>
      </c>
      <c r="J9566" t="s">
        <v>448</v>
      </c>
      <c r="K9566" t="s">
        <v>871</v>
      </c>
      <c r="L9566" s="82">
        <v>20382</v>
      </c>
      <c r="M9566" t="s">
        <v>10721</v>
      </c>
    </row>
    <row r="9567" spans="9:13" x14ac:dyDescent="0.25">
      <c r="I9567">
        <v>20560</v>
      </c>
      <c r="J9567" t="s">
        <v>378</v>
      </c>
      <c r="K9567" t="s">
        <v>879</v>
      </c>
      <c r="L9567" s="82">
        <v>20432</v>
      </c>
      <c r="M9567" t="s">
        <v>10722</v>
      </c>
    </row>
    <row r="9568" spans="9:13" x14ac:dyDescent="0.25">
      <c r="I9568">
        <v>20561</v>
      </c>
      <c r="J9568" t="s">
        <v>214</v>
      </c>
      <c r="K9568" t="s">
        <v>899</v>
      </c>
      <c r="L9568" s="82">
        <v>20232</v>
      </c>
      <c r="M9568" t="s">
        <v>10723</v>
      </c>
    </row>
    <row r="9569" spans="9:13" x14ac:dyDescent="0.25">
      <c r="I9569">
        <v>20562</v>
      </c>
      <c r="J9569" t="s">
        <v>771</v>
      </c>
      <c r="K9569" t="s">
        <v>1100</v>
      </c>
      <c r="L9569" s="82">
        <v>20345</v>
      </c>
      <c r="M9569" t="s">
        <v>10724</v>
      </c>
    </row>
    <row r="9570" spans="9:13" x14ac:dyDescent="0.25">
      <c r="I9570">
        <v>20563</v>
      </c>
      <c r="J9570" t="s">
        <v>607</v>
      </c>
      <c r="K9570" t="s">
        <v>903</v>
      </c>
      <c r="L9570" s="82">
        <v>16309</v>
      </c>
      <c r="M9570" t="s">
        <v>10725</v>
      </c>
    </row>
    <row r="9571" spans="9:13" x14ac:dyDescent="0.25">
      <c r="I9571">
        <v>20564</v>
      </c>
      <c r="J9571" t="s">
        <v>174</v>
      </c>
      <c r="K9571" t="s">
        <v>873</v>
      </c>
      <c r="L9571" s="82">
        <v>16373</v>
      </c>
      <c r="M9571" t="s">
        <v>10726</v>
      </c>
    </row>
    <row r="9572" spans="9:13" x14ac:dyDescent="0.25">
      <c r="I9572">
        <v>20565</v>
      </c>
      <c r="J9572" t="s">
        <v>425</v>
      </c>
      <c r="K9572" t="s">
        <v>850</v>
      </c>
      <c r="L9572" s="82">
        <v>16203</v>
      </c>
      <c r="M9572" t="s">
        <v>10727</v>
      </c>
    </row>
    <row r="9573" spans="9:13" x14ac:dyDescent="0.25">
      <c r="I9573">
        <v>20566</v>
      </c>
      <c r="J9573" t="s">
        <v>404</v>
      </c>
      <c r="K9573" t="s">
        <v>828</v>
      </c>
      <c r="L9573" s="82">
        <v>16479</v>
      </c>
      <c r="M9573" t="s">
        <v>10728</v>
      </c>
    </row>
    <row r="9574" spans="9:13" x14ac:dyDescent="0.25">
      <c r="I9574">
        <v>20567</v>
      </c>
      <c r="J9574" t="s">
        <v>616</v>
      </c>
      <c r="K9574" t="s">
        <v>895</v>
      </c>
      <c r="L9574" s="82">
        <v>16664</v>
      </c>
      <c r="M9574" t="s">
        <v>10729</v>
      </c>
    </row>
    <row r="9575" spans="9:13" x14ac:dyDescent="0.25">
      <c r="I9575">
        <v>20568</v>
      </c>
      <c r="J9575" t="s">
        <v>412</v>
      </c>
      <c r="K9575" t="s">
        <v>879</v>
      </c>
      <c r="L9575" s="82">
        <v>16971</v>
      </c>
      <c r="M9575" t="s">
        <v>10730</v>
      </c>
    </row>
    <row r="9576" spans="9:13" x14ac:dyDescent="0.25">
      <c r="I9576">
        <v>20569</v>
      </c>
      <c r="J9576" t="s">
        <v>501</v>
      </c>
      <c r="K9576" t="s">
        <v>952</v>
      </c>
      <c r="L9576" s="82">
        <v>17125</v>
      </c>
      <c r="M9576" t="s">
        <v>10731</v>
      </c>
    </row>
    <row r="9577" spans="9:13" x14ac:dyDescent="0.25">
      <c r="I9577">
        <v>20570</v>
      </c>
      <c r="J9577" t="s">
        <v>404</v>
      </c>
      <c r="K9577" t="s">
        <v>930</v>
      </c>
      <c r="L9577" s="82">
        <v>17025</v>
      </c>
      <c r="M9577" t="s">
        <v>10732</v>
      </c>
    </row>
    <row r="9578" spans="9:13" x14ac:dyDescent="0.25">
      <c r="I9578">
        <v>20571</v>
      </c>
      <c r="J9578" t="s">
        <v>313</v>
      </c>
      <c r="K9578" t="s">
        <v>937</v>
      </c>
      <c r="L9578" s="82">
        <v>17087</v>
      </c>
      <c r="M9578" t="s">
        <v>10733</v>
      </c>
    </row>
    <row r="9579" spans="9:13" x14ac:dyDescent="0.25">
      <c r="I9579">
        <v>20572</v>
      </c>
      <c r="J9579" t="s">
        <v>267</v>
      </c>
      <c r="K9579" t="s">
        <v>871</v>
      </c>
      <c r="L9579" s="82">
        <v>19564</v>
      </c>
      <c r="M9579" t="s">
        <v>10734</v>
      </c>
    </row>
    <row r="9580" spans="9:13" x14ac:dyDescent="0.25">
      <c r="I9580">
        <v>20573</v>
      </c>
      <c r="J9580" t="s">
        <v>188</v>
      </c>
      <c r="K9580" t="s">
        <v>960</v>
      </c>
      <c r="L9580" s="82">
        <v>19503</v>
      </c>
      <c r="M9580" t="s">
        <v>10735</v>
      </c>
    </row>
    <row r="9581" spans="9:13" x14ac:dyDescent="0.25">
      <c r="I9581">
        <v>20574</v>
      </c>
      <c r="J9581" t="s">
        <v>423</v>
      </c>
      <c r="K9581" t="s">
        <v>952</v>
      </c>
      <c r="L9581" s="82">
        <v>20042</v>
      </c>
      <c r="M9581" t="s">
        <v>10736</v>
      </c>
    </row>
    <row r="9582" spans="9:13" x14ac:dyDescent="0.25">
      <c r="I9582">
        <v>20575</v>
      </c>
      <c r="J9582" t="s">
        <v>481</v>
      </c>
      <c r="K9582" t="s">
        <v>904</v>
      </c>
      <c r="L9582" s="82">
        <v>19798</v>
      </c>
      <c r="M9582" t="s">
        <v>10737</v>
      </c>
    </row>
    <row r="9583" spans="9:13" x14ac:dyDescent="0.25">
      <c r="I9583">
        <v>20576</v>
      </c>
      <c r="J9583" t="s">
        <v>339</v>
      </c>
      <c r="K9583" t="s">
        <v>901</v>
      </c>
      <c r="L9583" s="82">
        <v>19901</v>
      </c>
      <c r="M9583" t="s">
        <v>10738</v>
      </c>
    </row>
    <row r="9584" spans="9:13" x14ac:dyDescent="0.25">
      <c r="I9584">
        <v>20577</v>
      </c>
      <c r="J9584" t="s">
        <v>718</v>
      </c>
      <c r="K9584" t="s">
        <v>938</v>
      </c>
      <c r="L9584" s="82">
        <v>20055</v>
      </c>
      <c r="M9584" t="s">
        <v>10739</v>
      </c>
    </row>
    <row r="9585" spans="9:13" x14ac:dyDescent="0.25">
      <c r="I9585">
        <v>20578</v>
      </c>
      <c r="J9585" t="s">
        <v>664</v>
      </c>
      <c r="K9585" t="s">
        <v>901</v>
      </c>
      <c r="L9585" s="82">
        <v>19419</v>
      </c>
      <c r="M9585" t="s">
        <v>10740</v>
      </c>
    </row>
    <row r="9586" spans="9:13" x14ac:dyDescent="0.25">
      <c r="I9586">
        <v>20579</v>
      </c>
      <c r="J9586" t="s">
        <v>318</v>
      </c>
      <c r="K9586" t="s">
        <v>841</v>
      </c>
      <c r="L9586" s="82">
        <v>19604</v>
      </c>
      <c r="M9586" t="s">
        <v>10741</v>
      </c>
    </row>
    <row r="9587" spans="9:13" x14ac:dyDescent="0.25">
      <c r="I9587">
        <v>20580</v>
      </c>
      <c r="J9587" t="s">
        <v>280</v>
      </c>
      <c r="K9587" t="s">
        <v>822</v>
      </c>
      <c r="L9587" s="82">
        <v>19068</v>
      </c>
      <c r="M9587" t="s">
        <v>10742</v>
      </c>
    </row>
    <row r="9588" spans="9:13" x14ac:dyDescent="0.25">
      <c r="I9588">
        <v>20581</v>
      </c>
      <c r="J9588" t="s">
        <v>608</v>
      </c>
      <c r="K9588" t="s">
        <v>860</v>
      </c>
      <c r="L9588" s="82">
        <v>19313</v>
      </c>
      <c r="M9588" t="s">
        <v>10743</v>
      </c>
    </row>
    <row r="9589" spans="9:13" x14ac:dyDescent="0.25">
      <c r="I9589">
        <v>20582</v>
      </c>
      <c r="J9589" t="s">
        <v>416</v>
      </c>
      <c r="K9589" t="s">
        <v>602</v>
      </c>
      <c r="L9589" s="82">
        <v>19304</v>
      </c>
      <c r="M9589" t="s">
        <v>10744</v>
      </c>
    </row>
    <row r="9590" spans="9:13" x14ac:dyDescent="0.25">
      <c r="I9590">
        <v>20583</v>
      </c>
      <c r="J9590" t="s">
        <v>579</v>
      </c>
      <c r="K9590" t="s">
        <v>838</v>
      </c>
      <c r="L9590" s="82">
        <v>18891</v>
      </c>
      <c r="M9590" t="s">
        <v>10745</v>
      </c>
    </row>
    <row r="9591" spans="9:13" x14ac:dyDescent="0.25">
      <c r="I9591">
        <v>20584</v>
      </c>
      <c r="J9591" t="s">
        <v>300</v>
      </c>
      <c r="K9591" t="s">
        <v>972</v>
      </c>
      <c r="L9591" s="82">
        <v>18744</v>
      </c>
      <c r="M9591" t="s">
        <v>10746</v>
      </c>
    </row>
    <row r="9592" spans="9:13" x14ac:dyDescent="0.25">
      <c r="I9592">
        <v>20585</v>
      </c>
      <c r="J9592" t="s">
        <v>228</v>
      </c>
      <c r="K9592" t="s">
        <v>726</v>
      </c>
      <c r="L9592" s="82">
        <v>18767</v>
      </c>
      <c r="M9592" t="s">
        <v>10747</v>
      </c>
    </row>
    <row r="9593" spans="9:13" x14ac:dyDescent="0.25">
      <c r="I9593">
        <v>20586</v>
      </c>
      <c r="J9593" t="s">
        <v>479</v>
      </c>
      <c r="K9593" t="s">
        <v>847</v>
      </c>
      <c r="L9593" s="82">
        <v>18553</v>
      </c>
      <c r="M9593" t="s">
        <v>10748</v>
      </c>
    </row>
    <row r="9594" spans="9:13" x14ac:dyDescent="0.25">
      <c r="I9594">
        <v>20587</v>
      </c>
      <c r="J9594" t="s">
        <v>157</v>
      </c>
      <c r="K9594" t="s">
        <v>1060</v>
      </c>
      <c r="L9594" s="82">
        <v>18563</v>
      </c>
      <c r="M9594" t="s">
        <v>10749</v>
      </c>
    </row>
    <row r="9595" spans="9:13" x14ac:dyDescent="0.25">
      <c r="I9595">
        <v>20588</v>
      </c>
      <c r="J9595" t="s">
        <v>348</v>
      </c>
      <c r="K9595" t="s">
        <v>961</v>
      </c>
      <c r="L9595" s="82">
        <v>18347</v>
      </c>
      <c r="M9595" t="s">
        <v>10750</v>
      </c>
    </row>
    <row r="9596" spans="9:13" x14ac:dyDescent="0.25">
      <c r="I9596">
        <v>20589</v>
      </c>
      <c r="J9596" t="s">
        <v>511</v>
      </c>
      <c r="K9596" t="s">
        <v>983</v>
      </c>
      <c r="L9596" s="82">
        <v>18229</v>
      </c>
      <c r="M9596" t="s">
        <v>10751</v>
      </c>
    </row>
    <row r="9597" spans="9:13" x14ac:dyDescent="0.25">
      <c r="I9597">
        <v>20590</v>
      </c>
      <c r="J9597" t="s">
        <v>205</v>
      </c>
      <c r="K9597" t="s">
        <v>842</v>
      </c>
      <c r="L9597" s="82">
        <v>17976</v>
      </c>
      <c r="M9597" t="s">
        <v>10752</v>
      </c>
    </row>
    <row r="9598" spans="9:13" x14ac:dyDescent="0.25">
      <c r="I9598">
        <v>20591</v>
      </c>
      <c r="J9598" t="s">
        <v>567</v>
      </c>
      <c r="K9598" t="s">
        <v>927</v>
      </c>
      <c r="L9598" s="82">
        <v>17973</v>
      </c>
      <c r="M9598" t="s">
        <v>10753</v>
      </c>
    </row>
    <row r="9599" spans="9:13" x14ac:dyDescent="0.25">
      <c r="I9599">
        <v>20592</v>
      </c>
      <c r="J9599" t="s">
        <v>472</v>
      </c>
      <c r="K9599" t="s">
        <v>899</v>
      </c>
      <c r="L9599" s="82">
        <v>18162</v>
      </c>
      <c r="M9599" t="s">
        <v>10754</v>
      </c>
    </row>
    <row r="9600" spans="9:13" x14ac:dyDescent="0.25">
      <c r="I9600">
        <v>20593</v>
      </c>
      <c r="J9600" t="s">
        <v>462</v>
      </c>
      <c r="K9600" t="s">
        <v>167</v>
      </c>
      <c r="L9600" s="82">
        <v>17829</v>
      </c>
      <c r="M9600" t="s">
        <v>10755</v>
      </c>
    </row>
    <row r="9601" spans="9:13" x14ac:dyDescent="0.25">
      <c r="I9601">
        <v>20594</v>
      </c>
      <c r="J9601" t="s">
        <v>375</v>
      </c>
      <c r="K9601" t="s">
        <v>823</v>
      </c>
      <c r="L9601" s="82">
        <v>17615</v>
      </c>
      <c r="M9601" t="s">
        <v>10756</v>
      </c>
    </row>
    <row r="9602" spans="9:13" x14ac:dyDescent="0.25">
      <c r="I9602">
        <v>20595</v>
      </c>
      <c r="J9602" t="s">
        <v>279</v>
      </c>
      <c r="K9602" t="s">
        <v>870</v>
      </c>
      <c r="L9602" s="82">
        <v>17655</v>
      </c>
      <c r="M9602" t="s">
        <v>10757</v>
      </c>
    </row>
    <row r="9603" spans="9:13" x14ac:dyDescent="0.25">
      <c r="I9603">
        <v>20596</v>
      </c>
      <c r="J9603" t="s">
        <v>154</v>
      </c>
      <c r="K9603" t="s">
        <v>851</v>
      </c>
      <c r="L9603" s="82">
        <v>17762</v>
      </c>
      <c r="M9603" t="s">
        <v>10758</v>
      </c>
    </row>
    <row r="9604" spans="9:13" x14ac:dyDescent="0.25">
      <c r="I9604">
        <v>20597</v>
      </c>
      <c r="J9604" t="s">
        <v>393</v>
      </c>
      <c r="K9604" t="s">
        <v>845</v>
      </c>
      <c r="L9604" s="82">
        <v>17466</v>
      </c>
      <c r="M9604" t="s">
        <v>10759</v>
      </c>
    </row>
    <row r="9605" spans="9:13" x14ac:dyDescent="0.25">
      <c r="I9605">
        <v>20598</v>
      </c>
      <c r="J9605" t="s">
        <v>477</v>
      </c>
      <c r="K9605" t="s">
        <v>864</v>
      </c>
      <c r="L9605" s="82">
        <v>17308</v>
      </c>
      <c r="M9605" t="s">
        <v>10760</v>
      </c>
    </row>
    <row r="9606" spans="9:13" x14ac:dyDescent="0.25">
      <c r="I9606">
        <v>20599</v>
      </c>
      <c r="J9606" t="s">
        <v>346</v>
      </c>
      <c r="K9606" t="s">
        <v>838</v>
      </c>
      <c r="L9606" s="82">
        <v>17330</v>
      </c>
      <c r="M9606" t="s">
        <v>10761</v>
      </c>
    </row>
    <row r="9607" spans="9:13" x14ac:dyDescent="0.25">
      <c r="I9607">
        <v>20600</v>
      </c>
      <c r="J9607" t="s">
        <v>324</v>
      </c>
      <c r="K9607" t="s">
        <v>975</v>
      </c>
      <c r="L9607" s="82">
        <v>27422</v>
      </c>
      <c r="M9607" t="s">
        <v>10762</v>
      </c>
    </row>
    <row r="9608" spans="9:13" x14ac:dyDescent="0.25">
      <c r="I9608">
        <v>20601</v>
      </c>
      <c r="J9608" t="s">
        <v>381</v>
      </c>
      <c r="K9608" t="s">
        <v>868</v>
      </c>
      <c r="L9608" s="82">
        <v>27858</v>
      </c>
      <c r="M9608" t="s">
        <v>10763</v>
      </c>
    </row>
    <row r="9609" spans="9:13" x14ac:dyDescent="0.25">
      <c r="I9609">
        <v>20602</v>
      </c>
      <c r="J9609" t="s">
        <v>216</v>
      </c>
      <c r="K9609" t="s">
        <v>849</v>
      </c>
      <c r="L9609" s="82">
        <v>27999</v>
      </c>
      <c r="M9609" t="s">
        <v>10764</v>
      </c>
    </row>
    <row r="9610" spans="9:13" x14ac:dyDescent="0.25">
      <c r="I9610">
        <v>20603</v>
      </c>
      <c r="J9610" t="s">
        <v>351</v>
      </c>
      <c r="K9610" t="s">
        <v>1072</v>
      </c>
      <c r="L9610" s="82">
        <v>27762</v>
      </c>
      <c r="M9610" t="s">
        <v>10765</v>
      </c>
    </row>
    <row r="9611" spans="9:13" x14ac:dyDescent="0.25">
      <c r="I9611">
        <v>20604</v>
      </c>
      <c r="J9611" t="s">
        <v>173</v>
      </c>
      <c r="K9611" t="s">
        <v>930</v>
      </c>
      <c r="L9611" s="82">
        <v>27132</v>
      </c>
      <c r="M9611" t="s">
        <v>10766</v>
      </c>
    </row>
    <row r="9612" spans="9:13" x14ac:dyDescent="0.25">
      <c r="I9612">
        <v>20605</v>
      </c>
      <c r="J9612" t="s">
        <v>480</v>
      </c>
      <c r="K9612" t="s">
        <v>821</v>
      </c>
      <c r="L9612" s="82">
        <v>27428</v>
      </c>
      <c r="M9612" t="s">
        <v>10767</v>
      </c>
    </row>
    <row r="9613" spans="9:13" x14ac:dyDescent="0.25">
      <c r="I9613">
        <v>20606</v>
      </c>
      <c r="J9613" t="s">
        <v>290</v>
      </c>
      <c r="K9613" t="s">
        <v>918</v>
      </c>
      <c r="L9613" s="82">
        <v>27236</v>
      </c>
      <c r="M9613" t="s">
        <v>10768</v>
      </c>
    </row>
    <row r="9614" spans="9:13" x14ac:dyDescent="0.25">
      <c r="I9614">
        <v>20607</v>
      </c>
      <c r="J9614" t="s">
        <v>574</v>
      </c>
      <c r="K9614" t="s">
        <v>869</v>
      </c>
      <c r="L9614" s="82">
        <v>27321</v>
      </c>
      <c r="M9614" t="s">
        <v>10769</v>
      </c>
    </row>
    <row r="9615" spans="9:13" x14ac:dyDescent="0.25">
      <c r="I9615">
        <v>20608</v>
      </c>
      <c r="J9615" t="s">
        <v>379</v>
      </c>
      <c r="K9615" t="s">
        <v>975</v>
      </c>
      <c r="L9615" s="82">
        <v>26986</v>
      </c>
      <c r="M9615" t="s">
        <v>10770</v>
      </c>
    </row>
    <row r="9616" spans="9:13" x14ac:dyDescent="0.25">
      <c r="I9616">
        <v>20609</v>
      </c>
      <c r="J9616" t="s">
        <v>354</v>
      </c>
      <c r="K9616" t="s">
        <v>417</v>
      </c>
      <c r="L9616" s="82">
        <v>26759</v>
      </c>
      <c r="M9616" t="s">
        <v>10771</v>
      </c>
    </row>
    <row r="9617" spans="9:13" x14ac:dyDescent="0.25">
      <c r="I9617">
        <v>20610</v>
      </c>
      <c r="J9617" t="s">
        <v>174</v>
      </c>
      <c r="K9617" t="s">
        <v>872</v>
      </c>
      <c r="L9617" s="82">
        <v>26733</v>
      </c>
      <c r="M9617" t="s">
        <v>10772</v>
      </c>
    </row>
    <row r="9618" spans="9:13" x14ac:dyDescent="0.25">
      <c r="I9618">
        <v>20611</v>
      </c>
      <c r="J9618" t="s">
        <v>370</v>
      </c>
      <c r="K9618" t="s">
        <v>1072</v>
      </c>
      <c r="L9618" s="82">
        <v>26956</v>
      </c>
      <c r="M9618" t="s">
        <v>10773</v>
      </c>
    </row>
    <row r="9619" spans="9:13" x14ac:dyDescent="0.25">
      <c r="I9619">
        <v>20612</v>
      </c>
      <c r="J9619" t="s">
        <v>340</v>
      </c>
      <c r="K9619" t="s">
        <v>821</v>
      </c>
      <c r="L9619" s="82">
        <v>26785</v>
      </c>
      <c r="M9619" t="s">
        <v>10774</v>
      </c>
    </row>
    <row r="9620" spans="9:13" x14ac:dyDescent="0.25">
      <c r="I9620">
        <v>20613</v>
      </c>
      <c r="J9620" t="s">
        <v>402</v>
      </c>
      <c r="K9620" t="s">
        <v>869</v>
      </c>
      <c r="L9620" s="82">
        <v>26951</v>
      </c>
      <c r="M9620" t="s">
        <v>10775</v>
      </c>
    </row>
    <row r="9621" spans="9:13" x14ac:dyDescent="0.25">
      <c r="I9621">
        <v>20614</v>
      </c>
      <c r="J9621" t="s">
        <v>694</v>
      </c>
      <c r="K9621" t="s">
        <v>965</v>
      </c>
      <c r="L9621" s="82">
        <v>26850</v>
      </c>
      <c r="M9621" t="s">
        <v>10776</v>
      </c>
    </row>
    <row r="9622" spans="9:13" x14ac:dyDescent="0.25">
      <c r="I9622">
        <v>20615</v>
      </c>
      <c r="J9622" t="s">
        <v>428</v>
      </c>
      <c r="K9622" t="s">
        <v>920</v>
      </c>
      <c r="L9622" s="82">
        <v>26958</v>
      </c>
      <c r="M9622" t="s">
        <v>10777</v>
      </c>
    </row>
    <row r="9623" spans="9:13" x14ac:dyDescent="0.25">
      <c r="I9623">
        <v>20616</v>
      </c>
      <c r="J9623" t="s">
        <v>306</v>
      </c>
      <c r="K9623" t="s">
        <v>880</v>
      </c>
      <c r="L9623" s="82">
        <v>26707</v>
      </c>
      <c r="M9623" t="s">
        <v>10778</v>
      </c>
    </row>
    <row r="9624" spans="9:13" x14ac:dyDescent="0.25">
      <c r="I9624">
        <v>20617</v>
      </c>
      <c r="J9624" t="s">
        <v>163</v>
      </c>
      <c r="K9624" t="s">
        <v>825</v>
      </c>
      <c r="L9624" s="82">
        <v>26447</v>
      </c>
      <c r="M9624" t="s">
        <v>10779</v>
      </c>
    </row>
    <row r="9625" spans="9:13" x14ac:dyDescent="0.25">
      <c r="I9625">
        <v>20618</v>
      </c>
      <c r="J9625" t="s">
        <v>398</v>
      </c>
      <c r="K9625" t="s">
        <v>896</v>
      </c>
      <c r="L9625" s="82">
        <v>26129</v>
      </c>
      <c r="M9625" t="s">
        <v>10780</v>
      </c>
    </row>
    <row r="9626" spans="9:13" x14ac:dyDescent="0.25">
      <c r="I9626">
        <v>20619</v>
      </c>
      <c r="J9626" t="s">
        <v>287</v>
      </c>
      <c r="K9626" t="s">
        <v>879</v>
      </c>
      <c r="L9626" s="82">
        <v>26064</v>
      </c>
      <c r="M9626" t="s">
        <v>10781</v>
      </c>
    </row>
    <row r="9627" spans="9:13" x14ac:dyDescent="0.25">
      <c r="I9627">
        <v>20620</v>
      </c>
      <c r="J9627" t="s">
        <v>342</v>
      </c>
      <c r="K9627" t="s">
        <v>945</v>
      </c>
      <c r="L9627" s="82">
        <v>25968</v>
      </c>
      <c r="M9627" t="s">
        <v>10782</v>
      </c>
    </row>
    <row r="9628" spans="9:13" x14ac:dyDescent="0.25">
      <c r="I9628">
        <v>20621</v>
      </c>
      <c r="J9628" t="s">
        <v>250</v>
      </c>
      <c r="K9628" t="s">
        <v>999</v>
      </c>
      <c r="L9628" s="82">
        <v>26335</v>
      </c>
      <c r="M9628" t="s">
        <v>10783</v>
      </c>
    </row>
    <row r="9629" spans="9:13" x14ac:dyDescent="0.25">
      <c r="I9629">
        <v>20622</v>
      </c>
      <c r="J9629" t="s">
        <v>371</v>
      </c>
      <c r="K9629" t="s">
        <v>831</v>
      </c>
      <c r="L9629" s="82">
        <v>26483</v>
      </c>
      <c r="M9629" t="s">
        <v>10784</v>
      </c>
    </row>
    <row r="9630" spans="9:13" x14ac:dyDescent="0.25">
      <c r="I9630">
        <v>20623</v>
      </c>
      <c r="J9630" t="s">
        <v>608</v>
      </c>
      <c r="K9630" t="s">
        <v>856</v>
      </c>
      <c r="L9630" s="82">
        <v>26451</v>
      </c>
      <c r="M9630" t="s">
        <v>10785</v>
      </c>
    </row>
    <row r="9631" spans="9:13" x14ac:dyDescent="0.25">
      <c r="I9631">
        <v>20624</v>
      </c>
      <c r="J9631" t="s">
        <v>441</v>
      </c>
      <c r="K9631" t="s">
        <v>965</v>
      </c>
      <c r="L9631" s="82">
        <v>26038</v>
      </c>
      <c r="M9631" t="s">
        <v>10786</v>
      </c>
    </row>
    <row r="9632" spans="9:13" x14ac:dyDescent="0.25">
      <c r="I9632">
        <v>20625</v>
      </c>
      <c r="J9632" t="s">
        <v>367</v>
      </c>
      <c r="K9632" t="s">
        <v>850</v>
      </c>
      <c r="L9632" s="82">
        <v>26066</v>
      </c>
      <c r="M9632" t="s">
        <v>10787</v>
      </c>
    </row>
    <row r="9633" spans="9:13" x14ac:dyDescent="0.25">
      <c r="I9633">
        <v>20626</v>
      </c>
      <c r="J9633" t="s">
        <v>386</v>
      </c>
      <c r="K9633" t="s">
        <v>360</v>
      </c>
      <c r="L9633" s="82">
        <v>25978</v>
      </c>
      <c r="M9633" t="s">
        <v>10788</v>
      </c>
    </row>
    <row r="9634" spans="9:13" x14ac:dyDescent="0.25">
      <c r="I9634">
        <v>20627</v>
      </c>
      <c r="J9634" t="s">
        <v>178</v>
      </c>
      <c r="K9634" t="s">
        <v>878</v>
      </c>
      <c r="L9634" s="82">
        <v>25660</v>
      </c>
      <c r="M9634" t="s">
        <v>10789</v>
      </c>
    </row>
    <row r="9635" spans="9:13" x14ac:dyDescent="0.25">
      <c r="I9635">
        <v>20628</v>
      </c>
      <c r="J9635" t="s">
        <v>630</v>
      </c>
      <c r="K9635" t="s">
        <v>902</v>
      </c>
      <c r="L9635" s="82">
        <v>25897</v>
      </c>
      <c r="M9635" t="s">
        <v>10790</v>
      </c>
    </row>
    <row r="9636" spans="9:13" x14ac:dyDescent="0.25">
      <c r="I9636">
        <v>20629</v>
      </c>
      <c r="J9636" t="s">
        <v>408</v>
      </c>
      <c r="K9636" t="s">
        <v>869</v>
      </c>
      <c r="L9636" s="82">
        <v>25629</v>
      </c>
      <c r="M9636" t="s">
        <v>10791</v>
      </c>
    </row>
    <row r="9637" spans="9:13" x14ac:dyDescent="0.25">
      <c r="I9637">
        <v>20630</v>
      </c>
      <c r="J9637" t="s">
        <v>565</v>
      </c>
      <c r="K9637" t="s">
        <v>999</v>
      </c>
      <c r="L9637" s="82">
        <v>25642</v>
      </c>
      <c r="M9637" t="s">
        <v>10792</v>
      </c>
    </row>
    <row r="9638" spans="9:13" x14ac:dyDescent="0.25">
      <c r="I9638">
        <v>20631</v>
      </c>
      <c r="J9638" t="s">
        <v>580</v>
      </c>
      <c r="K9638" t="s">
        <v>855</v>
      </c>
      <c r="L9638" s="82">
        <v>25857</v>
      </c>
      <c r="M9638" t="s">
        <v>10793</v>
      </c>
    </row>
    <row r="9639" spans="9:13" x14ac:dyDescent="0.25">
      <c r="I9639">
        <v>20632</v>
      </c>
      <c r="J9639" t="s">
        <v>270</v>
      </c>
      <c r="K9639" t="s">
        <v>949</v>
      </c>
      <c r="L9639" s="82">
        <v>23594</v>
      </c>
      <c r="M9639" t="s">
        <v>10794</v>
      </c>
    </row>
    <row r="9640" spans="9:13" x14ac:dyDescent="0.25">
      <c r="I9640">
        <v>20633</v>
      </c>
      <c r="J9640" t="s">
        <v>166</v>
      </c>
      <c r="K9640" t="s">
        <v>955</v>
      </c>
      <c r="L9640" s="82">
        <v>23415</v>
      </c>
      <c r="M9640" t="s">
        <v>10795</v>
      </c>
    </row>
    <row r="9641" spans="9:13" x14ac:dyDescent="0.25">
      <c r="I9641">
        <v>20634</v>
      </c>
      <c r="J9641" t="s">
        <v>301</v>
      </c>
      <c r="K9641" t="s">
        <v>417</v>
      </c>
      <c r="L9641" s="82">
        <v>23596</v>
      </c>
      <c r="M9641" t="s">
        <v>10796</v>
      </c>
    </row>
    <row r="9642" spans="9:13" x14ac:dyDescent="0.25">
      <c r="I9642">
        <v>20635</v>
      </c>
      <c r="J9642" t="s">
        <v>189</v>
      </c>
      <c r="K9642" t="s">
        <v>836</v>
      </c>
      <c r="L9642" s="82">
        <v>23506</v>
      </c>
      <c r="M9642" t="s">
        <v>10797</v>
      </c>
    </row>
    <row r="9643" spans="9:13" x14ac:dyDescent="0.25">
      <c r="I9643">
        <v>20636</v>
      </c>
      <c r="J9643" t="s">
        <v>316</v>
      </c>
      <c r="K9643" t="s">
        <v>917</v>
      </c>
      <c r="L9643" s="82">
        <v>23501</v>
      </c>
      <c r="M9643" t="s">
        <v>10798</v>
      </c>
    </row>
    <row r="9644" spans="9:13" x14ac:dyDescent="0.25">
      <c r="I9644">
        <v>20637</v>
      </c>
      <c r="J9644" t="s">
        <v>587</v>
      </c>
      <c r="K9644" t="s">
        <v>889</v>
      </c>
      <c r="L9644" s="82">
        <v>20616</v>
      </c>
      <c r="M9644" t="s">
        <v>10799</v>
      </c>
    </row>
    <row r="9645" spans="9:13" x14ac:dyDescent="0.25">
      <c r="I9645">
        <v>20638</v>
      </c>
      <c r="J9645" t="s">
        <v>495</v>
      </c>
      <c r="K9645" t="s">
        <v>955</v>
      </c>
      <c r="L9645" s="82">
        <v>20678</v>
      </c>
      <c r="M9645" t="s">
        <v>10800</v>
      </c>
    </row>
    <row r="9646" spans="9:13" x14ac:dyDescent="0.25">
      <c r="I9646">
        <v>20639</v>
      </c>
      <c r="J9646" t="s">
        <v>228</v>
      </c>
      <c r="K9646" t="s">
        <v>262</v>
      </c>
      <c r="L9646" s="82">
        <v>20625</v>
      </c>
      <c r="M9646" t="s">
        <v>10801</v>
      </c>
    </row>
    <row r="9647" spans="9:13" x14ac:dyDescent="0.25">
      <c r="I9647">
        <v>20640</v>
      </c>
      <c r="J9647" t="s">
        <v>206</v>
      </c>
      <c r="K9647" t="s">
        <v>950</v>
      </c>
      <c r="L9647" s="82">
        <v>20607</v>
      </c>
      <c r="M9647" t="s">
        <v>10802</v>
      </c>
    </row>
    <row r="9648" spans="9:13" x14ac:dyDescent="0.25">
      <c r="I9648">
        <v>20641</v>
      </c>
      <c r="J9648" t="s">
        <v>448</v>
      </c>
      <c r="K9648" t="s">
        <v>924</v>
      </c>
      <c r="L9648" s="82">
        <v>20508</v>
      </c>
      <c r="M9648" t="s">
        <v>10803</v>
      </c>
    </row>
    <row r="9649" spans="9:13" x14ac:dyDescent="0.25">
      <c r="I9649">
        <v>20642</v>
      </c>
      <c r="J9649" t="s">
        <v>501</v>
      </c>
      <c r="K9649" t="s">
        <v>951</v>
      </c>
      <c r="L9649" s="82">
        <v>20763</v>
      </c>
      <c r="M9649" t="s">
        <v>10804</v>
      </c>
    </row>
    <row r="9650" spans="9:13" x14ac:dyDescent="0.25">
      <c r="I9650">
        <v>20643</v>
      </c>
      <c r="J9650" t="s">
        <v>232</v>
      </c>
      <c r="K9650" t="s">
        <v>917</v>
      </c>
      <c r="L9650" s="82">
        <v>12434</v>
      </c>
      <c r="M9650" t="s">
        <v>10805</v>
      </c>
    </row>
    <row r="9651" spans="9:13" x14ac:dyDescent="0.25">
      <c r="I9651">
        <v>20644</v>
      </c>
      <c r="J9651" t="s">
        <v>544</v>
      </c>
      <c r="K9651" t="s">
        <v>929</v>
      </c>
      <c r="L9651" s="82">
        <v>12467</v>
      </c>
      <c r="M9651" t="s">
        <v>10806</v>
      </c>
    </row>
    <row r="9652" spans="9:13" x14ac:dyDescent="0.25">
      <c r="I9652">
        <v>20645</v>
      </c>
      <c r="J9652" t="s">
        <v>337</v>
      </c>
      <c r="K9652" t="s">
        <v>949</v>
      </c>
      <c r="L9652" s="82">
        <v>26365</v>
      </c>
      <c r="M9652" t="s">
        <v>10807</v>
      </c>
    </row>
    <row r="9653" spans="9:13" x14ac:dyDescent="0.25">
      <c r="I9653">
        <v>20646</v>
      </c>
      <c r="J9653" t="s">
        <v>229</v>
      </c>
      <c r="K9653" t="s">
        <v>994</v>
      </c>
      <c r="L9653" s="82">
        <v>26443</v>
      </c>
      <c r="M9653" t="s">
        <v>10808</v>
      </c>
    </row>
    <row r="9654" spans="9:13" x14ac:dyDescent="0.25">
      <c r="I9654">
        <v>20647</v>
      </c>
      <c r="J9654" t="s">
        <v>447</v>
      </c>
      <c r="K9654" t="s">
        <v>526</v>
      </c>
      <c r="L9654" s="82">
        <v>26313</v>
      </c>
      <c r="M9654" t="s">
        <v>10809</v>
      </c>
    </row>
    <row r="9655" spans="9:13" x14ac:dyDescent="0.25">
      <c r="I9655">
        <v>20648</v>
      </c>
      <c r="J9655" t="s">
        <v>167</v>
      </c>
      <c r="K9655" t="s">
        <v>397</v>
      </c>
      <c r="L9655" s="82">
        <v>26635</v>
      </c>
      <c r="M9655" t="s">
        <v>10810</v>
      </c>
    </row>
    <row r="9656" spans="9:13" x14ac:dyDescent="0.25">
      <c r="I9656">
        <v>20649</v>
      </c>
      <c r="J9656" t="s">
        <v>315</v>
      </c>
      <c r="K9656" t="s">
        <v>916</v>
      </c>
      <c r="L9656" s="82">
        <v>26463</v>
      </c>
      <c r="M9656" t="s">
        <v>10811</v>
      </c>
    </row>
    <row r="9657" spans="9:13" x14ac:dyDescent="0.25">
      <c r="I9657">
        <v>20650</v>
      </c>
      <c r="J9657" t="s">
        <v>704</v>
      </c>
      <c r="K9657" t="s">
        <v>937</v>
      </c>
      <c r="L9657" s="82">
        <v>25592</v>
      </c>
      <c r="M9657" t="s">
        <v>10812</v>
      </c>
    </row>
    <row r="9658" spans="9:13" x14ac:dyDescent="0.25">
      <c r="I9658">
        <v>20651</v>
      </c>
      <c r="J9658" t="s">
        <v>527</v>
      </c>
      <c r="K9658" t="s">
        <v>935</v>
      </c>
      <c r="L9658" s="82">
        <v>25803</v>
      </c>
      <c r="M9658" t="s">
        <v>10813</v>
      </c>
    </row>
    <row r="9659" spans="9:13" x14ac:dyDescent="0.25">
      <c r="I9659">
        <v>20652</v>
      </c>
      <c r="J9659" t="s">
        <v>187</v>
      </c>
      <c r="K9659" t="s">
        <v>749</v>
      </c>
      <c r="L9659" s="82">
        <v>25574</v>
      </c>
      <c r="M9659" t="s">
        <v>10814</v>
      </c>
    </row>
    <row r="9660" spans="9:13" x14ac:dyDescent="0.25">
      <c r="I9660">
        <v>20653</v>
      </c>
      <c r="J9660" t="s">
        <v>209</v>
      </c>
      <c r="K9660" t="s">
        <v>126</v>
      </c>
      <c r="L9660" s="82">
        <v>25631</v>
      </c>
      <c r="M9660" t="s">
        <v>10815</v>
      </c>
    </row>
    <row r="9661" spans="9:13" x14ac:dyDescent="0.25">
      <c r="I9661">
        <v>20654</v>
      </c>
      <c r="J9661" t="s">
        <v>344</v>
      </c>
      <c r="K9661" t="s">
        <v>858</v>
      </c>
      <c r="L9661" s="82">
        <v>25695</v>
      </c>
      <c r="M9661" t="s">
        <v>10816</v>
      </c>
    </row>
    <row r="9662" spans="9:13" x14ac:dyDescent="0.25">
      <c r="I9662">
        <v>20655</v>
      </c>
      <c r="J9662" t="s">
        <v>278</v>
      </c>
      <c r="K9662" t="s">
        <v>876</v>
      </c>
      <c r="L9662" s="82">
        <v>25604</v>
      </c>
      <c r="M9662" t="s">
        <v>10817</v>
      </c>
    </row>
    <row r="9663" spans="9:13" x14ac:dyDescent="0.25">
      <c r="I9663">
        <v>20656</v>
      </c>
      <c r="J9663" t="s">
        <v>270</v>
      </c>
      <c r="K9663" t="s">
        <v>944</v>
      </c>
      <c r="L9663" s="82">
        <v>25679</v>
      </c>
      <c r="M9663" t="s">
        <v>10818</v>
      </c>
    </row>
    <row r="9664" spans="9:13" x14ac:dyDescent="0.25">
      <c r="I9664">
        <v>20657</v>
      </c>
      <c r="J9664" t="s">
        <v>220</v>
      </c>
      <c r="K9664" t="s">
        <v>171</v>
      </c>
      <c r="L9664" s="82">
        <v>25379</v>
      </c>
      <c r="M9664" t="s">
        <v>10819</v>
      </c>
    </row>
    <row r="9665" spans="9:13" x14ac:dyDescent="0.25">
      <c r="I9665">
        <v>20658</v>
      </c>
      <c r="J9665" t="s">
        <v>506</v>
      </c>
      <c r="K9665" t="s">
        <v>942</v>
      </c>
      <c r="L9665" s="82">
        <v>25976</v>
      </c>
      <c r="M9665" t="s">
        <v>10820</v>
      </c>
    </row>
    <row r="9666" spans="9:13" x14ac:dyDescent="0.25">
      <c r="I9666">
        <v>20659</v>
      </c>
      <c r="J9666" t="s">
        <v>337</v>
      </c>
      <c r="K9666" t="s">
        <v>886</v>
      </c>
      <c r="L9666" s="82">
        <v>25999</v>
      </c>
      <c r="M9666" t="s">
        <v>10821</v>
      </c>
    </row>
    <row r="9667" spans="9:13" x14ac:dyDescent="0.25">
      <c r="I9667">
        <v>20660</v>
      </c>
      <c r="J9667" t="s">
        <v>601</v>
      </c>
      <c r="K9667" t="s">
        <v>887</v>
      </c>
      <c r="L9667" s="82">
        <v>25495</v>
      </c>
      <c r="M9667" t="s">
        <v>10822</v>
      </c>
    </row>
    <row r="9668" spans="9:13" x14ac:dyDescent="0.25">
      <c r="I9668">
        <v>20661</v>
      </c>
      <c r="J9668" t="s">
        <v>344</v>
      </c>
      <c r="K9668" t="s">
        <v>871</v>
      </c>
      <c r="L9668" s="82">
        <v>25483</v>
      </c>
      <c r="M9668" t="s">
        <v>10823</v>
      </c>
    </row>
    <row r="9669" spans="9:13" x14ac:dyDescent="0.25">
      <c r="I9669">
        <v>20662</v>
      </c>
      <c r="J9669" t="s">
        <v>344</v>
      </c>
      <c r="K9669" t="s">
        <v>944</v>
      </c>
      <c r="L9669" s="82">
        <v>25186</v>
      </c>
      <c r="M9669" t="s">
        <v>10824</v>
      </c>
    </row>
    <row r="9670" spans="9:13" x14ac:dyDescent="0.25">
      <c r="I9670">
        <v>20663</v>
      </c>
      <c r="J9670" t="s">
        <v>507</v>
      </c>
      <c r="K9670" t="s">
        <v>949</v>
      </c>
      <c r="L9670" s="82">
        <v>25087</v>
      </c>
      <c r="M9670" t="s">
        <v>10825</v>
      </c>
    </row>
    <row r="9671" spans="9:13" x14ac:dyDescent="0.25">
      <c r="I9671">
        <v>20664</v>
      </c>
      <c r="J9671" t="s">
        <v>493</v>
      </c>
      <c r="K9671" t="s">
        <v>1016</v>
      </c>
      <c r="L9671" s="82">
        <v>24981</v>
      </c>
      <c r="M9671" t="s">
        <v>10826</v>
      </c>
    </row>
    <row r="9672" spans="9:13" x14ac:dyDescent="0.25">
      <c r="I9672">
        <v>20665</v>
      </c>
      <c r="J9672" t="s">
        <v>283</v>
      </c>
      <c r="K9672" t="s">
        <v>941</v>
      </c>
      <c r="L9672" s="82">
        <v>25071</v>
      </c>
      <c r="M9672" t="s">
        <v>10827</v>
      </c>
    </row>
    <row r="9673" spans="9:13" x14ac:dyDescent="0.25">
      <c r="I9673">
        <v>20666</v>
      </c>
      <c r="J9673" t="s">
        <v>392</v>
      </c>
      <c r="K9673" t="s">
        <v>839</v>
      </c>
      <c r="L9673" s="82">
        <v>25118</v>
      </c>
      <c r="M9673" t="s">
        <v>10828</v>
      </c>
    </row>
    <row r="9674" spans="9:13" x14ac:dyDescent="0.25">
      <c r="I9674">
        <v>20667</v>
      </c>
      <c r="J9674" t="s">
        <v>730</v>
      </c>
      <c r="K9674" t="s">
        <v>970</v>
      </c>
      <c r="L9674" s="82">
        <v>25199</v>
      </c>
      <c r="M9674" t="s">
        <v>10829</v>
      </c>
    </row>
    <row r="9675" spans="9:13" x14ac:dyDescent="0.25">
      <c r="I9675">
        <v>20668</v>
      </c>
      <c r="J9675" t="s">
        <v>703</v>
      </c>
      <c r="K9675" t="s">
        <v>1101</v>
      </c>
      <c r="L9675" s="82">
        <v>25118</v>
      </c>
      <c r="M9675" t="s">
        <v>10830</v>
      </c>
    </row>
    <row r="9676" spans="9:13" x14ac:dyDescent="0.25">
      <c r="I9676">
        <v>20669</v>
      </c>
      <c r="J9676" t="s">
        <v>663</v>
      </c>
      <c r="K9676" t="s">
        <v>262</v>
      </c>
      <c r="L9676" s="82">
        <v>24569</v>
      </c>
      <c r="M9676" t="s">
        <v>10831</v>
      </c>
    </row>
    <row r="9677" spans="9:13" x14ac:dyDescent="0.25">
      <c r="I9677">
        <v>20670</v>
      </c>
      <c r="J9677" t="s">
        <v>244</v>
      </c>
      <c r="K9677" t="s">
        <v>887</v>
      </c>
      <c r="L9677" s="82">
        <v>25639</v>
      </c>
      <c r="M9677" t="s">
        <v>10832</v>
      </c>
    </row>
    <row r="9678" spans="9:13" x14ac:dyDescent="0.25">
      <c r="I9678">
        <v>20671</v>
      </c>
      <c r="J9678" t="s">
        <v>715</v>
      </c>
      <c r="K9678" t="s">
        <v>860</v>
      </c>
      <c r="L9678" s="82">
        <v>25612</v>
      </c>
      <c r="M9678" t="s">
        <v>10833</v>
      </c>
    </row>
    <row r="9679" spans="9:13" x14ac:dyDescent="0.25">
      <c r="I9679">
        <v>20672</v>
      </c>
      <c r="J9679" t="s">
        <v>354</v>
      </c>
      <c r="K9679" t="s">
        <v>262</v>
      </c>
      <c r="L9679" s="82">
        <v>25634</v>
      </c>
      <c r="M9679" t="s">
        <v>10834</v>
      </c>
    </row>
    <row r="9680" spans="9:13" x14ac:dyDescent="0.25">
      <c r="I9680">
        <v>20673</v>
      </c>
      <c r="J9680" t="s">
        <v>557</v>
      </c>
      <c r="K9680" t="s">
        <v>986</v>
      </c>
      <c r="L9680" s="82">
        <v>25864</v>
      </c>
      <c r="M9680" t="s">
        <v>10835</v>
      </c>
    </row>
    <row r="9681" spans="9:13" x14ac:dyDescent="0.25">
      <c r="I9681">
        <v>20674</v>
      </c>
      <c r="J9681" t="s">
        <v>496</v>
      </c>
      <c r="K9681" t="s">
        <v>876</v>
      </c>
      <c r="L9681" s="82">
        <v>24529</v>
      </c>
      <c r="M9681" t="s">
        <v>10836</v>
      </c>
    </row>
    <row r="9682" spans="9:13" x14ac:dyDescent="0.25">
      <c r="I9682">
        <v>20675</v>
      </c>
      <c r="J9682" t="s">
        <v>315</v>
      </c>
      <c r="K9682" t="s">
        <v>664</v>
      </c>
      <c r="L9682" s="82">
        <v>24778</v>
      </c>
      <c r="M9682" t="s">
        <v>10837</v>
      </c>
    </row>
    <row r="9683" spans="9:13" x14ac:dyDescent="0.25">
      <c r="I9683">
        <v>20676</v>
      </c>
      <c r="J9683" t="s">
        <v>523</v>
      </c>
      <c r="K9683" t="s">
        <v>996</v>
      </c>
      <c r="L9683" s="82">
        <v>24371</v>
      </c>
      <c r="M9683" t="s">
        <v>10838</v>
      </c>
    </row>
    <row r="9684" spans="9:13" x14ac:dyDescent="0.25">
      <c r="I9684">
        <v>20677</v>
      </c>
      <c r="J9684" t="s">
        <v>343</v>
      </c>
      <c r="K9684" t="s">
        <v>526</v>
      </c>
      <c r="L9684" s="82">
        <v>24332</v>
      </c>
      <c r="M9684" t="s">
        <v>10839</v>
      </c>
    </row>
    <row r="9685" spans="9:13" x14ac:dyDescent="0.25">
      <c r="I9685">
        <v>20678</v>
      </c>
      <c r="J9685" t="s">
        <v>706</v>
      </c>
      <c r="K9685" t="s">
        <v>900</v>
      </c>
      <c r="L9685" s="82">
        <v>24193</v>
      </c>
      <c r="M9685" t="s">
        <v>10840</v>
      </c>
    </row>
    <row r="9686" spans="9:13" x14ac:dyDescent="0.25">
      <c r="I9686">
        <v>20679</v>
      </c>
      <c r="J9686" t="s">
        <v>457</v>
      </c>
      <c r="K9686" t="s">
        <v>834</v>
      </c>
      <c r="L9686" s="82">
        <v>24241</v>
      </c>
      <c r="M9686" t="s">
        <v>10841</v>
      </c>
    </row>
    <row r="9687" spans="9:13" x14ac:dyDescent="0.25">
      <c r="I9687">
        <v>20680</v>
      </c>
      <c r="J9687" t="s">
        <v>291</v>
      </c>
      <c r="K9687" t="s">
        <v>884</v>
      </c>
      <c r="L9687" s="82">
        <v>24307</v>
      </c>
      <c r="M9687" t="s">
        <v>10842</v>
      </c>
    </row>
    <row r="9688" spans="9:13" x14ac:dyDescent="0.25">
      <c r="I9688">
        <v>20681</v>
      </c>
      <c r="J9688" t="s">
        <v>619</v>
      </c>
      <c r="K9688" t="s">
        <v>849</v>
      </c>
      <c r="L9688" s="82">
        <v>25321</v>
      </c>
      <c r="M9688" t="s">
        <v>10843</v>
      </c>
    </row>
    <row r="9689" spans="9:13" x14ac:dyDescent="0.25">
      <c r="I9689">
        <v>20682</v>
      </c>
      <c r="J9689" t="s">
        <v>587</v>
      </c>
      <c r="K9689" t="s">
        <v>890</v>
      </c>
      <c r="L9689" s="82">
        <v>25492</v>
      </c>
      <c r="M9689" t="s">
        <v>10844</v>
      </c>
    </row>
    <row r="9690" spans="9:13" x14ac:dyDescent="0.25">
      <c r="I9690">
        <v>20683</v>
      </c>
      <c r="J9690" t="s">
        <v>187</v>
      </c>
      <c r="K9690" t="s">
        <v>397</v>
      </c>
      <c r="L9690" s="82">
        <v>25436</v>
      </c>
      <c r="M9690" t="s">
        <v>10845</v>
      </c>
    </row>
    <row r="9691" spans="9:13" x14ac:dyDescent="0.25">
      <c r="I9691">
        <v>20684</v>
      </c>
      <c r="J9691" t="s">
        <v>316</v>
      </c>
      <c r="K9691" t="s">
        <v>726</v>
      </c>
      <c r="L9691" s="82">
        <v>25231</v>
      </c>
      <c r="M9691" t="s">
        <v>10846</v>
      </c>
    </row>
    <row r="9692" spans="9:13" x14ac:dyDescent="0.25">
      <c r="I9692">
        <v>20685</v>
      </c>
      <c r="J9692" t="s">
        <v>492</v>
      </c>
      <c r="K9692" t="s">
        <v>864</v>
      </c>
      <c r="L9692" s="82">
        <v>23743</v>
      </c>
      <c r="M9692" t="s">
        <v>10847</v>
      </c>
    </row>
    <row r="9693" spans="9:13" x14ac:dyDescent="0.25">
      <c r="I9693">
        <v>20686</v>
      </c>
      <c r="J9693" t="s">
        <v>227</v>
      </c>
      <c r="K9693" t="s">
        <v>615</v>
      </c>
      <c r="L9693" s="82">
        <v>23839</v>
      </c>
      <c r="M9693" t="s">
        <v>10848</v>
      </c>
    </row>
    <row r="9694" spans="9:13" x14ac:dyDescent="0.25">
      <c r="I9694">
        <v>20687</v>
      </c>
      <c r="J9694" t="s">
        <v>552</v>
      </c>
      <c r="K9694" t="s">
        <v>942</v>
      </c>
      <c r="L9694" s="82">
        <v>23777</v>
      </c>
      <c r="M9694" t="s">
        <v>10849</v>
      </c>
    </row>
    <row r="9695" spans="9:13" x14ac:dyDescent="0.25">
      <c r="I9695">
        <v>20688</v>
      </c>
      <c r="J9695" t="s">
        <v>598</v>
      </c>
      <c r="K9695" t="s">
        <v>916</v>
      </c>
      <c r="L9695" s="82">
        <v>23996</v>
      </c>
      <c r="M9695" t="s">
        <v>10850</v>
      </c>
    </row>
    <row r="9696" spans="9:13" x14ac:dyDescent="0.25">
      <c r="I9696">
        <v>20689</v>
      </c>
      <c r="J9696" t="s">
        <v>675</v>
      </c>
      <c r="K9696" t="s">
        <v>987</v>
      </c>
      <c r="L9696" s="82">
        <v>23931</v>
      </c>
      <c r="M9696" t="s">
        <v>10851</v>
      </c>
    </row>
    <row r="9697" spans="9:13" x14ac:dyDescent="0.25">
      <c r="I9697">
        <v>20690</v>
      </c>
      <c r="J9697" t="s">
        <v>542</v>
      </c>
      <c r="K9697" t="s">
        <v>823</v>
      </c>
      <c r="L9697" s="82">
        <v>24050</v>
      </c>
      <c r="M9697" t="s">
        <v>10852</v>
      </c>
    </row>
    <row r="9698" spans="9:13" x14ac:dyDescent="0.25">
      <c r="I9698">
        <v>20691</v>
      </c>
      <c r="J9698" t="s">
        <v>276</v>
      </c>
      <c r="K9698" t="s">
        <v>992</v>
      </c>
      <c r="L9698" s="82">
        <v>23787</v>
      </c>
      <c r="M9698" t="s">
        <v>10853</v>
      </c>
    </row>
    <row r="9699" spans="9:13" x14ac:dyDescent="0.25">
      <c r="I9699">
        <v>20692</v>
      </c>
      <c r="J9699" t="s">
        <v>587</v>
      </c>
      <c r="K9699" t="s">
        <v>958</v>
      </c>
      <c r="L9699" s="82">
        <v>24082</v>
      </c>
      <c r="M9699" t="s">
        <v>10854</v>
      </c>
    </row>
    <row r="9700" spans="9:13" x14ac:dyDescent="0.25">
      <c r="I9700">
        <v>20693</v>
      </c>
      <c r="J9700" t="s">
        <v>365</v>
      </c>
      <c r="K9700" t="s">
        <v>944</v>
      </c>
      <c r="L9700" s="82">
        <v>23995</v>
      </c>
      <c r="M9700" t="s">
        <v>10855</v>
      </c>
    </row>
    <row r="9701" spans="9:13" x14ac:dyDescent="0.25">
      <c r="I9701">
        <v>20694</v>
      </c>
      <c r="J9701" t="s">
        <v>197</v>
      </c>
      <c r="K9701" t="s">
        <v>884</v>
      </c>
      <c r="L9701" s="82">
        <v>23479</v>
      </c>
      <c r="M9701" t="s">
        <v>10856</v>
      </c>
    </row>
    <row r="9702" spans="9:13" x14ac:dyDescent="0.25">
      <c r="I9702">
        <v>20695</v>
      </c>
      <c r="J9702" t="s">
        <v>540</v>
      </c>
      <c r="K9702" t="s">
        <v>889</v>
      </c>
      <c r="L9702" s="82">
        <v>23415</v>
      </c>
      <c r="M9702" t="s">
        <v>10857</v>
      </c>
    </row>
    <row r="9703" spans="9:13" x14ac:dyDescent="0.25">
      <c r="I9703">
        <v>20696</v>
      </c>
      <c r="J9703" t="s">
        <v>169</v>
      </c>
      <c r="K9703" t="s">
        <v>959</v>
      </c>
      <c r="L9703" s="82">
        <v>23549</v>
      </c>
      <c r="M9703" t="s">
        <v>10858</v>
      </c>
    </row>
    <row r="9704" spans="9:13" x14ac:dyDescent="0.25">
      <c r="I9704">
        <v>20697</v>
      </c>
      <c r="J9704" t="s">
        <v>631</v>
      </c>
      <c r="K9704" t="s">
        <v>972</v>
      </c>
      <c r="L9704" s="82">
        <v>23737</v>
      </c>
      <c r="M9704" t="s">
        <v>10859</v>
      </c>
    </row>
    <row r="9705" spans="9:13" x14ac:dyDescent="0.25">
      <c r="I9705">
        <v>20698</v>
      </c>
      <c r="J9705" t="s">
        <v>410</v>
      </c>
      <c r="K9705" t="s">
        <v>982</v>
      </c>
      <c r="L9705" s="82">
        <v>23455</v>
      </c>
      <c r="M9705" t="s">
        <v>10860</v>
      </c>
    </row>
    <row r="9706" spans="9:13" x14ac:dyDescent="0.25">
      <c r="I9706">
        <v>20699</v>
      </c>
      <c r="J9706" t="s">
        <v>231</v>
      </c>
      <c r="K9706" t="s">
        <v>838</v>
      </c>
      <c r="L9706" s="82">
        <v>23420</v>
      </c>
      <c r="M9706" t="s">
        <v>10861</v>
      </c>
    </row>
    <row r="9707" spans="9:13" x14ac:dyDescent="0.25">
      <c r="I9707">
        <v>20700</v>
      </c>
      <c r="J9707" t="s">
        <v>270</v>
      </c>
      <c r="K9707" t="s">
        <v>749</v>
      </c>
      <c r="L9707" s="82">
        <v>23591</v>
      </c>
      <c r="M9707" t="s">
        <v>10862</v>
      </c>
    </row>
    <row r="9708" spans="9:13" x14ac:dyDescent="0.25">
      <c r="I9708">
        <v>20701</v>
      </c>
      <c r="J9708" t="s">
        <v>772</v>
      </c>
      <c r="K9708" t="s">
        <v>884</v>
      </c>
      <c r="L9708" s="82">
        <v>23581</v>
      </c>
      <c r="M9708" t="s">
        <v>10863</v>
      </c>
    </row>
    <row r="9709" spans="9:13" x14ac:dyDescent="0.25">
      <c r="I9709">
        <v>20702</v>
      </c>
      <c r="J9709" t="s">
        <v>536</v>
      </c>
      <c r="K9709" t="s">
        <v>262</v>
      </c>
      <c r="L9709" s="82">
        <v>23262</v>
      </c>
      <c r="M9709" t="s">
        <v>10864</v>
      </c>
    </row>
    <row r="9710" spans="9:13" x14ac:dyDescent="0.25">
      <c r="I9710">
        <v>20703</v>
      </c>
      <c r="J9710" t="s">
        <v>170</v>
      </c>
      <c r="K9710" t="s">
        <v>126</v>
      </c>
      <c r="L9710" s="82">
        <v>23157</v>
      </c>
      <c r="M9710" t="s">
        <v>10865</v>
      </c>
    </row>
    <row r="9711" spans="9:13" x14ac:dyDescent="0.25">
      <c r="I9711">
        <v>20704</v>
      </c>
      <c r="J9711" t="s">
        <v>618</v>
      </c>
      <c r="K9711" t="s">
        <v>932</v>
      </c>
      <c r="L9711" s="82">
        <v>23063</v>
      </c>
      <c r="M9711" t="s">
        <v>10866</v>
      </c>
    </row>
    <row r="9712" spans="9:13" x14ac:dyDescent="0.25">
      <c r="I9712">
        <v>20705</v>
      </c>
      <c r="J9712" t="s">
        <v>480</v>
      </c>
      <c r="K9712" t="s">
        <v>925</v>
      </c>
      <c r="L9712" s="82">
        <v>25083</v>
      </c>
      <c r="M9712" t="s">
        <v>10867</v>
      </c>
    </row>
    <row r="9713" spans="9:13" x14ac:dyDescent="0.25">
      <c r="I9713">
        <v>20706</v>
      </c>
      <c r="J9713" t="s">
        <v>353</v>
      </c>
      <c r="K9713" t="s">
        <v>854</v>
      </c>
      <c r="L9713" s="82">
        <v>24915</v>
      </c>
      <c r="M9713" t="s">
        <v>10868</v>
      </c>
    </row>
    <row r="9714" spans="9:13" x14ac:dyDescent="0.25">
      <c r="I9714">
        <v>20707</v>
      </c>
      <c r="J9714" t="s">
        <v>312</v>
      </c>
      <c r="K9714" t="s">
        <v>949</v>
      </c>
      <c r="L9714" s="82">
        <v>24845</v>
      </c>
      <c r="M9714" t="s">
        <v>10869</v>
      </c>
    </row>
    <row r="9715" spans="9:13" x14ac:dyDescent="0.25">
      <c r="I9715">
        <v>20708</v>
      </c>
      <c r="J9715" t="s">
        <v>289</v>
      </c>
      <c r="K9715" t="s">
        <v>953</v>
      </c>
      <c r="L9715" s="82">
        <v>23264</v>
      </c>
      <c r="M9715" t="s">
        <v>10870</v>
      </c>
    </row>
    <row r="9716" spans="9:13" x14ac:dyDescent="0.25">
      <c r="I9716">
        <v>20709</v>
      </c>
      <c r="J9716" t="s">
        <v>496</v>
      </c>
      <c r="K9716" t="s">
        <v>941</v>
      </c>
      <c r="L9716" s="82">
        <v>23174</v>
      </c>
      <c r="M9716" t="s">
        <v>10871</v>
      </c>
    </row>
    <row r="9717" spans="9:13" x14ac:dyDescent="0.25">
      <c r="I9717">
        <v>20710</v>
      </c>
      <c r="J9717" t="s">
        <v>627</v>
      </c>
      <c r="K9717" t="s">
        <v>869</v>
      </c>
      <c r="L9717" s="82">
        <v>27341</v>
      </c>
      <c r="M9717" t="s">
        <v>10872</v>
      </c>
    </row>
    <row r="9718" spans="9:13" x14ac:dyDescent="0.25">
      <c r="I9718">
        <v>20711</v>
      </c>
      <c r="J9718" t="s">
        <v>181</v>
      </c>
      <c r="K9718" t="s">
        <v>980</v>
      </c>
      <c r="L9718" s="82">
        <v>27034</v>
      </c>
      <c r="M9718" t="s">
        <v>10873</v>
      </c>
    </row>
    <row r="9719" spans="9:13" x14ac:dyDescent="0.25">
      <c r="I9719">
        <v>20712</v>
      </c>
      <c r="J9719" t="s">
        <v>340</v>
      </c>
      <c r="K9719" t="s">
        <v>822</v>
      </c>
      <c r="L9719" s="82">
        <v>27231</v>
      </c>
      <c r="M9719" t="s">
        <v>10874</v>
      </c>
    </row>
    <row r="9720" spans="9:13" x14ac:dyDescent="0.25">
      <c r="I9720">
        <v>20713</v>
      </c>
      <c r="J9720" t="s">
        <v>605</v>
      </c>
      <c r="K9720" t="s">
        <v>921</v>
      </c>
      <c r="L9720" s="82">
        <v>26558</v>
      </c>
      <c r="M9720" t="s">
        <v>10875</v>
      </c>
    </row>
    <row r="9721" spans="9:13" x14ac:dyDescent="0.25">
      <c r="I9721">
        <v>20714</v>
      </c>
      <c r="J9721" t="s">
        <v>192</v>
      </c>
      <c r="K9721" t="s">
        <v>845</v>
      </c>
      <c r="L9721" s="82">
        <v>26496</v>
      </c>
      <c r="M9721" t="s">
        <v>10876</v>
      </c>
    </row>
    <row r="9722" spans="9:13" x14ac:dyDescent="0.25">
      <c r="I9722">
        <v>20715</v>
      </c>
      <c r="J9722" t="s">
        <v>351</v>
      </c>
      <c r="K9722" t="s">
        <v>901</v>
      </c>
      <c r="L9722" s="82">
        <v>26472</v>
      </c>
      <c r="M9722" t="s">
        <v>10877</v>
      </c>
    </row>
    <row r="9723" spans="9:13" x14ac:dyDescent="0.25">
      <c r="I9723">
        <v>20716</v>
      </c>
      <c r="J9723" t="s">
        <v>573</v>
      </c>
      <c r="K9723" t="s">
        <v>883</v>
      </c>
      <c r="L9723" s="82">
        <v>26920</v>
      </c>
      <c r="M9723" t="s">
        <v>10878</v>
      </c>
    </row>
    <row r="9724" spans="9:13" x14ac:dyDescent="0.25">
      <c r="I9724">
        <v>20717</v>
      </c>
      <c r="J9724" t="s">
        <v>647</v>
      </c>
      <c r="K9724" t="s">
        <v>1034</v>
      </c>
      <c r="L9724" s="82">
        <v>26729</v>
      </c>
      <c r="M9724" t="s">
        <v>10879</v>
      </c>
    </row>
    <row r="9725" spans="9:13" x14ac:dyDescent="0.25">
      <c r="I9725">
        <v>20718</v>
      </c>
      <c r="J9725" t="s">
        <v>333</v>
      </c>
      <c r="K9725" t="s">
        <v>826</v>
      </c>
      <c r="L9725" s="82">
        <v>26657</v>
      </c>
      <c r="M9725" t="s">
        <v>10880</v>
      </c>
    </row>
    <row r="9726" spans="9:13" x14ac:dyDescent="0.25">
      <c r="I9726">
        <v>20719</v>
      </c>
      <c r="J9726" t="s">
        <v>304</v>
      </c>
      <c r="K9726" t="s">
        <v>827</v>
      </c>
      <c r="L9726" s="82">
        <v>26531</v>
      </c>
      <c r="M9726" t="s">
        <v>10881</v>
      </c>
    </row>
    <row r="9727" spans="9:13" x14ac:dyDescent="0.25">
      <c r="I9727">
        <v>20720</v>
      </c>
      <c r="J9727" t="s">
        <v>738</v>
      </c>
      <c r="K9727" t="s">
        <v>981</v>
      </c>
      <c r="L9727" s="82">
        <v>26484</v>
      </c>
      <c r="M9727" t="s">
        <v>10882</v>
      </c>
    </row>
    <row r="9728" spans="9:13" x14ac:dyDescent="0.25">
      <c r="I9728">
        <v>20721</v>
      </c>
      <c r="J9728" t="s">
        <v>319</v>
      </c>
      <c r="K9728" t="s">
        <v>944</v>
      </c>
      <c r="L9728" s="82">
        <v>26123</v>
      </c>
      <c r="M9728" t="s">
        <v>10883</v>
      </c>
    </row>
    <row r="9729" spans="9:13" x14ac:dyDescent="0.25">
      <c r="I9729">
        <v>20722</v>
      </c>
      <c r="J9729" t="s">
        <v>658</v>
      </c>
      <c r="K9729" t="s">
        <v>880</v>
      </c>
      <c r="L9729" s="82">
        <v>26413</v>
      </c>
      <c r="M9729" t="s">
        <v>10884</v>
      </c>
    </row>
    <row r="9730" spans="9:13" x14ac:dyDescent="0.25">
      <c r="I9730">
        <v>20723</v>
      </c>
      <c r="J9730" t="s">
        <v>237</v>
      </c>
      <c r="K9730" t="s">
        <v>824</v>
      </c>
      <c r="L9730" s="82">
        <v>26293</v>
      </c>
      <c r="M9730" t="s">
        <v>10885</v>
      </c>
    </row>
    <row r="9731" spans="9:13" x14ac:dyDescent="0.25">
      <c r="I9731">
        <v>20724</v>
      </c>
      <c r="J9731" t="s">
        <v>181</v>
      </c>
      <c r="K9731" t="s">
        <v>954</v>
      </c>
      <c r="L9731" s="82">
        <v>25941</v>
      </c>
      <c r="M9731" t="s">
        <v>10886</v>
      </c>
    </row>
    <row r="9732" spans="9:13" x14ac:dyDescent="0.25">
      <c r="I9732">
        <v>20725</v>
      </c>
      <c r="J9732" t="s">
        <v>215</v>
      </c>
      <c r="K9732" t="s">
        <v>938</v>
      </c>
      <c r="L9732" s="82">
        <v>26027</v>
      </c>
      <c r="M9732" t="s">
        <v>10887</v>
      </c>
    </row>
    <row r="9733" spans="9:13" x14ac:dyDescent="0.25">
      <c r="I9733">
        <v>20726</v>
      </c>
      <c r="J9733" t="s">
        <v>258</v>
      </c>
      <c r="K9733" t="s">
        <v>938</v>
      </c>
      <c r="L9733" s="82">
        <v>26163</v>
      </c>
      <c r="M9733" t="s">
        <v>10888</v>
      </c>
    </row>
    <row r="9734" spans="9:13" x14ac:dyDescent="0.25">
      <c r="I9734">
        <v>20727</v>
      </c>
      <c r="J9734" t="s">
        <v>350</v>
      </c>
      <c r="K9734" t="s">
        <v>882</v>
      </c>
      <c r="L9734" s="82">
        <v>25581</v>
      </c>
      <c r="M9734" t="s">
        <v>10889</v>
      </c>
    </row>
    <row r="9735" spans="9:13" x14ac:dyDescent="0.25">
      <c r="I9735">
        <v>20728</v>
      </c>
      <c r="J9735" t="s">
        <v>237</v>
      </c>
      <c r="K9735" t="s">
        <v>897</v>
      </c>
      <c r="L9735" s="82">
        <v>25916</v>
      </c>
      <c r="M9735" t="s">
        <v>10890</v>
      </c>
    </row>
    <row r="9736" spans="9:13" x14ac:dyDescent="0.25">
      <c r="I9736">
        <v>20729</v>
      </c>
      <c r="J9736" t="s">
        <v>236</v>
      </c>
      <c r="K9736" t="s">
        <v>872</v>
      </c>
      <c r="L9736" s="82">
        <v>26226</v>
      </c>
      <c r="M9736" t="s">
        <v>10891</v>
      </c>
    </row>
    <row r="9737" spans="9:13" x14ac:dyDescent="0.25">
      <c r="I9737">
        <v>20730</v>
      </c>
      <c r="J9737" t="s">
        <v>517</v>
      </c>
      <c r="K9737" t="s">
        <v>965</v>
      </c>
      <c r="L9737" s="82">
        <v>26099</v>
      </c>
      <c r="M9737" t="s">
        <v>10892</v>
      </c>
    </row>
    <row r="9738" spans="9:13" x14ac:dyDescent="0.25">
      <c r="I9738">
        <v>20731</v>
      </c>
      <c r="J9738" t="s">
        <v>419</v>
      </c>
      <c r="K9738" t="s">
        <v>1027</v>
      </c>
      <c r="L9738" s="82">
        <v>25733</v>
      </c>
      <c r="M9738" t="s">
        <v>10893</v>
      </c>
    </row>
    <row r="9739" spans="9:13" x14ac:dyDescent="0.25">
      <c r="I9739">
        <v>20732</v>
      </c>
      <c r="J9739" t="s">
        <v>540</v>
      </c>
      <c r="K9739" t="s">
        <v>833</v>
      </c>
      <c r="L9739" s="82">
        <v>27478</v>
      </c>
      <c r="M9739" t="s">
        <v>10894</v>
      </c>
    </row>
    <row r="9740" spans="9:13" x14ac:dyDescent="0.25">
      <c r="I9740">
        <v>20733</v>
      </c>
      <c r="J9740" t="s">
        <v>461</v>
      </c>
      <c r="K9740" t="s">
        <v>881</v>
      </c>
      <c r="L9740" s="82">
        <v>27370</v>
      </c>
      <c r="M9740" t="s">
        <v>10895</v>
      </c>
    </row>
    <row r="9741" spans="9:13" x14ac:dyDescent="0.25">
      <c r="I9741">
        <v>20734</v>
      </c>
      <c r="J9741" t="s">
        <v>297</v>
      </c>
      <c r="K9741" t="s">
        <v>888</v>
      </c>
      <c r="L9741" s="82">
        <v>27227</v>
      </c>
      <c r="M9741" t="s">
        <v>10896</v>
      </c>
    </row>
    <row r="9742" spans="9:13" x14ac:dyDescent="0.25">
      <c r="I9742">
        <v>20735</v>
      </c>
      <c r="J9742" t="s">
        <v>588</v>
      </c>
      <c r="K9742" t="s">
        <v>935</v>
      </c>
      <c r="L9742" s="82">
        <v>27325</v>
      </c>
      <c r="M9742" t="s">
        <v>10897</v>
      </c>
    </row>
    <row r="9743" spans="9:13" x14ac:dyDescent="0.25">
      <c r="I9743">
        <v>20736</v>
      </c>
      <c r="J9743" t="s">
        <v>318</v>
      </c>
      <c r="K9743" t="s">
        <v>933</v>
      </c>
      <c r="L9743" s="82">
        <v>27558</v>
      </c>
      <c r="M9743" t="s">
        <v>10898</v>
      </c>
    </row>
    <row r="9744" spans="9:13" x14ac:dyDescent="0.25">
      <c r="I9744">
        <v>20737</v>
      </c>
      <c r="J9744" t="s">
        <v>342</v>
      </c>
      <c r="K9744" t="s">
        <v>913</v>
      </c>
      <c r="L9744" s="82">
        <v>10777</v>
      </c>
      <c r="M9744" t="s">
        <v>10899</v>
      </c>
    </row>
    <row r="9745" spans="9:13" x14ac:dyDescent="0.25">
      <c r="I9745">
        <v>20738</v>
      </c>
      <c r="J9745" t="s">
        <v>562</v>
      </c>
      <c r="K9745" t="s">
        <v>596</v>
      </c>
      <c r="L9745" s="82">
        <v>24310</v>
      </c>
      <c r="M9745" t="s">
        <v>10900</v>
      </c>
    </row>
    <row r="9746" spans="9:13" x14ac:dyDescent="0.25">
      <c r="I9746">
        <v>20739</v>
      </c>
      <c r="J9746" t="s">
        <v>507</v>
      </c>
      <c r="K9746" t="s">
        <v>859</v>
      </c>
      <c r="L9746" s="82">
        <v>19626</v>
      </c>
      <c r="M9746" t="s">
        <v>10901</v>
      </c>
    </row>
    <row r="9747" spans="9:13" x14ac:dyDescent="0.25">
      <c r="I9747">
        <v>20740</v>
      </c>
      <c r="J9747" t="s">
        <v>566</v>
      </c>
      <c r="K9747" t="s">
        <v>991</v>
      </c>
      <c r="L9747" s="82">
        <v>19519</v>
      </c>
      <c r="M9747" t="s">
        <v>10902</v>
      </c>
    </row>
    <row r="9748" spans="9:13" x14ac:dyDescent="0.25">
      <c r="I9748">
        <v>20741</v>
      </c>
      <c r="J9748" t="s">
        <v>290</v>
      </c>
      <c r="K9748" t="s">
        <v>940</v>
      </c>
      <c r="L9748" s="82">
        <v>19628</v>
      </c>
      <c r="M9748" t="s">
        <v>10903</v>
      </c>
    </row>
    <row r="9749" spans="9:13" x14ac:dyDescent="0.25">
      <c r="I9749">
        <v>20742</v>
      </c>
      <c r="J9749" t="s">
        <v>448</v>
      </c>
      <c r="K9749" t="s">
        <v>949</v>
      </c>
      <c r="L9749" s="82">
        <v>19407</v>
      </c>
      <c r="M9749" t="s">
        <v>10904</v>
      </c>
    </row>
    <row r="9750" spans="9:13" x14ac:dyDescent="0.25">
      <c r="I9750">
        <v>20743</v>
      </c>
      <c r="J9750" t="s">
        <v>586</v>
      </c>
      <c r="K9750" t="s">
        <v>933</v>
      </c>
      <c r="L9750" s="82">
        <v>19554</v>
      </c>
      <c r="M9750" t="s">
        <v>10905</v>
      </c>
    </row>
    <row r="9751" spans="9:13" x14ac:dyDescent="0.25">
      <c r="I9751">
        <v>20744</v>
      </c>
      <c r="J9751" t="s">
        <v>187</v>
      </c>
      <c r="K9751" t="s">
        <v>931</v>
      </c>
      <c r="L9751" s="82">
        <v>19419</v>
      </c>
      <c r="M9751" t="s">
        <v>10906</v>
      </c>
    </row>
    <row r="9752" spans="9:13" x14ac:dyDescent="0.25">
      <c r="I9752">
        <v>20745</v>
      </c>
      <c r="J9752" t="s">
        <v>492</v>
      </c>
      <c r="K9752" t="s">
        <v>867</v>
      </c>
      <c r="L9752" s="82">
        <v>19879</v>
      </c>
      <c r="M9752" t="s">
        <v>10907</v>
      </c>
    </row>
    <row r="9753" spans="9:13" x14ac:dyDescent="0.25">
      <c r="I9753">
        <v>20746</v>
      </c>
      <c r="J9753" t="s">
        <v>601</v>
      </c>
      <c r="K9753" t="s">
        <v>823</v>
      </c>
      <c r="L9753" s="82">
        <v>19782</v>
      </c>
      <c r="M9753" t="s">
        <v>10908</v>
      </c>
    </row>
    <row r="9754" spans="9:13" x14ac:dyDescent="0.25">
      <c r="I9754">
        <v>20747</v>
      </c>
      <c r="J9754" t="s">
        <v>373</v>
      </c>
      <c r="K9754" t="s">
        <v>908</v>
      </c>
      <c r="L9754" s="82">
        <v>20053</v>
      </c>
      <c r="M9754" t="s">
        <v>10909</v>
      </c>
    </row>
    <row r="9755" spans="9:13" x14ac:dyDescent="0.25">
      <c r="I9755">
        <v>20748</v>
      </c>
      <c r="J9755" t="s">
        <v>301</v>
      </c>
      <c r="K9755" t="s">
        <v>1016</v>
      </c>
      <c r="L9755" s="82">
        <v>20002</v>
      </c>
      <c r="M9755" t="s">
        <v>10910</v>
      </c>
    </row>
    <row r="9756" spans="9:13" x14ac:dyDescent="0.25">
      <c r="I9756">
        <v>20749</v>
      </c>
      <c r="J9756" t="s">
        <v>452</v>
      </c>
      <c r="K9756" t="s">
        <v>363</v>
      </c>
      <c r="L9756" s="82">
        <v>19829</v>
      </c>
      <c r="M9756" t="s">
        <v>10911</v>
      </c>
    </row>
    <row r="9757" spans="9:13" x14ac:dyDescent="0.25">
      <c r="I9757">
        <v>20750</v>
      </c>
      <c r="J9757" t="s">
        <v>450</v>
      </c>
      <c r="K9757" t="s">
        <v>841</v>
      </c>
      <c r="L9757" s="82">
        <v>19993</v>
      </c>
      <c r="M9757" t="s">
        <v>10912</v>
      </c>
    </row>
    <row r="9758" spans="9:13" x14ac:dyDescent="0.25">
      <c r="I9758">
        <v>20751</v>
      </c>
      <c r="J9758" t="s">
        <v>440</v>
      </c>
      <c r="K9758" t="s">
        <v>375</v>
      </c>
      <c r="L9758" s="82">
        <v>20382</v>
      </c>
      <c r="M9758" t="s">
        <v>10913</v>
      </c>
    </row>
    <row r="9759" spans="9:13" x14ac:dyDescent="0.25">
      <c r="I9759">
        <v>20752</v>
      </c>
      <c r="J9759" t="s">
        <v>349</v>
      </c>
      <c r="K9759" t="s">
        <v>861</v>
      </c>
      <c r="L9759" s="82">
        <v>20347</v>
      </c>
      <c r="M9759" t="s">
        <v>10914</v>
      </c>
    </row>
    <row r="9760" spans="9:13" x14ac:dyDescent="0.25">
      <c r="I9760">
        <v>20753</v>
      </c>
      <c r="J9760" t="s">
        <v>344</v>
      </c>
      <c r="K9760" t="s">
        <v>596</v>
      </c>
      <c r="L9760" s="82">
        <v>20415</v>
      </c>
      <c r="M9760" t="s">
        <v>10915</v>
      </c>
    </row>
    <row r="9761" spans="9:13" x14ac:dyDescent="0.25">
      <c r="I9761">
        <v>20754</v>
      </c>
      <c r="J9761" t="s">
        <v>161</v>
      </c>
      <c r="K9761" t="s">
        <v>890</v>
      </c>
      <c r="L9761" s="82">
        <v>20221</v>
      </c>
      <c r="M9761" t="s">
        <v>10916</v>
      </c>
    </row>
    <row r="9762" spans="9:13" x14ac:dyDescent="0.25">
      <c r="I9762">
        <v>20755</v>
      </c>
      <c r="J9762" t="s">
        <v>562</v>
      </c>
      <c r="K9762" t="s">
        <v>866</v>
      </c>
      <c r="L9762" s="82">
        <v>20244</v>
      </c>
      <c r="M9762" t="s">
        <v>10917</v>
      </c>
    </row>
    <row r="9763" spans="9:13" x14ac:dyDescent="0.25">
      <c r="I9763">
        <v>20756</v>
      </c>
      <c r="J9763" t="s">
        <v>270</v>
      </c>
      <c r="K9763" t="s">
        <v>913</v>
      </c>
      <c r="L9763" s="82">
        <v>20479</v>
      </c>
      <c r="M9763" t="s">
        <v>10918</v>
      </c>
    </row>
    <row r="9764" spans="9:13" x14ac:dyDescent="0.25">
      <c r="I9764">
        <v>20757</v>
      </c>
      <c r="J9764" t="s">
        <v>311</v>
      </c>
      <c r="K9764" t="s">
        <v>864</v>
      </c>
      <c r="L9764" s="82">
        <v>20623</v>
      </c>
      <c r="M9764" t="s">
        <v>10919</v>
      </c>
    </row>
    <row r="9765" spans="9:13" x14ac:dyDescent="0.25">
      <c r="I9765">
        <v>20758</v>
      </c>
      <c r="J9765" t="s">
        <v>186</v>
      </c>
      <c r="K9765" t="s">
        <v>939</v>
      </c>
      <c r="L9765" s="82">
        <v>20519</v>
      </c>
      <c r="M9765" t="s">
        <v>10920</v>
      </c>
    </row>
    <row r="9766" spans="9:13" x14ac:dyDescent="0.25">
      <c r="I9766">
        <v>20759</v>
      </c>
      <c r="J9766" t="s">
        <v>672</v>
      </c>
      <c r="K9766" t="s">
        <v>880</v>
      </c>
      <c r="L9766" s="82">
        <v>20595</v>
      </c>
      <c r="M9766" t="s">
        <v>10921</v>
      </c>
    </row>
    <row r="9767" spans="9:13" x14ac:dyDescent="0.25">
      <c r="I9767">
        <v>20760</v>
      </c>
      <c r="J9767" t="s">
        <v>495</v>
      </c>
      <c r="K9767" t="s">
        <v>686</v>
      </c>
      <c r="L9767" s="82">
        <v>20717</v>
      </c>
      <c r="M9767" t="s">
        <v>10922</v>
      </c>
    </row>
    <row r="9768" spans="9:13" x14ac:dyDescent="0.25">
      <c r="I9768">
        <v>20761</v>
      </c>
      <c r="J9768" t="s">
        <v>277</v>
      </c>
      <c r="K9768" t="s">
        <v>986</v>
      </c>
      <c r="L9768" s="82">
        <v>20771</v>
      </c>
      <c r="M9768" t="s">
        <v>10923</v>
      </c>
    </row>
    <row r="9769" spans="9:13" x14ac:dyDescent="0.25">
      <c r="I9769">
        <v>20762</v>
      </c>
      <c r="J9769" t="s">
        <v>183</v>
      </c>
      <c r="K9769" t="s">
        <v>841</v>
      </c>
      <c r="L9769" s="82">
        <v>21105</v>
      </c>
      <c r="M9769" t="s">
        <v>10924</v>
      </c>
    </row>
    <row r="9770" spans="9:13" x14ac:dyDescent="0.25">
      <c r="I9770">
        <v>20763</v>
      </c>
      <c r="J9770" t="s">
        <v>227</v>
      </c>
      <c r="K9770" t="s">
        <v>859</v>
      </c>
      <c r="L9770" s="82">
        <v>21045</v>
      </c>
      <c r="M9770" t="s">
        <v>10925</v>
      </c>
    </row>
    <row r="9771" spans="9:13" x14ac:dyDescent="0.25">
      <c r="I9771">
        <v>20764</v>
      </c>
      <c r="J9771" t="s">
        <v>349</v>
      </c>
      <c r="K9771" t="s">
        <v>344</v>
      </c>
      <c r="L9771" s="82">
        <v>20836</v>
      </c>
      <c r="M9771" t="s">
        <v>10926</v>
      </c>
    </row>
    <row r="9772" spans="9:13" x14ac:dyDescent="0.25">
      <c r="I9772">
        <v>20765</v>
      </c>
      <c r="J9772" t="s">
        <v>164</v>
      </c>
      <c r="K9772" t="s">
        <v>866</v>
      </c>
      <c r="L9772" s="82">
        <v>20959</v>
      </c>
      <c r="M9772" t="s">
        <v>10927</v>
      </c>
    </row>
    <row r="9773" spans="9:13" x14ac:dyDescent="0.25">
      <c r="I9773">
        <v>20766</v>
      </c>
      <c r="J9773" t="s">
        <v>314</v>
      </c>
      <c r="K9773" t="s">
        <v>363</v>
      </c>
      <c r="L9773" s="82">
        <v>21285</v>
      </c>
      <c r="M9773" t="s">
        <v>10928</v>
      </c>
    </row>
    <row r="9774" spans="9:13" x14ac:dyDescent="0.25">
      <c r="I9774">
        <v>20767</v>
      </c>
      <c r="J9774" t="s">
        <v>663</v>
      </c>
      <c r="K9774" t="s">
        <v>495</v>
      </c>
      <c r="L9774" s="82">
        <v>21451</v>
      </c>
      <c r="M9774" t="s">
        <v>10929</v>
      </c>
    </row>
    <row r="9775" spans="9:13" x14ac:dyDescent="0.25">
      <c r="I9775">
        <v>20768</v>
      </c>
      <c r="J9775" t="s">
        <v>321</v>
      </c>
      <c r="K9775" t="s">
        <v>863</v>
      </c>
      <c r="L9775" s="82">
        <v>21240</v>
      </c>
      <c r="M9775" t="s">
        <v>10930</v>
      </c>
    </row>
    <row r="9776" spans="9:13" x14ac:dyDescent="0.25">
      <c r="I9776">
        <v>20769</v>
      </c>
      <c r="J9776" t="s">
        <v>683</v>
      </c>
      <c r="K9776" t="s">
        <v>939</v>
      </c>
      <c r="L9776" s="82">
        <v>21278</v>
      </c>
      <c r="M9776" t="s">
        <v>10931</v>
      </c>
    </row>
    <row r="9777" spans="9:13" x14ac:dyDescent="0.25">
      <c r="I9777">
        <v>20770</v>
      </c>
      <c r="J9777" t="s">
        <v>523</v>
      </c>
      <c r="K9777" t="s">
        <v>397</v>
      </c>
      <c r="L9777" s="82">
        <v>21319</v>
      </c>
      <c r="M9777" t="s">
        <v>10932</v>
      </c>
    </row>
    <row r="9778" spans="9:13" x14ac:dyDescent="0.25">
      <c r="I9778">
        <v>20771</v>
      </c>
      <c r="J9778" t="s">
        <v>583</v>
      </c>
      <c r="K9778" t="s">
        <v>843</v>
      </c>
      <c r="L9778" s="82">
        <v>21534</v>
      </c>
      <c r="M9778" t="s">
        <v>10933</v>
      </c>
    </row>
    <row r="9779" spans="9:13" x14ac:dyDescent="0.25">
      <c r="I9779">
        <v>20772</v>
      </c>
      <c r="J9779" t="s">
        <v>266</v>
      </c>
      <c r="K9779" t="s">
        <v>856</v>
      </c>
      <c r="L9779" s="82">
        <v>21283</v>
      </c>
      <c r="M9779" t="s">
        <v>10934</v>
      </c>
    </row>
    <row r="9780" spans="9:13" x14ac:dyDescent="0.25">
      <c r="I9780">
        <v>20773</v>
      </c>
      <c r="J9780" t="s">
        <v>315</v>
      </c>
      <c r="K9780" t="s">
        <v>932</v>
      </c>
      <c r="L9780" s="82">
        <v>21252</v>
      </c>
      <c r="M9780" t="s">
        <v>10935</v>
      </c>
    </row>
    <row r="9781" spans="9:13" x14ac:dyDescent="0.25">
      <c r="I9781">
        <v>20774</v>
      </c>
      <c r="J9781" t="s">
        <v>695</v>
      </c>
      <c r="K9781" t="s">
        <v>943</v>
      </c>
      <c r="L9781" s="82">
        <v>21373</v>
      </c>
      <c r="M9781" t="s">
        <v>10936</v>
      </c>
    </row>
    <row r="9782" spans="9:13" x14ac:dyDescent="0.25">
      <c r="I9782">
        <v>20775</v>
      </c>
      <c r="J9782" t="s">
        <v>613</v>
      </c>
      <c r="K9782" t="s">
        <v>999</v>
      </c>
      <c r="L9782" s="82">
        <v>21725</v>
      </c>
      <c r="M9782" t="s">
        <v>10937</v>
      </c>
    </row>
    <row r="9783" spans="9:13" x14ac:dyDescent="0.25">
      <c r="I9783">
        <v>20776</v>
      </c>
      <c r="J9783" t="s">
        <v>353</v>
      </c>
      <c r="K9783" t="s">
        <v>909</v>
      </c>
      <c r="L9783" s="82">
        <v>21834</v>
      </c>
      <c r="M9783" t="s">
        <v>10938</v>
      </c>
    </row>
    <row r="9784" spans="9:13" x14ac:dyDescent="0.25">
      <c r="I9784">
        <v>20777</v>
      </c>
      <c r="J9784" t="s">
        <v>393</v>
      </c>
      <c r="K9784" t="s">
        <v>991</v>
      </c>
      <c r="L9784" s="82">
        <v>21831</v>
      </c>
      <c r="M9784" t="s">
        <v>10939</v>
      </c>
    </row>
    <row r="9785" spans="9:13" x14ac:dyDescent="0.25">
      <c r="I9785">
        <v>20778</v>
      </c>
      <c r="J9785" t="s">
        <v>170</v>
      </c>
      <c r="K9785" t="s">
        <v>916</v>
      </c>
      <c r="L9785" s="82">
        <v>21827</v>
      </c>
      <c r="M9785" t="s">
        <v>10940</v>
      </c>
    </row>
    <row r="9786" spans="9:13" x14ac:dyDescent="0.25">
      <c r="I9786">
        <v>20779</v>
      </c>
      <c r="J9786" t="s">
        <v>284</v>
      </c>
      <c r="K9786" t="s">
        <v>171</v>
      </c>
      <c r="L9786" s="82">
        <v>21770</v>
      </c>
      <c r="M9786" t="s">
        <v>10941</v>
      </c>
    </row>
    <row r="9787" spans="9:13" x14ac:dyDescent="0.25">
      <c r="I9787">
        <v>20780</v>
      </c>
      <c r="J9787" t="s">
        <v>725</v>
      </c>
      <c r="K9787" t="s">
        <v>126</v>
      </c>
      <c r="L9787" s="82">
        <v>21573</v>
      </c>
      <c r="M9787" t="s">
        <v>10942</v>
      </c>
    </row>
    <row r="9788" spans="9:13" x14ac:dyDescent="0.25">
      <c r="I9788">
        <v>20781</v>
      </c>
      <c r="J9788" t="s">
        <v>577</v>
      </c>
      <c r="K9788" t="s">
        <v>726</v>
      </c>
      <c r="L9788" s="82">
        <v>21834</v>
      </c>
      <c r="M9788" t="s">
        <v>10943</v>
      </c>
    </row>
    <row r="9789" spans="9:13" x14ac:dyDescent="0.25">
      <c r="I9789">
        <v>20782</v>
      </c>
      <c r="J9789" t="s">
        <v>196</v>
      </c>
      <c r="K9789" t="s">
        <v>882</v>
      </c>
      <c r="L9789" s="82">
        <v>21677</v>
      </c>
      <c r="M9789" t="s">
        <v>10944</v>
      </c>
    </row>
    <row r="9790" spans="9:13" x14ac:dyDescent="0.25">
      <c r="I9790">
        <v>20783</v>
      </c>
      <c r="J9790" t="s">
        <v>187</v>
      </c>
      <c r="K9790" t="s">
        <v>955</v>
      </c>
      <c r="L9790" s="82">
        <v>21626</v>
      </c>
      <c r="M9790" t="s">
        <v>10945</v>
      </c>
    </row>
    <row r="9791" spans="9:13" x14ac:dyDescent="0.25">
      <c r="I9791">
        <v>20784</v>
      </c>
      <c r="J9791" t="s">
        <v>276</v>
      </c>
      <c r="K9791" t="s">
        <v>833</v>
      </c>
      <c r="L9791" s="82">
        <v>21602</v>
      </c>
      <c r="M9791" t="s">
        <v>10946</v>
      </c>
    </row>
    <row r="9792" spans="9:13" x14ac:dyDescent="0.25">
      <c r="I9792">
        <v>20785</v>
      </c>
      <c r="J9792" t="s">
        <v>448</v>
      </c>
      <c r="K9792" t="s">
        <v>344</v>
      </c>
      <c r="L9792" s="82">
        <v>26350</v>
      </c>
      <c r="M9792" t="s">
        <v>10947</v>
      </c>
    </row>
    <row r="9793" spans="9:13" x14ac:dyDescent="0.25">
      <c r="I9793">
        <v>20786</v>
      </c>
      <c r="J9793" t="s">
        <v>270</v>
      </c>
      <c r="K9793" t="s">
        <v>891</v>
      </c>
      <c r="L9793" s="82">
        <v>26623</v>
      </c>
      <c r="M9793" t="s">
        <v>10948</v>
      </c>
    </row>
    <row r="9794" spans="9:13" x14ac:dyDescent="0.25">
      <c r="I9794">
        <v>20787</v>
      </c>
      <c r="J9794" t="s">
        <v>632</v>
      </c>
      <c r="K9794" t="s">
        <v>970</v>
      </c>
      <c r="L9794" s="82">
        <v>26879</v>
      </c>
      <c r="M9794" t="s">
        <v>10949</v>
      </c>
    </row>
    <row r="9795" spans="9:13" x14ac:dyDescent="0.25">
      <c r="I9795">
        <v>20788</v>
      </c>
      <c r="J9795" t="s">
        <v>360</v>
      </c>
      <c r="K9795" t="s">
        <v>854</v>
      </c>
      <c r="L9795" s="82">
        <v>26861</v>
      </c>
      <c r="M9795" t="s">
        <v>10950</v>
      </c>
    </row>
    <row r="9796" spans="9:13" x14ac:dyDescent="0.25">
      <c r="I9796">
        <v>20789</v>
      </c>
      <c r="J9796" t="s">
        <v>399</v>
      </c>
      <c r="K9796" t="s">
        <v>923</v>
      </c>
      <c r="L9796" s="82">
        <v>26860</v>
      </c>
      <c r="M9796" t="s">
        <v>10951</v>
      </c>
    </row>
    <row r="9797" spans="9:13" x14ac:dyDescent="0.25">
      <c r="I9797">
        <v>20790</v>
      </c>
      <c r="J9797" t="s">
        <v>577</v>
      </c>
      <c r="K9797" t="s">
        <v>1013</v>
      </c>
      <c r="L9797" s="82">
        <v>26821</v>
      </c>
      <c r="M9797" t="s">
        <v>10952</v>
      </c>
    </row>
    <row r="9798" spans="9:13" x14ac:dyDescent="0.25">
      <c r="I9798">
        <v>20791</v>
      </c>
      <c r="J9798" t="s">
        <v>229</v>
      </c>
      <c r="K9798" t="s">
        <v>917</v>
      </c>
      <c r="L9798" s="82">
        <v>26700</v>
      </c>
      <c r="M9798" t="s">
        <v>10953</v>
      </c>
    </row>
    <row r="9799" spans="9:13" x14ac:dyDescent="0.25">
      <c r="I9799">
        <v>20792</v>
      </c>
      <c r="J9799" t="s">
        <v>319</v>
      </c>
      <c r="K9799" t="s">
        <v>911</v>
      </c>
      <c r="L9799" s="82">
        <v>26118</v>
      </c>
      <c r="M9799" t="s">
        <v>10954</v>
      </c>
    </row>
    <row r="9800" spans="9:13" x14ac:dyDescent="0.25">
      <c r="I9800">
        <v>20793</v>
      </c>
      <c r="J9800" t="s">
        <v>396</v>
      </c>
      <c r="K9800" t="s">
        <v>664</v>
      </c>
      <c r="L9800" s="82">
        <v>25845</v>
      </c>
      <c r="M9800" t="s">
        <v>10955</v>
      </c>
    </row>
    <row r="9801" spans="9:13" x14ac:dyDescent="0.25">
      <c r="I9801">
        <v>20794</v>
      </c>
      <c r="J9801" t="s">
        <v>405</v>
      </c>
      <c r="K9801" t="s">
        <v>1003</v>
      </c>
      <c r="L9801" s="82">
        <v>22685</v>
      </c>
      <c r="M9801" t="s">
        <v>10956</v>
      </c>
    </row>
    <row r="9802" spans="9:13" x14ac:dyDescent="0.25">
      <c r="I9802">
        <v>20795</v>
      </c>
      <c r="J9802" t="s">
        <v>612</v>
      </c>
      <c r="K9802" t="s">
        <v>981</v>
      </c>
      <c r="L9802" s="82">
        <v>22784</v>
      </c>
      <c r="M9802" t="s">
        <v>10957</v>
      </c>
    </row>
    <row r="9803" spans="9:13" x14ac:dyDescent="0.25">
      <c r="I9803">
        <v>20796</v>
      </c>
      <c r="J9803" t="s">
        <v>334</v>
      </c>
      <c r="K9803" t="s">
        <v>1008</v>
      </c>
      <c r="L9803" s="82">
        <v>22509</v>
      </c>
      <c r="M9803" t="s">
        <v>10958</v>
      </c>
    </row>
    <row r="9804" spans="9:13" x14ac:dyDescent="0.25">
      <c r="I9804">
        <v>20797</v>
      </c>
      <c r="J9804" t="s">
        <v>443</v>
      </c>
      <c r="K9804" t="s">
        <v>975</v>
      </c>
      <c r="L9804" s="82">
        <v>21419</v>
      </c>
      <c r="M9804" t="s">
        <v>10959</v>
      </c>
    </row>
    <row r="9805" spans="9:13" x14ac:dyDescent="0.25">
      <c r="I9805">
        <v>20798</v>
      </c>
      <c r="J9805" t="s">
        <v>554</v>
      </c>
      <c r="K9805" t="s">
        <v>868</v>
      </c>
      <c r="L9805" s="82">
        <v>21432</v>
      </c>
      <c r="M9805" t="s">
        <v>10960</v>
      </c>
    </row>
    <row r="9806" spans="9:13" x14ac:dyDescent="0.25">
      <c r="I9806">
        <v>20799</v>
      </c>
      <c r="J9806" t="s">
        <v>520</v>
      </c>
      <c r="K9806" t="s">
        <v>869</v>
      </c>
      <c r="L9806" s="82">
        <v>21421</v>
      </c>
      <c r="M9806" t="s">
        <v>10961</v>
      </c>
    </row>
    <row r="9807" spans="9:13" x14ac:dyDescent="0.25">
      <c r="I9807">
        <v>20800</v>
      </c>
      <c r="J9807" t="s">
        <v>675</v>
      </c>
      <c r="K9807" t="s">
        <v>834</v>
      </c>
      <c r="L9807" s="82">
        <v>21140</v>
      </c>
      <c r="M9807" t="s">
        <v>10962</v>
      </c>
    </row>
    <row r="9808" spans="9:13" x14ac:dyDescent="0.25">
      <c r="I9808">
        <v>20801</v>
      </c>
      <c r="J9808" t="s">
        <v>715</v>
      </c>
      <c r="K9808" t="s">
        <v>982</v>
      </c>
      <c r="L9808" s="82">
        <v>21148</v>
      </c>
      <c r="M9808" t="s">
        <v>10963</v>
      </c>
    </row>
    <row r="9809" spans="9:13" x14ac:dyDescent="0.25">
      <c r="I9809">
        <v>20802</v>
      </c>
      <c r="J9809" t="s">
        <v>148</v>
      </c>
      <c r="K9809" t="s">
        <v>946</v>
      </c>
      <c r="L9809" s="82">
        <v>20875</v>
      </c>
      <c r="M9809" t="s">
        <v>10964</v>
      </c>
    </row>
    <row r="9810" spans="9:13" x14ac:dyDescent="0.25">
      <c r="I9810">
        <v>20803</v>
      </c>
      <c r="J9810" t="s">
        <v>275</v>
      </c>
      <c r="K9810" t="s">
        <v>932</v>
      </c>
      <c r="L9810" s="82">
        <v>20501</v>
      </c>
      <c r="M9810" t="s">
        <v>10965</v>
      </c>
    </row>
    <row r="9811" spans="9:13" x14ac:dyDescent="0.25">
      <c r="I9811">
        <v>20804</v>
      </c>
      <c r="J9811" t="s">
        <v>341</v>
      </c>
      <c r="K9811" t="s">
        <v>823</v>
      </c>
      <c r="L9811" s="82">
        <v>20404</v>
      </c>
      <c r="M9811" t="s">
        <v>10966</v>
      </c>
    </row>
    <row r="9812" spans="9:13" x14ac:dyDescent="0.25">
      <c r="I9812">
        <v>20805</v>
      </c>
      <c r="J9812" t="s">
        <v>597</v>
      </c>
      <c r="K9812" t="s">
        <v>923</v>
      </c>
      <c r="L9812" s="82">
        <v>20344</v>
      </c>
      <c r="M9812" t="s">
        <v>10967</v>
      </c>
    </row>
    <row r="9813" spans="9:13" x14ac:dyDescent="0.25">
      <c r="I9813">
        <v>20806</v>
      </c>
      <c r="J9813" t="s">
        <v>283</v>
      </c>
      <c r="K9813" t="s">
        <v>866</v>
      </c>
      <c r="L9813" s="82">
        <v>20146</v>
      </c>
      <c r="M9813" t="s">
        <v>10968</v>
      </c>
    </row>
    <row r="9814" spans="9:13" x14ac:dyDescent="0.25">
      <c r="I9814">
        <v>20807</v>
      </c>
      <c r="J9814" t="s">
        <v>167</v>
      </c>
      <c r="K9814" t="s">
        <v>940</v>
      </c>
      <c r="L9814" s="82">
        <v>20273</v>
      </c>
      <c r="M9814" t="s">
        <v>10969</v>
      </c>
    </row>
    <row r="9815" spans="9:13" x14ac:dyDescent="0.25">
      <c r="I9815">
        <v>20808</v>
      </c>
      <c r="J9815" t="s">
        <v>604</v>
      </c>
      <c r="K9815" t="s">
        <v>968</v>
      </c>
      <c r="L9815" s="82">
        <v>20227</v>
      </c>
      <c r="M9815" t="s">
        <v>10970</v>
      </c>
    </row>
    <row r="9816" spans="9:13" x14ac:dyDescent="0.25">
      <c r="I9816">
        <v>20809</v>
      </c>
      <c r="J9816" t="s">
        <v>514</v>
      </c>
      <c r="K9816" t="s">
        <v>884</v>
      </c>
      <c r="L9816" s="82">
        <v>19857</v>
      </c>
      <c r="M9816" t="s">
        <v>10971</v>
      </c>
    </row>
    <row r="9817" spans="9:13" x14ac:dyDescent="0.25">
      <c r="I9817">
        <v>20810</v>
      </c>
      <c r="J9817" t="s">
        <v>388</v>
      </c>
      <c r="K9817" t="s">
        <v>892</v>
      </c>
      <c r="L9817" s="82">
        <v>15333</v>
      </c>
      <c r="M9817" t="s">
        <v>10972</v>
      </c>
    </row>
    <row r="9818" spans="9:13" x14ac:dyDescent="0.25">
      <c r="I9818">
        <v>20811</v>
      </c>
      <c r="J9818" t="s">
        <v>390</v>
      </c>
      <c r="K9818" t="s">
        <v>965</v>
      </c>
      <c r="L9818" s="82">
        <v>15540</v>
      </c>
      <c r="M9818" t="s">
        <v>10973</v>
      </c>
    </row>
    <row r="9819" spans="9:13" x14ac:dyDescent="0.25">
      <c r="I9819">
        <v>20812</v>
      </c>
      <c r="J9819" t="s">
        <v>626</v>
      </c>
      <c r="K9819" t="s">
        <v>951</v>
      </c>
      <c r="L9819" s="82">
        <v>29268</v>
      </c>
      <c r="M9819" t="s">
        <v>10974</v>
      </c>
    </row>
    <row r="9820" spans="9:13" x14ac:dyDescent="0.25">
      <c r="I9820">
        <v>20813</v>
      </c>
      <c r="J9820" t="s">
        <v>725</v>
      </c>
      <c r="K9820" t="s">
        <v>1102</v>
      </c>
      <c r="L9820" s="82">
        <v>28957</v>
      </c>
      <c r="M9820" t="s">
        <v>10975</v>
      </c>
    </row>
    <row r="9821" spans="9:13" x14ac:dyDescent="0.25">
      <c r="I9821">
        <v>20814</v>
      </c>
      <c r="J9821" t="s">
        <v>621</v>
      </c>
      <c r="K9821" t="s">
        <v>832</v>
      </c>
      <c r="L9821" s="82">
        <v>28946</v>
      </c>
      <c r="M9821" t="s">
        <v>10976</v>
      </c>
    </row>
    <row r="9822" spans="9:13" x14ac:dyDescent="0.25">
      <c r="I9822">
        <v>20815</v>
      </c>
      <c r="J9822" t="s">
        <v>659</v>
      </c>
      <c r="K9822" t="s">
        <v>870</v>
      </c>
      <c r="L9822" s="82">
        <v>28891</v>
      </c>
      <c r="M9822" t="s">
        <v>10977</v>
      </c>
    </row>
    <row r="9823" spans="9:13" x14ac:dyDescent="0.25">
      <c r="I9823">
        <v>20816</v>
      </c>
      <c r="J9823" t="s">
        <v>675</v>
      </c>
      <c r="K9823" t="s">
        <v>262</v>
      </c>
      <c r="L9823" s="82">
        <v>29414</v>
      </c>
      <c r="M9823" t="s">
        <v>10978</v>
      </c>
    </row>
    <row r="9824" spans="9:13" x14ac:dyDescent="0.25">
      <c r="I9824">
        <v>20817</v>
      </c>
      <c r="J9824" t="s">
        <v>487</v>
      </c>
      <c r="K9824" t="s">
        <v>932</v>
      </c>
      <c r="L9824" s="82">
        <v>28587</v>
      </c>
      <c r="M9824" t="s">
        <v>10979</v>
      </c>
    </row>
    <row r="9825" spans="9:13" x14ac:dyDescent="0.25">
      <c r="I9825">
        <v>20818</v>
      </c>
      <c r="J9825" t="s">
        <v>663</v>
      </c>
      <c r="K9825" t="s">
        <v>864</v>
      </c>
      <c r="L9825" s="82">
        <v>28319</v>
      </c>
      <c r="M9825" t="s">
        <v>10980</v>
      </c>
    </row>
    <row r="9826" spans="9:13" x14ac:dyDescent="0.25">
      <c r="I9826">
        <v>20819</v>
      </c>
      <c r="J9826" t="s">
        <v>380</v>
      </c>
      <c r="K9826" t="s">
        <v>990</v>
      </c>
      <c r="L9826" s="82">
        <v>28907</v>
      </c>
      <c r="M9826" t="s">
        <v>10981</v>
      </c>
    </row>
    <row r="9827" spans="9:13" x14ac:dyDescent="0.25">
      <c r="I9827">
        <v>20820</v>
      </c>
      <c r="J9827" t="s">
        <v>605</v>
      </c>
      <c r="K9827" t="s">
        <v>896</v>
      </c>
      <c r="L9827" s="82">
        <v>29020</v>
      </c>
      <c r="M9827" t="s">
        <v>10982</v>
      </c>
    </row>
    <row r="9828" spans="9:13" x14ac:dyDescent="0.25">
      <c r="I9828">
        <v>20821</v>
      </c>
      <c r="J9828" t="s">
        <v>773</v>
      </c>
      <c r="K9828" t="s">
        <v>1103</v>
      </c>
      <c r="L9828" s="82">
        <v>28727</v>
      </c>
      <c r="M9828" t="s">
        <v>10983</v>
      </c>
    </row>
    <row r="9829" spans="9:13" x14ac:dyDescent="0.25">
      <c r="I9829">
        <v>20822</v>
      </c>
      <c r="J9829" t="s">
        <v>157</v>
      </c>
      <c r="K9829" t="s">
        <v>826</v>
      </c>
      <c r="L9829" s="82">
        <v>28340</v>
      </c>
      <c r="M9829" t="s">
        <v>10984</v>
      </c>
    </row>
    <row r="9830" spans="9:13" x14ac:dyDescent="0.25">
      <c r="I9830">
        <v>20823</v>
      </c>
      <c r="J9830" t="s">
        <v>474</v>
      </c>
      <c r="K9830" t="s">
        <v>930</v>
      </c>
      <c r="L9830" s="82">
        <v>28243</v>
      </c>
      <c r="M9830" t="s">
        <v>10985</v>
      </c>
    </row>
    <row r="9831" spans="9:13" x14ac:dyDescent="0.25">
      <c r="I9831">
        <v>20824</v>
      </c>
      <c r="J9831" t="s">
        <v>656</v>
      </c>
      <c r="K9831" t="s">
        <v>967</v>
      </c>
      <c r="L9831" s="82">
        <v>15836</v>
      </c>
      <c r="M9831" t="s">
        <v>10986</v>
      </c>
    </row>
    <row r="9832" spans="9:13" x14ac:dyDescent="0.25">
      <c r="I9832">
        <v>20825</v>
      </c>
      <c r="J9832" t="s">
        <v>413</v>
      </c>
      <c r="K9832" t="s">
        <v>901</v>
      </c>
      <c r="L9832" s="82">
        <v>16044</v>
      </c>
      <c r="M9832" t="s">
        <v>10987</v>
      </c>
    </row>
    <row r="9833" spans="9:13" x14ac:dyDescent="0.25">
      <c r="I9833">
        <v>20826</v>
      </c>
      <c r="J9833" t="s">
        <v>543</v>
      </c>
      <c r="K9833" t="s">
        <v>961</v>
      </c>
      <c r="L9833" s="82">
        <v>22413</v>
      </c>
      <c r="M9833" t="s">
        <v>10988</v>
      </c>
    </row>
    <row r="9834" spans="9:13" x14ac:dyDescent="0.25">
      <c r="I9834">
        <v>20827</v>
      </c>
      <c r="J9834" t="s">
        <v>543</v>
      </c>
      <c r="K9834" t="s">
        <v>891</v>
      </c>
      <c r="L9834" s="82">
        <v>22530</v>
      </c>
      <c r="M9834" t="s">
        <v>10989</v>
      </c>
    </row>
    <row r="9835" spans="9:13" x14ac:dyDescent="0.25">
      <c r="I9835">
        <v>20828</v>
      </c>
      <c r="J9835" t="s">
        <v>193</v>
      </c>
      <c r="K9835" t="s">
        <v>965</v>
      </c>
      <c r="L9835" s="82">
        <v>22329</v>
      </c>
      <c r="M9835" t="s">
        <v>10990</v>
      </c>
    </row>
    <row r="9836" spans="9:13" x14ac:dyDescent="0.25">
      <c r="I9836">
        <v>20829</v>
      </c>
      <c r="J9836" t="s">
        <v>369</v>
      </c>
      <c r="K9836" t="s">
        <v>871</v>
      </c>
      <c r="L9836" s="82">
        <v>22600</v>
      </c>
      <c r="M9836" t="s">
        <v>10991</v>
      </c>
    </row>
    <row r="9837" spans="9:13" x14ac:dyDescent="0.25">
      <c r="I9837">
        <v>20830</v>
      </c>
      <c r="J9837" t="s">
        <v>470</v>
      </c>
      <c r="K9837" t="s">
        <v>930</v>
      </c>
      <c r="L9837" s="82">
        <v>22300</v>
      </c>
      <c r="M9837" t="s">
        <v>10992</v>
      </c>
    </row>
    <row r="9838" spans="9:13" x14ac:dyDescent="0.25">
      <c r="I9838">
        <v>20831</v>
      </c>
      <c r="J9838" t="s">
        <v>548</v>
      </c>
      <c r="K9838" t="s">
        <v>967</v>
      </c>
      <c r="L9838" s="82">
        <v>22438</v>
      </c>
      <c r="M9838" t="s">
        <v>10993</v>
      </c>
    </row>
    <row r="9839" spans="9:13" x14ac:dyDescent="0.25">
      <c r="I9839">
        <v>20832</v>
      </c>
      <c r="J9839" t="s">
        <v>571</v>
      </c>
      <c r="K9839" t="s">
        <v>927</v>
      </c>
      <c r="L9839" s="82">
        <v>22410</v>
      </c>
      <c r="M9839" t="s">
        <v>10994</v>
      </c>
    </row>
    <row r="9840" spans="9:13" x14ac:dyDescent="0.25">
      <c r="I9840">
        <v>20833</v>
      </c>
      <c r="J9840" t="s">
        <v>679</v>
      </c>
      <c r="K9840" t="s">
        <v>846</v>
      </c>
      <c r="L9840" s="82">
        <v>22047</v>
      </c>
      <c r="M9840" t="s">
        <v>10995</v>
      </c>
    </row>
    <row r="9841" spans="9:13" x14ac:dyDescent="0.25">
      <c r="I9841">
        <v>20834</v>
      </c>
      <c r="J9841" t="s">
        <v>405</v>
      </c>
      <c r="K9841" t="s">
        <v>901</v>
      </c>
      <c r="L9841" s="82">
        <v>22124</v>
      </c>
      <c r="M9841" t="s">
        <v>10996</v>
      </c>
    </row>
    <row r="9842" spans="9:13" x14ac:dyDescent="0.25">
      <c r="I9842">
        <v>20835</v>
      </c>
      <c r="J9842" t="s">
        <v>150</v>
      </c>
      <c r="K9842" t="s">
        <v>902</v>
      </c>
      <c r="L9842" s="82">
        <v>21715</v>
      </c>
      <c r="M9842" t="s">
        <v>10997</v>
      </c>
    </row>
    <row r="9843" spans="9:13" x14ac:dyDescent="0.25">
      <c r="I9843">
        <v>20836</v>
      </c>
      <c r="J9843" t="s">
        <v>424</v>
      </c>
      <c r="K9843" t="s">
        <v>982</v>
      </c>
      <c r="L9843" s="82">
        <v>21816</v>
      </c>
      <c r="M9843" t="s">
        <v>10998</v>
      </c>
    </row>
    <row r="9844" spans="9:13" x14ac:dyDescent="0.25">
      <c r="I9844">
        <v>20837</v>
      </c>
      <c r="J9844" t="s">
        <v>176</v>
      </c>
      <c r="K9844" t="s">
        <v>896</v>
      </c>
      <c r="L9844" s="82">
        <v>21794</v>
      </c>
      <c r="M9844" t="s">
        <v>10999</v>
      </c>
    </row>
    <row r="9845" spans="9:13" x14ac:dyDescent="0.25">
      <c r="I9845">
        <v>20838</v>
      </c>
      <c r="J9845" t="s">
        <v>163</v>
      </c>
      <c r="K9845" t="s">
        <v>948</v>
      </c>
      <c r="L9845" s="82">
        <v>21657</v>
      </c>
      <c r="M9845" t="s">
        <v>11000</v>
      </c>
    </row>
    <row r="9846" spans="9:13" x14ac:dyDescent="0.25">
      <c r="I9846">
        <v>20839</v>
      </c>
      <c r="J9846" t="s">
        <v>556</v>
      </c>
      <c r="K9846" t="s">
        <v>866</v>
      </c>
      <c r="L9846" s="82">
        <v>21654</v>
      </c>
      <c r="M9846" t="s">
        <v>11001</v>
      </c>
    </row>
    <row r="9847" spans="9:13" x14ac:dyDescent="0.25">
      <c r="I9847">
        <v>20840</v>
      </c>
      <c r="J9847" t="s">
        <v>628</v>
      </c>
      <c r="K9847" t="s">
        <v>844</v>
      </c>
      <c r="L9847" s="82">
        <v>21222</v>
      </c>
      <c r="M9847" t="s">
        <v>11002</v>
      </c>
    </row>
    <row r="9848" spans="9:13" x14ac:dyDescent="0.25">
      <c r="I9848">
        <v>20841</v>
      </c>
      <c r="J9848" t="s">
        <v>690</v>
      </c>
      <c r="K9848" t="s">
        <v>999</v>
      </c>
      <c r="L9848" s="82">
        <v>21494</v>
      </c>
      <c r="M9848" t="s">
        <v>11003</v>
      </c>
    </row>
    <row r="9849" spans="9:13" x14ac:dyDescent="0.25">
      <c r="I9849">
        <v>20842</v>
      </c>
      <c r="J9849" t="s">
        <v>387</v>
      </c>
      <c r="K9849" t="s">
        <v>849</v>
      </c>
      <c r="L9849" s="82">
        <v>22193</v>
      </c>
      <c r="M9849" t="s">
        <v>11004</v>
      </c>
    </row>
    <row r="9850" spans="9:13" x14ac:dyDescent="0.25">
      <c r="I9850">
        <v>20843</v>
      </c>
      <c r="J9850" t="s">
        <v>299</v>
      </c>
      <c r="K9850" t="s">
        <v>965</v>
      </c>
      <c r="L9850" s="82">
        <v>21980</v>
      </c>
      <c r="M9850" t="s">
        <v>11005</v>
      </c>
    </row>
    <row r="9851" spans="9:13" x14ac:dyDescent="0.25">
      <c r="I9851">
        <v>20844</v>
      </c>
      <c r="J9851" t="s">
        <v>616</v>
      </c>
      <c r="K9851" t="s">
        <v>970</v>
      </c>
      <c r="L9851" s="82">
        <v>21633</v>
      </c>
      <c r="M9851" t="s">
        <v>11006</v>
      </c>
    </row>
    <row r="9852" spans="9:13" x14ac:dyDescent="0.25">
      <c r="I9852">
        <v>20845</v>
      </c>
      <c r="J9852" t="s">
        <v>651</v>
      </c>
      <c r="K9852" t="s">
        <v>964</v>
      </c>
      <c r="L9852" s="82">
        <v>21691</v>
      </c>
      <c r="M9852" t="s">
        <v>11007</v>
      </c>
    </row>
    <row r="9853" spans="9:13" x14ac:dyDescent="0.25">
      <c r="I9853">
        <v>20846</v>
      </c>
      <c r="J9853" t="s">
        <v>726</v>
      </c>
      <c r="K9853" t="s">
        <v>999</v>
      </c>
      <c r="L9853" s="82">
        <v>21636</v>
      </c>
      <c r="M9853" t="s">
        <v>11008</v>
      </c>
    </row>
    <row r="9854" spans="9:13" x14ac:dyDescent="0.25">
      <c r="I9854">
        <v>20847</v>
      </c>
      <c r="J9854" t="s">
        <v>346</v>
      </c>
      <c r="K9854" t="s">
        <v>836</v>
      </c>
      <c r="L9854" s="82">
        <v>21586</v>
      </c>
      <c r="M9854" t="s">
        <v>11009</v>
      </c>
    </row>
    <row r="9855" spans="9:13" x14ac:dyDescent="0.25">
      <c r="I9855">
        <v>20848</v>
      </c>
      <c r="J9855" t="s">
        <v>518</v>
      </c>
      <c r="K9855" t="s">
        <v>899</v>
      </c>
      <c r="L9855" s="82">
        <v>21353</v>
      </c>
      <c r="M9855" t="s">
        <v>11010</v>
      </c>
    </row>
    <row r="9856" spans="9:13" x14ac:dyDescent="0.25">
      <c r="I9856">
        <v>20849</v>
      </c>
      <c r="J9856" t="s">
        <v>541</v>
      </c>
      <c r="K9856" t="s">
        <v>986</v>
      </c>
      <c r="L9856" s="82">
        <v>25592</v>
      </c>
      <c r="M9856" t="s">
        <v>11011</v>
      </c>
    </row>
    <row r="9857" spans="9:13" x14ac:dyDescent="0.25">
      <c r="I9857">
        <v>20850</v>
      </c>
      <c r="J9857" t="s">
        <v>395</v>
      </c>
      <c r="K9857" t="s">
        <v>878</v>
      </c>
      <c r="L9857" s="82">
        <v>25825</v>
      </c>
      <c r="M9857" t="s">
        <v>11012</v>
      </c>
    </row>
    <row r="9858" spans="9:13" x14ac:dyDescent="0.25">
      <c r="I9858">
        <v>20851</v>
      </c>
      <c r="J9858" t="s">
        <v>372</v>
      </c>
      <c r="K9858" t="s">
        <v>980</v>
      </c>
      <c r="L9858" s="82">
        <v>25695</v>
      </c>
      <c r="M9858" t="s">
        <v>11013</v>
      </c>
    </row>
    <row r="9859" spans="9:13" x14ac:dyDescent="0.25">
      <c r="I9859">
        <v>20852</v>
      </c>
      <c r="J9859" t="s">
        <v>669</v>
      </c>
      <c r="K9859" t="s">
        <v>869</v>
      </c>
      <c r="L9859" s="82">
        <v>25755</v>
      </c>
      <c r="M9859" t="s">
        <v>11014</v>
      </c>
    </row>
    <row r="9860" spans="9:13" x14ac:dyDescent="0.25">
      <c r="I9860">
        <v>20853</v>
      </c>
      <c r="J9860" t="s">
        <v>386</v>
      </c>
      <c r="K9860" t="s">
        <v>1003</v>
      </c>
      <c r="L9860" s="82">
        <v>25849</v>
      </c>
      <c r="M9860" t="s">
        <v>11015</v>
      </c>
    </row>
    <row r="9861" spans="9:13" x14ac:dyDescent="0.25">
      <c r="I9861">
        <v>20854</v>
      </c>
      <c r="J9861" t="s">
        <v>567</v>
      </c>
      <c r="K9861" t="s">
        <v>879</v>
      </c>
      <c r="L9861" s="82">
        <v>25236</v>
      </c>
      <c r="M9861" t="s">
        <v>11016</v>
      </c>
    </row>
    <row r="9862" spans="9:13" x14ac:dyDescent="0.25">
      <c r="I9862">
        <v>20855</v>
      </c>
      <c r="J9862" t="s">
        <v>232</v>
      </c>
      <c r="K9862" t="s">
        <v>262</v>
      </c>
      <c r="L9862" s="82">
        <v>25633</v>
      </c>
      <c r="M9862" t="s">
        <v>11017</v>
      </c>
    </row>
    <row r="9863" spans="9:13" x14ac:dyDescent="0.25">
      <c r="I9863">
        <v>20856</v>
      </c>
      <c r="J9863" t="s">
        <v>212</v>
      </c>
      <c r="K9863" t="s">
        <v>975</v>
      </c>
      <c r="L9863" s="82">
        <v>25394</v>
      </c>
      <c r="M9863" t="s">
        <v>11018</v>
      </c>
    </row>
    <row r="9864" spans="9:13" x14ac:dyDescent="0.25">
      <c r="I9864">
        <v>20857</v>
      </c>
      <c r="J9864" t="s">
        <v>525</v>
      </c>
      <c r="K9864" t="s">
        <v>974</v>
      </c>
      <c r="L9864" s="82">
        <v>25495</v>
      </c>
      <c r="M9864" t="s">
        <v>11019</v>
      </c>
    </row>
    <row r="9865" spans="9:13" x14ac:dyDescent="0.25">
      <c r="I9865">
        <v>20858</v>
      </c>
      <c r="J9865" t="s">
        <v>224</v>
      </c>
      <c r="K9865" t="s">
        <v>852</v>
      </c>
      <c r="L9865" s="82">
        <v>25324</v>
      </c>
      <c r="M9865" t="s">
        <v>11020</v>
      </c>
    </row>
    <row r="9866" spans="9:13" x14ac:dyDescent="0.25">
      <c r="I9866">
        <v>20859</v>
      </c>
      <c r="J9866" t="s">
        <v>376</v>
      </c>
      <c r="K9866" t="s">
        <v>938</v>
      </c>
      <c r="L9866" s="82">
        <v>25453</v>
      </c>
      <c r="M9866" t="s">
        <v>11021</v>
      </c>
    </row>
    <row r="9867" spans="9:13" x14ac:dyDescent="0.25">
      <c r="I9867">
        <v>20860</v>
      </c>
      <c r="J9867" t="s">
        <v>626</v>
      </c>
      <c r="K9867" t="s">
        <v>866</v>
      </c>
      <c r="L9867" s="82">
        <v>25284</v>
      </c>
      <c r="M9867" t="s">
        <v>11022</v>
      </c>
    </row>
    <row r="9868" spans="9:13" x14ac:dyDescent="0.25">
      <c r="I9868">
        <v>20861</v>
      </c>
      <c r="J9868" t="s">
        <v>616</v>
      </c>
      <c r="K9868" t="s">
        <v>863</v>
      </c>
      <c r="L9868" s="82">
        <v>25402</v>
      </c>
      <c r="M9868" t="s">
        <v>11023</v>
      </c>
    </row>
    <row r="9869" spans="9:13" x14ac:dyDescent="0.25">
      <c r="I9869">
        <v>20862</v>
      </c>
      <c r="J9869" t="s">
        <v>321</v>
      </c>
      <c r="K9869" t="s">
        <v>1068</v>
      </c>
      <c r="L9869" s="82">
        <v>25488</v>
      </c>
      <c r="M9869" t="s">
        <v>11024</v>
      </c>
    </row>
    <row r="9870" spans="9:13" x14ac:dyDescent="0.25">
      <c r="I9870">
        <v>20863</v>
      </c>
      <c r="J9870" t="s">
        <v>317</v>
      </c>
      <c r="K9870" t="s">
        <v>967</v>
      </c>
      <c r="L9870" s="82">
        <v>25429</v>
      </c>
      <c r="M9870" t="s">
        <v>11025</v>
      </c>
    </row>
    <row r="9871" spans="9:13" x14ac:dyDescent="0.25">
      <c r="I9871">
        <v>20864</v>
      </c>
      <c r="J9871" t="s">
        <v>210</v>
      </c>
      <c r="K9871" t="s">
        <v>933</v>
      </c>
      <c r="L9871" s="82">
        <v>25289</v>
      </c>
      <c r="M9871" t="s">
        <v>11026</v>
      </c>
    </row>
    <row r="9872" spans="9:13" x14ac:dyDescent="0.25">
      <c r="I9872">
        <v>20865</v>
      </c>
      <c r="J9872" t="s">
        <v>297</v>
      </c>
      <c r="K9872" t="s">
        <v>262</v>
      </c>
      <c r="L9872" s="82">
        <v>8299</v>
      </c>
      <c r="M9872" t="s">
        <v>11027</v>
      </c>
    </row>
    <row r="9873" spans="9:13" x14ac:dyDescent="0.25">
      <c r="I9873">
        <v>20866</v>
      </c>
      <c r="J9873" t="s">
        <v>292</v>
      </c>
      <c r="K9873" t="s">
        <v>948</v>
      </c>
      <c r="L9873" s="82">
        <v>8190</v>
      </c>
      <c r="M9873" t="s">
        <v>11028</v>
      </c>
    </row>
    <row r="9874" spans="9:13" x14ac:dyDescent="0.25">
      <c r="I9874">
        <v>20867</v>
      </c>
      <c r="J9874" t="s">
        <v>206</v>
      </c>
      <c r="K9874" t="s">
        <v>825</v>
      </c>
      <c r="L9874" s="82">
        <v>19106</v>
      </c>
      <c r="M9874" t="s">
        <v>11029</v>
      </c>
    </row>
    <row r="9875" spans="9:13" x14ac:dyDescent="0.25">
      <c r="I9875">
        <v>20868</v>
      </c>
      <c r="J9875" t="s">
        <v>637</v>
      </c>
      <c r="K9875" t="s">
        <v>965</v>
      </c>
      <c r="L9875" s="82">
        <v>18881</v>
      </c>
      <c r="M9875" t="s">
        <v>11030</v>
      </c>
    </row>
    <row r="9876" spans="9:13" x14ac:dyDescent="0.25">
      <c r="I9876">
        <v>20869</v>
      </c>
      <c r="J9876" t="s">
        <v>292</v>
      </c>
      <c r="K9876" t="s">
        <v>930</v>
      </c>
      <c r="L9876" s="82">
        <v>25198</v>
      </c>
      <c r="M9876" t="s">
        <v>11031</v>
      </c>
    </row>
    <row r="9877" spans="9:13" x14ac:dyDescent="0.25">
      <c r="I9877">
        <v>20870</v>
      </c>
      <c r="J9877" t="s">
        <v>180</v>
      </c>
      <c r="K9877" t="s">
        <v>849</v>
      </c>
      <c r="L9877" s="82">
        <v>24876</v>
      </c>
      <c r="M9877" t="s">
        <v>11032</v>
      </c>
    </row>
    <row r="9878" spans="9:13" x14ac:dyDescent="0.25">
      <c r="I9878">
        <v>20871</v>
      </c>
      <c r="J9878" t="s">
        <v>575</v>
      </c>
      <c r="K9878" t="s">
        <v>375</v>
      </c>
      <c r="L9878" s="82">
        <v>25097</v>
      </c>
      <c r="M9878" t="s">
        <v>11033</v>
      </c>
    </row>
    <row r="9879" spans="9:13" x14ac:dyDescent="0.25">
      <c r="I9879">
        <v>20872</v>
      </c>
      <c r="J9879" t="s">
        <v>281</v>
      </c>
      <c r="K9879" t="s">
        <v>849</v>
      </c>
      <c r="L9879" s="82">
        <v>24889</v>
      </c>
      <c r="M9879" t="s">
        <v>11034</v>
      </c>
    </row>
    <row r="9880" spans="9:13" x14ac:dyDescent="0.25">
      <c r="I9880">
        <v>20873</v>
      </c>
      <c r="J9880" t="s">
        <v>462</v>
      </c>
      <c r="K9880" t="s">
        <v>981</v>
      </c>
      <c r="L9880" s="82">
        <v>25164</v>
      </c>
      <c r="M9880" t="s">
        <v>11035</v>
      </c>
    </row>
    <row r="9881" spans="9:13" x14ac:dyDescent="0.25">
      <c r="I9881">
        <v>20874</v>
      </c>
      <c r="J9881" t="s">
        <v>240</v>
      </c>
      <c r="K9881" t="s">
        <v>840</v>
      </c>
      <c r="L9881" s="82">
        <v>25162</v>
      </c>
      <c r="M9881" t="s">
        <v>11036</v>
      </c>
    </row>
    <row r="9882" spans="9:13" x14ac:dyDescent="0.25">
      <c r="I9882">
        <v>20875</v>
      </c>
      <c r="J9882" t="s">
        <v>244</v>
      </c>
      <c r="K9882" t="s">
        <v>986</v>
      </c>
      <c r="L9882" s="82">
        <v>25178</v>
      </c>
      <c r="M9882" t="s">
        <v>11037</v>
      </c>
    </row>
    <row r="9883" spans="9:13" x14ac:dyDescent="0.25">
      <c r="I9883">
        <v>20876</v>
      </c>
      <c r="J9883" t="s">
        <v>477</v>
      </c>
      <c r="K9883" t="s">
        <v>686</v>
      </c>
      <c r="L9883" s="82">
        <v>24955</v>
      </c>
      <c r="M9883" t="s">
        <v>11038</v>
      </c>
    </row>
    <row r="9884" spans="9:13" x14ac:dyDescent="0.25">
      <c r="I9884">
        <v>20877</v>
      </c>
      <c r="J9884" t="s">
        <v>530</v>
      </c>
      <c r="K9884" t="s">
        <v>262</v>
      </c>
      <c r="L9884" s="82">
        <v>25124</v>
      </c>
      <c r="M9884" t="s">
        <v>11039</v>
      </c>
    </row>
    <row r="9885" spans="9:13" x14ac:dyDescent="0.25">
      <c r="I9885">
        <v>20878</v>
      </c>
      <c r="J9885" t="s">
        <v>421</v>
      </c>
      <c r="K9885" t="s">
        <v>963</v>
      </c>
      <c r="L9885" s="82">
        <v>24862</v>
      </c>
      <c r="M9885" t="s">
        <v>11040</v>
      </c>
    </row>
    <row r="9886" spans="9:13" x14ac:dyDescent="0.25">
      <c r="I9886">
        <v>20879</v>
      </c>
      <c r="J9886" t="s">
        <v>413</v>
      </c>
      <c r="K9886" t="s">
        <v>860</v>
      </c>
      <c r="L9886" s="82">
        <v>25087</v>
      </c>
      <c r="M9886" t="s">
        <v>11041</v>
      </c>
    </row>
    <row r="9887" spans="9:13" x14ac:dyDescent="0.25">
      <c r="I9887">
        <v>20880</v>
      </c>
      <c r="J9887" t="s">
        <v>448</v>
      </c>
      <c r="K9887" t="s">
        <v>986</v>
      </c>
      <c r="L9887" s="82">
        <v>24583</v>
      </c>
      <c r="M9887" t="s">
        <v>11042</v>
      </c>
    </row>
    <row r="9888" spans="9:13" x14ac:dyDescent="0.25">
      <c r="I9888">
        <v>20881</v>
      </c>
      <c r="J9888" t="s">
        <v>182</v>
      </c>
      <c r="K9888" t="s">
        <v>878</v>
      </c>
      <c r="L9888" s="82">
        <v>24630</v>
      </c>
      <c r="M9888" t="s">
        <v>11043</v>
      </c>
    </row>
    <row r="9889" spans="9:13" x14ac:dyDescent="0.25">
      <c r="I9889">
        <v>20882</v>
      </c>
      <c r="J9889" t="s">
        <v>711</v>
      </c>
      <c r="K9889" t="s">
        <v>831</v>
      </c>
      <c r="L9889" s="82">
        <v>24726</v>
      </c>
      <c r="M9889" t="s">
        <v>11044</v>
      </c>
    </row>
    <row r="9890" spans="9:13" x14ac:dyDescent="0.25">
      <c r="I9890">
        <v>20883</v>
      </c>
      <c r="J9890" t="s">
        <v>328</v>
      </c>
      <c r="K9890" t="s">
        <v>839</v>
      </c>
      <c r="L9890" s="82">
        <v>24792</v>
      </c>
      <c r="M9890" t="s">
        <v>11045</v>
      </c>
    </row>
    <row r="9891" spans="9:13" x14ac:dyDescent="0.25">
      <c r="I9891">
        <v>20884</v>
      </c>
      <c r="J9891" t="s">
        <v>410</v>
      </c>
      <c r="K9891" t="s">
        <v>972</v>
      </c>
      <c r="L9891" s="82">
        <v>24481</v>
      </c>
      <c r="M9891" t="s">
        <v>11046</v>
      </c>
    </row>
    <row r="9892" spans="9:13" x14ac:dyDescent="0.25">
      <c r="I9892">
        <v>20885</v>
      </c>
      <c r="J9892" t="s">
        <v>716</v>
      </c>
      <c r="K9892" t="s">
        <v>844</v>
      </c>
      <c r="L9892" s="82">
        <v>24730</v>
      </c>
      <c r="M9892" t="s">
        <v>11047</v>
      </c>
    </row>
    <row r="9893" spans="9:13" x14ac:dyDescent="0.25">
      <c r="I9893">
        <v>20886</v>
      </c>
      <c r="J9893" t="s">
        <v>613</v>
      </c>
      <c r="K9893" t="s">
        <v>961</v>
      </c>
      <c r="L9893" s="82">
        <v>24542</v>
      </c>
      <c r="M9893" t="s">
        <v>11048</v>
      </c>
    </row>
    <row r="9894" spans="9:13" x14ac:dyDescent="0.25">
      <c r="I9894">
        <v>20887</v>
      </c>
      <c r="J9894" t="s">
        <v>224</v>
      </c>
      <c r="K9894" t="s">
        <v>946</v>
      </c>
      <c r="L9894" s="82">
        <v>24292</v>
      </c>
      <c r="M9894" t="s">
        <v>11049</v>
      </c>
    </row>
    <row r="9895" spans="9:13" x14ac:dyDescent="0.25">
      <c r="I9895">
        <v>20888</v>
      </c>
      <c r="J9895" t="s">
        <v>479</v>
      </c>
      <c r="K9895" t="s">
        <v>869</v>
      </c>
      <c r="L9895" s="82">
        <v>24128</v>
      </c>
      <c r="M9895" t="s">
        <v>11050</v>
      </c>
    </row>
    <row r="9896" spans="9:13" x14ac:dyDescent="0.25">
      <c r="I9896">
        <v>20889</v>
      </c>
      <c r="J9896" t="s">
        <v>652</v>
      </c>
      <c r="K9896" t="s">
        <v>952</v>
      </c>
      <c r="L9896" s="82">
        <v>24282</v>
      </c>
      <c r="M9896" t="s">
        <v>11051</v>
      </c>
    </row>
    <row r="9897" spans="9:13" x14ac:dyDescent="0.25">
      <c r="I9897">
        <v>20890</v>
      </c>
      <c r="J9897" t="s">
        <v>479</v>
      </c>
      <c r="K9897" t="s">
        <v>895</v>
      </c>
      <c r="L9897" s="82">
        <v>24396</v>
      </c>
      <c r="M9897" t="s">
        <v>11052</v>
      </c>
    </row>
    <row r="9898" spans="9:13" x14ac:dyDescent="0.25">
      <c r="I9898">
        <v>20891</v>
      </c>
      <c r="J9898" t="s">
        <v>482</v>
      </c>
      <c r="K9898" t="s">
        <v>895</v>
      </c>
      <c r="L9898" s="82">
        <v>24790</v>
      </c>
      <c r="M9898" t="s">
        <v>11053</v>
      </c>
    </row>
    <row r="9899" spans="9:13" x14ac:dyDescent="0.25">
      <c r="I9899">
        <v>20892</v>
      </c>
      <c r="J9899" t="s">
        <v>351</v>
      </c>
      <c r="K9899" t="s">
        <v>360</v>
      </c>
      <c r="L9899" s="82">
        <v>24665</v>
      </c>
      <c r="M9899" t="s">
        <v>11054</v>
      </c>
    </row>
    <row r="9900" spans="9:13" x14ac:dyDescent="0.25">
      <c r="I9900">
        <v>20893</v>
      </c>
      <c r="J9900" t="s">
        <v>345</v>
      </c>
      <c r="K9900" t="s">
        <v>995</v>
      </c>
      <c r="L9900" s="82">
        <v>10080</v>
      </c>
      <c r="M9900" t="s">
        <v>11055</v>
      </c>
    </row>
    <row r="9901" spans="9:13" x14ac:dyDescent="0.25">
      <c r="I9901">
        <v>20894</v>
      </c>
      <c r="J9901" t="s">
        <v>226</v>
      </c>
      <c r="K9901" t="s">
        <v>495</v>
      </c>
      <c r="L9901" s="82">
        <v>24371</v>
      </c>
      <c r="M9901" t="s">
        <v>11056</v>
      </c>
    </row>
    <row r="9902" spans="9:13" x14ac:dyDescent="0.25">
      <c r="I9902">
        <v>20895</v>
      </c>
      <c r="J9902" t="s">
        <v>150</v>
      </c>
      <c r="K9902" t="s">
        <v>848</v>
      </c>
      <c r="L9902" s="82">
        <v>24452</v>
      </c>
      <c r="M9902" t="s">
        <v>11057</v>
      </c>
    </row>
    <row r="9903" spans="9:13" x14ac:dyDescent="0.25">
      <c r="I9903">
        <v>20896</v>
      </c>
      <c r="J9903" t="s">
        <v>375</v>
      </c>
      <c r="K9903" t="s">
        <v>846</v>
      </c>
      <c r="L9903" s="82">
        <v>24241</v>
      </c>
      <c r="M9903" t="s">
        <v>11058</v>
      </c>
    </row>
    <row r="9904" spans="9:13" x14ac:dyDescent="0.25">
      <c r="I9904">
        <v>20897</v>
      </c>
      <c r="J9904" t="s">
        <v>327</v>
      </c>
      <c r="K9904" t="s">
        <v>846</v>
      </c>
      <c r="L9904" s="82">
        <v>24162</v>
      </c>
      <c r="M9904" t="s">
        <v>11059</v>
      </c>
    </row>
    <row r="9905" spans="9:13" x14ac:dyDescent="0.25">
      <c r="I9905">
        <v>20898</v>
      </c>
      <c r="J9905" t="s">
        <v>431</v>
      </c>
      <c r="K9905" t="s">
        <v>1015</v>
      </c>
      <c r="L9905" s="82">
        <v>24315</v>
      </c>
      <c r="M9905" t="s">
        <v>11060</v>
      </c>
    </row>
    <row r="9906" spans="9:13" x14ac:dyDescent="0.25">
      <c r="I9906">
        <v>20899</v>
      </c>
      <c r="J9906" t="s">
        <v>207</v>
      </c>
      <c r="K9906" t="s">
        <v>945</v>
      </c>
      <c r="L9906" s="82">
        <v>24052</v>
      </c>
      <c r="M9906" t="s">
        <v>11061</v>
      </c>
    </row>
    <row r="9907" spans="9:13" x14ac:dyDescent="0.25">
      <c r="I9907">
        <v>20900</v>
      </c>
      <c r="J9907" t="s">
        <v>315</v>
      </c>
      <c r="K9907" t="s">
        <v>171</v>
      </c>
      <c r="L9907" s="82">
        <v>23835</v>
      </c>
      <c r="M9907" t="s">
        <v>11062</v>
      </c>
    </row>
    <row r="9908" spans="9:13" x14ac:dyDescent="0.25">
      <c r="I9908">
        <v>20901</v>
      </c>
      <c r="J9908" t="s">
        <v>238</v>
      </c>
      <c r="K9908" t="s">
        <v>967</v>
      </c>
      <c r="L9908" s="82">
        <v>24017</v>
      </c>
      <c r="M9908" t="s">
        <v>11063</v>
      </c>
    </row>
    <row r="9909" spans="9:13" x14ac:dyDescent="0.25">
      <c r="I9909">
        <v>20902</v>
      </c>
      <c r="J9909" t="s">
        <v>618</v>
      </c>
      <c r="K9909" t="s">
        <v>981</v>
      </c>
      <c r="L9909" s="82">
        <v>24082</v>
      </c>
      <c r="M9909" t="s">
        <v>11064</v>
      </c>
    </row>
    <row r="9910" spans="9:13" x14ac:dyDescent="0.25">
      <c r="I9910">
        <v>20903</v>
      </c>
      <c r="J9910" t="s">
        <v>610</v>
      </c>
      <c r="K9910" t="s">
        <v>871</v>
      </c>
      <c r="L9910" s="82">
        <v>24041</v>
      </c>
      <c r="M9910" t="s">
        <v>11065</v>
      </c>
    </row>
    <row r="9911" spans="9:13" x14ac:dyDescent="0.25">
      <c r="I9911">
        <v>20904</v>
      </c>
      <c r="J9911" t="s">
        <v>181</v>
      </c>
      <c r="K9911" t="s">
        <v>977</v>
      </c>
      <c r="L9911" s="82">
        <v>24003</v>
      </c>
      <c r="M9911" t="s">
        <v>11066</v>
      </c>
    </row>
    <row r="9912" spans="9:13" x14ac:dyDescent="0.25">
      <c r="I9912">
        <v>20905</v>
      </c>
      <c r="J9912" t="s">
        <v>174</v>
      </c>
      <c r="K9912" t="s">
        <v>868</v>
      </c>
      <c r="L9912" s="82">
        <v>23533</v>
      </c>
      <c r="M9912" t="s">
        <v>11067</v>
      </c>
    </row>
    <row r="9913" spans="9:13" x14ac:dyDescent="0.25">
      <c r="I9913">
        <v>20906</v>
      </c>
      <c r="J9913" t="s">
        <v>471</v>
      </c>
      <c r="K9913" t="s">
        <v>826</v>
      </c>
      <c r="L9913" s="82">
        <v>23506</v>
      </c>
      <c r="M9913" t="s">
        <v>11068</v>
      </c>
    </row>
    <row r="9914" spans="9:13" x14ac:dyDescent="0.25">
      <c r="I9914">
        <v>20907</v>
      </c>
      <c r="J9914" t="s">
        <v>383</v>
      </c>
      <c r="K9914" t="s">
        <v>965</v>
      </c>
      <c r="L9914" s="82">
        <v>23702</v>
      </c>
      <c r="M9914" t="s">
        <v>11069</v>
      </c>
    </row>
    <row r="9915" spans="9:13" x14ac:dyDescent="0.25">
      <c r="I9915">
        <v>20908</v>
      </c>
      <c r="J9915" t="s">
        <v>164</v>
      </c>
      <c r="K9915" t="s">
        <v>940</v>
      </c>
      <c r="L9915" s="82">
        <v>23490</v>
      </c>
      <c r="M9915" t="s">
        <v>11070</v>
      </c>
    </row>
    <row r="9916" spans="9:13" x14ac:dyDescent="0.25">
      <c r="I9916">
        <v>20909</v>
      </c>
      <c r="J9916" t="s">
        <v>596</v>
      </c>
      <c r="K9916" t="s">
        <v>1104</v>
      </c>
      <c r="L9916" s="82">
        <v>23123</v>
      </c>
      <c r="M9916" t="s">
        <v>11071</v>
      </c>
    </row>
    <row r="9917" spans="9:13" x14ac:dyDescent="0.25">
      <c r="I9917">
        <v>20910</v>
      </c>
      <c r="J9917" t="s">
        <v>213</v>
      </c>
      <c r="K9917" t="s">
        <v>964</v>
      </c>
      <c r="L9917" s="82">
        <v>24159</v>
      </c>
      <c r="M9917" t="s">
        <v>11072</v>
      </c>
    </row>
    <row r="9918" spans="9:13" x14ac:dyDescent="0.25">
      <c r="I9918">
        <v>20911</v>
      </c>
      <c r="J9918" t="s">
        <v>411</v>
      </c>
      <c r="K9918" t="s">
        <v>869</v>
      </c>
      <c r="L9918" s="82">
        <v>24321</v>
      </c>
      <c r="M9918" t="s">
        <v>11073</v>
      </c>
    </row>
    <row r="9919" spans="9:13" x14ac:dyDescent="0.25">
      <c r="I9919">
        <v>20912</v>
      </c>
      <c r="J9919" t="s">
        <v>151</v>
      </c>
      <c r="K9919" t="s">
        <v>975</v>
      </c>
      <c r="L9919" s="82">
        <v>24413</v>
      </c>
      <c r="M9919" t="s">
        <v>11074</v>
      </c>
    </row>
    <row r="9920" spans="9:13" x14ac:dyDescent="0.25">
      <c r="I9920">
        <v>20913</v>
      </c>
      <c r="J9920" t="s">
        <v>589</v>
      </c>
      <c r="K9920" t="s">
        <v>899</v>
      </c>
      <c r="L9920" s="82">
        <v>23132</v>
      </c>
      <c r="M9920" t="s">
        <v>11075</v>
      </c>
    </row>
    <row r="9921" spans="9:13" x14ac:dyDescent="0.25">
      <c r="I9921">
        <v>20914</v>
      </c>
      <c r="J9921" t="s">
        <v>201</v>
      </c>
      <c r="K9921" t="s">
        <v>906</v>
      </c>
      <c r="L9921" s="82">
        <v>22761</v>
      </c>
      <c r="M9921" t="s">
        <v>11076</v>
      </c>
    </row>
    <row r="9922" spans="9:13" x14ac:dyDescent="0.25">
      <c r="I9922">
        <v>20915</v>
      </c>
      <c r="J9922" t="s">
        <v>242</v>
      </c>
      <c r="K9922" t="s">
        <v>830</v>
      </c>
      <c r="L9922" s="82">
        <v>23850</v>
      </c>
      <c r="M9922" t="s">
        <v>11077</v>
      </c>
    </row>
    <row r="9923" spans="9:13" x14ac:dyDescent="0.25">
      <c r="I9923">
        <v>20916</v>
      </c>
      <c r="J9923" t="s">
        <v>605</v>
      </c>
      <c r="K9923" t="s">
        <v>830</v>
      </c>
      <c r="L9923" s="82">
        <v>23874</v>
      </c>
      <c r="M9923" t="s">
        <v>11078</v>
      </c>
    </row>
    <row r="9924" spans="9:13" x14ac:dyDescent="0.25">
      <c r="I9924">
        <v>20917</v>
      </c>
      <c r="J9924" t="s">
        <v>569</v>
      </c>
      <c r="K9924" t="s">
        <v>927</v>
      </c>
      <c r="L9924" s="82">
        <v>23796</v>
      </c>
      <c r="M9924" t="s">
        <v>11079</v>
      </c>
    </row>
    <row r="9925" spans="9:13" x14ac:dyDescent="0.25">
      <c r="I9925">
        <v>20918</v>
      </c>
      <c r="J9925" t="s">
        <v>702</v>
      </c>
      <c r="K9925" t="s">
        <v>851</v>
      </c>
      <c r="L9925" s="82">
        <v>23684</v>
      </c>
      <c r="M9925" t="s">
        <v>11080</v>
      </c>
    </row>
    <row r="9926" spans="9:13" x14ac:dyDescent="0.25">
      <c r="I9926">
        <v>20919</v>
      </c>
      <c r="J9926" t="s">
        <v>774</v>
      </c>
      <c r="K9926" t="s">
        <v>1105</v>
      </c>
      <c r="L9926" s="82">
        <v>23459</v>
      </c>
      <c r="M9926" t="s">
        <v>11081</v>
      </c>
    </row>
    <row r="9927" spans="9:13" x14ac:dyDescent="0.25">
      <c r="I9927">
        <v>20920</v>
      </c>
      <c r="J9927" t="s">
        <v>193</v>
      </c>
      <c r="K9927" t="s">
        <v>839</v>
      </c>
      <c r="L9927" s="82">
        <v>23552</v>
      </c>
      <c r="M9927" t="s">
        <v>11082</v>
      </c>
    </row>
    <row r="9928" spans="9:13" x14ac:dyDescent="0.25">
      <c r="I9928">
        <v>20921</v>
      </c>
      <c r="J9928" t="s">
        <v>282</v>
      </c>
      <c r="K9928" t="s">
        <v>830</v>
      </c>
      <c r="L9928" s="82">
        <v>23736</v>
      </c>
      <c r="M9928" t="s">
        <v>11083</v>
      </c>
    </row>
    <row r="9929" spans="9:13" x14ac:dyDescent="0.25">
      <c r="I9929">
        <v>20922</v>
      </c>
      <c r="J9929" t="s">
        <v>479</v>
      </c>
      <c r="K9929" t="s">
        <v>1017</v>
      </c>
      <c r="L9929" s="82">
        <v>23578</v>
      </c>
      <c r="M9929" t="s">
        <v>11084</v>
      </c>
    </row>
    <row r="9930" spans="9:13" x14ac:dyDescent="0.25">
      <c r="I9930">
        <v>20923</v>
      </c>
      <c r="J9930" t="s">
        <v>448</v>
      </c>
      <c r="K9930" t="s">
        <v>864</v>
      </c>
      <c r="L9930" s="82">
        <v>23324</v>
      </c>
      <c r="M9930" t="s">
        <v>11085</v>
      </c>
    </row>
    <row r="9931" spans="9:13" x14ac:dyDescent="0.25">
      <c r="I9931">
        <v>20924</v>
      </c>
      <c r="J9931" t="s">
        <v>459</v>
      </c>
      <c r="K9931" t="s">
        <v>980</v>
      </c>
      <c r="L9931" s="82">
        <v>28465</v>
      </c>
      <c r="M9931" t="s">
        <v>11086</v>
      </c>
    </row>
    <row r="9932" spans="9:13" x14ac:dyDescent="0.25">
      <c r="I9932">
        <v>20925</v>
      </c>
      <c r="J9932" t="s">
        <v>475</v>
      </c>
      <c r="K9932" t="s">
        <v>967</v>
      </c>
      <c r="L9932" s="82">
        <v>28950</v>
      </c>
      <c r="M9932" t="s">
        <v>11087</v>
      </c>
    </row>
    <row r="9933" spans="9:13" x14ac:dyDescent="0.25">
      <c r="I9933">
        <v>20926</v>
      </c>
      <c r="J9933" t="s">
        <v>640</v>
      </c>
      <c r="K9933" t="s">
        <v>1008</v>
      </c>
      <c r="L9933" s="82">
        <v>29054</v>
      </c>
      <c r="M9933" t="s">
        <v>11088</v>
      </c>
    </row>
    <row r="9934" spans="9:13" x14ac:dyDescent="0.25">
      <c r="I9934">
        <v>20927</v>
      </c>
      <c r="J9934" t="s">
        <v>591</v>
      </c>
      <c r="K9934" t="s">
        <v>930</v>
      </c>
      <c r="L9934" s="82">
        <v>29022</v>
      </c>
      <c r="M9934" t="s">
        <v>11089</v>
      </c>
    </row>
    <row r="9935" spans="9:13" x14ac:dyDescent="0.25">
      <c r="I9935">
        <v>20928</v>
      </c>
      <c r="J9935" t="s">
        <v>380</v>
      </c>
      <c r="K9935" t="s">
        <v>901</v>
      </c>
      <c r="L9935" s="82">
        <v>29145</v>
      </c>
      <c r="M9935" t="s">
        <v>11090</v>
      </c>
    </row>
    <row r="9936" spans="9:13" x14ac:dyDescent="0.25">
      <c r="I9936">
        <v>20929</v>
      </c>
      <c r="J9936" t="s">
        <v>436</v>
      </c>
      <c r="K9936" t="s">
        <v>906</v>
      </c>
      <c r="L9936" s="82">
        <v>29018</v>
      </c>
      <c r="M9936" t="s">
        <v>11091</v>
      </c>
    </row>
    <row r="9937" spans="9:13" x14ac:dyDescent="0.25">
      <c r="I9937">
        <v>20930</v>
      </c>
      <c r="J9937" t="s">
        <v>548</v>
      </c>
      <c r="K9937" t="s">
        <v>897</v>
      </c>
      <c r="L9937" s="82">
        <v>23176</v>
      </c>
      <c r="M9937" t="s">
        <v>11092</v>
      </c>
    </row>
    <row r="9938" spans="9:13" x14ac:dyDescent="0.25">
      <c r="I9938">
        <v>20931</v>
      </c>
      <c r="J9938" t="s">
        <v>490</v>
      </c>
      <c r="K9938" t="s">
        <v>860</v>
      </c>
      <c r="L9938" s="82">
        <v>23299</v>
      </c>
      <c r="M9938" t="s">
        <v>11093</v>
      </c>
    </row>
    <row r="9939" spans="9:13" x14ac:dyDescent="0.25">
      <c r="I9939">
        <v>20932</v>
      </c>
      <c r="J9939" t="s">
        <v>636</v>
      </c>
      <c r="K9939" t="s">
        <v>596</v>
      </c>
      <c r="L9939" s="82">
        <v>22792</v>
      </c>
      <c r="M9939" t="s">
        <v>11094</v>
      </c>
    </row>
    <row r="9940" spans="9:13" x14ac:dyDescent="0.25">
      <c r="I9940">
        <v>20933</v>
      </c>
      <c r="J9940" t="s">
        <v>428</v>
      </c>
      <c r="K9940" t="s">
        <v>946</v>
      </c>
      <c r="L9940" s="82">
        <v>28728</v>
      </c>
      <c r="M9940" t="s">
        <v>11095</v>
      </c>
    </row>
    <row r="9941" spans="9:13" x14ac:dyDescent="0.25">
      <c r="I9941">
        <v>20934</v>
      </c>
      <c r="J9941" t="s">
        <v>353</v>
      </c>
      <c r="K9941" t="s">
        <v>836</v>
      </c>
      <c r="L9941" s="82">
        <v>28341</v>
      </c>
      <c r="M9941" t="s">
        <v>11096</v>
      </c>
    </row>
    <row r="9942" spans="9:13" x14ac:dyDescent="0.25">
      <c r="I9942">
        <v>20935</v>
      </c>
      <c r="J9942" t="s">
        <v>416</v>
      </c>
      <c r="K9942" t="s">
        <v>848</v>
      </c>
      <c r="L9942" s="82">
        <v>28412</v>
      </c>
      <c r="M9942" t="s">
        <v>11097</v>
      </c>
    </row>
    <row r="9943" spans="9:13" x14ac:dyDescent="0.25">
      <c r="I9943">
        <v>20936</v>
      </c>
      <c r="J9943" t="s">
        <v>151</v>
      </c>
      <c r="K9943" t="s">
        <v>904</v>
      </c>
      <c r="L9943" s="82">
        <v>28298</v>
      </c>
      <c r="M9943" t="s">
        <v>11098</v>
      </c>
    </row>
    <row r="9944" spans="9:13" x14ac:dyDescent="0.25">
      <c r="I9944">
        <v>20937</v>
      </c>
      <c r="J9944" t="s">
        <v>315</v>
      </c>
      <c r="K9944" t="s">
        <v>923</v>
      </c>
      <c r="L9944" s="82">
        <v>28311</v>
      </c>
      <c r="M9944" t="s">
        <v>11099</v>
      </c>
    </row>
    <row r="9945" spans="9:13" x14ac:dyDescent="0.25">
      <c r="I9945">
        <v>20938</v>
      </c>
      <c r="J9945" t="s">
        <v>213</v>
      </c>
      <c r="K9945" t="s">
        <v>1036</v>
      </c>
      <c r="L9945" s="82">
        <v>28360</v>
      </c>
      <c r="M9945" t="s">
        <v>11100</v>
      </c>
    </row>
    <row r="9946" spans="9:13" x14ac:dyDescent="0.25">
      <c r="I9946">
        <v>20939</v>
      </c>
      <c r="J9946" t="s">
        <v>540</v>
      </c>
      <c r="K9946" t="s">
        <v>825</v>
      </c>
      <c r="L9946" s="82">
        <v>28007</v>
      </c>
      <c r="M9946" t="s">
        <v>11101</v>
      </c>
    </row>
    <row r="9947" spans="9:13" x14ac:dyDescent="0.25">
      <c r="I9947">
        <v>20940</v>
      </c>
      <c r="J9947" t="s">
        <v>543</v>
      </c>
      <c r="K9947" t="s">
        <v>932</v>
      </c>
      <c r="L9947" s="82">
        <v>28000</v>
      </c>
      <c r="M9947" t="s">
        <v>11102</v>
      </c>
    </row>
    <row r="9948" spans="9:13" x14ac:dyDescent="0.25">
      <c r="I9948">
        <v>20941</v>
      </c>
      <c r="J9948" t="s">
        <v>350</v>
      </c>
      <c r="K9948" t="s">
        <v>1008</v>
      </c>
      <c r="L9948" s="82">
        <v>27584</v>
      </c>
      <c r="M9948" t="s">
        <v>11103</v>
      </c>
    </row>
    <row r="9949" spans="9:13" x14ac:dyDescent="0.25">
      <c r="I9949">
        <v>20942</v>
      </c>
      <c r="J9949" t="s">
        <v>425</v>
      </c>
      <c r="K9949" t="s">
        <v>991</v>
      </c>
      <c r="L9949" s="82">
        <v>27479</v>
      </c>
      <c r="M9949" t="s">
        <v>11104</v>
      </c>
    </row>
    <row r="9950" spans="9:13" x14ac:dyDescent="0.25">
      <c r="I9950">
        <v>20943</v>
      </c>
      <c r="J9950" t="s">
        <v>423</v>
      </c>
      <c r="K9950" t="s">
        <v>1003</v>
      </c>
      <c r="L9950" s="82">
        <v>27485</v>
      </c>
      <c r="M9950" t="s">
        <v>11105</v>
      </c>
    </row>
    <row r="9951" spans="9:13" x14ac:dyDescent="0.25">
      <c r="I9951">
        <v>20944</v>
      </c>
      <c r="J9951" t="s">
        <v>552</v>
      </c>
      <c r="K9951" t="s">
        <v>857</v>
      </c>
      <c r="L9951" s="82">
        <v>27905</v>
      </c>
      <c r="M9951" t="s">
        <v>11106</v>
      </c>
    </row>
    <row r="9952" spans="9:13" x14ac:dyDescent="0.25">
      <c r="I9952">
        <v>20945</v>
      </c>
      <c r="J9952" t="s">
        <v>449</v>
      </c>
      <c r="K9952" t="s">
        <v>927</v>
      </c>
      <c r="L9952" s="82">
        <v>27906</v>
      </c>
      <c r="M9952" t="s">
        <v>11107</v>
      </c>
    </row>
    <row r="9953" spans="9:13" x14ac:dyDescent="0.25">
      <c r="I9953">
        <v>20946</v>
      </c>
      <c r="J9953" t="s">
        <v>243</v>
      </c>
      <c r="K9953" t="s">
        <v>982</v>
      </c>
      <c r="L9953" s="82">
        <v>27846</v>
      </c>
      <c r="M9953" t="s">
        <v>11108</v>
      </c>
    </row>
    <row r="9954" spans="9:13" x14ac:dyDescent="0.25">
      <c r="I9954">
        <v>20947</v>
      </c>
      <c r="J9954" t="s">
        <v>398</v>
      </c>
      <c r="K9954" t="s">
        <v>827</v>
      </c>
      <c r="L9954" s="82">
        <v>27919</v>
      </c>
      <c r="M9954" t="s">
        <v>11109</v>
      </c>
    </row>
    <row r="9955" spans="9:13" x14ac:dyDescent="0.25">
      <c r="I9955">
        <v>20948</v>
      </c>
      <c r="J9955" t="s">
        <v>337</v>
      </c>
      <c r="K9955" t="s">
        <v>126</v>
      </c>
      <c r="L9955" s="82">
        <v>27584</v>
      </c>
      <c r="M9955" t="s">
        <v>11110</v>
      </c>
    </row>
    <row r="9956" spans="9:13" x14ac:dyDescent="0.25">
      <c r="I9956">
        <v>20949</v>
      </c>
      <c r="J9956" t="s">
        <v>660</v>
      </c>
      <c r="K9956" t="s">
        <v>877</v>
      </c>
      <c r="L9956" s="82">
        <v>27282</v>
      </c>
      <c r="M9956" t="s">
        <v>11111</v>
      </c>
    </row>
    <row r="9957" spans="9:13" x14ac:dyDescent="0.25">
      <c r="I9957">
        <v>20950</v>
      </c>
      <c r="J9957" t="s">
        <v>633</v>
      </c>
      <c r="K9957" t="s">
        <v>831</v>
      </c>
      <c r="L9957" s="82">
        <v>27346</v>
      </c>
      <c r="M9957" t="s">
        <v>11112</v>
      </c>
    </row>
    <row r="9958" spans="9:13" x14ac:dyDescent="0.25">
      <c r="I9958">
        <v>20951</v>
      </c>
      <c r="J9958" t="s">
        <v>482</v>
      </c>
      <c r="K9958" t="s">
        <v>968</v>
      </c>
      <c r="L9958" s="82">
        <v>27294</v>
      </c>
      <c r="M9958" t="s">
        <v>11113</v>
      </c>
    </row>
    <row r="9959" spans="9:13" x14ac:dyDescent="0.25">
      <c r="I9959">
        <v>20952</v>
      </c>
      <c r="J9959" t="s">
        <v>358</v>
      </c>
      <c r="K9959" t="s">
        <v>882</v>
      </c>
      <c r="L9959" s="82">
        <v>27154</v>
      </c>
      <c r="M9959" t="s">
        <v>11114</v>
      </c>
    </row>
    <row r="9960" spans="9:13" x14ac:dyDescent="0.25">
      <c r="I9960">
        <v>20953</v>
      </c>
      <c r="J9960" t="s">
        <v>702</v>
      </c>
      <c r="K9960" t="s">
        <v>896</v>
      </c>
      <c r="L9960" s="82">
        <v>27185</v>
      </c>
      <c r="M9960" t="s">
        <v>11115</v>
      </c>
    </row>
    <row r="9961" spans="9:13" x14ac:dyDescent="0.25">
      <c r="I9961">
        <v>20954</v>
      </c>
      <c r="J9961" t="s">
        <v>189</v>
      </c>
      <c r="K9961" t="s">
        <v>940</v>
      </c>
      <c r="L9961" s="82">
        <v>27313</v>
      </c>
      <c r="M9961" t="s">
        <v>11116</v>
      </c>
    </row>
    <row r="9962" spans="9:13" x14ac:dyDescent="0.25">
      <c r="I9962">
        <v>20955</v>
      </c>
      <c r="J9962" t="s">
        <v>443</v>
      </c>
      <c r="K9962" t="s">
        <v>970</v>
      </c>
      <c r="L9962" s="82">
        <v>27465</v>
      </c>
      <c r="M9962" t="s">
        <v>11117</v>
      </c>
    </row>
    <row r="9963" spans="9:13" x14ac:dyDescent="0.25">
      <c r="I9963">
        <v>20956</v>
      </c>
      <c r="J9963" t="s">
        <v>592</v>
      </c>
      <c r="K9963" t="s">
        <v>999</v>
      </c>
      <c r="L9963" s="82">
        <v>27634</v>
      </c>
      <c r="M9963" t="s">
        <v>11118</v>
      </c>
    </row>
    <row r="9964" spans="9:13" x14ac:dyDescent="0.25">
      <c r="I9964">
        <v>20957</v>
      </c>
      <c r="J9964" t="s">
        <v>410</v>
      </c>
      <c r="K9964" t="s">
        <v>901</v>
      </c>
      <c r="L9964" s="82">
        <v>27410</v>
      </c>
      <c r="M9964" t="s">
        <v>11119</v>
      </c>
    </row>
    <row r="9965" spans="9:13" x14ac:dyDescent="0.25">
      <c r="I9965">
        <v>20958</v>
      </c>
      <c r="J9965" t="s">
        <v>580</v>
      </c>
      <c r="K9965" t="s">
        <v>999</v>
      </c>
      <c r="L9965" s="82">
        <v>27663</v>
      </c>
      <c r="M9965" t="s">
        <v>11120</v>
      </c>
    </row>
    <row r="9966" spans="9:13" x14ac:dyDescent="0.25">
      <c r="I9966">
        <v>20959</v>
      </c>
      <c r="J9966" t="s">
        <v>150</v>
      </c>
      <c r="K9966" t="s">
        <v>883</v>
      </c>
      <c r="L9966" s="82">
        <v>22934</v>
      </c>
      <c r="M9966" t="s">
        <v>11121</v>
      </c>
    </row>
    <row r="9967" spans="9:13" x14ac:dyDescent="0.25">
      <c r="I9967">
        <v>20960</v>
      </c>
      <c r="J9967" t="s">
        <v>482</v>
      </c>
      <c r="K9967" t="s">
        <v>845</v>
      </c>
      <c r="L9967" s="82">
        <v>22710</v>
      </c>
      <c r="M9967" t="s">
        <v>11122</v>
      </c>
    </row>
    <row r="9968" spans="9:13" x14ac:dyDescent="0.25">
      <c r="I9968">
        <v>20961</v>
      </c>
      <c r="J9968" t="s">
        <v>488</v>
      </c>
      <c r="K9968" t="s">
        <v>1065</v>
      </c>
      <c r="L9968" s="82">
        <v>22349</v>
      </c>
      <c r="M9968" t="s">
        <v>11123</v>
      </c>
    </row>
    <row r="9969" spans="9:13" x14ac:dyDescent="0.25">
      <c r="I9969">
        <v>20962</v>
      </c>
      <c r="J9969" t="s">
        <v>466</v>
      </c>
      <c r="K9969" t="s">
        <v>844</v>
      </c>
      <c r="L9969" s="82">
        <v>22421</v>
      </c>
      <c r="M9969" t="s">
        <v>11124</v>
      </c>
    </row>
    <row r="9970" spans="9:13" x14ac:dyDescent="0.25">
      <c r="I9970">
        <v>20963</v>
      </c>
      <c r="J9970" t="s">
        <v>672</v>
      </c>
      <c r="K9970" t="s">
        <v>855</v>
      </c>
      <c r="L9970" s="82">
        <v>22537</v>
      </c>
      <c r="M9970" t="s">
        <v>11125</v>
      </c>
    </row>
    <row r="9971" spans="9:13" x14ac:dyDescent="0.25">
      <c r="I9971">
        <v>20964</v>
      </c>
      <c r="J9971" t="s">
        <v>228</v>
      </c>
      <c r="K9971" t="s">
        <v>876</v>
      </c>
      <c r="L9971" s="82">
        <v>13135</v>
      </c>
      <c r="M9971" t="s">
        <v>11126</v>
      </c>
    </row>
    <row r="9972" spans="9:13" x14ac:dyDescent="0.25">
      <c r="I9972">
        <v>20965</v>
      </c>
      <c r="J9972" t="s">
        <v>385</v>
      </c>
      <c r="K9972" t="s">
        <v>981</v>
      </c>
      <c r="L9972" s="82">
        <v>12912</v>
      </c>
      <c r="M9972" t="s">
        <v>11127</v>
      </c>
    </row>
    <row r="9973" spans="9:13" x14ac:dyDescent="0.25">
      <c r="I9973">
        <v>20966</v>
      </c>
      <c r="J9973" t="s">
        <v>389</v>
      </c>
      <c r="K9973" t="s">
        <v>990</v>
      </c>
      <c r="L9973" s="82">
        <v>22748</v>
      </c>
      <c r="M9973" t="s">
        <v>11128</v>
      </c>
    </row>
    <row r="9974" spans="9:13" x14ac:dyDescent="0.25">
      <c r="I9974">
        <v>20967</v>
      </c>
      <c r="J9974" t="s">
        <v>216</v>
      </c>
      <c r="K9974" t="s">
        <v>1036</v>
      </c>
      <c r="L9974" s="82">
        <v>20934</v>
      </c>
      <c r="M9974" t="s">
        <v>11129</v>
      </c>
    </row>
    <row r="9975" spans="9:13" x14ac:dyDescent="0.25">
      <c r="I9975">
        <v>20968</v>
      </c>
      <c r="J9975" t="s">
        <v>350</v>
      </c>
      <c r="K9975" t="s">
        <v>850</v>
      </c>
      <c r="L9975" s="82">
        <v>21007</v>
      </c>
      <c r="M9975" t="s">
        <v>11130</v>
      </c>
    </row>
    <row r="9976" spans="9:13" x14ac:dyDescent="0.25">
      <c r="I9976">
        <v>20969</v>
      </c>
      <c r="J9976" t="s">
        <v>291</v>
      </c>
      <c r="K9976" t="s">
        <v>940</v>
      </c>
      <c r="L9976" s="82">
        <v>20812</v>
      </c>
      <c r="M9976" t="s">
        <v>11131</v>
      </c>
    </row>
    <row r="9977" spans="9:13" x14ac:dyDescent="0.25">
      <c r="I9977">
        <v>20970</v>
      </c>
      <c r="J9977" t="s">
        <v>493</v>
      </c>
      <c r="K9977" t="s">
        <v>912</v>
      </c>
      <c r="L9977" s="82">
        <v>19858</v>
      </c>
      <c r="M9977" t="s">
        <v>11132</v>
      </c>
    </row>
    <row r="9978" spans="9:13" x14ac:dyDescent="0.25">
      <c r="I9978">
        <v>20971</v>
      </c>
      <c r="J9978" t="s">
        <v>626</v>
      </c>
      <c r="K9978" t="s">
        <v>1007</v>
      </c>
      <c r="L9978" s="82">
        <v>13584</v>
      </c>
      <c r="M9978" t="s">
        <v>11133</v>
      </c>
    </row>
    <row r="9979" spans="9:13" x14ac:dyDescent="0.25">
      <c r="I9979">
        <v>20972</v>
      </c>
      <c r="J9979" t="s">
        <v>394</v>
      </c>
      <c r="K9979" t="s">
        <v>954</v>
      </c>
      <c r="L9979" s="82">
        <v>13680</v>
      </c>
      <c r="M9979" t="s">
        <v>11134</v>
      </c>
    </row>
    <row r="9980" spans="9:13" x14ac:dyDescent="0.25">
      <c r="I9980">
        <v>20973</v>
      </c>
      <c r="J9980" t="s">
        <v>256</v>
      </c>
      <c r="K9980" t="s">
        <v>870</v>
      </c>
      <c r="L9980" s="82">
        <v>13994</v>
      </c>
      <c r="M9980" t="s">
        <v>11135</v>
      </c>
    </row>
    <row r="9981" spans="9:13" x14ac:dyDescent="0.25">
      <c r="I9981">
        <v>20974</v>
      </c>
      <c r="J9981" t="s">
        <v>404</v>
      </c>
      <c r="K9981" t="s">
        <v>981</v>
      </c>
      <c r="L9981" s="82">
        <v>14539</v>
      </c>
      <c r="M9981" t="s">
        <v>11136</v>
      </c>
    </row>
    <row r="9982" spans="9:13" x14ac:dyDescent="0.25">
      <c r="I9982">
        <v>20975</v>
      </c>
      <c r="J9982" t="s">
        <v>525</v>
      </c>
      <c r="K9982" t="s">
        <v>870</v>
      </c>
      <c r="L9982" s="82">
        <v>14679</v>
      </c>
      <c r="M9982" t="s">
        <v>11137</v>
      </c>
    </row>
    <row r="9983" spans="9:13" x14ac:dyDescent="0.25">
      <c r="I9983">
        <v>20976</v>
      </c>
      <c r="J9983" t="s">
        <v>193</v>
      </c>
      <c r="K9983" t="s">
        <v>894</v>
      </c>
      <c r="L9983" s="82">
        <v>15223</v>
      </c>
      <c r="M9983" t="s">
        <v>11138</v>
      </c>
    </row>
    <row r="9984" spans="9:13" x14ac:dyDescent="0.25">
      <c r="I9984">
        <v>20977</v>
      </c>
      <c r="J9984" t="s">
        <v>409</v>
      </c>
      <c r="K9984" t="s">
        <v>870</v>
      </c>
      <c r="L9984" s="82">
        <v>15245</v>
      </c>
      <c r="M9984" t="s">
        <v>11139</v>
      </c>
    </row>
    <row r="9985" spans="9:13" x14ac:dyDescent="0.25">
      <c r="I9985">
        <v>20978</v>
      </c>
      <c r="J9985" t="s">
        <v>613</v>
      </c>
      <c r="K9985" t="s">
        <v>989</v>
      </c>
      <c r="L9985" s="82">
        <v>15335</v>
      </c>
      <c r="M9985" t="s">
        <v>11140</v>
      </c>
    </row>
    <row r="9986" spans="9:13" x14ac:dyDescent="0.25">
      <c r="I9986">
        <v>20979</v>
      </c>
      <c r="J9986" t="s">
        <v>565</v>
      </c>
      <c r="K9986" t="s">
        <v>848</v>
      </c>
      <c r="L9986" s="82">
        <v>15275</v>
      </c>
      <c r="M9986" t="s">
        <v>11141</v>
      </c>
    </row>
    <row r="9987" spans="9:13" x14ac:dyDescent="0.25">
      <c r="I9987">
        <v>20980</v>
      </c>
      <c r="J9987" t="s">
        <v>697</v>
      </c>
      <c r="K9987" t="s">
        <v>943</v>
      </c>
      <c r="L9987" s="82">
        <v>15198</v>
      </c>
      <c r="M9987" t="s">
        <v>11142</v>
      </c>
    </row>
    <row r="9988" spans="9:13" x14ac:dyDescent="0.25">
      <c r="I9988">
        <v>20981</v>
      </c>
      <c r="J9988" t="s">
        <v>693</v>
      </c>
      <c r="K9988" t="s">
        <v>938</v>
      </c>
      <c r="L9988" s="82">
        <v>15518</v>
      </c>
      <c r="M9988" t="s">
        <v>11143</v>
      </c>
    </row>
    <row r="9989" spans="9:13" x14ac:dyDescent="0.25">
      <c r="I9989">
        <v>20982</v>
      </c>
      <c r="J9989" t="s">
        <v>375</v>
      </c>
      <c r="K9989" t="s">
        <v>907</v>
      </c>
      <c r="L9989" s="82">
        <v>15381</v>
      </c>
      <c r="M9989" t="s">
        <v>11144</v>
      </c>
    </row>
    <row r="9990" spans="9:13" x14ac:dyDescent="0.25">
      <c r="I9990">
        <v>20983</v>
      </c>
      <c r="J9990" t="s">
        <v>250</v>
      </c>
      <c r="K9990" t="s">
        <v>954</v>
      </c>
      <c r="L9990" s="82">
        <v>29578</v>
      </c>
      <c r="M9990" t="s">
        <v>11145</v>
      </c>
    </row>
    <row r="9991" spans="9:13" x14ac:dyDescent="0.25">
      <c r="I9991">
        <v>20984</v>
      </c>
      <c r="J9991" t="s">
        <v>711</v>
      </c>
      <c r="K9991" t="s">
        <v>896</v>
      </c>
      <c r="L9991" s="82">
        <v>29353</v>
      </c>
      <c r="M9991" t="s">
        <v>11146</v>
      </c>
    </row>
    <row r="9992" spans="9:13" x14ac:dyDescent="0.25">
      <c r="I9992">
        <v>20985</v>
      </c>
      <c r="J9992" t="s">
        <v>648</v>
      </c>
      <c r="K9992" t="s">
        <v>899</v>
      </c>
      <c r="L9992" s="82">
        <v>29237</v>
      </c>
      <c r="M9992" t="s">
        <v>11147</v>
      </c>
    </row>
    <row r="9993" spans="9:13" x14ac:dyDescent="0.25">
      <c r="I9993">
        <v>20986</v>
      </c>
      <c r="J9993" t="s">
        <v>590</v>
      </c>
      <c r="K9993" t="s">
        <v>903</v>
      </c>
      <c r="L9993" s="82">
        <v>28242</v>
      </c>
      <c r="M9993" t="s">
        <v>11148</v>
      </c>
    </row>
    <row r="9994" spans="9:13" x14ac:dyDescent="0.25">
      <c r="I9994">
        <v>20987</v>
      </c>
      <c r="J9994" t="s">
        <v>321</v>
      </c>
      <c r="K9994" t="s">
        <v>906</v>
      </c>
      <c r="L9994" s="82">
        <v>28472</v>
      </c>
      <c r="M9994" t="s">
        <v>11149</v>
      </c>
    </row>
    <row r="9995" spans="9:13" x14ac:dyDescent="0.25">
      <c r="I9995">
        <v>20988</v>
      </c>
      <c r="J9995" t="s">
        <v>325</v>
      </c>
      <c r="K9995" t="s">
        <v>664</v>
      </c>
      <c r="L9995" s="82">
        <v>28208</v>
      </c>
      <c r="M9995" t="s">
        <v>11150</v>
      </c>
    </row>
    <row r="9996" spans="9:13" x14ac:dyDescent="0.25">
      <c r="I9996">
        <v>20989</v>
      </c>
      <c r="J9996" t="s">
        <v>638</v>
      </c>
      <c r="K9996" t="s">
        <v>360</v>
      </c>
      <c r="L9996" s="82">
        <v>27816</v>
      </c>
      <c r="M9996" t="s">
        <v>11151</v>
      </c>
    </row>
    <row r="9997" spans="9:13" x14ac:dyDescent="0.25">
      <c r="I9997">
        <v>20990</v>
      </c>
      <c r="J9997" t="s">
        <v>327</v>
      </c>
      <c r="K9997" t="s">
        <v>961</v>
      </c>
      <c r="L9997" s="82">
        <v>28043</v>
      </c>
      <c r="M9997" t="s">
        <v>11152</v>
      </c>
    </row>
    <row r="9998" spans="9:13" x14ac:dyDescent="0.25">
      <c r="I9998">
        <v>20991</v>
      </c>
      <c r="J9998" t="s">
        <v>469</v>
      </c>
      <c r="K9998" t="s">
        <v>846</v>
      </c>
      <c r="L9998" s="82">
        <v>28100</v>
      </c>
      <c r="M9998" t="s">
        <v>11153</v>
      </c>
    </row>
    <row r="9999" spans="9:13" x14ac:dyDescent="0.25">
      <c r="I9999">
        <v>20992</v>
      </c>
      <c r="J9999" t="s">
        <v>153</v>
      </c>
      <c r="K9999" t="s">
        <v>880</v>
      </c>
      <c r="L9999" s="82">
        <v>29052</v>
      </c>
      <c r="M9999" t="s">
        <v>11154</v>
      </c>
    </row>
    <row r="10000" spans="9:13" x14ac:dyDescent="0.25">
      <c r="I10000">
        <v>20993</v>
      </c>
      <c r="J10000" t="s">
        <v>397</v>
      </c>
      <c r="K10000" t="s">
        <v>844</v>
      </c>
      <c r="L10000" s="82">
        <v>28959</v>
      </c>
      <c r="M10000" t="s">
        <v>11155</v>
      </c>
    </row>
    <row r="10001" spans="9:13" x14ac:dyDescent="0.25">
      <c r="I10001">
        <v>20994</v>
      </c>
      <c r="J10001" t="s">
        <v>648</v>
      </c>
      <c r="K10001" t="s">
        <v>893</v>
      </c>
      <c r="L10001" s="82">
        <v>29151</v>
      </c>
      <c r="M10001" t="s">
        <v>11156</v>
      </c>
    </row>
    <row r="10002" spans="9:13" x14ac:dyDescent="0.25">
      <c r="I10002">
        <v>20995</v>
      </c>
      <c r="J10002" t="s">
        <v>442</v>
      </c>
      <c r="K10002" t="s">
        <v>831</v>
      </c>
      <c r="L10002" s="82">
        <v>28903</v>
      </c>
      <c r="M10002" t="s">
        <v>11157</v>
      </c>
    </row>
    <row r="10003" spans="9:13" x14ac:dyDescent="0.25">
      <c r="I10003">
        <v>20996</v>
      </c>
      <c r="J10003" t="s">
        <v>488</v>
      </c>
      <c r="K10003" t="s">
        <v>965</v>
      </c>
      <c r="L10003" s="82">
        <v>28937</v>
      </c>
      <c r="M10003" t="s">
        <v>11158</v>
      </c>
    </row>
    <row r="10004" spans="9:13" x14ac:dyDescent="0.25">
      <c r="I10004">
        <v>20997</v>
      </c>
      <c r="J10004" t="s">
        <v>568</v>
      </c>
      <c r="K10004" t="s">
        <v>1002</v>
      </c>
      <c r="L10004" s="82">
        <v>29046</v>
      </c>
      <c r="M10004" t="s">
        <v>11159</v>
      </c>
    </row>
    <row r="10005" spans="9:13" x14ac:dyDescent="0.25">
      <c r="I10005">
        <v>20998</v>
      </c>
      <c r="J10005" t="s">
        <v>149</v>
      </c>
      <c r="K10005" t="s">
        <v>962</v>
      </c>
      <c r="L10005" s="82">
        <v>28493</v>
      </c>
      <c r="M10005" t="s">
        <v>11160</v>
      </c>
    </row>
    <row r="10006" spans="9:13" x14ac:dyDescent="0.25">
      <c r="I10006">
        <v>20999</v>
      </c>
      <c r="J10006" t="s">
        <v>213</v>
      </c>
      <c r="K10006" t="s">
        <v>856</v>
      </c>
      <c r="L10006" s="82">
        <v>28607</v>
      </c>
      <c r="M10006" t="s">
        <v>11161</v>
      </c>
    </row>
    <row r="10007" spans="9:13" x14ac:dyDescent="0.25">
      <c r="I10007">
        <v>21000</v>
      </c>
      <c r="J10007" t="s">
        <v>487</v>
      </c>
      <c r="K10007" t="s">
        <v>891</v>
      </c>
      <c r="L10007" s="82">
        <v>28575</v>
      </c>
      <c r="M10007" t="s">
        <v>11162</v>
      </c>
    </row>
    <row r="10008" spans="9:13" x14ac:dyDescent="0.25">
      <c r="I10008">
        <v>21001</v>
      </c>
      <c r="J10008" t="s">
        <v>255</v>
      </c>
      <c r="K10008" t="s">
        <v>902</v>
      </c>
      <c r="L10008" s="82">
        <v>28586</v>
      </c>
      <c r="M10008" t="s">
        <v>11163</v>
      </c>
    </row>
    <row r="10009" spans="9:13" x14ac:dyDescent="0.25">
      <c r="I10009">
        <v>21002</v>
      </c>
      <c r="J10009" t="s">
        <v>213</v>
      </c>
      <c r="K10009" t="s">
        <v>932</v>
      </c>
      <c r="L10009" s="82">
        <v>28425</v>
      </c>
      <c r="M10009" t="s">
        <v>11164</v>
      </c>
    </row>
    <row r="10010" spans="9:13" x14ac:dyDescent="0.25">
      <c r="I10010">
        <v>21003</v>
      </c>
      <c r="J10010" t="s">
        <v>176</v>
      </c>
      <c r="K10010" t="s">
        <v>857</v>
      </c>
      <c r="L10010" s="82">
        <v>22598</v>
      </c>
      <c r="M10010" t="s">
        <v>11165</v>
      </c>
    </row>
    <row r="10011" spans="9:13" x14ac:dyDescent="0.25">
      <c r="I10011">
        <v>21004</v>
      </c>
      <c r="J10011" t="s">
        <v>507</v>
      </c>
      <c r="K10011" t="s">
        <v>942</v>
      </c>
      <c r="L10011" s="82">
        <v>22591</v>
      </c>
      <c r="M10011" t="s">
        <v>11166</v>
      </c>
    </row>
    <row r="10012" spans="9:13" x14ac:dyDescent="0.25">
      <c r="I10012">
        <v>21005</v>
      </c>
      <c r="J10012" t="s">
        <v>524</v>
      </c>
      <c r="K10012" t="s">
        <v>824</v>
      </c>
      <c r="L10012" s="82">
        <v>21973</v>
      </c>
      <c r="M10012" t="s">
        <v>11167</v>
      </c>
    </row>
    <row r="10013" spans="9:13" x14ac:dyDescent="0.25">
      <c r="I10013">
        <v>21006</v>
      </c>
      <c r="J10013" t="s">
        <v>162</v>
      </c>
      <c r="K10013" t="s">
        <v>836</v>
      </c>
      <c r="L10013" s="82">
        <v>22118</v>
      </c>
      <c r="M10013" t="s">
        <v>11168</v>
      </c>
    </row>
    <row r="10014" spans="9:13" x14ac:dyDescent="0.25">
      <c r="I10014">
        <v>21007</v>
      </c>
      <c r="J10014" t="s">
        <v>713</v>
      </c>
      <c r="K10014" t="s">
        <v>893</v>
      </c>
      <c r="L10014" s="82">
        <v>22027</v>
      </c>
      <c r="M10014" t="s">
        <v>11169</v>
      </c>
    </row>
    <row r="10015" spans="9:13" x14ac:dyDescent="0.25">
      <c r="I10015">
        <v>21008</v>
      </c>
      <c r="J10015" t="s">
        <v>373</v>
      </c>
      <c r="K10015" t="s">
        <v>830</v>
      </c>
      <c r="L10015" s="82">
        <v>22118</v>
      </c>
      <c r="M10015" t="s">
        <v>11170</v>
      </c>
    </row>
    <row r="10016" spans="9:13" x14ac:dyDescent="0.25">
      <c r="I10016">
        <v>21009</v>
      </c>
      <c r="J10016" t="s">
        <v>255</v>
      </c>
      <c r="K10016" t="s">
        <v>1005</v>
      </c>
      <c r="L10016" s="82">
        <v>22196</v>
      </c>
      <c r="M10016" t="s">
        <v>11171</v>
      </c>
    </row>
    <row r="10017" spans="9:13" x14ac:dyDescent="0.25">
      <c r="I10017">
        <v>21010</v>
      </c>
      <c r="J10017" t="s">
        <v>150</v>
      </c>
      <c r="K10017" t="s">
        <v>878</v>
      </c>
      <c r="L10017" s="82">
        <v>22260</v>
      </c>
      <c r="M10017" t="s">
        <v>11172</v>
      </c>
    </row>
    <row r="10018" spans="9:13" x14ac:dyDescent="0.25">
      <c r="I10018">
        <v>21011</v>
      </c>
      <c r="J10018" t="s">
        <v>236</v>
      </c>
      <c r="K10018" t="s">
        <v>838</v>
      </c>
      <c r="L10018" s="82">
        <v>22245</v>
      </c>
      <c r="M10018" t="s">
        <v>11173</v>
      </c>
    </row>
    <row r="10019" spans="9:13" x14ac:dyDescent="0.25">
      <c r="I10019">
        <v>21012</v>
      </c>
      <c r="J10019" t="s">
        <v>398</v>
      </c>
      <c r="K10019" t="s">
        <v>954</v>
      </c>
      <c r="L10019" s="82">
        <v>21753</v>
      </c>
      <c r="M10019" t="s">
        <v>11174</v>
      </c>
    </row>
    <row r="10020" spans="9:13" x14ac:dyDescent="0.25">
      <c r="I10020">
        <v>21013</v>
      </c>
      <c r="J10020" t="s">
        <v>675</v>
      </c>
      <c r="K10020" t="s">
        <v>615</v>
      </c>
      <c r="L10020" s="82">
        <v>21307</v>
      </c>
      <c r="M10020" t="s">
        <v>11175</v>
      </c>
    </row>
    <row r="10021" spans="9:13" x14ac:dyDescent="0.25">
      <c r="I10021">
        <v>21014</v>
      </c>
      <c r="J10021" t="s">
        <v>184</v>
      </c>
      <c r="K10021" t="s">
        <v>830</v>
      </c>
      <c r="L10021" s="82">
        <v>21298</v>
      </c>
      <c r="M10021" t="s">
        <v>11176</v>
      </c>
    </row>
    <row r="10022" spans="9:13" x14ac:dyDescent="0.25">
      <c r="I10022">
        <v>21015</v>
      </c>
      <c r="J10022" t="s">
        <v>565</v>
      </c>
      <c r="K10022" t="s">
        <v>857</v>
      </c>
      <c r="L10022" s="82">
        <v>21248</v>
      </c>
      <c r="M10022" t="s">
        <v>11177</v>
      </c>
    </row>
    <row r="10023" spans="9:13" x14ac:dyDescent="0.25">
      <c r="I10023">
        <v>21016</v>
      </c>
      <c r="J10023" t="s">
        <v>202</v>
      </c>
      <c r="K10023" t="s">
        <v>901</v>
      </c>
      <c r="L10023" s="82">
        <v>22136</v>
      </c>
      <c r="M10023" t="s">
        <v>11178</v>
      </c>
    </row>
    <row r="10024" spans="9:13" x14ac:dyDescent="0.25">
      <c r="I10024">
        <v>21017</v>
      </c>
      <c r="J10024" t="s">
        <v>253</v>
      </c>
      <c r="K10024" t="s">
        <v>938</v>
      </c>
      <c r="L10024" s="82">
        <v>22014</v>
      </c>
      <c r="M10024" t="s">
        <v>11179</v>
      </c>
    </row>
    <row r="10025" spans="9:13" x14ac:dyDescent="0.25">
      <c r="I10025">
        <v>21018</v>
      </c>
      <c r="J10025" t="s">
        <v>718</v>
      </c>
      <c r="K10025" t="s">
        <v>880</v>
      </c>
      <c r="L10025" s="82">
        <v>22120</v>
      </c>
      <c r="M10025" t="s">
        <v>11180</v>
      </c>
    </row>
    <row r="10026" spans="9:13" x14ac:dyDescent="0.25">
      <c r="I10026">
        <v>21019</v>
      </c>
      <c r="J10026" t="s">
        <v>576</v>
      </c>
      <c r="K10026" t="s">
        <v>951</v>
      </c>
      <c r="L10026" s="82">
        <v>22050</v>
      </c>
      <c r="M10026" t="s">
        <v>11181</v>
      </c>
    </row>
    <row r="10027" spans="9:13" x14ac:dyDescent="0.25">
      <c r="I10027">
        <v>21020</v>
      </c>
      <c r="J10027" t="s">
        <v>516</v>
      </c>
      <c r="K10027" t="s">
        <v>882</v>
      </c>
      <c r="L10027" s="82">
        <v>21603</v>
      </c>
      <c r="M10027" t="s">
        <v>11182</v>
      </c>
    </row>
    <row r="10028" spans="9:13" x14ac:dyDescent="0.25">
      <c r="I10028">
        <v>21021</v>
      </c>
      <c r="J10028" t="s">
        <v>396</v>
      </c>
      <c r="K10028" t="s">
        <v>880</v>
      </c>
      <c r="L10028" s="82">
        <v>21742</v>
      </c>
      <c r="M10028" t="s">
        <v>11183</v>
      </c>
    </row>
    <row r="10029" spans="9:13" x14ac:dyDescent="0.25">
      <c r="I10029">
        <v>21022</v>
      </c>
      <c r="J10029" t="s">
        <v>248</v>
      </c>
      <c r="K10029" t="s">
        <v>822</v>
      </c>
      <c r="L10029" s="82">
        <v>21350</v>
      </c>
      <c r="M10029" t="s">
        <v>11184</v>
      </c>
    </row>
    <row r="10030" spans="9:13" x14ac:dyDescent="0.25">
      <c r="I10030">
        <v>21023</v>
      </c>
      <c r="J10030" t="s">
        <v>379</v>
      </c>
      <c r="K10030" t="s">
        <v>838</v>
      </c>
      <c r="L10030" s="82">
        <v>25588</v>
      </c>
      <c r="M10030" t="s">
        <v>11185</v>
      </c>
    </row>
    <row r="10031" spans="9:13" x14ac:dyDescent="0.25">
      <c r="I10031">
        <v>21024</v>
      </c>
      <c r="J10031" t="s">
        <v>642</v>
      </c>
      <c r="K10031" t="s">
        <v>848</v>
      </c>
      <c r="L10031" s="82">
        <v>25572</v>
      </c>
      <c r="M10031" t="s">
        <v>11186</v>
      </c>
    </row>
    <row r="10032" spans="9:13" x14ac:dyDescent="0.25">
      <c r="I10032">
        <v>21025</v>
      </c>
      <c r="J10032" t="s">
        <v>237</v>
      </c>
      <c r="K10032" t="s">
        <v>920</v>
      </c>
      <c r="L10032" s="82">
        <v>25767</v>
      </c>
      <c r="M10032" t="s">
        <v>11187</v>
      </c>
    </row>
    <row r="10033" spans="9:13" x14ac:dyDescent="0.25">
      <c r="I10033">
        <v>21026</v>
      </c>
      <c r="J10033" t="s">
        <v>614</v>
      </c>
      <c r="K10033" t="s">
        <v>898</v>
      </c>
      <c r="L10033" s="82">
        <v>25648</v>
      </c>
      <c r="M10033" t="s">
        <v>11188</v>
      </c>
    </row>
    <row r="10034" spans="9:13" x14ac:dyDescent="0.25">
      <c r="I10034">
        <v>21027</v>
      </c>
      <c r="J10034" t="s">
        <v>166</v>
      </c>
      <c r="K10034" t="s">
        <v>615</v>
      </c>
      <c r="L10034" s="82">
        <v>25651</v>
      </c>
      <c r="M10034" t="s">
        <v>11189</v>
      </c>
    </row>
    <row r="10035" spans="9:13" x14ac:dyDescent="0.25">
      <c r="I10035">
        <v>21028</v>
      </c>
      <c r="J10035" t="s">
        <v>533</v>
      </c>
      <c r="K10035" t="s">
        <v>1007</v>
      </c>
      <c r="L10035" s="82">
        <v>25864</v>
      </c>
      <c r="M10035" t="s">
        <v>11190</v>
      </c>
    </row>
    <row r="10036" spans="9:13" x14ac:dyDescent="0.25">
      <c r="I10036">
        <v>21029</v>
      </c>
      <c r="J10036" t="s">
        <v>306</v>
      </c>
      <c r="K10036" t="s">
        <v>664</v>
      </c>
      <c r="L10036" s="82">
        <v>25430</v>
      </c>
      <c r="M10036" t="s">
        <v>11191</v>
      </c>
    </row>
    <row r="10037" spans="9:13" x14ac:dyDescent="0.25">
      <c r="I10037">
        <v>21030</v>
      </c>
      <c r="J10037" t="s">
        <v>402</v>
      </c>
      <c r="K10037" t="s">
        <v>967</v>
      </c>
      <c r="L10037" s="82">
        <v>25864</v>
      </c>
      <c r="M10037" t="s">
        <v>11192</v>
      </c>
    </row>
    <row r="10038" spans="9:13" x14ac:dyDescent="0.25">
      <c r="I10038">
        <v>21031</v>
      </c>
      <c r="J10038" t="s">
        <v>245</v>
      </c>
      <c r="K10038" t="s">
        <v>962</v>
      </c>
      <c r="L10038" s="82">
        <v>25633</v>
      </c>
      <c r="M10038" t="s">
        <v>11193</v>
      </c>
    </row>
    <row r="10039" spans="9:13" x14ac:dyDescent="0.25">
      <c r="I10039">
        <v>21032</v>
      </c>
      <c r="J10039" t="s">
        <v>529</v>
      </c>
      <c r="K10039" t="s">
        <v>965</v>
      </c>
      <c r="L10039" s="82">
        <v>25492</v>
      </c>
      <c r="M10039" t="s">
        <v>11194</v>
      </c>
    </row>
    <row r="10040" spans="9:13" x14ac:dyDescent="0.25">
      <c r="I10040">
        <v>21033</v>
      </c>
      <c r="J10040" t="s">
        <v>626</v>
      </c>
      <c r="K10040" t="s">
        <v>981</v>
      </c>
      <c r="L10040" s="82">
        <v>25517</v>
      </c>
      <c r="M10040" t="s">
        <v>11195</v>
      </c>
    </row>
    <row r="10041" spans="9:13" x14ac:dyDescent="0.25">
      <c r="I10041">
        <v>21034</v>
      </c>
      <c r="J10041" t="s">
        <v>307</v>
      </c>
      <c r="K10041" t="s">
        <v>596</v>
      </c>
      <c r="L10041" s="82">
        <v>25469</v>
      </c>
      <c r="M10041" t="s">
        <v>11196</v>
      </c>
    </row>
    <row r="10042" spans="9:13" x14ac:dyDescent="0.25">
      <c r="I10042">
        <v>21035</v>
      </c>
      <c r="J10042" t="s">
        <v>376</v>
      </c>
      <c r="K10042" t="s">
        <v>860</v>
      </c>
      <c r="L10042" s="82">
        <v>25400</v>
      </c>
      <c r="M10042" t="s">
        <v>11197</v>
      </c>
    </row>
    <row r="10043" spans="9:13" x14ac:dyDescent="0.25">
      <c r="I10043">
        <v>21036</v>
      </c>
      <c r="J10043" t="s">
        <v>150</v>
      </c>
      <c r="K10043" t="s">
        <v>857</v>
      </c>
      <c r="L10043" s="82">
        <v>25376</v>
      </c>
      <c r="M10043" t="s">
        <v>11198</v>
      </c>
    </row>
    <row r="10044" spans="9:13" x14ac:dyDescent="0.25">
      <c r="I10044">
        <v>21037</v>
      </c>
      <c r="J10044" t="s">
        <v>613</v>
      </c>
      <c r="K10044" t="s">
        <v>883</v>
      </c>
      <c r="L10044" s="82">
        <v>25494</v>
      </c>
      <c r="M10044" t="s">
        <v>11199</v>
      </c>
    </row>
    <row r="10045" spans="9:13" x14ac:dyDescent="0.25">
      <c r="I10045">
        <v>21038</v>
      </c>
      <c r="J10045" t="s">
        <v>445</v>
      </c>
      <c r="K10045" t="s">
        <v>866</v>
      </c>
      <c r="L10045" s="82">
        <v>25441</v>
      </c>
      <c r="M10045" t="s">
        <v>11200</v>
      </c>
    </row>
    <row r="10046" spans="9:13" x14ac:dyDescent="0.25">
      <c r="I10046">
        <v>21039</v>
      </c>
      <c r="J10046" t="s">
        <v>175</v>
      </c>
      <c r="K10046" t="s">
        <v>851</v>
      </c>
      <c r="L10046" s="82">
        <v>25267</v>
      </c>
      <c r="M10046" t="s">
        <v>11201</v>
      </c>
    </row>
    <row r="10047" spans="9:13" x14ac:dyDescent="0.25">
      <c r="I10047">
        <v>21040</v>
      </c>
      <c r="J10047" t="s">
        <v>238</v>
      </c>
      <c r="K10047" t="s">
        <v>881</v>
      </c>
      <c r="L10047" s="82">
        <v>25284</v>
      </c>
      <c r="M10047" t="s">
        <v>11202</v>
      </c>
    </row>
    <row r="10048" spans="9:13" x14ac:dyDescent="0.25">
      <c r="I10048">
        <v>21041</v>
      </c>
      <c r="J10048" t="s">
        <v>465</v>
      </c>
      <c r="K10048" t="s">
        <v>880</v>
      </c>
      <c r="L10048" s="82">
        <v>19302</v>
      </c>
      <c r="M10048" t="s">
        <v>11203</v>
      </c>
    </row>
    <row r="10049" spans="9:13" x14ac:dyDescent="0.25">
      <c r="I10049">
        <v>21042</v>
      </c>
      <c r="J10049" t="s">
        <v>148</v>
      </c>
      <c r="K10049" t="s">
        <v>877</v>
      </c>
      <c r="L10049" s="82">
        <v>19216</v>
      </c>
      <c r="M10049" t="s">
        <v>11204</v>
      </c>
    </row>
    <row r="10050" spans="9:13" x14ac:dyDescent="0.25">
      <c r="I10050">
        <v>21043</v>
      </c>
      <c r="J10050" t="s">
        <v>339</v>
      </c>
      <c r="K10050" t="s">
        <v>971</v>
      </c>
      <c r="L10050" s="82">
        <v>18789</v>
      </c>
      <c r="M10050" t="s">
        <v>11205</v>
      </c>
    </row>
    <row r="10051" spans="9:13" x14ac:dyDescent="0.25">
      <c r="I10051">
        <v>21044</v>
      </c>
      <c r="J10051" t="s">
        <v>406</v>
      </c>
      <c r="K10051" t="s">
        <v>865</v>
      </c>
      <c r="L10051" s="82">
        <v>18819</v>
      </c>
      <c r="M10051" t="s">
        <v>11206</v>
      </c>
    </row>
    <row r="10052" spans="9:13" x14ac:dyDescent="0.25">
      <c r="I10052">
        <v>21045</v>
      </c>
      <c r="J10052" t="s">
        <v>681</v>
      </c>
      <c r="K10052" t="s">
        <v>951</v>
      </c>
      <c r="L10052" s="82">
        <v>19667</v>
      </c>
      <c r="M10052" t="s">
        <v>11207</v>
      </c>
    </row>
    <row r="10053" spans="9:13" x14ac:dyDescent="0.25">
      <c r="I10053">
        <v>21046</v>
      </c>
      <c r="J10053" t="s">
        <v>364</v>
      </c>
      <c r="K10053" t="s">
        <v>1007</v>
      </c>
      <c r="L10053" s="82">
        <v>19615</v>
      </c>
      <c r="M10053" t="s">
        <v>11208</v>
      </c>
    </row>
    <row r="10054" spans="9:13" x14ac:dyDescent="0.25">
      <c r="I10054">
        <v>21047</v>
      </c>
      <c r="J10054" t="s">
        <v>461</v>
      </c>
      <c r="K10054" t="s">
        <v>870</v>
      </c>
      <c r="L10054" s="82">
        <v>24864</v>
      </c>
      <c r="M10054" t="s">
        <v>11209</v>
      </c>
    </row>
    <row r="10055" spans="9:13" x14ac:dyDescent="0.25">
      <c r="I10055">
        <v>21048</v>
      </c>
      <c r="J10055" t="s">
        <v>710</v>
      </c>
      <c r="K10055" t="s">
        <v>877</v>
      </c>
      <c r="L10055" s="82">
        <v>25006</v>
      </c>
      <c r="M10055" t="s">
        <v>11210</v>
      </c>
    </row>
    <row r="10056" spans="9:13" x14ac:dyDescent="0.25">
      <c r="I10056">
        <v>21049</v>
      </c>
      <c r="J10056" t="s">
        <v>283</v>
      </c>
      <c r="K10056" t="s">
        <v>991</v>
      </c>
      <c r="L10056" s="82">
        <v>24997</v>
      </c>
      <c r="M10056" t="s">
        <v>11211</v>
      </c>
    </row>
    <row r="10057" spans="9:13" x14ac:dyDescent="0.25">
      <c r="I10057">
        <v>21050</v>
      </c>
      <c r="J10057" t="s">
        <v>196</v>
      </c>
      <c r="K10057" t="s">
        <v>904</v>
      </c>
      <c r="L10057" s="82">
        <v>24872</v>
      </c>
      <c r="M10057" t="s">
        <v>11212</v>
      </c>
    </row>
    <row r="10058" spans="9:13" x14ac:dyDescent="0.25">
      <c r="I10058">
        <v>21051</v>
      </c>
      <c r="J10058" t="s">
        <v>711</v>
      </c>
      <c r="K10058" t="s">
        <v>999</v>
      </c>
      <c r="L10058" s="82">
        <v>24986</v>
      </c>
      <c r="M10058" t="s">
        <v>11213</v>
      </c>
    </row>
    <row r="10059" spans="9:13" x14ac:dyDescent="0.25">
      <c r="I10059">
        <v>21052</v>
      </c>
      <c r="J10059" t="s">
        <v>461</v>
      </c>
      <c r="K10059" t="s">
        <v>967</v>
      </c>
      <c r="L10059" s="82">
        <v>24908</v>
      </c>
      <c r="M10059" t="s">
        <v>11214</v>
      </c>
    </row>
    <row r="10060" spans="9:13" x14ac:dyDescent="0.25">
      <c r="I10060">
        <v>21053</v>
      </c>
      <c r="J10060" t="s">
        <v>545</v>
      </c>
      <c r="K10060" t="s">
        <v>908</v>
      </c>
      <c r="L10060" s="82">
        <v>25061</v>
      </c>
      <c r="M10060" t="s">
        <v>11215</v>
      </c>
    </row>
    <row r="10061" spans="9:13" x14ac:dyDescent="0.25">
      <c r="I10061">
        <v>21054</v>
      </c>
      <c r="J10061" t="s">
        <v>488</v>
      </c>
      <c r="K10061" t="s">
        <v>968</v>
      </c>
      <c r="L10061" s="82">
        <v>25162</v>
      </c>
      <c r="M10061" t="s">
        <v>11216</v>
      </c>
    </row>
    <row r="10062" spans="9:13" x14ac:dyDescent="0.25">
      <c r="I10062">
        <v>21055</v>
      </c>
      <c r="J10062" t="s">
        <v>306</v>
      </c>
      <c r="K10062" t="s">
        <v>830</v>
      </c>
      <c r="L10062" s="82">
        <v>25025</v>
      </c>
      <c r="M10062" t="s">
        <v>11217</v>
      </c>
    </row>
    <row r="10063" spans="9:13" x14ac:dyDescent="0.25">
      <c r="I10063">
        <v>21056</v>
      </c>
      <c r="J10063" t="s">
        <v>619</v>
      </c>
      <c r="K10063" t="s">
        <v>868</v>
      </c>
      <c r="L10063" s="82">
        <v>25149</v>
      </c>
      <c r="M10063" t="s">
        <v>11218</v>
      </c>
    </row>
    <row r="10064" spans="9:13" x14ac:dyDescent="0.25">
      <c r="I10064">
        <v>21057</v>
      </c>
      <c r="J10064" t="s">
        <v>152</v>
      </c>
      <c r="K10064" t="s">
        <v>876</v>
      </c>
      <c r="L10064" s="82">
        <v>9200</v>
      </c>
      <c r="M10064" t="s">
        <v>11219</v>
      </c>
    </row>
    <row r="10065" spans="9:13" x14ac:dyDescent="0.25">
      <c r="I10065">
        <v>21058</v>
      </c>
      <c r="J10065" t="s">
        <v>250</v>
      </c>
      <c r="K10065" t="s">
        <v>1007</v>
      </c>
      <c r="L10065" s="82">
        <v>24522</v>
      </c>
      <c r="M10065" t="s">
        <v>11220</v>
      </c>
    </row>
    <row r="10066" spans="9:13" x14ac:dyDescent="0.25">
      <c r="I10066">
        <v>21059</v>
      </c>
      <c r="J10066" t="s">
        <v>637</v>
      </c>
      <c r="K10066" t="s">
        <v>897</v>
      </c>
      <c r="L10066" s="82">
        <v>24507</v>
      </c>
      <c r="M10066" t="s">
        <v>11221</v>
      </c>
    </row>
    <row r="10067" spans="9:13" x14ac:dyDescent="0.25">
      <c r="I10067">
        <v>21060</v>
      </c>
      <c r="J10067" t="s">
        <v>193</v>
      </c>
      <c r="K10067" t="s">
        <v>927</v>
      </c>
      <c r="L10067" s="82">
        <v>24705</v>
      </c>
      <c r="M10067" t="s">
        <v>11222</v>
      </c>
    </row>
    <row r="10068" spans="9:13" x14ac:dyDescent="0.25">
      <c r="I10068">
        <v>21061</v>
      </c>
      <c r="J10068" t="s">
        <v>416</v>
      </c>
      <c r="K10068" t="s">
        <v>831</v>
      </c>
      <c r="L10068" s="82">
        <v>24641</v>
      </c>
      <c r="M10068" t="s">
        <v>11223</v>
      </c>
    </row>
    <row r="10069" spans="9:13" x14ac:dyDescent="0.25">
      <c r="I10069">
        <v>21062</v>
      </c>
      <c r="J10069" t="s">
        <v>502</v>
      </c>
      <c r="K10069" t="s">
        <v>931</v>
      </c>
      <c r="L10069" s="82">
        <v>24694</v>
      </c>
      <c r="M10069" t="s">
        <v>11224</v>
      </c>
    </row>
    <row r="10070" spans="9:13" x14ac:dyDescent="0.25">
      <c r="I10070">
        <v>21063</v>
      </c>
      <c r="J10070" t="s">
        <v>430</v>
      </c>
      <c r="K10070" t="s">
        <v>946</v>
      </c>
      <c r="L10070" s="82">
        <v>24220</v>
      </c>
      <c r="M10070" t="s">
        <v>11225</v>
      </c>
    </row>
    <row r="10071" spans="9:13" x14ac:dyDescent="0.25">
      <c r="I10071">
        <v>21064</v>
      </c>
      <c r="J10071" t="s">
        <v>437</v>
      </c>
      <c r="K10071" t="s">
        <v>966</v>
      </c>
      <c r="L10071" s="82">
        <v>24431</v>
      </c>
      <c r="M10071" t="s">
        <v>11226</v>
      </c>
    </row>
    <row r="10072" spans="9:13" x14ac:dyDescent="0.25">
      <c r="I10072">
        <v>21065</v>
      </c>
      <c r="J10072" t="s">
        <v>345</v>
      </c>
      <c r="K10072" t="s">
        <v>953</v>
      </c>
      <c r="L10072" s="82">
        <v>24722</v>
      </c>
      <c r="M10072" t="s">
        <v>11227</v>
      </c>
    </row>
    <row r="10073" spans="9:13" x14ac:dyDescent="0.25">
      <c r="I10073">
        <v>21066</v>
      </c>
      <c r="J10073" t="s">
        <v>181</v>
      </c>
      <c r="K10073" t="s">
        <v>883</v>
      </c>
      <c r="L10073" s="82">
        <v>24207</v>
      </c>
      <c r="M10073" t="s">
        <v>11228</v>
      </c>
    </row>
    <row r="10074" spans="9:13" x14ac:dyDescent="0.25">
      <c r="I10074">
        <v>21067</v>
      </c>
      <c r="J10074" t="s">
        <v>372</v>
      </c>
      <c r="K10074" t="s">
        <v>848</v>
      </c>
      <c r="L10074" s="82">
        <v>23806</v>
      </c>
      <c r="M10074" t="s">
        <v>11229</v>
      </c>
    </row>
    <row r="10075" spans="9:13" x14ac:dyDescent="0.25">
      <c r="I10075">
        <v>21068</v>
      </c>
      <c r="J10075" t="s">
        <v>304</v>
      </c>
      <c r="K10075" t="s">
        <v>848</v>
      </c>
      <c r="L10075" s="82">
        <v>23770</v>
      </c>
      <c r="M10075" t="s">
        <v>11230</v>
      </c>
    </row>
    <row r="10076" spans="9:13" x14ac:dyDescent="0.25">
      <c r="I10076">
        <v>21069</v>
      </c>
      <c r="J10076" t="s">
        <v>340</v>
      </c>
      <c r="K10076" t="s">
        <v>832</v>
      </c>
      <c r="L10076" s="82">
        <v>24091</v>
      </c>
      <c r="M10076" t="s">
        <v>11231</v>
      </c>
    </row>
    <row r="10077" spans="9:13" x14ac:dyDescent="0.25">
      <c r="I10077">
        <v>21070</v>
      </c>
      <c r="J10077" t="s">
        <v>328</v>
      </c>
      <c r="K10077" t="s">
        <v>850</v>
      </c>
      <c r="L10077" s="82">
        <v>23745</v>
      </c>
      <c r="M10077" t="s">
        <v>11232</v>
      </c>
    </row>
    <row r="10078" spans="9:13" x14ac:dyDescent="0.25">
      <c r="I10078">
        <v>21071</v>
      </c>
      <c r="J10078" t="s">
        <v>673</v>
      </c>
      <c r="K10078" t="s">
        <v>970</v>
      </c>
      <c r="L10078" s="82">
        <v>23753</v>
      </c>
      <c r="M10078" t="s">
        <v>11233</v>
      </c>
    </row>
    <row r="10079" spans="9:13" x14ac:dyDescent="0.25">
      <c r="I10079">
        <v>21072</v>
      </c>
      <c r="J10079" t="s">
        <v>719</v>
      </c>
      <c r="K10079" t="s">
        <v>860</v>
      </c>
      <c r="L10079" s="82">
        <v>23795</v>
      </c>
      <c r="M10079" t="s">
        <v>11234</v>
      </c>
    </row>
    <row r="10080" spans="9:13" x14ac:dyDescent="0.25">
      <c r="I10080">
        <v>21073</v>
      </c>
      <c r="J10080" t="s">
        <v>303</v>
      </c>
      <c r="K10080" t="s">
        <v>596</v>
      </c>
      <c r="L10080" s="82">
        <v>24050</v>
      </c>
      <c r="M10080" t="s">
        <v>11235</v>
      </c>
    </row>
    <row r="10081" spans="9:13" x14ac:dyDescent="0.25">
      <c r="I10081">
        <v>21074</v>
      </c>
      <c r="J10081" t="s">
        <v>565</v>
      </c>
      <c r="K10081" t="s">
        <v>830</v>
      </c>
      <c r="L10081" s="82">
        <v>23811</v>
      </c>
      <c r="M10081" t="s">
        <v>11236</v>
      </c>
    </row>
    <row r="10082" spans="9:13" x14ac:dyDescent="0.25">
      <c r="I10082">
        <v>21075</v>
      </c>
      <c r="J10082" t="s">
        <v>652</v>
      </c>
      <c r="K10082" t="s">
        <v>1003</v>
      </c>
      <c r="L10082" s="82">
        <v>23902</v>
      </c>
      <c r="M10082" t="s">
        <v>11237</v>
      </c>
    </row>
    <row r="10083" spans="9:13" x14ac:dyDescent="0.25">
      <c r="I10083">
        <v>21076</v>
      </c>
      <c r="J10083" t="s">
        <v>383</v>
      </c>
      <c r="K10083" t="s">
        <v>853</v>
      </c>
      <c r="L10083" s="82">
        <v>23712</v>
      </c>
      <c r="M10083" t="s">
        <v>11238</v>
      </c>
    </row>
    <row r="10084" spans="9:13" x14ac:dyDescent="0.25">
      <c r="I10084">
        <v>21077</v>
      </c>
      <c r="J10084" t="s">
        <v>663</v>
      </c>
      <c r="K10084" t="s">
        <v>283</v>
      </c>
      <c r="L10084" s="82">
        <v>23474</v>
      </c>
      <c r="M10084" t="s">
        <v>11239</v>
      </c>
    </row>
    <row r="10085" spans="9:13" x14ac:dyDescent="0.25">
      <c r="I10085">
        <v>21078</v>
      </c>
      <c r="J10085" t="s">
        <v>210</v>
      </c>
      <c r="K10085" t="s">
        <v>937</v>
      </c>
      <c r="L10085" s="82">
        <v>23417</v>
      </c>
      <c r="M10085" t="s">
        <v>11240</v>
      </c>
    </row>
    <row r="10086" spans="9:13" x14ac:dyDescent="0.25">
      <c r="I10086">
        <v>21079</v>
      </c>
      <c r="J10086" t="s">
        <v>726</v>
      </c>
      <c r="K10086" t="s">
        <v>830</v>
      </c>
      <c r="L10086" s="82">
        <v>23509</v>
      </c>
      <c r="M10086" t="s">
        <v>11241</v>
      </c>
    </row>
    <row r="10087" spans="9:13" x14ac:dyDescent="0.25">
      <c r="I10087">
        <v>21080</v>
      </c>
      <c r="J10087" t="s">
        <v>181</v>
      </c>
      <c r="K10087" t="s">
        <v>866</v>
      </c>
      <c r="L10087" s="82">
        <v>23577</v>
      </c>
      <c r="M10087" t="s">
        <v>11242</v>
      </c>
    </row>
    <row r="10088" spans="9:13" x14ac:dyDescent="0.25">
      <c r="I10088">
        <v>21081</v>
      </c>
      <c r="J10088" t="s">
        <v>337</v>
      </c>
      <c r="K10088" t="s">
        <v>992</v>
      </c>
      <c r="L10088" s="82">
        <v>23446</v>
      </c>
      <c r="M10088" t="s">
        <v>11243</v>
      </c>
    </row>
    <row r="10089" spans="9:13" x14ac:dyDescent="0.25">
      <c r="I10089">
        <v>21082</v>
      </c>
      <c r="J10089" t="s">
        <v>286</v>
      </c>
      <c r="K10089" t="s">
        <v>843</v>
      </c>
      <c r="L10089" s="82">
        <v>23607</v>
      </c>
      <c r="M10089" t="s">
        <v>11244</v>
      </c>
    </row>
    <row r="10090" spans="9:13" x14ac:dyDescent="0.25">
      <c r="I10090">
        <v>21083</v>
      </c>
      <c r="J10090" t="s">
        <v>478</v>
      </c>
      <c r="K10090" t="s">
        <v>994</v>
      </c>
      <c r="L10090" s="82">
        <v>23365</v>
      </c>
      <c r="M10090" t="s">
        <v>11245</v>
      </c>
    </row>
    <row r="10091" spans="9:13" x14ac:dyDescent="0.25">
      <c r="I10091">
        <v>21084</v>
      </c>
      <c r="J10091" t="s">
        <v>165</v>
      </c>
      <c r="K10091" t="s">
        <v>905</v>
      </c>
      <c r="L10091" s="82">
        <v>12199</v>
      </c>
      <c r="M10091" t="s">
        <v>11246</v>
      </c>
    </row>
    <row r="10092" spans="9:13" x14ac:dyDescent="0.25">
      <c r="I10092">
        <v>21085</v>
      </c>
      <c r="J10092" t="s">
        <v>253</v>
      </c>
      <c r="K10092" t="s">
        <v>908</v>
      </c>
      <c r="L10092" s="82">
        <v>12374</v>
      </c>
      <c r="M10092" t="s">
        <v>11247</v>
      </c>
    </row>
    <row r="10093" spans="9:13" x14ac:dyDescent="0.25">
      <c r="I10093">
        <v>21086</v>
      </c>
      <c r="J10093" t="s">
        <v>341</v>
      </c>
      <c r="K10093" t="s">
        <v>1001</v>
      </c>
      <c r="L10093" s="82">
        <v>12172</v>
      </c>
      <c r="M10093" t="s">
        <v>11248</v>
      </c>
    </row>
    <row r="10094" spans="9:13" x14ac:dyDescent="0.25">
      <c r="I10094">
        <v>21087</v>
      </c>
      <c r="J10094" t="s">
        <v>552</v>
      </c>
      <c r="K10094" t="s">
        <v>749</v>
      </c>
      <c r="L10094" s="82">
        <v>24341</v>
      </c>
      <c r="M10094" t="s">
        <v>11249</v>
      </c>
    </row>
    <row r="10095" spans="9:13" x14ac:dyDescent="0.25">
      <c r="I10095">
        <v>21088</v>
      </c>
      <c r="J10095" t="s">
        <v>254</v>
      </c>
      <c r="K10095" t="s">
        <v>895</v>
      </c>
      <c r="L10095" s="82">
        <v>24074</v>
      </c>
      <c r="M10095" t="s">
        <v>11250</v>
      </c>
    </row>
    <row r="10096" spans="9:13" x14ac:dyDescent="0.25">
      <c r="I10096">
        <v>21089</v>
      </c>
      <c r="J10096" t="s">
        <v>775</v>
      </c>
      <c r="K10096" t="s">
        <v>1106</v>
      </c>
      <c r="L10096" s="82">
        <v>23907</v>
      </c>
      <c r="M10096" t="s">
        <v>11251</v>
      </c>
    </row>
    <row r="10097" spans="9:13" x14ac:dyDescent="0.25">
      <c r="I10097">
        <v>21090</v>
      </c>
      <c r="J10097" t="s">
        <v>495</v>
      </c>
      <c r="K10097" t="s">
        <v>856</v>
      </c>
      <c r="L10097" s="82">
        <v>23919</v>
      </c>
      <c r="M10097" t="s">
        <v>11252</v>
      </c>
    </row>
    <row r="10098" spans="9:13" x14ac:dyDescent="0.25">
      <c r="I10098">
        <v>21091</v>
      </c>
      <c r="J10098" t="s">
        <v>291</v>
      </c>
      <c r="K10098" t="s">
        <v>834</v>
      </c>
      <c r="L10098" s="82">
        <v>23851</v>
      </c>
      <c r="M10098" t="s">
        <v>11253</v>
      </c>
    </row>
    <row r="10099" spans="9:13" x14ac:dyDescent="0.25">
      <c r="I10099">
        <v>21092</v>
      </c>
      <c r="J10099" t="s">
        <v>222</v>
      </c>
      <c r="K10099" t="s">
        <v>902</v>
      </c>
      <c r="L10099" s="82">
        <v>23413</v>
      </c>
      <c r="M10099" t="s">
        <v>11254</v>
      </c>
    </row>
    <row r="10100" spans="9:13" x14ac:dyDescent="0.25">
      <c r="I10100">
        <v>21093</v>
      </c>
      <c r="J10100" t="s">
        <v>158</v>
      </c>
      <c r="K10100" t="s">
        <v>1084</v>
      </c>
      <c r="L10100" s="82">
        <v>23652</v>
      </c>
      <c r="M10100" t="s">
        <v>11255</v>
      </c>
    </row>
    <row r="10101" spans="9:13" x14ac:dyDescent="0.25">
      <c r="I10101">
        <v>21094</v>
      </c>
      <c r="J10101" t="s">
        <v>628</v>
      </c>
      <c r="K10101" t="s">
        <v>991</v>
      </c>
      <c r="L10101" s="82">
        <v>23333</v>
      </c>
      <c r="M10101" t="s">
        <v>11256</v>
      </c>
    </row>
    <row r="10102" spans="9:13" x14ac:dyDescent="0.25">
      <c r="I10102">
        <v>21095</v>
      </c>
      <c r="J10102" t="s">
        <v>395</v>
      </c>
      <c r="K10102" t="s">
        <v>868</v>
      </c>
      <c r="L10102" s="82">
        <v>23351</v>
      </c>
      <c r="M10102" t="s">
        <v>11257</v>
      </c>
    </row>
    <row r="10103" spans="9:13" x14ac:dyDescent="0.25">
      <c r="I10103">
        <v>21096</v>
      </c>
      <c r="J10103" t="s">
        <v>148</v>
      </c>
      <c r="K10103" t="s">
        <v>900</v>
      </c>
      <c r="L10103" s="82">
        <v>23257</v>
      </c>
      <c r="M10103" t="s">
        <v>11258</v>
      </c>
    </row>
    <row r="10104" spans="9:13" x14ac:dyDescent="0.25">
      <c r="I10104">
        <v>21097</v>
      </c>
      <c r="J10104" t="s">
        <v>396</v>
      </c>
      <c r="K10104" t="s">
        <v>826</v>
      </c>
      <c r="L10104" s="82">
        <v>28297</v>
      </c>
      <c r="M10104" t="s">
        <v>11259</v>
      </c>
    </row>
    <row r="10105" spans="9:13" x14ac:dyDescent="0.25">
      <c r="I10105">
        <v>21098</v>
      </c>
      <c r="J10105" t="s">
        <v>646</v>
      </c>
      <c r="K10105" t="s">
        <v>893</v>
      </c>
      <c r="L10105" s="82">
        <v>28897</v>
      </c>
      <c r="M10105" t="s">
        <v>11260</v>
      </c>
    </row>
    <row r="10106" spans="9:13" x14ac:dyDescent="0.25">
      <c r="I10106">
        <v>21099</v>
      </c>
      <c r="J10106" t="s">
        <v>660</v>
      </c>
      <c r="K10106" t="s">
        <v>899</v>
      </c>
      <c r="L10106" s="82">
        <v>28969</v>
      </c>
      <c r="M10106" t="s">
        <v>11261</v>
      </c>
    </row>
    <row r="10107" spans="9:13" x14ac:dyDescent="0.25">
      <c r="I10107">
        <v>21100</v>
      </c>
      <c r="J10107" t="s">
        <v>660</v>
      </c>
      <c r="K10107" t="s">
        <v>842</v>
      </c>
      <c r="L10107" s="82">
        <v>29029</v>
      </c>
      <c r="M10107" t="s">
        <v>11262</v>
      </c>
    </row>
    <row r="10108" spans="9:13" x14ac:dyDescent="0.25">
      <c r="I10108">
        <v>21101</v>
      </c>
      <c r="J10108" t="s">
        <v>476</v>
      </c>
      <c r="K10108" t="s">
        <v>891</v>
      </c>
      <c r="L10108" s="82">
        <v>28922</v>
      </c>
      <c r="M10108" t="s">
        <v>11263</v>
      </c>
    </row>
    <row r="10109" spans="9:13" x14ac:dyDescent="0.25">
      <c r="I10109">
        <v>21102</v>
      </c>
      <c r="J10109" t="s">
        <v>214</v>
      </c>
      <c r="K10109" t="s">
        <v>865</v>
      </c>
      <c r="L10109" s="82">
        <v>23072</v>
      </c>
      <c r="M10109" t="s">
        <v>11264</v>
      </c>
    </row>
    <row r="10110" spans="9:13" x14ac:dyDescent="0.25">
      <c r="I10110">
        <v>21103</v>
      </c>
      <c r="J10110" t="s">
        <v>444</v>
      </c>
      <c r="K10110" t="s">
        <v>857</v>
      </c>
      <c r="L10110" s="82">
        <v>23216</v>
      </c>
      <c r="M10110" t="s">
        <v>11265</v>
      </c>
    </row>
    <row r="10111" spans="9:13" x14ac:dyDescent="0.25">
      <c r="I10111">
        <v>21104</v>
      </c>
      <c r="J10111" t="s">
        <v>331</v>
      </c>
      <c r="K10111" t="s">
        <v>902</v>
      </c>
      <c r="L10111" s="82">
        <v>23195</v>
      </c>
      <c r="M10111" t="s">
        <v>11266</v>
      </c>
    </row>
    <row r="10112" spans="9:13" x14ac:dyDescent="0.25">
      <c r="I10112">
        <v>21105</v>
      </c>
      <c r="J10112" t="s">
        <v>645</v>
      </c>
      <c r="K10112" t="s">
        <v>360</v>
      </c>
      <c r="L10112" s="82">
        <v>23137</v>
      </c>
      <c r="M10112" t="s">
        <v>11267</v>
      </c>
    </row>
    <row r="10113" spans="9:13" x14ac:dyDescent="0.25">
      <c r="I10113">
        <v>21106</v>
      </c>
      <c r="J10113" t="s">
        <v>558</v>
      </c>
      <c r="K10113" t="s">
        <v>991</v>
      </c>
      <c r="L10113" s="82">
        <v>22655</v>
      </c>
      <c r="M10113" t="s">
        <v>11268</v>
      </c>
    </row>
    <row r="10114" spans="9:13" x14ac:dyDescent="0.25">
      <c r="I10114">
        <v>21107</v>
      </c>
      <c r="J10114" t="s">
        <v>611</v>
      </c>
      <c r="K10114" t="s">
        <v>932</v>
      </c>
      <c r="L10114" s="82">
        <v>22915</v>
      </c>
      <c r="M10114" t="s">
        <v>11269</v>
      </c>
    </row>
    <row r="10115" spans="9:13" x14ac:dyDescent="0.25">
      <c r="I10115">
        <v>21108</v>
      </c>
      <c r="J10115" t="s">
        <v>609</v>
      </c>
      <c r="K10115" t="s">
        <v>664</v>
      </c>
      <c r="L10115" s="82">
        <v>22973</v>
      </c>
      <c r="M10115" t="s">
        <v>11270</v>
      </c>
    </row>
    <row r="10116" spans="9:13" x14ac:dyDescent="0.25">
      <c r="I10116">
        <v>21109</v>
      </c>
      <c r="J10116" t="s">
        <v>558</v>
      </c>
      <c r="K10116" t="s">
        <v>970</v>
      </c>
      <c r="L10116" s="82">
        <v>28548</v>
      </c>
      <c r="M10116" t="s">
        <v>11271</v>
      </c>
    </row>
    <row r="10117" spans="9:13" x14ac:dyDescent="0.25">
      <c r="I10117">
        <v>21110</v>
      </c>
      <c r="J10117" t="s">
        <v>699</v>
      </c>
      <c r="K10117" t="s">
        <v>906</v>
      </c>
      <c r="L10117" s="82">
        <v>28709</v>
      </c>
      <c r="M10117" t="s">
        <v>11272</v>
      </c>
    </row>
    <row r="10118" spans="9:13" x14ac:dyDescent="0.25">
      <c r="I10118">
        <v>21111</v>
      </c>
      <c r="J10118" t="s">
        <v>582</v>
      </c>
      <c r="K10118" t="s">
        <v>905</v>
      </c>
      <c r="L10118" s="82">
        <v>28840</v>
      </c>
      <c r="M10118" t="s">
        <v>11273</v>
      </c>
    </row>
    <row r="10119" spans="9:13" x14ac:dyDescent="0.25">
      <c r="I10119">
        <v>21112</v>
      </c>
      <c r="J10119" t="s">
        <v>339</v>
      </c>
      <c r="K10119" t="s">
        <v>951</v>
      </c>
      <c r="L10119" s="82">
        <v>28201</v>
      </c>
      <c r="M10119" t="s">
        <v>11274</v>
      </c>
    </row>
    <row r="10120" spans="9:13" x14ac:dyDescent="0.25">
      <c r="I10120">
        <v>21113</v>
      </c>
      <c r="J10120" t="s">
        <v>428</v>
      </c>
      <c r="K10120" t="s">
        <v>904</v>
      </c>
      <c r="L10120" s="82">
        <v>28316</v>
      </c>
      <c r="M10120" t="s">
        <v>11275</v>
      </c>
    </row>
    <row r="10121" spans="9:13" x14ac:dyDescent="0.25">
      <c r="I10121">
        <v>21114</v>
      </c>
      <c r="J10121" t="s">
        <v>225</v>
      </c>
      <c r="K10121" t="s">
        <v>858</v>
      </c>
      <c r="L10121" s="82">
        <v>28433</v>
      </c>
      <c r="M10121" t="s">
        <v>11276</v>
      </c>
    </row>
    <row r="10122" spans="9:13" x14ac:dyDescent="0.25">
      <c r="I10122">
        <v>21115</v>
      </c>
      <c r="J10122" t="s">
        <v>729</v>
      </c>
      <c r="K10122" t="s">
        <v>961</v>
      </c>
      <c r="L10122" s="82">
        <v>28307</v>
      </c>
      <c r="M10122" t="s">
        <v>11277</v>
      </c>
    </row>
    <row r="10123" spans="9:13" x14ac:dyDescent="0.25">
      <c r="I10123">
        <v>21116</v>
      </c>
      <c r="J10123" t="s">
        <v>305</v>
      </c>
      <c r="K10123" t="s">
        <v>171</v>
      </c>
      <c r="L10123" s="82">
        <v>28107</v>
      </c>
      <c r="M10123" t="s">
        <v>11278</v>
      </c>
    </row>
    <row r="10124" spans="9:13" x14ac:dyDescent="0.25">
      <c r="I10124">
        <v>21117</v>
      </c>
      <c r="J10124" t="s">
        <v>417</v>
      </c>
      <c r="K10124" t="s">
        <v>360</v>
      </c>
      <c r="L10124" s="82">
        <v>27538</v>
      </c>
      <c r="M10124" t="s">
        <v>11279</v>
      </c>
    </row>
    <row r="10125" spans="9:13" x14ac:dyDescent="0.25">
      <c r="I10125">
        <v>21118</v>
      </c>
      <c r="J10125" t="s">
        <v>330</v>
      </c>
      <c r="K10125" t="s">
        <v>975</v>
      </c>
      <c r="L10125" s="82">
        <v>27476</v>
      </c>
      <c r="M10125" t="s">
        <v>11280</v>
      </c>
    </row>
    <row r="10126" spans="9:13" x14ac:dyDescent="0.25">
      <c r="I10126">
        <v>21119</v>
      </c>
      <c r="J10126" t="s">
        <v>278</v>
      </c>
      <c r="K10126" t="s">
        <v>942</v>
      </c>
      <c r="L10126" s="82">
        <v>27781</v>
      </c>
      <c r="M10126" t="s">
        <v>11281</v>
      </c>
    </row>
    <row r="10127" spans="9:13" x14ac:dyDescent="0.25">
      <c r="I10127">
        <v>21120</v>
      </c>
      <c r="J10127" t="s">
        <v>449</v>
      </c>
      <c r="K10127" t="s">
        <v>994</v>
      </c>
      <c r="L10127" s="82">
        <v>27952</v>
      </c>
      <c r="M10127" t="s">
        <v>11282</v>
      </c>
    </row>
    <row r="10128" spans="9:13" x14ac:dyDescent="0.25">
      <c r="I10128">
        <v>21121</v>
      </c>
      <c r="J10128" t="s">
        <v>537</v>
      </c>
      <c r="K10128" t="s">
        <v>874</v>
      </c>
      <c r="L10128" s="82">
        <v>27397</v>
      </c>
      <c r="M10128" t="s">
        <v>11283</v>
      </c>
    </row>
    <row r="10129" spans="9:13" x14ac:dyDescent="0.25">
      <c r="I10129">
        <v>21122</v>
      </c>
      <c r="J10129" t="s">
        <v>604</v>
      </c>
      <c r="K10129" t="s">
        <v>844</v>
      </c>
      <c r="L10129" s="82">
        <v>27130</v>
      </c>
      <c r="M10129" t="s">
        <v>11284</v>
      </c>
    </row>
    <row r="10130" spans="9:13" x14ac:dyDescent="0.25">
      <c r="I10130">
        <v>21123</v>
      </c>
      <c r="J10130" t="s">
        <v>203</v>
      </c>
      <c r="K10130" t="s">
        <v>881</v>
      </c>
      <c r="L10130" s="82">
        <v>27253</v>
      </c>
      <c r="M10130" t="s">
        <v>11285</v>
      </c>
    </row>
    <row r="10131" spans="9:13" x14ac:dyDescent="0.25">
      <c r="I10131">
        <v>21124</v>
      </c>
      <c r="J10131" t="s">
        <v>241</v>
      </c>
      <c r="K10131" t="s">
        <v>827</v>
      </c>
      <c r="L10131" s="82">
        <v>27201</v>
      </c>
      <c r="M10131" t="s">
        <v>11286</v>
      </c>
    </row>
    <row r="10132" spans="9:13" x14ac:dyDescent="0.25">
      <c r="I10132">
        <v>21125</v>
      </c>
      <c r="J10132" t="s">
        <v>613</v>
      </c>
      <c r="K10132" t="s">
        <v>1003</v>
      </c>
      <c r="L10132" s="82">
        <v>27729</v>
      </c>
      <c r="M10132" t="s">
        <v>11287</v>
      </c>
    </row>
    <row r="10133" spans="9:13" x14ac:dyDescent="0.25">
      <c r="I10133">
        <v>21126</v>
      </c>
      <c r="J10133" t="s">
        <v>611</v>
      </c>
      <c r="K10133" t="s">
        <v>854</v>
      </c>
      <c r="L10133" s="82">
        <v>27705</v>
      </c>
      <c r="M10133" t="s">
        <v>11288</v>
      </c>
    </row>
    <row r="10134" spans="9:13" x14ac:dyDescent="0.25">
      <c r="I10134">
        <v>21127</v>
      </c>
      <c r="J10134" t="s">
        <v>251</v>
      </c>
      <c r="K10134" t="s">
        <v>865</v>
      </c>
      <c r="L10134" s="82">
        <v>27600</v>
      </c>
      <c r="M10134" t="s">
        <v>11289</v>
      </c>
    </row>
    <row r="10135" spans="9:13" x14ac:dyDescent="0.25">
      <c r="I10135">
        <v>21128</v>
      </c>
      <c r="J10135" t="s">
        <v>433</v>
      </c>
      <c r="K10135" t="s">
        <v>870</v>
      </c>
      <c r="L10135" s="82">
        <v>27565</v>
      </c>
      <c r="M10135" t="s">
        <v>11290</v>
      </c>
    </row>
    <row r="10136" spans="9:13" x14ac:dyDescent="0.25">
      <c r="I10136">
        <v>21129</v>
      </c>
      <c r="J10136" t="s">
        <v>367</v>
      </c>
      <c r="K10136" t="s">
        <v>838</v>
      </c>
      <c r="L10136" s="82">
        <v>27470</v>
      </c>
      <c r="M10136" t="s">
        <v>11291</v>
      </c>
    </row>
    <row r="10137" spans="9:13" x14ac:dyDescent="0.25">
      <c r="I10137">
        <v>21130</v>
      </c>
      <c r="J10137" t="s">
        <v>511</v>
      </c>
      <c r="K10137" t="s">
        <v>960</v>
      </c>
      <c r="L10137" s="82">
        <v>27744</v>
      </c>
      <c r="M10137" t="s">
        <v>11292</v>
      </c>
    </row>
    <row r="10138" spans="9:13" x14ac:dyDescent="0.25">
      <c r="I10138">
        <v>21131</v>
      </c>
      <c r="J10138" t="s">
        <v>201</v>
      </c>
      <c r="K10138" t="s">
        <v>853</v>
      </c>
      <c r="L10138" s="82">
        <v>26761</v>
      </c>
      <c r="M10138" t="s">
        <v>11293</v>
      </c>
    </row>
    <row r="10139" spans="9:13" x14ac:dyDescent="0.25">
      <c r="I10139">
        <v>21132</v>
      </c>
      <c r="J10139" t="s">
        <v>640</v>
      </c>
      <c r="K10139" t="s">
        <v>975</v>
      </c>
      <c r="L10139" s="82">
        <v>27184</v>
      </c>
      <c r="M10139" t="s">
        <v>11294</v>
      </c>
    </row>
    <row r="10140" spans="9:13" x14ac:dyDescent="0.25">
      <c r="I10140">
        <v>21133</v>
      </c>
      <c r="J10140" t="s">
        <v>256</v>
      </c>
      <c r="K10140" t="s">
        <v>894</v>
      </c>
      <c r="L10140" s="82">
        <v>27247</v>
      </c>
      <c r="M10140" t="s">
        <v>11295</v>
      </c>
    </row>
    <row r="10141" spans="9:13" x14ac:dyDescent="0.25">
      <c r="I10141">
        <v>21134</v>
      </c>
      <c r="J10141" t="s">
        <v>701</v>
      </c>
      <c r="K10141" t="s">
        <v>956</v>
      </c>
      <c r="L10141" s="82">
        <v>29282</v>
      </c>
      <c r="M10141" t="s">
        <v>11296</v>
      </c>
    </row>
    <row r="10142" spans="9:13" x14ac:dyDescent="0.25">
      <c r="I10142">
        <v>21135</v>
      </c>
      <c r="J10142" t="s">
        <v>682</v>
      </c>
      <c r="K10142" t="s">
        <v>879</v>
      </c>
      <c r="L10142" s="82">
        <v>29520</v>
      </c>
      <c r="M10142" t="s">
        <v>11297</v>
      </c>
    </row>
    <row r="10143" spans="9:13" x14ac:dyDescent="0.25">
      <c r="I10143">
        <v>21136</v>
      </c>
      <c r="J10143" t="s">
        <v>696</v>
      </c>
      <c r="K10143" t="s">
        <v>830</v>
      </c>
      <c r="L10143" s="82">
        <v>29292</v>
      </c>
      <c r="M10143" t="s">
        <v>11298</v>
      </c>
    </row>
    <row r="10144" spans="9:13" x14ac:dyDescent="0.25">
      <c r="I10144">
        <v>21137</v>
      </c>
      <c r="J10144" t="s">
        <v>646</v>
      </c>
      <c r="K10144" t="s">
        <v>946</v>
      </c>
      <c r="L10144" s="82">
        <v>29540</v>
      </c>
      <c r="M10144" t="s">
        <v>11299</v>
      </c>
    </row>
    <row r="10145" spans="9:13" x14ac:dyDescent="0.25">
      <c r="I10145">
        <v>21138</v>
      </c>
      <c r="J10145" t="s">
        <v>506</v>
      </c>
      <c r="K10145" t="s">
        <v>888</v>
      </c>
      <c r="L10145" s="82">
        <v>22703</v>
      </c>
      <c r="M10145" t="s">
        <v>11300</v>
      </c>
    </row>
    <row r="10146" spans="9:13" x14ac:dyDescent="0.25">
      <c r="I10146">
        <v>21139</v>
      </c>
      <c r="J10146" t="s">
        <v>562</v>
      </c>
      <c r="K10146" t="s">
        <v>934</v>
      </c>
      <c r="L10146" s="82">
        <v>22821</v>
      </c>
      <c r="M10146" t="s">
        <v>11301</v>
      </c>
    </row>
    <row r="10147" spans="9:13" x14ac:dyDescent="0.25">
      <c r="I10147">
        <v>21140</v>
      </c>
      <c r="J10147" t="s">
        <v>260</v>
      </c>
      <c r="K10147" t="s">
        <v>871</v>
      </c>
      <c r="L10147" s="82">
        <v>22570</v>
      </c>
      <c r="M10147" t="s">
        <v>11302</v>
      </c>
    </row>
    <row r="10148" spans="9:13" x14ac:dyDescent="0.25">
      <c r="I10148">
        <v>21141</v>
      </c>
      <c r="J10148" t="s">
        <v>516</v>
      </c>
      <c r="K10148" t="s">
        <v>946</v>
      </c>
      <c r="L10148" s="82">
        <v>22350</v>
      </c>
      <c r="M10148" t="s">
        <v>11303</v>
      </c>
    </row>
    <row r="10149" spans="9:13" x14ac:dyDescent="0.25">
      <c r="I10149">
        <v>21142</v>
      </c>
      <c r="J10149" t="s">
        <v>298</v>
      </c>
      <c r="K10149" t="s">
        <v>929</v>
      </c>
      <c r="L10149" s="82">
        <v>22391</v>
      </c>
      <c r="M10149" t="s">
        <v>11304</v>
      </c>
    </row>
    <row r="10150" spans="9:13" x14ac:dyDescent="0.25">
      <c r="I10150">
        <v>21143</v>
      </c>
      <c r="J10150" t="s">
        <v>313</v>
      </c>
      <c r="K10150" t="s">
        <v>942</v>
      </c>
      <c r="L10150" s="82">
        <v>22415</v>
      </c>
      <c r="M10150" t="s">
        <v>11305</v>
      </c>
    </row>
    <row r="10151" spans="9:13" x14ac:dyDescent="0.25">
      <c r="I10151">
        <v>21144</v>
      </c>
      <c r="J10151" t="s">
        <v>227</v>
      </c>
      <c r="K10151" t="s">
        <v>912</v>
      </c>
      <c r="L10151" s="82">
        <v>22320</v>
      </c>
      <c r="M10151" t="s">
        <v>11306</v>
      </c>
    </row>
    <row r="10152" spans="9:13" x14ac:dyDescent="0.25">
      <c r="I10152">
        <v>21145</v>
      </c>
      <c r="J10152" t="s">
        <v>378</v>
      </c>
      <c r="K10152" t="s">
        <v>840</v>
      </c>
      <c r="L10152" s="82">
        <v>22069</v>
      </c>
      <c r="M10152" t="s">
        <v>11307</v>
      </c>
    </row>
    <row r="10153" spans="9:13" x14ac:dyDescent="0.25">
      <c r="I10153">
        <v>21146</v>
      </c>
      <c r="J10153" t="s">
        <v>345</v>
      </c>
      <c r="K10153" t="s">
        <v>344</v>
      </c>
      <c r="L10153" s="82">
        <v>22109</v>
      </c>
      <c r="M10153" t="s">
        <v>11308</v>
      </c>
    </row>
    <row r="10154" spans="9:13" x14ac:dyDescent="0.25">
      <c r="I10154">
        <v>21147</v>
      </c>
      <c r="J10154" t="s">
        <v>326</v>
      </c>
      <c r="K10154" t="s">
        <v>983</v>
      </c>
      <c r="L10154" s="82">
        <v>22114</v>
      </c>
      <c r="M10154" t="s">
        <v>11309</v>
      </c>
    </row>
    <row r="10155" spans="9:13" x14ac:dyDescent="0.25">
      <c r="I10155">
        <v>21148</v>
      </c>
      <c r="J10155" t="s">
        <v>271</v>
      </c>
      <c r="K10155" t="s">
        <v>959</v>
      </c>
      <c r="L10155" s="82">
        <v>24534</v>
      </c>
      <c r="M10155" t="s">
        <v>11310</v>
      </c>
    </row>
    <row r="10156" spans="9:13" x14ac:dyDescent="0.25">
      <c r="I10156">
        <v>21149</v>
      </c>
      <c r="J10156" t="s">
        <v>399</v>
      </c>
      <c r="K10156" t="s">
        <v>871</v>
      </c>
      <c r="L10156" s="82">
        <v>24833</v>
      </c>
      <c r="M10156" t="s">
        <v>11311</v>
      </c>
    </row>
    <row r="10157" spans="9:13" x14ac:dyDescent="0.25">
      <c r="I10157">
        <v>21150</v>
      </c>
      <c r="J10157" t="s">
        <v>226</v>
      </c>
      <c r="K10157" t="s">
        <v>916</v>
      </c>
      <c r="L10157" s="82">
        <v>24740</v>
      </c>
      <c r="M10157" t="s">
        <v>11312</v>
      </c>
    </row>
    <row r="10158" spans="9:13" x14ac:dyDescent="0.25">
      <c r="I10158">
        <v>21151</v>
      </c>
      <c r="J10158" t="s">
        <v>517</v>
      </c>
      <c r="K10158" t="s">
        <v>942</v>
      </c>
      <c r="L10158" s="82">
        <v>24828</v>
      </c>
      <c r="M10158" t="s">
        <v>11313</v>
      </c>
    </row>
    <row r="10159" spans="9:13" x14ac:dyDescent="0.25">
      <c r="I10159">
        <v>21152</v>
      </c>
      <c r="J10159" t="s">
        <v>187</v>
      </c>
      <c r="K10159" t="s">
        <v>837</v>
      </c>
      <c r="L10159" s="82">
        <v>24662</v>
      </c>
      <c r="M10159" t="s">
        <v>11314</v>
      </c>
    </row>
    <row r="10160" spans="9:13" x14ac:dyDescent="0.25">
      <c r="I10160">
        <v>21153</v>
      </c>
      <c r="J10160" t="s">
        <v>283</v>
      </c>
      <c r="K10160" t="s">
        <v>953</v>
      </c>
      <c r="L10160" s="82">
        <v>24518</v>
      </c>
      <c r="M10160" t="s">
        <v>11315</v>
      </c>
    </row>
    <row r="10161" spans="9:13" x14ac:dyDescent="0.25">
      <c r="I10161">
        <v>21154</v>
      </c>
      <c r="J10161" t="s">
        <v>725</v>
      </c>
      <c r="K10161" t="s">
        <v>957</v>
      </c>
      <c r="L10161" s="82">
        <v>10268</v>
      </c>
      <c r="M10161" t="s">
        <v>11316</v>
      </c>
    </row>
    <row r="10162" spans="9:13" x14ac:dyDescent="0.25">
      <c r="I10162">
        <v>21155</v>
      </c>
      <c r="J10162" t="s">
        <v>503</v>
      </c>
      <c r="K10162" t="s">
        <v>862</v>
      </c>
      <c r="L10162" s="82">
        <v>21979</v>
      </c>
      <c r="M10162" t="s">
        <v>11317</v>
      </c>
    </row>
    <row r="10163" spans="9:13" x14ac:dyDescent="0.25">
      <c r="I10163">
        <v>21156</v>
      </c>
      <c r="J10163" t="s">
        <v>284</v>
      </c>
      <c r="K10163" t="s">
        <v>866</v>
      </c>
      <c r="L10163" s="82">
        <v>21970</v>
      </c>
      <c r="M10163" t="s">
        <v>11318</v>
      </c>
    </row>
    <row r="10164" spans="9:13" x14ac:dyDescent="0.25">
      <c r="I10164">
        <v>21157</v>
      </c>
      <c r="J10164" t="s">
        <v>345</v>
      </c>
      <c r="K10164" t="s">
        <v>944</v>
      </c>
      <c r="L10164" s="82">
        <v>21660</v>
      </c>
      <c r="M10164" t="s">
        <v>11319</v>
      </c>
    </row>
    <row r="10165" spans="9:13" x14ac:dyDescent="0.25">
      <c r="I10165">
        <v>21158</v>
      </c>
      <c r="J10165" t="s">
        <v>233</v>
      </c>
      <c r="K10165" t="s">
        <v>917</v>
      </c>
      <c r="L10165" s="82">
        <v>21750</v>
      </c>
      <c r="M10165" t="s">
        <v>11320</v>
      </c>
    </row>
    <row r="10166" spans="9:13" x14ac:dyDescent="0.25">
      <c r="I10166">
        <v>21159</v>
      </c>
      <c r="J10166" t="s">
        <v>507</v>
      </c>
      <c r="K10166" t="s">
        <v>932</v>
      </c>
      <c r="L10166" s="82">
        <v>21710</v>
      </c>
      <c r="M10166" t="s">
        <v>11321</v>
      </c>
    </row>
    <row r="10167" spans="9:13" x14ac:dyDescent="0.25">
      <c r="I10167">
        <v>21160</v>
      </c>
      <c r="J10167" t="s">
        <v>256</v>
      </c>
      <c r="K10167" t="s">
        <v>844</v>
      </c>
      <c r="L10167" s="82">
        <v>21878</v>
      </c>
      <c r="M10167" t="s">
        <v>11322</v>
      </c>
    </row>
    <row r="10168" spans="9:13" x14ac:dyDescent="0.25">
      <c r="I10168">
        <v>21161</v>
      </c>
      <c r="J10168" t="s">
        <v>188</v>
      </c>
      <c r="K10168" t="s">
        <v>825</v>
      </c>
      <c r="L10168" s="82">
        <v>21258</v>
      </c>
      <c r="M10168" t="s">
        <v>11323</v>
      </c>
    </row>
    <row r="10169" spans="9:13" x14ac:dyDescent="0.25">
      <c r="I10169">
        <v>21162</v>
      </c>
      <c r="J10169" t="s">
        <v>310</v>
      </c>
      <c r="K10169" t="s">
        <v>860</v>
      </c>
      <c r="L10169" s="82">
        <v>21510</v>
      </c>
      <c r="M10169" t="s">
        <v>11324</v>
      </c>
    </row>
    <row r="10170" spans="9:13" x14ac:dyDescent="0.25">
      <c r="I10170">
        <v>21163</v>
      </c>
      <c r="J10170" t="s">
        <v>599</v>
      </c>
      <c r="K10170" t="s">
        <v>923</v>
      </c>
      <c r="L10170" s="82">
        <v>21341</v>
      </c>
      <c r="M10170" t="s">
        <v>11325</v>
      </c>
    </row>
    <row r="10171" spans="9:13" x14ac:dyDescent="0.25">
      <c r="I10171">
        <v>21164</v>
      </c>
      <c r="J10171" t="s">
        <v>474</v>
      </c>
      <c r="K10171" t="s">
        <v>961</v>
      </c>
      <c r="L10171" s="82">
        <v>21224</v>
      </c>
      <c r="M10171" t="s">
        <v>11326</v>
      </c>
    </row>
    <row r="10172" spans="9:13" x14ac:dyDescent="0.25">
      <c r="I10172">
        <v>21165</v>
      </c>
      <c r="J10172" t="s">
        <v>718</v>
      </c>
      <c r="K10172" t="s">
        <v>977</v>
      </c>
      <c r="L10172" s="82">
        <v>25418</v>
      </c>
      <c r="M10172" t="s">
        <v>11327</v>
      </c>
    </row>
    <row r="10173" spans="9:13" x14ac:dyDescent="0.25">
      <c r="I10173">
        <v>21166</v>
      </c>
      <c r="J10173" t="s">
        <v>230</v>
      </c>
      <c r="K10173" t="s">
        <v>850</v>
      </c>
      <c r="L10173" s="82">
        <v>25277</v>
      </c>
      <c r="M10173" t="s">
        <v>11328</v>
      </c>
    </row>
    <row r="10174" spans="9:13" x14ac:dyDescent="0.25">
      <c r="I10174">
        <v>21167</v>
      </c>
      <c r="J10174" t="s">
        <v>567</v>
      </c>
      <c r="K10174" t="s">
        <v>974</v>
      </c>
      <c r="L10174" s="82">
        <v>25487</v>
      </c>
      <c r="M10174" t="s">
        <v>11329</v>
      </c>
    </row>
    <row r="10175" spans="9:13" x14ac:dyDescent="0.25">
      <c r="I10175">
        <v>21168</v>
      </c>
      <c r="J10175" t="s">
        <v>614</v>
      </c>
      <c r="K10175" t="s">
        <v>956</v>
      </c>
      <c r="L10175" s="82">
        <v>25680</v>
      </c>
      <c r="M10175" t="s">
        <v>11330</v>
      </c>
    </row>
    <row r="10176" spans="9:13" x14ac:dyDescent="0.25">
      <c r="I10176">
        <v>21169</v>
      </c>
      <c r="J10176" t="s">
        <v>348</v>
      </c>
      <c r="K10176" t="s">
        <v>883</v>
      </c>
      <c r="L10176" s="82">
        <v>25803</v>
      </c>
      <c r="M10176" t="s">
        <v>11331</v>
      </c>
    </row>
    <row r="10177" spans="9:13" x14ac:dyDescent="0.25">
      <c r="I10177">
        <v>21170</v>
      </c>
      <c r="J10177" t="s">
        <v>240</v>
      </c>
      <c r="K10177" t="s">
        <v>966</v>
      </c>
      <c r="L10177" s="82">
        <v>25108</v>
      </c>
      <c r="M10177" t="s">
        <v>11332</v>
      </c>
    </row>
    <row r="10178" spans="9:13" x14ac:dyDescent="0.25">
      <c r="I10178">
        <v>21171</v>
      </c>
      <c r="J10178" t="s">
        <v>561</v>
      </c>
      <c r="K10178" t="s">
        <v>344</v>
      </c>
      <c r="L10178" s="82">
        <v>24874</v>
      </c>
      <c r="M10178" t="s">
        <v>11333</v>
      </c>
    </row>
    <row r="10179" spans="9:13" x14ac:dyDescent="0.25">
      <c r="I10179">
        <v>21172</v>
      </c>
      <c r="J10179" t="s">
        <v>394</v>
      </c>
      <c r="K10179" t="s">
        <v>860</v>
      </c>
      <c r="L10179" s="82">
        <v>24965</v>
      </c>
      <c r="M10179" t="s">
        <v>11334</v>
      </c>
    </row>
    <row r="10180" spans="9:13" x14ac:dyDescent="0.25">
      <c r="I10180">
        <v>21173</v>
      </c>
      <c r="J10180" t="s">
        <v>238</v>
      </c>
      <c r="K10180" t="s">
        <v>850</v>
      </c>
      <c r="L10180" s="82">
        <v>24789</v>
      </c>
      <c r="M10180" t="s">
        <v>11335</v>
      </c>
    </row>
    <row r="10181" spans="9:13" x14ac:dyDescent="0.25">
      <c r="I10181">
        <v>21174</v>
      </c>
      <c r="J10181" t="s">
        <v>419</v>
      </c>
      <c r="K10181" t="s">
        <v>992</v>
      </c>
      <c r="L10181" s="82">
        <v>24544</v>
      </c>
      <c r="M10181" t="s">
        <v>11336</v>
      </c>
    </row>
    <row r="10182" spans="9:13" x14ac:dyDescent="0.25">
      <c r="I10182">
        <v>21175</v>
      </c>
      <c r="J10182" t="s">
        <v>483</v>
      </c>
      <c r="K10182" t="s">
        <v>977</v>
      </c>
      <c r="L10182" s="82">
        <v>24677</v>
      </c>
      <c r="M10182" t="s">
        <v>11337</v>
      </c>
    </row>
    <row r="10183" spans="9:13" x14ac:dyDescent="0.25">
      <c r="I10183">
        <v>21176</v>
      </c>
      <c r="J10183" t="s">
        <v>682</v>
      </c>
      <c r="K10183" t="s">
        <v>897</v>
      </c>
      <c r="L10183" s="82">
        <v>24694</v>
      </c>
      <c r="M10183" t="s">
        <v>11338</v>
      </c>
    </row>
    <row r="10184" spans="9:13" x14ac:dyDescent="0.25">
      <c r="I10184">
        <v>21177</v>
      </c>
      <c r="J10184" t="s">
        <v>567</v>
      </c>
      <c r="K10184" t="s">
        <v>853</v>
      </c>
      <c r="L10184" s="82">
        <v>24517</v>
      </c>
      <c r="M10184" t="s">
        <v>11339</v>
      </c>
    </row>
    <row r="10185" spans="9:13" x14ac:dyDescent="0.25">
      <c r="I10185">
        <v>21178</v>
      </c>
      <c r="J10185" t="s">
        <v>543</v>
      </c>
      <c r="K10185" t="s">
        <v>1004</v>
      </c>
      <c r="L10185" s="82">
        <v>24266</v>
      </c>
      <c r="M10185" t="s">
        <v>11340</v>
      </c>
    </row>
    <row r="10186" spans="9:13" x14ac:dyDescent="0.25">
      <c r="I10186">
        <v>21179</v>
      </c>
      <c r="J10186" t="s">
        <v>193</v>
      </c>
      <c r="K10186" t="s">
        <v>872</v>
      </c>
      <c r="L10186" s="82">
        <v>24300</v>
      </c>
      <c r="M10186" t="s">
        <v>11341</v>
      </c>
    </row>
    <row r="10187" spans="9:13" x14ac:dyDescent="0.25">
      <c r="I10187">
        <v>21180</v>
      </c>
      <c r="J10187" t="s">
        <v>450</v>
      </c>
      <c r="K10187" t="s">
        <v>862</v>
      </c>
      <c r="L10187" s="82">
        <v>23825</v>
      </c>
      <c r="M10187" t="s">
        <v>11342</v>
      </c>
    </row>
    <row r="10188" spans="9:13" x14ac:dyDescent="0.25">
      <c r="I10188">
        <v>21181</v>
      </c>
      <c r="J10188" t="s">
        <v>581</v>
      </c>
      <c r="K10188" t="s">
        <v>1072</v>
      </c>
      <c r="L10188" s="82">
        <v>24004</v>
      </c>
      <c r="M10188" t="s">
        <v>11343</v>
      </c>
    </row>
    <row r="10189" spans="9:13" x14ac:dyDescent="0.25">
      <c r="I10189">
        <v>21182</v>
      </c>
      <c r="J10189" t="s">
        <v>642</v>
      </c>
      <c r="K10189" t="s">
        <v>878</v>
      </c>
      <c r="L10189" s="82">
        <v>24059</v>
      </c>
      <c r="M10189" t="s">
        <v>11344</v>
      </c>
    </row>
    <row r="10190" spans="9:13" x14ac:dyDescent="0.25">
      <c r="I10190">
        <v>21183</v>
      </c>
      <c r="J10190" t="s">
        <v>594</v>
      </c>
      <c r="K10190" t="s">
        <v>849</v>
      </c>
      <c r="L10190" s="82">
        <v>25096</v>
      </c>
      <c r="M10190" t="s">
        <v>11345</v>
      </c>
    </row>
    <row r="10191" spans="9:13" x14ac:dyDescent="0.25">
      <c r="I10191">
        <v>21184</v>
      </c>
      <c r="J10191" t="s">
        <v>173</v>
      </c>
      <c r="K10191" t="s">
        <v>932</v>
      </c>
      <c r="L10191" s="82">
        <v>25067</v>
      </c>
      <c r="M10191" t="s">
        <v>11346</v>
      </c>
    </row>
    <row r="10192" spans="9:13" x14ac:dyDescent="0.25">
      <c r="I10192">
        <v>21185</v>
      </c>
      <c r="J10192" t="s">
        <v>201</v>
      </c>
      <c r="K10192" t="s">
        <v>968</v>
      </c>
      <c r="L10192" s="82">
        <v>24953</v>
      </c>
      <c r="M10192" t="s">
        <v>11347</v>
      </c>
    </row>
    <row r="10193" spans="9:13" x14ac:dyDescent="0.25">
      <c r="I10193">
        <v>21186</v>
      </c>
      <c r="J10193" t="s">
        <v>519</v>
      </c>
      <c r="K10193" t="s">
        <v>908</v>
      </c>
      <c r="L10193" s="82">
        <v>23777</v>
      </c>
      <c r="M10193" t="s">
        <v>11348</v>
      </c>
    </row>
    <row r="10194" spans="9:13" x14ac:dyDescent="0.25">
      <c r="I10194">
        <v>21187</v>
      </c>
      <c r="J10194" t="s">
        <v>482</v>
      </c>
      <c r="K10194" t="s">
        <v>881</v>
      </c>
      <c r="L10194" s="82">
        <v>23666</v>
      </c>
      <c r="M10194" t="s">
        <v>11349</v>
      </c>
    </row>
    <row r="10195" spans="9:13" x14ac:dyDescent="0.25">
      <c r="I10195">
        <v>21188</v>
      </c>
      <c r="J10195" t="s">
        <v>614</v>
      </c>
      <c r="K10195" t="s">
        <v>860</v>
      </c>
      <c r="L10195" s="82">
        <v>23577</v>
      </c>
      <c r="M10195" t="s">
        <v>11350</v>
      </c>
    </row>
    <row r="10196" spans="9:13" x14ac:dyDescent="0.25">
      <c r="I10196">
        <v>21189</v>
      </c>
      <c r="J10196" t="s">
        <v>416</v>
      </c>
      <c r="K10196" t="s">
        <v>896</v>
      </c>
      <c r="L10196" s="82">
        <v>23338</v>
      </c>
      <c r="M10196" t="s">
        <v>11351</v>
      </c>
    </row>
    <row r="10197" spans="9:13" x14ac:dyDescent="0.25">
      <c r="I10197">
        <v>21190</v>
      </c>
      <c r="J10197" t="s">
        <v>776</v>
      </c>
      <c r="K10197" t="s">
        <v>1107</v>
      </c>
      <c r="L10197" s="82">
        <v>23065</v>
      </c>
      <c r="M10197" t="s">
        <v>11352</v>
      </c>
    </row>
    <row r="10198" spans="9:13" x14ac:dyDescent="0.25">
      <c r="I10198">
        <v>21191</v>
      </c>
      <c r="J10198" t="s">
        <v>214</v>
      </c>
      <c r="K10198" t="s">
        <v>832</v>
      </c>
      <c r="L10198" s="82">
        <v>22669</v>
      </c>
      <c r="M10198" t="s">
        <v>11353</v>
      </c>
    </row>
    <row r="10199" spans="9:13" x14ac:dyDescent="0.25">
      <c r="I10199">
        <v>21192</v>
      </c>
      <c r="J10199" t="s">
        <v>738</v>
      </c>
      <c r="K10199" t="s">
        <v>846</v>
      </c>
      <c r="L10199" s="82">
        <v>22885</v>
      </c>
      <c r="M10199" t="s">
        <v>11354</v>
      </c>
    </row>
    <row r="10200" spans="9:13" x14ac:dyDescent="0.25">
      <c r="I10200">
        <v>21193</v>
      </c>
      <c r="J10200" t="s">
        <v>261</v>
      </c>
      <c r="K10200" t="s">
        <v>857</v>
      </c>
      <c r="L10200" s="82">
        <v>22661</v>
      </c>
      <c r="M10200" t="s">
        <v>11355</v>
      </c>
    </row>
    <row r="10201" spans="9:13" x14ac:dyDescent="0.25">
      <c r="I10201">
        <v>21194</v>
      </c>
      <c r="J10201" t="s">
        <v>634</v>
      </c>
      <c r="K10201" t="s">
        <v>863</v>
      </c>
      <c r="L10201" s="82">
        <v>22821</v>
      </c>
      <c r="M10201" t="s">
        <v>11356</v>
      </c>
    </row>
    <row r="10202" spans="9:13" x14ac:dyDescent="0.25">
      <c r="I10202">
        <v>21195</v>
      </c>
      <c r="J10202" t="s">
        <v>367</v>
      </c>
      <c r="K10202" t="s">
        <v>967</v>
      </c>
      <c r="L10202" s="82">
        <v>22661</v>
      </c>
      <c r="M10202" t="s">
        <v>11357</v>
      </c>
    </row>
    <row r="10203" spans="9:13" x14ac:dyDescent="0.25">
      <c r="I10203">
        <v>21196</v>
      </c>
      <c r="J10203" t="s">
        <v>605</v>
      </c>
      <c r="K10203" t="s">
        <v>999</v>
      </c>
      <c r="L10203" s="82">
        <v>22414</v>
      </c>
      <c r="M10203" t="s">
        <v>11358</v>
      </c>
    </row>
    <row r="10204" spans="9:13" x14ac:dyDescent="0.25">
      <c r="I10204">
        <v>21197</v>
      </c>
      <c r="J10204" t="s">
        <v>461</v>
      </c>
      <c r="K10204" t="s">
        <v>970</v>
      </c>
      <c r="L10204" s="82">
        <v>22303</v>
      </c>
      <c r="M10204" t="s">
        <v>11359</v>
      </c>
    </row>
    <row r="10205" spans="9:13" x14ac:dyDescent="0.25">
      <c r="I10205">
        <v>21198</v>
      </c>
      <c r="J10205" t="s">
        <v>320</v>
      </c>
      <c r="K10205" t="s">
        <v>923</v>
      </c>
      <c r="L10205" s="82">
        <v>22451</v>
      </c>
      <c r="M10205" t="s">
        <v>11360</v>
      </c>
    </row>
    <row r="10206" spans="9:13" x14ac:dyDescent="0.25">
      <c r="I10206">
        <v>21199</v>
      </c>
      <c r="J10206" t="s">
        <v>608</v>
      </c>
      <c r="K10206" t="s">
        <v>961</v>
      </c>
      <c r="L10206" s="82">
        <v>22440</v>
      </c>
      <c r="M10206" t="s">
        <v>11361</v>
      </c>
    </row>
    <row r="10207" spans="9:13" x14ac:dyDescent="0.25">
      <c r="I10207">
        <v>21200</v>
      </c>
      <c r="J10207" t="s">
        <v>628</v>
      </c>
      <c r="K10207" t="s">
        <v>894</v>
      </c>
      <c r="L10207" s="82">
        <v>22404</v>
      </c>
      <c r="M10207" t="s">
        <v>11362</v>
      </c>
    </row>
    <row r="10208" spans="9:13" x14ac:dyDescent="0.25">
      <c r="I10208">
        <v>21201</v>
      </c>
      <c r="J10208" t="s">
        <v>325</v>
      </c>
      <c r="K10208" t="s">
        <v>983</v>
      </c>
      <c r="L10208" s="82">
        <v>10637</v>
      </c>
      <c r="M10208" t="s">
        <v>11363</v>
      </c>
    </row>
    <row r="10209" spans="9:13" x14ac:dyDescent="0.25">
      <c r="I10209">
        <v>21202</v>
      </c>
      <c r="J10209" t="s">
        <v>178</v>
      </c>
      <c r="K10209" t="s">
        <v>823</v>
      </c>
      <c r="L10209" s="82">
        <v>24191</v>
      </c>
      <c r="M10209" t="s">
        <v>11364</v>
      </c>
    </row>
    <row r="10210" spans="9:13" x14ac:dyDescent="0.25">
      <c r="I10210">
        <v>21203</v>
      </c>
      <c r="J10210" t="s">
        <v>532</v>
      </c>
      <c r="K10210" t="s">
        <v>698</v>
      </c>
      <c r="L10210" s="82">
        <v>24466</v>
      </c>
      <c r="M10210" t="s">
        <v>11365</v>
      </c>
    </row>
    <row r="10211" spans="9:13" x14ac:dyDescent="0.25">
      <c r="I10211">
        <v>21204</v>
      </c>
      <c r="J10211" t="s">
        <v>721</v>
      </c>
      <c r="K10211" t="s">
        <v>832</v>
      </c>
      <c r="L10211" s="82">
        <v>24342</v>
      </c>
      <c r="M10211" t="s">
        <v>11366</v>
      </c>
    </row>
    <row r="10212" spans="9:13" x14ac:dyDescent="0.25">
      <c r="I10212">
        <v>21205</v>
      </c>
      <c r="J10212" t="s">
        <v>179</v>
      </c>
      <c r="K10212" t="s">
        <v>954</v>
      </c>
      <c r="L10212" s="82">
        <v>24173</v>
      </c>
      <c r="M10212" t="s">
        <v>11367</v>
      </c>
    </row>
    <row r="10213" spans="9:13" x14ac:dyDescent="0.25">
      <c r="I10213">
        <v>21206</v>
      </c>
      <c r="J10213" t="s">
        <v>382</v>
      </c>
      <c r="K10213" t="s">
        <v>849</v>
      </c>
      <c r="L10213" s="82">
        <v>22165</v>
      </c>
      <c r="M10213" t="s">
        <v>11368</v>
      </c>
    </row>
    <row r="10214" spans="9:13" x14ac:dyDescent="0.25">
      <c r="I10214">
        <v>21207</v>
      </c>
      <c r="J10214" t="s">
        <v>518</v>
      </c>
      <c r="K10214" t="s">
        <v>946</v>
      </c>
      <c r="L10214" s="82">
        <v>22113</v>
      </c>
      <c r="M10214" t="s">
        <v>11369</v>
      </c>
    </row>
    <row r="10215" spans="9:13" x14ac:dyDescent="0.25">
      <c r="I10215">
        <v>21208</v>
      </c>
      <c r="J10215" t="s">
        <v>316</v>
      </c>
      <c r="K10215" t="s">
        <v>913</v>
      </c>
      <c r="L10215" s="82">
        <v>11845</v>
      </c>
      <c r="M10215" t="s">
        <v>11370</v>
      </c>
    </row>
    <row r="10216" spans="9:13" x14ac:dyDescent="0.25">
      <c r="I10216">
        <v>21209</v>
      </c>
      <c r="J10216" t="s">
        <v>519</v>
      </c>
      <c r="K10216" t="s">
        <v>849</v>
      </c>
      <c r="L10216" s="82">
        <v>23912</v>
      </c>
      <c r="M10216" t="s">
        <v>11371</v>
      </c>
    </row>
    <row r="10217" spans="9:13" x14ac:dyDescent="0.25">
      <c r="I10217">
        <v>21210</v>
      </c>
      <c r="J10217" t="s">
        <v>340</v>
      </c>
      <c r="K10217" t="s">
        <v>881</v>
      </c>
      <c r="L10217" s="82">
        <v>23835</v>
      </c>
      <c r="M10217" t="s">
        <v>11372</v>
      </c>
    </row>
    <row r="10218" spans="9:13" x14ac:dyDescent="0.25">
      <c r="I10218">
        <v>21211</v>
      </c>
      <c r="J10218" t="s">
        <v>430</v>
      </c>
      <c r="K10218" t="s">
        <v>892</v>
      </c>
      <c r="L10218" s="82">
        <v>23509</v>
      </c>
      <c r="M10218" t="s">
        <v>11373</v>
      </c>
    </row>
    <row r="10219" spans="9:13" x14ac:dyDescent="0.25">
      <c r="I10219">
        <v>21212</v>
      </c>
      <c r="J10219" t="s">
        <v>616</v>
      </c>
      <c r="K10219" t="s">
        <v>840</v>
      </c>
      <c r="L10219" s="82">
        <v>23704</v>
      </c>
      <c r="M10219" t="s">
        <v>11374</v>
      </c>
    </row>
    <row r="10220" spans="9:13" x14ac:dyDescent="0.25">
      <c r="I10220">
        <v>21213</v>
      </c>
      <c r="J10220" t="s">
        <v>520</v>
      </c>
      <c r="K10220" t="s">
        <v>122</v>
      </c>
      <c r="L10220" s="82">
        <v>23697</v>
      </c>
      <c r="M10220" t="s">
        <v>11375</v>
      </c>
    </row>
    <row r="10221" spans="9:13" x14ac:dyDescent="0.25">
      <c r="I10221">
        <v>21214</v>
      </c>
      <c r="J10221" t="s">
        <v>484</v>
      </c>
      <c r="K10221" t="s">
        <v>962</v>
      </c>
      <c r="L10221" s="82">
        <v>23468</v>
      </c>
      <c r="M10221" t="s">
        <v>11376</v>
      </c>
    </row>
    <row r="10222" spans="9:13" x14ac:dyDescent="0.25">
      <c r="I10222">
        <v>21215</v>
      </c>
      <c r="J10222" t="s">
        <v>212</v>
      </c>
      <c r="K10222" t="s">
        <v>821</v>
      </c>
      <c r="L10222" s="82">
        <v>23616</v>
      </c>
      <c r="M10222" t="s">
        <v>11377</v>
      </c>
    </row>
    <row r="10223" spans="9:13" x14ac:dyDescent="0.25">
      <c r="I10223">
        <v>21216</v>
      </c>
      <c r="J10223" t="s">
        <v>269</v>
      </c>
      <c r="K10223" t="s">
        <v>903</v>
      </c>
      <c r="L10223" s="82">
        <v>23521</v>
      </c>
      <c r="M10223" t="s">
        <v>11378</v>
      </c>
    </row>
    <row r="10224" spans="9:13" x14ac:dyDescent="0.25">
      <c r="I10224">
        <v>21217</v>
      </c>
      <c r="J10224" t="s">
        <v>216</v>
      </c>
      <c r="K10224" t="s">
        <v>844</v>
      </c>
      <c r="L10224" s="82">
        <v>21846</v>
      </c>
      <c r="M10224" t="s">
        <v>11379</v>
      </c>
    </row>
    <row r="10225" spans="9:13" x14ac:dyDescent="0.25">
      <c r="I10225">
        <v>21218</v>
      </c>
      <c r="J10225" t="s">
        <v>164</v>
      </c>
      <c r="K10225" t="s">
        <v>932</v>
      </c>
      <c r="L10225" s="82">
        <v>23175</v>
      </c>
      <c r="M10225" t="s">
        <v>11380</v>
      </c>
    </row>
    <row r="10226" spans="9:13" x14ac:dyDescent="0.25">
      <c r="I10226">
        <v>21219</v>
      </c>
      <c r="J10226" t="s">
        <v>721</v>
      </c>
      <c r="K10226" t="s">
        <v>824</v>
      </c>
      <c r="L10226" s="82">
        <v>23049</v>
      </c>
      <c r="M10226" t="s">
        <v>11381</v>
      </c>
    </row>
    <row r="10227" spans="9:13" x14ac:dyDescent="0.25">
      <c r="I10227">
        <v>21220</v>
      </c>
      <c r="J10227" t="s">
        <v>302</v>
      </c>
      <c r="K10227" t="s">
        <v>1024</v>
      </c>
      <c r="L10227" s="82">
        <v>22829</v>
      </c>
      <c r="M10227" t="s">
        <v>11382</v>
      </c>
    </row>
    <row r="10228" spans="9:13" x14ac:dyDescent="0.25">
      <c r="I10228">
        <v>21221</v>
      </c>
      <c r="J10228" t="s">
        <v>664</v>
      </c>
      <c r="K10228" t="s">
        <v>846</v>
      </c>
      <c r="L10228" s="82">
        <v>22484</v>
      </c>
      <c r="M10228" t="s">
        <v>11383</v>
      </c>
    </row>
    <row r="10229" spans="9:13" x14ac:dyDescent="0.25">
      <c r="I10229">
        <v>21222</v>
      </c>
      <c r="J10229" t="s">
        <v>571</v>
      </c>
      <c r="K10229" t="s">
        <v>967</v>
      </c>
      <c r="L10229" s="82">
        <v>22570</v>
      </c>
      <c r="M10229" t="s">
        <v>11384</v>
      </c>
    </row>
    <row r="10230" spans="9:13" x14ac:dyDescent="0.25">
      <c r="I10230">
        <v>21223</v>
      </c>
      <c r="J10230" t="s">
        <v>681</v>
      </c>
      <c r="K10230" t="s">
        <v>1007</v>
      </c>
      <c r="L10230" s="82">
        <v>22548</v>
      </c>
      <c r="M10230" t="s">
        <v>11385</v>
      </c>
    </row>
    <row r="10231" spans="9:13" x14ac:dyDescent="0.25">
      <c r="I10231">
        <v>21224</v>
      </c>
      <c r="J10231" t="s">
        <v>545</v>
      </c>
      <c r="K10231" t="s">
        <v>196</v>
      </c>
      <c r="L10231" s="82">
        <v>21254</v>
      </c>
      <c r="M10231" t="s">
        <v>11386</v>
      </c>
    </row>
    <row r="10232" spans="9:13" x14ac:dyDescent="0.25">
      <c r="I10232">
        <v>21225</v>
      </c>
      <c r="J10232" t="s">
        <v>202</v>
      </c>
      <c r="K10232" t="s">
        <v>968</v>
      </c>
      <c r="L10232" s="82">
        <v>21474</v>
      </c>
      <c r="M10232" t="s">
        <v>11387</v>
      </c>
    </row>
    <row r="10233" spans="9:13" x14ac:dyDescent="0.25">
      <c r="I10233">
        <v>21226</v>
      </c>
      <c r="J10233" t="s">
        <v>623</v>
      </c>
      <c r="K10233" t="s">
        <v>863</v>
      </c>
      <c r="L10233" s="82">
        <v>20571</v>
      </c>
      <c r="M10233" t="s">
        <v>11388</v>
      </c>
    </row>
    <row r="10234" spans="9:13" x14ac:dyDescent="0.25">
      <c r="I10234">
        <v>21227</v>
      </c>
      <c r="J10234" t="s">
        <v>563</v>
      </c>
      <c r="K10234" t="s">
        <v>363</v>
      </c>
      <c r="L10234" s="82">
        <v>19643</v>
      </c>
      <c r="M10234" t="s">
        <v>11389</v>
      </c>
    </row>
    <row r="10235" spans="9:13" x14ac:dyDescent="0.25">
      <c r="I10235">
        <v>21228</v>
      </c>
      <c r="J10235" t="s">
        <v>539</v>
      </c>
      <c r="K10235" t="s">
        <v>875</v>
      </c>
      <c r="L10235" s="82">
        <v>19538</v>
      </c>
      <c r="M10235" t="s">
        <v>11390</v>
      </c>
    </row>
    <row r="10236" spans="9:13" x14ac:dyDescent="0.25">
      <c r="I10236">
        <v>21229</v>
      </c>
      <c r="J10236" t="s">
        <v>328</v>
      </c>
      <c r="K10236" t="s">
        <v>968</v>
      </c>
      <c r="L10236" s="82">
        <v>19657</v>
      </c>
      <c r="M10236" t="s">
        <v>11391</v>
      </c>
    </row>
    <row r="10237" spans="9:13" x14ac:dyDescent="0.25">
      <c r="I10237">
        <v>21230</v>
      </c>
      <c r="J10237" t="s">
        <v>370</v>
      </c>
      <c r="K10237" t="s">
        <v>932</v>
      </c>
      <c r="L10237" s="82">
        <v>19551</v>
      </c>
      <c r="M10237" t="s">
        <v>11392</v>
      </c>
    </row>
    <row r="10238" spans="9:13" x14ac:dyDescent="0.25">
      <c r="I10238">
        <v>21231</v>
      </c>
      <c r="J10238" t="s">
        <v>192</v>
      </c>
      <c r="K10238" t="s">
        <v>919</v>
      </c>
      <c r="L10238" s="82">
        <v>19369</v>
      </c>
      <c r="M10238" t="s">
        <v>11393</v>
      </c>
    </row>
    <row r="10239" spans="9:13" x14ac:dyDescent="0.25">
      <c r="I10239">
        <v>21232</v>
      </c>
      <c r="J10239" t="s">
        <v>218</v>
      </c>
      <c r="K10239" t="s">
        <v>856</v>
      </c>
      <c r="L10239" s="82">
        <v>18059</v>
      </c>
      <c r="M10239" t="s">
        <v>11394</v>
      </c>
    </row>
    <row r="10240" spans="9:13" x14ac:dyDescent="0.25">
      <c r="I10240">
        <v>21233</v>
      </c>
      <c r="J10240" t="s">
        <v>561</v>
      </c>
      <c r="K10240" t="s">
        <v>992</v>
      </c>
      <c r="L10240" s="82">
        <v>27834</v>
      </c>
      <c r="M10240" t="s">
        <v>11395</v>
      </c>
    </row>
    <row r="10241" spans="9:13" x14ac:dyDescent="0.25">
      <c r="I10241">
        <v>21234</v>
      </c>
      <c r="J10241" t="s">
        <v>271</v>
      </c>
      <c r="K10241" t="s">
        <v>911</v>
      </c>
      <c r="L10241" s="82">
        <v>27771</v>
      </c>
      <c r="M10241" t="s">
        <v>11396</v>
      </c>
    </row>
    <row r="10242" spans="9:13" x14ac:dyDescent="0.25">
      <c r="I10242">
        <v>21235</v>
      </c>
      <c r="J10242" t="s">
        <v>301</v>
      </c>
      <c r="K10242" t="s">
        <v>857</v>
      </c>
      <c r="L10242" s="82">
        <v>27704</v>
      </c>
      <c r="M10242" t="s">
        <v>11397</v>
      </c>
    </row>
    <row r="10243" spans="9:13" x14ac:dyDescent="0.25">
      <c r="I10243">
        <v>21236</v>
      </c>
      <c r="J10243" t="s">
        <v>322</v>
      </c>
      <c r="K10243" t="s">
        <v>984</v>
      </c>
      <c r="L10243" s="82">
        <v>27500</v>
      </c>
      <c r="M10243" t="s">
        <v>11398</v>
      </c>
    </row>
    <row r="10244" spans="9:13" x14ac:dyDescent="0.25">
      <c r="I10244">
        <v>21237</v>
      </c>
      <c r="J10244" t="s">
        <v>166</v>
      </c>
      <c r="K10244" t="s">
        <v>986</v>
      </c>
      <c r="L10244" s="82">
        <v>29261</v>
      </c>
      <c r="M10244" t="s">
        <v>11399</v>
      </c>
    </row>
    <row r="10245" spans="9:13" x14ac:dyDescent="0.25">
      <c r="I10245">
        <v>21238</v>
      </c>
      <c r="J10245" t="s">
        <v>203</v>
      </c>
      <c r="K10245" t="s">
        <v>927</v>
      </c>
      <c r="L10245" s="82">
        <v>29489</v>
      </c>
      <c r="M10245" t="s">
        <v>11400</v>
      </c>
    </row>
    <row r="10246" spans="9:13" x14ac:dyDescent="0.25">
      <c r="I10246">
        <v>21239</v>
      </c>
      <c r="J10246" t="s">
        <v>151</v>
      </c>
      <c r="K10246" t="s">
        <v>877</v>
      </c>
      <c r="L10246" s="82">
        <v>13822</v>
      </c>
      <c r="M10246" t="s">
        <v>11401</v>
      </c>
    </row>
    <row r="10247" spans="9:13" x14ac:dyDescent="0.25">
      <c r="I10247">
        <v>21240</v>
      </c>
      <c r="J10247" t="s">
        <v>517</v>
      </c>
      <c r="K10247" t="s">
        <v>834</v>
      </c>
      <c r="L10247" s="82">
        <v>29100</v>
      </c>
      <c r="M10247" t="s">
        <v>11402</v>
      </c>
    </row>
    <row r="10248" spans="9:13" x14ac:dyDescent="0.25">
      <c r="I10248">
        <v>21241</v>
      </c>
      <c r="J10248" t="s">
        <v>305</v>
      </c>
      <c r="K10248" t="s">
        <v>913</v>
      </c>
      <c r="L10248" s="82">
        <v>28897</v>
      </c>
      <c r="M10248" t="s">
        <v>11403</v>
      </c>
    </row>
    <row r="10249" spans="9:13" x14ac:dyDescent="0.25">
      <c r="I10249">
        <v>21242</v>
      </c>
      <c r="J10249" t="s">
        <v>363</v>
      </c>
      <c r="K10249" t="s">
        <v>917</v>
      </c>
      <c r="L10249" s="82">
        <v>28657</v>
      </c>
      <c r="M10249" t="s">
        <v>11404</v>
      </c>
    </row>
    <row r="10250" spans="9:13" x14ac:dyDescent="0.25">
      <c r="I10250">
        <v>21243</v>
      </c>
      <c r="J10250" t="s">
        <v>531</v>
      </c>
      <c r="K10250" t="s">
        <v>526</v>
      </c>
      <c r="L10250" s="82">
        <v>28769</v>
      </c>
      <c r="M10250" t="s">
        <v>11405</v>
      </c>
    </row>
    <row r="10251" spans="9:13" x14ac:dyDescent="0.25">
      <c r="I10251">
        <v>21244</v>
      </c>
      <c r="J10251" t="s">
        <v>313</v>
      </c>
      <c r="K10251" t="s">
        <v>823</v>
      </c>
      <c r="L10251" s="82">
        <v>28537</v>
      </c>
      <c r="M10251" t="s">
        <v>11406</v>
      </c>
    </row>
    <row r="10252" spans="9:13" x14ac:dyDescent="0.25">
      <c r="I10252">
        <v>21245</v>
      </c>
      <c r="J10252" t="s">
        <v>266</v>
      </c>
      <c r="K10252" t="s">
        <v>932</v>
      </c>
      <c r="L10252" s="82">
        <v>28665</v>
      </c>
      <c r="M10252" t="s">
        <v>11407</v>
      </c>
    </row>
    <row r="10253" spans="9:13" x14ac:dyDescent="0.25">
      <c r="I10253">
        <v>21246</v>
      </c>
      <c r="J10253" t="s">
        <v>496</v>
      </c>
      <c r="K10253" t="s">
        <v>615</v>
      </c>
      <c r="L10253" s="82">
        <v>28724</v>
      </c>
      <c r="M10253" t="s">
        <v>11408</v>
      </c>
    </row>
    <row r="10254" spans="9:13" x14ac:dyDescent="0.25">
      <c r="I10254">
        <v>21247</v>
      </c>
      <c r="J10254" t="s">
        <v>562</v>
      </c>
      <c r="K10254" t="s">
        <v>939</v>
      </c>
      <c r="L10254" s="82">
        <v>28835</v>
      </c>
      <c r="M10254" t="s">
        <v>11409</v>
      </c>
    </row>
    <row r="10255" spans="9:13" x14ac:dyDescent="0.25">
      <c r="I10255">
        <v>21248</v>
      </c>
      <c r="J10255" t="s">
        <v>384</v>
      </c>
      <c r="K10255" t="s">
        <v>946</v>
      </c>
      <c r="L10255" s="82">
        <v>14014</v>
      </c>
      <c r="M10255" t="s">
        <v>11410</v>
      </c>
    </row>
    <row r="10256" spans="9:13" x14ac:dyDescent="0.25">
      <c r="I10256">
        <v>21249</v>
      </c>
      <c r="J10256" t="s">
        <v>254</v>
      </c>
      <c r="K10256" t="s">
        <v>967</v>
      </c>
      <c r="L10256" s="82">
        <v>28202</v>
      </c>
      <c r="M10256" t="s">
        <v>11411</v>
      </c>
    </row>
    <row r="10257" spans="9:13" x14ac:dyDescent="0.25">
      <c r="I10257">
        <v>21250</v>
      </c>
      <c r="J10257" t="s">
        <v>354</v>
      </c>
      <c r="K10257" t="s">
        <v>918</v>
      </c>
      <c r="L10257" s="82">
        <v>28422</v>
      </c>
      <c r="M10257" t="s">
        <v>11412</v>
      </c>
    </row>
    <row r="10258" spans="9:13" x14ac:dyDescent="0.25">
      <c r="I10258">
        <v>21251</v>
      </c>
      <c r="J10258" t="s">
        <v>421</v>
      </c>
      <c r="K10258" t="s">
        <v>855</v>
      </c>
      <c r="L10258" s="82">
        <v>29139</v>
      </c>
      <c r="M10258" t="s">
        <v>11413</v>
      </c>
    </row>
    <row r="10259" spans="9:13" x14ac:dyDescent="0.25">
      <c r="I10259">
        <v>21252</v>
      </c>
      <c r="J10259" t="s">
        <v>297</v>
      </c>
      <c r="K10259" t="s">
        <v>994</v>
      </c>
      <c r="L10259" s="82">
        <v>28902</v>
      </c>
      <c r="M10259" t="s">
        <v>11414</v>
      </c>
    </row>
    <row r="10260" spans="9:13" x14ac:dyDescent="0.25">
      <c r="I10260">
        <v>21253</v>
      </c>
      <c r="J10260" t="s">
        <v>342</v>
      </c>
      <c r="K10260" t="s">
        <v>923</v>
      </c>
      <c r="L10260" s="82">
        <v>29193</v>
      </c>
      <c r="M10260" t="s">
        <v>11415</v>
      </c>
    </row>
    <row r="10261" spans="9:13" x14ac:dyDescent="0.25">
      <c r="I10261">
        <v>21254</v>
      </c>
      <c r="J10261" t="s">
        <v>569</v>
      </c>
      <c r="K10261" t="s">
        <v>122</v>
      </c>
      <c r="L10261" s="82">
        <v>14589</v>
      </c>
      <c r="M10261" t="s">
        <v>11416</v>
      </c>
    </row>
    <row r="10262" spans="9:13" x14ac:dyDescent="0.25">
      <c r="I10262">
        <v>21255</v>
      </c>
      <c r="J10262" t="s">
        <v>706</v>
      </c>
      <c r="K10262" t="s">
        <v>832</v>
      </c>
      <c r="L10262" s="82">
        <v>14490</v>
      </c>
      <c r="M10262" t="s">
        <v>11417</v>
      </c>
    </row>
    <row r="10263" spans="9:13" x14ac:dyDescent="0.25">
      <c r="I10263">
        <v>21256</v>
      </c>
      <c r="J10263" t="s">
        <v>302</v>
      </c>
      <c r="K10263" t="s">
        <v>823</v>
      </c>
      <c r="L10263" s="82">
        <v>15261</v>
      </c>
      <c r="M10263" t="s">
        <v>11418</v>
      </c>
    </row>
    <row r="10264" spans="9:13" x14ac:dyDescent="0.25">
      <c r="I10264">
        <v>21257</v>
      </c>
      <c r="J10264" t="s">
        <v>681</v>
      </c>
      <c r="K10264" t="s">
        <v>981</v>
      </c>
      <c r="L10264" s="82">
        <v>15081</v>
      </c>
      <c r="M10264" t="s">
        <v>11419</v>
      </c>
    </row>
    <row r="10265" spans="9:13" x14ac:dyDescent="0.25">
      <c r="I10265">
        <v>21258</v>
      </c>
      <c r="J10265" t="s">
        <v>308</v>
      </c>
      <c r="K10265" t="s">
        <v>880</v>
      </c>
      <c r="L10265" s="82">
        <v>16032</v>
      </c>
      <c r="M10265" t="s">
        <v>11420</v>
      </c>
    </row>
    <row r="10266" spans="9:13" x14ac:dyDescent="0.25">
      <c r="I10266">
        <v>21259</v>
      </c>
      <c r="J10266" t="s">
        <v>159</v>
      </c>
      <c r="K10266" t="s">
        <v>904</v>
      </c>
      <c r="L10266" s="82">
        <v>15912</v>
      </c>
      <c r="M10266" t="s">
        <v>11421</v>
      </c>
    </row>
    <row r="10267" spans="9:13" x14ac:dyDescent="0.25">
      <c r="I10267">
        <v>21260</v>
      </c>
      <c r="J10267" t="s">
        <v>414</v>
      </c>
      <c r="K10267" t="s">
        <v>933</v>
      </c>
      <c r="L10267" s="82">
        <v>27926</v>
      </c>
      <c r="M10267" t="s">
        <v>11422</v>
      </c>
    </row>
    <row r="10268" spans="9:13" x14ac:dyDescent="0.25">
      <c r="I10268">
        <v>21261</v>
      </c>
      <c r="J10268" t="s">
        <v>209</v>
      </c>
      <c r="K10268" t="s">
        <v>596</v>
      </c>
      <c r="L10268" s="82">
        <v>27914</v>
      </c>
      <c r="M10268" t="s">
        <v>11423</v>
      </c>
    </row>
    <row r="10269" spans="9:13" x14ac:dyDescent="0.25">
      <c r="I10269">
        <v>21262</v>
      </c>
      <c r="J10269" t="s">
        <v>360</v>
      </c>
      <c r="K10269" t="s">
        <v>843</v>
      </c>
      <c r="L10269" s="82">
        <v>27912</v>
      </c>
      <c r="M10269" t="s">
        <v>11424</v>
      </c>
    </row>
    <row r="10270" spans="9:13" x14ac:dyDescent="0.25">
      <c r="I10270">
        <v>21263</v>
      </c>
      <c r="J10270" t="s">
        <v>705</v>
      </c>
      <c r="K10270" t="s">
        <v>171</v>
      </c>
      <c r="L10270" s="82">
        <v>27433</v>
      </c>
      <c r="M10270" t="s">
        <v>11425</v>
      </c>
    </row>
    <row r="10271" spans="9:13" x14ac:dyDescent="0.25">
      <c r="I10271">
        <v>21264</v>
      </c>
      <c r="J10271" t="s">
        <v>211</v>
      </c>
      <c r="K10271" t="s">
        <v>876</v>
      </c>
      <c r="L10271" s="82">
        <v>26828</v>
      </c>
      <c r="M10271" t="s">
        <v>11426</v>
      </c>
    </row>
    <row r="10272" spans="9:13" x14ac:dyDescent="0.25">
      <c r="I10272">
        <v>21265</v>
      </c>
      <c r="J10272" t="s">
        <v>530</v>
      </c>
      <c r="K10272" t="s">
        <v>852</v>
      </c>
      <c r="L10272" s="82">
        <v>26371</v>
      </c>
      <c r="M10272" t="s">
        <v>11427</v>
      </c>
    </row>
    <row r="10273" spans="9:13" x14ac:dyDescent="0.25">
      <c r="I10273">
        <v>21266</v>
      </c>
      <c r="J10273" t="s">
        <v>344</v>
      </c>
      <c r="K10273" t="s">
        <v>986</v>
      </c>
      <c r="L10273" s="82">
        <v>26532</v>
      </c>
      <c r="M10273" t="s">
        <v>11428</v>
      </c>
    </row>
    <row r="10274" spans="9:13" x14ac:dyDescent="0.25">
      <c r="I10274">
        <v>21267</v>
      </c>
      <c r="J10274" t="s">
        <v>314</v>
      </c>
      <c r="K10274" t="s">
        <v>996</v>
      </c>
      <c r="L10274" s="82">
        <v>24902</v>
      </c>
      <c r="M10274" t="s">
        <v>11429</v>
      </c>
    </row>
    <row r="10275" spans="9:13" x14ac:dyDescent="0.25">
      <c r="I10275">
        <v>21268</v>
      </c>
      <c r="J10275" t="s">
        <v>152</v>
      </c>
      <c r="K10275" t="s">
        <v>958</v>
      </c>
      <c r="L10275" s="82">
        <v>25003</v>
      </c>
      <c r="M10275" t="s">
        <v>11430</v>
      </c>
    </row>
    <row r="10276" spans="9:13" x14ac:dyDescent="0.25">
      <c r="I10276">
        <v>21269</v>
      </c>
      <c r="J10276" t="s">
        <v>220</v>
      </c>
      <c r="K10276" t="s">
        <v>957</v>
      </c>
      <c r="L10276" s="82">
        <v>24975</v>
      </c>
      <c r="M10276" t="s">
        <v>11431</v>
      </c>
    </row>
    <row r="10277" spans="9:13" x14ac:dyDescent="0.25">
      <c r="I10277">
        <v>21270</v>
      </c>
      <c r="J10277" t="s">
        <v>197</v>
      </c>
      <c r="K10277" t="s">
        <v>477</v>
      </c>
      <c r="L10277" s="82">
        <v>24785</v>
      </c>
      <c r="M10277" t="s">
        <v>11432</v>
      </c>
    </row>
    <row r="10278" spans="9:13" x14ac:dyDescent="0.25">
      <c r="I10278">
        <v>21271</v>
      </c>
      <c r="J10278" t="s">
        <v>495</v>
      </c>
      <c r="K10278" t="s">
        <v>838</v>
      </c>
      <c r="L10278" s="82">
        <v>24711</v>
      </c>
      <c r="M10278" t="s">
        <v>11433</v>
      </c>
    </row>
    <row r="10279" spans="9:13" x14ac:dyDescent="0.25">
      <c r="I10279">
        <v>21272</v>
      </c>
      <c r="J10279" t="s">
        <v>275</v>
      </c>
      <c r="K10279" t="s">
        <v>960</v>
      </c>
      <c r="L10279" s="82">
        <v>25196</v>
      </c>
      <c r="M10279" t="s">
        <v>11434</v>
      </c>
    </row>
    <row r="10280" spans="9:13" x14ac:dyDescent="0.25">
      <c r="I10280">
        <v>21273</v>
      </c>
      <c r="J10280" t="s">
        <v>183</v>
      </c>
      <c r="K10280" t="s">
        <v>495</v>
      </c>
      <c r="L10280" s="82">
        <v>24923</v>
      </c>
      <c r="M10280" t="s">
        <v>11435</v>
      </c>
    </row>
    <row r="10281" spans="9:13" x14ac:dyDescent="0.25">
      <c r="I10281">
        <v>21274</v>
      </c>
      <c r="J10281" t="s">
        <v>170</v>
      </c>
      <c r="K10281" t="s">
        <v>749</v>
      </c>
      <c r="L10281" s="82">
        <v>29108</v>
      </c>
      <c r="M10281" t="s">
        <v>11436</v>
      </c>
    </row>
    <row r="10282" spans="9:13" x14ac:dyDescent="0.25">
      <c r="I10282">
        <v>21275</v>
      </c>
      <c r="J10282" t="s">
        <v>232</v>
      </c>
      <c r="K10282" t="s">
        <v>887</v>
      </c>
      <c r="L10282" s="82">
        <v>29185</v>
      </c>
      <c r="M10282" t="s">
        <v>11437</v>
      </c>
    </row>
    <row r="10283" spans="9:13" x14ac:dyDescent="0.25">
      <c r="I10283">
        <v>21276</v>
      </c>
      <c r="J10283" t="s">
        <v>161</v>
      </c>
      <c r="K10283" t="s">
        <v>918</v>
      </c>
      <c r="L10283" s="82">
        <v>28683</v>
      </c>
      <c r="M10283" t="s">
        <v>11438</v>
      </c>
    </row>
    <row r="10284" spans="9:13" x14ac:dyDescent="0.25">
      <c r="I10284">
        <v>21277</v>
      </c>
      <c r="J10284" t="s">
        <v>227</v>
      </c>
      <c r="K10284" t="s">
        <v>953</v>
      </c>
      <c r="L10284" s="82">
        <v>28625</v>
      </c>
      <c r="M10284" t="s">
        <v>11439</v>
      </c>
    </row>
    <row r="10285" spans="9:13" x14ac:dyDescent="0.25">
      <c r="I10285">
        <v>21278</v>
      </c>
      <c r="J10285" t="s">
        <v>244</v>
      </c>
      <c r="K10285" t="s">
        <v>841</v>
      </c>
      <c r="L10285" s="82">
        <v>28600</v>
      </c>
      <c r="M10285" t="s">
        <v>11440</v>
      </c>
    </row>
    <row r="10286" spans="9:13" x14ac:dyDescent="0.25">
      <c r="I10286">
        <v>21279</v>
      </c>
      <c r="J10286" t="s">
        <v>215</v>
      </c>
      <c r="K10286" t="s">
        <v>1108</v>
      </c>
      <c r="L10286" s="82">
        <v>17264</v>
      </c>
      <c r="M10286" t="s">
        <v>11441</v>
      </c>
    </row>
    <row r="10287" spans="9:13" x14ac:dyDescent="0.25">
      <c r="I10287">
        <v>21280</v>
      </c>
      <c r="J10287" t="s">
        <v>458</v>
      </c>
      <c r="K10287" t="s">
        <v>833</v>
      </c>
      <c r="L10287" s="82">
        <v>28847</v>
      </c>
      <c r="M10287" t="s">
        <v>11442</v>
      </c>
    </row>
    <row r="10288" spans="9:13" x14ac:dyDescent="0.25">
      <c r="I10288">
        <v>21281</v>
      </c>
      <c r="J10288" t="s">
        <v>309</v>
      </c>
      <c r="K10288" t="s">
        <v>837</v>
      </c>
      <c r="L10288" s="82">
        <v>28548</v>
      </c>
      <c r="M10288" t="s">
        <v>11443</v>
      </c>
    </row>
    <row r="10289" spans="9:13" x14ac:dyDescent="0.25">
      <c r="I10289">
        <v>21282</v>
      </c>
      <c r="J10289" t="s">
        <v>244</v>
      </c>
      <c r="K10289" t="s">
        <v>992</v>
      </c>
      <c r="L10289" s="82">
        <v>28559</v>
      </c>
      <c r="M10289" t="s">
        <v>11444</v>
      </c>
    </row>
    <row r="10290" spans="9:13" x14ac:dyDescent="0.25">
      <c r="I10290">
        <v>21283</v>
      </c>
      <c r="J10290" t="s">
        <v>259</v>
      </c>
      <c r="K10290" t="s">
        <v>907</v>
      </c>
      <c r="L10290" s="82">
        <v>16517</v>
      </c>
      <c r="M10290" t="s">
        <v>11445</v>
      </c>
    </row>
    <row r="10291" spans="9:13" x14ac:dyDescent="0.25">
      <c r="I10291">
        <v>21284</v>
      </c>
      <c r="J10291" t="s">
        <v>509</v>
      </c>
      <c r="K10291" t="s">
        <v>949</v>
      </c>
      <c r="L10291" s="82">
        <v>25697</v>
      </c>
      <c r="M10291" t="s">
        <v>11446</v>
      </c>
    </row>
    <row r="10292" spans="9:13" x14ac:dyDescent="0.25">
      <c r="I10292">
        <v>21285</v>
      </c>
      <c r="J10292" t="s">
        <v>511</v>
      </c>
      <c r="K10292" t="s">
        <v>911</v>
      </c>
      <c r="L10292" s="82">
        <v>23299</v>
      </c>
      <c r="M10292" t="s">
        <v>11447</v>
      </c>
    </row>
    <row r="10293" spans="9:13" x14ac:dyDescent="0.25">
      <c r="I10293">
        <v>21286</v>
      </c>
      <c r="J10293" t="s">
        <v>166</v>
      </c>
      <c r="K10293" t="s">
        <v>376</v>
      </c>
      <c r="L10293" s="82">
        <v>23257</v>
      </c>
      <c r="M10293" t="s">
        <v>11448</v>
      </c>
    </row>
    <row r="10294" spans="9:13" x14ac:dyDescent="0.25">
      <c r="I10294">
        <v>21287</v>
      </c>
      <c r="J10294" t="s">
        <v>607</v>
      </c>
      <c r="K10294" t="s">
        <v>848</v>
      </c>
      <c r="L10294" s="82">
        <v>23331</v>
      </c>
      <c r="M10294" t="s">
        <v>11449</v>
      </c>
    </row>
    <row r="10295" spans="9:13" x14ac:dyDescent="0.25">
      <c r="I10295">
        <v>21288</v>
      </c>
      <c r="J10295" t="s">
        <v>231</v>
      </c>
      <c r="K10295" t="s">
        <v>995</v>
      </c>
      <c r="L10295" s="82">
        <v>23175</v>
      </c>
      <c r="M10295" t="s">
        <v>11450</v>
      </c>
    </row>
    <row r="10296" spans="9:13" x14ac:dyDescent="0.25">
      <c r="I10296">
        <v>21289</v>
      </c>
      <c r="J10296" t="s">
        <v>553</v>
      </c>
      <c r="K10296" t="s">
        <v>838</v>
      </c>
      <c r="L10296" s="82">
        <v>22877</v>
      </c>
      <c r="M10296" t="s">
        <v>11451</v>
      </c>
    </row>
    <row r="10297" spans="9:13" x14ac:dyDescent="0.25">
      <c r="I10297">
        <v>21290</v>
      </c>
      <c r="J10297" t="s">
        <v>326</v>
      </c>
      <c r="K10297" t="s">
        <v>823</v>
      </c>
      <c r="L10297" s="82">
        <v>22816</v>
      </c>
      <c r="M10297" t="s">
        <v>11452</v>
      </c>
    </row>
    <row r="10298" spans="9:13" x14ac:dyDescent="0.25">
      <c r="I10298">
        <v>21291</v>
      </c>
      <c r="J10298" t="s">
        <v>663</v>
      </c>
      <c r="K10298" t="s">
        <v>936</v>
      </c>
      <c r="L10298" s="82">
        <v>22998</v>
      </c>
      <c r="M10298" t="s">
        <v>11453</v>
      </c>
    </row>
    <row r="10299" spans="9:13" x14ac:dyDescent="0.25">
      <c r="I10299">
        <v>21292</v>
      </c>
      <c r="J10299" t="s">
        <v>453</v>
      </c>
      <c r="K10299" t="s">
        <v>930</v>
      </c>
      <c r="L10299" s="82">
        <v>22775</v>
      </c>
      <c r="M10299" t="s">
        <v>11454</v>
      </c>
    </row>
    <row r="10300" spans="9:13" x14ac:dyDescent="0.25">
      <c r="I10300">
        <v>21293</v>
      </c>
      <c r="J10300" t="s">
        <v>291</v>
      </c>
      <c r="K10300" t="s">
        <v>856</v>
      </c>
      <c r="L10300" s="82">
        <v>22833</v>
      </c>
      <c r="M10300" t="s">
        <v>11455</v>
      </c>
    </row>
    <row r="10301" spans="9:13" x14ac:dyDescent="0.25">
      <c r="I10301">
        <v>21294</v>
      </c>
      <c r="J10301" t="s">
        <v>292</v>
      </c>
      <c r="K10301" t="s">
        <v>940</v>
      </c>
      <c r="L10301" s="82">
        <v>22798</v>
      </c>
      <c r="M10301" t="s">
        <v>11456</v>
      </c>
    </row>
    <row r="10302" spans="9:13" x14ac:dyDescent="0.25">
      <c r="I10302">
        <v>21295</v>
      </c>
      <c r="J10302" t="s">
        <v>514</v>
      </c>
      <c r="K10302" t="s">
        <v>495</v>
      </c>
      <c r="L10302" s="82">
        <v>22636</v>
      </c>
      <c r="M10302" t="s">
        <v>11457</v>
      </c>
    </row>
    <row r="10303" spans="9:13" x14ac:dyDescent="0.25">
      <c r="I10303">
        <v>21296</v>
      </c>
      <c r="J10303" t="s">
        <v>297</v>
      </c>
      <c r="K10303" t="s">
        <v>995</v>
      </c>
      <c r="L10303" s="82">
        <v>22609</v>
      </c>
      <c r="M10303" t="s">
        <v>11458</v>
      </c>
    </row>
    <row r="10304" spans="9:13" x14ac:dyDescent="0.25">
      <c r="I10304">
        <v>21297</v>
      </c>
      <c r="J10304" t="s">
        <v>563</v>
      </c>
      <c r="K10304" t="s">
        <v>858</v>
      </c>
      <c r="L10304" s="82">
        <v>22410</v>
      </c>
      <c r="M10304" t="s">
        <v>11459</v>
      </c>
    </row>
    <row r="10305" spans="9:13" x14ac:dyDescent="0.25">
      <c r="I10305">
        <v>21298</v>
      </c>
      <c r="J10305" t="s">
        <v>206</v>
      </c>
      <c r="K10305" t="s">
        <v>955</v>
      </c>
      <c r="L10305" s="82">
        <v>22365</v>
      </c>
      <c r="M10305" t="s">
        <v>11460</v>
      </c>
    </row>
    <row r="10306" spans="9:13" x14ac:dyDescent="0.25">
      <c r="I10306">
        <v>21299</v>
      </c>
      <c r="J10306" t="s">
        <v>285</v>
      </c>
      <c r="K10306" t="s">
        <v>959</v>
      </c>
      <c r="L10306" s="82">
        <v>22479</v>
      </c>
      <c r="M10306" t="s">
        <v>11461</v>
      </c>
    </row>
    <row r="10307" spans="9:13" x14ac:dyDescent="0.25">
      <c r="I10307">
        <v>21300</v>
      </c>
      <c r="J10307" t="s">
        <v>506</v>
      </c>
      <c r="K10307" t="s">
        <v>363</v>
      </c>
      <c r="L10307" s="82">
        <v>22499</v>
      </c>
      <c r="M10307" t="s">
        <v>11462</v>
      </c>
    </row>
    <row r="10308" spans="9:13" x14ac:dyDescent="0.25">
      <c r="I10308">
        <v>21301</v>
      </c>
      <c r="J10308" t="s">
        <v>491</v>
      </c>
      <c r="K10308" t="s">
        <v>854</v>
      </c>
      <c r="L10308" s="82">
        <v>20341</v>
      </c>
      <c r="M10308" t="s">
        <v>11463</v>
      </c>
    </row>
    <row r="10309" spans="9:13" x14ac:dyDescent="0.25">
      <c r="I10309">
        <v>21302</v>
      </c>
      <c r="J10309" t="s">
        <v>456</v>
      </c>
      <c r="K10309" t="s">
        <v>940</v>
      </c>
      <c r="L10309" s="82">
        <v>20128</v>
      </c>
      <c r="M10309" t="s">
        <v>11464</v>
      </c>
    </row>
    <row r="10310" spans="9:13" x14ac:dyDescent="0.25">
      <c r="I10310">
        <v>21303</v>
      </c>
      <c r="J10310" t="s">
        <v>162</v>
      </c>
      <c r="K10310" t="s">
        <v>834</v>
      </c>
      <c r="L10310" s="82">
        <v>20315</v>
      </c>
      <c r="M10310" t="s">
        <v>11465</v>
      </c>
    </row>
    <row r="10311" spans="9:13" x14ac:dyDescent="0.25">
      <c r="I10311">
        <v>21304</v>
      </c>
      <c r="J10311" t="s">
        <v>451</v>
      </c>
      <c r="K10311" t="s">
        <v>935</v>
      </c>
      <c r="L10311" s="82">
        <v>20152</v>
      </c>
      <c r="M10311" t="s">
        <v>11466</v>
      </c>
    </row>
    <row r="10312" spans="9:13" x14ac:dyDescent="0.25">
      <c r="I10312">
        <v>21305</v>
      </c>
      <c r="J10312" t="s">
        <v>231</v>
      </c>
      <c r="K10312" t="s">
        <v>856</v>
      </c>
      <c r="L10312" s="82">
        <v>20204</v>
      </c>
      <c r="M10312" t="s">
        <v>11467</v>
      </c>
    </row>
    <row r="10313" spans="9:13" x14ac:dyDescent="0.25">
      <c r="I10313">
        <v>21306</v>
      </c>
      <c r="J10313" t="s">
        <v>477</v>
      </c>
      <c r="K10313" t="s">
        <v>944</v>
      </c>
      <c r="L10313" s="82">
        <v>20153</v>
      </c>
      <c r="M10313" t="s">
        <v>11468</v>
      </c>
    </row>
    <row r="10314" spans="9:13" x14ac:dyDescent="0.25">
      <c r="I10314">
        <v>21307</v>
      </c>
      <c r="J10314" t="s">
        <v>316</v>
      </c>
      <c r="K10314" t="s">
        <v>948</v>
      </c>
      <c r="L10314" s="82">
        <v>20194</v>
      </c>
      <c r="M10314" t="s">
        <v>11469</v>
      </c>
    </row>
    <row r="10315" spans="9:13" x14ac:dyDescent="0.25">
      <c r="I10315">
        <v>21308</v>
      </c>
      <c r="J10315" t="s">
        <v>577</v>
      </c>
      <c r="K10315" t="s">
        <v>856</v>
      </c>
      <c r="L10315" s="82">
        <v>20257</v>
      </c>
      <c r="M10315" t="s">
        <v>11470</v>
      </c>
    </row>
    <row r="10316" spans="9:13" x14ac:dyDescent="0.25">
      <c r="I10316">
        <v>21309</v>
      </c>
      <c r="J10316" t="s">
        <v>244</v>
      </c>
      <c r="K10316" t="s">
        <v>884</v>
      </c>
      <c r="L10316" s="82">
        <v>20114</v>
      </c>
      <c r="M10316" t="s">
        <v>11471</v>
      </c>
    </row>
    <row r="10317" spans="9:13" x14ac:dyDescent="0.25">
      <c r="I10317">
        <v>21310</v>
      </c>
      <c r="J10317" t="s">
        <v>492</v>
      </c>
      <c r="K10317" t="s">
        <v>973</v>
      </c>
      <c r="L10317" s="82">
        <v>20366</v>
      </c>
      <c r="M10317" t="s">
        <v>11472</v>
      </c>
    </row>
    <row r="10318" spans="9:13" x14ac:dyDescent="0.25">
      <c r="I10318">
        <v>21311</v>
      </c>
      <c r="J10318" t="s">
        <v>183</v>
      </c>
      <c r="K10318" t="s">
        <v>916</v>
      </c>
      <c r="L10318" s="82">
        <v>20389</v>
      </c>
      <c r="M10318" t="s">
        <v>11473</v>
      </c>
    </row>
    <row r="10319" spans="9:13" x14ac:dyDescent="0.25">
      <c r="I10319">
        <v>21312</v>
      </c>
      <c r="J10319" t="s">
        <v>675</v>
      </c>
      <c r="K10319" t="s">
        <v>749</v>
      </c>
      <c r="L10319" s="82">
        <v>12853</v>
      </c>
      <c r="M10319" t="s">
        <v>11474</v>
      </c>
    </row>
    <row r="10320" spans="9:13" x14ac:dyDescent="0.25">
      <c r="I10320">
        <v>21313</v>
      </c>
      <c r="J10320" t="s">
        <v>258</v>
      </c>
      <c r="K10320" t="s">
        <v>871</v>
      </c>
      <c r="L10320" s="82">
        <v>13030</v>
      </c>
      <c r="M10320" t="s">
        <v>11475</v>
      </c>
    </row>
    <row r="10321" spans="9:13" x14ac:dyDescent="0.25">
      <c r="I10321">
        <v>21314</v>
      </c>
      <c r="J10321" t="s">
        <v>289</v>
      </c>
      <c r="K10321" t="s">
        <v>917</v>
      </c>
      <c r="L10321" s="82">
        <v>13307</v>
      </c>
      <c r="M10321" t="s">
        <v>11476</v>
      </c>
    </row>
    <row r="10322" spans="9:13" x14ac:dyDescent="0.25">
      <c r="I10322">
        <v>21315</v>
      </c>
      <c r="J10322" t="s">
        <v>560</v>
      </c>
      <c r="K10322" t="s">
        <v>980</v>
      </c>
      <c r="L10322" s="82">
        <v>13381</v>
      </c>
      <c r="M10322" t="s">
        <v>11477</v>
      </c>
    </row>
    <row r="10323" spans="9:13" x14ac:dyDescent="0.25">
      <c r="I10323">
        <v>21316</v>
      </c>
      <c r="J10323" t="s">
        <v>587</v>
      </c>
      <c r="K10323" t="s">
        <v>953</v>
      </c>
      <c r="L10323" s="82">
        <v>13228</v>
      </c>
      <c r="M10323" t="s">
        <v>11478</v>
      </c>
    </row>
    <row r="10324" spans="9:13" x14ac:dyDescent="0.25">
      <c r="I10324">
        <v>21317</v>
      </c>
      <c r="J10324" t="s">
        <v>160</v>
      </c>
      <c r="K10324" t="s">
        <v>911</v>
      </c>
      <c r="L10324" s="82">
        <v>13497</v>
      </c>
      <c r="M10324" t="s">
        <v>11479</v>
      </c>
    </row>
    <row r="10325" spans="9:13" x14ac:dyDescent="0.25">
      <c r="I10325">
        <v>21318</v>
      </c>
      <c r="J10325" t="s">
        <v>289</v>
      </c>
      <c r="K10325" t="s">
        <v>912</v>
      </c>
      <c r="L10325" s="82">
        <v>22010</v>
      </c>
      <c r="M10325" t="s">
        <v>11480</v>
      </c>
    </row>
    <row r="10326" spans="9:13" x14ac:dyDescent="0.25">
      <c r="I10326">
        <v>21319</v>
      </c>
      <c r="J10326" t="s">
        <v>365</v>
      </c>
      <c r="K10326" t="s">
        <v>726</v>
      </c>
      <c r="L10326" s="82">
        <v>22166</v>
      </c>
      <c r="M10326" t="s">
        <v>11481</v>
      </c>
    </row>
    <row r="10327" spans="9:13" x14ac:dyDescent="0.25">
      <c r="I10327">
        <v>21320</v>
      </c>
      <c r="J10327" t="s">
        <v>285</v>
      </c>
      <c r="K10327" t="s">
        <v>918</v>
      </c>
      <c r="L10327" s="82">
        <v>22027</v>
      </c>
      <c r="M10327" t="s">
        <v>11482</v>
      </c>
    </row>
    <row r="10328" spans="9:13" x14ac:dyDescent="0.25">
      <c r="I10328">
        <v>21321</v>
      </c>
      <c r="J10328" t="s">
        <v>148</v>
      </c>
      <c r="K10328" t="s">
        <v>968</v>
      </c>
      <c r="L10328" s="82">
        <v>22183</v>
      </c>
      <c r="M10328" t="s">
        <v>11483</v>
      </c>
    </row>
    <row r="10329" spans="9:13" x14ac:dyDescent="0.25">
      <c r="I10329">
        <v>21322</v>
      </c>
      <c r="J10329" t="s">
        <v>523</v>
      </c>
      <c r="K10329" t="s">
        <v>916</v>
      </c>
      <c r="L10329" s="82">
        <v>21999</v>
      </c>
      <c r="M10329" t="s">
        <v>11484</v>
      </c>
    </row>
    <row r="10330" spans="9:13" x14ac:dyDescent="0.25">
      <c r="I10330">
        <v>21323</v>
      </c>
      <c r="J10330" t="s">
        <v>345</v>
      </c>
      <c r="K10330" t="s">
        <v>477</v>
      </c>
      <c r="L10330" s="82">
        <v>22260</v>
      </c>
      <c r="M10330" t="s">
        <v>11485</v>
      </c>
    </row>
    <row r="10331" spans="9:13" x14ac:dyDescent="0.25">
      <c r="I10331">
        <v>21324</v>
      </c>
      <c r="J10331" t="s">
        <v>163</v>
      </c>
      <c r="K10331" t="s">
        <v>886</v>
      </c>
      <c r="L10331" s="82">
        <v>21955</v>
      </c>
      <c r="M10331" t="s">
        <v>11486</v>
      </c>
    </row>
    <row r="10332" spans="9:13" x14ac:dyDescent="0.25">
      <c r="I10332">
        <v>21325</v>
      </c>
      <c r="J10332" t="s">
        <v>207</v>
      </c>
      <c r="K10332" t="s">
        <v>973</v>
      </c>
      <c r="L10332" s="82">
        <v>22107</v>
      </c>
      <c r="M10332" t="s">
        <v>11487</v>
      </c>
    </row>
    <row r="10333" spans="9:13" x14ac:dyDescent="0.25">
      <c r="I10333">
        <v>21326</v>
      </c>
      <c r="J10333" t="s">
        <v>309</v>
      </c>
      <c r="K10333" t="s">
        <v>987</v>
      </c>
      <c r="L10333" s="82">
        <v>21960</v>
      </c>
      <c r="M10333" t="s">
        <v>11488</v>
      </c>
    </row>
    <row r="10334" spans="9:13" x14ac:dyDescent="0.25">
      <c r="I10334">
        <v>21327</v>
      </c>
      <c r="J10334" t="s">
        <v>675</v>
      </c>
      <c r="K10334" t="s">
        <v>986</v>
      </c>
      <c r="L10334" s="82">
        <v>22060</v>
      </c>
      <c r="M10334" t="s">
        <v>11489</v>
      </c>
    </row>
    <row r="10335" spans="9:13" x14ac:dyDescent="0.25">
      <c r="I10335">
        <v>21328</v>
      </c>
      <c r="J10335" t="s">
        <v>337</v>
      </c>
      <c r="K10335" t="s">
        <v>615</v>
      </c>
      <c r="L10335" s="82">
        <v>19764</v>
      </c>
      <c r="M10335" t="s">
        <v>11490</v>
      </c>
    </row>
    <row r="10336" spans="9:13" x14ac:dyDescent="0.25">
      <c r="I10336">
        <v>21329</v>
      </c>
      <c r="J10336" t="s">
        <v>164</v>
      </c>
      <c r="K10336" t="s">
        <v>889</v>
      </c>
      <c r="L10336" s="82">
        <v>19726</v>
      </c>
      <c r="M10336" t="s">
        <v>11491</v>
      </c>
    </row>
    <row r="10337" spans="9:13" x14ac:dyDescent="0.25">
      <c r="I10337">
        <v>21330</v>
      </c>
      <c r="J10337" t="s">
        <v>448</v>
      </c>
      <c r="K10337" t="s">
        <v>957</v>
      </c>
      <c r="L10337" s="82">
        <v>20001</v>
      </c>
      <c r="M10337" t="s">
        <v>11492</v>
      </c>
    </row>
    <row r="10338" spans="9:13" x14ac:dyDescent="0.25">
      <c r="I10338">
        <v>21331</v>
      </c>
      <c r="J10338" t="s">
        <v>527</v>
      </c>
      <c r="K10338" t="s">
        <v>283</v>
      </c>
      <c r="L10338" s="82">
        <v>19793</v>
      </c>
      <c r="M10338" t="s">
        <v>11493</v>
      </c>
    </row>
    <row r="10339" spans="9:13" x14ac:dyDescent="0.25">
      <c r="I10339">
        <v>21332</v>
      </c>
      <c r="J10339" t="s">
        <v>526</v>
      </c>
      <c r="K10339" t="s">
        <v>859</v>
      </c>
      <c r="L10339" s="82">
        <v>20023</v>
      </c>
      <c r="M10339" t="s">
        <v>11494</v>
      </c>
    </row>
    <row r="10340" spans="9:13" x14ac:dyDescent="0.25">
      <c r="I10340">
        <v>21333</v>
      </c>
      <c r="J10340" t="s">
        <v>511</v>
      </c>
      <c r="K10340" t="s">
        <v>698</v>
      </c>
      <c r="L10340" s="82">
        <v>19583</v>
      </c>
      <c r="M10340" t="s">
        <v>11495</v>
      </c>
    </row>
    <row r="10341" spans="9:13" x14ac:dyDescent="0.25">
      <c r="I10341">
        <v>21334</v>
      </c>
      <c r="J10341" t="s">
        <v>298</v>
      </c>
      <c r="K10341" t="s">
        <v>615</v>
      </c>
      <c r="L10341" s="82">
        <v>19635</v>
      </c>
      <c r="M10341" t="s">
        <v>11496</v>
      </c>
    </row>
    <row r="10342" spans="9:13" x14ac:dyDescent="0.25">
      <c r="I10342">
        <v>21335</v>
      </c>
      <c r="J10342" t="s">
        <v>199</v>
      </c>
      <c r="K10342" t="s">
        <v>918</v>
      </c>
      <c r="L10342" s="82">
        <v>19606</v>
      </c>
      <c r="M10342" t="s">
        <v>11497</v>
      </c>
    </row>
    <row r="10343" spans="9:13" x14ac:dyDescent="0.25">
      <c r="I10343">
        <v>21336</v>
      </c>
      <c r="J10343" t="s">
        <v>326</v>
      </c>
      <c r="K10343" t="s">
        <v>891</v>
      </c>
      <c r="L10343" s="82">
        <v>19617</v>
      </c>
      <c r="M10343" t="s">
        <v>11498</v>
      </c>
    </row>
    <row r="10344" spans="9:13" x14ac:dyDescent="0.25">
      <c r="I10344">
        <v>21337</v>
      </c>
      <c r="J10344" t="s">
        <v>183</v>
      </c>
      <c r="K10344" t="s">
        <v>992</v>
      </c>
      <c r="L10344" s="82">
        <v>19319</v>
      </c>
      <c r="M10344" t="s">
        <v>11499</v>
      </c>
    </row>
    <row r="10345" spans="9:13" x14ac:dyDescent="0.25">
      <c r="I10345">
        <v>21338</v>
      </c>
      <c r="J10345" t="s">
        <v>342</v>
      </c>
      <c r="K10345" t="s">
        <v>867</v>
      </c>
      <c r="L10345" s="82">
        <v>19319</v>
      </c>
      <c r="M10345" t="s">
        <v>11500</v>
      </c>
    </row>
    <row r="10346" spans="9:13" x14ac:dyDescent="0.25">
      <c r="I10346">
        <v>21339</v>
      </c>
      <c r="J10346" t="s">
        <v>353</v>
      </c>
      <c r="K10346" t="s">
        <v>931</v>
      </c>
      <c r="L10346" s="82">
        <v>13602</v>
      </c>
      <c r="M10346" t="s">
        <v>11501</v>
      </c>
    </row>
    <row r="10347" spans="9:13" x14ac:dyDescent="0.25">
      <c r="I10347">
        <v>21340</v>
      </c>
      <c r="J10347" t="s">
        <v>190</v>
      </c>
      <c r="K10347" t="s">
        <v>838</v>
      </c>
      <c r="L10347" s="82">
        <v>13638</v>
      </c>
      <c r="M10347" t="s">
        <v>11502</v>
      </c>
    </row>
    <row r="10348" spans="9:13" x14ac:dyDescent="0.25">
      <c r="I10348">
        <v>21341</v>
      </c>
      <c r="J10348" t="s">
        <v>430</v>
      </c>
      <c r="K10348" t="s">
        <v>899</v>
      </c>
      <c r="L10348" s="82">
        <v>14139</v>
      </c>
      <c r="M10348" t="s">
        <v>11503</v>
      </c>
    </row>
    <row r="10349" spans="9:13" x14ac:dyDescent="0.25">
      <c r="I10349">
        <v>21342</v>
      </c>
      <c r="J10349" t="s">
        <v>569</v>
      </c>
      <c r="K10349" t="s">
        <v>844</v>
      </c>
      <c r="L10349" s="82">
        <v>14206</v>
      </c>
      <c r="M10349" t="s">
        <v>11504</v>
      </c>
    </row>
    <row r="10350" spans="9:13" x14ac:dyDescent="0.25">
      <c r="I10350">
        <v>21343</v>
      </c>
      <c r="J10350" t="s">
        <v>340</v>
      </c>
      <c r="K10350" t="s">
        <v>906</v>
      </c>
      <c r="L10350" s="82">
        <v>13921</v>
      </c>
      <c r="M10350" t="s">
        <v>11505</v>
      </c>
    </row>
    <row r="10351" spans="9:13" x14ac:dyDescent="0.25">
      <c r="I10351">
        <v>21344</v>
      </c>
      <c r="J10351" t="s">
        <v>233</v>
      </c>
      <c r="K10351" t="s">
        <v>944</v>
      </c>
      <c r="L10351" s="82">
        <v>13935</v>
      </c>
      <c r="M10351" t="s">
        <v>11506</v>
      </c>
    </row>
    <row r="10352" spans="9:13" x14ac:dyDescent="0.25">
      <c r="I10352">
        <v>21345</v>
      </c>
      <c r="J10352" t="s">
        <v>573</v>
      </c>
      <c r="K10352" t="s">
        <v>930</v>
      </c>
      <c r="L10352" s="82">
        <v>14072</v>
      </c>
      <c r="M10352" t="s">
        <v>11507</v>
      </c>
    </row>
    <row r="10353" spans="9:13" x14ac:dyDescent="0.25">
      <c r="I10353">
        <v>21346</v>
      </c>
      <c r="J10353" t="s">
        <v>349</v>
      </c>
      <c r="K10353" t="s">
        <v>932</v>
      </c>
      <c r="L10353" s="82">
        <v>14490</v>
      </c>
      <c r="M10353" t="s">
        <v>11508</v>
      </c>
    </row>
    <row r="10354" spans="9:13" x14ac:dyDescent="0.25">
      <c r="I10354">
        <v>21347</v>
      </c>
      <c r="J10354" t="s">
        <v>429</v>
      </c>
      <c r="K10354" t="s">
        <v>879</v>
      </c>
      <c r="L10354" s="82">
        <v>14347</v>
      </c>
      <c r="M10354" t="s">
        <v>11509</v>
      </c>
    </row>
    <row r="10355" spans="9:13" x14ac:dyDescent="0.25">
      <c r="I10355">
        <v>21348</v>
      </c>
      <c r="J10355" t="s">
        <v>332</v>
      </c>
      <c r="K10355" t="s">
        <v>917</v>
      </c>
      <c r="L10355" s="82">
        <v>14534</v>
      </c>
      <c r="M10355" t="s">
        <v>11510</v>
      </c>
    </row>
    <row r="10356" spans="9:13" x14ac:dyDescent="0.25">
      <c r="I10356">
        <v>21349</v>
      </c>
      <c r="J10356" t="s">
        <v>704</v>
      </c>
      <c r="K10356" t="s">
        <v>596</v>
      </c>
      <c r="L10356" s="82">
        <v>14510</v>
      </c>
      <c r="M10356" t="s">
        <v>11511</v>
      </c>
    </row>
    <row r="10357" spans="9:13" x14ac:dyDescent="0.25">
      <c r="I10357">
        <v>21350</v>
      </c>
      <c r="J10357" t="s">
        <v>378</v>
      </c>
      <c r="K10357" t="s">
        <v>991</v>
      </c>
      <c r="L10357" s="82">
        <v>14733</v>
      </c>
      <c r="M10357" t="s">
        <v>11512</v>
      </c>
    </row>
    <row r="10358" spans="9:13" x14ac:dyDescent="0.25">
      <c r="I10358">
        <v>21351</v>
      </c>
      <c r="J10358" t="s">
        <v>283</v>
      </c>
      <c r="K10358" t="s">
        <v>918</v>
      </c>
      <c r="L10358" s="82">
        <v>14819</v>
      </c>
      <c r="M10358" t="s">
        <v>11513</v>
      </c>
    </row>
    <row r="10359" spans="9:13" x14ac:dyDescent="0.25">
      <c r="I10359">
        <v>21352</v>
      </c>
      <c r="J10359" t="s">
        <v>363</v>
      </c>
      <c r="K10359" t="s">
        <v>909</v>
      </c>
      <c r="L10359" s="82">
        <v>15048</v>
      </c>
      <c r="M10359" t="s">
        <v>11514</v>
      </c>
    </row>
    <row r="10360" spans="9:13" x14ac:dyDescent="0.25">
      <c r="I10360">
        <v>21353</v>
      </c>
      <c r="J10360" t="s">
        <v>710</v>
      </c>
      <c r="K10360" t="s">
        <v>920</v>
      </c>
      <c r="L10360" s="82">
        <v>14981</v>
      </c>
      <c r="M10360" t="s">
        <v>11515</v>
      </c>
    </row>
    <row r="10361" spans="9:13" x14ac:dyDescent="0.25">
      <c r="I10361">
        <v>21354</v>
      </c>
      <c r="J10361" t="s">
        <v>363</v>
      </c>
      <c r="K10361" t="s">
        <v>526</v>
      </c>
      <c r="L10361" s="82">
        <v>15265</v>
      </c>
      <c r="M10361" t="s">
        <v>11516</v>
      </c>
    </row>
    <row r="10362" spans="9:13" x14ac:dyDescent="0.25">
      <c r="I10362">
        <v>21355</v>
      </c>
      <c r="J10362" t="s">
        <v>361</v>
      </c>
      <c r="K10362" t="s">
        <v>871</v>
      </c>
      <c r="L10362" s="82">
        <v>15207</v>
      </c>
      <c r="M10362" t="s">
        <v>11517</v>
      </c>
    </row>
    <row r="10363" spans="9:13" x14ac:dyDescent="0.25">
      <c r="I10363">
        <v>21356</v>
      </c>
      <c r="J10363" t="s">
        <v>500</v>
      </c>
      <c r="K10363" t="s">
        <v>941</v>
      </c>
      <c r="L10363" s="82">
        <v>15317</v>
      </c>
      <c r="M10363" t="s">
        <v>11518</v>
      </c>
    </row>
    <row r="10364" spans="9:13" x14ac:dyDescent="0.25">
      <c r="I10364">
        <v>21357</v>
      </c>
      <c r="J10364" t="s">
        <v>451</v>
      </c>
      <c r="K10364" t="s">
        <v>615</v>
      </c>
      <c r="L10364" s="82">
        <v>15100</v>
      </c>
      <c r="M10364" t="s">
        <v>11519</v>
      </c>
    </row>
    <row r="10365" spans="9:13" x14ac:dyDescent="0.25">
      <c r="I10365">
        <v>21358</v>
      </c>
      <c r="J10365" t="s">
        <v>509</v>
      </c>
      <c r="K10365" t="s">
        <v>874</v>
      </c>
      <c r="L10365" s="82">
        <v>15098</v>
      </c>
      <c r="M10365" t="s">
        <v>11520</v>
      </c>
    </row>
    <row r="10366" spans="9:13" x14ac:dyDescent="0.25">
      <c r="I10366">
        <v>21359</v>
      </c>
      <c r="J10366" t="s">
        <v>505</v>
      </c>
      <c r="K10366" t="s">
        <v>881</v>
      </c>
      <c r="L10366" s="82">
        <v>16949</v>
      </c>
      <c r="M10366" t="s">
        <v>11521</v>
      </c>
    </row>
    <row r="10367" spans="9:13" x14ac:dyDescent="0.25">
      <c r="I10367">
        <v>21360</v>
      </c>
      <c r="J10367" t="s">
        <v>259</v>
      </c>
      <c r="K10367" t="s">
        <v>921</v>
      </c>
      <c r="L10367" s="82">
        <v>17484</v>
      </c>
      <c r="M10367" t="s">
        <v>11522</v>
      </c>
    </row>
    <row r="10368" spans="9:13" x14ac:dyDescent="0.25">
      <c r="I10368">
        <v>21361</v>
      </c>
      <c r="J10368" t="s">
        <v>333</v>
      </c>
      <c r="K10368" t="s">
        <v>938</v>
      </c>
      <c r="L10368" s="82">
        <v>17242</v>
      </c>
      <c r="M10368" t="s">
        <v>11523</v>
      </c>
    </row>
    <row r="10369" spans="9:13" x14ac:dyDescent="0.25">
      <c r="I10369">
        <v>21362</v>
      </c>
      <c r="J10369" t="s">
        <v>326</v>
      </c>
      <c r="K10369" t="s">
        <v>941</v>
      </c>
      <c r="L10369" s="82">
        <v>17430</v>
      </c>
      <c r="M10369" t="s">
        <v>11524</v>
      </c>
    </row>
    <row r="10370" spans="9:13" x14ac:dyDescent="0.25">
      <c r="I10370">
        <v>21363</v>
      </c>
      <c r="J10370" t="s">
        <v>591</v>
      </c>
      <c r="K10370" t="s">
        <v>375</v>
      </c>
      <c r="L10370" s="82">
        <v>17572</v>
      </c>
      <c r="M10370" t="s">
        <v>11525</v>
      </c>
    </row>
    <row r="10371" spans="9:13" x14ac:dyDescent="0.25">
      <c r="I10371">
        <v>21364</v>
      </c>
      <c r="J10371" t="s">
        <v>314</v>
      </c>
      <c r="K10371" t="s">
        <v>937</v>
      </c>
      <c r="L10371" s="82">
        <v>28224</v>
      </c>
      <c r="M10371" t="s">
        <v>11526</v>
      </c>
    </row>
    <row r="10372" spans="9:13" x14ac:dyDescent="0.25">
      <c r="I10372">
        <v>21365</v>
      </c>
      <c r="J10372" t="s">
        <v>624</v>
      </c>
      <c r="K10372" t="s">
        <v>851</v>
      </c>
      <c r="L10372" s="82">
        <v>17690</v>
      </c>
      <c r="M10372" t="s">
        <v>11527</v>
      </c>
    </row>
    <row r="10373" spans="9:13" x14ac:dyDescent="0.25">
      <c r="I10373">
        <v>21366</v>
      </c>
      <c r="J10373" t="s">
        <v>571</v>
      </c>
      <c r="K10373" t="s">
        <v>870</v>
      </c>
      <c r="L10373" s="82">
        <v>17832</v>
      </c>
      <c r="M10373" t="s">
        <v>11528</v>
      </c>
    </row>
    <row r="10374" spans="9:13" x14ac:dyDescent="0.25">
      <c r="I10374">
        <v>21367</v>
      </c>
      <c r="J10374" t="s">
        <v>336</v>
      </c>
      <c r="K10374" t="s">
        <v>1003</v>
      </c>
      <c r="L10374" s="82">
        <v>17608</v>
      </c>
      <c r="M10374" t="s">
        <v>11529</v>
      </c>
    </row>
    <row r="10375" spans="9:13" x14ac:dyDescent="0.25">
      <c r="I10375">
        <v>21368</v>
      </c>
      <c r="J10375" t="s">
        <v>298</v>
      </c>
      <c r="K10375" t="s">
        <v>955</v>
      </c>
      <c r="L10375" s="82">
        <v>28394</v>
      </c>
      <c r="M10375" t="s">
        <v>11530</v>
      </c>
    </row>
    <row r="10376" spans="9:13" x14ac:dyDescent="0.25">
      <c r="I10376">
        <v>21369</v>
      </c>
      <c r="J10376" t="s">
        <v>295</v>
      </c>
      <c r="K10376" t="s">
        <v>932</v>
      </c>
      <c r="L10376" s="82">
        <v>28141</v>
      </c>
      <c r="M10376" t="s">
        <v>11531</v>
      </c>
    </row>
    <row r="10377" spans="9:13" x14ac:dyDescent="0.25">
      <c r="I10377">
        <v>21370</v>
      </c>
      <c r="J10377" t="s">
        <v>612</v>
      </c>
      <c r="K10377" t="s">
        <v>930</v>
      </c>
      <c r="L10377" s="82">
        <v>17933</v>
      </c>
      <c r="M10377" t="s">
        <v>11532</v>
      </c>
    </row>
    <row r="10378" spans="9:13" x14ac:dyDescent="0.25">
      <c r="I10378">
        <v>21371</v>
      </c>
      <c r="J10378" t="s">
        <v>546</v>
      </c>
      <c r="K10378" t="s">
        <v>952</v>
      </c>
      <c r="L10378" s="82">
        <v>18001</v>
      </c>
      <c r="M10378" t="s">
        <v>11533</v>
      </c>
    </row>
    <row r="10379" spans="9:13" x14ac:dyDescent="0.25">
      <c r="I10379">
        <v>21372</v>
      </c>
      <c r="J10379" t="s">
        <v>639</v>
      </c>
      <c r="K10379" t="s">
        <v>869</v>
      </c>
      <c r="L10379" s="82">
        <v>17975</v>
      </c>
      <c r="M10379" t="s">
        <v>11534</v>
      </c>
    </row>
    <row r="10380" spans="9:13" x14ac:dyDescent="0.25">
      <c r="I10380">
        <v>21373</v>
      </c>
      <c r="J10380" t="s">
        <v>479</v>
      </c>
      <c r="K10380" t="s">
        <v>899</v>
      </c>
      <c r="L10380" s="82">
        <v>17951</v>
      </c>
      <c r="M10380" t="s">
        <v>11535</v>
      </c>
    </row>
    <row r="10381" spans="9:13" x14ac:dyDescent="0.25">
      <c r="I10381">
        <v>21374</v>
      </c>
      <c r="J10381" t="s">
        <v>481</v>
      </c>
      <c r="K10381" t="s">
        <v>872</v>
      </c>
      <c r="L10381" s="82">
        <v>18205</v>
      </c>
      <c r="M10381" t="s">
        <v>11536</v>
      </c>
    </row>
    <row r="10382" spans="9:13" x14ac:dyDescent="0.25">
      <c r="I10382">
        <v>21375</v>
      </c>
      <c r="J10382" t="s">
        <v>203</v>
      </c>
      <c r="K10382" t="s">
        <v>991</v>
      </c>
      <c r="L10382" s="82">
        <v>18042</v>
      </c>
      <c r="M10382" t="s">
        <v>11537</v>
      </c>
    </row>
    <row r="10383" spans="9:13" x14ac:dyDescent="0.25">
      <c r="I10383">
        <v>21376</v>
      </c>
      <c r="J10383" t="s">
        <v>649</v>
      </c>
      <c r="K10383" t="s">
        <v>851</v>
      </c>
      <c r="L10383" s="82">
        <v>18335</v>
      </c>
      <c r="M10383" t="s">
        <v>11538</v>
      </c>
    </row>
    <row r="10384" spans="9:13" x14ac:dyDescent="0.25">
      <c r="I10384">
        <v>21377</v>
      </c>
      <c r="J10384" t="s">
        <v>313</v>
      </c>
      <c r="K10384" t="s">
        <v>526</v>
      </c>
      <c r="L10384" s="82">
        <v>18311</v>
      </c>
      <c r="M10384" t="s">
        <v>11539</v>
      </c>
    </row>
    <row r="10385" spans="9:13" x14ac:dyDescent="0.25">
      <c r="I10385">
        <v>21378</v>
      </c>
      <c r="J10385" t="s">
        <v>671</v>
      </c>
      <c r="K10385" t="s">
        <v>871</v>
      </c>
      <c r="L10385" s="82">
        <v>18606</v>
      </c>
      <c r="M10385" t="s">
        <v>11540</v>
      </c>
    </row>
    <row r="10386" spans="9:13" x14ac:dyDescent="0.25">
      <c r="I10386">
        <v>21379</v>
      </c>
      <c r="J10386" t="s">
        <v>437</v>
      </c>
      <c r="K10386" t="s">
        <v>822</v>
      </c>
      <c r="L10386" s="82">
        <v>18361</v>
      </c>
      <c r="M10386" t="s">
        <v>11541</v>
      </c>
    </row>
    <row r="10387" spans="9:13" x14ac:dyDescent="0.25">
      <c r="I10387">
        <v>21380</v>
      </c>
      <c r="J10387" t="s">
        <v>247</v>
      </c>
      <c r="K10387" t="s">
        <v>360</v>
      </c>
      <c r="L10387" s="82">
        <v>18418</v>
      </c>
      <c r="M10387" t="s">
        <v>11542</v>
      </c>
    </row>
    <row r="10388" spans="9:13" x14ac:dyDescent="0.25">
      <c r="I10388">
        <v>21381</v>
      </c>
      <c r="J10388" t="s">
        <v>444</v>
      </c>
      <c r="K10388" t="s">
        <v>826</v>
      </c>
      <c r="L10388" s="82">
        <v>18265</v>
      </c>
      <c r="M10388" t="s">
        <v>11543</v>
      </c>
    </row>
    <row r="10389" spans="9:13" x14ac:dyDescent="0.25">
      <c r="I10389">
        <v>21382</v>
      </c>
      <c r="J10389" t="s">
        <v>620</v>
      </c>
      <c r="K10389" t="s">
        <v>885</v>
      </c>
      <c r="L10389" s="82">
        <v>18407</v>
      </c>
      <c r="M10389" t="s">
        <v>11544</v>
      </c>
    </row>
    <row r="10390" spans="9:13" x14ac:dyDescent="0.25">
      <c r="I10390">
        <v>21383</v>
      </c>
      <c r="J10390" t="s">
        <v>582</v>
      </c>
      <c r="K10390" t="s">
        <v>895</v>
      </c>
      <c r="L10390" s="82">
        <v>18851</v>
      </c>
      <c r="M10390" t="s">
        <v>11545</v>
      </c>
    </row>
    <row r="10391" spans="9:13" x14ac:dyDescent="0.25">
      <c r="I10391">
        <v>21384</v>
      </c>
      <c r="J10391" t="s">
        <v>678</v>
      </c>
      <c r="K10391" t="s">
        <v>900</v>
      </c>
      <c r="L10391" s="82">
        <v>18956</v>
      </c>
      <c r="M10391" t="s">
        <v>11546</v>
      </c>
    </row>
    <row r="10392" spans="9:13" x14ac:dyDescent="0.25">
      <c r="I10392">
        <v>21385</v>
      </c>
      <c r="J10392" t="s">
        <v>275</v>
      </c>
      <c r="K10392" t="s">
        <v>984</v>
      </c>
      <c r="L10392" s="82">
        <v>29395</v>
      </c>
      <c r="M10392" t="s">
        <v>11547</v>
      </c>
    </row>
    <row r="10393" spans="9:13" x14ac:dyDescent="0.25">
      <c r="I10393">
        <v>21386</v>
      </c>
      <c r="J10393" t="s">
        <v>232</v>
      </c>
      <c r="K10393" t="s">
        <v>928</v>
      </c>
      <c r="L10393" s="82">
        <v>29474</v>
      </c>
      <c r="M10393" t="s">
        <v>11548</v>
      </c>
    </row>
    <row r="10394" spans="9:13" x14ac:dyDescent="0.25">
      <c r="I10394">
        <v>21387</v>
      </c>
      <c r="J10394" t="s">
        <v>615</v>
      </c>
      <c r="K10394" t="s">
        <v>871</v>
      </c>
      <c r="L10394" s="82">
        <v>18965</v>
      </c>
      <c r="M10394" t="s">
        <v>11549</v>
      </c>
    </row>
    <row r="10395" spans="9:13" x14ac:dyDescent="0.25">
      <c r="I10395">
        <v>21388</v>
      </c>
      <c r="J10395" t="s">
        <v>275</v>
      </c>
      <c r="K10395" t="s">
        <v>726</v>
      </c>
      <c r="L10395" s="82">
        <v>29033</v>
      </c>
      <c r="M10395" t="s">
        <v>11550</v>
      </c>
    </row>
    <row r="10396" spans="9:13" x14ac:dyDescent="0.25">
      <c r="I10396">
        <v>21389</v>
      </c>
      <c r="J10396" t="s">
        <v>545</v>
      </c>
      <c r="K10396" t="s">
        <v>966</v>
      </c>
      <c r="L10396" s="82">
        <v>19342</v>
      </c>
      <c r="M10396" t="s">
        <v>11551</v>
      </c>
    </row>
    <row r="10397" spans="9:13" x14ac:dyDescent="0.25">
      <c r="I10397">
        <v>21390</v>
      </c>
      <c r="J10397" t="s">
        <v>431</v>
      </c>
      <c r="K10397" t="s">
        <v>974</v>
      </c>
      <c r="L10397" s="82">
        <v>19465</v>
      </c>
      <c r="M10397" t="s">
        <v>11552</v>
      </c>
    </row>
    <row r="10398" spans="9:13" x14ac:dyDescent="0.25">
      <c r="I10398">
        <v>21391</v>
      </c>
      <c r="J10398" t="s">
        <v>443</v>
      </c>
      <c r="K10398" t="s">
        <v>844</v>
      </c>
      <c r="L10398" s="82">
        <v>19909</v>
      </c>
      <c r="M10398" t="s">
        <v>11553</v>
      </c>
    </row>
    <row r="10399" spans="9:13" x14ac:dyDescent="0.25">
      <c r="I10399">
        <v>21392</v>
      </c>
      <c r="J10399" t="s">
        <v>407</v>
      </c>
      <c r="K10399" t="s">
        <v>900</v>
      </c>
      <c r="L10399" s="82">
        <v>19777</v>
      </c>
      <c r="M10399" t="s">
        <v>11554</v>
      </c>
    </row>
    <row r="10400" spans="9:13" x14ac:dyDescent="0.25">
      <c r="I10400">
        <v>21393</v>
      </c>
      <c r="J10400" t="s">
        <v>247</v>
      </c>
      <c r="K10400" t="s">
        <v>883</v>
      </c>
      <c r="L10400" s="82">
        <v>19842</v>
      </c>
      <c r="M10400" t="s">
        <v>11555</v>
      </c>
    </row>
    <row r="10401" spans="9:13" x14ac:dyDescent="0.25">
      <c r="I10401">
        <v>21394</v>
      </c>
      <c r="J10401" t="s">
        <v>500</v>
      </c>
      <c r="K10401" t="s">
        <v>996</v>
      </c>
      <c r="L10401" s="82">
        <v>20052</v>
      </c>
      <c r="M10401" t="s">
        <v>11556</v>
      </c>
    </row>
    <row r="10402" spans="9:13" x14ac:dyDescent="0.25">
      <c r="I10402">
        <v>21395</v>
      </c>
      <c r="J10402" t="s">
        <v>311</v>
      </c>
      <c r="K10402" t="s">
        <v>926</v>
      </c>
      <c r="L10402" s="82">
        <v>27718</v>
      </c>
      <c r="M10402" t="s">
        <v>11557</v>
      </c>
    </row>
    <row r="10403" spans="9:13" x14ac:dyDescent="0.25">
      <c r="I10403">
        <v>21396</v>
      </c>
      <c r="J10403" t="s">
        <v>188</v>
      </c>
      <c r="K10403" t="s">
        <v>930</v>
      </c>
      <c r="L10403" s="82">
        <v>27747</v>
      </c>
      <c r="M10403" t="s">
        <v>11558</v>
      </c>
    </row>
    <row r="10404" spans="9:13" x14ac:dyDescent="0.25">
      <c r="I10404">
        <v>21397</v>
      </c>
      <c r="J10404" t="s">
        <v>298</v>
      </c>
      <c r="K10404" t="s">
        <v>933</v>
      </c>
      <c r="L10404" s="82">
        <v>27554</v>
      </c>
      <c r="M10404" t="s">
        <v>11559</v>
      </c>
    </row>
    <row r="10405" spans="9:13" x14ac:dyDescent="0.25">
      <c r="I10405">
        <v>21398</v>
      </c>
      <c r="J10405" t="s">
        <v>169</v>
      </c>
      <c r="K10405" t="s">
        <v>871</v>
      </c>
      <c r="L10405" s="82">
        <v>27478</v>
      </c>
      <c r="M10405" t="s">
        <v>11560</v>
      </c>
    </row>
    <row r="10406" spans="9:13" x14ac:dyDescent="0.25">
      <c r="I10406">
        <v>21399</v>
      </c>
      <c r="J10406" t="s">
        <v>161</v>
      </c>
      <c r="K10406" t="s">
        <v>926</v>
      </c>
      <c r="L10406" s="82">
        <v>27723</v>
      </c>
      <c r="M10406" t="s">
        <v>11561</v>
      </c>
    </row>
    <row r="10407" spans="9:13" x14ac:dyDescent="0.25">
      <c r="I10407">
        <v>21400</v>
      </c>
      <c r="J10407" t="s">
        <v>190</v>
      </c>
      <c r="K10407" t="s">
        <v>942</v>
      </c>
      <c r="L10407" s="82">
        <v>26993</v>
      </c>
      <c r="M10407" t="s">
        <v>11562</v>
      </c>
    </row>
    <row r="10408" spans="9:13" x14ac:dyDescent="0.25">
      <c r="I10408">
        <v>21401</v>
      </c>
      <c r="J10408" t="s">
        <v>703</v>
      </c>
      <c r="K10408" t="s">
        <v>864</v>
      </c>
      <c r="L10408" s="82">
        <v>26767</v>
      </c>
      <c r="M10408" t="s">
        <v>11563</v>
      </c>
    </row>
    <row r="10409" spans="9:13" x14ac:dyDescent="0.25">
      <c r="I10409">
        <v>21402</v>
      </c>
      <c r="J10409" t="s">
        <v>480</v>
      </c>
      <c r="K10409" t="s">
        <v>841</v>
      </c>
      <c r="L10409" s="82">
        <v>20633</v>
      </c>
      <c r="M10409" t="s">
        <v>11564</v>
      </c>
    </row>
    <row r="10410" spans="9:13" x14ac:dyDescent="0.25">
      <c r="I10410">
        <v>21403</v>
      </c>
      <c r="J10410" t="s">
        <v>330</v>
      </c>
      <c r="K10410" t="s">
        <v>376</v>
      </c>
      <c r="L10410" s="82">
        <v>21112</v>
      </c>
      <c r="M10410" t="s">
        <v>11565</v>
      </c>
    </row>
    <row r="10411" spans="9:13" x14ac:dyDescent="0.25">
      <c r="I10411">
        <v>21404</v>
      </c>
      <c r="J10411" t="s">
        <v>153</v>
      </c>
      <c r="K10411" t="s">
        <v>980</v>
      </c>
      <c r="L10411" s="82">
        <v>20990</v>
      </c>
      <c r="M10411" t="s">
        <v>11566</v>
      </c>
    </row>
    <row r="10412" spans="9:13" x14ac:dyDescent="0.25">
      <c r="I10412">
        <v>21405</v>
      </c>
      <c r="J10412" t="s">
        <v>408</v>
      </c>
      <c r="K10412" t="s">
        <v>922</v>
      </c>
      <c r="L10412" s="82">
        <v>21454</v>
      </c>
      <c r="M10412" t="s">
        <v>11567</v>
      </c>
    </row>
    <row r="10413" spans="9:13" x14ac:dyDescent="0.25">
      <c r="I10413">
        <v>21406</v>
      </c>
      <c r="J10413" t="s">
        <v>474</v>
      </c>
      <c r="K10413" t="s">
        <v>982</v>
      </c>
      <c r="L10413" s="82">
        <v>21652</v>
      </c>
      <c r="M10413" t="s">
        <v>11568</v>
      </c>
    </row>
    <row r="10414" spans="9:13" x14ac:dyDescent="0.25">
      <c r="I10414">
        <v>21407</v>
      </c>
      <c r="J10414" t="s">
        <v>589</v>
      </c>
      <c r="K10414" t="s">
        <v>900</v>
      </c>
      <c r="L10414" s="82">
        <v>21584</v>
      </c>
      <c r="M10414" t="s">
        <v>11569</v>
      </c>
    </row>
    <row r="10415" spans="9:13" x14ac:dyDescent="0.25">
      <c r="I10415">
        <v>21408</v>
      </c>
      <c r="J10415" t="s">
        <v>648</v>
      </c>
      <c r="K10415" t="s">
        <v>994</v>
      </c>
      <c r="L10415" s="82">
        <v>21707</v>
      </c>
      <c r="M10415" t="s">
        <v>11570</v>
      </c>
    </row>
    <row r="10416" spans="9:13" x14ac:dyDescent="0.25">
      <c r="I10416">
        <v>21409</v>
      </c>
      <c r="J10416" t="s">
        <v>505</v>
      </c>
      <c r="K10416" t="s">
        <v>905</v>
      </c>
      <c r="L10416" s="82">
        <v>21726</v>
      </c>
      <c r="M10416" t="s">
        <v>11571</v>
      </c>
    </row>
    <row r="10417" spans="9:13" x14ac:dyDescent="0.25">
      <c r="I10417">
        <v>21410</v>
      </c>
      <c r="J10417" t="s">
        <v>703</v>
      </c>
      <c r="K10417" t="s">
        <v>842</v>
      </c>
      <c r="L10417" s="82">
        <v>26883</v>
      </c>
      <c r="M10417" t="s">
        <v>11572</v>
      </c>
    </row>
    <row r="10418" spans="9:13" x14ac:dyDescent="0.25">
      <c r="I10418">
        <v>21411</v>
      </c>
      <c r="J10418" t="s">
        <v>284</v>
      </c>
      <c r="K10418" t="s">
        <v>596</v>
      </c>
      <c r="L10418" s="82">
        <v>26857</v>
      </c>
      <c r="M10418" t="s">
        <v>11573</v>
      </c>
    </row>
    <row r="10419" spans="9:13" x14ac:dyDescent="0.25">
      <c r="I10419">
        <v>21412</v>
      </c>
      <c r="J10419" t="s">
        <v>167</v>
      </c>
      <c r="K10419" t="s">
        <v>686</v>
      </c>
      <c r="L10419" s="82">
        <v>27298</v>
      </c>
      <c r="M10419" t="s">
        <v>11574</v>
      </c>
    </row>
    <row r="10420" spans="9:13" x14ac:dyDescent="0.25">
      <c r="I10420">
        <v>21413</v>
      </c>
      <c r="J10420" t="s">
        <v>234</v>
      </c>
      <c r="K10420" t="s">
        <v>924</v>
      </c>
      <c r="L10420" s="82">
        <v>27037</v>
      </c>
      <c r="M10420" t="s">
        <v>11575</v>
      </c>
    </row>
    <row r="10421" spans="9:13" x14ac:dyDescent="0.25">
      <c r="I10421">
        <v>21414</v>
      </c>
      <c r="J10421" t="s">
        <v>517</v>
      </c>
      <c r="K10421" t="s">
        <v>876</v>
      </c>
      <c r="L10421" s="82">
        <v>27187</v>
      </c>
      <c r="M10421" t="s">
        <v>11576</v>
      </c>
    </row>
    <row r="10422" spans="9:13" x14ac:dyDescent="0.25">
      <c r="I10422">
        <v>21415</v>
      </c>
      <c r="J10422" t="s">
        <v>162</v>
      </c>
      <c r="K10422" t="s">
        <v>860</v>
      </c>
      <c r="L10422" s="82">
        <v>27232</v>
      </c>
      <c r="M10422" t="s">
        <v>11577</v>
      </c>
    </row>
    <row r="10423" spans="9:13" x14ac:dyDescent="0.25">
      <c r="I10423">
        <v>21416</v>
      </c>
      <c r="J10423" t="s">
        <v>229</v>
      </c>
      <c r="K10423" t="s">
        <v>876</v>
      </c>
      <c r="L10423" s="82">
        <v>27137</v>
      </c>
      <c r="M10423" t="s">
        <v>11578</v>
      </c>
    </row>
    <row r="10424" spans="9:13" x14ac:dyDescent="0.25">
      <c r="I10424">
        <v>21417</v>
      </c>
      <c r="J10424" t="s">
        <v>294</v>
      </c>
      <c r="K10424" t="s">
        <v>823</v>
      </c>
      <c r="L10424" s="82">
        <v>27214</v>
      </c>
      <c r="M10424" t="s">
        <v>11579</v>
      </c>
    </row>
    <row r="10425" spans="9:13" x14ac:dyDescent="0.25">
      <c r="I10425">
        <v>21418</v>
      </c>
      <c r="J10425" t="s">
        <v>391</v>
      </c>
      <c r="K10425" t="s">
        <v>956</v>
      </c>
      <c r="L10425" s="82">
        <v>21573</v>
      </c>
      <c r="M10425" t="s">
        <v>11580</v>
      </c>
    </row>
    <row r="10426" spans="9:13" x14ac:dyDescent="0.25">
      <c r="I10426">
        <v>21419</v>
      </c>
      <c r="J10426" t="s">
        <v>201</v>
      </c>
      <c r="K10426" t="s">
        <v>893</v>
      </c>
      <c r="L10426" s="82">
        <v>24269</v>
      </c>
      <c r="M10426" t="s">
        <v>11581</v>
      </c>
    </row>
    <row r="10427" spans="9:13" x14ac:dyDescent="0.25">
      <c r="I10427">
        <v>21420</v>
      </c>
      <c r="J10427" t="s">
        <v>448</v>
      </c>
      <c r="K10427" t="s">
        <v>859</v>
      </c>
      <c r="L10427" s="82">
        <v>21080</v>
      </c>
      <c r="M10427" t="s">
        <v>11582</v>
      </c>
    </row>
    <row r="10428" spans="9:13" x14ac:dyDescent="0.25">
      <c r="I10428">
        <v>21421</v>
      </c>
      <c r="J10428" t="s">
        <v>291</v>
      </c>
      <c r="K10428" t="s">
        <v>262</v>
      </c>
      <c r="L10428" s="82">
        <v>20874</v>
      </c>
      <c r="M10428" t="s">
        <v>11583</v>
      </c>
    </row>
    <row r="10429" spans="9:13" x14ac:dyDescent="0.25">
      <c r="I10429">
        <v>21422</v>
      </c>
      <c r="J10429" t="s">
        <v>710</v>
      </c>
      <c r="K10429" t="s">
        <v>928</v>
      </c>
      <c r="L10429" s="82">
        <v>20832</v>
      </c>
      <c r="M10429" t="s">
        <v>11584</v>
      </c>
    </row>
    <row r="10430" spans="9:13" x14ac:dyDescent="0.25">
      <c r="I10430">
        <v>21423</v>
      </c>
      <c r="J10430" t="s">
        <v>675</v>
      </c>
      <c r="K10430" t="s">
        <v>934</v>
      </c>
      <c r="L10430" s="82">
        <v>21020</v>
      </c>
      <c r="M10430" t="s">
        <v>11585</v>
      </c>
    </row>
    <row r="10431" spans="9:13" x14ac:dyDescent="0.25">
      <c r="I10431">
        <v>21424</v>
      </c>
      <c r="J10431" t="s">
        <v>228</v>
      </c>
      <c r="K10431" t="s">
        <v>686</v>
      </c>
      <c r="L10431" s="82">
        <v>20702</v>
      </c>
      <c r="M10431" t="s">
        <v>11586</v>
      </c>
    </row>
    <row r="10432" spans="9:13" x14ac:dyDescent="0.25">
      <c r="I10432">
        <v>21425</v>
      </c>
      <c r="J10432" t="s">
        <v>523</v>
      </c>
      <c r="K10432" t="s">
        <v>995</v>
      </c>
      <c r="L10432" s="82">
        <v>20633</v>
      </c>
      <c r="M10432" t="s">
        <v>11587</v>
      </c>
    </row>
    <row r="10433" spans="9:13" x14ac:dyDescent="0.25">
      <c r="I10433">
        <v>21426</v>
      </c>
      <c r="J10433" t="s">
        <v>148</v>
      </c>
      <c r="K10433" t="s">
        <v>869</v>
      </c>
      <c r="L10433" s="82">
        <v>20734</v>
      </c>
      <c r="M10433" t="s">
        <v>11588</v>
      </c>
    </row>
    <row r="10434" spans="9:13" x14ac:dyDescent="0.25">
      <c r="I10434">
        <v>21427</v>
      </c>
      <c r="J10434" t="s">
        <v>596</v>
      </c>
      <c r="K10434" t="s">
        <v>940</v>
      </c>
      <c r="L10434" s="82">
        <v>20670</v>
      </c>
      <c r="M10434" t="s">
        <v>11589</v>
      </c>
    </row>
    <row r="10435" spans="9:13" x14ac:dyDescent="0.25">
      <c r="I10435">
        <v>21428</v>
      </c>
      <c r="J10435" t="s">
        <v>451</v>
      </c>
      <c r="K10435" t="s">
        <v>929</v>
      </c>
      <c r="L10435" s="82">
        <v>20803</v>
      </c>
      <c r="M10435" t="s">
        <v>11590</v>
      </c>
    </row>
    <row r="10436" spans="9:13" x14ac:dyDescent="0.25">
      <c r="I10436">
        <v>21429</v>
      </c>
      <c r="J10436" t="s">
        <v>448</v>
      </c>
      <c r="K10436" t="s">
        <v>1005</v>
      </c>
      <c r="L10436" s="82">
        <v>20617</v>
      </c>
      <c r="M10436" t="s">
        <v>11591</v>
      </c>
    </row>
    <row r="10437" spans="9:13" x14ac:dyDescent="0.25">
      <c r="I10437">
        <v>21430</v>
      </c>
      <c r="J10437" t="s">
        <v>225</v>
      </c>
      <c r="K10437" t="s">
        <v>363</v>
      </c>
      <c r="L10437" s="82">
        <v>11967</v>
      </c>
      <c r="M10437" t="s">
        <v>11592</v>
      </c>
    </row>
    <row r="10438" spans="9:13" x14ac:dyDescent="0.25">
      <c r="I10438">
        <v>21431</v>
      </c>
      <c r="J10438" t="s">
        <v>626</v>
      </c>
      <c r="K10438" t="s">
        <v>901</v>
      </c>
      <c r="L10438" s="82">
        <v>23851</v>
      </c>
      <c r="M10438" t="s">
        <v>11593</v>
      </c>
    </row>
    <row r="10439" spans="9:13" x14ac:dyDescent="0.25">
      <c r="I10439">
        <v>21432</v>
      </c>
      <c r="J10439" t="s">
        <v>563</v>
      </c>
      <c r="K10439" t="s">
        <v>960</v>
      </c>
      <c r="L10439" s="82">
        <v>24073</v>
      </c>
      <c r="M10439" t="s">
        <v>11594</v>
      </c>
    </row>
    <row r="10440" spans="9:13" x14ac:dyDescent="0.25">
      <c r="I10440">
        <v>21433</v>
      </c>
      <c r="J10440" t="s">
        <v>580</v>
      </c>
      <c r="K10440" t="s">
        <v>930</v>
      </c>
      <c r="L10440" s="82">
        <v>23959</v>
      </c>
      <c r="M10440" t="s">
        <v>11595</v>
      </c>
    </row>
    <row r="10441" spans="9:13" x14ac:dyDescent="0.25">
      <c r="I10441">
        <v>21434</v>
      </c>
      <c r="J10441" t="s">
        <v>448</v>
      </c>
      <c r="K10441" t="s">
        <v>992</v>
      </c>
      <c r="L10441" s="82">
        <v>24016</v>
      </c>
      <c r="M10441" t="s">
        <v>11596</v>
      </c>
    </row>
    <row r="10442" spans="9:13" x14ac:dyDescent="0.25">
      <c r="I10442">
        <v>21435</v>
      </c>
      <c r="J10442" t="s">
        <v>675</v>
      </c>
      <c r="K10442" t="s">
        <v>686</v>
      </c>
      <c r="L10442" s="82">
        <v>23845</v>
      </c>
      <c r="M10442" t="s">
        <v>11597</v>
      </c>
    </row>
    <row r="10443" spans="9:13" x14ac:dyDescent="0.25">
      <c r="I10443">
        <v>21436</v>
      </c>
      <c r="J10443" t="s">
        <v>590</v>
      </c>
      <c r="K10443" t="s">
        <v>880</v>
      </c>
      <c r="L10443" s="82">
        <v>22946</v>
      </c>
      <c r="M10443" t="s">
        <v>11598</v>
      </c>
    </row>
    <row r="10444" spans="9:13" x14ac:dyDescent="0.25">
      <c r="I10444">
        <v>21437</v>
      </c>
      <c r="J10444" t="s">
        <v>470</v>
      </c>
      <c r="K10444" t="s">
        <v>360</v>
      </c>
      <c r="L10444" s="82">
        <v>22895</v>
      </c>
      <c r="M10444" t="s">
        <v>11599</v>
      </c>
    </row>
    <row r="10445" spans="9:13" x14ac:dyDescent="0.25">
      <c r="I10445">
        <v>21438</v>
      </c>
      <c r="J10445" t="s">
        <v>278</v>
      </c>
      <c r="K10445" t="s">
        <v>867</v>
      </c>
      <c r="L10445" s="82">
        <v>22752</v>
      </c>
      <c r="M10445" t="s">
        <v>11600</v>
      </c>
    </row>
    <row r="10446" spans="9:13" x14ac:dyDescent="0.25">
      <c r="I10446">
        <v>21439</v>
      </c>
      <c r="J10446" t="s">
        <v>495</v>
      </c>
      <c r="K10446" t="s">
        <v>957</v>
      </c>
      <c r="L10446" s="82">
        <v>22664</v>
      </c>
      <c r="M10446" t="s">
        <v>11601</v>
      </c>
    </row>
    <row r="10447" spans="9:13" x14ac:dyDescent="0.25">
      <c r="I10447">
        <v>21440</v>
      </c>
      <c r="J10447" t="s">
        <v>161</v>
      </c>
      <c r="K10447" t="s">
        <v>363</v>
      </c>
      <c r="L10447" s="82">
        <v>22691</v>
      </c>
      <c r="M10447" t="s">
        <v>11602</v>
      </c>
    </row>
    <row r="10448" spans="9:13" x14ac:dyDescent="0.25">
      <c r="I10448">
        <v>21441</v>
      </c>
      <c r="J10448" t="s">
        <v>278</v>
      </c>
      <c r="K10448" t="s">
        <v>615</v>
      </c>
      <c r="L10448" s="82">
        <v>15567</v>
      </c>
      <c r="M10448" t="s">
        <v>11603</v>
      </c>
    </row>
    <row r="10449" spans="9:13" x14ac:dyDescent="0.25">
      <c r="I10449">
        <v>21442</v>
      </c>
      <c r="J10449" t="s">
        <v>225</v>
      </c>
      <c r="K10449" t="s">
        <v>945</v>
      </c>
      <c r="L10449" s="82">
        <v>15483</v>
      </c>
      <c r="M10449" t="s">
        <v>11604</v>
      </c>
    </row>
    <row r="10450" spans="9:13" x14ac:dyDescent="0.25">
      <c r="I10450">
        <v>21443</v>
      </c>
      <c r="J10450" t="s">
        <v>512</v>
      </c>
      <c r="K10450" t="s">
        <v>363</v>
      </c>
      <c r="L10450" s="82">
        <v>15471</v>
      </c>
      <c r="M10450" t="s">
        <v>11605</v>
      </c>
    </row>
    <row r="10451" spans="9:13" x14ac:dyDescent="0.25">
      <c r="I10451">
        <v>21444</v>
      </c>
      <c r="J10451" t="s">
        <v>220</v>
      </c>
      <c r="K10451" t="s">
        <v>866</v>
      </c>
      <c r="L10451" s="82">
        <v>15698</v>
      </c>
      <c r="M10451" t="s">
        <v>11606</v>
      </c>
    </row>
    <row r="10452" spans="9:13" x14ac:dyDescent="0.25">
      <c r="I10452">
        <v>21445</v>
      </c>
      <c r="J10452" t="s">
        <v>583</v>
      </c>
      <c r="K10452" t="s">
        <v>941</v>
      </c>
      <c r="L10452" s="82">
        <v>15782</v>
      </c>
      <c r="M10452" t="s">
        <v>11607</v>
      </c>
    </row>
    <row r="10453" spans="9:13" x14ac:dyDescent="0.25">
      <c r="I10453">
        <v>21446</v>
      </c>
      <c r="J10453" t="s">
        <v>194</v>
      </c>
      <c r="K10453" t="s">
        <v>931</v>
      </c>
      <c r="L10453" s="82">
        <v>15995</v>
      </c>
      <c r="M10453" t="s">
        <v>11608</v>
      </c>
    </row>
    <row r="10454" spans="9:13" x14ac:dyDescent="0.25">
      <c r="I10454">
        <v>21447</v>
      </c>
      <c r="J10454" t="s">
        <v>695</v>
      </c>
      <c r="K10454" t="s">
        <v>915</v>
      </c>
      <c r="L10454" s="82">
        <v>15763</v>
      </c>
      <c r="M10454" t="s">
        <v>11609</v>
      </c>
    </row>
    <row r="10455" spans="9:13" x14ac:dyDescent="0.25">
      <c r="I10455">
        <v>21448</v>
      </c>
      <c r="J10455" t="s">
        <v>352</v>
      </c>
      <c r="K10455" t="s">
        <v>615</v>
      </c>
      <c r="L10455" s="82">
        <v>15800</v>
      </c>
      <c r="M10455" t="s">
        <v>11610</v>
      </c>
    </row>
    <row r="10456" spans="9:13" x14ac:dyDescent="0.25">
      <c r="I10456">
        <v>21449</v>
      </c>
      <c r="J10456" t="s">
        <v>688</v>
      </c>
      <c r="K10456" t="s">
        <v>1057</v>
      </c>
      <c r="L10456" s="82">
        <v>15728</v>
      </c>
      <c r="M10456" t="s">
        <v>11611</v>
      </c>
    </row>
    <row r="10457" spans="9:13" x14ac:dyDescent="0.25">
      <c r="I10457">
        <v>21450</v>
      </c>
      <c r="J10457" t="s">
        <v>189</v>
      </c>
      <c r="K10457" t="s">
        <v>417</v>
      </c>
      <c r="L10457" s="82">
        <v>16109</v>
      </c>
      <c r="M10457" t="s">
        <v>11612</v>
      </c>
    </row>
    <row r="10458" spans="9:13" x14ac:dyDescent="0.25">
      <c r="I10458">
        <v>21451</v>
      </c>
      <c r="J10458" t="s">
        <v>290</v>
      </c>
      <c r="K10458" t="s">
        <v>262</v>
      </c>
      <c r="L10458" s="82">
        <v>16373</v>
      </c>
      <c r="M10458" t="s">
        <v>11613</v>
      </c>
    </row>
    <row r="10459" spans="9:13" x14ac:dyDescent="0.25">
      <c r="I10459">
        <v>21452</v>
      </c>
      <c r="J10459" t="s">
        <v>170</v>
      </c>
      <c r="K10459" t="s">
        <v>526</v>
      </c>
      <c r="L10459" s="82">
        <v>16213</v>
      </c>
      <c r="M10459" t="s">
        <v>11614</v>
      </c>
    </row>
    <row r="10460" spans="9:13" x14ac:dyDescent="0.25">
      <c r="I10460">
        <v>21453</v>
      </c>
      <c r="J10460" t="s">
        <v>639</v>
      </c>
      <c r="K10460" t="s">
        <v>905</v>
      </c>
      <c r="L10460" s="82">
        <v>16123</v>
      </c>
      <c r="M10460" t="s">
        <v>11615</v>
      </c>
    </row>
    <row r="10461" spans="9:13" x14ac:dyDescent="0.25">
      <c r="I10461">
        <v>21454</v>
      </c>
      <c r="J10461" t="s">
        <v>254</v>
      </c>
      <c r="K10461" t="s">
        <v>1012</v>
      </c>
      <c r="L10461" s="82">
        <v>16109</v>
      </c>
      <c r="M10461" t="s">
        <v>11616</v>
      </c>
    </row>
    <row r="10462" spans="9:13" x14ac:dyDescent="0.25">
      <c r="I10462">
        <v>21455</v>
      </c>
      <c r="J10462" t="s">
        <v>496</v>
      </c>
      <c r="K10462" t="s">
        <v>965</v>
      </c>
      <c r="L10462" s="82">
        <v>16789</v>
      </c>
      <c r="M10462" t="s">
        <v>11617</v>
      </c>
    </row>
    <row r="10463" spans="9:13" x14ac:dyDescent="0.25">
      <c r="I10463">
        <v>21456</v>
      </c>
      <c r="J10463" t="s">
        <v>234</v>
      </c>
      <c r="K10463" t="s">
        <v>959</v>
      </c>
      <c r="L10463" s="82">
        <v>16494</v>
      </c>
      <c r="M10463" t="s">
        <v>11618</v>
      </c>
    </row>
    <row r="10464" spans="9:13" x14ac:dyDescent="0.25">
      <c r="I10464">
        <v>21457</v>
      </c>
      <c r="J10464" t="s">
        <v>545</v>
      </c>
      <c r="K10464" t="s">
        <v>880</v>
      </c>
      <c r="L10464" s="82">
        <v>16704</v>
      </c>
      <c r="M10464" t="s">
        <v>11619</v>
      </c>
    </row>
    <row r="10465" spans="9:13" x14ac:dyDescent="0.25">
      <c r="I10465">
        <v>21458</v>
      </c>
      <c r="J10465" t="s">
        <v>305</v>
      </c>
      <c r="K10465" t="s">
        <v>867</v>
      </c>
      <c r="L10465" s="82">
        <v>16569</v>
      </c>
      <c r="M10465" t="s">
        <v>11620</v>
      </c>
    </row>
    <row r="10466" spans="9:13" x14ac:dyDescent="0.25">
      <c r="I10466">
        <v>21459</v>
      </c>
      <c r="J10466" t="s">
        <v>297</v>
      </c>
      <c r="K10466" t="s">
        <v>686</v>
      </c>
      <c r="L10466" s="82">
        <v>16704</v>
      </c>
      <c r="M10466" t="s">
        <v>11621</v>
      </c>
    </row>
    <row r="10467" spans="9:13" x14ac:dyDescent="0.25">
      <c r="I10467">
        <v>21460</v>
      </c>
      <c r="J10467" t="s">
        <v>595</v>
      </c>
      <c r="K10467" t="s">
        <v>859</v>
      </c>
      <c r="L10467" s="82">
        <v>16656</v>
      </c>
      <c r="M10467" t="s">
        <v>11622</v>
      </c>
    </row>
    <row r="10468" spans="9:13" x14ac:dyDescent="0.25">
      <c r="I10468">
        <v>21461</v>
      </c>
      <c r="J10468" t="s">
        <v>152</v>
      </c>
      <c r="K10468" t="s">
        <v>861</v>
      </c>
      <c r="L10468" s="82">
        <v>16590</v>
      </c>
      <c r="M10468" t="s">
        <v>11623</v>
      </c>
    </row>
    <row r="10469" spans="9:13" x14ac:dyDescent="0.25">
      <c r="I10469">
        <v>21462</v>
      </c>
      <c r="J10469" t="s">
        <v>341</v>
      </c>
      <c r="K10469" t="s">
        <v>615</v>
      </c>
      <c r="L10469" s="82">
        <v>16682</v>
      </c>
      <c r="M10469" t="s">
        <v>11624</v>
      </c>
    </row>
    <row r="10470" spans="9:13" x14ac:dyDescent="0.25">
      <c r="I10470">
        <v>21463</v>
      </c>
      <c r="J10470" t="s">
        <v>456</v>
      </c>
      <c r="K10470" t="s">
        <v>925</v>
      </c>
      <c r="L10470" s="82">
        <v>16735</v>
      </c>
      <c r="M10470" t="s">
        <v>11625</v>
      </c>
    </row>
    <row r="10471" spans="9:13" x14ac:dyDescent="0.25">
      <c r="I10471">
        <v>21464</v>
      </c>
      <c r="J10471" t="s">
        <v>399</v>
      </c>
      <c r="K10471" t="s">
        <v>913</v>
      </c>
      <c r="L10471" s="82">
        <v>16536</v>
      </c>
      <c r="M10471" t="s">
        <v>11626</v>
      </c>
    </row>
    <row r="10472" spans="9:13" x14ac:dyDescent="0.25">
      <c r="I10472">
        <v>21465</v>
      </c>
      <c r="J10472" t="s">
        <v>453</v>
      </c>
      <c r="K10472" t="s">
        <v>965</v>
      </c>
      <c r="L10472" s="82">
        <v>16923</v>
      </c>
      <c r="M10472" t="s">
        <v>11627</v>
      </c>
    </row>
    <row r="10473" spans="9:13" x14ac:dyDescent="0.25">
      <c r="I10473">
        <v>21466</v>
      </c>
      <c r="J10473" t="s">
        <v>453</v>
      </c>
      <c r="K10473" t="s">
        <v>948</v>
      </c>
      <c r="L10473" s="82">
        <v>16869</v>
      </c>
      <c r="M10473" t="s">
        <v>11628</v>
      </c>
    </row>
    <row r="10474" spans="9:13" x14ac:dyDescent="0.25">
      <c r="I10474">
        <v>21467</v>
      </c>
      <c r="J10474" t="s">
        <v>292</v>
      </c>
      <c r="K10474" t="s">
        <v>915</v>
      </c>
      <c r="L10474" s="82">
        <v>17017</v>
      </c>
      <c r="M10474" t="s">
        <v>11629</v>
      </c>
    </row>
    <row r="10475" spans="9:13" x14ac:dyDescent="0.25">
      <c r="I10475">
        <v>21468</v>
      </c>
      <c r="J10475" t="s">
        <v>169</v>
      </c>
      <c r="K10475" t="s">
        <v>821</v>
      </c>
      <c r="L10475" s="82">
        <v>17041</v>
      </c>
      <c r="M10475" t="s">
        <v>11630</v>
      </c>
    </row>
    <row r="10476" spans="9:13" x14ac:dyDescent="0.25">
      <c r="I10476">
        <v>21469</v>
      </c>
      <c r="J10476" t="s">
        <v>588</v>
      </c>
      <c r="K10476" t="s">
        <v>1001</v>
      </c>
      <c r="L10476" s="82">
        <v>17437</v>
      </c>
      <c r="M10476" t="s">
        <v>11631</v>
      </c>
    </row>
    <row r="10477" spans="9:13" x14ac:dyDescent="0.25">
      <c r="I10477">
        <v>21470</v>
      </c>
      <c r="J10477" t="s">
        <v>301</v>
      </c>
      <c r="K10477" t="s">
        <v>834</v>
      </c>
      <c r="L10477" s="82">
        <v>17242</v>
      </c>
      <c r="M10477" t="s">
        <v>11632</v>
      </c>
    </row>
    <row r="10478" spans="9:13" x14ac:dyDescent="0.25">
      <c r="I10478">
        <v>21471</v>
      </c>
      <c r="J10478" t="s">
        <v>270</v>
      </c>
      <c r="K10478" t="s">
        <v>859</v>
      </c>
      <c r="L10478" s="82">
        <v>17288</v>
      </c>
      <c r="M10478" t="s">
        <v>11633</v>
      </c>
    </row>
    <row r="10479" spans="9:13" x14ac:dyDescent="0.25">
      <c r="I10479">
        <v>21472</v>
      </c>
      <c r="J10479" t="s">
        <v>544</v>
      </c>
      <c r="K10479" t="s">
        <v>960</v>
      </c>
      <c r="L10479" s="82">
        <v>17490</v>
      </c>
      <c r="M10479" t="s">
        <v>11634</v>
      </c>
    </row>
    <row r="10480" spans="9:13" x14ac:dyDescent="0.25">
      <c r="I10480">
        <v>21473</v>
      </c>
      <c r="J10480" t="s">
        <v>547</v>
      </c>
      <c r="K10480" t="s">
        <v>896</v>
      </c>
      <c r="L10480" s="82">
        <v>17817</v>
      </c>
      <c r="M10480" t="s">
        <v>11635</v>
      </c>
    </row>
    <row r="10481" spans="9:13" x14ac:dyDescent="0.25">
      <c r="I10481">
        <v>21474</v>
      </c>
      <c r="J10481" t="s">
        <v>227</v>
      </c>
      <c r="K10481" t="s">
        <v>937</v>
      </c>
      <c r="L10481" s="82">
        <v>17828</v>
      </c>
      <c r="M10481" t="s">
        <v>11636</v>
      </c>
    </row>
    <row r="10482" spans="9:13" x14ac:dyDescent="0.25">
      <c r="I10482">
        <v>21475</v>
      </c>
      <c r="J10482" t="s">
        <v>539</v>
      </c>
      <c r="K10482" t="s">
        <v>686</v>
      </c>
      <c r="L10482" s="82">
        <v>17765</v>
      </c>
      <c r="M10482" t="s">
        <v>11637</v>
      </c>
    </row>
    <row r="10483" spans="9:13" x14ac:dyDescent="0.25">
      <c r="I10483">
        <v>21476</v>
      </c>
      <c r="J10483" t="s">
        <v>231</v>
      </c>
      <c r="K10483" t="s">
        <v>834</v>
      </c>
      <c r="L10483" s="82">
        <v>17815</v>
      </c>
      <c r="M10483" t="s">
        <v>11638</v>
      </c>
    </row>
    <row r="10484" spans="9:13" x14ac:dyDescent="0.25">
      <c r="I10484">
        <v>21477</v>
      </c>
      <c r="J10484" t="s">
        <v>341</v>
      </c>
      <c r="K10484" t="s">
        <v>1016</v>
      </c>
      <c r="L10484" s="82">
        <v>17694</v>
      </c>
      <c r="M10484" t="s">
        <v>11639</v>
      </c>
    </row>
    <row r="10485" spans="9:13" x14ac:dyDescent="0.25">
      <c r="I10485">
        <v>21478</v>
      </c>
      <c r="J10485" t="s">
        <v>232</v>
      </c>
      <c r="K10485" t="s">
        <v>874</v>
      </c>
      <c r="L10485" s="82">
        <v>17728</v>
      </c>
      <c r="M10485" t="s">
        <v>11640</v>
      </c>
    </row>
    <row r="10486" spans="9:13" x14ac:dyDescent="0.25">
      <c r="I10486">
        <v>21479</v>
      </c>
      <c r="J10486" t="s">
        <v>206</v>
      </c>
      <c r="K10486" t="s">
        <v>940</v>
      </c>
      <c r="L10486" s="82">
        <v>17566</v>
      </c>
      <c r="M10486" t="s">
        <v>11641</v>
      </c>
    </row>
    <row r="10487" spans="9:13" x14ac:dyDescent="0.25">
      <c r="I10487">
        <v>21480</v>
      </c>
      <c r="J10487" t="s">
        <v>308</v>
      </c>
      <c r="K10487" t="s">
        <v>664</v>
      </c>
      <c r="L10487" s="82">
        <v>17966</v>
      </c>
      <c r="M10487" t="s">
        <v>11642</v>
      </c>
    </row>
    <row r="10488" spans="9:13" x14ac:dyDescent="0.25">
      <c r="I10488">
        <v>21481</v>
      </c>
      <c r="J10488" t="s">
        <v>299</v>
      </c>
      <c r="K10488" t="s">
        <v>871</v>
      </c>
      <c r="L10488" s="82">
        <v>18027</v>
      </c>
      <c r="M10488" t="s">
        <v>11643</v>
      </c>
    </row>
    <row r="10489" spans="9:13" x14ac:dyDescent="0.25">
      <c r="I10489">
        <v>21482</v>
      </c>
      <c r="J10489" t="s">
        <v>353</v>
      </c>
      <c r="K10489" t="s">
        <v>862</v>
      </c>
      <c r="L10489" s="82">
        <v>18179</v>
      </c>
      <c r="M10489" t="s">
        <v>11644</v>
      </c>
    </row>
    <row r="10490" spans="9:13" x14ac:dyDescent="0.25">
      <c r="I10490">
        <v>21483</v>
      </c>
      <c r="J10490" t="s">
        <v>683</v>
      </c>
      <c r="K10490" t="s">
        <v>526</v>
      </c>
      <c r="L10490" s="82">
        <v>18065</v>
      </c>
      <c r="M10490" t="s">
        <v>11645</v>
      </c>
    </row>
    <row r="10491" spans="9:13" x14ac:dyDescent="0.25">
      <c r="I10491">
        <v>21484</v>
      </c>
      <c r="J10491" t="s">
        <v>232</v>
      </c>
      <c r="K10491" t="s">
        <v>918</v>
      </c>
      <c r="L10491" s="82">
        <v>18014</v>
      </c>
      <c r="M10491" t="s">
        <v>11646</v>
      </c>
    </row>
    <row r="10492" spans="9:13" x14ac:dyDescent="0.25">
      <c r="I10492">
        <v>21485</v>
      </c>
      <c r="J10492" t="s">
        <v>597</v>
      </c>
      <c r="K10492" t="s">
        <v>957</v>
      </c>
      <c r="L10492" s="82">
        <v>17944</v>
      </c>
      <c r="M10492" t="s">
        <v>11647</v>
      </c>
    </row>
    <row r="10493" spans="9:13" x14ac:dyDescent="0.25">
      <c r="I10493">
        <v>21486</v>
      </c>
      <c r="J10493" t="s">
        <v>593</v>
      </c>
      <c r="K10493" t="s">
        <v>873</v>
      </c>
      <c r="L10493" s="82">
        <v>18144</v>
      </c>
      <c r="M10493" t="s">
        <v>11648</v>
      </c>
    </row>
    <row r="10494" spans="9:13" x14ac:dyDescent="0.25">
      <c r="I10494">
        <v>21487</v>
      </c>
      <c r="J10494" t="s">
        <v>307</v>
      </c>
      <c r="K10494" t="s">
        <v>916</v>
      </c>
      <c r="L10494" s="82">
        <v>17968</v>
      </c>
      <c r="M10494" t="s">
        <v>11649</v>
      </c>
    </row>
    <row r="10495" spans="9:13" x14ac:dyDescent="0.25">
      <c r="I10495">
        <v>21488</v>
      </c>
      <c r="J10495" t="s">
        <v>320</v>
      </c>
      <c r="K10495" t="s">
        <v>875</v>
      </c>
      <c r="L10495" s="82">
        <v>18173</v>
      </c>
      <c r="M10495" t="s">
        <v>11650</v>
      </c>
    </row>
    <row r="10496" spans="9:13" x14ac:dyDescent="0.25">
      <c r="I10496">
        <v>21489</v>
      </c>
      <c r="J10496" t="s">
        <v>702</v>
      </c>
      <c r="K10496" t="s">
        <v>902</v>
      </c>
      <c r="L10496" s="82">
        <v>18495</v>
      </c>
      <c r="M10496" t="s">
        <v>11651</v>
      </c>
    </row>
    <row r="10497" spans="9:13" x14ac:dyDescent="0.25">
      <c r="I10497">
        <v>21490</v>
      </c>
      <c r="J10497" t="s">
        <v>636</v>
      </c>
      <c r="K10497" t="s">
        <v>960</v>
      </c>
      <c r="L10497" s="82">
        <v>18573</v>
      </c>
      <c r="M10497" t="s">
        <v>11652</v>
      </c>
    </row>
    <row r="10498" spans="9:13" x14ac:dyDescent="0.25">
      <c r="I10498">
        <v>21491</v>
      </c>
      <c r="J10498" t="s">
        <v>400</v>
      </c>
      <c r="K10498" t="s">
        <v>958</v>
      </c>
      <c r="L10498" s="82">
        <v>18365</v>
      </c>
      <c r="M10498" t="s">
        <v>11653</v>
      </c>
    </row>
    <row r="10499" spans="9:13" x14ac:dyDescent="0.25">
      <c r="I10499">
        <v>21492</v>
      </c>
      <c r="J10499" t="s">
        <v>345</v>
      </c>
      <c r="K10499" t="s">
        <v>968</v>
      </c>
      <c r="L10499" s="82">
        <v>18559</v>
      </c>
      <c r="M10499" t="s">
        <v>11654</v>
      </c>
    </row>
    <row r="10500" spans="9:13" x14ac:dyDescent="0.25">
      <c r="I10500">
        <v>21493</v>
      </c>
      <c r="J10500" t="s">
        <v>305</v>
      </c>
      <c r="K10500" t="s">
        <v>918</v>
      </c>
      <c r="L10500" s="82">
        <v>18617</v>
      </c>
      <c r="M10500" t="s">
        <v>11655</v>
      </c>
    </row>
    <row r="10501" spans="9:13" x14ac:dyDescent="0.25">
      <c r="I10501">
        <v>21494</v>
      </c>
      <c r="J10501" t="s">
        <v>577</v>
      </c>
      <c r="K10501" t="s">
        <v>959</v>
      </c>
      <c r="L10501" s="82">
        <v>18880</v>
      </c>
      <c r="M10501" t="s">
        <v>11656</v>
      </c>
    </row>
    <row r="10502" spans="9:13" x14ac:dyDescent="0.25">
      <c r="I10502">
        <v>21495</v>
      </c>
      <c r="J10502" t="s">
        <v>283</v>
      </c>
      <c r="K10502" t="s">
        <v>926</v>
      </c>
      <c r="L10502" s="82">
        <v>18842</v>
      </c>
      <c r="M10502" t="s">
        <v>11657</v>
      </c>
    </row>
    <row r="10503" spans="9:13" x14ac:dyDescent="0.25">
      <c r="I10503">
        <v>21496</v>
      </c>
      <c r="J10503" t="s">
        <v>550</v>
      </c>
      <c r="K10503" t="s">
        <v>839</v>
      </c>
      <c r="L10503" s="82">
        <v>18943</v>
      </c>
      <c r="M10503" t="s">
        <v>11658</v>
      </c>
    </row>
    <row r="10504" spans="9:13" x14ac:dyDescent="0.25">
      <c r="I10504">
        <v>21497</v>
      </c>
      <c r="J10504" t="s">
        <v>544</v>
      </c>
      <c r="K10504" t="s">
        <v>887</v>
      </c>
      <c r="L10504" s="82">
        <v>18643</v>
      </c>
      <c r="M10504" t="s">
        <v>11659</v>
      </c>
    </row>
    <row r="10505" spans="9:13" x14ac:dyDescent="0.25">
      <c r="I10505">
        <v>21498</v>
      </c>
      <c r="J10505" t="s">
        <v>355</v>
      </c>
      <c r="K10505" t="s">
        <v>692</v>
      </c>
      <c r="L10505" s="82">
        <v>18754</v>
      </c>
      <c r="M10505" t="s">
        <v>11660</v>
      </c>
    </row>
    <row r="10506" spans="9:13" x14ac:dyDescent="0.25">
      <c r="I10506">
        <v>21499</v>
      </c>
      <c r="J10506" t="s">
        <v>526</v>
      </c>
      <c r="K10506" t="s">
        <v>916</v>
      </c>
      <c r="L10506" s="82">
        <v>18925</v>
      </c>
      <c r="M10506" t="s">
        <v>11661</v>
      </c>
    </row>
    <row r="10507" spans="9:13" x14ac:dyDescent="0.25">
      <c r="I10507">
        <v>21500</v>
      </c>
      <c r="J10507" t="s">
        <v>289</v>
      </c>
      <c r="K10507" t="s">
        <v>909</v>
      </c>
      <c r="L10507" s="82">
        <v>19041</v>
      </c>
      <c r="M10507" t="s">
        <v>11662</v>
      </c>
    </row>
    <row r="10508" spans="9:13" x14ac:dyDescent="0.25">
      <c r="I10508">
        <v>21501</v>
      </c>
      <c r="J10508" t="s">
        <v>464</v>
      </c>
      <c r="K10508" t="s">
        <v>940</v>
      </c>
      <c r="L10508" s="82">
        <v>19027</v>
      </c>
      <c r="M10508" t="s">
        <v>11663</v>
      </c>
    </row>
    <row r="10509" spans="9:13" x14ac:dyDescent="0.25">
      <c r="I10509">
        <v>21502</v>
      </c>
      <c r="J10509" t="s">
        <v>363</v>
      </c>
      <c r="K10509" t="s">
        <v>957</v>
      </c>
      <c r="L10509" s="82">
        <v>19323</v>
      </c>
      <c r="M10509" t="s">
        <v>11664</v>
      </c>
    </row>
    <row r="10510" spans="9:13" x14ac:dyDescent="0.25">
      <c r="I10510">
        <v>21503</v>
      </c>
      <c r="J10510" t="s">
        <v>563</v>
      </c>
      <c r="K10510" t="s">
        <v>909</v>
      </c>
      <c r="L10510" s="82">
        <v>19171</v>
      </c>
      <c r="M10510" t="s">
        <v>11665</v>
      </c>
    </row>
    <row r="10511" spans="9:13" x14ac:dyDescent="0.25">
      <c r="I10511">
        <v>21504</v>
      </c>
      <c r="J10511" t="s">
        <v>163</v>
      </c>
      <c r="K10511" t="s">
        <v>823</v>
      </c>
      <c r="L10511" s="82">
        <v>19104</v>
      </c>
      <c r="M10511" t="s">
        <v>11666</v>
      </c>
    </row>
    <row r="10512" spans="9:13" x14ac:dyDescent="0.25">
      <c r="I10512">
        <v>21505</v>
      </c>
      <c r="J10512" t="s">
        <v>715</v>
      </c>
      <c r="K10512" t="s">
        <v>854</v>
      </c>
      <c r="L10512" s="82">
        <v>20930</v>
      </c>
      <c r="M10512" t="s">
        <v>11667</v>
      </c>
    </row>
    <row r="10513" spans="9:13" x14ac:dyDescent="0.25">
      <c r="I10513">
        <v>21506</v>
      </c>
      <c r="J10513" t="s">
        <v>519</v>
      </c>
      <c r="K10513" t="s">
        <v>902</v>
      </c>
      <c r="L10513" s="82">
        <v>21116</v>
      </c>
      <c r="M10513" t="s">
        <v>11668</v>
      </c>
    </row>
    <row r="10514" spans="9:13" x14ac:dyDescent="0.25">
      <c r="I10514">
        <v>21507</v>
      </c>
      <c r="J10514" t="s">
        <v>231</v>
      </c>
      <c r="K10514" t="s">
        <v>992</v>
      </c>
      <c r="L10514" s="82">
        <v>20835</v>
      </c>
      <c r="M10514" t="s">
        <v>11669</v>
      </c>
    </row>
    <row r="10515" spans="9:13" x14ac:dyDescent="0.25">
      <c r="I10515">
        <v>21508</v>
      </c>
      <c r="J10515" t="s">
        <v>593</v>
      </c>
      <c r="K10515" t="s">
        <v>946</v>
      </c>
      <c r="L10515" s="82">
        <v>20539</v>
      </c>
      <c r="M10515" t="s">
        <v>11670</v>
      </c>
    </row>
    <row r="10516" spans="9:13" x14ac:dyDescent="0.25">
      <c r="I10516">
        <v>21509</v>
      </c>
      <c r="J10516" t="s">
        <v>202</v>
      </c>
      <c r="K10516" t="s">
        <v>866</v>
      </c>
      <c r="L10516" s="82">
        <v>20414</v>
      </c>
      <c r="M10516" t="s">
        <v>11671</v>
      </c>
    </row>
    <row r="10517" spans="9:13" x14ac:dyDescent="0.25">
      <c r="I10517">
        <v>21510</v>
      </c>
      <c r="J10517" t="s">
        <v>195</v>
      </c>
      <c r="K10517" t="s">
        <v>944</v>
      </c>
      <c r="L10517" s="82">
        <v>20078</v>
      </c>
      <c r="M10517" t="s">
        <v>11672</v>
      </c>
    </row>
    <row r="10518" spans="9:13" x14ac:dyDescent="0.25">
      <c r="I10518">
        <v>21511</v>
      </c>
      <c r="J10518" t="s">
        <v>530</v>
      </c>
      <c r="K10518" t="s">
        <v>939</v>
      </c>
      <c r="L10518" s="82">
        <v>19761</v>
      </c>
      <c r="M10518" t="s">
        <v>11673</v>
      </c>
    </row>
    <row r="10519" spans="9:13" x14ac:dyDescent="0.25">
      <c r="I10519">
        <v>21512</v>
      </c>
      <c r="J10519" t="s">
        <v>515</v>
      </c>
      <c r="K10519" t="s">
        <v>171</v>
      </c>
      <c r="L10519" s="82">
        <v>20051</v>
      </c>
      <c r="M10519" t="s">
        <v>11674</v>
      </c>
    </row>
    <row r="10520" spans="9:13" x14ac:dyDescent="0.25">
      <c r="I10520">
        <v>21513</v>
      </c>
      <c r="J10520" t="s">
        <v>481</v>
      </c>
      <c r="K10520" t="s">
        <v>967</v>
      </c>
      <c r="L10520" s="82">
        <v>16188</v>
      </c>
      <c r="M10520" t="s">
        <v>11675</v>
      </c>
    </row>
    <row r="10521" spans="9:13" x14ac:dyDescent="0.25">
      <c r="I10521">
        <v>21514</v>
      </c>
      <c r="J10521" t="s">
        <v>635</v>
      </c>
      <c r="K10521" t="s">
        <v>824</v>
      </c>
      <c r="L10521" s="82">
        <v>16142</v>
      </c>
      <c r="M10521" t="s">
        <v>11676</v>
      </c>
    </row>
    <row r="10522" spans="9:13" x14ac:dyDescent="0.25">
      <c r="I10522">
        <v>21515</v>
      </c>
      <c r="J10522" t="s">
        <v>524</v>
      </c>
      <c r="K10522" t="s">
        <v>850</v>
      </c>
      <c r="L10522" s="82">
        <v>16116</v>
      </c>
      <c r="M10522" t="s">
        <v>11677</v>
      </c>
    </row>
    <row r="10523" spans="9:13" x14ac:dyDescent="0.25">
      <c r="I10523">
        <v>21516</v>
      </c>
      <c r="J10523" t="s">
        <v>269</v>
      </c>
      <c r="K10523" t="s">
        <v>880</v>
      </c>
      <c r="L10523" s="82">
        <v>16174</v>
      </c>
      <c r="M10523" t="s">
        <v>11678</v>
      </c>
    </row>
    <row r="10524" spans="9:13" x14ac:dyDescent="0.25">
      <c r="I10524">
        <v>21517</v>
      </c>
      <c r="J10524" t="s">
        <v>580</v>
      </c>
      <c r="K10524" t="s">
        <v>981</v>
      </c>
      <c r="L10524" s="82">
        <v>16362</v>
      </c>
      <c r="M10524" t="s">
        <v>11679</v>
      </c>
    </row>
    <row r="10525" spans="9:13" x14ac:dyDescent="0.25">
      <c r="I10525">
        <v>21518</v>
      </c>
      <c r="J10525" t="s">
        <v>150</v>
      </c>
      <c r="K10525" t="s">
        <v>990</v>
      </c>
      <c r="L10525" s="82">
        <v>16759</v>
      </c>
      <c r="M10525" t="s">
        <v>11680</v>
      </c>
    </row>
    <row r="10526" spans="9:13" x14ac:dyDescent="0.25">
      <c r="I10526">
        <v>21519</v>
      </c>
      <c r="J10526" t="s">
        <v>406</v>
      </c>
      <c r="K10526" t="s">
        <v>974</v>
      </c>
      <c r="L10526" s="82">
        <v>16535</v>
      </c>
      <c r="M10526" t="s">
        <v>11681</v>
      </c>
    </row>
    <row r="10527" spans="9:13" x14ac:dyDescent="0.25">
      <c r="I10527">
        <v>21520</v>
      </c>
      <c r="J10527" t="s">
        <v>170</v>
      </c>
      <c r="K10527" t="s">
        <v>886</v>
      </c>
      <c r="L10527" s="82">
        <v>16635</v>
      </c>
      <c r="M10527" t="s">
        <v>11682</v>
      </c>
    </row>
    <row r="10528" spans="9:13" x14ac:dyDescent="0.25">
      <c r="I10528">
        <v>21521</v>
      </c>
      <c r="J10528" t="s">
        <v>568</v>
      </c>
      <c r="K10528" t="s">
        <v>938</v>
      </c>
      <c r="L10528" s="82">
        <v>16841</v>
      </c>
      <c r="M10528" t="s">
        <v>11683</v>
      </c>
    </row>
    <row r="10529" spans="9:13" x14ac:dyDescent="0.25">
      <c r="I10529">
        <v>21522</v>
      </c>
      <c r="J10529" t="s">
        <v>363</v>
      </c>
      <c r="K10529" t="s">
        <v>417</v>
      </c>
      <c r="L10529" s="82">
        <v>16994</v>
      </c>
      <c r="M10529" t="s">
        <v>11684</v>
      </c>
    </row>
    <row r="10530" spans="9:13" x14ac:dyDescent="0.25">
      <c r="I10530">
        <v>21523</v>
      </c>
      <c r="J10530" t="s">
        <v>527</v>
      </c>
      <c r="K10530" t="s">
        <v>987</v>
      </c>
      <c r="L10530" s="82">
        <v>17039</v>
      </c>
      <c r="M10530" t="s">
        <v>11685</v>
      </c>
    </row>
    <row r="10531" spans="9:13" x14ac:dyDescent="0.25">
      <c r="I10531">
        <v>21524</v>
      </c>
      <c r="J10531" t="s">
        <v>541</v>
      </c>
      <c r="K10531" t="s">
        <v>928</v>
      </c>
      <c r="L10531" s="82">
        <v>19401</v>
      </c>
      <c r="M10531" t="s">
        <v>11686</v>
      </c>
    </row>
    <row r="10532" spans="9:13" x14ac:dyDescent="0.25">
      <c r="I10532">
        <v>21525</v>
      </c>
      <c r="J10532" t="s">
        <v>342</v>
      </c>
      <c r="K10532" t="s">
        <v>933</v>
      </c>
      <c r="L10532" s="82">
        <v>19584</v>
      </c>
      <c r="M10532" t="s">
        <v>11687</v>
      </c>
    </row>
    <row r="10533" spans="9:13" x14ac:dyDescent="0.25">
      <c r="I10533">
        <v>21526</v>
      </c>
      <c r="J10533" t="s">
        <v>510</v>
      </c>
      <c r="K10533" t="s">
        <v>868</v>
      </c>
      <c r="L10533" s="82">
        <v>19670</v>
      </c>
      <c r="M10533" t="s">
        <v>11688</v>
      </c>
    </row>
    <row r="10534" spans="9:13" x14ac:dyDescent="0.25">
      <c r="I10534">
        <v>21527</v>
      </c>
      <c r="J10534" t="s">
        <v>420</v>
      </c>
      <c r="K10534" t="s">
        <v>952</v>
      </c>
      <c r="L10534" s="82">
        <v>19988</v>
      </c>
      <c r="M10534" t="s">
        <v>11689</v>
      </c>
    </row>
    <row r="10535" spans="9:13" x14ac:dyDescent="0.25">
      <c r="I10535">
        <v>21528</v>
      </c>
      <c r="J10535" t="s">
        <v>432</v>
      </c>
      <c r="K10535" t="s">
        <v>849</v>
      </c>
      <c r="L10535" s="82">
        <v>19850</v>
      </c>
      <c r="M10535" t="s">
        <v>11690</v>
      </c>
    </row>
    <row r="10536" spans="9:13" x14ac:dyDescent="0.25">
      <c r="I10536">
        <v>21529</v>
      </c>
      <c r="J10536" t="s">
        <v>306</v>
      </c>
      <c r="K10536" t="s">
        <v>930</v>
      </c>
      <c r="L10536" s="82">
        <v>19422</v>
      </c>
      <c r="M10536" t="s">
        <v>11691</v>
      </c>
    </row>
    <row r="10537" spans="9:13" x14ac:dyDescent="0.25">
      <c r="I10537">
        <v>21530</v>
      </c>
      <c r="J10537" t="s">
        <v>650</v>
      </c>
      <c r="K10537" t="s">
        <v>961</v>
      </c>
      <c r="L10537" s="82">
        <v>19393</v>
      </c>
      <c r="M10537" t="s">
        <v>11692</v>
      </c>
    </row>
    <row r="10538" spans="9:13" x14ac:dyDescent="0.25">
      <c r="I10538">
        <v>21531</v>
      </c>
      <c r="J10538" t="s">
        <v>249</v>
      </c>
      <c r="K10538" t="s">
        <v>954</v>
      </c>
      <c r="L10538" s="82">
        <v>19400</v>
      </c>
      <c r="M10538" t="s">
        <v>11693</v>
      </c>
    </row>
    <row r="10539" spans="9:13" x14ac:dyDescent="0.25">
      <c r="I10539">
        <v>21532</v>
      </c>
      <c r="J10539" t="s">
        <v>491</v>
      </c>
      <c r="K10539" t="s">
        <v>950</v>
      </c>
      <c r="L10539" s="82">
        <v>19443</v>
      </c>
      <c r="M10539" t="s">
        <v>11694</v>
      </c>
    </row>
    <row r="10540" spans="9:13" x14ac:dyDescent="0.25">
      <c r="I10540">
        <v>21533</v>
      </c>
      <c r="J10540" t="s">
        <v>201</v>
      </c>
      <c r="K10540" t="s">
        <v>927</v>
      </c>
      <c r="L10540" s="82">
        <v>19534</v>
      </c>
      <c r="M10540" t="s">
        <v>11695</v>
      </c>
    </row>
    <row r="10541" spans="9:13" x14ac:dyDescent="0.25">
      <c r="I10541">
        <v>21534</v>
      </c>
      <c r="J10541" t="s">
        <v>553</v>
      </c>
      <c r="K10541" t="s">
        <v>839</v>
      </c>
      <c r="L10541" s="82">
        <v>19110</v>
      </c>
      <c r="M10541" t="s">
        <v>11696</v>
      </c>
    </row>
    <row r="10542" spans="9:13" x14ac:dyDescent="0.25">
      <c r="I10542">
        <v>21535</v>
      </c>
      <c r="J10542" t="s">
        <v>308</v>
      </c>
      <c r="K10542" t="s">
        <v>1005</v>
      </c>
      <c r="L10542" s="82">
        <v>18836</v>
      </c>
      <c r="M10542" t="s">
        <v>11697</v>
      </c>
    </row>
    <row r="10543" spans="9:13" x14ac:dyDescent="0.25">
      <c r="I10543">
        <v>21536</v>
      </c>
      <c r="J10543" t="s">
        <v>435</v>
      </c>
      <c r="K10543" t="s">
        <v>896</v>
      </c>
      <c r="L10543" s="82">
        <v>18678</v>
      </c>
      <c r="M10543" t="s">
        <v>11698</v>
      </c>
    </row>
    <row r="10544" spans="9:13" x14ac:dyDescent="0.25">
      <c r="I10544">
        <v>21537</v>
      </c>
      <c r="J10544" t="s">
        <v>624</v>
      </c>
      <c r="K10544" t="s">
        <v>878</v>
      </c>
      <c r="L10544" s="82">
        <v>18787</v>
      </c>
      <c r="M10544" t="s">
        <v>11699</v>
      </c>
    </row>
    <row r="10545" spans="9:13" x14ac:dyDescent="0.25">
      <c r="I10545">
        <v>21538</v>
      </c>
      <c r="J10545" t="s">
        <v>634</v>
      </c>
      <c r="K10545" t="s">
        <v>881</v>
      </c>
      <c r="L10545" s="82">
        <v>18363</v>
      </c>
      <c r="M10545" t="s">
        <v>11700</v>
      </c>
    </row>
    <row r="10546" spans="9:13" x14ac:dyDescent="0.25">
      <c r="I10546">
        <v>21539</v>
      </c>
      <c r="J10546" t="s">
        <v>653</v>
      </c>
      <c r="K10546" t="s">
        <v>961</v>
      </c>
      <c r="L10546" s="82">
        <v>18348</v>
      </c>
      <c r="M10546" t="s">
        <v>11701</v>
      </c>
    </row>
    <row r="10547" spans="9:13" x14ac:dyDescent="0.25">
      <c r="I10547">
        <v>21540</v>
      </c>
      <c r="J10547" t="s">
        <v>262</v>
      </c>
      <c r="K10547" t="s">
        <v>896</v>
      </c>
      <c r="L10547" s="82">
        <v>18311</v>
      </c>
      <c r="M10547" t="s">
        <v>11702</v>
      </c>
    </row>
    <row r="10548" spans="9:13" x14ac:dyDescent="0.25">
      <c r="I10548">
        <v>21541</v>
      </c>
      <c r="J10548" t="s">
        <v>727</v>
      </c>
      <c r="K10548" t="s">
        <v>902</v>
      </c>
      <c r="L10548" s="82">
        <v>18348</v>
      </c>
      <c r="M10548" t="s">
        <v>11703</v>
      </c>
    </row>
    <row r="10549" spans="9:13" x14ac:dyDescent="0.25">
      <c r="I10549">
        <v>21542</v>
      </c>
      <c r="J10549" t="s">
        <v>501</v>
      </c>
      <c r="K10549" t="s">
        <v>954</v>
      </c>
      <c r="L10549" s="82">
        <v>18042</v>
      </c>
      <c r="M10549" t="s">
        <v>11704</v>
      </c>
    </row>
    <row r="10550" spans="9:13" x14ac:dyDescent="0.25">
      <c r="I10550">
        <v>21543</v>
      </c>
      <c r="J10550" t="s">
        <v>499</v>
      </c>
      <c r="K10550" t="s">
        <v>938</v>
      </c>
      <c r="L10550" s="82">
        <v>17931</v>
      </c>
      <c r="M10550" t="s">
        <v>11705</v>
      </c>
    </row>
    <row r="10551" spans="9:13" x14ac:dyDescent="0.25">
      <c r="I10551">
        <v>21544</v>
      </c>
      <c r="J10551" t="s">
        <v>396</v>
      </c>
      <c r="K10551" t="s">
        <v>849</v>
      </c>
      <c r="L10551" s="82">
        <v>18014</v>
      </c>
      <c r="M10551" t="s">
        <v>11706</v>
      </c>
    </row>
    <row r="10552" spans="9:13" x14ac:dyDescent="0.25">
      <c r="I10552">
        <v>21545</v>
      </c>
      <c r="J10552" t="s">
        <v>202</v>
      </c>
      <c r="K10552" t="s">
        <v>972</v>
      </c>
      <c r="L10552" s="82">
        <v>18184</v>
      </c>
      <c r="M10552" t="s">
        <v>11707</v>
      </c>
    </row>
    <row r="10553" spans="9:13" x14ac:dyDescent="0.25">
      <c r="I10553">
        <v>21546</v>
      </c>
      <c r="J10553" t="s">
        <v>645</v>
      </c>
      <c r="K10553" t="s">
        <v>856</v>
      </c>
      <c r="L10553" s="82">
        <v>17678</v>
      </c>
      <c r="M10553" t="s">
        <v>11708</v>
      </c>
    </row>
    <row r="10554" spans="9:13" x14ac:dyDescent="0.25">
      <c r="I10554">
        <v>21547</v>
      </c>
      <c r="J10554" t="s">
        <v>620</v>
      </c>
      <c r="K10554" t="s">
        <v>869</v>
      </c>
      <c r="L10554" s="82">
        <v>17666</v>
      </c>
      <c r="M10554" t="s">
        <v>11709</v>
      </c>
    </row>
    <row r="10555" spans="9:13" x14ac:dyDescent="0.25">
      <c r="I10555">
        <v>21548</v>
      </c>
      <c r="J10555" t="s">
        <v>151</v>
      </c>
      <c r="K10555" t="s">
        <v>885</v>
      </c>
      <c r="L10555" s="82">
        <v>17778</v>
      </c>
      <c r="M10555" t="s">
        <v>11710</v>
      </c>
    </row>
    <row r="10556" spans="9:13" x14ac:dyDescent="0.25">
      <c r="I10556">
        <v>21549</v>
      </c>
      <c r="J10556" t="s">
        <v>371</v>
      </c>
      <c r="K10556" t="s">
        <v>826</v>
      </c>
      <c r="L10556" s="82">
        <v>17249</v>
      </c>
      <c r="M10556" t="s">
        <v>11711</v>
      </c>
    </row>
    <row r="10557" spans="9:13" x14ac:dyDescent="0.25">
      <c r="I10557">
        <v>21550</v>
      </c>
      <c r="J10557" t="s">
        <v>567</v>
      </c>
      <c r="K10557" t="s">
        <v>905</v>
      </c>
      <c r="L10557" s="82">
        <v>17405</v>
      </c>
      <c r="M10557" t="s">
        <v>11712</v>
      </c>
    </row>
    <row r="10558" spans="9:13" x14ac:dyDescent="0.25">
      <c r="I10558">
        <v>21551</v>
      </c>
      <c r="J10558" t="s">
        <v>366</v>
      </c>
      <c r="K10558" t="s">
        <v>876</v>
      </c>
      <c r="L10558" s="82">
        <v>27626</v>
      </c>
      <c r="M10558" t="s">
        <v>11713</v>
      </c>
    </row>
    <row r="10559" spans="9:13" x14ac:dyDescent="0.25">
      <c r="I10559">
        <v>21552</v>
      </c>
      <c r="J10559" t="s">
        <v>444</v>
      </c>
      <c r="K10559" t="s">
        <v>827</v>
      </c>
      <c r="L10559" s="82">
        <v>27717</v>
      </c>
      <c r="M10559" t="s">
        <v>11714</v>
      </c>
    </row>
    <row r="10560" spans="9:13" x14ac:dyDescent="0.25">
      <c r="I10560">
        <v>21553</v>
      </c>
      <c r="J10560" t="s">
        <v>698</v>
      </c>
      <c r="K10560" t="s">
        <v>1007</v>
      </c>
      <c r="L10560" s="82">
        <v>27684</v>
      </c>
      <c r="M10560" t="s">
        <v>11715</v>
      </c>
    </row>
    <row r="10561" spans="9:13" x14ac:dyDescent="0.25">
      <c r="I10561">
        <v>21554</v>
      </c>
      <c r="J10561" t="s">
        <v>300</v>
      </c>
      <c r="K10561" t="s">
        <v>1003</v>
      </c>
      <c r="L10561" s="82">
        <v>26869</v>
      </c>
      <c r="M10561" t="s">
        <v>11716</v>
      </c>
    </row>
    <row r="10562" spans="9:13" x14ac:dyDescent="0.25">
      <c r="I10562">
        <v>21555</v>
      </c>
      <c r="J10562" t="s">
        <v>386</v>
      </c>
      <c r="K10562" t="s">
        <v>990</v>
      </c>
      <c r="L10562" s="82">
        <v>27097</v>
      </c>
      <c r="M10562" t="s">
        <v>11717</v>
      </c>
    </row>
    <row r="10563" spans="9:13" x14ac:dyDescent="0.25">
      <c r="I10563">
        <v>21556</v>
      </c>
      <c r="J10563" t="s">
        <v>624</v>
      </c>
      <c r="K10563" t="s">
        <v>880</v>
      </c>
      <c r="L10563" s="82">
        <v>27176</v>
      </c>
      <c r="M10563" t="s">
        <v>11718</v>
      </c>
    </row>
    <row r="10564" spans="9:13" x14ac:dyDescent="0.25">
      <c r="I10564">
        <v>21557</v>
      </c>
      <c r="J10564" t="s">
        <v>549</v>
      </c>
      <c r="K10564" t="s">
        <v>840</v>
      </c>
      <c r="L10564" s="82">
        <v>27135</v>
      </c>
      <c r="M10564" t="s">
        <v>11719</v>
      </c>
    </row>
    <row r="10565" spans="9:13" x14ac:dyDescent="0.25">
      <c r="I10565">
        <v>21558</v>
      </c>
      <c r="J10565" t="s">
        <v>275</v>
      </c>
      <c r="K10565" t="s">
        <v>918</v>
      </c>
      <c r="L10565" s="82">
        <v>27022</v>
      </c>
      <c r="M10565" t="s">
        <v>11720</v>
      </c>
    </row>
    <row r="10566" spans="9:13" x14ac:dyDescent="0.25">
      <c r="I10566">
        <v>21559</v>
      </c>
      <c r="J10566" t="s">
        <v>445</v>
      </c>
      <c r="K10566" t="s">
        <v>964</v>
      </c>
      <c r="L10566" s="82">
        <v>26761</v>
      </c>
      <c r="M10566" t="s">
        <v>11721</v>
      </c>
    </row>
    <row r="10567" spans="9:13" x14ac:dyDescent="0.25">
      <c r="I10567">
        <v>21560</v>
      </c>
      <c r="J10567" t="s">
        <v>415</v>
      </c>
      <c r="K10567" t="s">
        <v>866</v>
      </c>
      <c r="L10567" s="82">
        <v>26919</v>
      </c>
      <c r="M10567" t="s">
        <v>11722</v>
      </c>
    </row>
    <row r="10568" spans="9:13" x14ac:dyDescent="0.25">
      <c r="I10568">
        <v>21561</v>
      </c>
      <c r="J10568" t="s">
        <v>633</v>
      </c>
      <c r="K10568" t="s">
        <v>878</v>
      </c>
      <c r="L10568" s="82">
        <v>26439</v>
      </c>
      <c r="M10568" t="s">
        <v>11723</v>
      </c>
    </row>
    <row r="10569" spans="9:13" x14ac:dyDescent="0.25">
      <c r="I10569">
        <v>21562</v>
      </c>
      <c r="J10569" t="s">
        <v>548</v>
      </c>
      <c r="K10569" t="s">
        <v>968</v>
      </c>
      <c r="L10569" s="82">
        <v>26591</v>
      </c>
      <c r="M10569" t="s">
        <v>11724</v>
      </c>
    </row>
    <row r="10570" spans="9:13" x14ac:dyDescent="0.25">
      <c r="I10570">
        <v>21563</v>
      </c>
      <c r="J10570" t="s">
        <v>370</v>
      </c>
      <c r="K10570" t="s">
        <v>828</v>
      </c>
      <c r="L10570" s="82">
        <v>26292</v>
      </c>
      <c r="M10570" t="s">
        <v>11725</v>
      </c>
    </row>
    <row r="10571" spans="9:13" x14ac:dyDescent="0.25">
      <c r="I10571">
        <v>21564</v>
      </c>
      <c r="J10571" t="s">
        <v>317</v>
      </c>
      <c r="K10571" t="s">
        <v>899</v>
      </c>
      <c r="L10571" s="82">
        <v>26146</v>
      </c>
      <c r="M10571" t="s">
        <v>11726</v>
      </c>
    </row>
    <row r="10572" spans="9:13" x14ac:dyDescent="0.25">
      <c r="I10572">
        <v>21565</v>
      </c>
      <c r="J10572" t="s">
        <v>461</v>
      </c>
      <c r="K10572" t="s">
        <v>965</v>
      </c>
      <c r="L10572" s="82">
        <v>26614</v>
      </c>
      <c r="M10572" t="s">
        <v>11727</v>
      </c>
    </row>
    <row r="10573" spans="9:13" x14ac:dyDescent="0.25">
      <c r="I10573">
        <v>21566</v>
      </c>
      <c r="J10573" t="s">
        <v>440</v>
      </c>
      <c r="K10573" t="s">
        <v>856</v>
      </c>
      <c r="L10573" s="82">
        <v>26313</v>
      </c>
      <c r="M10573" t="s">
        <v>11728</v>
      </c>
    </row>
    <row r="10574" spans="9:13" x14ac:dyDescent="0.25">
      <c r="I10574">
        <v>21567</v>
      </c>
      <c r="J10574" t="s">
        <v>247</v>
      </c>
      <c r="K10574" t="s">
        <v>860</v>
      </c>
      <c r="L10574" s="82">
        <v>26127</v>
      </c>
      <c r="M10574" t="s">
        <v>11729</v>
      </c>
    </row>
    <row r="10575" spans="9:13" x14ac:dyDescent="0.25">
      <c r="I10575">
        <v>21568</v>
      </c>
      <c r="J10575" t="s">
        <v>158</v>
      </c>
      <c r="K10575" t="s">
        <v>857</v>
      </c>
      <c r="L10575" s="82">
        <v>26258</v>
      </c>
      <c r="M10575" t="s">
        <v>11730</v>
      </c>
    </row>
    <row r="10576" spans="9:13" x14ac:dyDescent="0.25">
      <c r="I10576">
        <v>21569</v>
      </c>
      <c r="J10576" t="s">
        <v>529</v>
      </c>
      <c r="K10576" t="s">
        <v>839</v>
      </c>
      <c r="L10576" s="82">
        <v>25825</v>
      </c>
      <c r="M10576" t="s">
        <v>11731</v>
      </c>
    </row>
    <row r="10577" spans="9:13" x14ac:dyDescent="0.25">
      <c r="I10577">
        <v>21570</v>
      </c>
      <c r="J10577" t="s">
        <v>651</v>
      </c>
      <c r="K10577" t="s">
        <v>1027</v>
      </c>
      <c r="L10577" s="82">
        <v>25751</v>
      </c>
      <c r="M10577" t="s">
        <v>11732</v>
      </c>
    </row>
    <row r="10578" spans="9:13" x14ac:dyDescent="0.25">
      <c r="I10578">
        <v>21571</v>
      </c>
      <c r="J10578" t="s">
        <v>436</v>
      </c>
      <c r="K10578" t="s">
        <v>821</v>
      </c>
      <c r="L10578" s="82">
        <v>25683</v>
      </c>
      <c r="M10578" t="s">
        <v>11733</v>
      </c>
    </row>
    <row r="10579" spans="9:13" x14ac:dyDescent="0.25">
      <c r="I10579">
        <v>21572</v>
      </c>
      <c r="J10579" t="s">
        <v>519</v>
      </c>
      <c r="K10579" t="s">
        <v>851</v>
      </c>
      <c r="L10579" s="82">
        <v>26050</v>
      </c>
      <c r="M10579" t="s">
        <v>11734</v>
      </c>
    </row>
    <row r="10580" spans="9:13" x14ac:dyDescent="0.25">
      <c r="I10580">
        <v>21573</v>
      </c>
      <c r="J10580" t="s">
        <v>176</v>
      </c>
      <c r="K10580" t="s">
        <v>868</v>
      </c>
      <c r="L10580" s="82">
        <v>25418</v>
      </c>
      <c r="M10580" t="s">
        <v>11735</v>
      </c>
    </row>
    <row r="10581" spans="9:13" x14ac:dyDescent="0.25">
      <c r="I10581">
        <v>21574</v>
      </c>
      <c r="J10581" t="s">
        <v>354</v>
      </c>
      <c r="K10581" t="s">
        <v>958</v>
      </c>
      <c r="L10581" s="82">
        <v>23576</v>
      </c>
      <c r="M10581" t="s">
        <v>11736</v>
      </c>
    </row>
    <row r="10582" spans="9:13" x14ac:dyDescent="0.25">
      <c r="I10582">
        <v>21575</v>
      </c>
      <c r="J10582" t="s">
        <v>458</v>
      </c>
      <c r="K10582" t="s">
        <v>940</v>
      </c>
      <c r="L10582" s="82">
        <v>20682</v>
      </c>
      <c r="M10582" t="s">
        <v>11737</v>
      </c>
    </row>
    <row r="10583" spans="9:13" x14ac:dyDescent="0.25">
      <c r="I10583">
        <v>21576</v>
      </c>
      <c r="J10583" t="s">
        <v>514</v>
      </c>
      <c r="K10583" t="s">
        <v>959</v>
      </c>
      <c r="L10583" s="82">
        <v>20740</v>
      </c>
      <c r="M10583" t="s">
        <v>11738</v>
      </c>
    </row>
    <row r="10584" spans="9:13" x14ac:dyDescent="0.25">
      <c r="I10584">
        <v>21577</v>
      </c>
      <c r="J10584" t="s">
        <v>212</v>
      </c>
      <c r="K10584" t="s">
        <v>893</v>
      </c>
      <c r="L10584" s="82">
        <v>12489</v>
      </c>
      <c r="M10584" t="s">
        <v>11739</v>
      </c>
    </row>
    <row r="10585" spans="9:13" x14ac:dyDescent="0.25">
      <c r="I10585">
        <v>21578</v>
      </c>
      <c r="J10585" t="s">
        <v>167</v>
      </c>
      <c r="K10585" t="s">
        <v>987</v>
      </c>
      <c r="L10585" s="82">
        <v>12530</v>
      </c>
      <c r="M10585" t="s">
        <v>11740</v>
      </c>
    </row>
    <row r="10586" spans="9:13" x14ac:dyDescent="0.25">
      <c r="I10586">
        <v>21579</v>
      </c>
      <c r="J10586" t="s">
        <v>164</v>
      </c>
      <c r="K10586" t="s">
        <v>477</v>
      </c>
      <c r="L10586" s="82">
        <v>12727</v>
      </c>
      <c r="M10586" t="s">
        <v>11741</v>
      </c>
    </row>
    <row r="10587" spans="9:13" x14ac:dyDescent="0.25">
      <c r="I10587">
        <v>21580</v>
      </c>
      <c r="J10587" t="s">
        <v>492</v>
      </c>
      <c r="K10587" t="s">
        <v>960</v>
      </c>
      <c r="L10587" s="82">
        <v>23373</v>
      </c>
      <c r="M10587" t="s">
        <v>11742</v>
      </c>
    </row>
    <row r="10588" spans="9:13" x14ac:dyDescent="0.25">
      <c r="I10588">
        <v>21581</v>
      </c>
      <c r="J10588" t="s">
        <v>663</v>
      </c>
      <c r="K10588" t="s">
        <v>171</v>
      </c>
      <c r="L10588" s="82">
        <v>23206</v>
      </c>
      <c r="M10588" t="s">
        <v>11743</v>
      </c>
    </row>
    <row r="10589" spans="9:13" x14ac:dyDescent="0.25">
      <c r="I10589">
        <v>21582</v>
      </c>
      <c r="J10589" t="s">
        <v>323</v>
      </c>
      <c r="K10589" t="s">
        <v>925</v>
      </c>
      <c r="L10589" s="82">
        <v>26371</v>
      </c>
      <c r="M10589" t="s">
        <v>11744</v>
      </c>
    </row>
    <row r="10590" spans="9:13" x14ac:dyDescent="0.25">
      <c r="I10590">
        <v>21583</v>
      </c>
      <c r="J10590" t="s">
        <v>193</v>
      </c>
      <c r="K10590" t="s">
        <v>840</v>
      </c>
      <c r="L10590" s="82">
        <v>26394</v>
      </c>
      <c r="M10590" t="s">
        <v>11745</v>
      </c>
    </row>
    <row r="10591" spans="9:13" x14ac:dyDescent="0.25">
      <c r="I10591">
        <v>21584</v>
      </c>
      <c r="J10591" t="s">
        <v>522</v>
      </c>
      <c r="K10591" t="s">
        <v>417</v>
      </c>
      <c r="L10591" s="82">
        <v>26332</v>
      </c>
      <c r="M10591" t="s">
        <v>11746</v>
      </c>
    </row>
    <row r="10592" spans="9:13" x14ac:dyDescent="0.25">
      <c r="I10592">
        <v>21585</v>
      </c>
      <c r="J10592" t="s">
        <v>343</v>
      </c>
      <c r="K10592" t="s">
        <v>937</v>
      </c>
      <c r="L10592" s="82">
        <v>26468</v>
      </c>
      <c r="M10592" t="s">
        <v>11747</v>
      </c>
    </row>
    <row r="10593" spans="9:13" x14ac:dyDescent="0.25">
      <c r="I10593">
        <v>21586</v>
      </c>
      <c r="J10593" t="s">
        <v>301</v>
      </c>
      <c r="K10593" t="s">
        <v>940</v>
      </c>
      <c r="L10593" s="82">
        <v>26486</v>
      </c>
      <c r="M10593" t="s">
        <v>11748</v>
      </c>
    </row>
    <row r="10594" spans="9:13" x14ac:dyDescent="0.25">
      <c r="I10594">
        <v>21587</v>
      </c>
      <c r="J10594" t="s">
        <v>352</v>
      </c>
      <c r="K10594" t="s">
        <v>925</v>
      </c>
      <c r="L10594" s="82">
        <v>26447</v>
      </c>
      <c r="M10594" t="s">
        <v>11749</v>
      </c>
    </row>
    <row r="10595" spans="9:13" x14ac:dyDescent="0.25">
      <c r="I10595">
        <v>21588</v>
      </c>
      <c r="J10595" t="s">
        <v>281</v>
      </c>
      <c r="K10595" t="s">
        <v>664</v>
      </c>
      <c r="L10595" s="82">
        <v>26332</v>
      </c>
      <c r="M10595" t="s">
        <v>11750</v>
      </c>
    </row>
    <row r="10596" spans="9:13" x14ac:dyDescent="0.25">
      <c r="I10596">
        <v>21589</v>
      </c>
      <c r="J10596" t="s">
        <v>687</v>
      </c>
      <c r="K10596" t="s">
        <v>918</v>
      </c>
      <c r="L10596" s="82">
        <v>25642</v>
      </c>
      <c r="M10596" t="s">
        <v>11751</v>
      </c>
    </row>
    <row r="10597" spans="9:13" x14ac:dyDescent="0.25">
      <c r="I10597">
        <v>21590</v>
      </c>
      <c r="J10597" t="s">
        <v>344</v>
      </c>
      <c r="K10597" t="s">
        <v>959</v>
      </c>
      <c r="L10597" s="82">
        <v>25879</v>
      </c>
      <c r="M10597" t="s">
        <v>11752</v>
      </c>
    </row>
    <row r="10598" spans="9:13" x14ac:dyDescent="0.25">
      <c r="I10598">
        <v>21591</v>
      </c>
      <c r="J10598" t="s">
        <v>479</v>
      </c>
      <c r="K10598" t="s">
        <v>919</v>
      </c>
      <c r="L10598" s="82">
        <v>25837</v>
      </c>
      <c r="M10598" t="s">
        <v>11753</v>
      </c>
    </row>
    <row r="10599" spans="9:13" x14ac:dyDescent="0.25">
      <c r="I10599">
        <v>21592</v>
      </c>
      <c r="J10599" t="s">
        <v>601</v>
      </c>
      <c r="K10599" t="s">
        <v>874</v>
      </c>
      <c r="L10599" s="82">
        <v>25648</v>
      </c>
      <c r="M10599" t="s">
        <v>11754</v>
      </c>
    </row>
    <row r="10600" spans="9:13" x14ac:dyDescent="0.25">
      <c r="I10600">
        <v>21593</v>
      </c>
      <c r="J10600" t="s">
        <v>270</v>
      </c>
      <c r="K10600" t="s">
        <v>925</v>
      </c>
      <c r="L10600" s="82">
        <v>25508</v>
      </c>
      <c r="M10600" t="s">
        <v>11755</v>
      </c>
    </row>
    <row r="10601" spans="9:13" x14ac:dyDescent="0.25">
      <c r="I10601">
        <v>21594</v>
      </c>
      <c r="J10601" t="s">
        <v>271</v>
      </c>
      <c r="K10601" t="s">
        <v>993</v>
      </c>
      <c r="L10601" s="82">
        <v>25254</v>
      </c>
      <c r="M10601" t="s">
        <v>11756</v>
      </c>
    </row>
    <row r="10602" spans="9:13" x14ac:dyDescent="0.25">
      <c r="I10602">
        <v>21595</v>
      </c>
      <c r="J10602" t="s">
        <v>531</v>
      </c>
      <c r="K10602" t="s">
        <v>960</v>
      </c>
      <c r="L10602" s="82">
        <v>26229</v>
      </c>
      <c r="M10602" t="s">
        <v>11757</v>
      </c>
    </row>
    <row r="10603" spans="9:13" x14ac:dyDescent="0.25">
      <c r="I10603">
        <v>21596</v>
      </c>
      <c r="J10603" t="s">
        <v>166</v>
      </c>
      <c r="K10603" t="s">
        <v>910</v>
      </c>
      <c r="L10603" s="82">
        <v>26148</v>
      </c>
      <c r="M10603" t="s">
        <v>11758</v>
      </c>
    </row>
    <row r="10604" spans="9:13" x14ac:dyDescent="0.25">
      <c r="I10604">
        <v>21597</v>
      </c>
      <c r="J10604" t="s">
        <v>299</v>
      </c>
      <c r="K10604" t="s">
        <v>948</v>
      </c>
      <c r="L10604" s="82">
        <v>25967</v>
      </c>
      <c r="M10604" t="s">
        <v>11759</v>
      </c>
    </row>
    <row r="10605" spans="9:13" x14ac:dyDescent="0.25">
      <c r="I10605">
        <v>21598</v>
      </c>
      <c r="J10605" t="s">
        <v>163</v>
      </c>
      <c r="K10605" t="s">
        <v>891</v>
      </c>
      <c r="L10605" s="82">
        <v>25490</v>
      </c>
      <c r="M10605" t="s">
        <v>11760</v>
      </c>
    </row>
    <row r="10606" spans="9:13" x14ac:dyDescent="0.25">
      <c r="I10606">
        <v>21599</v>
      </c>
      <c r="J10606" t="s">
        <v>360</v>
      </c>
      <c r="K10606" t="s">
        <v>866</v>
      </c>
      <c r="L10606" s="82">
        <v>25549</v>
      </c>
      <c r="M10606" t="s">
        <v>11761</v>
      </c>
    </row>
    <row r="10607" spans="9:13" x14ac:dyDescent="0.25">
      <c r="I10607">
        <v>21600</v>
      </c>
      <c r="J10607" t="s">
        <v>584</v>
      </c>
      <c r="K10607" t="s">
        <v>1001</v>
      </c>
      <c r="L10607" s="82">
        <v>24985</v>
      </c>
      <c r="M10607" t="s">
        <v>11762</v>
      </c>
    </row>
    <row r="10608" spans="9:13" x14ac:dyDescent="0.25">
      <c r="I10608">
        <v>21601</v>
      </c>
      <c r="J10608" t="s">
        <v>307</v>
      </c>
      <c r="K10608" t="s">
        <v>1001</v>
      </c>
      <c r="L10608" s="82">
        <v>24888</v>
      </c>
      <c r="M10608" t="s">
        <v>11763</v>
      </c>
    </row>
    <row r="10609" spans="9:13" x14ac:dyDescent="0.25">
      <c r="I10609">
        <v>21602</v>
      </c>
      <c r="J10609" t="s">
        <v>652</v>
      </c>
      <c r="K10609" t="s">
        <v>964</v>
      </c>
      <c r="L10609" s="82">
        <v>25197</v>
      </c>
      <c r="M10609" t="s">
        <v>11764</v>
      </c>
    </row>
    <row r="10610" spans="9:13" x14ac:dyDescent="0.25">
      <c r="I10610">
        <v>21603</v>
      </c>
      <c r="J10610" t="s">
        <v>170</v>
      </c>
      <c r="K10610" t="s">
        <v>931</v>
      </c>
      <c r="L10610" s="82">
        <v>25009</v>
      </c>
      <c r="M10610" t="s">
        <v>11765</v>
      </c>
    </row>
    <row r="10611" spans="9:13" x14ac:dyDescent="0.25">
      <c r="I10611">
        <v>21604</v>
      </c>
      <c r="J10611" t="s">
        <v>563</v>
      </c>
      <c r="K10611" t="s">
        <v>933</v>
      </c>
      <c r="L10611" s="82">
        <v>24610</v>
      </c>
      <c r="M10611" t="s">
        <v>11766</v>
      </c>
    </row>
    <row r="10612" spans="9:13" x14ac:dyDescent="0.25">
      <c r="I10612">
        <v>21605</v>
      </c>
      <c r="J10612" t="s">
        <v>388</v>
      </c>
      <c r="K10612" t="s">
        <v>882</v>
      </c>
      <c r="L10612" s="82">
        <v>25624</v>
      </c>
      <c r="M10612" t="s">
        <v>11767</v>
      </c>
    </row>
    <row r="10613" spans="9:13" x14ac:dyDescent="0.25">
      <c r="I10613">
        <v>21606</v>
      </c>
      <c r="J10613" t="s">
        <v>675</v>
      </c>
      <c r="K10613" t="s">
        <v>925</v>
      </c>
      <c r="L10613" s="82">
        <v>25669</v>
      </c>
      <c r="M10613" t="s">
        <v>11768</v>
      </c>
    </row>
    <row r="10614" spans="9:13" x14ac:dyDescent="0.25">
      <c r="I10614">
        <v>21607</v>
      </c>
      <c r="J10614" t="s">
        <v>293</v>
      </c>
      <c r="K10614" t="s">
        <v>823</v>
      </c>
      <c r="L10614" s="82">
        <v>25670</v>
      </c>
      <c r="M10614" t="s">
        <v>11769</v>
      </c>
    </row>
    <row r="10615" spans="9:13" x14ac:dyDescent="0.25">
      <c r="I10615">
        <v>21608</v>
      </c>
      <c r="J10615" t="s">
        <v>292</v>
      </c>
      <c r="K10615" t="s">
        <v>913</v>
      </c>
      <c r="L10615" s="82">
        <v>25908</v>
      </c>
      <c r="M10615" t="s">
        <v>11770</v>
      </c>
    </row>
    <row r="10616" spans="9:13" x14ac:dyDescent="0.25">
      <c r="I10616">
        <v>21609</v>
      </c>
      <c r="J10616" t="s">
        <v>728</v>
      </c>
      <c r="K10616" t="s">
        <v>903</v>
      </c>
      <c r="L10616" s="82">
        <v>25757</v>
      </c>
      <c r="M10616" t="s">
        <v>11771</v>
      </c>
    </row>
    <row r="10617" spans="9:13" x14ac:dyDescent="0.25">
      <c r="I10617">
        <v>21610</v>
      </c>
      <c r="J10617" t="s">
        <v>211</v>
      </c>
      <c r="K10617" t="s">
        <v>843</v>
      </c>
      <c r="L10617" s="82">
        <v>25619</v>
      </c>
      <c r="M10617" t="s">
        <v>11772</v>
      </c>
    </row>
    <row r="10618" spans="9:13" x14ac:dyDescent="0.25">
      <c r="I10618">
        <v>21611</v>
      </c>
      <c r="J10618" t="s">
        <v>169</v>
      </c>
      <c r="K10618" t="s">
        <v>692</v>
      </c>
      <c r="L10618" s="82">
        <v>25645</v>
      </c>
      <c r="M10618" t="s">
        <v>11773</v>
      </c>
    </row>
    <row r="10619" spans="9:13" x14ac:dyDescent="0.25">
      <c r="I10619">
        <v>21612</v>
      </c>
      <c r="J10619" t="s">
        <v>356</v>
      </c>
      <c r="K10619" t="s">
        <v>940</v>
      </c>
      <c r="L10619" s="82">
        <v>24647</v>
      </c>
      <c r="M10619" t="s">
        <v>11774</v>
      </c>
    </row>
    <row r="10620" spans="9:13" x14ac:dyDescent="0.25">
      <c r="I10620">
        <v>21613</v>
      </c>
      <c r="J10620" t="s">
        <v>211</v>
      </c>
      <c r="K10620" t="s">
        <v>864</v>
      </c>
      <c r="L10620" s="82">
        <v>24580</v>
      </c>
      <c r="M10620" t="s">
        <v>11775</v>
      </c>
    </row>
    <row r="10621" spans="9:13" x14ac:dyDescent="0.25">
      <c r="I10621">
        <v>21614</v>
      </c>
      <c r="J10621" t="s">
        <v>599</v>
      </c>
      <c r="K10621" t="s">
        <v>495</v>
      </c>
      <c r="L10621" s="82">
        <v>24701</v>
      </c>
      <c r="M10621" t="s">
        <v>11776</v>
      </c>
    </row>
    <row r="10622" spans="9:13" x14ac:dyDescent="0.25">
      <c r="I10622">
        <v>21615</v>
      </c>
      <c r="J10622" t="s">
        <v>210</v>
      </c>
      <c r="K10622" t="s">
        <v>823</v>
      </c>
      <c r="L10622" s="82">
        <v>24611</v>
      </c>
      <c r="M10622" t="s">
        <v>11777</v>
      </c>
    </row>
    <row r="10623" spans="9:13" x14ac:dyDescent="0.25">
      <c r="I10623">
        <v>21616</v>
      </c>
      <c r="J10623" t="s">
        <v>305</v>
      </c>
      <c r="K10623" t="s">
        <v>928</v>
      </c>
      <c r="L10623" s="82">
        <v>24417</v>
      </c>
      <c r="M10623" t="s">
        <v>11778</v>
      </c>
    </row>
    <row r="10624" spans="9:13" x14ac:dyDescent="0.25">
      <c r="I10624">
        <v>21617</v>
      </c>
      <c r="J10624" t="s">
        <v>183</v>
      </c>
      <c r="K10624" t="s">
        <v>943</v>
      </c>
      <c r="L10624" s="82">
        <v>24165</v>
      </c>
      <c r="M10624" t="s">
        <v>11779</v>
      </c>
    </row>
    <row r="10625" spans="9:13" x14ac:dyDescent="0.25">
      <c r="I10625">
        <v>21618</v>
      </c>
      <c r="J10625" t="s">
        <v>366</v>
      </c>
      <c r="K10625" t="s">
        <v>859</v>
      </c>
      <c r="L10625" s="82">
        <v>24339</v>
      </c>
      <c r="M10625" t="s">
        <v>11780</v>
      </c>
    </row>
    <row r="10626" spans="9:13" x14ac:dyDescent="0.25">
      <c r="I10626">
        <v>21619</v>
      </c>
      <c r="J10626" t="s">
        <v>207</v>
      </c>
      <c r="K10626" t="s">
        <v>917</v>
      </c>
      <c r="L10626" s="82">
        <v>24216</v>
      </c>
      <c r="M10626" t="s">
        <v>11781</v>
      </c>
    </row>
    <row r="10627" spans="9:13" x14ac:dyDescent="0.25">
      <c r="I10627">
        <v>21620</v>
      </c>
      <c r="J10627" t="s">
        <v>492</v>
      </c>
      <c r="K10627" t="s">
        <v>929</v>
      </c>
      <c r="L10627" s="82">
        <v>25421</v>
      </c>
      <c r="M10627" t="s">
        <v>11782</v>
      </c>
    </row>
    <row r="10628" spans="9:13" x14ac:dyDescent="0.25">
      <c r="I10628">
        <v>21621</v>
      </c>
      <c r="J10628" t="s">
        <v>167</v>
      </c>
      <c r="K10628" t="s">
        <v>996</v>
      </c>
      <c r="L10628" s="82">
        <v>25237</v>
      </c>
      <c r="M10628" t="s">
        <v>11783</v>
      </c>
    </row>
    <row r="10629" spans="9:13" x14ac:dyDescent="0.25">
      <c r="I10629">
        <v>21622</v>
      </c>
      <c r="J10629" t="s">
        <v>169</v>
      </c>
      <c r="K10629" t="s">
        <v>1031</v>
      </c>
      <c r="L10629" s="82">
        <v>25341</v>
      </c>
      <c r="M10629" t="s">
        <v>11784</v>
      </c>
    </row>
    <row r="10630" spans="9:13" x14ac:dyDescent="0.25">
      <c r="I10630">
        <v>21623</v>
      </c>
      <c r="J10630" t="s">
        <v>675</v>
      </c>
      <c r="K10630" t="s">
        <v>871</v>
      </c>
      <c r="L10630" s="82">
        <v>25346</v>
      </c>
      <c r="M10630" t="s">
        <v>11785</v>
      </c>
    </row>
    <row r="10631" spans="9:13" x14ac:dyDescent="0.25">
      <c r="I10631">
        <v>21624</v>
      </c>
      <c r="J10631" t="s">
        <v>541</v>
      </c>
      <c r="K10631" t="s">
        <v>867</v>
      </c>
      <c r="L10631" s="82">
        <v>25220</v>
      </c>
      <c r="M10631" t="s">
        <v>11786</v>
      </c>
    </row>
    <row r="10632" spans="9:13" x14ac:dyDescent="0.25">
      <c r="I10632">
        <v>21625</v>
      </c>
      <c r="J10632" t="s">
        <v>183</v>
      </c>
      <c r="K10632" t="s">
        <v>995</v>
      </c>
      <c r="L10632" s="82">
        <v>25442</v>
      </c>
      <c r="M10632" t="s">
        <v>11787</v>
      </c>
    </row>
    <row r="10633" spans="9:13" x14ac:dyDescent="0.25">
      <c r="I10633">
        <v>21626</v>
      </c>
      <c r="J10633" t="s">
        <v>271</v>
      </c>
      <c r="K10633" t="s">
        <v>856</v>
      </c>
      <c r="L10633" s="82">
        <v>25501</v>
      </c>
      <c r="M10633" t="s">
        <v>11788</v>
      </c>
    </row>
    <row r="10634" spans="9:13" x14ac:dyDescent="0.25">
      <c r="I10634">
        <v>21627</v>
      </c>
      <c r="J10634" t="s">
        <v>526</v>
      </c>
      <c r="K10634" t="s">
        <v>925</v>
      </c>
      <c r="L10634" s="82">
        <v>25278</v>
      </c>
      <c r="M10634" t="s">
        <v>11789</v>
      </c>
    </row>
    <row r="10635" spans="9:13" x14ac:dyDescent="0.25">
      <c r="I10635">
        <v>21628</v>
      </c>
      <c r="J10635" t="s">
        <v>407</v>
      </c>
      <c r="K10635" t="s">
        <v>967</v>
      </c>
      <c r="L10635" s="82">
        <v>23975</v>
      </c>
      <c r="M10635" t="s">
        <v>11790</v>
      </c>
    </row>
    <row r="10636" spans="9:13" x14ac:dyDescent="0.25">
      <c r="I10636">
        <v>21629</v>
      </c>
      <c r="J10636" t="s">
        <v>495</v>
      </c>
      <c r="K10636" t="s">
        <v>495</v>
      </c>
      <c r="L10636" s="82">
        <v>23970</v>
      </c>
      <c r="M10636" t="s">
        <v>11791</v>
      </c>
    </row>
    <row r="10637" spans="9:13" x14ac:dyDescent="0.25">
      <c r="I10637">
        <v>21630</v>
      </c>
      <c r="J10637" t="s">
        <v>541</v>
      </c>
      <c r="K10637" t="s">
        <v>834</v>
      </c>
      <c r="L10637" s="82">
        <v>23810</v>
      </c>
      <c r="M10637" t="s">
        <v>11792</v>
      </c>
    </row>
    <row r="10638" spans="9:13" x14ac:dyDescent="0.25">
      <c r="I10638">
        <v>21631</v>
      </c>
      <c r="J10638" t="s">
        <v>664</v>
      </c>
      <c r="K10638" t="s">
        <v>860</v>
      </c>
      <c r="L10638" s="82">
        <v>23851</v>
      </c>
      <c r="M10638" t="s">
        <v>11793</v>
      </c>
    </row>
    <row r="10639" spans="9:13" x14ac:dyDescent="0.25">
      <c r="I10639">
        <v>21632</v>
      </c>
      <c r="J10639" t="s">
        <v>193</v>
      </c>
      <c r="K10639" t="s">
        <v>877</v>
      </c>
      <c r="L10639" s="82">
        <v>23991</v>
      </c>
      <c r="M10639" t="s">
        <v>11794</v>
      </c>
    </row>
    <row r="10640" spans="9:13" x14ac:dyDescent="0.25">
      <c r="I10640">
        <v>21633</v>
      </c>
      <c r="J10640" t="s">
        <v>355</v>
      </c>
      <c r="K10640" t="s">
        <v>842</v>
      </c>
      <c r="L10640" s="82">
        <v>23940</v>
      </c>
      <c r="M10640" t="s">
        <v>11795</v>
      </c>
    </row>
    <row r="10641" spans="9:13" x14ac:dyDescent="0.25">
      <c r="I10641">
        <v>21634</v>
      </c>
      <c r="J10641" t="s">
        <v>586</v>
      </c>
      <c r="K10641" t="s">
        <v>945</v>
      </c>
      <c r="L10641" s="82">
        <v>23887</v>
      </c>
      <c r="M10641" t="s">
        <v>11796</v>
      </c>
    </row>
    <row r="10642" spans="9:13" x14ac:dyDescent="0.25">
      <c r="I10642">
        <v>21635</v>
      </c>
      <c r="J10642" t="s">
        <v>349</v>
      </c>
      <c r="K10642" t="s">
        <v>958</v>
      </c>
      <c r="L10642" s="82">
        <v>23821</v>
      </c>
      <c r="M10642" t="s">
        <v>11797</v>
      </c>
    </row>
    <row r="10643" spans="9:13" x14ac:dyDescent="0.25">
      <c r="I10643">
        <v>21636</v>
      </c>
      <c r="J10643" t="s">
        <v>450</v>
      </c>
      <c r="K10643" t="s">
        <v>911</v>
      </c>
      <c r="L10643" s="82">
        <v>24034</v>
      </c>
      <c r="M10643" t="s">
        <v>11798</v>
      </c>
    </row>
    <row r="10644" spans="9:13" x14ac:dyDescent="0.25">
      <c r="I10644">
        <v>21637</v>
      </c>
      <c r="J10644" t="s">
        <v>530</v>
      </c>
      <c r="K10644" t="s">
        <v>958</v>
      </c>
      <c r="L10644" s="82">
        <v>23487</v>
      </c>
      <c r="M10644" t="s">
        <v>11799</v>
      </c>
    </row>
    <row r="10645" spans="9:13" x14ac:dyDescent="0.25">
      <c r="I10645">
        <v>21638</v>
      </c>
      <c r="J10645" t="s">
        <v>316</v>
      </c>
      <c r="K10645" t="s">
        <v>915</v>
      </c>
      <c r="L10645" s="82">
        <v>23683</v>
      </c>
      <c r="M10645" t="s">
        <v>11800</v>
      </c>
    </row>
    <row r="10646" spans="9:13" x14ac:dyDescent="0.25">
      <c r="I10646">
        <v>21639</v>
      </c>
      <c r="J10646" t="s">
        <v>695</v>
      </c>
      <c r="K10646" t="s">
        <v>692</v>
      </c>
      <c r="L10646" s="82">
        <v>23462</v>
      </c>
      <c r="M10646" t="s">
        <v>11801</v>
      </c>
    </row>
    <row r="10647" spans="9:13" x14ac:dyDescent="0.25">
      <c r="I10647">
        <v>21640</v>
      </c>
      <c r="J10647" t="s">
        <v>314</v>
      </c>
      <c r="K10647" t="s">
        <v>935</v>
      </c>
      <c r="L10647" s="82">
        <v>23474</v>
      </c>
      <c r="M10647" t="s">
        <v>11802</v>
      </c>
    </row>
    <row r="10648" spans="9:13" x14ac:dyDescent="0.25">
      <c r="I10648">
        <v>21641</v>
      </c>
      <c r="J10648" t="s">
        <v>506</v>
      </c>
      <c r="K10648" t="s">
        <v>891</v>
      </c>
      <c r="L10648" s="82">
        <v>23612</v>
      </c>
      <c r="M10648" t="s">
        <v>11803</v>
      </c>
    </row>
    <row r="10649" spans="9:13" x14ac:dyDescent="0.25">
      <c r="I10649">
        <v>21642</v>
      </c>
      <c r="J10649" t="s">
        <v>318</v>
      </c>
      <c r="K10649" t="s">
        <v>932</v>
      </c>
      <c r="L10649" s="82">
        <v>23531</v>
      </c>
      <c r="M10649" t="s">
        <v>11804</v>
      </c>
    </row>
    <row r="10650" spans="9:13" x14ac:dyDescent="0.25">
      <c r="I10650">
        <v>21643</v>
      </c>
      <c r="J10650" t="s">
        <v>164</v>
      </c>
      <c r="K10650" t="s">
        <v>871</v>
      </c>
      <c r="L10650" s="82">
        <v>23604</v>
      </c>
      <c r="M10650" t="s">
        <v>11805</v>
      </c>
    </row>
    <row r="10651" spans="9:13" x14ac:dyDescent="0.25">
      <c r="I10651">
        <v>21644</v>
      </c>
      <c r="J10651" t="s">
        <v>162</v>
      </c>
      <c r="K10651" t="s">
        <v>933</v>
      </c>
      <c r="L10651" s="82">
        <v>23519</v>
      </c>
      <c r="M10651" t="s">
        <v>11806</v>
      </c>
    </row>
    <row r="10652" spans="9:13" x14ac:dyDescent="0.25">
      <c r="I10652">
        <v>21645</v>
      </c>
      <c r="J10652" t="s">
        <v>356</v>
      </c>
      <c r="K10652" t="s">
        <v>686</v>
      </c>
      <c r="L10652" s="82">
        <v>23596</v>
      </c>
      <c r="M10652" t="s">
        <v>11807</v>
      </c>
    </row>
    <row r="10653" spans="9:13" x14ac:dyDescent="0.25">
      <c r="I10653">
        <v>21646</v>
      </c>
      <c r="J10653" t="s">
        <v>297</v>
      </c>
      <c r="K10653" t="s">
        <v>417</v>
      </c>
      <c r="L10653" s="82">
        <v>23167</v>
      </c>
      <c r="M10653" t="s">
        <v>11808</v>
      </c>
    </row>
    <row r="10654" spans="9:13" x14ac:dyDescent="0.25">
      <c r="I10654">
        <v>21647</v>
      </c>
      <c r="J10654" t="s">
        <v>220</v>
      </c>
      <c r="K10654" t="s">
        <v>889</v>
      </c>
      <c r="L10654" s="82">
        <v>23046</v>
      </c>
      <c r="M10654" t="s">
        <v>11809</v>
      </c>
    </row>
    <row r="10655" spans="9:13" x14ac:dyDescent="0.25">
      <c r="I10655">
        <v>21648</v>
      </c>
      <c r="J10655" t="s">
        <v>678</v>
      </c>
      <c r="K10655" t="s">
        <v>966</v>
      </c>
      <c r="L10655" s="82">
        <v>23297</v>
      </c>
      <c r="M10655" t="s">
        <v>11810</v>
      </c>
    </row>
    <row r="10656" spans="9:13" x14ac:dyDescent="0.25">
      <c r="I10656">
        <v>21649</v>
      </c>
      <c r="J10656" t="s">
        <v>488</v>
      </c>
      <c r="K10656" t="s">
        <v>863</v>
      </c>
      <c r="L10656" s="82">
        <v>23262</v>
      </c>
      <c r="M10656" t="s">
        <v>11811</v>
      </c>
    </row>
    <row r="10657" spans="9:13" x14ac:dyDescent="0.25">
      <c r="I10657">
        <v>21650</v>
      </c>
      <c r="J10657" t="s">
        <v>237</v>
      </c>
      <c r="K10657" t="s">
        <v>906</v>
      </c>
      <c r="L10657" s="82">
        <v>23338</v>
      </c>
      <c r="M10657" t="s">
        <v>11812</v>
      </c>
    </row>
    <row r="10658" spans="9:13" x14ac:dyDescent="0.25">
      <c r="I10658">
        <v>21651</v>
      </c>
      <c r="J10658" t="s">
        <v>357</v>
      </c>
      <c r="K10658" t="s">
        <v>935</v>
      </c>
      <c r="L10658" s="82">
        <v>23328</v>
      </c>
      <c r="M10658" t="s">
        <v>11813</v>
      </c>
    </row>
    <row r="10659" spans="9:13" x14ac:dyDescent="0.25">
      <c r="I10659">
        <v>21652</v>
      </c>
      <c r="J10659" t="s">
        <v>244</v>
      </c>
      <c r="K10659" t="s">
        <v>1001</v>
      </c>
      <c r="L10659" s="82">
        <v>23287</v>
      </c>
      <c r="M10659" t="s">
        <v>11814</v>
      </c>
    </row>
    <row r="10660" spans="9:13" x14ac:dyDescent="0.25">
      <c r="I10660">
        <v>21653</v>
      </c>
      <c r="J10660" t="s">
        <v>299</v>
      </c>
      <c r="K10660" t="s">
        <v>884</v>
      </c>
      <c r="L10660" s="82">
        <v>23015</v>
      </c>
      <c r="M10660" t="s">
        <v>11815</v>
      </c>
    </row>
    <row r="10661" spans="9:13" x14ac:dyDescent="0.25">
      <c r="I10661">
        <v>21654</v>
      </c>
      <c r="J10661" t="s">
        <v>460</v>
      </c>
      <c r="K10661" t="s">
        <v>931</v>
      </c>
      <c r="L10661" s="82">
        <v>23342</v>
      </c>
      <c r="M10661" t="s">
        <v>11816</v>
      </c>
    </row>
    <row r="10662" spans="9:13" x14ac:dyDescent="0.25">
      <c r="I10662">
        <v>21655</v>
      </c>
      <c r="J10662" t="s">
        <v>365</v>
      </c>
      <c r="K10662" t="s">
        <v>417</v>
      </c>
      <c r="L10662" s="82">
        <v>23183</v>
      </c>
      <c r="M10662" t="s">
        <v>11817</v>
      </c>
    </row>
    <row r="10663" spans="9:13" x14ac:dyDescent="0.25">
      <c r="I10663">
        <v>21656</v>
      </c>
      <c r="J10663" t="s">
        <v>285</v>
      </c>
      <c r="K10663" t="s">
        <v>973</v>
      </c>
      <c r="L10663" s="82">
        <v>23186</v>
      </c>
      <c r="M10663" t="s">
        <v>11818</v>
      </c>
    </row>
    <row r="10664" spans="9:13" x14ac:dyDescent="0.25">
      <c r="I10664">
        <v>21657</v>
      </c>
      <c r="J10664" t="s">
        <v>360</v>
      </c>
      <c r="K10664" t="s">
        <v>987</v>
      </c>
      <c r="L10664" s="82">
        <v>23077</v>
      </c>
      <c r="M10664" t="s">
        <v>11819</v>
      </c>
    </row>
    <row r="10665" spans="9:13" x14ac:dyDescent="0.25">
      <c r="I10665">
        <v>21658</v>
      </c>
      <c r="J10665" t="s">
        <v>290</v>
      </c>
      <c r="K10665" t="s">
        <v>864</v>
      </c>
      <c r="L10665" s="82">
        <v>23272</v>
      </c>
      <c r="M10665" t="s">
        <v>11820</v>
      </c>
    </row>
    <row r="10666" spans="9:13" x14ac:dyDescent="0.25">
      <c r="I10666">
        <v>21659</v>
      </c>
      <c r="J10666" t="s">
        <v>294</v>
      </c>
      <c r="K10666" t="s">
        <v>834</v>
      </c>
      <c r="L10666" s="82">
        <v>23187</v>
      </c>
      <c r="M10666" t="s">
        <v>11821</v>
      </c>
    </row>
    <row r="10667" spans="9:13" x14ac:dyDescent="0.25">
      <c r="I10667">
        <v>21660</v>
      </c>
      <c r="J10667" t="s">
        <v>313</v>
      </c>
      <c r="K10667" t="s">
        <v>1016</v>
      </c>
      <c r="L10667" s="82">
        <v>23220</v>
      </c>
      <c r="M10667" t="s">
        <v>11822</v>
      </c>
    </row>
    <row r="10668" spans="9:13" x14ac:dyDescent="0.25">
      <c r="I10668">
        <v>21661</v>
      </c>
      <c r="J10668" t="s">
        <v>716</v>
      </c>
      <c r="K10668" t="s">
        <v>1109</v>
      </c>
      <c r="L10668" s="82">
        <v>28720</v>
      </c>
      <c r="M10668" t="s">
        <v>11823</v>
      </c>
    </row>
    <row r="10669" spans="9:13" x14ac:dyDescent="0.25">
      <c r="I10669">
        <v>21662</v>
      </c>
      <c r="J10669" t="s">
        <v>259</v>
      </c>
      <c r="K10669" t="s">
        <v>979</v>
      </c>
      <c r="L10669" s="82">
        <v>26451</v>
      </c>
      <c r="M10669" t="s">
        <v>11824</v>
      </c>
    </row>
    <row r="10670" spans="9:13" x14ac:dyDescent="0.25">
      <c r="I10670">
        <v>21663</v>
      </c>
      <c r="J10670" t="s">
        <v>433</v>
      </c>
      <c r="K10670" t="s">
        <v>919</v>
      </c>
      <c r="L10670" s="82">
        <v>26527</v>
      </c>
      <c r="M10670" t="s">
        <v>11825</v>
      </c>
    </row>
    <row r="10671" spans="9:13" x14ac:dyDescent="0.25">
      <c r="I10671">
        <v>21664</v>
      </c>
      <c r="J10671" t="s">
        <v>240</v>
      </c>
      <c r="K10671" t="s">
        <v>850</v>
      </c>
      <c r="L10671" s="82">
        <v>26356</v>
      </c>
      <c r="M10671" t="s">
        <v>11826</v>
      </c>
    </row>
    <row r="10672" spans="9:13" x14ac:dyDescent="0.25">
      <c r="I10672">
        <v>21665</v>
      </c>
      <c r="J10672" t="s">
        <v>401</v>
      </c>
      <c r="K10672" t="s">
        <v>968</v>
      </c>
      <c r="L10672" s="82">
        <v>26853</v>
      </c>
      <c r="M10672" t="s">
        <v>11827</v>
      </c>
    </row>
    <row r="10673" spans="9:13" x14ac:dyDescent="0.25">
      <c r="I10673">
        <v>21666</v>
      </c>
      <c r="J10673" t="s">
        <v>253</v>
      </c>
      <c r="K10673" t="s">
        <v>848</v>
      </c>
      <c r="L10673" s="82">
        <v>26849</v>
      </c>
      <c r="M10673" t="s">
        <v>11828</v>
      </c>
    </row>
    <row r="10674" spans="9:13" x14ac:dyDescent="0.25">
      <c r="I10674">
        <v>21667</v>
      </c>
      <c r="J10674" t="s">
        <v>251</v>
      </c>
      <c r="K10674" t="s">
        <v>842</v>
      </c>
      <c r="L10674" s="82">
        <v>26751</v>
      </c>
      <c r="M10674" t="s">
        <v>11829</v>
      </c>
    </row>
    <row r="10675" spans="9:13" x14ac:dyDescent="0.25">
      <c r="I10675">
        <v>21668</v>
      </c>
      <c r="J10675" t="s">
        <v>601</v>
      </c>
      <c r="K10675" t="s">
        <v>983</v>
      </c>
      <c r="L10675" s="82">
        <v>26918</v>
      </c>
      <c r="M10675" t="s">
        <v>11830</v>
      </c>
    </row>
    <row r="10676" spans="9:13" x14ac:dyDescent="0.25">
      <c r="I10676">
        <v>21669</v>
      </c>
      <c r="J10676" t="s">
        <v>209</v>
      </c>
      <c r="K10676" t="s">
        <v>932</v>
      </c>
      <c r="L10676" s="82">
        <v>26757</v>
      </c>
      <c r="M10676" t="s">
        <v>11831</v>
      </c>
    </row>
    <row r="10677" spans="9:13" x14ac:dyDescent="0.25">
      <c r="I10677">
        <v>21670</v>
      </c>
      <c r="J10677" t="s">
        <v>514</v>
      </c>
      <c r="K10677" t="s">
        <v>840</v>
      </c>
      <c r="L10677" s="82">
        <v>26395</v>
      </c>
      <c r="M10677" t="s">
        <v>11832</v>
      </c>
    </row>
    <row r="10678" spans="9:13" x14ac:dyDescent="0.25">
      <c r="I10678">
        <v>21671</v>
      </c>
      <c r="J10678" t="s">
        <v>616</v>
      </c>
      <c r="K10678" t="s">
        <v>968</v>
      </c>
      <c r="L10678" s="82">
        <v>26596</v>
      </c>
      <c r="M10678" t="s">
        <v>11833</v>
      </c>
    </row>
    <row r="10679" spans="9:13" x14ac:dyDescent="0.25">
      <c r="I10679">
        <v>21672</v>
      </c>
      <c r="J10679" t="s">
        <v>693</v>
      </c>
      <c r="K10679" t="s">
        <v>977</v>
      </c>
      <c r="L10679" s="82">
        <v>26425</v>
      </c>
      <c r="M10679" t="s">
        <v>11834</v>
      </c>
    </row>
    <row r="10680" spans="9:13" x14ac:dyDescent="0.25">
      <c r="I10680">
        <v>21673</v>
      </c>
      <c r="J10680" t="s">
        <v>690</v>
      </c>
      <c r="K10680" t="s">
        <v>921</v>
      </c>
      <c r="L10680" s="82">
        <v>26497</v>
      </c>
      <c r="M10680" t="s">
        <v>11835</v>
      </c>
    </row>
    <row r="10681" spans="9:13" x14ac:dyDescent="0.25">
      <c r="I10681">
        <v>21674</v>
      </c>
      <c r="J10681" t="s">
        <v>451</v>
      </c>
      <c r="K10681" t="s">
        <v>936</v>
      </c>
      <c r="L10681" s="82">
        <v>26013</v>
      </c>
      <c r="M10681" t="s">
        <v>11836</v>
      </c>
    </row>
    <row r="10682" spans="9:13" x14ac:dyDescent="0.25">
      <c r="I10682">
        <v>21675</v>
      </c>
      <c r="J10682" t="s">
        <v>575</v>
      </c>
      <c r="K10682" t="s">
        <v>1003</v>
      </c>
      <c r="L10682" s="82">
        <v>25974</v>
      </c>
      <c r="M10682" t="s">
        <v>11837</v>
      </c>
    </row>
    <row r="10683" spans="9:13" x14ac:dyDescent="0.25">
      <c r="I10683">
        <v>21676</v>
      </c>
      <c r="J10683" t="s">
        <v>708</v>
      </c>
      <c r="K10683" t="s">
        <v>1008</v>
      </c>
      <c r="L10683" s="82">
        <v>26122</v>
      </c>
      <c r="M10683" t="s">
        <v>11838</v>
      </c>
    </row>
    <row r="10684" spans="9:13" x14ac:dyDescent="0.25">
      <c r="I10684">
        <v>21677</v>
      </c>
      <c r="J10684" t="s">
        <v>237</v>
      </c>
      <c r="K10684" t="s">
        <v>885</v>
      </c>
      <c r="L10684" s="82">
        <v>26262</v>
      </c>
      <c r="M10684" t="s">
        <v>11839</v>
      </c>
    </row>
    <row r="10685" spans="9:13" x14ac:dyDescent="0.25">
      <c r="I10685">
        <v>21678</v>
      </c>
      <c r="J10685" t="s">
        <v>254</v>
      </c>
      <c r="K10685" t="s">
        <v>927</v>
      </c>
      <c r="L10685" s="82">
        <v>26126</v>
      </c>
      <c r="M10685" t="s">
        <v>11840</v>
      </c>
    </row>
    <row r="10686" spans="9:13" x14ac:dyDescent="0.25">
      <c r="I10686">
        <v>21679</v>
      </c>
      <c r="J10686" t="s">
        <v>548</v>
      </c>
      <c r="K10686" t="s">
        <v>850</v>
      </c>
      <c r="L10686" s="82">
        <v>26214</v>
      </c>
      <c r="M10686" t="s">
        <v>11841</v>
      </c>
    </row>
    <row r="10687" spans="9:13" x14ac:dyDescent="0.25">
      <c r="I10687">
        <v>21680</v>
      </c>
      <c r="J10687" t="s">
        <v>333</v>
      </c>
      <c r="K10687" t="s">
        <v>823</v>
      </c>
      <c r="L10687" s="82">
        <v>26080</v>
      </c>
      <c r="M10687" t="s">
        <v>11842</v>
      </c>
    </row>
    <row r="10688" spans="9:13" x14ac:dyDescent="0.25">
      <c r="I10688">
        <v>21681</v>
      </c>
      <c r="J10688" t="s">
        <v>216</v>
      </c>
      <c r="K10688" t="s">
        <v>963</v>
      </c>
      <c r="L10688" s="82">
        <v>26115</v>
      </c>
      <c r="M10688" t="s">
        <v>11843</v>
      </c>
    </row>
    <row r="10689" spans="9:13" x14ac:dyDescent="0.25">
      <c r="I10689">
        <v>21682</v>
      </c>
      <c r="J10689" t="s">
        <v>411</v>
      </c>
      <c r="K10689" t="s">
        <v>919</v>
      </c>
      <c r="L10689" s="82">
        <v>26182</v>
      </c>
      <c r="M10689" t="s">
        <v>11844</v>
      </c>
    </row>
    <row r="10690" spans="9:13" x14ac:dyDescent="0.25">
      <c r="I10690">
        <v>21683</v>
      </c>
      <c r="J10690" t="s">
        <v>351</v>
      </c>
      <c r="K10690" t="s">
        <v>1007</v>
      </c>
      <c r="L10690" s="82">
        <v>25979</v>
      </c>
      <c r="M10690" t="s">
        <v>11845</v>
      </c>
    </row>
    <row r="10691" spans="9:13" x14ac:dyDescent="0.25">
      <c r="I10691">
        <v>21684</v>
      </c>
      <c r="J10691" t="s">
        <v>492</v>
      </c>
      <c r="K10691" t="s">
        <v>835</v>
      </c>
      <c r="L10691" s="82">
        <v>6498</v>
      </c>
      <c r="M10691" t="s">
        <v>11846</v>
      </c>
    </row>
    <row r="10692" spans="9:13" x14ac:dyDescent="0.25">
      <c r="I10692">
        <v>21685</v>
      </c>
      <c r="J10692" t="s">
        <v>526</v>
      </c>
      <c r="K10692" t="s">
        <v>987</v>
      </c>
      <c r="L10692" s="82">
        <v>27227</v>
      </c>
      <c r="M10692" t="s">
        <v>11847</v>
      </c>
    </row>
    <row r="10693" spans="9:13" x14ac:dyDescent="0.25">
      <c r="I10693">
        <v>21686</v>
      </c>
      <c r="J10693" t="s">
        <v>633</v>
      </c>
      <c r="K10693" t="s">
        <v>963</v>
      </c>
      <c r="L10693" s="82">
        <v>27289</v>
      </c>
      <c r="M10693" t="s">
        <v>11848</v>
      </c>
    </row>
    <row r="10694" spans="9:13" x14ac:dyDescent="0.25">
      <c r="I10694">
        <v>21687</v>
      </c>
      <c r="J10694" t="s">
        <v>295</v>
      </c>
      <c r="K10694" t="s">
        <v>889</v>
      </c>
      <c r="L10694" s="82">
        <v>27040</v>
      </c>
      <c r="M10694" t="s">
        <v>11849</v>
      </c>
    </row>
    <row r="10695" spans="9:13" x14ac:dyDescent="0.25">
      <c r="I10695">
        <v>21688</v>
      </c>
      <c r="J10695" t="s">
        <v>186</v>
      </c>
      <c r="K10695" t="s">
        <v>936</v>
      </c>
      <c r="L10695" s="82">
        <v>11309</v>
      </c>
      <c r="M10695" t="s">
        <v>11850</v>
      </c>
    </row>
    <row r="10696" spans="9:13" x14ac:dyDescent="0.25">
      <c r="I10696">
        <v>21689</v>
      </c>
      <c r="J10696" t="s">
        <v>316</v>
      </c>
      <c r="K10696" t="s">
        <v>861</v>
      </c>
      <c r="L10696" s="82">
        <v>11358</v>
      </c>
      <c r="M10696" t="s">
        <v>11851</v>
      </c>
    </row>
    <row r="10697" spans="9:13" x14ac:dyDescent="0.25">
      <c r="I10697">
        <v>21690</v>
      </c>
      <c r="J10697" t="s">
        <v>266</v>
      </c>
      <c r="K10697" t="s">
        <v>495</v>
      </c>
      <c r="L10697" s="82">
        <v>24315</v>
      </c>
      <c r="M10697" t="s">
        <v>11852</v>
      </c>
    </row>
    <row r="10698" spans="9:13" x14ac:dyDescent="0.25">
      <c r="I10698">
        <v>21691</v>
      </c>
      <c r="J10698" t="s">
        <v>597</v>
      </c>
      <c r="K10698" t="s">
        <v>664</v>
      </c>
      <c r="L10698" s="82">
        <v>24352</v>
      </c>
      <c r="M10698" t="s">
        <v>11853</v>
      </c>
    </row>
    <row r="10699" spans="9:13" x14ac:dyDescent="0.25">
      <c r="I10699">
        <v>21692</v>
      </c>
      <c r="J10699" t="s">
        <v>225</v>
      </c>
      <c r="K10699" t="s">
        <v>960</v>
      </c>
      <c r="L10699" s="82">
        <v>24417</v>
      </c>
      <c r="M10699" t="s">
        <v>11854</v>
      </c>
    </row>
    <row r="10700" spans="9:13" x14ac:dyDescent="0.25">
      <c r="I10700">
        <v>21693</v>
      </c>
      <c r="J10700" t="s">
        <v>226</v>
      </c>
      <c r="K10700" t="s">
        <v>1002</v>
      </c>
      <c r="L10700" s="82">
        <v>24316</v>
      </c>
      <c r="M10700" t="s">
        <v>11855</v>
      </c>
    </row>
    <row r="10701" spans="9:13" x14ac:dyDescent="0.25">
      <c r="I10701">
        <v>21694</v>
      </c>
      <c r="J10701" t="s">
        <v>729</v>
      </c>
      <c r="K10701" t="s">
        <v>846</v>
      </c>
      <c r="L10701" s="82">
        <v>24279</v>
      </c>
      <c r="M10701" t="s">
        <v>11856</v>
      </c>
    </row>
    <row r="10702" spans="9:13" x14ac:dyDescent="0.25">
      <c r="I10702">
        <v>21695</v>
      </c>
      <c r="J10702" t="s">
        <v>169</v>
      </c>
      <c r="K10702" t="s">
        <v>932</v>
      </c>
      <c r="L10702" s="82">
        <v>24386</v>
      </c>
      <c r="M10702" t="s">
        <v>11857</v>
      </c>
    </row>
    <row r="10703" spans="9:13" x14ac:dyDescent="0.25">
      <c r="I10703">
        <v>21696</v>
      </c>
      <c r="J10703" t="s">
        <v>294</v>
      </c>
      <c r="K10703" t="s">
        <v>1016</v>
      </c>
      <c r="L10703" s="82">
        <v>19493</v>
      </c>
      <c r="M10703" t="s">
        <v>11858</v>
      </c>
    </row>
    <row r="10704" spans="9:13" x14ac:dyDescent="0.25">
      <c r="I10704">
        <v>21697</v>
      </c>
      <c r="J10704" t="s">
        <v>234</v>
      </c>
      <c r="K10704" t="s">
        <v>864</v>
      </c>
      <c r="L10704" s="82">
        <v>19651</v>
      </c>
      <c r="M10704" t="s">
        <v>11859</v>
      </c>
    </row>
    <row r="10705" spans="9:13" x14ac:dyDescent="0.25">
      <c r="I10705">
        <v>21698</v>
      </c>
      <c r="J10705" t="s">
        <v>659</v>
      </c>
      <c r="K10705" t="s">
        <v>962</v>
      </c>
      <c r="L10705" s="82">
        <v>19558</v>
      </c>
      <c r="M10705" t="s">
        <v>11860</v>
      </c>
    </row>
    <row r="10706" spans="9:13" x14ac:dyDescent="0.25">
      <c r="I10706">
        <v>21699</v>
      </c>
      <c r="J10706" t="s">
        <v>456</v>
      </c>
      <c r="K10706" t="s">
        <v>991</v>
      </c>
      <c r="L10706" s="82">
        <v>19815</v>
      </c>
      <c r="M10706" t="s">
        <v>11861</v>
      </c>
    </row>
    <row r="10707" spans="9:13" x14ac:dyDescent="0.25">
      <c r="I10707">
        <v>21700</v>
      </c>
      <c r="J10707" t="s">
        <v>531</v>
      </c>
      <c r="K10707" t="s">
        <v>916</v>
      </c>
      <c r="L10707" s="82">
        <v>20001</v>
      </c>
      <c r="M10707" t="s">
        <v>11862</v>
      </c>
    </row>
    <row r="10708" spans="9:13" x14ac:dyDescent="0.25">
      <c r="I10708">
        <v>21701</v>
      </c>
      <c r="J10708" t="s">
        <v>232</v>
      </c>
      <c r="K10708" t="s">
        <v>939</v>
      </c>
      <c r="L10708" s="82">
        <v>20278</v>
      </c>
      <c r="M10708" t="s">
        <v>11863</v>
      </c>
    </row>
    <row r="10709" spans="9:13" x14ac:dyDescent="0.25">
      <c r="I10709">
        <v>21702</v>
      </c>
      <c r="J10709" t="s">
        <v>689</v>
      </c>
      <c r="K10709" t="s">
        <v>959</v>
      </c>
      <c r="L10709" s="82">
        <v>20126</v>
      </c>
      <c r="M10709" t="s">
        <v>11864</v>
      </c>
    </row>
    <row r="10710" spans="9:13" x14ac:dyDescent="0.25">
      <c r="I10710">
        <v>21703</v>
      </c>
      <c r="J10710" t="s">
        <v>689</v>
      </c>
      <c r="K10710" t="s">
        <v>123</v>
      </c>
      <c r="L10710" s="82">
        <v>20343</v>
      </c>
      <c r="M10710" t="s">
        <v>11865</v>
      </c>
    </row>
    <row r="10711" spans="9:13" x14ac:dyDescent="0.25">
      <c r="I10711">
        <v>21704</v>
      </c>
      <c r="J10711" t="s">
        <v>314</v>
      </c>
      <c r="K10711" t="s">
        <v>930</v>
      </c>
      <c r="L10711" s="82">
        <v>20205</v>
      </c>
      <c r="M10711" t="s">
        <v>11866</v>
      </c>
    </row>
    <row r="10712" spans="9:13" x14ac:dyDescent="0.25">
      <c r="I10712">
        <v>21705</v>
      </c>
      <c r="J10712" t="s">
        <v>553</v>
      </c>
      <c r="K10712" t="s">
        <v>991</v>
      </c>
      <c r="L10712" s="82">
        <v>20738</v>
      </c>
      <c r="M10712" t="s">
        <v>11867</v>
      </c>
    </row>
    <row r="10713" spans="9:13" x14ac:dyDescent="0.25">
      <c r="I10713">
        <v>21706</v>
      </c>
      <c r="J10713" t="s">
        <v>353</v>
      </c>
      <c r="K10713" t="s">
        <v>858</v>
      </c>
      <c r="L10713" s="82">
        <v>21162</v>
      </c>
      <c r="M10713" t="s">
        <v>11868</v>
      </c>
    </row>
    <row r="10714" spans="9:13" x14ac:dyDescent="0.25">
      <c r="I10714">
        <v>21707</v>
      </c>
      <c r="J10714" t="s">
        <v>539</v>
      </c>
      <c r="K10714" t="s">
        <v>861</v>
      </c>
      <c r="L10714" s="82">
        <v>20869</v>
      </c>
      <c r="M10714" t="s">
        <v>11869</v>
      </c>
    </row>
    <row r="10715" spans="9:13" x14ac:dyDescent="0.25">
      <c r="I10715">
        <v>21708</v>
      </c>
      <c r="J10715" t="s">
        <v>309</v>
      </c>
      <c r="K10715" t="s">
        <v>929</v>
      </c>
      <c r="L10715" s="82">
        <v>21220</v>
      </c>
      <c r="M10715" t="s">
        <v>11870</v>
      </c>
    </row>
    <row r="10716" spans="9:13" x14ac:dyDescent="0.25">
      <c r="I10716">
        <v>21709</v>
      </c>
      <c r="J10716" t="s">
        <v>450</v>
      </c>
      <c r="K10716" t="s">
        <v>823</v>
      </c>
      <c r="L10716" s="82">
        <v>21467</v>
      </c>
      <c r="M10716" t="s">
        <v>11871</v>
      </c>
    </row>
    <row r="10717" spans="9:13" x14ac:dyDescent="0.25">
      <c r="I10717">
        <v>21710</v>
      </c>
      <c r="J10717" t="s">
        <v>643</v>
      </c>
      <c r="K10717" t="s">
        <v>959</v>
      </c>
      <c r="L10717" s="82">
        <v>21494</v>
      </c>
      <c r="M10717" t="s">
        <v>11872</v>
      </c>
    </row>
    <row r="10718" spans="9:13" x14ac:dyDescent="0.25">
      <c r="I10718">
        <v>21711</v>
      </c>
      <c r="J10718" t="s">
        <v>319</v>
      </c>
      <c r="K10718" t="s">
        <v>937</v>
      </c>
      <c r="L10718" s="82">
        <v>21500</v>
      </c>
      <c r="M10718" t="s">
        <v>11873</v>
      </c>
    </row>
    <row r="10719" spans="9:13" x14ac:dyDescent="0.25">
      <c r="I10719">
        <v>21712</v>
      </c>
      <c r="J10719" t="s">
        <v>188</v>
      </c>
      <c r="K10719" t="s">
        <v>262</v>
      </c>
      <c r="L10719" s="82">
        <v>21350</v>
      </c>
      <c r="M10719" t="s">
        <v>11874</v>
      </c>
    </row>
    <row r="10720" spans="9:13" x14ac:dyDescent="0.25">
      <c r="I10720">
        <v>21713</v>
      </c>
      <c r="J10720" t="s">
        <v>299</v>
      </c>
      <c r="K10720" t="s">
        <v>996</v>
      </c>
      <c r="L10720" s="82">
        <v>21530</v>
      </c>
      <c r="M10720" t="s">
        <v>11875</v>
      </c>
    </row>
    <row r="10721" spans="9:13" x14ac:dyDescent="0.25">
      <c r="I10721">
        <v>21714</v>
      </c>
      <c r="J10721" t="s">
        <v>655</v>
      </c>
      <c r="K10721" t="s">
        <v>952</v>
      </c>
      <c r="L10721" s="82">
        <v>21437</v>
      </c>
      <c r="M10721" t="s">
        <v>11876</v>
      </c>
    </row>
    <row r="10722" spans="9:13" x14ac:dyDescent="0.25">
      <c r="I10722">
        <v>21715</v>
      </c>
      <c r="J10722" t="s">
        <v>277</v>
      </c>
      <c r="K10722" t="s">
        <v>262</v>
      </c>
      <c r="L10722" s="82">
        <v>21318</v>
      </c>
      <c r="M10722" t="s">
        <v>11877</v>
      </c>
    </row>
    <row r="10723" spans="9:13" x14ac:dyDescent="0.25">
      <c r="I10723">
        <v>21716</v>
      </c>
      <c r="J10723" t="s">
        <v>580</v>
      </c>
      <c r="K10723" t="s">
        <v>360</v>
      </c>
      <c r="L10723" s="82">
        <v>21246</v>
      </c>
      <c r="M10723" t="s">
        <v>11878</v>
      </c>
    </row>
    <row r="10724" spans="9:13" x14ac:dyDescent="0.25">
      <c r="I10724">
        <v>21717</v>
      </c>
      <c r="J10724" t="s">
        <v>326</v>
      </c>
      <c r="K10724" t="s">
        <v>841</v>
      </c>
      <c r="L10724" s="82">
        <v>21744</v>
      </c>
      <c r="M10724" t="s">
        <v>11879</v>
      </c>
    </row>
    <row r="10725" spans="9:13" x14ac:dyDescent="0.25">
      <c r="I10725">
        <v>21718</v>
      </c>
      <c r="J10725" t="s">
        <v>289</v>
      </c>
      <c r="K10725" t="s">
        <v>925</v>
      </c>
      <c r="L10725" s="82">
        <v>21872</v>
      </c>
      <c r="M10725" t="s">
        <v>11880</v>
      </c>
    </row>
    <row r="10726" spans="9:13" x14ac:dyDescent="0.25">
      <c r="I10726">
        <v>21719</v>
      </c>
      <c r="J10726" t="s">
        <v>363</v>
      </c>
      <c r="K10726" t="s">
        <v>823</v>
      </c>
      <c r="L10726" s="82">
        <v>21880</v>
      </c>
      <c r="M10726" t="s">
        <v>11881</v>
      </c>
    </row>
    <row r="10727" spans="9:13" x14ac:dyDescent="0.25">
      <c r="I10727">
        <v>21720</v>
      </c>
      <c r="J10727" t="s">
        <v>682</v>
      </c>
      <c r="K10727" t="s">
        <v>968</v>
      </c>
      <c r="L10727" s="82">
        <v>21678</v>
      </c>
      <c r="M10727" t="s">
        <v>11882</v>
      </c>
    </row>
    <row r="10728" spans="9:13" x14ac:dyDescent="0.25">
      <c r="I10728">
        <v>21721</v>
      </c>
      <c r="J10728" t="s">
        <v>360</v>
      </c>
      <c r="K10728" t="s">
        <v>942</v>
      </c>
      <c r="L10728" s="82">
        <v>21695</v>
      </c>
      <c r="M10728" t="s">
        <v>11883</v>
      </c>
    </row>
    <row r="10729" spans="9:13" x14ac:dyDescent="0.25">
      <c r="I10729">
        <v>21722</v>
      </c>
      <c r="J10729" t="s">
        <v>356</v>
      </c>
      <c r="K10729" t="s">
        <v>928</v>
      </c>
      <c r="L10729" s="82">
        <v>21675</v>
      </c>
      <c r="M10729" t="s">
        <v>11884</v>
      </c>
    </row>
    <row r="10730" spans="9:13" x14ac:dyDescent="0.25">
      <c r="I10730">
        <v>21723</v>
      </c>
      <c r="J10730" t="s">
        <v>212</v>
      </c>
      <c r="K10730" t="s">
        <v>822</v>
      </c>
      <c r="L10730" s="82">
        <v>26367</v>
      </c>
      <c r="M10730" t="s">
        <v>11885</v>
      </c>
    </row>
    <row r="10731" spans="9:13" x14ac:dyDescent="0.25">
      <c r="I10731">
        <v>21724</v>
      </c>
      <c r="J10731" t="s">
        <v>654</v>
      </c>
      <c r="K10731" t="s">
        <v>821</v>
      </c>
      <c r="L10731" s="82">
        <v>26554</v>
      </c>
      <c r="M10731" t="s">
        <v>11886</v>
      </c>
    </row>
    <row r="10732" spans="9:13" x14ac:dyDescent="0.25">
      <c r="I10732">
        <v>21725</v>
      </c>
      <c r="J10732" t="s">
        <v>294</v>
      </c>
      <c r="K10732" t="s">
        <v>1110</v>
      </c>
      <c r="L10732" s="82">
        <v>26532</v>
      </c>
      <c r="M10732" t="s">
        <v>11887</v>
      </c>
    </row>
    <row r="10733" spans="9:13" x14ac:dyDescent="0.25">
      <c r="I10733">
        <v>21726</v>
      </c>
      <c r="J10733" t="s">
        <v>363</v>
      </c>
      <c r="K10733" t="s">
        <v>995</v>
      </c>
      <c r="L10733" s="82">
        <v>26898</v>
      </c>
      <c r="M10733" t="s">
        <v>11888</v>
      </c>
    </row>
    <row r="10734" spans="9:13" x14ac:dyDescent="0.25">
      <c r="I10734">
        <v>21727</v>
      </c>
      <c r="J10734" t="s">
        <v>586</v>
      </c>
      <c r="K10734" t="s">
        <v>862</v>
      </c>
      <c r="L10734" s="82">
        <v>26839</v>
      </c>
      <c r="M10734" t="s">
        <v>11889</v>
      </c>
    </row>
    <row r="10735" spans="9:13" x14ac:dyDescent="0.25">
      <c r="I10735">
        <v>21728</v>
      </c>
      <c r="J10735" t="s">
        <v>320</v>
      </c>
      <c r="K10735" t="s">
        <v>915</v>
      </c>
      <c r="L10735" s="82">
        <v>26854</v>
      </c>
      <c r="M10735" t="s">
        <v>11890</v>
      </c>
    </row>
    <row r="10736" spans="9:13" x14ac:dyDescent="0.25">
      <c r="I10736">
        <v>21729</v>
      </c>
      <c r="J10736" t="s">
        <v>467</v>
      </c>
      <c r="K10736" t="s">
        <v>363</v>
      </c>
      <c r="L10736" s="82">
        <v>26856</v>
      </c>
      <c r="M10736" t="s">
        <v>11891</v>
      </c>
    </row>
    <row r="10737" spans="9:13" x14ac:dyDescent="0.25">
      <c r="I10737">
        <v>21730</v>
      </c>
      <c r="J10737" t="s">
        <v>206</v>
      </c>
      <c r="K10737" t="s">
        <v>942</v>
      </c>
      <c r="L10737" s="82">
        <v>26774</v>
      </c>
      <c r="M10737" t="s">
        <v>11892</v>
      </c>
    </row>
    <row r="10738" spans="9:13" x14ac:dyDescent="0.25">
      <c r="I10738">
        <v>21731</v>
      </c>
      <c r="J10738" t="s">
        <v>318</v>
      </c>
      <c r="K10738" t="s">
        <v>871</v>
      </c>
      <c r="L10738" s="82">
        <v>26870</v>
      </c>
      <c r="M10738" t="s">
        <v>11893</v>
      </c>
    </row>
    <row r="10739" spans="9:13" x14ac:dyDescent="0.25">
      <c r="I10739">
        <v>21732</v>
      </c>
      <c r="J10739" t="s">
        <v>161</v>
      </c>
      <c r="K10739" t="s">
        <v>825</v>
      </c>
      <c r="L10739" s="82">
        <v>26596</v>
      </c>
      <c r="M10739" t="s">
        <v>11894</v>
      </c>
    </row>
    <row r="10740" spans="9:13" x14ac:dyDescent="0.25">
      <c r="I10740">
        <v>21733</v>
      </c>
      <c r="J10740" t="s">
        <v>161</v>
      </c>
      <c r="K10740" t="s">
        <v>861</v>
      </c>
      <c r="L10740" s="82">
        <v>26241</v>
      </c>
      <c r="M10740" t="s">
        <v>11895</v>
      </c>
    </row>
    <row r="10741" spans="9:13" x14ac:dyDescent="0.25">
      <c r="I10741">
        <v>21734</v>
      </c>
      <c r="J10741" t="s">
        <v>210</v>
      </c>
      <c r="K10741" t="s">
        <v>856</v>
      </c>
      <c r="L10741" s="82">
        <v>26147</v>
      </c>
      <c r="M10741" t="s">
        <v>11896</v>
      </c>
    </row>
    <row r="10742" spans="9:13" x14ac:dyDescent="0.25">
      <c r="I10742">
        <v>21735</v>
      </c>
      <c r="J10742" t="s">
        <v>210</v>
      </c>
      <c r="K10742" t="s">
        <v>871</v>
      </c>
      <c r="L10742" s="82">
        <v>26048</v>
      </c>
      <c r="M10742" t="s">
        <v>11897</v>
      </c>
    </row>
    <row r="10743" spans="9:13" x14ac:dyDescent="0.25">
      <c r="I10743">
        <v>21736</v>
      </c>
      <c r="J10743" t="s">
        <v>495</v>
      </c>
      <c r="K10743" t="s">
        <v>953</v>
      </c>
      <c r="L10743" s="82">
        <v>26047</v>
      </c>
      <c r="M10743" t="s">
        <v>11898</v>
      </c>
    </row>
    <row r="10744" spans="9:13" x14ac:dyDescent="0.25">
      <c r="I10744">
        <v>21737</v>
      </c>
      <c r="J10744" t="s">
        <v>527</v>
      </c>
      <c r="K10744" t="s">
        <v>911</v>
      </c>
      <c r="L10744" s="82">
        <v>22877</v>
      </c>
      <c r="M10744" t="s">
        <v>11899</v>
      </c>
    </row>
    <row r="10745" spans="9:13" x14ac:dyDescent="0.25">
      <c r="I10745">
        <v>21738</v>
      </c>
      <c r="J10745" t="s">
        <v>444</v>
      </c>
      <c r="K10745" t="s">
        <v>999</v>
      </c>
      <c r="L10745" s="82">
        <v>22907</v>
      </c>
      <c r="M10745" t="s">
        <v>11900</v>
      </c>
    </row>
    <row r="10746" spans="9:13" x14ac:dyDescent="0.25">
      <c r="I10746">
        <v>21739</v>
      </c>
      <c r="J10746" t="s">
        <v>623</v>
      </c>
      <c r="K10746" t="s">
        <v>839</v>
      </c>
      <c r="L10746" s="82">
        <v>22879</v>
      </c>
      <c r="M10746" t="s">
        <v>11901</v>
      </c>
    </row>
    <row r="10747" spans="9:13" x14ac:dyDescent="0.25">
      <c r="I10747">
        <v>21740</v>
      </c>
      <c r="J10747" t="s">
        <v>344</v>
      </c>
      <c r="K10747" t="s">
        <v>833</v>
      </c>
      <c r="L10747" s="82">
        <v>22945</v>
      </c>
      <c r="M10747" t="s">
        <v>11902</v>
      </c>
    </row>
    <row r="10748" spans="9:13" x14ac:dyDescent="0.25">
      <c r="I10748">
        <v>21741</v>
      </c>
      <c r="J10748" t="s">
        <v>584</v>
      </c>
      <c r="K10748" t="s">
        <v>939</v>
      </c>
      <c r="L10748" s="82">
        <v>20620</v>
      </c>
      <c r="M10748" t="s">
        <v>11903</v>
      </c>
    </row>
    <row r="10749" spans="9:13" x14ac:dyDescent="0.25">
      <c r="I10749">
        <v>21742</v>
      </c>
      <c r="J10749" t="s">
        <v>341</v>
      </c>
      <c r="K10749" t="s">
        <v>887</v>
      </c>
      <c r="L10749" s="82">
        <v>24061</v>
      </c>
      <c r="M10749" t="s">
        <v>11904</v>
      </c>
    </row>
    <row r="10750" spans="9:13" x14ac:dyDescent="0.25">
      <c r="I10750">
        <v>21743</v>
      </c>
      <c r="J10750" t="s">
        <v>178</v>
      </c>
      <c r="K10750" t="s">
        <v>896</v>
      </c>
      <c r="L10750" s="82">
        <v>24036</v>
      </c>
      <c r="M10750" t="s">
        <v>11905</v>
      </c>
    </row>
    <row r="10751" spans="9:13" x14ac:dyDescent="0.25">
      <c r="I10751">
        <v>21744</v>
      </c>
      <c r="J10751" t="s">
        <v>515</v>
      </c>
      <c r="K10751" t="s">
        <v>944</v>
      </c>
      <c r="L10751" s="82">
        <v>23819</v>
      </c>
      <c r="M10751" t="s">
        <v>11906</v>
      </c>
    </row>
    <row r="10752" spans="9:13" x14ac:dyDescent="0.25">
      <c r="I10752">
        <v>21745</v>
      </c>
      <c r="J10752" t="s">
        <v>528</v>
      </c>
      <c r="K10752" t="s">
        <v>940</v>
      </c>
      <c r="L10752" s="82">
        <v>23591</v>
      </c>
      <c r="M10752" t="s">
        <v>11907</v>
      </c>
    </row>
    <row r="10753" spans="9:13" x14ac:dyDescent="0.25">
      <c r="I10753">
        <v>21746</v>
      </c>
      <c r="J10753" t="s">
        <v>337</v>
      </c>
      <c r="K10753" t="s">
        <v>857</v>
      </c>
      <c r="L10753" s="82">
        <v>22721</v>
      </c>
      <c r="M10753" t="s">
        <v>11908</v>
      </c>
    </row>
    <row r="10754" spans="9:13" x14ac:dyDescent="0.25">
      <c r="I10754">
        <v>21747</v>
      </c>
      <c r="J10754" t="s">
        <v>661</v>
      </c>
      <c r="K10754" t="s">
        <v>868</v>
      </c>
      <c r="L10754" s="82">
        <v>22752</v>
      </c>
      <c r="M10754" t="s">
        <v>11909</v>
      </c>
    </row>
    <row r="10755" spans="9:13" x14ac:dyDescent="0.25">
      <c r="I10755">
        <v>21748</v>
      </c>
      <c r="J10755" t="s">
        <v>164</v>
      </c>
      <c r="K10755" t="s">
        <v>915</v>
      </c>
      <c r="L10755" s="82">
        <v>22944</v>
      </c>
      <c r="M10755" t="s">
        <v>11910</v>
      </c>
    </row>
    <row r="10756" spans="9:13" x14ac:dyDescent="0.25">
      <c r="I10756">
        <v>21749</v>
      </c>
      <c r="J10756" t="s">
        <v>291</v>
      </c>
      <c r="K10756" t="s">
        <v>923</v>
      </c>
      <c r="L10756" s="82">
        <v>15397</v>
      </c>
      <c r="M10756" t="s">
        <v>11911</v>
      </c>
    </row>
    <row r="10757" spans="9:13" x14ac:dyDescent="0.25">
      <c r="I10757">
        <v>21750</v>
      </c>
      <c r="J10757" t="s">
        <v>523</v>
      </c>
      <c r="K10757" t="s">
        <v>874</v>
      </c>
      <c r="L10757" s="82">
        <v>15623</v>
      </c>
      <c r="M10757" t="s">
        <v>11912</v>
      </c>
    </row>
    <row r="10758" spans="9:13" x14ac:dyDescent="0.25">
      <c r="I10758">
        <v>21751</v>
      </c>
      <c r="J10758" t="s">
        <v>456</v>
      </c>
      <c r="K10758" t="s">
        <v>477</v>
      </c>
      <c r="L10758" s="82">
        <v>15655</v>
      </c>
      <c r="M10758" t="s">
        <v>11913</v>
      </c>
    </row>
    <row r="10759" spans="9:13" x14ac:dyDescent="0.25">
      <c r="I10759">
        <v>21752</v>
      </c>
      <c r="J10759" t="s">
        <v>367</v>
      </c>
      <c r="K10759" t="s">
        <v>946</v>
      </c>
      <c r="L10759" s="82">
        <v>15435</v>
      </c>
      <c r="M10759" t="s">
        <v>11914</v>
      </c>
    </row>
    <row r="10760" spans="9:13" x14ac:dyDescent="0.25">
      <c r="I10760">
        <v>21753</v>
      </c>
      <c r="J10760" t="s">
        <v>363</v>
      </c>
      <c r="K10760" t="s">
        <v>924</v>
      </c>
      <c r="L10760" s="82">
        <v>15667</v>
      </c>
      <c r="M10760" t="s">
        <v>11915</v>
      </c>
    </row>
    <row r="10761" spans="9:13" x14ac:dyDescent="0.25">
      <c r="I10761">
        <v>21754</v>
      </c>
      <c r="J10761" t="s">
        <v>507</v>
      </c>
      <c r="K10761" t="s">
        <v>866</v>
      </c>
      <c r="L10761" s="82">
        <v>15623</v>
      </c>
      <c r="M10761" t="s">
        <v>11916</v>
      </c>
    </row>
    <row r="10762" spans="9:13" x14ac:dyDescent="0.25">
      <c r="I10762">
        <v>21755</v>
      </c>
      <c r="J10762" t="s">
        <v>227</v>
      </c>
      <c r="K10762" t="s">
        <v>126</v>
      </c>
      <c r="L10762" s="82">
        <v>15789</v>
      </c>
      <c r="M10762" t="s">
        <v>11917</v>
      </c>
    </row>
    <row r="10763" spans="9:13" x14ac:dyDescent="0.25">
      <c r="I10763">
        <v>21756</v>
      </c>
      <c r="J10763" t="s">
        <v>313</v>
      </c>
      <c r="K10763" t="s">
        <v>859</v>
      </c>
      <c r="L10763" s="82">
        <v>16034</v>
      </c>
      <c r="M10763" t="s">
        <v>11918</v>
      </c>
    </row>
    <row r="10764" spans="9:13" x14ac:dyDescent="0.25">
      <c r="I10764">
        <v>21757</v>
      </c>
      <c r="J10764" t="s">
        <v>366</v>
      </c>
      <c r="K10764" t="s">
        <v>838</v>
      </c>
      <c r="L10764" s="82">
        <v>15961</v>
      </c>
      <c r="M10764" t="s">
        <v>11919</v>
      </c>
    </row>
    <row r="10765" spans="9:13" x14ac:dyDescent="0.25">
      <c r="I10765">
        <v>21758</v>
      </c>
      <c r="J10765" t="s">
        <v>501</v>
      </c>
      <c r="K10765" t="s">
        <v>964</v>
      </c>
      <c r="L10765" s="82">
        <v>16124</v>
      </c>
      <c r="M10765" t="s">
        <v>11920</v>
      </c>
    </row>
    <row r="10766" spans="9:13" x14ac:dyDescent="0.25">
      <c r="I10766">
        <v>21759</v>
      </c>
      <c r="J10766" t="s">
        <v>183</v>
      </c>
      <c r="K10766" t="s">
        <v>993</v>
      </c>
      <c r="L10766" s="82">
        <v>16182</v>
      </c>
      <c r="M10766" t="s">
        <v>11921</v>
      </c>
    </row>
    <row r="10767" spans="9:13" x14ac:dyDescent="0.25">
      <c r="I10767">
        <v>21760</v>
      </c>
      <c r="J10767" t="s">
        <v>621</v>
      </c>
      <c r="K10767" t="s">
        <v>962</v>
      </c>
      <c r="L10767" s="82">
        <v>16363</v>
      </c>
      <c r="M10767" t="s">
        <v>11922</v>
      </c>
    </row>
    <row r="10768" spans="9:13" x14ac:dyDescent="0.25">
      <c r="I10768">
        <v>21761</v>
      </c>
      <c r="J10768" t="s">
        <v>585</v>
      </c>
      <c r="K10768" t="s">
        <v>939</v>
      </c>
      <c r="L10768" s="82">
        <v>16300</v>
      </c>
      <c r="M10768" t="s">
        <v>11923</v>
      </c>
    </row>
    <row r="10769" spans="9:13" x14ac:dyDescent="0.25">
      <c r="I10769">
        <v>21762</v>
      </c>
      <c r="J10769" t="s">
        <v>309</v>
      </c>
      <c r="K10769" t="s">
        <v>857</v>
      </c>
      <c r="L10769" s="82">
        <v>16309</v>
      </c>
      <c r="M10769" t="s">
        <v>11924</v>
      </c>
    </row>
    <row r="10770" spans="9:13" x14ac:dyDescent="0.25">
      <c r="I10770">
        <v>21763</v>
      </c>
      <c r="J10770" t="s">
        <v>320</v>
      </c>
      <c r="K10770" t="s">
        <v>889</v>
      </c>
      <c r="L10770" s="82">
        <v>16691</v>
      </c>
      <c r="M10770" t="s">
        <v>11925</v>
      </c>
    </row>
    <row r="10771" spans="9:13" x14ac:dyDescent="0.25">
      <c r="I10771">
        <v>21764</v>
      </c>
      <c r="J10771" t="s">
        <v>189</v>
      </c>
      <c r="K10771" t="s">
        <v>992</v>
      </c>
      <c r="L10771" s="82">
        <v>16535</v>
      </c>
      <c r="M10771" t="s">
        <v>11926</v>
      </c>
    </row>
    <row r="10772" spans="9:13" x14ac:dyDescent="0.25">
      <c r="I10772">
        <v>21765</v>
      </c>
      <c r="J10772" t="s">
        <v>542</v>
      </c>
      <c r="K10772" t="s">
        <v>596</v>
      </c>
      <c r="L10772" s="82">
        <v>16664</v>
      </c>
      <c r="M10772" t="s">
        <v>11927</v>
      </c>
    </row>
    <row r="10773" spans="9:13" x14ac:dyDescent="0.25">
      <c r="I10773">
        <v>21766</v>
      </c>
      <c r="J10773" t="s">
        <v>186</v>
      </c>
      <c r="K10773" t="s">
        <v>886</v>
      </c>
      <c r="L10773" s="82">
        <v>16583</v>
      </c>
      <c r="M10773" t="s">
        <v>11928</v>
      </c>
    </row>
    <row r="10774" spans="9:13" x14ac:dyDescent="0.25">
      <c r="I10774">
        <v>21767</v>
      </c>
      <c r="J10774" t="s">
        <v>492</v>
      </c>
      <c r="K10774" t="s">
        <v>916</v>
      </c>
      <c r="L10774" s="82">
        <v>16966</v>
      </c>
      <c r="M10774" t="s">
        <v>11929</v>
      </c>
    </row>
    <row r="10775" spans="9:13" x14ac:dyDescent="0.25">
      <c r="I10775">
        <v>21768</v>
      </c>
      <c r="J10775" t="s">
        <v>636</v>
      </c>
      <c r="K10775" t="s">
        <v>1016</v>
      </c>
      <c r="L10775" s="82">
        <v>17036</v>
      </c>
      <c r="M10775" t="s">
        <v>11930</v>
      </c>
    </row>
    <row r="10776" spans="9:13" x14ac:dyDescent="0.25">
      <c r="I10776">
        <v>21769</v>
      </c>
      <c r="J10776" t="s">
        <v>202</v>
      </c>
      <c r="K10776" t="s">
        <v>896</v>
      </c>
      <c r="L10776" s="82">
        <v>16907</v>
      </c>
      <c r="M10776" t="s">
        <v>11931</v>
      </c>
    </row>
    <row r="10777" spans="9:13" x14ac:dyDescent="0.25">
      <c r="I10777">
        <v>21770</v>
      </c>
      <c r="J10777" t="s">
        <v>597</v>
      </c>
      <c r="K10777" t="s">
        <v>495</v>
      </c>
      <c r="L10777" s="82">
        <v>17025</v>
      </c>
      <c r="M10777" t="s">
        <v>11932</v>
      </c>
    </row>
    <row r="10778" spans="9:13" x14ac:dyDescent="0.25">
      <c r="I10778">
        <v>21771</v>
      </c>
      <c r="J10778" t="s">
        <v>461</v>
      </c>
      <c r="K10778" t="s">
        <v>922</v>
      </c>
      <c r="L10778" s="82">
        <v>17146</v>
      </c>
      <c r="M10778" t="s">
        <v>11933</v>
      </c>
    </row>
    <row r="10779" spans="9:13" x14ac:dyDescent="0.25">
      <c r="I10779">
        <v>21772</v>
      </c>
      <c r="J10779" t="s">
        <v>295</v>
      </c>
      <c r="K10779" t="s">
        <v>917</v>
      </c>
      <c r="L10779" s="82">
        <v>16849</v>
      </c>
      <c r="M10779" t="s">
        <v>11934</v>
      </c>
    </row>
    <row r="10780" spans="9:13" x14ac:dyDescent="0.25">
      <c r="I10780">
        <v>21773</v>
      </c>
      <c r="J10780" t="s">
        <v>226</v>
      </c>
      <c r="K10780" t="s">
        <v>983</v>
      </c>
      <c r="L10780" s="82">
        <v>16974</v>
      </c>
      <c r="M10780" t="s">
        <v>11935</v>
      </c>
    </row>
    <row r="10781" spans="9:13" x14ac:dyDescent="0.25">
      <c r="I10781">
        <v>21774</v>
      </c>
      <c r="J10781" t="s">
        <v>490</v>
      </c>
      <c r="K10781" t="s">
        <v>283</v>
      </c>
      <c r="L10781" s="82">
        <v>17340</v>
      </c>
      <c r="M10781" t="s">
        <v>11936</v>
      </c>
    </row>
    <row r="10782" spans="9:13" x14ac:dyDescent="0.25">
      <c r="I10782">
        <v>21775</v>
      </c>
      <c r="J10782" t="s">
        <v>357</v>
      </c>
      <c r="K10782" t="s">
        <v>916</v>
      </c>
      <c r="L10782" s="82">
        <v>17280</v>
      </c>
      <c r="M10782" t="s">
        <v>11937</v>
      </c>
    </row>
    <row r="10783" spans="9:13" x14ac:dyDescent="0.25">
      <c r="I10783">
        <v>21776</v>
      </c>
      <c r="J10783" t="s">
        <v>197</v>
      </c>
      <c r="K10783" t="s">
        <v>953</v>
      </c>
      <c r="L10783" s="82">
        <v>17414</v>
      </c>
      <c r="M10783" t="s">
        <v>11938</v>
      </c>
    </row>
    <row r="10784" spans="9:13" x14ac:dyDescent="0.25">
      <c r="I10784">
        <v>21777</v>
      </c>
      <c r="J10784" t="s">
        <v>228</v>
      </c>
      <c r="K10784" t="s">
        <v>959</v>
      </c>
      <c r="L10784" s="82">
        <v>17340</v>
      </c>
      <c r="M10784" t="s">
        <v>11939</v>
      </c>
    </row>
    <row r="10785" spans="9:13" x14ac:dyDescent="0.25">
      <c r="I10785">
        <v>21778</v>
      </c>
      <c r="J10785" t="s">
        <v>430</v>
      </c>
      <c r="K10785" t="s">
        <v>922</v>
      </c>
      <c r="L10785" s="82">
        <v>17291</v>
      </c>
      <c r="M10785" t="s">
        <v>11940</v>
      </c>
    </row>
    <row r="10786" spans="9:13" x14ac:dyDescent="0.25">
      <c r="I10786">
        <v>21779</v>
      </c>
      <c r="J10786" t="s">
        <v>287</v>
      </c>
      <c r="K10786" t="s">
        <v>122</v>
      </c>
      <c r="L10786" s="82">
        <v>17445</v>
      </c>
      <c r="M10786" t="s">
        <v>11941</v>
      </c>
    </row>
    <row r="10787" spans="9:13" x14ac:dyDescent="0.25">
      <c r="I10787">
        <v>21780</v>
      </c>
      <c r="J10787" t="s">
        <v>445</v>
      </c>
      <c r="K10787" t="s">
        <v>854</v>
      </c>
      <c r="L10787" s="82">
        <v>17221</v>
      </c>
      <c r="M10787" t="s">
        <v>11942</v>
      </c>
    </row>
    <row r="10788" spans="9:13" x14ac:dyDescent="0.25">
      <c r="I10788">
        <v>21781</v>
      </c>
      <c r="J10788" t="s">
        <v>447</v>
      </c>
      <c r="K10788" t="s">
        <v>911</v>
      </c>
      <c r="L10788" s="82">
        <v>17340</v>
      </c>
      <c r="M10788" t="s">
        <v>11943</v>
      </c>
    </row>
    <row r="10789" spans="9:13" x14ac:dyDescent="0.25">
      <c r="I10789">
        <v>21782</v>
      </c>
      <c r="J10789" t="s">
        <v>220</v>
      </c>
      <c r="K10789" t="s">
        <v>664</v>
      </c>
      <c r="L10789" s="82">
        <v>17761</v>
      </c>
      <c r="M10789" t="s">
        <v>11944</v>
      </c>
    </row>
    <row r="10790" spans="9:13" x14ac:dyDescent="0.25">
      <c r="I10790">
        <v>21783</v>
      </c>
      <c r="J10790" t="s">
        <v>549</v>
      </c>
      <c r="K10790" t="s">
        <v>919</v>
      </c>
      <c r="L10790" s="82">
        <v>17825</v>
      </c>
      <c r="M10790" t="s">
        <v>11945</v>
      </c>
    </row>
    <row r="10791" spans="9:13" x14ac:dyDescent="0.25">
      <c r="I10791">
        <v>21784</v>
      </c>
      <c r="J10791" t="s">
        <v>511</v>
      </c>
      <c r="K10791" t="s">
        <v>857</v>
      </c>
      <c r="L10791" s="82">
        <v>17811</v>
      </c>
      <c r="M10791" t="s">
        <v>11946</v>
      </c>
    </row>
    <row r="10792" spans="9:13" x14ac:dyDescent="0.25">
      <c r="I10792">
        <v>21785</v>
      </c>
      <c r="J10792" t="s">
        <v>728</v>
      </c>
      <c r="K10792" t="s">
        <v>932</v>
      </c>
      <c r="L10792" s="82">
        <v>17664</v>
      </c>
      <c r="M10792" t="s">
        <v>11947</v>
      </c>
    </row>
    <row r="10793" spans="9:13" x14ac:dyDescent="0.25">
      <c r="I10793">
        <v>21786</v>
      </c>
      <c r="J10793" t="s">
        <v>332</v>
      </c>
      <c r="K10793" t="s">
        <v>835</v>
      </c>
      <c r="L10793" s="82">
        <v>17716</v>
      </c>
      <c r="M10793" t="s">
        <v>11948</v>
      </c>
    </row>
    <row r="10794" spans="9:13" x14ac:dyDescent="0.25">
      <c r="I10794">
        <v>21787</v>
      </c>
      <c r="J10794" t="s">
        <v>552</v>
      </c>
      <c r="K10794" t="s">
        <v>698</v>
      </c>
      <c r="L10794" s="82">
        <v>17852</v>
      </c>
      <c r="M10794" t="s">
        <v>11949</v>
      </c>
    </row>
    <row r="10795" spans="9:13" x14ac:dyDescent="0.25">
      <c r="I10795">
        <v>21788</v>
      </c>
      <c r="J10795" t="s">
        <v>356</v>
      </c>
      <c r="K10795" t="s">
        <v>931</v>
      </c>
      <c r="L10795" s="82">
        <v>17657</v>
      </c>
      <c r="M10795" t="s">
        <v>11950</v>
      </c>
    </row>
    <row r="10796" spans="9:13" x14ac:dyDescent="0.25">
      <c r="I10796">
        <v>21789</v>
      </c>
      <c r="J10796" t="s">
        <v>160</v>
      </c>
      <c r="K10796" t="s">
        <v>913</v>
      </c>
      <c r="L10796" s="82">
        <v>17709</v>
      </c>
      <c r="M10796" t="s">
        <v>11951</v>
      </c>
    </row>
    <row r="10797" spans="9:13" x14ac:dyDescent="0.25">
      <c r="I10797">
        <v>21790</v>
      </c>
      <c r="J10797" t="s">
        <v>283</v>
      </c>
      <c r="K10797" t="s">
        <v>871</v>
      </c>
      <c r="L10797" s="82">
        <v>17587</v>
      </c>
      <c r="M10797" t="s">
        <v>11952</v>
      </c>
    </row>
    <row r="10798" spans="9:13" x14ac:dyDescent="0.25">
      <c r="I10798">
        <v>21791</v>
      </c>
      <c r="J10798" t="s">
        <v>530</v>
      </c>
      <c r="K10798" t="s">
        <v>867</v>
      </c>
      <c r="L10798" s="82">
        <v>17886</v>
      </c>
      <c r="M10798" t="s">
        <v>11953</v>
      </c>
    </row>
    <row r="10799" spans="9:13" x14ac:dyDescent="0.25">
      <c r="I10799">
        <v>21792</v>
      </c>
      <c r="J10799" t="s">
        <v>539</v>
      </c>
      <c r="K10799" t="s">
        <v>876</v>
      </c>
      <c r="L10799" s="82">
        <v>18062</v>
      </c>
      <c r="M10799" t="s">
        <v>11954</v>
      </c>
    </row>
    <row r="10800" spans="9:13" x14ac:dyDescent="0.25">
      <c r="I10800">
        <v>21793</v>
      </c>
      <c r="J10800" t="s">
        <v>506</v>
      </c>
      <c r="K10800" t="s">
        <v>749</v>
      </c>
      <c r="L10800" s="82">
        <v>18134</v>
      </c>
      <c r="M10800" t="s">
        <v>11955</v>
      </c>
    </row>
    <row r="10801" spans="9:13" x14ac:dyDescent="0.25">
      <c r="I10801">
        <v>21794</v>
      </c>
      <c r="J10801" t="s">
        <v>226</v>
      </c>
      <c r="K10801" t="s">
        <v>283</v>
      </c>
      <c r="L10801" s="82">
        <v>18156</v>
      </c>
      <c r="M10801" t="s">
        <v>11956</v>
      </c>
    </row>
    <row r="10802" spans="9:13" x14ac:dyDescent="0.25">
      <c r="I10802">
        <v>21795</v>
      </c>
      <c r="J10802" t="s">
        <v>335</v>
      </c>
      <c r="K10802" t="s">
        <v>835</v>
      </c>
      <c r="L10802" s="82">
        <v>17920</v>
      </c>
      <c r="M10802" t="s">
        <v>11957</v>
      </c>
    </row>
    <row r="10803" spans="9:13" x14ac:dyDescent="0.25">
      <c r="I10803">
        <v>21796</v>
      </c>
      <c r="J10803" t="s">
        <v>515</v>
      </c>
      <c r="K10803" t="s">
        <v>960</v>
      </c>
      <c r="L10803" s="82">
        <v>18363</v>
      </c>
      <c r="M10803" t="s">
        <v>11958</v>
      </c>
    </row>
    <row r="10804" spans="9:13" x14ac:dyDescent="0.25">
      <c r="I10804">
        <v>21797</v>
      </c>
      <c r="J10804" t="s">
        <v>571</v>
      </c>
      <c r="K10804" t="s">
        <v>873</v>
      </c>
      <c r="L10804" s="82">
        <v>18531</v>
      </c>
      <c r="M10804" t="s">
        <v>11959</v>
      </c>
    </row>
    <row r="10805" spans="9:13" x14ac:dyDescent="0.25">
      <c r="I10805">
        <v>21798</v>
      </c>
      <c r="J10805" t="s">
        <v>362</v>
      </c>
      <c r="K10805" t="s">
        <v>939</v>
      </c>
      <c r="L10805" s="82">
        <v>18531</v>
      </c>
      <c r="M10805" t="s">
        <v>11960</v>
      </c>
    </row>
    <row r="10806" spans="9:13" x14ac:dyDescent="0.25">
      <c r="I10806">
        <v>21799</v>
      </c>
      <c r="J10806" t="s">
        <v>326</v>
      </c>
      <c r="K10806" t="s">
        <v>945</v>
      </c>
      <c r="L10806" s="82">
        <v>18533</v>
      </c>
      <c r="M10806" t="s">
        <v>11961</v>
      </c>
    </row>
    <row r="10807" spans="9:13" x14ac:dyDescent="0.25">
      <c r="I10807">
        <v>21800</v>
      </c>
      <c r="J10807" t="s">
        <v>198</v>
      </c>
      <c r="K10807" t="s">
        <v>961</v>
      </c>
      <c r="L10807" s="82">
        <v>18525</v>
      </c>
      <c r="M10807" t="s">
        <v>11962</v>
      </c>
    </row>
    <row r="10808" spans="9:13" x14ac:dyDescent="0.25">
      <c r="I10808">
        <v>21801</v>
      </c>
      <c r="J10808" t="s">
        <v>506</v>
      </c>
      <c r="K10808" t="s">
        <v>935</v>
      </c>
      <c r="L10808" s="82">
        <v>18551</v>
      </c>
      <c r="M10808" t="s">
        <v>11963</v>
      </c>
    </row>
    <row r="10809" spans="9:13" x14ac:dyDescent="0.25">
      <c r="I10809">
        <v>21802</v>
      </c>
      <c r="J10809" t="s">
        <v>227</v>
      </c>
      <c r="K10809" t="s">
        <v>925</v>
      </c>
      <c r="L10809" s="82">
        <v>18373</v>
      </c>
      <c r="M10809" t="s">
        <v>11964</v>
      </c>
    </row>
    <row r="10810" spans="9:13" x14ac:dyDescent="0.25">
      <c r="I10810">
        <v>21803</v>
      </c>
      <c r="J10810" t="s">
        <v>228</v>
      </c>
      <c r="K10810" t="s">
        <v>495</v>
      </c>
      <c r="L10810" s="82">
        <v>18893</v>
      </c>
      <c r="M10810" t="s">
        <v>11965</v>
      </c>
    </row>
    <row r="10811" spans="9:13" x14ac:dyDescent="0.25">
      <c r="I10811">
        <v>21804</v>
      </c>
      <c r="J10811" t="s">
        <v>310</v>
      </c>
      <c r="K10811" t="s">
        <v>945</v>
      </c>
      <c r="L10811" s="82">
        <v>18851</v>
      </c>
      <c r="M10811" t="s">
        <v>11966</v>
      </c>
    </row>
    <row r="10812" spans="9:13" x14ac:dyDescent="0.25">
      <c r="I10812">
        <v>21805</v>
      </c>
      <c r="J10812" t="s">
        <v>227</v>
      </c>
      <c r="K10812" t="s">
        <v>171</v>
      </c>
      <c r="L10812" s="82">
        <v>18736</v>
      </c>
      <c r="M10812" t="s">
        <v>11967</v>
      </c>
    </row>
    <row r="10813" spans="9:13" x14ac:dyDescent="0.25">
      <c r="I10813">
        <v>21806</v>
      </c>
      <c r="J10813" t="s">
        <v>571</v>
      </c>
      <c r="K10813" t="s">
        <v>844</v>
      </c>
      <c r="L10813" s="82">
        <v>18662</v>
      </c>
      <c r="M10813" t="s">
        <v>11968</v>
      </c>
    </row>
    <row r="10814" spans="9:13" x14ac:dyDescent="0.25">
      <c r="I10814">
        <v>21807</v>
      </c>
      <c r="J10814" t="s">
        <v>187</v>
      </c>
      <c r="K10814" t="s">
        <v>942</v>
      </c>
      <c r="L10814" s="82">
        <v>18934</v>
      </c>
      <c r="M10814" t="s">
        <v>11969</v>
      </c>
    </row>
    <row r="10815" spans="9:13" x14ac:dyDescent="0.25">
      <c r="I10815">
        <v>21808</v>
      </c>
      <c r="J10815" t="s">
        <v>187</v>
      </c>
      <c r="K10815" t="s">
        <v>987</v>
      </c>
      <c r="L10815" s="82">
        <v>18679</v>
      </c>
      <c r="M10815" t="s">
        <v>11970</v>
      </c>
    </row>
    <row r="10816" spans="9:13" x14ac:dyDescent="0.25">
      <c r="I10816">
        <v>21809</v>
      </c>
      <c r="J10816" t="s">
        <v>162</v>
      </c>
      <c r="K10816" t="s">
        <v>953</v>
      </c>
      <c r="L10816" s="82">
        <v>18906</v>
      </c>
      <c r="M10816" t="s">
        <v>11971</v>
      </c>
    </row>
    <row r="10817" spans="9:13" x14ac:dyDescent="0.25">
      <c r="I10817">
        <v>21810</v>
      </c>
      <c r="J10817" t="s">
        <v>458</v>
      </c>
      <c r="K10817" t="s">
        <v>943</v>
      </c>
      <c r="L10817" s="82">
        <v>18980</v>
      </c>
      <c r="M10817" t="s">
        <v>11972</v>
      </c>
    </row>
    <row r="10818" spans="9:13" x14ac:dyDescent="0.25">
      <c r="I10818">
        <v>21811</v>
      </c>
      <c r="J10818" t="s">
        <v>316</v>
      </c>
      <c r="K10818" t="s">
        <v>923</v>
      </c>
      <c r="L10818" s="82">
        <v>19036</v>
      </c>
      <c r="M10818" t="s">
        <v>11973</v>
      </c>
    </row>
    <row r="10819" spans="9:13" x14ac:dyDescent="0.25">
      <c r="I10819">
        <v>21812</v>
      </c>
      <c r="J10819" t="s">
        <v>322</v>
      </c>
      <c r="K10819" t="s">
        <v>526</v>
      </c>
      <c r="L10819" s="82">
        <v>18998</v>
      </c>
      <c r="M10819" t="s">
        <v>11974</v>
      </c>
    </row>
    <row r="10820" spans="9:13" x14ac:dyDescent="0.25">
      <c r="I10820">
        <v>21813</v>
      </c>
      <c r="J10820" t="s">
        <v>234</v>
      </c>
      <c r="K10820" t="s">
        <v>889</v>
      </c>
      <c r="L10820" s="82">
        <v>19239</v>
      </c>
      <c r="M10820" t="s">
        <v>11975</v>
      </c>
    </row>
    <row r="10821" spans="9:13" x14ac:dyDescent="0.25">
      <c r="I10821">
        <v>21814</v>
      </c>
      <c r="J10821" t="s">
        <v>206</v>
      </c>
      <c r="K10821" t="s">
        <v>843</v>
      </c>
      <c r="L10821" s="82">
        <v>19077</v>
      </c>
      <c r="M10821" t="s">
        <v>11976</v>
      </c>
    </row>
    <row r="10822" spans="9:13" x14ac:dyDescent="0.25">
      <c r="I10822">
        <v>21815</v>
      </c>
      <c r="J10822" t="s">
        <v>294</v>
      </c>
      <c r="K10822" t="s">
        <v>987</v>
      </c>
      <c r="L10822" s="82">
        <v>19119</v>
      </c>
      <c r="M10822" t="s">
        <v>11977</v>
      </c>
    </row>
    <row r="10823" spans="9:13" x14ac:dyDescent="0.25">
      <c r="I10823">
        <v>21816</v>
      </c>
      <c r="J10823" t="s">
        <v>477</v>
      </c>
      <c r="K10823" t="s">
        <v>925</v>
      </c>
      <c r="L10823" s="82">
        <v>21386</v>
      </c>
      <c r="M10823" t="s">
        <v>11978</v>
      </c>
    </row>
    <row r="10824" spans="9:13" x14ac:dyDescent="0.25">
      <c r="I10824">
        <v>21817</v>
      </c>
      <c r="J10824" t="s">
        <v>371</v>
      </c>
      <c r="K10824" t="s">
        <v>830</v>
      </c>
      <c r="L10824" s="82">
        <v>21284</v>
      </c>
      <c r="M10824" t="s">
        <v>11979</v>
      </c>
    </row>
    <row r="10825" spans="9:13" x14ac:dyDescent="0.25">
      <c r="I10825">
        <v>21818</v>
      </c>
      <c r="J10825" t="s">
        <v>214</v>
      </c>
      <c r="K10825" t="s">
        <v>885</v>
      </c>
      <c r="L10825" s="82">
        <v>21117</v>
      </c>
      <c r="M10825" t="s">
        <v>11980</v>
      </c>
    </row>
    <row r="10826" spans="9:13" x14ac:dyDescent="0.25">
      <c r="I10826">
        <v>21819</v>
      </c>
      <c r="J10826" t="s">
        <v>163</v>
      </c>
      <c r="K10826" t="s">
        <v>933</v>
      </c>
      <c r="L10826" s="82">
        <v>21126</v>
      </c>
      <c r="M10826" t="s">
        <v>11981</v>
      </c>
    </row>
    <row r="10827" spans="9:13" x14ac:dyDescent="0.25">
      <c r="I10827">
        <v>21820</v>
      </c>
      <c r="J10827" t="s">
        <v>641</v>
      </c>
      <c r="K10827" t="s">
        <v>853</v>
      </c>
      <c r="L10827" s="82">
        <v>20982</v>
      </c>
      <c r="M10827" t="s">
        <v>11982</v>
      </c>
    </row>
    <row r="10828" spans="9:13" x14ac:dyDescent="0.25">
      <c r="I10828">
        <v>21821</v>
      </c>
      <c r="J10828" t="s">
        <v>479</v>
      </c>
      <c r="K10828" t="s">
        <v>927</v>
      </c>
      <c r="L10828" s="82">
        <v>20962</v>
      </c>
      <c r="M10828" t="s">
        <v>11983</v>
      </c>
    </row>
    <row r="10829" spans="9:13" x14ac:dyDescent="0.25">
      <c r="I10829">
        <v>21822</v>
      </c>
      <c r="J10829" t="s">
        <v>694</v>
      </c>
      <c r="K10829" t="s">
        <v>850</v>
      </c>
      <c r="L10829" s="82">
        <v>20877</v>
      </c>
      <c r="M10829" t="s">
        <v>11984</v>
      </c>
    </row>
    <row r="10830" spans="9:13" x14ac:dyDescent="0.25">
      <c r="I10830">
        <v>21823</v>
      </c>
      <c r="J10830" t="s">
        <v>392</v>
      </c>
      <c r="K10830" t="s">
        <v>962</v>
      </c>
      <c r="L10830" s="82">
        <v>20523</v>
      </c>
      <c r="M10830" t="s">
        <v>11985</v>
      </c>
    </row>
    <row r="10831" spans="9:13" x14ac:dyDescent="0.25">
      <c r="I10831">
        <v>21824</v>
      </c>
      <c r="J10831" t="s">
        <v>553</v>
      </c>
      <c r="K10831" t="s">
        <v>962</v>
      </c>
      <c r="L10831" s="82">
        <v>20639</v>
      </c>
      <c r="M10831" t="s">
        <v>11986</v>
      </c>
    </row>
    <row r="10832" spans="9:13" x14ac:dyDescent="0.25">
      <c r="I10832">
        <v>21825</v>
      </c>
      <c r="J10832" t="s">
        <v>374</v>
      </c>
      <c r="K10832" t="s">
        <v>872</v>
      </c>
      <c r="L10832" s="82">
        <v>20412</v>
      </c>
      <c r="M10832" t="s">
        <v>11987</v>
      </c>
    </row>
    <row r="10833" spans="9:13" x14ac:dyDescent="0.25">
      <c r="I10833">
        <v>21826</v>
      </c>
      <c r="J10833" t="s">
        <v>232</v>
      </c>
      <c r="K10833" t="s">
        <v>171</v>
      </c>
      <c r="L10833" s="82">
        <v>20280</v>
      </c>
      <c r="M10833" t="s">
        <v>11988</v>
      </c>
    </row>
    <row r="10834" spans="9:13" x14ac:dyDescent="0.25">
      <c r="I10834">
        <v>21827</v>
      </c>
      <c r="J10834" t="s">
        <v>241</v>
      </c>
      <c r="K10834" t="s">
        <v>902</v>
      </c>
      <c r="L10834" s="82">
        <v>20096</v>
      </c>
      <c r="M10834" t="s">
        <v>11989</v>
      </c>
    </row>
    <row r="10835" spans="9:13" x14ac:dyDescent="0.25">
      <c r="I10835">
        <v>21828</v>
      </c>
      <c r="J10835" t="s">
        <v>188</v>
      </c>
      <c r="K10835" t="s">
        <v>959</v>
      </c>
      <c r="L10835" s="82">
        <v>20122</v>
      </c>
      <c r="M10835" t="s">
        <v>11990</v>
      </c>
    </row>
    <row r="10836" spans="9:13" x14ac:dyDescent="0.25">
      <c r="I10836">
        <v>21829</v>
      </c>
      <c r="J10836" t="s">
        <v>213</v>
      </c>
      <c r="K10836" t="s">
        <v>1003</v>
      </c>
      <c r="L10836" s="82">
        <v>20107</v>
      </c>
      <c r="M10836" t="s">
        <v>11991</v>
      </c>
    </row>
    <row r="10837" spans="9:13" x14ac:dyDescent="0.25">
      <c r="I10837">
        <v>21830</v>
      </c>
      <c r="J10837" t="s">
        <v>471</v>
      </c>
      <c r="K10837" t="s">
        <v>999</v>
      </c>
      <c r="L10837" s="82">
        <v>20379</v>
      </c>
      <c r="M10837" t="s">
        <v>11992</v>
      </c>
    </row>
    <row r="10838" spans="9:13" x14ac:dyDescent="0.25">
      <c r="I10838">
        <v>21831</v>
      </c>
      <c r="J10838" t="s">
        <v>669</v>
      </c>
      <c r="K10838" t="s">
        <v>895</v>
      </c>
      <c r="L10838" s="82">
        <v>19970</v>
      </c>
      <c r="M10838" t="s">
        <v>11993</v>
      </c>
    </row>
    <row r="10839" spans="9:13" x14ac:dyDescent="0.25">
      <c r="I10839">
        <v>21832</v>
      </c>
      <c r="J10839" t="s">
        <v>445</v>
      </c>
      <c r="K10839" t="s">
        <v>921</v>
      </c>
      <c r="L10839" s="82">
        <v>16189</v>
      </c>
      <c r="M10839" t="s">
        <v>11994</v>
      </c>
    </row>
    <row r="10840" spans="9:13" x14ac:dyDescent="0.25">
      <c r="I10840">
        <v>21833</v>
      </c>
      <c r="J10840" t="s">
        <v>364</v>
      </c>
      <c r="K10840" t="s">
        <v>854</v>
      </c>
      <c r="L10840" s="82">
        <v>16242</v>
      </c>
      <c r="M10840" t="s">
        <v>11995</v>
      </c>
    </row>
    <row r="10841" spans="9:13" x14ac:dyDescent="0.25">
      <c r="I10841">
        <v>21834</v>
      </c>
      <c r="J10841" t="s">
        <v>543</v>
      </c>
      <c r="K10841" t="s">
        <v>828</v>
      </c>
      <c r="L10841" s="82">
        <v>16291</v>
      </c>
      <c r="M10841" t="s">
        <v>11996</v>
      </c>
    </row>
    <row r="10842" spans="9:13" x14ac:dyDescent="0.25">
      <c r="I10842">
        <v>21835</v>
      </c>
      <c r="J10842" t="s">
        <v>504</v>
      </c>
      <c r="K10842" t="s">
        <v>966</v>
      </c>
      <c r="L10842" s="82">
        <v>16184</v>
      </c>
      <c r="M10842" t="s">
        <v>11997</v>
      </c>
    </row>
    <row r="10843" spans="9:13" x14ac:dyDescent="0.25">
      <c r="I10843">
        <v>21836</v>
      </c>
      <c r="J10843" t="s">
        <v>306</v>
      </c>
      <c r="K10843" t="s">
        <v>961</v>
      </c>
      <c r="L10843" s="82">
        <v>16264</v>
      </c>
      <c r="M10843" t="s">
        <v>11998</v>
      </c>
    </row>
    <row r="10844" spans="9:13" x14ac:dyDescent="0.25">
      <c r="I10844">
        <v>21837</v>
      </c>
      <c r="J10844" t="s">
        <v>188</v>
      </c>
      <c r="K10844" t="s">
        <v>686</v>
      </c>
      <c r="L10844" s="82">
        <v>16642</v>
      </c>
      <c r="M10844" t="s">
        <v>11999</v>
      </c>
    </row>
    <row r="10845" spans="9:13" x14ac:dyDescent="0.25">
      <c r="I10845">
        <v>21838</v>
      </c>
      <c r="J10845" t="s">
        <v>580</v>
      </c>
      <c r="K10845" t="s">
        <v>826</v>
      </c>
      <c r="L10845" s="82">
        <v>16682</v>
      </c>
      <c r="M10845" t="s">
        <v>12000</v>
      </c>
    </row>
    <row r="10846" spans="9:13" x14ac:dyDescent="0.25">
      <c r="I10846">
        <v>21839</v>
      </c>
      <c r="J10846" t="s">
        <v>435</v>
      </c>
      <c r="K10846" t="s">
        <v>871</v>
      </c>
      <c r="L10846" s="82">
        <v>16730</v>
      </c>
      <c r="M10846" t="s">
        <v>12001</v>
      </c>
    </row>
    <row r="10847" spans="9:13" x14ac:dyDescent="0.25">
      <c r="I10847">
        <v>21840</v>
      </c>
      <c r="J10847" t="s">
        <v>481</v>
      </c>
      <c r="K10847" t="s">
        <v>893</v>
      </c>
      <c r="L10847" s="82">
        <v>16750</v>
      </c>
      <c r="M10847" t="s">
        <v>12002</v>
      </c>
    </row>
    <row r="10848" spans="9:13" x14ac:dyDescent="0.25">
      <c r="I10848">
        <v>21841</v>
      </c>
      <c r="J10848" t="s">
        <v>402</v>
      </c>
      <c r="K10848" t="s">
        <v>853</v>
      </c>
      <c r="L10848" s="82">
        <v>16600</v>
      </c>
      <c r="M10848" t="s">
        <v>12003</v>
      </c>
    </row>
    <row r="10849" spans="9:13" x14ac:dyDescent="0.25">
      <c r="I10849">
        <v>21842</v>
      </c>
      <c r="J10849" t="s">
        <v>702</v>
      </c>
      <c r="K10849" t="s">
        <v>878</v>
      </c>
      <c r="L10849" s="82">
        <v>17120</v>
      </c>
      <c r="M10849" t="s">
        <v>12004</v>
      </c>
    </row>
    <row r="10850" spans="9:13" x14ac:dyDescent="0.25">
      <c r="I10850">
        <v>21843</v>
      </c>
      <c r="J10850" t="s">
        <v>317</v>
      </c>
      <c r="K10850" t="s">
        <v>892</v>
      </c>
      <c r="L10850" s="82">
        <v>17078</v>
      </c>
      <c r="M10850" t="s">
        <v>12005</v>
      </c>
    </row>
    <row r="10851" spans="9:13" x14ac:dyDescent="0.25">
      <c r="I10851">
        <v>21844</v>
      </c>
      <c r="J10851" t="s">
        <v>283</v>
      </c>
      <c r="K10851" t="s">
        <v>909</v>
      </c>
      <c r="L10851" s="82">
        <v>19821</v>
      </c>
      <c r="M10851" t="s">
        <v>12006</v>
      </c>
    </row>
    <row r="10852" spans="9:13" x14ac:dyDescent="0.25">
      <c r="I10852">
        <v>21845</v>
      </c>
      <c r="J10852" t="s">
        <v>355</v>
      </c>
      <c r="K10852" t="s">
        <v>943</v>
      </c>
      <c r="L10852" s="82">
        <v>19847</v>
      </c>
      <c r="M10852" t="s">
        <v>12007</v>
      </c>
    </row>
    <row r="10853" spans="9:13" x14ac:dyDescent="0.25">
      <c r="I10853">
        <v>21846</v>
      </c>
      <c r="J10853" t="s">
        <v>480</v>
      </c>
      <c r="K10853" t="s">
        <v>917</v>
      </c>
      <c r="L10853" s="82">
        <v>20037</v>
      </c>
      <c r="M10853" t="s">
        <v>12008</v>
      </c>
    </row>
    <row r="10854" spans="9:13" x14ac:dyDescent="0.25">
      <c r="I10854">
        <v>21847</v>
      </c>
      <c r="J10854" t="s">
        <v>719</v>
      </c>
      <c r="K10854" t="s">
        <v>990</v>
      </c>
      <c r="L10854" s="82">
        <v>19870</v>
      </c>
      <c r="M10854" t="s">
        <v>12009</v>
      </c>
    </row>
    <row r="10855" spans="9:13" x14ac:dyDescent="0.25">
      <c r="I10855">
        <v>21848</v>
      </c>
      <c r="J10855" t="s">
        <v>525</v>
      </c>
      <c r="K10855" t="s">
        <v>869</v>
      </c>
      <c r="L10855" s="82">
        <v>19386</v>
      </c>
      <c r="M10855" t="s">
        <v>12010</v>
      </c>
    </row>
    <row r="10856" spans="9:13" x14ac:dyDescent="0.25">
      <c r="I10856">
        <v>21849</v>
      </c>
      <c r="J10856" t="s">
        <v>205</v>
      </c>
      <c r="K10856" t="s">
        <v>988</v>
      </c>
      <c r="L10856" s="82">
        <v>19006</v>
      </c>
      <c r="M10856" t="s">
        <v>12011</v>
      </c>
    </row>
    <row r="10857" spans="9:13" x14ac:dyDescent="0.25">
      <c r="I10857">
        <v>21850</v>
      </c>
      <c r="J10857" t="s">
        <v>613</v>
      </c>
      <c r="K10857" t="s">
        <v>981</v>
      </c>
      <c r="L10857" s="82">
        <v>18885</v>
      </c>
      <c r="M10857" t="s">
        <v>12012</v>
      </c>
    </row>
    <row r="10858" spans="9:13" x14ac:dyDescent="0.25">
      <c r="I10858">
        <v>21851</v>
      </c>
      <c r="J10858" t="s">
        <v>777</v>
      </c>
      <c r="K10858" t="s">
        <v>1111</v>
      </c>
      <c r="L10858" s="82">
        <v>18878</v>
      </c>
      <c r="M10858" t="s">
        <v>12013</v>
      </c>
    </row>
    <row r="10859" spans="9:13" x14ac:dyDescent="0.25">
      <c r="I10859">
        <v>21852</v>
      </c>
      <c r="J10859" t="s">
        <v>276</v>
      </c>
      <c r="K10859" t="s">
        <v>825</v>
      </c>
      <c r="L10859" s="82">
        <v>18842</v>
      </c>
      <c r="M10859" t="s">
        <v>12014</v>
      </c>
    </row>
    <row r="10860" spans="9:13" x14ac:dyDescent="0.25">
      <c r="I10860">
        <v>21853</v>
      </c>
      <c r="J10860" t="s">
        <v>547</v>
      </c>
      <c r="K10860" t="s">
        <v>902</v>
      </c>
      <c r="L10860" s="82">
        <v>18646</v>
      </c>
      <c r="M10860" t="s">
        <v>12015</v>
      </c>
    </row>
    <row r="10861" spans="9:13" x14ac:dyDescent="0.25">
      <c r="I10861">
        <v>21854</v>
      </c>
      <c r="J10861" t="s">
        <v>178</v>
      </c>
      <c r="K10861" t="s">
        <v>972</v>
      </c>
      <c r="L10861" s="82">
        <v>18708</v>
      </c>
      <c r="M10861" t="s">
        <v>12016</v>
      </c>
    </row>
    <row r="10862" spans="9:13" x14ac:dyDescent="0.25">
      <c r="I10862">
        <v>21855</v>
      </c>
      <c r="J10862" t="s">
        <v>649</v>
      </c>
      <c r="K10862" t="s">
        <v>664</v>
      </c>
      <c r="L10862" s="82">
        <v>18852</v>
      </c>
      <c r="M10862" t="s">
        <v>12017</v>
      </c>
    </row>
    <row r="10863" spans="9:13" x14ac:dyDescent="0.25">
      <c r="I10863">
        <v>21856</v>
      </c>
      <c r="J10863" t="s">
        <v>612</v>
      </c>
      <c r="K10863" t="s">
        <v>860</v>
      </c>
      <c r="L10863" s="82">
        <v>18394</v>
      </c>
      <c r="M10863" t="s">
        <v>12018</v>
      </c>
    </row>
    <row r="10864" spans="9:13" x14ac:dyDescent="0.25">
      <c r="I10864">
        <v>21857</v>
      </c>
      <c r="J10864" t="s">
        <v>432</v>
      </c>
      <c r="K10864" t="s">
        <v>855</v>
      </c>
      <c r="L10864" s="82">
        <v>18283</v>
      </c>
      <c r="M10864" t="s">
        <v>12019</v>
      </c>
    </row>
    <row r="10865" spans="9:13" x14ac:dyDescent="0.25">
      <c r="I10865">
        <v>21858</v>
      </c>
      <c r="J10865" t="s">
        <v>159</v>
      </c>
      <c r="K10865" t="s">
        <v>900</v>
      </c>
      <c r="L10865" s="82">
        <v>18125</v>
      </c>
      <c r="M10865" t="s">
        <v>12020</v>
      </c>
    </row>
    <row r="10866" spans="9:13" x14ac:dyDescent="0.25">
      <c r="I10866">
        <v>21859</v>
      </c>
      <c r="J10866" t="s">
        <v>576</v>
      </c>
      <c r="K10866" t="s">
        <v>978</v>
      </c>
      <c r="L10866" s="82">
        <v>17761</v>
      </c>
      <c r="M10866" t="s">
        <v>12021</v>
      </c>
    </row>
    <row r="10867" spans="9:13" x14ac:dyDescent="0.25">
      <c r="I10867">
        <v>21860</v>
      </c>
      <c r="J10867" t="s">
        <v>158</v>
      </c>
      <c r="K10867" t="s">
        <v>921</v>
      </c>
      <c r="L10867" s="82">
        <v>17543</v>
      </c>
      <c r="M10867" t="s">
        <v>12022</v>
      </c>
    </row>
    <row r="10868" spans="9:13" x14ac:dyDescent="0.25">
      <c r="I10868">
        <v>21861</v>
      </c>
      <c r="J10868" t="s">
        <v>249</v>
      </c>
      <c r="K10868" t="s">
        <v>938</v>
      </c>
      <c r="L10868" s="82">
        <v>17832</v>
      </c>
      <c r="M10868" t="s">
        <v>12023</v>
      </c>
    </row>
    <row r="10869" spans="9:13" x14ac:dyDescent="0.25">
      <c r="I10869">
        <v>21862</v>
      </c>
      <c r="J10869" t="s">
        <v>202</v>
      </c>
      <c r="K10869" t="s">
        <v>951</v>
      </c>
      <c r="L10869" s="82">
        <v>17780</v>
      </c>
      <c r="M10869" t="s">
        <v>12024</v>
      </c>
    </row>
    <row r="10870" spans="9:13" x14ac:dyDescent="0.25">
      <c r="I10870">
        <v>21863</v>
      </c>
      <c r="J10870" t="s">
        <v>603</v>
      </c>
      <c r="K10870" t="s">
        <v>895</v>
      </c>
      <c r="L10870" s="82">
        <v>17767</v>
      </c>
      <c r="M10870" t="s">
        <v>12025</v>
      </c>
    </row>
    <row r="10871" spans="9:13" x14ac:dyDescent="0.25">
      <c r="I10871">
        <v>21864</v>
      </c>
      <c r="J10871" t="s">
        <v>664</v>
      </c>
      <c r="K10871" t="s">
        <v>866</v>
      </c>
      <c r="L10871" s="82">
        <v>17828</v>
      </c>
      <c r="M10871" t="s">
        <v>12026</v>
      </c>
    </row>
    <row r="10872" spans="9:13" x14ac:dyDescent="0.25">
      <c r="I10872">
        <v>21865</v>
      </c>
      <c r="J10872" t="s">
        <v>566</v>
      </c>
      <c r="K10872" t="s">
        <v>870</v>
      </c>
      <c r="L10872" s="82">
        <v>17859</v>
      </c>
      <c r="M10872" t="s">
        <v>12027</v>
      </c>
    </row>
    <row r="10873" spans="9:13" x14ac:dyDescent="0.25">
      <c r="I10873">
        <v>21866</v>
      </c>
      <c r="J10873" t="s">
        <v>157</v>
      </c>
      <c r="K10873" t="s">
        <v>824</v>
      </c>
      <c r="L10873" s="82">
        <v>17219</v>
      </c>
      <c r="M10873" t="s">
        <v>12028</v>
      </c>
    </row>
    <row r="10874" spans="9:13" x14ac:dyDescent="0.25">
      <c r="I10874">
        <v>21867</v>
      </c>
      <c r="J10874" t="s">
        <v>725</v>
      </c>
      <c r="K10874" t="s">
        <v>1112</v>
      </c>
      <c r="L10874" s="82">
        <v>17485</v>
      </c>
      <c r="M10874" t="s">
        <v>12029</v>
      </c>
    </row>
    <row r="10875" spans="9:13" x14ac:dyDescent="0.25">
      <c r="I10875">
        <v>21868</v>
      </c>
      <c r="J10875" t="s">
        <v>236</v>
      </c>
      <c r="K10875" t="s">
        <v>893</v>
      </c>
      <c r="L10875" s="82">
        <v>17201</v>
      </c>
      <c r="M10875" t="s">
        <v>12030</v>
      </c>
    </row>
    <row r="10876" spans="9:13" x14ac:dyDescent="0.25">
      <c r="I10876">
        <v>21869</v>
      </c>
      <c r="J10876" t="s">
        <v>422</v>
      </c>
      <c r="K10876" t="s">
        <v>951</v>
      </c>
      <c r="L10876" s="82">
        <v>17450</v>
      </c>
      <c r="M10876" t="s">
        <v>12031</v>
      </c>
    </row>
    <row r="10877" spans="9:13" x14ac:dyDescent="0.25">
      <c r="I10877">
        <v>21870</v>
      </c>
      <c r="J10877" t="s">
        <v>347</v>
      </c>
      <c r="K10877" t="s">
        <v>879</v>
      </c>
      <c r="L10877" s="82">
        <v>17414</v>
      </c>
      <c r="M10877" t="s">
        <v>12032</v>
      </c>
    </row>
    <row r="10878" spans="9:13" x14ac:dyDescent="0.25">
      <c r="I10878">
        <v>21871</v>
      </c>
      <c r="J10878" t="s">
        <v>289</v>
      </c>
      <c r="K10878" t="s">
        <v>934</v>
      </c>
      <c r="L10878" s="82">
        <v>28069</v>
      </c>
      <c r="M10878" t="s">
        <v>12033</v>
      </c>
    </row>
    <row r="10879" spans="9:13" x14ac:dyDescent="0.25">
      <c r="I10879">
        <v>21872</v>
      </c>
      <c r="J10879" t="s">
        <v>429</v>
      </c>
      <c r="K10879" t="s">
        <v>840</v>
      </c>
      <c r="L10879" s="82">
        <v>27729</v>
      </c>
      <c r="M10879" t="s">
        <v>12034</v>
      </c>
    </row>
    <row r="10880" spans="9:13" x14ac:dyDescent="0.25">
      <c r="I10880">
        <v>21873</v>
      </c>
      <c r="J10880" t="s">
        <v>658</v>
      </c>
      <c r="K10880" t="s">
        <v>878</v>
      </c>
      <c r="L10880" s="82">
        <v>27609</v>
      </c>
      <c r="M10880" t="s">
        <v>12035</v>
      </c>
    </row>
    <row r="10881" spans="9:13" x14ac:dyDescent="0.25">
      <c r="I10881">
        <v>21874</v>
      </c>
      <c r="J10881" t="s">
        <v>590</v>
      </c>
      <c r="K10881" t="s">
        <v>831</v>
      </c>
      <c r="L10881" s="82">
        <v>27902</v>
      </c>
      <c r="M10881" t="s">
        <v>12036</v>
      </c>
    </row>
    <row r="10882" spans="9:13" x14ac:dyDescent="0.25">
      <c r="I10882">
        <v>21875</v>
      </c>
      <c r="J10882" t="s">
        <v>237</v>
      </c>
      <c r="K10882" t="s">
        <v>863</v>
      </c>
      <c r="L10882" s="82">
        <v>27989</v>
      </c>
      <c r="M10882" t="s">
        <v>12037</v>
      </c>
    </row>
    <row r="10883" spans="9:13" x14ac:dyDescent="0.25">
      <c r="I10883">
        <v>21876</v>
      </c>
      <c r="J10883" t="s">
        <v>261</v>
      </c>
      <c r="K10883" t="s">
        <v>896</v>
      </c>
      <c r="L10883" s="82">
        <v>27876</v>
      </c>
      <c r="M10883" t="s">
        <v>12038</v>
      </c>
    </row>
    <row r="10884" spans="9:13" x14ac:dyDescent="0.25">
      <c r="I10884">
        <v>21877</v>
      </c>
      <c r="J10884" t="s">
        <v>165</v>
      </c>
      <c r="K10884" t="s">
        <v>967</v>
      </c>
      <c r="L10884" s="82">
        <v>27985</v>
      </c>
      <c r="M10884" t="s">
        <v>12039</v>
      </c>
    </row>
    <row r="10885" spans="9:13" x14ac:dyDescent="0.25">
      <c r="I10885">
        <v>21878</v>
      </c>
      <c r="J10885" t="s">
        <v>417</v>
      </c>
      <c r="K10885" t="s">
        <v>1003</v>
      </c>
      <c r="L10885" s="82">
        <v>27875</v>
      </c>
      <c r="M10885" t="s">
        <v>12040</v>
      </c>
    </row>
    <row r="10886" spans="9:13" x14ac:dyDescent="0.25">
      <c r="I10886">
        <v>21879</v>
      </c>
      <c r="J10886" t="s">
        <v>430</v>
      </c>
      <c r="K10886" t="s">
        <v>893</v>
      </c>
      <c r="L10886" s="82">
        <v>27311</v>
      </c>
      <c r="M10886" t="s">
        <v>12041</v>
      </c>
    </row>
    <row r="10887" spans="9:13" x14ac:dyDescent="0.25">
      <c r="I10887">
        <v>21880</v>
      </c>
      <c r="J10887" t="s">
        <v>185</v>
      </c>
      <c r="K10887" t="s">
        <v>977</v>
      </c>
      <c r="L10887" s="82">
        <v>27261</v>
      </c>
      <c r="M10887" t="s">
        <v>12042</v>
      </c>
    </row>
    <row r="10888" spans="9:13" x14ac:dyDescent="0.25">
      <c r="I10888">
        <v>21881</v>
      </c>
      <c r="J10888" t="s">
        <v>275</v>
      </c>
      <c r="K10888" t="s">
        <v>958</v>
      </c>
      <c r="L10888" s="82">
        <v>27683</v>
      </c>
      <c r="M10888" t="s">
        <v>12043</v>
      </c>
    </row>
    <row r="10889" spans="9:13" x14ac:dyDescent="0.25">
      <c r="I10889">
        <v>21882</v>
      </c>
      <c r="J10889" t="s">
        <v>432</v>
      </c>
      <c r="K10889" t="s">
        <v>851</v>
      </c>
      <c r="L10889" s="82">
        <v>27660</v>
      </c>
      <c r="M10889" t="s">
        <v>12044</v>
      </c>
    </row>
    <row r="10890" spans="9:13" x14ac:dyDescent="0.25">
      <c r="I10890">
        <v>21883</v>
      </c>
      <c r="J10890" t="s">
        <v>501</v>
      </c>
      <c r="K10890" t="s">
        <v>901</v>
      </c>
      <c r="L10890" s="82">
        <v>27095</v>
      </c>
      <c r="M10890" t="s">
        <v>12045</v>
      </c>
    </row>
    <row r="10891" spans="9:13" x14ac:dyDescent="0.25">
      <c r="I10891">
        <v>21884</v>
      </c>
      <c r="J10891" t="s">
        <v>728</v>
      </c>
      <c r="K10891" t="s">
        <v>902</v>
      </c>
      <c r="L10891" s="82">
        <v>26853</v>
      </c>
      <c r="M10891" t="s">
        <v>12046</v>
      </c>
    </row>
    <row r="10892" spans="9:13" x14ac:dyDescent="0.25">
      <c r="I10892">
        <v>21885</v>
      </c>
      <c r="J10892" t="s">
        <v>367</v>
      </c>
      <c r="K10892" t="s">
        <v>967</v>
      </c>
      <c r="L10892" s="82">
        <v>27368</v>
      </c>
      <c r="M10892" t="s">
        <v>12047</v>
      </c>
    </row>
    <row r="10893" spans="9:13" x14ac:dyDescent="0.25">
      <c r="I10893">
        <v>21886</v>
      </c>
      <c r="J10893" t="s">
        <v>175</v>
      </c>
      <c r="K10893" t="s">
        <v>830</v>
      </c>
      <c r="L10893" s="82">
        <v>27159</v>
      </c>
      <c r="M10893" t="s">
        <v>12048</v>
      </c>
    </row>
    <row r="10894" spans="9:13" x14ac:dyDescent="0.25">
      <c r="I10894">
        <v>21887</v>
      </c>
      <c r="J10894" t="s">
        <v>291</v>
      </c>
      <c r="K10894" t="s">
        <v>126</v>
      </c>
      <c r="L10894" s="82">
        <v>26431</v>
      </c>
      <c r="M10894" t="s">
        <v>12049</v>
      </c>
    </row>
    <row r="10895" spans="9:13" x14ac:dyDescent="0.25">
      <c r="I10895">
        <v>21888</v>
      </c>
      <c r="J10895" t="s">
        <v>257</v>
      </c>
      <c r="K10895" t="s">
        <v>843</v>
      </c>
      <c r="L10895" s="82">
        <v>26911</v>
      </c>
      <c r="M10895" t="s">
        <v>12050</v>
      </c>
    </row>
    <row r="10896" spans="9:13" x14ac:dyDescent="0.25">
      <c r="I10896">
        <v>21889</v>
      </c>
      <c r="J10896" t="s">
        <v>718</v>
      </c>
      <c r="K10896" t="s">
        <v>878</v>
      </c>
      <c r="L10896" s="82">
        <v>26893</v>
      </c>
      <c r="M10896" t="s">
        <v>12051</v>
      </c>
    </row>
    <row r="10897" spans="9:13" x14ac:dyDescent="0.25">
      <c r="I10897">
        <v>21890</v>
      </c>
      <c r="J10897" t="s">
        <v>212</v>
      </c>
      <c r="K10897" t="s">
        <v>906</v>
      </c>
      <c r="L10897" s="82">
        <v>26700</v>
      </c>
      <c r="M10897" t="s">
        <v>12052</v>
      </c>
    </row>
    <row r="10898" spans="9:13" x14ac:dyDescent="0.25">
      <c r="I10898">
        <v>21891</v>
      </c>
      <c r="J10898" t="s">
        <v>443</v>
      </c>
      <c r="K10898" t="s">
        <v>863</v>
      </c>
      <c r="L10898" s="82">
        <v>26473</v>
      </c>
      <c r="M10898" t="s">
        <v>12053</v>
      </c>
    </row>
    <row r="10899" spans="9:13" x14ac:dyDescent="0.25">
      <c r="I10899">
        <v>21892</v>
      </c>
      <c r="J10899" t="s">
        <v>452</v>
      </c>
      <c r="K10899" t="s">
        <v>857</v>
      </c>
      <c r="L10899" s="82">
        <v>26171</v>
      </c>
      <c r="M10899" t="s">
        <v>12054</v>
      </c>
    </row>
    <row r="10900" spans="9:13" x14ac:dyDescent="0.25">
      <c r="I10900">
        <v>21893</v>
      </c>
      <c r="J10900" t="s">
        <v>590</v>
      </c>
      <c r="K10900" t="s">
        <v>857</v>
      </c>
      <c r="L10900" s="82">
        <v>26099</v>
      </c>
      <c r="M10900" t="s">
        <v>12055</v>
      </c>
    </row>
    <row r="10901" spans="9:13" x14ac:dyDescent="0.25">
      <c r="I10901">
        <v>21894</v>
      </c>
      <c r="J10901" t="s">
        <v>292</v>
      </c>
      <c r="K10901" t="s">
        <v>946</v>
      </c>
      <c r="L10901" s="82">
        <v>25885</v>
      </c>
      <c r="M10901" t="s">
        <v>12056</v>
      </c>
    </row>
    <row r="10902" spans="9:13" x14ac:dyDescent="0.25">
      <c r="I10902">
        <v>21895</v>
      </c>
      <c r="J10902" t="s">
        <v>506</v>
      </c>
      <c r="K10902" t="s">
        <v>854</v>
      </c>
      <c r="L10902" s="82">
        <v>25850</v>
      </c>
      <c r="M10902" t="s">
        <v>12057</v>
      </c>
    </row>
    <row r="10903" spans="9:13" x14ac:dyDescent="0.25">
      <c r="I10903">
        <v>21896</v>
      </c>
      <c r="J10903" t="s">
        <v>376</v>
      </c>
      <c r="K10903" t="s">
        <v>981</v>
      </c>
      <c r="L10903" s="82">
        <v>25775</v>
      </c>
      <c r="M10903" t="s">
        <v>12058</v>
      </c>
    </row>
    <row r="10904" spans="9:13" x14ac:dyDescent="0.25">
      <c r="I10904">
        <v>21897</v>
      </c>
      <c r="J10904" t="s">
        <v>394</v>
      </c>
      <c r="K10904" t="s">
        <v>981</v>
      </c>
      <c r="L10904" s="82">
        <v>26226</v>
      </c>
      <c r="M10904" t="s">
        <v>12059</v>
      </c>
    </row>
    <row r="10905" spans="9:13" x14ac:dyDescent="0.25">
      <c r="I10905">
        <v>21898</v>
      </c>
      <c r="J10905" t="s">
        <v>688</v>
      </c>
      <c r="K10905" t="s">
        <v>879</v>
      </c>
      <c r="L10905" s="82">
        <v>25969</v>
      </c>
      <c r="M10905" t="s">
        <v>12060</v>
      </c>
    </row>
    <row r="10906" spans="9:13" x14ac:dyDescent="0.25">
      <c r="I10906">
        <v>21899</v>
      </c>
      <c r="J10906" t="s">
        <v>398</v>
      </c>
      <c r="K10906" t="s">
        <v>908</v>
      </c>
      <c r="L10906" s="82">
        <v>26033</v>
      </c>
      <c r="M10906" t="s">
        <v>12061</v>
      </c>
    </row>
    <row r="10907" spans="9:13" x14ac:dyDescent="0.25">
      <c r="I10907">
        <v>21900</v>
      </c>
      <c r="J10907" t="s">
        <v>345</v>
      </c>
      <c r="K10907" t="s">
        <v>948</v>
      </c>
      <c r="L10907" s="82">
        <v>23487</v>
      </c>
      <c r="M10907" t="s">
        <v>12062</v>
      </c>
    </row>
    <row r="10908" spans="9:13" x14ac:dyDescent="0.25">
      <c r="I10908">
        <v>21901</v>
      </c>
      <c r="J10908" t="s">
        <v>152</v>
      </c>
      <c r="K10908" t="s">
        <v>344</v>
      </c>
      <c r="L10908" s="82">
        <v>23521</v>
      </c>
      <c r="M10908" t="s">
        <v>12063</v>
      </c>
    </row>
    <row r="10909" spans="9:13" x14ac:dyDescent="0.25">
      <c r="I10909">
        <v>21902</v>
      </c>
      <c r="J10909" t="s">
        <v>315</v>
      </c>
      <c r="K10909" t="s">
        <v>283</v>
      </c>
      <c r="L10909" s="82">
        <v>23640</v>
      </c>
      <c r="M10909" t="s">
        <v>12064</v>
      </c>
    </row>
    <row r="10910" spans="9:13" x14ac:dyDescent="0.25">
      <c r="I10910">
        <v>21903</v>
      </c>
      <c r="J10910" t="s">
        <v>354</v>
      </c>
      <c r="K10910" t="s">
        <v>834</v>
      </c>
      <c r="L10910" s="82">
        <v>20651</v>
      </c>
      <c r="M10910" t="s">
        <v>12065</v>
      </c>
    </row>
    <row r="10911" spans="9:13" x14ac:dyDescent="0.25">
      <c r="I10911">
        <v>21904</v>
      </c>
      <c r="J10911" t="s">
        <v>208</v>
      </c>
      <c r="K10911" t="s">
        <v>1005</v>
      </c>
      <c r="L10911" s="82">
        <v>20493</v>
      </c>
      <c r="M10911" t="s">
        <v>12066</v>
      </c>
    </row>
    <row r="10912" spans="9:13" x14ac:dyDescent="0.25">
      <c r="I10912">
        <v>21905</v>
      </c>
      <c r="J10912" t="s">
        <v>445</v>
      </c>
      <c r="K10912" t="s">
        <v>857</v>
      </c>
      <c r="L10912" s="82">
        <v>12681</v>
      </c>
      <c r="M10912" t="s">
        <v>12067</v>
      </c>
    </row>
    <row r="10913" spans="9:13" x14ac:dyDescent="0.25">
      <c r="I10913">
        <v>21906</v>
      </c>
      <c r="J10913" t="s">
        <v>502</v>
      </c>
      <c r="K10913" t="s">
        <v>861</v>
      </c>
      <c r="L10913" s="82">
        <v>12455</v>
      </c>
      <c r="M10913" t="s">
        <v>12068</v>
      </c>
    </row>
    <row r="10914" spans="9:13" x14ac:dyDescent="0.25">
      <c r="I10914">
        <v>21907</v>
      </c>
      <c r="J10914" t="s">
        <v>167</v>
      </c>
      <c r="K10914" t="s">
        <v>995</v>
      </c>
      <c r="L10914" s="82">
        <v>12651</v>
      </c>
      <c r="M10914" t="s">
        <v>12069</v>
      </c>
    </row>
    <row r="10915" spans="9:13" x14ac:dyDescent="0.25">
      <c r="I10915">
        <v>21908</v>
      </c>
      <c r="J10915" t="s">
        <v>528</v>
      </c>
      <c r="K10915" t="s">
        <v>973</v>
      </c>
      <c r="L10915" s="82">
        <v>12602</v>
      </c>
      <c r="M10915" t="s">
        <v>12070</v>
      </c>
    </row>
    <row r="10916" spans="9:13" x14ac:dyDescent="0.25">
      <c r="I10916">
        <v>21909</v>
      </c>
      <c r="J10916" t="s">
        <v>313</v>
      </c>
      <c r="K10916" t="s">
        <v>960</v>
      </c>
      <c r="L10916" s="82">
        <v>12594</v>
      </c>
      <c r="M10916" t="s">
        <v>12071</v>
      </c>
    </row>
    <row r="10917" spans="9:13" x14ac:dyDescent="0.25">
      <c r="I10917">
        <v>21910</v>
      </c>
      <c r="J10917" t="s">
        <v>671</v>
      </c>
      <c r="K10917" t="s">
        <v>891</v>
      </c>
      <c r="L10917" s="82">
        <v>27258</v>
      </c>
      <c r="M10917" t="s">
        <v>12072</v>
      </c>
    </row>
    <row r="10918" spans="9:13" x14ac:dyDescent="0.25">
      <c r="I10918">
        <v>21911</v>
      </c>
      <c r="J10918" t="s">
        <v>452</v>
      </c>
      <c r="K10918" t="s">
        <v>262</v>
      </c>
      <c r="L10918" s="82">
        <v>29578</v>
      </c>
      <c r="M10918" t="s">
        <v>12073</v>
      </c>
    </row>
    <row r="10919" spans="9:13" x14ac:dyDescent="0.25">
      <c r="I10919">
        <v>21912</v>
      </c>
      <c r="J10919" t="s">
        <v>437</v>
      </c>
      <c r="K10919" t="s">
        <v>894</v>
      </c>
      <c r="L10919" s="82">
        <v>29301</v>
      </c>
      <c r="M10919" t="s">
        <v>12074</v>
      </c>
    </row>
    <row r="10920" spans="9:13" x14ac:dyDescent="0.25">
      <c r="I10920">
        <v>21913</v>
      </c>
      <c r="J10920" t="s">
        <v>375</v>
      </c>
      <c r="K10920" t="s">
        <v>903</v>
      </c>
      <c r="L10920" s="82">
        <v>29368</v>
      </c>
      <c r="M10920" t="s">
        <v>12075</v>
      </c>
    </row>
    <row r="10921" spans="9:13" x14ac:dyDescent="0.25">
      <c r="I10921">
        <v>21914</v>
      </c>
      <c r="J10921" t="s">
        <v>228</v>
      </c>
      <c r="K10921" t="s">
        <v>889</v>
      </c>
      <c r="L10921" s="82">
        <v>29270</v>
      </c>
      <c r="M10921" t="s">
        <v>12076</v>
      </c>
    </row>
    <row r="10922" spans="9:13" x14ac:dyDescent="0.25">
      <c r="I10922">
        <v>21915</v>
      </c>
      <c r="J10922" t="s">
        <v>335</v>
      </c>
      <c r="K10922" t="s">
        <v>928</v>
      </c>
      <c r="L10922" s="82">
        <v>22767</v>
      </c>
      <c r="M10922" t="s">
        <v>12077</v>
      </c>
    </row>
    <row r="10923" spans="9:13" x14ac:dyDescent="0.25">
      <c r="I10923">
        <v>21916</v>
      </c>
      <c r="J10923" t="s">
        <v>186</v>
      </c>
      <c r="K10923" t="s">
        <v>941</v>
      </c>
      <c r="L10923" s="82">
        <v>22320</v>
      </c>
      <c r="M10923" t="s">
        <v>12078</v>
      </c>
    </row>
    <row r="10924" spans="9:13" x14ac:dyDescent="0.25">
      <c r="I10924">
        <v>21917</v>
      </c>
      <c r="J10924" t="s">
        <v>234</v>
      </c>
      <c r="K10924" t="s">
        <v>825</v>
      </c>
      <c r="L10924" s="82">
        <v>22456</v>
      </c>
      <c r="M10924" t="s">
        <v>12079</v>
      </c>
    </row>
    <row r="10925" spans="9:13" x14ac:dyDescent="0.25">
      <c r="I10925">
        <v>21918</v>
      </c>
      <c r="J10925" t="s">
        <v>195</v>
      </c>
      <c r="K10925" t="s">
        <v>880</v>
      </c>
      <c r="L10925" s="82">
        <v>22588</v>
      </c>
      <c r="M10925" t="s">
        <v>12080</v>
      </c>
    </row>
    <row r="10926" spans="9:13" x14ac:dyDescent="0.25">
      <c r="I10926">
        <v>21919</v>
      </c>
      <c r="J10926" t="s">
        <v>268</v>
      </c>
      <c r="K10926" t="s">
        <v>933</v>
      </c>
      <c r="L10926" s="82">
        <v>22500</v>
      </c>
      <c r="M10926" t="s">
        <v>12081</v>
      </c>
    </row>
    <row r="10927" spans="9:13" x14ac:dyDescent="0.25">
      <c r="I10927">
        <v>21920</v>
      </c>
      <c r="J10927" t="s">
        <v>168</v>
      </c>
      <c r="K10927" t="s">
        <v>835</v>
      </c>
      <c r="L10927" s="82">
        <v>22327</v>
      </c>
      <c r="M10927" t="s">
        <v>12082</v>
      </c>
    </row>
    <row r="10928" spans="9:13" x14ac:dyDescent="0.25">
      <c r="I10928">
        <v>21921</v>
      </c>
      <c r="J10928" t="s">
        <v>227</v>
      </c>
      <c r="K10928" t="s">
        <v>955</v>
      </c>
      <c r="L10928" s="82">
        <v>22495</v>
      </c>
      <c r="M10928" t="s">
        <v>12083</v>
      </c>
    </row>
    <row r="10929" spans="9:13" x14ac:dyDescent="0.25">
      <c r="I10929">
        <v>21922</v>
      </c>
      <c r="J10929" t="s">
        <v>526</v>
      </c>
      <c r="K10929" t="s">
        <v>960</v>
      </c>
      <c r="L10929" s="82">
        <v>22608</v>
      </c>
      <c r="M10929" t="s">
        <v>12084</v>
      </c>
    </row>
    <row r="10930" spans="9:13" x14ac:dyDescent="0.25">
      <c r="I10930">
        <v>21923</v>
      </c>
      <c r="J10930" t="s">
        <v>458</v>
      </c>
      <c r="K10930" t="s">
        <v>923</v>
      </c>
      <c r="L10930" s="82">
        <v>22482</v>
      </c>
      <c r="M10930" t="s">
        <v>12085</v>
      </c>
    </row>
    <row r="10931" spans="9:13" x14ac:dyDescent="0.25">
      <c r="I10931">
        <v>21924</v>
      </c>
      <c r="J10931" t="s">
        <v>276</v>
      </c>
      <c r="K10931" t="s">
        <v>945</v>
      </c>
      <c r="L10931" s="82">
        <v>21988</v>
      </c>
      <c r="M10931" t="s">
        <v>12086</v>
      </c>
    </row>
    <row r="10932" spans="9:13" x14ac:dyDescent="0.25">
      <c r="I10932">
        <v>21925</v>
      </c>
      <c r="J10932" t="s">
        <v>728</v>
      </c>
      <c r="K10932" t="s">
        <v>855</v>
      </c>
      <c r="L10932" s="82">
        <v>22130</v>
      </c>
      <c r="M10932" t="s">
        <v>12087</v>
      </c>
    </row>
    <row r="10933" spans="9:13" x14ac:dyDescent="0.25">
      <c r="I10933">
        <v>21926</v>
      </c>
      <c r="J10933" t="s">
        <v>563</v>
      </c>
      <c r="K10933" t="s">
        <v>875</v>
      </c>
      <c r="L10933" s="82">
        <v>24668</v>
      </c>
      <c r="M10933" t="s">
        <v>12088</v>
      </c>
    </row>
    <row r="10934" spans="9:13" x14ac:dyDescent="0.25">
      <c r="I10934">
        <v>21927</v>
      </c>
      <c r="J10934" t="s">
        <v>250</v>
      </c>
      <c r="K10934" t="s">
        <v>1014</v>
      </c>
      <c r="L10934" s="82">
        <v>24731</v>
      </c>
      <c r="M10934" t="s">
        <v>12089</v>
      </c>
    </row>
    <row r="10935" spans="9:13" x14ac:dyDescent="0.25">
      <c r="I10935">
        <v>21928</v>
      </c>
      <c r="J10935" t="s">
        <v>401</v>
      </c>
      <c r="K10935" t="s">
        <v>881</v>
      </c>
      <c r="L10935" s="82">
        <v>24534</v>
      </c>
      <c r="M10935" t="s">
        <v>12090</v>
      </c>
    </row>
    <row r="10936" spans="9:13" x14ac:dyDescent="0.25">
      <c r="I10936">
        <v>21929</v>
      </c>
      <c r="J10936" t="s">
        <v>710</v>
      </c>
      <c r="K10936" t="s">
        <v>944</v>
      </c>
      <c r="L10936" s="82">
        <v>24795</v>
      </c>
      <c r="M10936" t="s">
        <v>12091</v>
      </c>
    </row>
    <row r="10937" spans="9:13" x14ac:dyDescent="0.25">
      <c r="I10937">
        <v>21930</v>
      </c>
      <c r="J10937" t="s">
        <v>720</v>
      </c>
      <c r="K10937" t="s">
        <v>944</v>
      </c>
      <c r="L10937" s="82">
        <v>24680</v>
      </c>
      <c r="M10937" t="s">
        <v>12092</v>
      </c>
    </row>
    <row r="10938" spans="9:13" x14ac:dyDescent="0.25">
      <c r="I10938">
        <v>21931</v>
      </c>
      <c r="J10938" t="s">
        <v>270</v>
      </c>
      <c r="K10938" t="s">
        <v>928</v>
      </c>
      <c r="L10938" s="82">
        <v>22179</v>
      </c>
      <c r="M10938" t="s">
        <v>12093</v>
      </c>
    </row>
    <row r="10939" spans="9:13" x14ac:dyDescent="0.25">
      <c r="I10939">
        <v>21932</v>
      </c>
      <c r="J10939" t="s">
        <v>191</v>
      </c>
      <c r="K10939" t="s">
        <v>894</v>
      </c>
      <c r="L10939" s="82">
        <v>21898</v>
      </c>
      <c r="M10939" t="s">
        <v>12094</v>
      </c>
    </row>
    <row r="10940" spans="9:13" x14ac:dyDescent="0.25">
      <c r="I10940">
        <v>21933</v>
      </c>
      <c r="J10940" t="s">
        <v>275</v>
      </c>
      <c r="K10940" t="s">
        <v>664</v>
      </c>
      <c r="L10940" s="82">
        <v>21826</v>
      </c>
      <c r="M10940" t="s">
        <v>12095</v>
      </c>
    </row>
    <row r="10941" spans="9:13" x14ac:dyDescent="0.25">
      <c r="I10941">
        <v>21934</v>
      </c>
      <c r="J10941" t="s">
        <v>183</v>
      </c>
      <c r="K10941" t="s">
        <v>887</v>
      </c>
      <c r="L10941" s="82">
        <v>21711</v>
      </c>
      <c r="M10941" t="s">
        <v>12096</v>
      </c>
    </row>
    <row r="10942" spans="9:13" x14ac:dyDescent="0.25">
      <c r="I10942">
        <v>21935</v>
      </c>
      <c r="J10942" t="s">
        <v>342</v>
      </c>
      <c r="K10942" t="s">
        <v>861</v>
      </c>
      <c r="L10942" s="82">
        <v>21759</v>
      </c>
      <c r="M10942" t="s">
        <v>12097</v>
      </c>
    </row>
    <row r="10943" spans="9:13" x14ac:dyDescent="0.25">
      <c r="I10943">
        <v>21936</v>
      </c>
      <c r="J10943" t="s">
        <v>515</v>
      </c>
      <c r="K10943" t="s">
        <v>874</v>
      </c>
      <c r="L10943" s="82">
        <v>21899</v>
      </c>
      <c r="M10943" t="s">
        <v>12098</v>
      </c>
    </row>
    <row r="10944" spans="9:13" x14ac:dyDescent="0.25">
      <c r="I10944">
        <v>21937</v>
      </c>
      <c r="J10944" t="s">
        <v>363</v>
      </c>
      <c r="K10944" t="s">
        <v>262</v>
      </c>
      <c r="L10944" s="82">
        <v>21881</v>
      </c>
      <c r="M10944" t="s">
        <v>12099</v>
      </c>
    </row>
    <row r="10945" spans="9:13" x14ac:dyDescent="0.25">
      <c r="I10945">
        <v>21938</v>
      </c>
      <c r="J10945" t="s">
        <v>225</v>
      </c>
      <c r="K10945" t="s">
        <v>995</v>
      </c>
      <c r="L10945" s="82">
        <v>21714</v>
      </c>
      <c r="M10945" t="s">
        <v>12100</v>
      </c>
    </row>
    <row r="10946" spans="9:13" x14ac:dyDescent="0.25">
      <c r="I10946">
        <v>21939</v>
      </c>
      <c r="J10946" t="s">
        <v>495</v>
      </c>
      <c r="K10946" t="s">
        <v>925</v>
      </c>
      <c r="L10946" s="82">
        <v>21620</v>
      </c>
      <c r="M10946" t="s">
        <v>12101</v>
      </c>
    </row>
    <row r="10947" spans="9:13" x14ac:dyDescent="0.25">
      <c r="I10947">
        <v>21940</v>
      </c>
      <c r="J10947" t="s">
        <v>172</v>
      </c>
      <c r="K10947" t="s">
        <v>991</v>
      </c>
      <c r="L10947" s="82">
        <v>21755</v>
      </c>
      <c r="M10947" t="s">
        <v>12102</v>
      </c>
    </row>
    <row r="10948" spans="9:13" x14ac:dyDescent="0.25">
      <c r="I10948">
        <v>21941</v>
      </c>
      <c r="J10948" t="s">
        <v>705</v>
      </c>
      <c r="K10948" t="s">
        <v>993</v>
      </c>
      <c r="L10948" s="82">
        <v>21235</v>
      </c>
      <c r="M10948" t="s">
        <v>12103</v>
      </c>
    </row>
    <row r="10949" spans="9:13" x14ac:dyDescent="0.25">
      <c r="I10949">
        <v>21942</v>
      </c>
      <c r="J10949" t="s">
        <v>244</v>
      </c>
      <c r="K10949" t="s">
        <v>925</v>
      </c>
      <c r="L10949" s="82">
        <v>21433</v>
      </c>
      <c r="M10949" t="s">
        <v>12104</v>
      </c>
    </row>
    <row r="10950" spans="9:13" x14ac:dyDescent="0.25">
      <c r="I10950">
        <v>21943</v>
      </c>
      <c r="J10950" t="s">
        <v>336</v>
      </c>
      <c r="K10950" t="s">
        <v>828</v>
      </c>
      <c r="L10950" s="82">
        <v>25423</v>
      </c>
      <c r="M10950" t="s">
        <v>12105</v>
      </c>
    </row>
    <row r="10951" spans="9:13" x14ac:dyDescent="0.25">
      <c r="I10951">
        <v>21944</v>
      </c>
      <c r="J10951" t="s">
        <v>727</v>
      </c>
      <c r="K10951" t="s">
        <v>907</v>
      </c>
      <c r="L10951" s="82">
        <v>25466</v>
      </c>
      <c r="M10951" t="s">
        <v>12106</v>
      </c>
    </row>
    <row r="10952" spans="9:13" x14ac:dyDescent="0.25">
      <c r="I10952">
        <v>21945</v>
      </c>
      <c r="J10952" t="s">
        <v>778</v>
      </c>
      <c r="K10952" t="s">
        <v>1113</v>
      </c>
      <c r="L10952" s="82">
        <v>25251</v>
      </c>
      <c r="M10952" t="s">
        <v>12107</v>
      </c>
    </row>
    <row r="10953" spans="9:13" x14ac:dyDescent="0.25">
      <c r="I10953">
        <v>21946</v>
      </c>
      <c r="J10953" t="s">
        <v>202</v>
      </c>
      <c r="K10953" t="s">
        <v>905</v>
      </c>
      <c r="L10953" s="82">
        <v>25206</v>
      </c>
      <c r="M10953" t="s">
        <v>12108</v>
      </c>
    </row>
    <row r="10954" spans="9:13" x14ac:dyDescent="0.25">
      <c r="I10954">
        <v>21947</v>
      </c>
      <c r="J10954" t="s">
        <v>565</v>
      </c>
      <c r="K10954" t="s">
        <v>938</v>
      </c>
      <c r="L10954" s="82">
        <v>25485</v>
      </c>
      <c r="M10954" t="s">
        <v>12109</v>
      </c>
    </row>
    <row r="10955" spans="9:13" x14ac:dyDescent="0.25">
      <c r="I10955">
        <v>21948</v>
      </c>
      <c r="J10955" t="s">
        <v>546</v>
      </c>
      <c r="K10955" t="s">
        <v>990</v>
      </c>
      <c r="L10955" s="82">
        <v>25305</v>
      </c>
      <c r="M10955" t="s">
        <v>12110</v>
      </c>
    </row>
    <row r="10956" spans="9:13" x14ac:dyDescent="0.25">
      <c r="I10956">
        <v>21949</v>
      </c>
      <c r="J10956" t="s">
        <v>479</v>
      </c>
      <c r="K10956" t="s">
        <v>947</v>
      </c>
      <c r="L10956" s="82">
        <v>25473</v>
      </c>
      <c r="M10956" t="s">
        <v>12111</v>
      </c>
    </row>
    <row r="10957" spans="9:13" x14ac:dyDescent="0.25">
      <c r="I10957">
        <v>21950</v>
      </c>
      <c r="J10957" t="s">
        <v>483</v>
      </c>
      <c r="K10957" t="s">
        <v>857</v>
      </c>
      <c r="L10957" s="82">
        <v>25298</v>
      </c>
      <c r="M10957" t="s">
        <v>12112</v>
      </c>
    </row>
    <row r="10958" spans="9:13" x14ac:dyDescent="0.25">
      <c r="I10958">
        <v>21951</v>
      </c>
      <c r="J10958" t="s">
        <v>259</v>
      </c>
      <c r="K10958" t="s">
        <v>857</v>
      </c>
      <c r="L10958" s="82">
        <v>25899</v>
      </c>
      <c r="M10958" t="s">
        <v>12113</v>
      </c>
    </row>
    <row r="10959" spans="9:13" x14ac:dyDescent="0.25">
      <c r="I10959">
        <v>21952</v>
      </c>
      <c r="J10959" t="s">
        <v>242</v>
      </c>
      <c r="K10959" t="s">
        <v>908</v>
      </c>
      <c r="L10959" s="82">
        <v>25025</v>
      </c>
      <c r="M10959" t="s">
        <v>12114</v>
      </c>
    </row>
    <row r="10960" spans="9:13" x14ac:dyDescent="0.25">
      <c r="I10960">
        <v>21953</v>
      </c>
      <c r="J10960" t="s">
        <v>677</v>
      </c>
      <c r="K10960" t="s">
        <v>908</v>
      </c>
      <c r="L10960" s="82">
        <v>24675</v>
      </c>
      <c r="M10960" t="s">
        <v>12115</v>
      </c>
    </row>
    <row r="10961" spans="9:13" x14ac:dyDescent="0.25">
      <c r="I10961">
        <v>21954</v>
      </c>
      <c r="J10961" t="s">
        <v>669</v>
      </c>
      <c r="K10961" t="s">
        <v>870</v>
      </c>
      <c r="L10961" s="82">
        <v>24616</v>
      </c>
      <c r="M10961" t="s">
        <v>12116</v>
      </c>
    </row>
    <row r="10962" spans="9:13" x14ac:dyDescent="0.25">
      <c r="I10962">
        <v>21955</v>
      </c>
      <c r="J10962" t="s">
        <v>347</v>
      </c>
      <c r="K10962" t="s">
        <v>1015</v>
      </c>
      <c r="L10962" s="82">
        <v>25437</v>
      </c>
      <c r="M10962" t="s">
        <v>12117</v>
      </c>
    </row>
    <row r="10963" spans="9:13" x14ac:dyDescent="0.25">
      <c r="I10963">
        <v>21956</v>
      </c>
      <c r="J10963" t="s">
        <v>432</v>
      </c>
      <c r="K10963" t="s">
        <v>901</v>
      </c>
      <c r="L10963" s="82">
        <v>25492</v>
      </c>
      <c r="M10963" t="s">
        <v>12118</v>
      </c>
    </row>
    <row r="10964" spans="9:13" x14ac:dyDescent="0.25">
      <c r="I10964">
        <v>21957</v>
      </c>
      <c r="J10964" t="s">
        <v>566</v>
      </c>
      <c r="K10964" t="s">
        <v>922</v>
      </c>
      <c r="L10964" s="82">
        <v>25341</v>
      </c>
      <c r="M10964" t="s">
        <v>12119</v>
      </c>
    </row>
    <row r="10965" spans="9:13" x14ac:dyDescent="0.25">
      <c r="I10965">
        <v>21958</v>
      </c>
      <c r="J10965" t="s">
        <v>241</v>
      </c>
      <c r="K10965" t="s">
        <v>903</v>
      </c>
      <c r="L10965" s="82">
        <v>25495</v>
      </c>
      <c r="M10965" t="s">
        <v>12120</v>
      </c>
    </row>
    <row r="10966" spans="9:13" x14ac:dyDescent="0.25">
      <c r="I10966">
        <v>21959</v>
      </c>
      <c r="J10966" t="s">
        <v>176</v>
      </c>
      <c r="K10966" t="s">
        <v>855</v>
      </c>
      <c r="L10966" s="82">
        <v>25400</v>
      </c>
      <c r="M10966" t="s">
        <v>12121</v>
      </c>
    </row>
    <row r="10967" spans="9:13" x14ac:dyDescent="0.25">
      <c r="I10967">
        <v>21960</v>
      </c>
      <c r="J10967" t="s">
        <v>443</v>
      </c>
      <c r="K10967" t="s">
        <v>899</v>
      </c>
      <c r="L10967" s="82">
        <v>24521</v>
      </c>
      <c r="M10967" t="s">
        <v>12122</v>
      </c>
    </row>
    <row r="10968" spans="9:13" x14ac:dyDescent="0.25">
      <c r="I10968">
        <v>21961</v>
      </c>
      <c r="J10968" t="s">
        <v>647</v>
      </c>
      <c r="K10968" t="s">
        <v>856</v>
      </c>
      <c r="L10968" s="82">
        <v>24582</v>
      </c>
      <c r="M10968" t="s">
        <v>12123</v>
      </c>
    </row>
    <row r="10969" spans="9:13" x14ac:dyDescent="0.25">
      <c r="I10969">
        <v>21962</v>
      </c>
      <c r="J10969" t="s">
        <v>306</v>
      </c>
      <c r="K10969" t="s">
        <v>992</v>
      </c>
      <c r="L10969" s="82">
        <v>24593</v>
      </c>
      <c r="M10969" t="s">
        <v>12124</v>
      </c>
    </row>
    <row r="10970" spans="9:13" x14ac:dyDescent="0.25">
      <c r="I10970">
        <v>21963</v>
      </c>
      <c r="J10970" t="s">
        <v>158</v>
      </c>
      <c r="K10970" t="s">
        <v>880</v>
      </c>
      <c r="L10970" s="82">
        <v>24707</v>
      </c>
      <c r="M10970" t="s">
        <v>12125</v>
      </c>
    </row>
    <row r="10971" spans="9:13" x14ac:dyDescent="0.25">
      <c r="I10971">
        <v>21964</v>
      </c>
      <c r="J10971" t="s">
        <v>688</v>
      </c>
      <c r="K10971" t="s">
        <v>863</v>
      </c>
      <c r="L10971" s="82">
        <v>24687</v>
      </c>
      <c r="M10971" t="s">
        <v>12126</v>
      </c>
    </row>
    <row r="10972" spans="9:13" x14ac:dyDescent="0.25">
      <c r="I10972">
        <v>21965</v>
      </c>
      <c r="J10972" t="s">
        <v>177</v>
      </c>
      <c r="K10972" t="s">
        <v>1057</v>
      </c>
      <c r="L10972" s="82">
        <v>24343</v>
      </c>
      <c r="M10972" t="s">
        <v>12127</v>
      </c>
    </row>
    <row r="10973" spans="9:13" x14ac:dyDescent="0.25">
      <c r="I10973">
        <v>21966</v>
      </c>
      <c r="J10973" t="s">
        <v>262</v>
      </c>
      <c r="K10973" t="s">
        <v>846</v>
      </c>
      <c r="L10973" s="82">
        <v>24407</v>
      </c>
      <c r="M10973" t="s">
        <v>12128</v>
      </c>
    </row>
    <row r="10974" spans="9:13" x14ac:dyDescent="0.25">
      <c r="I10974">
        <v>21967</v>
      </c>
      <c r="J10974" t="s">
        <v>314</v>
      </c>
      <c r="K10974" t="s">
        <v>939</v>
      </c>
      <c r="L10974" s="82">
        <v>23841</v>
      </c>
      <c r="M10974" t="s">
        <v>12129</v>
      </c>
    </row>
    <row r="10975" spans="9:13" x14ac:dyDescent="0.25">
      <c r="I10975">
        <v>21968</v>
      </c>
      <c r="J10975" t="s">
        <v>180</v>
      </c>
      <c r="K10975" t="s">
        <v>905</v>
      </c>
      <c r="L10975" s="82">
        <v>25054</v>
      </c>
      <c r="M10975" t="s">
        <v>12130</v>
      </c>
    </row>
    <row r="10976" spans="9:13" x14ac:dyDescent="0.25">
      <c r="I10976">
        <v>21969</v>
      </c>
      <c r="J10976" t="s">
        <v>328</v>
      </c>
      <c r="K10976" t="s">
        <v>905</v>
      </c>
      <c r="L10976" s="82">
        <v>24922</v>
      </c>
      <c r="M10976" t="s">
        <v>12131</v>
      </c>
    </row>
    <row r="10977" spans="9:13" x14ac:dyDescent="0.25">
      <c r="I10977">
        <v>21970</v>
      </c>
      <c r="J10977" t="s">
        <v>451</v>
      </c>
      <c r="K10977" t="s">
        <v>911</v>
      </c>
      <c r="L10977" s="82">
        <v>23428</v>
      </c>
      <c r="M10977" t="s">
        <v>12132</v>
      </c>
    </row>
    <row r="10978" spans="9:13" x14ac:dyDescent="0.25">
      <c r="I10978">
        <v>21971</v>
      </c>
      <c r="J10978" t="s">
        <v>553</v>
      </c>
      <c r="K10978" t="s">
        <v>965</v>
      </c>
      <c r="L10978" s="82">
        <v>23521</v>
      </c>
      <c r="M10978" t="s">
        <v>12133</v>
      </c>
    </row>
    <row r="10979" spans="9:13" x14ac:dyDescent="0.25">
      <c r="I10979">
        <v>21972</v>
      </c>
      <c r="J10979" t="s">
        <v>654</v>
      </c>
      <c r="K10979" t="s">
        <v>962</v>
      </c>
      <c r="L10979" s="82">
        <v>23652</v>
      </c>
      <c r="M10979" t="s">
        <v>12134</v>
      </c>
    </row>
    <row r="10980" spans="9:13" x14ac:dyDescent="0.25">
      <c r="I10980">
        <v>21973</v>
      </c>
      <c r="J10980" t="s">
        <v>154</v>
      </c>
      <c r="K10980" t="s">
        <v>908</v>
      </c>
      <c r="L10980" s="82">
        <v>23422</v>
      </c>
      <c r="M10980" t="s">
        <v>12135</v>
      </c>
    </row>
    <row r="10981" spans="9:13" x14ac:dyDescent="0.25">
      <c r="I10981">
        <v>21974</v>
      </c>
      <c r="J10981" t="s">
        <v>470</v>
      </c>
      <c r="K10981" t="s">
        <v>1007</v>
      </c>
      <c r="L10981" s="82">
        <v>23414</v>
      </c>
      <c r="M10981" t="s">
        <v>12136</v>
      </c>
    </row>
    <row r="10982" spans="9:13" x14ac:dyDescent="0.25">
      <c r="I10982">
        <v>21975</v>
      </c>
      <c r="J10982" t="s">
        <v>308</v>
      </c>
      <c r="K10982" t="s">
        <v>826</v>
      </c>
      <c r="L10982" s="82">
        <v>23016</v>
      </c>
      <c r="M10982" t="s">
        <v>12137</v>
      </c>
    </row>
    <row r="10983" spans="9:13" x14ac:dyDescent="0.25">
      <c r="I10983">
        <v>21976</v>
      </c>
      <c r="J10983" t="s">
        <v>307</v>
      </c>
      <c r="K10983" t="s">
        <v>823</v>
      </c>
      <c r="L10983" s="82">
        <v>23193</v>
      </c>
      <c r="M10983" t="s">
        <v>12138</v>
      </c>
    </row>
    <row r="10984" spans="9:13" x14ac:dyDescent="0.25">
      <c r="I10984">
        <v>21977</v>
      </c>
      <c r="J10984" t="s">
        <v>653</v>
      </c>
      <c r="K10984" t="s">
        <v>964</v>
      </c>
      <c r="L10984" s="82">
        <v>23213</v>
      </c>
      <c r="M10984" t="s">
        <v>12139</v>
      </c>
    </row>
    <row r="10985" spans="9:13" x14ac:dyDescent="0.25">
      <c r="I10985">
        <v>21978</v>
      </c>
      <c r="J10985" t="s">
        <v>659</v>
      </c>
      <c r="K10985" t="s">
        <v>905</v>
      </c>
      <c r="L10985" s="82">
        <v>24539</v>
      </c>
      <c r="M10985" t="s">
        <v>12140</v>
      </c>
    </row>
    <row r="10986" spans="9:13" x14ac:dyDescent="0.25">
      <c r="I10986">
        <v>21979</v>
      </c>
      <c r="J10986" t="s">
        <v>261</v>
      </c>
      <c r="K10986" t="s">
        <v>902</v>
      </c>
      <c r="L10986" s="82">
        <v>22905</v>
      </c>
      <c r="M10986" t="s">
        <v>12141</v>
      </c>
    </row>
    <row r="10987" spans="9:13" x14ac:dyDescent="0.25">
      <c r="I10987">
        <v>21980</v>
      </c>
      <c r="J10987" t="s">
        <v>258</v>
      </c>
      <c r="K10987" t="s">
        <v>849</v>
      </c>
      <c r="L10987" s="82">
        <v>22534</v>
      </c>
      <c r="M10987" t="s">
        <v>12142</v>
      </c>
    </row>
    <row r="10988" spans="9:13" x14ac:dyDescent="0.25">
      <c r="I10988">
        <v>21981</v>
      </c>
      <c r="J10988" t="s">
        <v>448</v>
      </c>
      <c r="K10988" t="s">
        <v>875</v>
      </c>
      <c r="L10988" s="82">
        <v>22382</v>
      </c>
      <c r="M10988" t="s">
        <v>12143</v>
      </c>
    </row>
    <row r="10989" spans="9:13" x14ac:dyDescent="0.25">
      <c r="I10989">
        <v>21982</v>
      </c>
      <c r="J10989" t="s">
        <v>441</v>
      </c>
      <c r="K10989" t="s">
        <v>840</v>
      </c>
      <c r="L10989" s="82">
        <v>22337</v>
      </c>
      <c r="M10989" t="s">
        <v>12144</v>
      </c>
    </row>
    <row r="10990" spans="9:13" x14ac:dyDescent="0.25">
      <c r="I10990">
        <v>21983</v>
      </c>
      <c r="J10990" t="s">
        <v>625</v>
      </c>
      <c r="K10990" t="s">
        <v>877</v>
      </c>
      <c r="L10990" s="82">
        <v>22362</v>
      </c>
      <c r="M10990" t="s">
        <v>12145</v>
      </c>
    </row>
    <row r="10991" spans="9:13" x14ac:dyDescent="0.25">
      <c r="I10991">
        <v>21984</v>
      </c>
      <c r="J10991" t="s">
        <v>592</v>
      </c>
      <c r="K10991" t="s">
        <v>831</v>
      </c>
      <c r="L10991" s="82">
        <v>21965</v>
      </c>
      <c r="M10991" t="s">
        <v>12146</v>
      </c>
    </row>
    <row r="10992" spans="9:13" x14ac:dyDescent="0.25">
      <c r="I10992">
        <v>21985</v>
      </c>
      <c r="J10992" t="s">
        <v>465</v>
      </c>
      <c r="K10992" t="s">
        <v>823</v>
      </c>
      <c r="L10992" s="82">
        <v>22203</v>
      </c>
      <c r="M10992" t="s">
        <v>12147</v>
      </c>
    </row>
    <row r="10993" spans="9:13" x14ac:dyDescent="0.25">
      <c r="I10993">
        <v>21986</v>
      </c>
      <c r="J10993" t="s">
        <v>306</v>
      </c>
      <c r="K10993" t="s">
        <v>956</v>
      </c>
      <c r="L10993" s="82">
        <v>22078</v>
      </c>
      <c r="M10993" t="s">
        <v>12148</v>
      </c>
    </row>
    <row r="10994" spans="9:13" x14ac:dyDescent="0.25">
      <c r="I10994">
        <v>21987</v>
      </c>
      <c r="J10994" t="s">
        <v>281</v>
      </c>
      <c r="K10994" t="s">
        <v>855</v>
      </c>
      <c r="L10994" s="82">
        <v>24080</v>
      </c>
      <c r="M10994" t="s">
        <v>12149</v>
      </c>
    </row>
    <row r="10995" spans="9:13" x14ac:dyDescent="0.25">
      <c r="I10995">
        <v>21988</v>
      </c>
      <c r="J10995" t="s">
        <v>429</v>
      </c>
      <c r="K10995" t="s">
        <v>847</v>
      </c>
      <c r="L10995" s="82">
        <v>23835</v>
      </c>
      <c r="M10995" t="s">
        <v>12150</v>
      </c>
    </row>
    <row r="10996" spans="9:13" x14ac:dyDescent="0.25">
      <c r="I10996">
        <v>21989</v>
      </c>
      <c r="J10996" t="s">
        <v>473</v>
      </c>
      <c r="K10996" t="s">
        <v>848</v>
      </c>
      <c r="L10996" s="82">
        <v>23834</v>
      </c>
      <c r="M10996" t="s">
        <v>12151</v>
      </c>
    </row>
    <row r="10997" spans="9:13" x14ac:dyDescent="0.25">
      <c r="I10997">
        <v>21990</v>
      </c>
      <c r="J10997" t="s">
        <v>172</v>
      </c>
      <c r="K10997" t="s">
        <v>839</v>
      </c>
      <c r="L10997" s="82">
        <v>23816</v>
      </c>
      <c r="M10997" t="s">
        <v>12152</v>
      </c>
    </row>
    <row r="10998" spans="9:13" x14ac:dyDescent="0.25">
      <c r="I10998">
        <v>21991</v>
      </c>
      <c r="J10998" t="s">
        <v>672</v>
      </c>
      <c r="K10998" t="s">
        <v>921</v>
      </c>
      <c r="L10998" s="82">
        <v>23937</v>
      </c>
      <c r="M10998" t="s">
        <v>12153</v>
      </c>
    </row>
    <row r="10999" spans="9:13" x14ac:dyDescent="0.25">
      <c r="I10999">
        <v>21992</v>
      </c>
      <c r="J10999" t="s">
        <v>172</v>
      </c>
      <c r="K10999" t="s">
        <v>842</v>
      </c>
      <c r="L10999" s="82">
        <v>23981</v>
      </c>
      <c r="M10999" t="s">
        <v>12154</v>
      </c>
    </row>
    <row r="11000" spans="9:13" x14ac:dyDescent="0.25">
      <c r="I11000">
        <v>21993</v>
      </c>
      <c r="J11000" t="s">
        <v>693</v>
      </c>
      <c r="K11000" t="s">
        <v>980</v>
      </c>
      <c r="L11000" s="82">
        <v>23640</v>
      </c>
      <c r="M11000" t="s">
        <v>12155</v>
      </c>
    </row>
    <row r="11001" spans="9:13" x14ac:dyDescent="0.25">
      <c r="I11001">
        <v>21994</v>
      </c>
      <c r="J11001" t="s">
        <v>696</v>
      </c>
      <c r="K11001" t="s">
        <v>826</v>
      </c>
      <c r="L11001" s="82">
        <v>21622</v>
      </c>
      <c r="M11001" t="s">
        <v>12156</v>
      </c>
    </row>
    <row r="11002" spans="9:13" x14ac:dyDescent="0.25">
      <c r="I11002">
        <v>21995</v>
      </c>
      <c r="J11002" t="s">
        <v>566</v>
      </c>
      <c r="K11002" t="s">
        <v>879</v>
      </c>
      <c r="L11002" s="82">
        <v>22727</v>
      </c>
      <c r="M11002" t="s">
        <v>12157</v>
      </c>
    </row>
    <row r="11003" spans="9:13" x14ac:dyDescent="0.25">
      <c r="I11003">
        <v>21996</v>
      </c>
      <c r="J11003" t="s">
        <v>217</v>
      </c>
      <c r="K11003" t="s">
        <v>873</v>
      </c>
      <c r="L11003" s="82">
        <v>22604</v>
      </c>
      <c r="M11003" t="s">
        <v>12158</v>
      </c>
    </row>
    <row r="11004" spans="9:13" x14ac:dyDescent="0.25">
      <c r="I11004">
        <v>21997</v>
      </c>
      <c r="J11004" t="s">
        <v>324</v>
      </c>
      <c r="K11004" t="s">
        <v>967</v>
      </c>
      <c r="L11004" s="82">
        <v>21258</v>
      </c>
      <c r="M11004" t="s">
        <v>12159</v>
      </c>
    </row>
    <row r="11005" spans="9:13" x14ac:dyDescent="0.25">
      <c r="I11005">
        <v>21998</v>
      </c>
      <c r="J11005" t="s">
        <v>473</v>
      </c>
      <c r="K11005" t="s">
        <v>857</v>
      </c>
      <c r="L11005" s="82">
        <v>21497</v>
      </c>
      <c r="M11005" t="s">
        <v>12160</v>
      </c>
    </row>
    <row r="11006" spans="9:13" x14ac:dyDescent="0.25">
      <c r="I11006">
        <v>21999</v>
      </c>
      <c r="J11006" t="s">
        <v>244</v>
      </c>
      <c r="K11006" t="s">
        <v>931</v>
      </c>
      <c r="L11006" s="82">
        <v>21318</v>
      </c>
      <c r="M11006" t="s">
        <v>12161</v>
      </c>
    </row>
    <row r="11007" spans="9:13" x14ac:dyDescent="0.25">
      <c r="I11007">
        <v>22000</v>
      </c>
      <c r="J11007" t="s">
        <v>385</v>
      </c>
      <c r="K11007" t="s">
        <v>982</v>
      </c>
      <c r="L11007" s="82">
        <v>21439</v>
      </c>
      <c r="M11007" t="s">
        <v>12162</v>
      </c>
    </row>
    <row r="11008" spans="9:13" x14ac:dyDescent="0.25">
      <c r="I11008">
        <v>22001</v>
      </c>
      <c r="J11008" t="s">
        <v>694</v>
      </c>
      <c r="K11008" t="s">
        <v>885</v>
      </c>
      <c r="L11008" s="82">
        <v>21114</v>
      </c>
      <c r="M11008" t="s">
        <v>12163</v>
      </c>
    </row>
    <row r="11009" spans="9:13" x14ac:dyDescent="0.25">
      <c r="I11009">
        <v>22002</v>
      </c>
      <c r="J11009" t="s">
        <v>579</v>
      </c>
      <c r="K11009" t="s">
        <v>994</v>
      </c>
      <c r="L11009" s="82">
        <v>13367</v>
      </c>
      <c r="M11009" t="s">
        <v>12164</v>
      </c>
    </row>
    <row r="11010" spans="9:13" x14ac:dyDescent="0.25">
      <c r="I11010">
        <v>22003</v>
      </c>
      <c r="J11010" t="s">
        <v>175</v>
      </c>
      <c r="K11010" t="s">
        <v>878</v>
      </c>
      <c r="L11010" s="82">
        <v>13385</v>
      </c>
      <c r="M11010" t="s">
        <v>12165</v>
      </c>
    </row>
    <row r="11011" spans="9:13" x14ac:dyDescent="0.25">
      <c r="I11011">
        <v>22004</v>
      </c>
      <c r="J11011" t="s">
        <v>302</v>
      </c>
      <c r="K11011" t="s">
        <v>963</v>
      </c>
      <c r="L11011" s="82">
        <v>22144</v>
      </c>
      <c r="M11011" t="s">
        <v>12166</v>
      </c>
    </row>
    <row r="11012" spans="9:13" x14ac:dyDescent="0.25">
      <c r="I11012">
        <v>22005</v>
      </c>
      <c r="J11012" t="s">
        <v>413</v>
      </c>
      <c r="K11012" t="s">
        <v>828</v>
      </c>
      <c r="L11012" s="82">
        <v>21978</v>
      </c>
      <c r="M11012" t="s">
        <v>12167</v>
      </c>
    </row>
    <row r="11013" spans="9:13" x14ac:dyDescent="0.25">
      <c r="I11013">
        <v>22006</v>
      </c>
      <c r="J11013" t="s">
        <v>148</v>
      </c>
      <c r="K11013" t="s">
        <v>863</v>
      </c>
      <c r="L11013" s="82">
        <v>22087</v>
      </c>
      <c r="M11013" t="s">
        <v>12168</v>
      </c>
    </row>
    <row r="11014" spans="9:13" x14ac:dyDescent="0.25">
      <c r="I11014">
        <v>22007</v>
      </c>
      <c r="J11014" t="s">
        <v>506</v>
      </c>
      <c r="K11014" t="s">
        <v>857</v>
      </c>
      <c r="L11014" s="82">
        <v>28016</v>
      </c>
      <c r="M11014" t="s">
        <v>12169</v>
      </c>
    </row>
    <row r="11015" spans="9:13" x14ac:dyDescent="0.25">
      <c r="I11015">
        <v>22008</v>
      </c>
      <c r="J11015" t="s">
        <v>429</v>
      </c>
      <c r="K11015" t="s">
        <v>882</v>
      </c>
      <c r="L11015" s="82">
        <v>27492</v>
      </c>
      <c r="M11015" t="s">
        <v>12170</v>
      </c>
    </row>
    <row r="11016" spans="9:13" x14ac:dyDescent="0.25">
      <c r="I11016">
        <v>22009</v>
      </c>
      <c r="J11016" t="s">
        <v>262</v>
      </c>
      <c r="K11016" t="s">
        <v>827</v>
      </c>
      <c r="L11016" s="82">
        <v>27434</v>
      </c>
      <c r="M11016" t="s">
        <v>12171</v>
      </c>
    </row>
    <row r="11017" spans="9:13" x14ac:dyDescent="0.25">
      <c r="I11017">
        <v>22010</v>
      </c>
      <c r="J11017" t="s">
        <v>351</v>
      </c>
      <c r="K11017" t="s">
        <v>866</v>
      </c>
      <c r="L11017" s="82">
        <v>27588</v>
      </c>
      <c r="M11017" t="s">
        <v>12172</v>
      </c>
    </row>
    <row r="11018" spans="9:13" x14ac:dyDescent="0.25">
      <c r="I11018">
        <v>22011</v>
      </c>
      <c r="J11018" t="s">
        <v>530</v>
      </c>
      <c r="K11018" t="s">
        <v>917</v>
      </c>
      <c r="L11018" s="82">
        <v>29538</v>
      </c>
      <c r="M11018" t="s">
        <v>12173</v>
      </c>
    </row>
    <row r="11019" spans="9:13" x14ac:dyDescent="0.25">
      <c r="I11019">
        <v>22012</v>
      </c>
      <c r="J11019" t="s">
        <v>738</v>
      </c>
      <c r="K11019" t="s">
        <v>964</v>
      </c>
      <c r="L11019" s="82">
        <v>29398</v>
      </c>
      <c r="M11019" t="s">
        <v>12174</v>
      </c>
    </row>
    <row r="11020" spans="9:13" x14ac:dyDescent="0.25">
      <c r="I11020">
        <v>22013</v>
      </c>
      <c r="J11020" t="s">
        <v>270</v>
      </c>
      <c r="K11020" t="s">
        <v>834</v>
      </c>
      <c r="L11020" s="82">
        <v>29526</v>
      </c>
      <c r="M11020" t="s">
        <v>12175</v>
      </c>
    </row>
    <row r="11021" spans="9:13" x14ac:dyDescent="0.25">
      <c r="I11021">
        <v>22014</v>
      </c>
      <c r="J11021" t="s">
        <v>299</v>
      </c>
      <c r="K11021" t="s">
        <v>959</v>
      </c>
      <c r="L11021" s="82">
        <v>29360</v>
      </c>
      <c r="M11021" t="s">
        <v>12176</v>
      </c>
    </row>
    <row r="11022" spans="9:13" x14ac:dyDescent="0.25">
      <c r="I11022">
        <v>22015</v>
      </c>
      <c r="J11022" t="s">
        <v>532</v>
      </c>
      <c r="K11022" t="s">
        <v>950</v>
      </c>
      <c r="L11022" s="82">
        <v>29509</v>
      </c>
      <c r="M11022" t="s">
        <v>12177</v>
      </c>
    </row>
    <row r="11023" spans="9:13" x14ac:dyDescent="0.25">
      <c r="I11023">
        <v>22016</v>
      </c>
      <c r="J11023" t="s">
        <v>383</v>
      </c>
      <c r="K11023" t="s">
        <v>870</v>
      </c>
      <c r="L11023" s="82">
        <v>29516</v>
      </c>
      <c r="M11023" t="s">
        <v>12178</v>
      </c>
    </row>
    <row r="11024" spans="9:13" x14ac:dyDescent="0.25">
      <c r="I11024">
        <v>22017</v>
      </c>
      <c r="J11024" t="s">
        <v>466</v>
      </c>
      <c r="K11024" t="s">
        <v>962</v>
      </c>
      <c r="L11024" s="82">
        <v>13858</v>
      </c>
      <c r="M11024" t="s">
        <v>12179</v>
      </c>
    </row>
    <row r="11025" spans="9:13" x14ac:dyDescent="0.25">
      <c r="I11025">
        <v>22018</v>
      </c>
      <c r="J11025" t="s">
        <v>205</v>
      </c>
      <c r="K11025" t="s">
        <v>966</v>
      </c>
      <c r="L11025" s="82">
        <v>13644</v>
      </c>
      <c r="M11025" t="s">
        <v>12180</v>
      </c>
    </row>
    <row r="11026" spans="9:13" x14ac:dyDescent="0.25">
      <c r="I11026">
        <v>22019</v>
      </c>
      <c r="J11026" t="s">
        <v>663</v>
      </c>
      <c r="K11026" t="s">
        <v>417</v>
      </c>
      <c r="L11026" s="82">
        <v>28544</v>
      </c>
      <c r="M11026" t="s">
        <v>12181</v>
      </c>
    </row>
    <row r="11027" spans="9:13" x14ac:dyDescent="0.25">
      <c r="I11027">
        <v>22020</v>
      </c>
      <c r="J11027" t="s">
        <v>180</v>
      </c>
      <c r="K11027" t="s">
        <v>965</v>
      </c>
      <c r="L11027" s="82">
        <v>13988</v>
      </c>
      <c r="M11027" t="s">
        <v>12182</v>
      </c>
    </row>
    <row r="11028" spans="9:13" x14ac:dyDescent="0.25">
      <c r="I11028">
        <v>22021</v>
      </c>
      <c r="J11028" t="s">
        <v>169</v>
      </c>
      <c r="K11028" t="s">
        <v>126</v>
      </c>
      <c r="L11028" s="82">
        <v>28388</v>
      </c>
      <c r="M11028" t="s">
        <v>12183</v>
      </c>
    </row>
    <row r="11029" spans="9:13" x14ac:dyDescent="0.25">
      <c r="I11029">
        <v>22022</v>
      </c>
      <c r="J11029" t="s">
        <v>561</v>
      </c>
      <c r="K11029" t="s">
        <v>890</v>
      </c>
      <c r="L11029" s="82">
        <v>28433</v>
      </c>
      <c r="M11029" t="s">
        <v>12184</v>
      </c>
    </row>
    <row r="11030" spans="9:13" x14ac:dyDescent="0.25">
      <c r="I11030">
        <v>22023</v>
      </c>
      <c r="J11030" t="s">
        <v>367</v>
      </c>
      <c r="K11030" t="s">
        <v>994</v>
      </c>
      <c r="L11030" s="82">
        <v>28246</v>
      </c>
      <c r="M11030" t="s">
        <v>12185</v>
      </c>
    </row>
    <row r="11031" spans="9:13" x14ac:dyDescent="0.25">
      <c r="I11031">
        <v>22024</v>
      </c>
      <c r="J11031" t="s">
        <v>496</v>
      </c>
      <c r="K11031" t="s">
        <v>994</v>
      </c>
      <c r="L11031" s="82">
        <v>28167</v>
      </c>
      <c r="M11031" t="s">
        <v>12186</v>
      </c>
    </row>
    <row r="11032" spans="9:13" x14ac:dyDescent="0.25">
      <c r="I11032">
        <v>22025</v>
      </c>
      <c r="J11032" t="s">
        <v>723</v>
      </c>
      <c r="K11032" t="s">
        <v>984</v>
      </c>
      <c r="L11032" s="82">
        <v>28282</v>
      </c>
      <c r="M11032" t="s">
        <v>12187</v>
      </c>
    </row>
    <row r="11033" spans="9:13" x14ac:dyDescent="0.25">
      <c r="I11033">
        <v>22026</v>
      </c>
      <c r="J11033" t="s">
        <v>632</v>
      </c>
      <c r="K11033" t="s">
        <v>1029</v>
      </c>
      <c r="L11033" s="82">
        <v>28952</v>
      </c>
      <c r="M11033" t="s">
        <v>12188</v>
      </c>
    </row>
    <row r="11034" spans="9:13" x14ac:dyDescent="0.25">
      <c r="I11034">
        <v>22027</v>
      </c>
      <c r="J11034" t="s">
        <v>406</v>
      </c>
      <c r="K11034" t="s">
        <v>881</v>
      </c>
      <c r="L11034" s="82">
        <v>29011</v>
      </c>
      <c r="M11034" t="s">
        <v>12189</v>
      </c>
    </row>
    <row r="11035" spans="9:13" x14ac:dyDescent="0.25">
      <c r="I11035">
        <v>22028</v>
      </c>
      <c r="J11035" t="s">
        <v>730</v>
      </c>
      <c r="K11035" t="s">
        <v>922</v>
      </c>
      <c r="L11035" s="82">
        <v>14571</v>
      </c>
      <c r="M11035" t="s">
        <v>12190</v>
      </c>
    </row>
    <row r="11036" spans="9:13" x14ac:dyDescent="0.25">
      <c r="I11036">
        <v>22029</v>
      </c>
      <c r="J11036" t="s">
        <v>428</v>
      </c>
      <c r="K11036" t="s">
        <v>873</v>
      </c>
      <c r="L11036" s="82">
        <v>14552</v>
      </c>
      <c r="M11036" t="s">
        <v>12191</v>
      </c>
    </row>
    <row r="11037" spans="9:13" x14ac:dyDescent="0.25">
      <c r="I11037">
        <v>22030</v>
      </c>
      <c r="J11037" t="s">
        <v>524</v>
      </c>
      <c r="K11037" t="s">
        <v>922</v>
      </c>
      <c r="L11037" s="82">
        <v>14753</v>
      </c>
      <c r="M11037" t="s">
        <v>12192</v>
      </c>
    </row>
    <row r="11038" spans="9:13" x14ac:dyDescent="0.25">
      <c r="I11038">
        <v>22031</v>
      </c>
      <c r="J11038" t="s">
        <v>472</v>
      </c>
      <c r="K11038" t="s">
        <v>904</v>
      </c>
      <c r="L11038" s="82">
        <v>14835</v>
      </c>
      <c r="M11038" t="s">
        <v>12193</v>
      </c>
    </row>
    <row r="11039" spans="9:13" x14ac:dyDescent="0.25">
      <c r="I11039">
        <v>22032</v>
      </c>
      <c r="J11039" t="s">
        <v>468</v>
      </c>
      <c r="K11039" t="s">
        <v>898</v>
      </c>
      <c r="L11039" s="82">
        <v>15596</v>
      </c>
      <c r="M11039" t="s">
        <v>12194</v>
      </c>
    </row>
    <row r="11040" spans="9:13" x14ac:dyDescent="0.25">
      <c r="I11040">
        <v>22033</v>
      </c>
      <c r="J11040" t="s">
        <v>321</v>
      </c>
      <c r="K11040" t="s">
        <v>847</v>
      </c>
      <c r="L11040" s="82">
        <v>15509</v>
      </c>
      <c r="M11040" t="s">
        <v>12195</v>
      </c>
    </row>
    <row r="11041" spans="9:13" x14ac:dyDescent="0.25">
      <c r="I11041">
        <v>22034</v>
      </c>
      <c r="J11041" t="s">
        <v>170</v>
      </c>
      <c r="K11041" t="s">
        <v>957</v>
      </c>
      <c r="L11041" s="82">
        <v>27853</v>
      </c>
      <c r="M11041" t="s">
        <v>12196</v>
      </c>
    </row>
    <row r="11042" spans="9:13" x14ac:dyDescent="0.25">
      <c r="I11042">
        <v>22035</v>
      </c>
      <c r="J11042" t="s">
        <v>229</v>
      </c>
      <c r="K11042" t="s">
        <v>692</v>
      </c>
      <c r="L11042" s="82">
        <v>28073</v>
      </c>
      <c r="M11042" t="s">
        <v>12197</v>
      </c>
    </row>
    <row r="11043" spans="9:13" x14ac:dyDescent="0.25">
      <c r="I11043">
        <v>22036</v>
      </c>
      <c r="J11043" t="s">
        <v>500</v>
      </c>
      <c r="K11043" t="s">
        <v>995</v>
      </c>
      <c r="L11043" s="82">
        <v>27699</v>
      </c>
      <c r="M11043" t="s">
        <v>12198</v>
      </c>
    </row>
    <row r="11044" spans="9:13" x14ac:dyDescent="0.25">
      <c r="I11044">
        <v>22037</v>
      </c>
      <c r="J11044" t="s">
        <v>207</v>
      </c>
      <c r="K11044" t="s">
        <v>959</v>
      </c>
      <c r="L11044" s="82">
        <v>27546</v>
      </c>
      <c r="M11044" t="s">
        <v>12199</v>
      </c>
    </row>
    <row r="11045" spans="9:13" x14ac:dyDescent="0.25">
      <c r="I11045">
        <v>22038</v>
      </c>
      <c r="J11045" t="s">
        <v>448</v>
      </c>
      <c r="K11045" t="s">
        <v>477</v>
      </c>
      <c r="L11045" s="82">
        <v>27078</v>
      </c>
      <c r="M11045" t="s">
        <v>12200</v>
      </c>
    </row>
    <row r="11046" spans="9:13" x14ac:dyDescent="0.25">
      <c r="I11046">
        <v>22039</v>
      </c>
      <c r="J11046" t="s">
        <v>720</v>
      </c>
      <c r="K11046" t="s">
        <v>861</v>
      </c>
      <c r="L11046" s="82">
        <v>27104</v>
      </c>
      <c r="M11046" t="s">
        <v>12201</v>
      </c>
    </row>
    <row r="11047" spans="9:13" x14ac:dyDescent="0.25">
      <c r="I11047">
        <v>22040</v>
      </c>
      <c r="J11047" t="s">
        <v>289</v>
      </c>
      <c r="K11047" t="s">
        <v>889</v>
      </c>
      <c r="L11047" s="82">
        <v>27318</v>
      </c>
      <c r="M11047" t="s">
        <v>12202</v>
      </c>
    </row>
    <row r="11048" spans="9:13" x14ac:dyDescent="0.25">
      <c r="I11048">
        <v>22041</v>
      </c>
      <c r="J11048" t="s">
        <v>689</v>
      </c>
      <c r="K11048" t="s">
        <v>936</v>
      </c>
      <c r="L11048" s="82">
        <v>26787</v>
      </c>
      <c r="M11048" t="s">
        <v>12203</v>
      </c>
    </row>
    <row r="11049" spans="9:13" x14ac:dyDescent="0.25">
      <c r="I11049">
        <v>22042</v>
      </c>
      <c r="J11049" t="s">
        <v>232</v>
      </c>
      <c r="K11049" t="s">
        <v>417</v>
      </c>
      <c r="L11049" s="82">
        <v>26532</v>
      </c>
      <c r="M11049" t="s">
        <v>12204</v>
      </c>
    </row>
    <row r="11050" spans="9:13" x14ac:dyDescent="0.25">
      <c r="I11050">
        <v>22043</v>
      </c>
      <c r="J11050" t="s">
        <v>343</v>
      </c>
      <c r="K11050" t="s">
        <v>887</v>
      </c>
      <c r="L11050" s="82">
        <v>26523</v>
      </c>
      <c r="M11050" t="s">
        <v>12205</v>
      </c>
    </row>
    <row r="11051" spans="9:13" x14ac:dyDescent="0.25">
      <c r="I11051">
        <v>22044</v>
      </c>
      <c r="J11051" t="s">
        <v>675</v>
      </c>
      <c r="K11051" t="s">
        <v>836</v>
      </c>
      <c r="L11051" s="82">
        <v>26435</v>
      </c>
      <c r="M11051" t="s">
        <v>12206</v>
      </c>
    </row>
    <row r="11052" spans="9:13" x14ac:dyDescent="0.25">
      <c r="I11052">
        <v>22045</v>
      </c>
      <c r="J11052" t="s">
        <v>355</v>
      </c>
      <c r="K11052" t="s">
        <v>994</v>
      </c>
      <c r="L11052" s="82">
        <v>24965</v>
      </c>
      <c r="M11052" t="s">
        <v>12207</v>
      </c>
    </row>
    <row r="11053" spans="9:13" x14ac:dyDescent="0.25">
      <c r="I11053">
        <v>22046</v>
      </c>
      <c r="J11053" t="s">
        <v>272</v>
      </c>
      <c r="K11053" t="s">
        <v>939</v>
      </c>
      <c r="L11053" s="82">
        <v>24889</v>
      </c>
      <c r="M11053" t="s">
        <v>12208</v>
      </c>
    </row>
    <row r="11054" spans="9:13" x14ac:dyDescent="0.25">
      <c r="I11054">
        <v>22047</v>
      </c>
      <c r="J11054" t="s">
        <v>292</v>
      </c>
      <c r="K11054" t="s">
        <v>959</v>
      </c>
      <c r="L11054" s="82">
        <v>25188</v>
      </c>
      <c r="M11054" t="s">
        <v>12209</v>
      </c>
    </row>
    <row r="11055" spans="9:13" x14ac:dyDescent="0.25">
      <c r="I11055">
        <v>22048</v>
      </c>
      <c r="J11055" t="s">
        <v>210</v>
      </c>
      <c r="K11055" t="s">
        <v>986</v>
      </c>
      <c r="L11055" s="82">
        <v>24584</v>
      </c>
      <c r="M11055" t="s">
        <v>12210</v>
      </c>
    </row>
    <row r="11056" spans="9:13" x14ac:dyDescent="0.25">
      <c r="I11056">
        <v>22049</v>
      </c>
      <c r="J11056" t="s">
        <v>698</v>
      </c>
      <c r="K11056" t="s">
        <v>952</v>
      </c>
      <c r="L11056" s="82">
        <v>24599</v>
      </c>
      <c r="M11056" t="s">
        <v>12211</v>
      </c>
    </row>
    <row r="11057" spans="9:13" x14ac:dyDescent="0.25">
      <c r="I11057">
        <v>22050</v>
      </c>
      <c r="J11057" t="s">
        <v>530</v>
      </c>
      <c r="K11057" t="s">
        <v>526</v>
      </c>
      <c r="L11057" s="82">
        <v>24886</v>
      </c>
      <c r="M11057" t="s">
        <v>12212</v>
      </c>
    </row>
    <row r="11058" spans="9:13" x14ac:dyDescent="0.25">
      <c r="I11058">
        <v>22051</v>
      </c>
      <c r="J11058" t="s">
        <v>160</v>
      </c>
      <c r="K11058" t="s">
        <v>983</v>
      </c>
      <c r="L11058" s="82">
        <v>25177</v>
      </c>
      <c r="M11058" t="s">
        <v>12213</v>
      </c>
    </row>
    <row r="11059" spans="9:13" x14ac:dyDescent="0.25">
      <c r="I11059">
        <v>22052</v>
      </c>
      <c r="J11059" t="s">
        <v>365</v>
      </c>
      <c r="K11059" t="s">
        <v>876</v>
      </c>
      <c r="L11059" s="82">
        <v>24966</v>
      </c>
      <c r="M11059" t="s">
        <v>12214</v>
      </c>
    </row>
    <row r="11060" spans="9:13" x14ac:dyDescent="0.25">
      <c r="I11060">
        <v>22053</v>
      </c>
      <c r="J11060" t="s">
        <v>180</v>
      </c>
      <c r="K11060" t="s">
        <v>919</v>
      </c>
      <c r="L11060" s="82">
        <v>25187</v>
      </c>
      <c r="M11060" t="s">
        <v>12215</v>
      </c>
    </row>
    <row r="11061" spans="9:13" x14ac:dyDescent="0.25">
      <c r="I11061">
        <v>22054</v>
      </c>
      <c r="J11061" t="s">
        <v>171</v>
      </c>
      <c r="K11061" t="s">
        <v>879</v>
      </c>
      <c r="L11061" s="82">
        <v>25074</v>
      </c>
      <c r="M11061" t="s">
        <v>12216</v>
      </c>
    </row>
    <row r="11062" spans="9:13" x14ac:dyDescent="0.25">
      <c r="I11062">
        <v>22055</v>
      </c>
      <c r="J11062" t="s">
        <v>285</v>
      </c>
      <c r="K11062" t="s">
        <v>957</v>
      </c>
      <c r="L11062" s="82">
        <v>24902</v>
      </c>
      <c r="M11062" t="s">
        <v>12217</v>
      </c>
    </row>
    <row r="11063" spans="9:13" x14ac:dyDescent="0.25">
      <c r="I11063">
        <v>22056</v>
      </c>
      <c r="J11063" t="s">
        <v>562</v>
      </c>
      <c r="K11063" t="s">
        <v>933</v>
      </c>
      <c r="L11063" s="82">
        <v>28904</v>
      </c>
      <c r="M11063" t="s">
        <v>12218</v>
      </c>
    </row>
    <row r="11064" spans="9:13" x14ac:dyDescent="0.25">
      <c r="I11064">
        <v>22057</v>
      </c>
      <c r="J11064" t="s">
        <v>346</v>
      </c>
      <c r="K11064" t="s">
        <v>262</v>
      </c>
      <c r="L11064" s="82">
        <v>28899</v>
      </c>
      <c r="M11064" t="s">
        <v>12219</v>
      </c>
    </row>
    <row r="11065" spans="9:13" x14ac:dyDescent="0.25">
      <c r="I11065">
        <v>22058</v>
      </c>
      <c r="J11065" t="s">
        <v>622</v>
      </c>
      <c r="K11065" t="s">
        <v>1114</v>
      </c>
      <c r="L11065" s="82">
        <v>28799</v>
      </c>
      <c r="M11065" t="s">
        <v>12220</v>
      </c>
    </row>
    <row r="11066" spans="9:13" x14ac:dyDescent="0.25">
      <c r="I11066">
        <v>22059</v>
      </c>
      <c r="J11066" t="s">
        <v>277</v>
      </c>
      <c r="K11066" t="s">
        <v>825</v>
      </c>
      <c r="L11066" s="82">
        <v>28530</v>
      </c>
      <c r="M11066" t="s">
        <v>12221</v>
      </c>
    </row>
    <row r="11067" spans="9:13" x14ac:dyDescent="0.25">
      <c r="I11067">
        <v>22060</v>
      </c>
      <c r="J11067" t="s">
        <v>257</v>
      </c>
      <c r="K11067" t="s">
        <v>837</v>
      </c>
      <c r="L11067" s="82">
        <v>28800</v>
      </c>
      <c r="M11067" t="s">
        <v>12222</v>
      </c>
    </row>
    <row r="11068" spans="9:13" x14ac:dyDescent="0.25">
      <c r="I11068">
        <v>22061</v>
      </c>
      <c r="J11068" t="s">
        <v>347</v>
      </c>
      <c r="K11068" t="s">
        <v>919</v>
      </c>
      <c r="L11068" s="82">
        <v>28753</v>
      </c>
      <c r="M11068" t="s">
        <v>12223</v>
      </c>
    </row>
    <row r="11069" spans="9:13" x14ac:dyDescent="0.25">
      <c r="I11069">
        <v>22062</v>
      </c>
      <c r="J11069" t="s">
        <v>355</v>
      </c>
      <c r="K11069" t="s">
        <v>862</v>
      </c>
      <c r="L11069" s="82">
        <v>28608</v>
      </c>
      <c r="M11069" t="s">
        <v>12224</v>
      </c>
    </row>
    <row r="11070" spans="9:13" x14ac:dyDescent="0.25">
      <c r="I11070">
        <v>22063</v>
      </c>
      <c r="J11070" t="s">
        <v>568</v>
      </c>
      <c r="K11070" t="s">
        <v>831</v>
      </c>
      <c r="L11070" s="82">
        <v>16712</v>
      </c>
      <c r="M11070" t="s">
        <v>12225</v>
      </c>
    </row>
    <row r="11071" spans="9:13" x14ac:dyDescent="0.25">
      <c r="I11071">
        <v>22064</v>
      </c>
      <c r="J11071" t="s">
        <v>304</v>
      </c>
      <c r="K11071" t="s">
        <v>830</v>
      </c>
      <c r="L11071" s="82">
        <v>16581</v>
      </c>
      <c r="M11071" t="s">
        <v>12226</v>
      </c>
    </row>
    <row r="11072" spans="9:13" x14ac:dyDescent="0.25">
      <c r="I11072">
        <v>22065</v>
      </c>
      <c r="J11072" t="s">
        <v>376</v>
      </c>
      <c r="K11072" t="s">
        <v>664</v>
      </c>
      <c r="L11072" s="82">
        <v>16986</v>
      </c>
      <c r="M11072" t="s">
        <v>12227</v>
      </c>
    </row>
    <row r="11073" spans="9:13" x14ac:dyDescent="0.25">
      <c r="I11073">
        <v>22066</v>
      </c>
      <c r="J11073" t="s">
        <v>649</v>
      </c>
      <c r="K11073" t="s">
        <v>868</v>
      </c>
      <c r="L11073" s="82">
        <v>26010</v>
      </c>
      <c r="M11073" t="s">
        <v>12228</v>
      </c>
    </row>
    <row r="11074" spans="9:13" x14ac:dyDescent="0.25">
      <c r="I11074">
        <v>22067</v>
      </c>
      <c r="J11074" t="s">
        <v>244</v>
      </c>
      <c r="K11074" t="s">
        <v>477</v>
      </c>
      <c r="L11074" s="82">
        <v>25951</v>
      </c>
      <c r="M11074" t="s">
        <v>12229</v>
      </c>
    </row>
    <row r="11075" spans="9:13" x14ac:dyDescent="0.25">
      <c r="I11075">
        <v>22068</v>
      </c>
      <c r="J11075" t="s">
        <v>357</v>
      </c>
      <c r="K11075" t="s">
        <v>283</v>
      </c>
      <c r="L11075" s="82">
        <v>23177</v>
      </c>
      <c r="M11075" t="s">
        <v>12230</v>
      </c>
    </row>
    <row r="11076" spans="9:13" x14ac:dyDescent="0.25">
      <c r="I11076">
        <v>22069</v>
      </c>
      <c r="J11076" t="s">
        <v>526</v>
      </c>
      <c r="K11076" t="s">
        <v>874</v>
      </c>
      <c r="L11076" s="82">
        <v>23351</v>
      </c>
      <c r="M11076" t="s">
        <v>12231</v>
      </c>
    </row>
    <row r="11077" spans="9:13" x14ac:dyDescent="0.25">
      <c r="I11077">
        <v>22070</v>
      </c>
      <c r="J11077" t="s">
        <v>276</v>
      </c>
      <c r="K11077" t="s">
        <v>889</v>
      </c>
      <c r="L11077" s="82">
        <v>23194</v>
      </c>
      <c r="M11077" t="s">
        <v>12232</v>
      </c>
    </row>
    <row r="11078" spans="9:13" x14ac:dyDescent="0.25">
      <c r="I11078">
        <v>22071</v>
      </c>
      <c r="J11078" t="s">
        <v>288</v>
      </c>
      <c r="K11078" t="s">
        <v>859</v>
      </c>
      <c r="L11078" s="82">
        <v>23335</v>
      </c>
      <c r="M11078" t="s">
        <v>12233</v>
      </c>
    </row>
    <row r="11079" spans="9:13" x14ac:dyDescent="0.25">
      <c r="I11079">
        <v>22072</v>
      </c>
      <c r="J11079" t="s">
        <v>289</v>
      </c>
      <c r="K11079" t="s">
        <v>171</v>
      </c>
      <c r="L11079" s="82">
        <v>23227</v>
      </c>
      <c r="M11079" t="s">
        <v>12234</v>
      </c>
    </row>
    <row r="11080" spans="9:13" x14ac:dyDescent="0.25">
      <c r="I11080">
        <v>22073</v>
      </c>
      <c r="J11080" t="s">
        <v>527</v>
      </c>
      <c r="K11080" t="s">
        <v>939</v>
      </c>
      <c r="L11080" s="82">
        <v>23005</v>
      </c>
      <c r="M11080" t="s">
        <v>12235</v>
      </c>
    </row>
    <row r="11081" spans="9:13" x14ac:dyDescent="0.25">
      <c r="I11081">
        <v>22074</v>
      </c>
      <c r="J11081" t="s">
        <v>530</v>
      </c>
      <c r="K11081" t="s">
        <v>986</v>
      </c>
      <c r="L11081" s="82">
        <v>22873</v>
      </c>
      <c r="M11081" t="s">
        <v>12236</v>
      </c>
    </row>
    <row r="11082" spans="9:13" x14ac:dyDescent="0.25">
      <c r="I11082">
        <v>22075</v>
      </c>
      <c r="J11082" t="s">
        <v>445</v>
      </c>
      <c r="K11082" t="s">
        <v>952</v>
      </c>
      <c r="L11082" s="82">
        <v>22781</v>
      </c>
      <c r="M11082" t="s">
        <v>12237</v>
      </c>
    </row>
    <row r="11083" spans="9:13" x14ac:dyDescent="0.25">
      <c r="I11083">
        <v>22076</v>
      </c>
      <c r="J11083" t="s">
        <v>615</v>
      </c>
      <c r="K11083" t="s">
        <v>908</v>
      </c>
      <c r="L11083" s="82">
        <v>22821</v>
      </c>
      <c r="M11083" t="s">
        <v>12238</v>
      </c>
    </row>
    <row r="11084" spans="9:13" x14ac:dyDescent="0.25">
      <c r="I11084">
        <v>22077</v>
      </c>
      <c r="J11084" t="s">
        <v>677</v>
      </c>
      <c r="K11084" t="s">
        <v>896</v>
      </c>
      <c r="L11084" s="82">
        <v>22837</v>
      </c>
      <c r="M11084" t="s">
        <v>12239</v>
      </c>
    </row>
    <row r="11085" spans="9:13" x14ac:dyDescent="0.25">
      <c r="I11085">
        <v>22078</v>
      </c>
      <c r="J11085" t="s">
        <v>599</v>
      </c>
      <c r="K11085" t="s">
        <v>664</v>
      </c>
      <c r="L11085" s="82">
        <v>22835</v>
      </c>
      <c r="M11085" t="s">
        <v>12240</v>
      </c>
    </row>
    <row r="11086" spans="9:13" x14ac:dyDescent="0.25">
      <c r="I11086">
        <v>22079</v>
      </c>
      <c r="J11086" t="s">
        <v>450</v>
      </c>
      <c r="K11086" t="s">
        <v>891</v>
      </c>
      <c r="L11086" s="82">
        <v>22570</v>
      </c>
      <c r="M11086" t="s">
        <v>12241</v>
      </c>
    </row>
    <row r="11087" spans="9:13" x14ac:dyDescent="0.25">
      <c r="I11087">
        <v>22080</v>
      </c>
      <c r="J11087" t="s">
        <v>588</v>
      </c>
      <c r="K11087" t="s">
        <v>860</v>
      </c>
      <c r="L11087" s="82">
        <v>22619</v>
      </c>
      <c r="M11087" t="s">
        <v>12242</v>
      </c>
    </row>
    <row r="11088" spans="9:13" x14ac:dyDescent="0.25">
      <c r="I11088">
        <v>22081</v>
      </c>
      <c r="J11088" t="s">
        <v>316</v>
      </c>
      <c r="K11088" t="s">
        <v>957</v>
      </c>
      <c r="L11088" s="82">
        <v>22378</v>
      </c>
      <c r="M11088" t="s">
        <v>12243</v>
      </c>
    </row>
    <row r="11089" spans="9:13" x14ac:dyDescent="0.25">
      <c r="I11089">
        <v>22082</v>
      </c>
      <c r="J11089" t="s">
        <v>227</v>
      </c>
      <c r="K11089" t="s">
        <v>931</v>
      </c>
      <c r="L11089" s="82">
        <v>22577</v>
      </c>
      <c r="M11089" t="s">
        <v>12244</v>
      </c>
    </row>
    <row r="11090" spans="9:13" x14ac:dyDescent="0.25">
      <c r="I11090">
        <v>22083</v>
      </c>
      <c r="J11090" t="s">
        <v>292</v>
      </c>
      <c r="K11090" t="s">
        <v>862</v>
      </c>
      <c r="L11090" s="82">
        <v>22356</v>
      </c>
      <c r="M11090" t="s">
        <v>12245</v>
      </c>
    </row>
    <row r="11091" spans="9:13" x14ac:dyDescent="0.25">
      <c r="I11091">
        <v>22084</v>
      </c>
      <c r="J11091" t="s">
        <v>444</v>
      </c>
      <c r="K11091" t="s">
        <v>977</v>
      </c>
      <c r="L11091" s="82">
        <v>22469</v>
      </c>
      <c r="M11091" t="s">
        <v>12246</v>
      </c>
    </row>
    <row r="11092" spans="9:13" x14ac:dyDescent="0.25">
      <c r="I11092">
        <v>22085</v>
      </c>
      <c r="J11092" t="s">
        <v>650</v>
      </c>
      <c r="K11092" t="s">
        <v>828</v>
      </c>
      <c r="L11092" s="82">
        <v>22475</v>
      </c>
      <c r="M11092" t="s">
        <v>12247</v>
      </c>
    </row>
    <row r="11093" spans="9:13" x14ac:dyDescent="0.25">
      <c r="I11093">
        <v>22086</v>
      </c>
      <c r="J11093" t="s">
        <v>647</v>
      </c>
      <c r="K11093" t="s">
        <v>860</v>
      </c>
      <c r="L11093" s="82">
        <v>22602</v>
      </c>
      <c r="M11093" t="s">
        <v>12248</v>
      </c>
    </row>
    <row r="11094" spans="9:13" x14ac:dyDescent="0.25">
      <c r="I11094">
        <v>22087</v>
      </c>
      <c r="J11094" t="s">
        <v>452</v>
      </c>
      <c r="K11094" t="s">
        <v>918</v>
      </c>
      <c r="L11094" s="82">
        <v>22570</v>
      </c>
      <c r="M11094" t="s">
        <v>12249</v>
      </c>
    </row>
    <row r="11095" spans="9:13" x14ac:dyDescent="0.25">
      <c r="I11095">
        <v>22088</v>
      </c>
      <c r="J11095" t="s">
        <v>285</v>
      </c>
      <c r="K11095" t="s">
        <v>871</v>
      </c>
      <c r="L11095" s="82">
        <v>22300</v>
      </c>
      <c r="M11095" t="s">
        <v>12250</v>
      </c>
    </row>
    <row r="11096" spans="9:13" x14ac:dyDescent="0.25">
      <c r="I11096">
        <v>22089</v>
      </c>
      <c r="J11096" t="s">
        <v>298</v>
      </c>
      <c r="K11096" t="s">
        <v>937</v>
      </c>
      <c r="L11096" s="82">
        <v>22344</v>
      </c>
      <c r="M11096" t="s">
        <v>12251</v>
      </c>
    </row>
    <row r="11097" spans="9:13" x14ac:dyDescent="0.25">
      <c r="I11097">
        <v>22090</v>
      </c>
      <c r="J11097" t="s">
        <v>318</v>
      </c>
      <c r="K11097" t="s">
        <v>943</v>
      </c>
      <c r="L11097" s="82">
        <v>20413</v>
      </c>
      <c r="M11097" t="s">
        <v>12252</v>
      </c>
    </row>
    <row r="11098" spans="9:13" x14ac:dyDescent="0.25">
      <c r="I11098">
        <v>22091</v>
      </c>
      <c r="J11098" t="s">
        <v>577</v>
      </c>
      <c r="K11098" t="s">
        <v>913</v>
      </c>
      <c r="L11098" s="82">
        <v>20324</v>
      </c>
      <c r="M11098" t="s">
        <v>12253</v>
      </c>
    </row>
    <row r="11099" spans="9:13" x14ac:dyDescent="0.25">
      <c r="I11099">
        <v>22092</v>
      </c>
      <c r="J11099" t="s">
        <v>309</v>
      </c>
      <c r="K11099" t="s">
        <v>836</v>
      </c>
      <c r="L11099" s="82">
        <v>20143</v>
      </c>
      <c r="M11099" t="s">
        <v>12254</v>
      </c>
    </row>
    <row r="11100" spans="9:13" x14ac:dyDescent="0.25">
      <c r="I11100">
        <v>22093</v>
      </c>
      <c r="J11100" t="s">
        <v>162</v>
      </c>
      <c r="K11100" t="s">
        <v>886</v>
      </c>
      <c r="L11100" s="82">
        <v>20256</v>
      </c>
      <c r="M11100" t="s">
        <v>12255</v>
      </c>
    </row>
    <row r="11101" spans="9:13" x14ac:dyDescent="0.25">
      <c r="I11101">
        <v>22094</v>
      </c>
      <c r="J11101" t="s">
        <v>447</v>
      </c>
      <c r="K11101" t="s">
        <v>1016</v>
      </c>
      <c r="L11101" s="82">
        <v>20244</v>
      </c>
      <c r="M11101" t="s">
        <v>12256</v>
      </c>
    </row>
    <row r="11102" spans="9:13" x14ac:dyDescent="0.25">
      <c r="I11102">
        <v>22095</v>
      </c>
      <c r="J11102" t="s">
        <v>597</v>
      </c>
      <c r="K11102" t="s">
        <v>944</v>
      </c>
      <c r="L11102" s="82">
        <v>20377</v>
      </c>
      <c r="M11102" t="s">
        <v>12257</v>
      </c>
    </row>
    <row r="11103" spans="9:13" x14ac:dyDescent="0.25">
      <c r="I11103">
        <v>22096</v>
      </c>
      <c r="J11103" t="s">
        <v>293</v>
      </c>
      <c r="K11103" t="s">
        <v>935</v>
      </c>
      <c r="L11103" s="82">
        <v>19746</v>
      </c>
      <c r="M11103" t="s">
        <v>12258</v>
      </c>
    </row>
    <row r="11104" spans="9:13" x14ac:dyDescent="0.25">
      <c r="I11104">
        <v>22097</v>
      </c>
      <c r="J11104" t="s">
        <v>292</v>
      </c>
      <c r="K11104" t="s">
        <v>884</v>
      </c>
      <c r="L11104" s="82">
        <v>12912</v>
      </c>
      <c r="M11104" t="s">
        <v>12259</v>
      </c>
    </row>
    <row r="11105" spans="9:13" x14ac:dyDescent="0.25">
      <c r="I11105">
        <v>22098</v>
      </c>
      <c r="J11105" t="s">
        <v>450</v>
      </c>
      <c r="K11105" t="s">
        <v>929</v>
      </c>
      <c r="L11105" s="82">
        <v>13075</v>
      </c>
      <c r="M11105" t="s">
        <v>12260</v>
      </c>
    </row>
    <row r="11106" spans="9:13" x14ac:dyDescent="0.25">
      <c r="I11106">
        <v>22099</v>
      </c>
      <c r="J11106" t="s">
        <v>462</v>
      </c>
      <c r="K11106" t="s">
        <v>972</v>
      </c>
      <c r="L11106" s="82">
        <v>12897</v>
      </c>
      <c r="M11106" t="s">
        <v>12261</v>
      </c>
    </row>
    <row r="11107" spans="9:13" x14ac:dyDescent="0.25">
      <c r="I11107">
        <v>22100</v>
      </c>
      <c r="J11107" t="s">
        <v>354</v>
      </c>
      <c r="K11107" t="s">
        <v>995</v>
      </c>
      <c r="L11107" s="82">
        <v>21995</v>
      </c>
      <c r="M11107" t="s">
        <v>12262</v>
      </c>
    </row>
    <row r="11108" spans="9:13" x14ac:dyDescent="0.25">
      <c r="I11108">
        <v>22101</v>
      </c>
      <c r="J11108" t="s">
        <v>195</v>
      </c>
      <c r="K11108" t="s">
        <v>126</v>
      </c>
      <c r="L11108" s="82">
        <v>22048</v>
      </c>
      <c r="M11108" t="s">
        <v>12263</v>
      </c>
    </row>
    <row r="11109" spans="9:13" x14ac:dyDescent="0.25">
      <c r="I11109">
        <v>22102</v>
      </c>
      <c r="J11109" t="s">
        <v>276</v>
      </c>
      <c r="K11109" t="s">
        <v>887</v>
      </c>
      <c r="L11109" s="82">
        <v>21954</v>
      </c>
      <c r="M11109" t="s">
        <v>12264</v>
      </c>
    </row>
    <row r="11110" spans="9:13" x14ac:dyDescent="0.25">
      <c r="I11110">
        <v>22103</v>
      </c>
      <c r="J11110" t="s">
        <v>318</v>
      </c>
      <c r="K11110" t="s">
        <v>857</v>
      </c>
      <c r="L11110" s="82">
        <v>22092</v>
      </c>
      <c r="M11110" t="s">
        <v>12265</v>
      </c>
    </row>
    <row r="11111" spans="9:13" x14ac:dyDescent="0.25">
      <c r="I11111">
        <v>22104</v>
      </c>
      <c r="J11111" t="s">
        <v>530</v>
      </c>
      <c r="K11111" t="s">
        <v>934</v>
      </c>
      <c r="L11111" s="82">
        <v>21935</v>
      </c>
      <c r="M11111" t="s">
        <v>12266</v>
      </c>
    </row>
    <row r="11112" spans="9:13" x14ac:dyDescent="0.25">
      <c r="I11112">
        <v>22105</v>
      </c>
      <c r="J11112" t="s">
        <v>344</v>
      </c>
      <c r="K11112" t="s">
        <v>935</v>
      </c>
      <c r="L11112" s="82">
        <v>21998</v>
      </c>
      <c r="M11112" t="s">
        <v>12267</v>
      </c>
    </row>
    <row r="11113" spans="9:13" x14ac:dyDescent="0.25">
      <c r="I11113">
        <v>22106</v>
      </c>
      <c r="J11113" t="s">
        <v>316</v>
      </c>
      <c r="K11113" t="s">
        <v>909</v>
      </c>
      <c r="L11113" s="82">
        <v>22077</v>
      </c>
      <c r="M11113" t="s">
        <v>12268</v>
      </c>
    </row>
    <row r="11114" spans="9:13" x14ac:dyDescent="0.25">
      <c r="I11114">
        <v>22107</v>
      </c>
      <c r="J11114" t="s">
        <v>725</v>
      </c>
      <c r="K11114" t="s">
        <v>948</v>
      </c>
      <c r="L11114" s="82">
        <v>20001</v>
      </c>
      <c r="M11114" t="s">
        <v>12269</v>
      </c>
    </row>
    <row r="11115" spans="9:13" x14ac:dyDescent="0.25">
      <c r="I11115">
        <v>22108</v>
      </c>
      <c r="J11115" t="s">
        <v>276</v>
      </c>
      <c r="K11115" t="s">
        <v>864</v>
      </c>
      <c r="L11115" s="82">
        <v>19892</v>
      </c>
      <c r="M11115" t="s">
        <v>12270</v>
      </c>
    </row>
    <row r="11116" spans="9:13" x14ac:dyDescent="0.25">
      <c r="I11116">
        <v>22109</v>
      </c>
      <c r="J11116" t="s">
        <v>277</v>
      </c>
      <c r="K11116" t="s">
        <v>397</v>
      </c>
      <c r="L11116" s="82">
        <v>19757</v>
      </c>
      <c r="M11116" t="s">
        <v>12271</v>
      </c>
    </row>
    <row r="11117" spans="9:13" x14ac:dyDescent="0.25">
      <c r="I11117">
        <v>22110</v>
      </c>
      <c r="J11117" t="s">
        <v>276</v>
      </c>
      <c r="K11117" t="s">
        <v>841</v>
      </c>
      <c r="L11117" s="82">
        <v>19944</v>
      </c>
      <c r="M11117" t="s">
        <v>12272</v>
      </c>
    </row>
    <row r="11118" spans="9:13" x14ac:dyDescent="0.25">
      <c r="I11118">
        <v>22111</v>
      </c>
      <c r="J11118" t="s">
        <v>500</v>
      </c>
      <c r="K11118" t="s">
        <v>841</v>
      </c>
      <c r="L11118" s="82">
        <v>20038</v>
      </c>
      <c r="M11118" t="s">
        <v>12273</v>
      </c>
    </row>
    <row r="11119" spans="9:13" x14ac:dyDescent="0.25">
      <c r="I11119">
        <v>22112</v>
      </c>
      <c r="J11119" t="s">
        <v>689</v>
      </c>
      <c r="K11119" t="s">
        <v>874</v>
      </c>
      <c r="L11119" s="82">
        <v>20084</v>
      </c>
      <c r="M11119" t="s">
        <v>12274</v>
      </c>
    </row>
    <row r="11120" spans="9:13" x14ac:dyDescent="0.25">
      <c r="I11120">
        <v>22113</v>
      </c>
      <c r="J11120" t="s">
        <v>450</v>
      </c>
      <c r="K11120" t="s">
        <v>856</v>
      </c>
      <c r="L11120" s="82">
        <v>19616</v>
      </c>
      <c r="M11120" t="s">
        <v>12275</v>
      </c>
    </row>
    <row r="11121" spans="9:13" x14ac:dyDescent="0.25">
      <c r="I11121">
        <v>22114</v>
      </c>
      <c r="J11121" t="s">
        <v>227</v>
      </c>
      <c r="K11121" t="s">
        <v>664</v>
      </c>
      <c r="L11121" s="82">
        <v>19556</v>
      </c>
      <c r="M11121" t="s">
        <v>12276</v>
      </c>
    </row>
    <row r="11122" spans="9:13" x14ac:dyDescent="0.25">
      <c r="I11122">
        <v>22115</v>
      </c>
      <c r="J11122" t="s">
        <v>234</v>
      </c>
      <c r="K11122" t="s">
        <v>983</v>
      </c>
      <c r="L11122" s="82">
        <v>19523</v>
      </c>
      <c r="M11122" t="s">
        <v>12277</v>
      </c>
    </row>
    <row r="11123" spans="9:13" x14ac:dyDescent="0.25">
      <c r="I11123">
        <v>22116</v>
      </c>
      <c r="J11123" t="s">
        <v>345</v>
      </c>
      <c r="K11123" t="s">
        <v>866</v>
      </c>
      <c r="L11123" s="82">
        <v>19667</v>
      </c>
      <c r="M11123" t="s">
        <v>12278</v>
      </c>
    </row>
    <row r="11124" spans="9:13" x14ac:dyDescent="0.25">
      <c r="I11124">
        <v>22117</v>
      </c>
      <c r="J11124" t="s">
        <v>162</v>
      </c>
      <c r="K11124" t="s">
        <v>891</v>
      </c>
      <c r="L11124" s="82">
        <v>19460</v>
      </c>
      <c r="M11124" t="s">
        <v>12279</v>
      </c>
    </row>
    <row r="11125" spans="9:13" x14ac:dyDescent="0.25">
      <c r="I11125">
        <v>22118</v>
      </c>
      <c r="J11125" t="s">
        <v>183</v>
      </c>
      <c r="K11125" t="s">
        <v>996</v>
      </c>
      <c r="L11125" s="82">
        <v>19499</v>
      </c>
      <c r="M11125" t="s">
        <v>12280</v>
      </c>
    </row>
    <row r="11126" spans="9:13" x14ac:dyDescent="0.25">
      <c r="I11126">
        <v>22119</v>
      </c>
      <c r="J11126" t="s">
        <v>319</v>
      </c>
      <c r="K11126" t="s">
        <v>862</v>
      </c>
      <c r="L11126" s="82">
        <v>19645</v>
      </c>
      <c r="M11126" t="s">
        <v>12281</v>
      </c>
    </row>
    <row r="11127" spans="9:13" x14ac:dyDescent="0.25">
      <c r="I11127">
        <v>22120</v>
      </c>
      <c r="J11127" t="s">
        <v>183</v>
      </c>
      <c r="K11127" t="s">
        <v>944</v>
      </c>
      <c r="L11127" s="82">
        <v>19664</v>
      </c>
      <c r="M11127" t="s">
        <v>12282</v>
      </c>
    </row>
    <row r="11128" spans="9:13" x14ac:dyDescent="0.25">
      <c r="I11128">
        <v>22121</v>
      </c>
      <c r="J11128" t="s">
        <v>477</v>
      </c>
      <c r="K11128" t="s">
        <v>875</v>
      </c>
      <c r="L11128" s="82">
        <v>19126</v>
      </c>
      <c r="M11128" t="s">
        <v>12283</v>
      </c>
    </row>
    <row r="11129" spans="9:13" x14ac:dyDescent="0.25">
      <c r="I11129">
        <v>22122</v>
      </c>
      <c r="J11129" t="s">
        <v>663</v>
      </c>
      <c r="K11129" t="s">
        <v>876</v>
      </c>
      <c r="L11129" s="82">
        <v>19292</v>
      </c>
      <c r="M11129" t="s">
        <v>12284</v>
      </c>
    </row>
    <row r="11130" spans="9:13" x14ac:dyDescent="0.25">
      <c r="I11130">
        <v>22123</v>
      </c>
      <c r="J11130" t="s">
        <v>448</v>
      </c>
      <c r="K11130" t="s">
        <v>526</v>
      </c>
      <c r="L11130" s="82">
        <v>13608</v>
      </c>
      <c r="M11130" t="s">
        <v>12285</v>
      </c>
    </row>
    <row r="11131" spans="9:13" x14ac:dyDescent="0.25">
      <c r="I11131">
        <v>22124</v>
      </c>
      <c r="J11131" t="s">
        <v>416</v>
      </c>
      <c r="K11131" t="s">
        <v>999</v>
      </c>
      <c r="L11131" s="82">
        <v>13763</v>
      </c>
      <c r="M11131" t="s">
        <v>12286</v>
      </c>
    </row>
    <row r="11132" spans="9:13" x14ac:dyDescent="0.25">
      <c r="I11132">
        <v>22125</v>
      </c>
      <c r="J11132" t="s">
        <v>365</v>
      </c>
      <c r="K11132" t="s">
        <v>856</v>
      </c>
      <c r="L11132" s="82">
        <v>13548</v>
      </c>
      <c r="M11132" t="s">
        <v>12287</v>
      </c>
    </row>
    <row r="11133" spans="9:13" x14ac:dyDescent="0.25">
      <c r="I11133">
        <v>22126</v>
      </c>
      <c r="J11133" t="s">
        <v>663</v>
      </c>
      <c r="K11133" t="s">
        <v>960</v>
      </c>
      <c r="L11133" s="82">
        <v>13730</v>
      </c>
      <c r="M11133" t="s">
        <v>12288</v>
      </c>
    </row>
    <row r="11134" spans="9:13" x14ac:dyDescent="0.25">
      <c r="I11134">
        <v>22127</v>
      </c>
      <c r="J11134" t="s">
        <v>270</v>
      </c>
      <c r="K11134" t="s">
        <v>953</v>
      </c>
      <c r="L11134" s="82">
        <v>14193</v>
      </c>
      <c r="M11134" t="s">
        <v>12289</v>
      </c>
    </row>
    <row r="11135" spans="9:13" x14ac:dyDescent="0.25">
      <c r="I11135">
        <v>22128</v>
      </c>
      <c r="J11135" t="s">
        <v>268</v>
      </c>
      <c r="K11135" t="s">
        <v>944</v>
      </c>
      <c r="L11135" s="82">
        <v>13977</v>
      </c>
      <c r="M11135" t="s">
        <v>12290</v>
      </c>
    </row>
    <row r="11136" spans="9:13" x14ac:dyDescent="0.25">
      <c r="I11136">
        <v>22129</v>
      </c>
      <c r="J11136" t="s">
        <v>163</v>
      </c>
      <c r="K11136" t="s">
        <v>995</v>
      </c>
      <c r="L11136" s="82">
        <v>14222</v>
      </c>
      <c r="M11136" t="s">
        <v>12291</v>
      </c>
    </row>
    <row r="11137" spans="9:13" x14ac:dyDescent="0.25">
      <c r="I11137">
        <v>22130</v>
      </c>
      <c r="J11137" t="s">
        <v>337</v>
      </c>
      <c r="K11137" t="s">
        <v>417</v>
      </c>
      <c r="L11137" s="82">
        <v>14120</v>
      </c>
      <c r="M11137" t="s">
        <v>12292</v>
      </c>
    </row>
    <row r="11138" spans="9:13" x14ac:dyDescent="0.25">
      <c r="I11138">
        <v>22131</v>
      </c>
      <c r="J11138" t="s">
        <v>209</v>
      </c>
      <c r="K11138" t="s">
        <v>945</v>
      </c>
      <c r="L11138" s="82">
        <v>14062</v>
      </c>
      <c r="M11138" t="s">
        <v>12293</v>
      </c>
    </row>
    <row r="11139" spans="9:13" x14ac:dyDescent="0.25">
      <c r="I11139">
        <v>22132</v>
      </c>
      <c r="J11139" t="s">
        <v>551</v>
      </c>
      <c r="K11139" t="s">
        <v>828</v>
      </c>
      <c r="L11139" s="82">
        <v>13936</v>
      </c>
      <c r="M11139" t="s">
        <v>12294</v>
      </c>
    </row>
    <row r="11140" spans="9:13" x14ac:dyDescent="0.25">
      <c r="I11140">
        <v>22133</v>
      </c>
      <c r="J11140" t="s">
        <v>337</v>
      </c>
      <c r="K11140" t="s">
        <v>934</v>
      </c>
      <c r="L11140" s="82">
        <v>14146</v>
      </c>
      <c r="M11140" t="s">
        <v>12295</v>
      </c>
    </row>
    <row r="11141" spans="9:13" x14ac:dyDescent="0.25">
      <c r="I11141">
        <v>22134</v>
      </c>
      <c r="J11141" t="s">
        <v>191</v>
      </c>
      <c r="K11141" t="s">
        <v>879</v>
      </c>
      <c r="L11141" s="82">
        <v>14559</v>
      </c>
      <c r="M11141" t="s">
        <v>12296</v>
      </c>
    </row>
    <row r="11142" spans="9:13" x14ac:dyDescent="0.25">
      <c r="I11142">
        <v>22135</v>
      </c>
      <c r="J11142" t="s">
        <v>244</v>
      </c>
      <c r="K11142" t="s">
        <v>857</v>
      </c>
      <c r="L11142" s="82">
        <v>14415</v>
      </c>
      <c r="M11142" t="s">
        <v>12297</v>
      </c>
    </row>
    <row r="11143" spans="9:13" x14ac:dyDescent="0.25">
      <c r="I11143">
        <v>22136</v>
      </c>
      <c r="J11143" t="s">
        <v>289</v>
      </c>
      <c r="K11143" t="s">
        <v>941</v>
      </c>
      <c r="L11143" s="82">
        <v>14563</v>
      </c>
      <c r="M11143" t="s">
        <v>12298</v>
      </c>
    </row>
    <row r="11144" spans="9:13" x14ac:dyDescent="0.25">
      <c r="I11144">
        <v>22137</v>
      </c>
      <c r="J11144" t="s">
        <v>152</v>
      </c>
      <c r="K11144" t="s">
        <v>913</v>
      </c>
      <c r="L11144" s="82">
        <v>14690</v>
      </c>
      <c r="M11144" t="s">
        <v>12299</v>
      </c>
    </row>
    <row r="11145" spans="9:13" x14ac:dyDescent="0.25">
      <c r="I11145">
        <v>22138</v>
      </c>
      <c r="J11145" t="s">
        <v>318</v>
      </c>
      <c r="K11145" t="s">
        <v>929</v>
      </c>
      <c r="L11145" s="82">
        <v>14865</v>
      </c>
      <c r="M11145" t="s">
        <v>12300</v>
      </c>
    </row>
    <row r="11146" spans="9:13" x14ac:dyDescent="0.25">
      <c r="I11146">
        <v>22139</v>
      </c>
      <c r="J11146" t="s">
        <v>180</v>
      </c>
      <c r="K11146" t="s">
        <v>970</v>
      </c>
      <c r="L11146" s="82">
        <v>14739</v>
      </c>
      <c r="M11146" t="s">
        <v>12301</v>
      </c>
    </row>
    <row r="11147" spans="9:13" x14ac:dyDescent="0.25">
      <c r="I11147">
        <v>22140</v>
      </c>
      <c r="J11147" t="s">
        <v>585</v>
      </c>
      <c r="K11147" t="s">
        <v>860</v>
      </c>
      <c r="L11147" s="82">
        <v>15332</v>
      </c>
      <c r="M11147" t="s">
        <v>12302</v>
      </c>
    </row>
    <row r="11148" spans="9:13" x14ac:dyDescent="0.25">
      <c r="I11148">
        <v>22141</v>
      </c>
      <c r="J11148" t="s">
        <v>186</v>
      </c>
      <c r="K11148" t="s">
        <v>859</v>
      </c>
      <c r="L11148" s="82">
        <v>15232</v>
      </c>
      <c r="M11148" t="s">
        <v>12303</v>
      </c>
    </row>
    <row r="11149" spans="9:13" x14ac:dyDescent="0.25">
      <c r="I11149">
        <v>22142</v>
      </c>
      <c r="J11149" t="s">
        <v>615</v>
      </c>
      <c r="K11149" t="s">
        <v>999</v>
      </c>
      <c r="L11149" s="82">
        <v>15076</v>
      </c>
      <c r="M11149" t="s">
        <v>12304</v>
      </c>
    </row>
    <row r="11150" spans="9:13" x14ac:dyDescent="0.25">
      <c r="I11150">
        <v>22143</v>
      </c>
      <c r="J11150" t="s">
        <v>581</v>
      </c>
      <c r="K11150" t="s">
        <v>951</v>
      </c>
      <c r="L11150" s="82">
        <v>15172</v>
      </c>
      <c r="M11150" t="s">
        <v>12305</v>
      </c>
    </row>
    <row r="11151" spans="9:13" x14ac:dyDescent="0.25">
      <c r="I11151">
        <v>22144</v>
      </c>
      <c r="J11151" t="s">
        <v>365</v>
      </c>
      <c r="K11151" t="s">
        <v>838</v>
      </c>
      <c r="L11151" s="82">
        <v>15013</v>
      </c>
      <c r="M11151" t="s">
        <v>12306</v>
      </c>
    </row>
    <row r="11152" spans="9:13" x14ac:dyDescent="0.25">
      <c r="I11152">
        <v>22145</v>
      </c>
      <c r="J11152" t="s">
        <v>276</v>
      </c>
      <c r="K11152" t="s">
        <v>596</v>
      </c>
      <c r="L11152" s="82">
        <v>15133</v>
      </c>
      <c r="M11152" t="s">
        <v>12307</v>
      </c>
    </row>
    <row r="11153" spans="9:13" x14ac:dyDescent="0.25">
      <c r="I11153">
        <v>22146</v>
      </c>
      <c r="J11153" t="s">
        <v>514</v>
      </c>
      <c r="K11153" t="s">
        <v>994</v>
      </c>
      <c r="L11153" s="82">
        <v>15635</v>
      </c>
      <c r="M11153" t="s">
        <v>12308</v>
      </c>
    </row>
    <row r="11154" spans="9:13" x14ac:dyDescent="0.25">
      <c r="I11154">
        <v>22147</v>
      </c>
      <c r="J11154" t="s">
        <v>423</v>
      </c>
      <c r="K11154" t="s">
        <v>901</v>
      </c>
      <c r="L11154" s="82">
        <v>17274</v>
      </c>
      <c r="M11154" t="s">
        <v>12309</v>
      </c>
    </row>
    <row r="11155" spans="9:13" x14ac:dyDescent="0.25">
      <c r="I11155">
        <v>22148</v>
      </c>
      <c r="J11155" t="s">
        <v>247</v>
      </c>
      <c r="K11155" t="s">
        <v>951</v>
      </c>
      <c r="L11155" s="82">
        <v>17223</v>
      </c>
      <c r="M11155" t="s">
        <v>12310</v>
      </c>
    </row>
    <row r="11156" spans="9:13" x14ac:dyDescent="0.25">
      <c r="I11156">
        <v>22149</v>
      </c>
      <c r="J11156" t="s">
        <v>694</v>
      </c>
      <c r="K11156" t="s">
        <v>922</v>
      </c>
      <c r="L11156" s="82">
        <v>17425</v>
      </c>
      <c r="M11156" t="s">
        <v>12311</v>
      </c>
    </row>
    <row r="11157" spans="9:13" x14ac:dyDescent="0.25">
      <c r="I11157">
        <v>22150</v>
      </c>
      <c r="J11157" t="s">
        <v>224</v>
      </c>
      <c r="K11157" t="s">
        <v>877</v>
      </c>
      <c r="L11157" s="82">
        <v>17223</v>
      </c>
      <c r="M11157" t="s">
        <v>12312</v>
      </c>
    </row>
    <row r="11158" spans="9:13" x14ac:dyDescent="0.25">
      <c r="I11158">
        <v>22151</v>
      </c>
      <c r="J11158" t="s">
        <v>702</v>
      </c>
      <c r="K11158" t="s">
        <v>848</v>
      </c>
      <c r="L11158" s="82">
        <v>17720</v>
      </c>
      <c r="M11158" t="s">
        <v>12313</v>
      </c>
    </row>
    <row r="11159" spans="9:13" x14ac:dyDescent="0.25">
      <c r="I11159">
        <v>22152</v>
      </c>
      <c r="J11159" t="s">
        <v>270</v>
      </c>
      <c r="K11159" t="s">
        <v>841</v>
      </c>
      <c r="L11159" s="82">
        <v>28539</v>
      </c>
      <c r="M11159" t="s">
        <v>12314</v>
      </c>
    </row>
    <row r="11160" spans="9:13" x14ac:dyDescent="0.25">
      <c r="I11160">
        <v>22153</v>
      </c>
      <c r="J11160" t="s">
        <v>226</v>
      </c>
      <c r="K11160" t="s">
        <v>596</v>
      </c>
      <c r="L11160" s="82">
        <v>28706</v>
      </c>
      <c r="M11160" t="s">
        <v>12315</v>
      </c>
    </row>
    <row r="11161" spans="9:13" x14ac:dyDescent="0.25">
      <c r="I11161">
        <v>22154</v>
      </c>
      <c r="J11161" t="s">
        <v>669</v>
      </c>
      <c r="K11161" t="s">
        <v>850</v>
      </c>
      <c r="L11161" s="82">
        <v>28149</v>
      </c>
      <c r="M11161" t="s">
        <v>12316</v>
      </c>
    </row>
    <row r="11162" spans="9:13" x14ac:dyDescent="0.25">
      <c r="I11162">
        <v>22155</v>
      </c>
      <c r="J11162" t="s">
        <v>646</v>
      </c>
      <c r="K11162" t="s">
        <v>904</v>
      </c>
      <c r="L11162" s="82">
        <v>17719</v>
      </c>
      <c r="M11162" t="s">
        <v>12317</v>
      </c>
    </row>
    <row r="11163" spans="9:13" x14ac:dyDescent="0.25">
      <c r="I11163">
        <v>22156</v>
      </c>
      <c r="J11163" t="s">
        <v>545</v>
      </c>
      <c r="K11163" t="s">
        <v>865</v>
      </c>
      <c r="L11163" s="82">
        <v>17596</v>
      </c>
      <c r="M11163" t="s">
        <v>12318</v>
      </c>
    </row>
    <row r="11164" spans="9:13" x14ac:dyDescent="0.25">
      <c r="I11164">
        <v>22157</v>
      </c>
      <c r="J11164" t="s">
        <v>284</v>
      </c>
      <c r="K11164" t="s">
        <v>912</v>
      </c>
      <c r="L11164" s="82">
        <v>28451</v>
      </c>
      <c r="M11164" t="s">
        <v>12319</v>
      </c>
    </row>
    <row r="11165" spans="9:13" x14ac:dyDescent="0.25">
      <c r="I11165">
        <v>22158</v>
      </c>
      <c r="J11165" t="s">
        <v>323</v>
      </c>
      <c r="K11165" t="s">
        <v>888</v>
      </c>
      <c r="L11165" s="82">
        <v>28172</v>
      </c>
      <c r="M11165" t="s">
        <v>12320</v>
      </c>
    </row>
    <row r="11166" spans="9:13" x14ac:dyDescent="0.25">
      <c r="I11166">
        <v>22159</v>
      </c>
      <c r="J11166" t="s">
        <v>292</v>
      </c>
      <c r="K11166" t="s">
        <v>890</v>
      </c>
      <c r="L11166" s="82">
        <v>28262</v>
      </c>
      <c r="M11166" t="s">
        <v>12321</v>
      </c>
    </row>
    <row r="11167" spans="9:13" x14ac:dyDescent="0.25">
      <c r="I11167">
        <v>22160</v>
      </c>
      <c r="J11167" t="s">
        <v>562</v>
      </c>
      <c r="K11167" t="s">
        <v>912</v>
      </c>
      <c r="L11167" s="82">
        <v>28470</v>
      </c>
      <c r="M11167" t="s">
        <v>12322</v>
      </c>
    </row>
    <row r="11168" spans="9:13" x14ac:dyDescent="0.25">
      <c r="I11168">
        <v>22161</v>
      </c>
      <c r="J11168" t="s">
        <v>663</v>
      </c>
      <c r="K11168" t="s">
        <v>957</v>
      </c>
      <c r="L11168" s="82">
        <v>28402</v>
      </c>
      <c r="M11168" t="s">
        <v>12323</v>
      </c>
    </row>
    <row r="11169" spans="9:13" x14ac:dyDescent="0.25">
      <c r="I11169">
        <v>22162</v>
      </c>
      <c r="J11169" t="s">
        <v>620</v>
      </c>
      <c r="K11169" t="s">
        <v>850</v>
      </c>
      <c r="L11169" s="82">
        <v>28226</v>
      </c>
      <c r="M11169" t="s">
        <v>12324</v>
      </c>
    </row>
    <row r="11170" spans="9:13" x14ac:dyDescent="0.25">
      <c r="I11170">
        <v>22163</v>
      </c>
      <c r="J11170" t="s">
        <v>363</v>
      </c>
      <c r="K11170" t="s">
        <v>749</v>
      </c>
      <c r="L11170" s="82">
        <v>28307</v>
      </c>
      <c r="M11170" t="s">
        <v>12325</v>
      </c>
    </row>
    <row r="11171" spans="9:13" x14ac:dyDescent="0.25">
      <c r="I11171">
        <v>22164</v>
      </c>
      <c r="J11171" t="s">
        <v>168</v>
      </c>
      <c r="K11171" t="s">
        <v>936</v>
      </c>
      <c r="L11171" s="82">
        <v>28361</v>
      </c>
      <c r="M11171" t="s">
        <v>12326</v>
      </c>
    </row>
    <row r="11172" spans="9:13" x14ac:dyDescent="0.25">
      <c r="I11172">
        <v>22165</v>
      </c>
      <c r="J11172" t="s">
        <v>517</v>
      </c>
      <c r="K11172" t="s">
        <v>891</v>
      </c>
      <c r="L11172" s="82">
        <v>28065</v>
      </c>
      <c r="M11172" t="s">
        <v>12327</v>
      </c>
    </row>
    <row r="11173" spans="9:13" x14ac:dyDescent="0.25">
      <c r="I11173">
        <v>22166</v>
      </c>
      <c r="J11173" t="s">
        <v>450</v>
      </c>
      <c r="K11173" t="s">
        <v>937</v>
      </c>
      <c r="L11173" s="82">
        <v>28000</v>
      </c>
      <c r="M11173" t="s">
        <v>12328</v>
      </c>
    </row>
    <row r="11174" spans="9:13" x14ac:dyDescent="0.25">
      <c r="I11174">
        <v>22167</v>
      </c>
      <c r="J11174" t="s">
        <v>437</v>
      </c>
      <c r="K11174" t="s">
        <v>821</v>
      </c>
      <c r="L11174" s="82">
        <v>17979</v>
      </c>
      <c r="M11174" t="s">
        <v>12329</v>
      </c>
    </row>
    <row r="11175" spans="9:13" x14ac:dyDescent="0.25">
      <c r="I11175">
        <v>22168</v>
      </c>
      <c r="J11175" t="s">
        <v>317</v>
      </c>
      <c r="K11175" t="s">
        <v>838</v>
      </c>
      <c r="L11175" s="82">
        <v>18020</v>
      </c>
      <c r="M11175" t="s">
        <v>12330</v>
      </c>
    </row>
    <row r="11176" spans="9:13" x14ac:dyDescent="0.25">
      <c r="I11176">
        <v>22169</v>
      </c>
      <c r="J11176" t="s">
        <v>347</v>
      </c>
      <c r="K11176" t="s">
        <v>946</v>
      </c>
      <c r="L11176" s="82">
        <v>18610</v>
      </c>
      <c r="M11176" t="s">
        <v>12331</v>
      </c>
    </row>
    <row r="11177" spans="9:13" x14ac:dyDescent="0.25">
      <c r="I11177">
        <v>22170</v>
      </c>
      <c r="J11177" t="s">
        <v>385</v>
      </c>
      <c r="K11177" t="s">
        <v>930</v>
      </c>
      <c r="L11177" s="82">
        <v>18524</v>
      </c>
      <c r="M11177" t="s">
        <v>12332</v>
      </c>
    </row>
    <row r="11178" spans="9:13" x14ac:dyDescent="0.25">
      <c r="I11178">
        <v>22171</v>
      </c>
      <c r="J11178" t="s">
        <v>250</v>
      </c>
      <c r="K11178" t="s">
        <v>854</v>
      </c>
      <c r="L11178" s="82">
        <v>18758</v>
      </c>
      <c r="M11178" t="s">
        <v>12333</v>
      </c>
    </row>
    <row r="11179" spans="9:13" x14ac:dyDescent="0.25">
      <c r="I11179">
        <v>22172</v>
      </c>
      <c r="J11179" t="s">
        <v>434</v>
      </c>
      <c r="K11179" t="s">
        <v>360</v>
      </c>
      <c r="L11179" s="82">
        <v>18880</v>
      </c>
      <c r="M11179" t="s">
        <v>12334</v>
      </c>
    </row>
    <row r="11180" spans="9:13" x14ac:dyDescent="0.25">
      <c r="I11180">
        <v>22173</v>
      </c>
      <c r="J11180" t="s">
        <v>248</v>
      </c>
      <c r="K11180" t="s">
        <v>904</v>
      </c>
      <c r="L11180" s="82">
        <v>19104</v>
      </c>
      <c r="M11180" t="s">
        <v>12335</v>
      </c>
    </row>
    <row r="11181" spans="9:13" x14ac:dyDescent="0.25">
      <c r="I11181">
        <v>22174</v>
      </c>
      <c r="J11181" t="s">
        <v>358</v>
      </c>
      <c r="K11181" t="s">
        <v>832</v>
      </c>
      <c r="L11181" s="82">
        <v>19116</v>
      </c>
      <c r="M11181" t="s">
        <v>12336</v>
      </c>
    </row>
    <row r="11182" spans="9:13" x14ac:dyDescent="0.25">
      <c r="I11182">
        <v>22175</v>
      </c>
      <c r="J11182" t="s">
        <v>665</v>
      </c>
      <c r="K11182" t="s">
        <v>855</v>
      </c>
      <c r="L11182" s="82">
        <v>19303</v>
      </c>
      <c r="M11182" t="s">
        <v>12337</v>
      </c>
    </row>
    <row r="11183" spans="9:13" x14ac:dyDescent="0.25">
      <c r="I11183">
        <v>22176</v>
      </c>
      <c r="J11183" t="s">
        <v>172</v>
      </c>
      <c r="K11183" t="s">
        <v>821</v>
      </c>
      <c r="L11183" s="82">
        <v>19612</v>
      </c>
      <c r="M11183" t="s">
        <v>12338</v>
      </c>
    </row>
    <row r="11184" spans="9:13" x14ac:dyDescent="0.25">
      <c r="I11184">
        <v>22177</v>
      </c>
      <c r="J11184" t="s">
        <v>302</v>
      </c>
      <c r="K11184" t="s">
        <v>831</v>
      </c>
      <c r="L11184" s="82">
        <v>19443</v>
      </c>
      <c r="M11184" t="s">
        <v>12339</v>
      </c>
    </row>
    <row r="11185" spans="9:13" x14ac:dyDescent="0.25">
      <c r="I11185">
        <v>22178</v>
      </c>
      <c r="J11185" t="s">
        <v>209</v>
      </c>
      <c r="K11185" t="s">
        <v>1001</v>
      </c>
      <c r="L11185" s="82">
        <v>19536</v>
      </c>
      <c r="M11185" t="s">
        <v>12340</v>
      </c>
    </row>
    <row r="11186" spans="9:13" x14ac:dyDescent="0.25">
      <c r="I11186">
        <v>22179</v>
      </c>
      <c r="J11186" t="s">
        <v>243</v>
      </c>
      <c r="K11186" t="s">
        <v>828</v>
      </c>
      <c r="L11186" s="82">
        <v>19763</v>
      </c>
      <c r="M11186" t="s">
        <v>12341</v>
      </c>
    </row>
    <row r="11187" spans="9:13" x14ac:dyDescent="0.25">
      <c r="I11187">
        <v>22180</v>
      </c>
      <c r="J11187" t="s">
        <v>533</v>
      </c>
      <c r="K11187" t="s">
        <v>989</v>
      </c>
      <c r="L11187" s="82">
        <v>20011</v>
      </c>
      <c r="M11187" t="s">
        <v>12342</v>
      </c>
    </row>
    <row r="11188" spans="9:13" x14ac:dyDescent="0.25">
      <c r="I11188">
        <v>22181</v>
      </c>
      <c r="J11188" t="s">
        <v>396</v>
      </c>
      <c r="K11188" t="s">
        <v>938</v>
      </c>
      <c r="L11188" s="82">
        <v>20018</v>
      </c>
      <c r="M11188" t="s">
        <v>12343</v>
      </c>
    </row>
    <row r="11189" spans="9:13" x14ac:dyDescent="0.25">
      <c r="I11189">
        <v>22182</v>
      </c>
      <c r="J11189" t="s">
        <v>583</v>
      </c>
      <c r="K11189" t="s">
        <v>996</v>
      </c>
      <c r="L11189" s="82">
        <v>27702</v>
      </c>
      <c r="M11189" t="s">
        <v>12344</v>
      </c>
    </row>
    <row r="11190" spans="9:13" x14ac:dyDescent="0.25">
      <c r="I11190">
        <v>22183</v>
      </c>
      <c r="J11190" t="s">
        <v>514</v>
      </c>
      <c r="K11190" t="s">
        <v>948</v>
      </c>
      <c r="L11190" s="82">
        <v>27693</v>
      </c>
      <c r="M11190" t="s">
        <v>12345</v>
      </c>
    </row>
    <row r="11191" spans="9:13" x14ac:dyDescent="0.25">
      <c r="I11191">
        <v>22184</v>
      </c>
      <c r="J11191" t="s">
        <v>194</v>
      </c>
      <c r="K11191" t="s">
        <v>859</v>
      </c>
      <c r="L11191" s="82">
        <v>27602</v>
      </c>
      <c r="M11191" t="s">
        <v>12346</v>
      </c>
    </row>
    <row r="11192" spans="9:13" x14ac:dyDescent="0.25">
      <c r="I11192">
        <v>22185</v>
      </c>
      <c r="J11192" t="s">
        <v>675</v>
      </c>
      <c r="K11192" t="s">
        <v>875</v>
      </c>
      <c r="L11192" s="82">
        <v>27547</v>
      </c>
      <c r="M11192" t="s">
        <v>12347</v>
      </c>
    </row>
    <row r="11193" spans="9:13" x14ac:dyDescent="0.25">
      <c r="I11193">
        <v>22186</v>
      </c>
      <c r="J11193" t="s">
        <v>277</v>
      </c>
      <c r="K11193" t="s">
        <v>940</v>
      </c>
      <c r="L11193" s="82">
        <v>27671</v>
      </c>
      <c r="M11193" t="s">
        <v>12348</v>
      </c>
    </row>
    <row r="11194" spans="9:13" x14ac:dyDescent="0.25">
      <c r="I11194">
        <v>22187</v>
      </c>
      <c r="J11194" t="s">
        <v>285</v>
      </c>
      <c r="K11194" t="s">
        <v>171</v>
      </c>
      <c r="L11194" s="82">
        <v>27204</v>
      </c>
      <c r="M11194" t="s">
        <v>12349</v>
      </c>
    </row>
    <row r="11195" spans="9:13" x14ac:dyDescent="0.25">
      <c r="I11195">
        <v>22188</v>
      </c>
      <c r="J11195" t="s">
        <v>295</v>
      </c>
      <c r="K11195" t="s">
        <v>931</v>
      </c>
      <c r="L11195" s="82">
        <v>26823</v>
      </c>
      <c r="M11195" t="s">
        <v>12350</v>
      </c>
    </row>
    <row r="11196" spans="9:13" x14ac:dyDescent="0.25">
      <c r="I11196">
        <v>22189</v>
      </c>
      <c r="J11196" t="s">
        <v>215</v>
      </c>
      <c r="K11196" t="s">
        <v>857</v>
      </c>
      <c r="L11196" s="82">
        <v>26726</v>
      </c>
      <c r="M11196" t="s">
        <v>12351</v>
      </c>
    </row>
    <row r="11197" spans="9:13" x14ac:dyDescent="0.25">
      <c r="I11197">
        <v>22190</v>
      </c>
      <c r="J11197" t="s">
        <v>523</v>
      </c>
      <c r="K11197" t="s">
        <v>912</v>
      </c>
      <c r="L11197" s="82">
        <v>27808</v>
      </c>
      <c r="M11197" t="s">
        <v>12352</v>
      </c>
    </row>
    <row r="11198" spans="9:13" x14ac:dyDescent="0.25">
      <c r="I11198">
        <v>22191</v>
      </c>
      <c r="J11198" t="s">
        <v>595</v>
      </c>
      <c r="K11198" t="s">
        <v>934</v>
      </c>
      <c r="L11198" s="82">
        <v>27799</v>
      </c>
      <c r="M11198" t="s">
        <v>12353</v>
      </c>
    </row>
    <row r="11199" spans="9:13" x14ac:dyDescent="0.25">
      <c r="I11199">
        <v>22192</v>
      </c>
      <c r="J11199" t="s">
        <v>351</v>
      </c>
      <c r="K11199" t="s">
        <v>1048</v>
      </c>
      <c r="L11199" s="82">
        <v>28014</v>
      </c>
      <c r="M11199" t="s">
        <v>12354</v>
      </c>
    </row>
    <row r="11200" spans="9:13" x14ac:dyDescent="0.25">
      <c r="I11200">
        <v>22193</v>
      </c>
      <c r="J11200" t="s">
        <v>650</v>
      </c>
      <c r="K11200" t="s">
        <v>856</v>
      </c>
      <c r="L11200" s="82">
        <v>20414</v>
      </c>
      <c r="M11200" t="s">
        <v>12355</v>
      </c>
    </row>
    <row r="11201" spans="9:13" x14ac:dyDescent="0.25">
      <c r="I11201">
        <v>22194</v>
      </c>
      <c r="J11201" t="s">
        <v>613</v>
      </c>
      <c r="K11201" t="s">
        <v>846</v>
      </c>
      <c r="L11201" s="82">
        <v>20201</v>
      </c>
      <c r="M11201" t="s">
        <v>12356</v>
      </c>
    </row>
    <row r="11202" spans="9:13" x14ac:dyDescent="0.25">
      <c r="I11202">
        <v>22195</v>
      </c>
      <c r="J11202" t="s">
        <v>261</v>
      </c>
      <c r="K11202" t="s">
        <v>938</v>
      </c>
      <c r="L11202" s="82">
        <v>20569</v>
      </c>
      <c r="M11202" t="s">
        <v>12357</v>
      </c>
    </row>
    <row r="11203" spans="9:13" x14ac:dyDescent="0.25">
      <c r="I11203">
        <v>22196</v>
      </c>
      <c r="J11203" t="s">
        <v>444</v>
      </c>
      <c r="K11203" t="s">
        <v>938</v>
      </c>
      <c r="L11203" s="82">
        <v>20479</v>
      </c>
      <c r="M11203" t="s">
        <v>12358</v>
      </c>
    </row>
    <row r="11204" spans="9:13" x14ac:dyDescent="0.25">
      <c r="I11204">
        <v>22197</v>
      </c>
      <c r="J11204" t="s">
        <v>269</v>
      </c>
      <c r="K11204" t="s">
        <v>855</v>
      </c>
      <c r="L11204" s="82">
        <v>20803</v>
      </c>
      <c r="M11204" t="s">
        <v>12359</v>
      </c>
    </row>
    <row r="11205" spans="9:13" x14ac:dyDescent="0.25">
      <c r="I11205">
        <v>22198</v>
      </c>
      <c r="J11205" t="s">
        <v>372</v>
      </c>
      <c r="K11205" t="s">
        <v>857</v>
      </c>
      <c r="L11205" s="82">
        <v>20773</v>
      </c>
      <c r="M11205" t="s">
        <v>12360</v>
      </c>
    </row>
    <row r="11206" spans="9:13" x14ac:dyDescent="0.25">
      <c r="I11206">
        <v>22199</v>
      </c>
      <c r="J11206" t="s">
        <v>292</v>
      </c>
      <c r="K11206" t="s">
        <v>726</v>
      </c>
      <c r="L11206" s="82">
        <v>20614</v>
      </c>
      <c r="M11206" t="s">
        <v>12361</v>
      </c>
    </row>
    <row r="11207" spans="9:13" x14ac:dyDescent="0.25">
      <c r="I11207">
        <v>22200</v>
      </c>
      <c r="J11207" t="s">
        <v>706</v>
      </c>
      <c r="K11207" t="s">
        <v>882</v>
      </c>
      <c r="L11207" s="82">
        <v>20907</v>
      </c>
      <c r="M11207" t="s">
        <v>12362</v>
      </c>
    </row>
    <row r="11208" spans="9:13" x14ac:dyDescent="0.25">
      <c r="I11208">
        <v>22201</v>
      </c>
      <c r="J11208" t="s">
        <v>673</v>
      </c>
      <c r="K11208" t="s">
        <v>881</v>
      </c>
      <c r="L11208" s="82">
        <v>20825</v>
      </c>
      <c r="M11208" t="s">
        <v>12363</v>
      </c>
    </row>
    <row r="11209" spans="9:13" x14ac:dyDescent="0.25">
      <c r="I11209">
        <v>22202</v>
      </c>
      <c r="J11209" t="s">
        <v>382</v>
      </c>
      <c r="K11209" t="s">
        <v>871</v>
      </c>
      <c r="L11209" s="82">
        <v>21007</v>
      </c>
      <c r="M11209" t="s">
        <v>12364</v>
      </c>
    </row>
    <row r="11210" spans="9:13" x14ac:dyDescent="0.25">
      <c r="I11210">
        <v>22203</v>
      </c>
      <c r="J11210" t="s">
        <v>429</v>
      </c>
      <c r="K11210" t="s">
        <v>865</v>
      </c>
      <c r="L11210" s="82">
        <v>21352</v>
      </c>
      <c r="M11210" t="s">
        <v>12365</v>
      </c>
    </row>
    <row r="11211" spans="9:13" x14ac:dyDescent="0.25">
      <c r="I11211">
        <v>22204</v>
      </c>
      <c r="J11211" t="s">
        <v>412</v>
      </c>
      <c r="K11211" t="s">
        <v>844</v>
      </c>
      <c r="L11211" s="82">
        <v>21360</v>
      </c>
      <c r="M11211" t="s">
        <v>12366</v>
      </c>
    </row>
    <row r="11212" spans="9:13" x14ac:dyDescent="0.25">
      <c r="I11212">
        <v>22205</v>
      </c>
      <c r="J11212" t="s">
        <v>729</v>
      </c>
      <c r="K11212" t="s">
        <v>1004</v>
      </c>
      <c r="L11212" s="82">
        <v>21407</v>
      </c>
      <c r="M11212" t="s">
        <v>12367</v>
      </c>
    </row>
    <row r="11213" spans="9:13" x14ac:dyDescent="0.25">
      <c r="I11213">
        <v>22206</v>
      </c>
      <c r="J11213" t="s">
        <v>385</v>
      </c>
      <c r="K11213" t="s">
        <v>932</v>
      </c>
      <c r="L11213" s="82">
        <v>21431</v>
      </c>
      <c r="M11213" t="s">
        <v>12368</v>
      </c>
    </row>
    <row r="11214" spans="9:13" x14ac:dyDescent="0.25">
      <c r="I11214">
        <v>22207</v>
      </c>
      <c r="J11214" t="s">
        <v>348</v>
      </c>
      <c r="K11214" t="s">
        <v>860</v>
      </c>
      <c r="L11214" s="82">
        <v>21186</v>
      </c>
      <c r="M11214" t="s">
        <v>12369</v>
      </c>
    </row>
    <row r="11215" spans="9:13" x14ac:dyDescent="0.25">
      <c r="I11215">
        <v>22208</v>
      </c>
      <c r="J11215" t="s">
        <v>721</v>
      </c>
      <c r="K11215" t="s">
        <v>877</v>
      </c>
      <c r="L11215" s="82">
        <v>21834</v>
      </c>
      <c r="M11215" t="s">
        <v>12370</v>
      </c>
    </row>
    <row r="11216" spans="9:13" x14ac:dyDescent="0.25">
      <c r="I11216">
        <v>22209</v>
      </c>
      <c r="J11216" t="s">
        <v>237</v>
      </c>
      <c r="K11216" t="s">
        <v>922</v>
      </c>
      <c r="L11216" s="82">
        <v>21562</v>
      </c>
      <c r="M11216" t="s">
        <v>12371</v>
      </c>
    </row>
    <row r="11217" spans="9:13" x14ac:dyDescent="0.25">
      <c r="I11217">
        <v>22210</v>
      </c>
      <c r="J11217" t="s">
        <v>706</v>
      </c>
      <c r="K11217" t="s">
        <v>821</v>
      </c>
      <c r="L11217" s="82">
        <v>21647</v>
      </c>
      <c r="M11217" t="s">
        <v>12372</v>
      </c>
    </row>
    <row r="11218" spans="9:13" x14ac:dyDescent="0.25">
      <c r="I11218">
        <v>22211</v>
      </c>
      <c r="J11218" t="s">
        <v>530</v>
      </c>
      <c r="K11218" t="s">
        <v>937</v>
      </c>
      <c r="L11218" s="82">
        <v>27084</v>
      </c>
      <c r="M11218" t="s">
        <v>12373</v>
      </c>
    </row>
    <row r="11219" spans="9:13" x14ac:dyDescent="0.25">
      <c r="I11219">
        <v>22212</v>
      </c>
      <c r="J11219" t="s">
        <v>567</v>
      </c>
      <c r="K11219" t="s">
        <v>967</v>
      </c>
      <c r="L11219" s="82">
        <v>21616</v>
      </c>
      <c r="M11219" t="s">
        <v>12374</v>
      </c>
    </row>
    <row r="11220" spans="9:13" x14ac:dyDescent="0.25">
      <c r="I11220">
        <v>22213</v>
      </c>
      <c r="J11220" t="s">
        <v>432</v>
      </c>
      <c r="K11220" t="s">
        <v>952</v>
      </c>
      <c r="L11220" s="82">
        <v>21615</v>
      </c>
      <c r="M11220" t="s">
        <v>12375</v>
      </c>
    </row>
    <row r="11221" spans="9:13" x14ac:dyDescent="0.25">
      <c r="I11221">
        <v>22214</v>
      </c>
      <c r="J11221" t="s">
        <v>711</v>
      </c>
      <c r="K11221" t="s">
        <v>826</v>
      </c>
      <c r="L11221" s="82">
        <v>21555</v>
      </c>
      <c r="M11221" t="s">
        <v>12376</v>
      </c>
    </row>
    <row r="11222" spans="9:13" x14ac:dyDescent="0.25">
      <c r="I11222">
        <v>22215</v>
      </c>
      <c r="J11222" t="s">
        <v>496</v>
      </c>
      <c r="K11222" t="s">
        <v>840</v>
      </c>
      <c r="L11222" s="82">
        <v>24466</v>
      </c>
      <c r="M11222" t="s">
        <v>12377</v>
      </c>
    </row>
    <row r="11223" spans="9:13" x14ac:dyDescent="0.25">
      <c r="I11223">
        <v>22216</v>
      </c>
      <c r="J11223" t="s">
        <v>270</v>
      </c>
      <c r="K11223" t="s">
        <v>933</v>
      </c>
      <c r="L11223" s="82">
        <v>24181</v>
      </c>
      <c r="M11223" t="s">
        <v>12378</v>
      </c>
    </row>
    <row r="11224" spans="9:13" x14ac:dyDescent="0.25">
      <c r="I11224">
        <v>22217</v>
      </c>
      <c r="J11224" t="s">
        <v>557</v>
      </c>
      <c r="K11224" t="s">
        <v>864</v>
      </c>
      <c r="L11224" s="82">
        <v>21172</v>
      </c>
      <c r="M11224" t="s">
        <v>12379</v>
      </c>
    </row>
    <row r="11225" spans="9:13" x14ac:dyDescent="0.25">
      <c r="I11225">
        <v>22218</v>
      </c>
      <c r="J11225" t="s">
        <v>349</v>
      </c>
      <c r="K11225" t="s">
        <v>417</v>
      </c>
      <c r="L11225" s="82">
        <v>20875</v>
      </c>
      <c r="M11225" t="s">
        <v>12380</v>
      </c>
    </row>
    <row r="11226" spans="9:13" x14ac:dyDescent="0.25">
      <c r="I11226">
        <v>22219</v>
      </c>
      <c r="J11226" t="s">
        <v>779</v>
      </c>
      <c r="K11226" t="s">
        <v>1115</v>
      </c>
      <c r="L11226" s="82">
        <v>20852</v>
      </c>
      <c r="M11226" t="s">
        <v>12381</v>
      </c>
    </row>
    <row r="11227" spans="9:13" x14ac:dyDescent="0.25">
      <c r="I11227">
        <v>22220</v>
      </c>
      <c r="J11227" t="s">
        <v>597</v>
      </c>
      <c r="K11227" t="s">
        <v>991</v>
      </c>
      <c r="L11227" s="82">
        <v>20822</v>
      </c>
      <c r="M11227" t="s">
        <v>12382</v>
      </c>
    </row>
    <row r="11228" spans="9:13" x14ac:dyDescent="0.25">
      <c r="I11228">
        <v>22221</v>
      </c>
      <c r="J11228" t="s">
        <v>514</v>
      </c>
      <c r="K11228" t="s">
        <v>894</v>
      </c>
      <c r="L11228" s="82">
        <v>21111</v>
      </c>
      <c r="M11228" t="s">
        <v>12383</v>
      </c>
    </row>
    <row r="11229" spans="9:13" x14ac:dyDescent="0.25">
      <c r="I11229">
        <v>22222</v>
      </c>
      <c r="J11229" t="s">
        <v>326</v>
      </c>
      <c r="K11229" t="s">
        <v>837</v>
      </c>
      <c r="L11229" s="82">
        <v>21025</v>
      </c>
      <c r="M11229" t="s">
        <v>12384</v>
      </c>
    </row>
    <row r="11230" spans="9:13" x14ac:dyDescent="0.25">
      <c r="I11230">
        <v>22223</v>
      </c>
      <c r="J11230" t="s">
        <v>294</v>
      </c>
      <c r="K11230" t="s">
        <v>996</v>
      </c>
      <c r="L11230" s="82">
        <v>20921</v>
      </c>
      <c r="M11230" t="s">
        <v>12385</v>
      </c>
    </row>
    <row r="11231" spans="9:13" x14ac:dyDescent="0.25">
      <c r="I11231">
        <v>22224</v>
      </c>
      <c r="J11231" t="s">
        <v>450</v>
      </c>
      <c r="K11231" t="s">
        <v>686</v>
      </c>
      <c r="L11231" s="82">
        <v>20882</v>
      </c>
      <c r="M11231" t="s">
        <v>12386</v>
      </c>
    </row>
    <row r="11232" spans="9:13" x14ac:dyDescent="0.25">
      <c r="I11232">
        <v>22225</v>
      </c>
      <c r="J11232" t="s">
        <v>209</v>
      </c>
      <c r="K11232" t="s">
        <v>858</v>
      </c>
      <c r="L11232" s="82">
        <v>20882</v>
      </c>
      <c r="M11232" t="s">
        <v>12387</v>
      </c>
    </row>
    <row r="11233" spans="9:13" x14ac:dyDescent="0.25">
      <c r="I11233">
        <v>22226</v>
      </c>
      <c r="J11233" t="s">
        <v>363</v>
      </c>
      <c r="K11233" t="s">
        <v>939</v>
      </c>
      <c r="L11233" s="82">
        <v>20752</v>
      </c>
      <c r="M11233" t="s">
        <v>12388</v>
      </c>
    </row>
    <row r="11234" spans="9:13" x14ac:dyDescent="0.25">
      <c r="I11234">
        <v>22227</v>
      </c>
      <c r="J11234" t="s">
        <v>524</v>
      </c>
      <c r="K11234" t="s">
        <v>904</v>
      </c>
      <c r="L11234" s="82">
        <v>20596</v>
      </c>
      <c r="M11234" t="s">
        <v>12389</v>
      </c>
    </row>
    <row r="11235" spans="9:13" x14ac:dyDescent="0.25">
      <c r="I11235">
        <v>22228</v>
      </c>
      <c r="J11235" t="s">
        <v>341</v>
      </c>
      <c r="K11235" t="s">
        <v>854</v>
      </c>
      <c r="L11235" s="82">
        <v>20710</v>
      </c>
      <c r="M11235" t="s">
        <v>12390</v>
      </c>
    </row>
    <row r="11236" spans="9:13" x14ac:dyDescent="0.25">
      <c r="I11236">
        <v>22229</v>
      </c>
      <c r="J11236" t="s">
        <v>164</v>
      </c>
      <c r="K11236" t="s">
        <v>944</v>
      </c>
      <c r="L11236" s="82">
        <v>20675</v>
      </c>
      <c r="M11236" t="s">
        <v>12391</v>
      </c>
    </row>
    <row r="11237" spans="9:13" x14ac:dyDescent="0.25">
      <c r="I11237">
        <v>22230</v>
      </c>
      <c r="J11237" t="s">
        <v>674</v>
      </c>
      <c r="K11237" t="s">
        <v>835</v>
      </c>
      <c r="L11237" s="82">
        <v>20720</v>
      </c>
      <c r="M11237" t="s">
        <v>12392</v>
      </c>
    </row>
    <row r="11238" spans="9:13" x14ac:dyDescent="0.25">
      <c r="I11238">
        <v>22231</v>
      </c>
      <c r="J11238" t="s">
        <v>210</v>
      </c>
      <c r="K11238" t="s">
        <v>929</v>
      </c>
      <c r="L11238" s="82">
        <v>20567</v>
      </c>
      <c r="M11238" t="s">
        <v>12393</v>
      </c>
    </row>
    <row r="11239" spans="9:13" x14ac:dyDescent="0.25">
      <c r="I11239">
        <v>22232</v>
      </c>
      <c r="J11239" t="s">
        <v>689</v>
      </c>
      <c r="K11239" t="s">
        <v>929</v>
      </c>
      <c r="L11239" s="82">
        <v>26529</v>
      </c>
      <c r="M11239" t="s">
        <v>12394</v>
      </c>
    </row>
    <row r="11240" spans="9:13" x14ac:dyDescent="0.25">
      <c r="I11240">
        <v>22233</v>
      </c>
      <c r="J11240" t="s">
        <v>337</v>
      </c>
      <c r="K11240" t="s">
        <v>664</v>
      </c>
      <c r="L11240" s="82">
        <v>26411</v>
      </c>
      <c r="M11240" t="s">
        <v>12395</v>
      </c>
    </row>
    <row r="11241" spans="9:13" x14ac:dyDescent="0.25">
      <c r="I11241">
        <v>22234</v>
      </c>
      <c r="J11241" t="s">
        <v>450</v>
      </c>
      <c r="K11241" t="s">
        <v>854</v>
      </c>
      <c r="L11241" s="82">
        <v>26337</v>
      </c>
      <c r="M11241" t="s">
        <v>12396</v>
      </c>
    </row>
    <row r="11242" spans="9:13" x14ac:dyDescent="0.25">
      <c r="I11242">
        <v>22235</v>
      </c>
      <c r="J11242" t="s">
        <v>485</v>
      </c>
      <c r="K11242" t="s">
        <v>984</v>
      </c>
      <c r="L11242" s="82">
        <v>26553</v>
      </c>
      <c r="M11242" t="s">
        <v>12397</v>
      </c>
    </row>
    <row r="11243" spans="9:13" x14ac:dyDescent="0.25">
      <c r="I11243">
        <v>22236</v>
      </c>
      <c r="J11243" t="s">
        <v>299</v>
      </c>
      <c r="K11243" t="s">
        <v>854</v>
      </c>
      <c r="L11243" s="82">
        <v>25632</v>
      </c>
      <c r="M11243" t="s">
        <v>12398</v>
      </c>
    </row>
    <row r="11244" spans="9:13" x14ac:dyDescent="0.25">
      <c r="I11244">
        <v>22237</v>
      </c>
      <c r="J11244" t="s">
        <v>326</v>
      </c>
      <c r="K11244" t="s">
        <v>936</v>
      </c>
      <c r="L11244" s="82">
        <v>25663</v>
      </c>
      <c r="M11244" t="s">
        <v>12399</v>
      </c>
    </row>
    <row r="11245" spans="9:13" x14ac:dyDescent="0.25">
      <c r="I11245">
        <v>22238</v>
      </c>
      <c r="J11245" t="s">
        <v>562</v>
      </c>
      <c r="K11245" t="s">
        <v>858</v>
      </c>
      <c r="L11245" s="82">
        <v>25890</v>
      </c>
      <c r="M11245" t="s">
        <v>12400</v>
      </c>
    </row>
    <row r="11246" spans="9:13" x14ac:dyDescent="0.25">
      <c r="I11246">
        <v>22239</v>
      </c>
      <c r="J11246" t="s">
        <v>186</v>
      </c>
      <c r="K11246" t="s">
        <v>945</v>
      </c>
      <c r="L11246" s="82">
        <v>25573</v>
      </c>
      <c r="M11246" t="s">
        <v>12401</v>
      </c>
    </row>
    <row r="11247" spans="9:13" x14ac:dyDescent="0.25">
      <c r="I11247">
        <v>22240</v>
      </c>
      <c r="J11247" t="s">
        <v>399</v>
      </c>
      <c r="K11247" t="s">
        <v>864</v>
      </c>
      <c r="L11247" s="82">
        <v>25832</v>
      </c>
      <c r="M11247" t="s">
        <v>12402</v>
      </c>
    </row>
    <row r="11248" spans="9:13" x14ac:dyDescent="0.25">
      <c r="I11248">
        <v>22241</v>
      </c>
      <c r="J11248" t="s">
        <v>467</v>
      </c>
      <c r="K11248" t="s">
        <v>986</v>
      </c>
      <c r="L11248" s="82">
        <v>25751</v>
      </c>
      <c r="M11248" t="s">
        <v>12403</v>
      </c>
    </row>
    <row r="11249" spans="9:13" x14ac:dyDescent="0.25">
      <c r="I11249">
        <v>22242</v>
      </c>
      <c r="J11249" t="s">
        <v>355</v>
      </c>
      <c r="K11249" t="s">
        <v>833</v>
      </c>
      <c r="L11249" s="82">
        <v>25929</v>
      </c>
      <c r="M11249" t="s">
        <v>12404</v>
      </c>
    </row>
    <row r="11250" spans="9:13" x14ac:dyDescent="0.25">
      <c r="I11250">
        <v>22243</v>
      </c>
      <c r="J11250" t="s">
        <v>515</v>
      </c>
      <c r="K11250" t="s">
        <v>958</v>
      </c>
      <c r="L11250" s="82">
        <v>25641</v>
      </c>
      <c r="M11250" t="s">
        <v>12405</v>
      </c>
    </row>
    <row r="11251" spans="9:13" x14ac:dyDescent="0.25">
      <c r="I11251">
        <v>22244</v>
      </c>
      <c r="J11251" t="s">
        <v>513</v>
      </c>
      <c r="K11251" t="s">
        <v>933</v>
      </c>
      <c r="L11251" s="82">
        <v>25341</v>
      </c>
      <c r="M11251" t="s">
        <v>12406</v>
      </c>
    </row>
    <row r="11252" spans="9:13" x14ac:dyDescent="0.25">
      <c r="I11252">
        <v>22245</v>
      </c>
      <c r="J11252" t="s">
        <v>257</v>
      </c>
      <c r="K11252" t="s">
        <v>866</v>
      </c>
      <c r="L11252" s="82">
        <v>25334</v>
      </c>
      <c r="M11252" t="s">
        <v>12407</v>
      </c>
    </row>
    <row r="11253" spans="9:13" x14ac:dyDescent="0.25">
      <c r="I11253">
        <v>22246</v>
      </c>
      <c r="J11253" t="s">
        <v>307</v>
      </c>
      <c r="K11253" t="s">
        <v>887</v>
      </c>
      <c r="L11253" s="82">
        <v>25275</v>
      </c>
      <c r="M11253" t="s">
        <v>12408</v>
      </c>
    </row>
    <row r="11254" spans="9:13" x14ac:dyDescent="0.25">
      <c r="I11254">
        <v>22247</v>
      </c>
      <c r="J11254" t="s">
        <v>229</v>
      </c>
      <c r="K11254" t="s">
        <v>923</v>
      </c>
      <c r="L11254" s="82">
        <v>25483</v>
      </c>
      <c r="M11254" t="s">
        <v>12409</v>
      </c>
    </row>
    <row r="11255" spans="9:13" x14ac:dyDescent="0.25">
      <c r="I11255">
        <v>22248</v>
      </c>
      <c r="J11255" t="s">
        <v>396</v>
      </c>
      <c r="K11255" t="s">
        <v>851</v>
      </c>
      <c r="L11255" s="82">
        <v>25494</v>
      </c>
      <c r="M11255" t="s">
        <v>12410</v>
      </c>
    </row>
    <row r="11256" spans="9:13" x14ac:dyDescent="0.25">
      <c r="I11256">
        <v>22249</v>
      </c>
      <c r="J11256" t="s">
        <v>480</v>
      </c>
      <c r="K11256" t="s">
        <v>994</v>
      </c>
      <c r="L11256" s="82">
        <v>26153</v>
      </c>
      <c r="M11256" t="s">
        <v>12411</v>
      </c>
    </row>
    <row r="11257" spans="9:13" x14ac:dyDescent="0.25">
      <c r="I11257">
        <v>22250</v>
      </c>
      <c r="J11257" t="s">
        <v>725</v>
      </c>
      <c r="K11257" t="s">
        <v>692</v>
      </c>
      <c r="L11257" s="82">
        <v>26137</v>
      </c>
      <c r="M11257" t="s">
        <v>12412</v>
      </c>
    </row>
    <row r="11258" spans="9:13" x14ac:dyDescent="0.25">
      <c r="I11258">
        <v>22251</v>
      </c>
      <c r="J11258" t="s">
        <v>706</v>
      </c>
      <c r="K11258" t="s">
        <v>962</v>
      </c>
      <c r="L11258" s="82">
        <v>25921</v>
      </c>
      <c r="M11258" t="s">
        <v>12413</v>
      </c>
    </row>
    <row r="11259" spans="9:13" x14ac:dyDescent="0.25">
      <c r="I11259">
        <v>22252</v>
      </c>
      <c r="J11259" t="s">
        <v>585</v>
      </c>
      <c r="K11259" t="s">
        <v>929</v>
      </c>
      <c r="L11259" s="82">
        <v>25757</v>
      </c>
      <c r="M11259" t="s">
        <v>12414</v>
      </c>
    </row>
    <row r="11260" spans="9:13" x14ac:dyDescent="0.25">
      <c r="I11260">
        <v>22253</v>
      </c>
      <c r="J11260" t="s">
        <v>301</v>
      </c>
      <c r="K11260" t="s">
        <v>874</v>
      </c>
      <c r="L11260" s="82">
        <v>25605</v>
      </c>
      <c r="M11260" t="s">
        <v>12415</v>
      </c>
    </row>
    <row r="11261" spans="9:13" x14ac:dyDescent="0.25">
      <c r="I11261">
        <v>22254</v>
      </c>
      <c r="J11261" t="s">
        <v>354</v>
      </c>
      <c r="K11261" t="s">
        <v>749</v>
      </c>
      <c r="L11261" s="82">
        <v>25896</v>
      </c>
      <c r="M11261" t="s">
        <v>12416</v>
      </c>
    </row>
    <row r="11262" spans="9:13" x14ac:dyDescent="0.25">
      <c r="I11262">
        <v>22255</v>
      </c>
      <c r="J11262" t="s">
        <v>275</v>
      </c>
      <c r="K11262" t="s">
        <v>983</v>
      </c>
      <c r="L11262" s="82">
        <v>25921</v>
      </c>
      <c r="M11262" t="s">
        <v>12417</v>
      </c>
    </row>
    <row r="11263" spans="9:13" x14ac:dyDescent="0.25">
      <c r="I11263">
        <v>22256</v>
      </c>
      <c r="J11263" t="s">
        <v>240</v>
      </c>
      <c r="K11263" t="s">
        <v>832</v>
      </c>
      <c r="L11263" s="82">
        <v>25726</v>
      </c>
      <c r="M11263" t="s">
        <v>12418</v>
      </c>
    </row>
    <row r="11264" spans="9:13" x14ac:dyDescent="0.25">
      <c r="I11264">
        <v>22257</v>
      </c>
      <c r="J11264" t="s">
        <v>381</v>
      </c>
      <c r="K11264" t="s">
        <v>938</v>
      </c>
      <c r="L11264" s="82">
        <v>25605</v>
      </c>
      <c r="M11264" t="s">
        <v>12419</v>
      </c>
    </row>
    <row r="11265" spans="9:13" x14ac:dyDescent="0.25">
      <c r="I11265">
        <v>22258</v>
      </c>
      <c r="J11265" t="s">
        <v>209</v>
      </c>
      <c r="K11265" t="s">
        <v>874</v>
      </c>
      <c r="L11265" s="82">
        <v>25678</v>
      </c>
      <c r="M11265" t="s">
        <v>12420</v>
      </c>
    </row>
    <row r="11266" spans="9:13" x14ac:dyDescent="0.25">
      <c r="I11266">
        <v>22259</v>
      </c>
      <c r="J11266" t="s">
        <v>234</v>
      </c>
      <c r="K11266" t="s">
        <v>397</v>
      </c>
      <c r="L11266" s="82">
        <v>24778</v>
      </c>
      <c r="M11266" t="s">
        <v>12421</v>
      </c>
    </row>
    <row r="11267" spans="9:13" x14ac:dyDescent="0.25">
      <c r="I11267">
        <v>22260</v>
      </c>
      <c r="J11267" t="s">
        <v>556</v>
      </c>
      <c r="K11267" t="s">
        <v>698</v>
      </c>
      <c r="L11267" s="82">
        <v>24699</v>
      </c>
      <c r="M11267" t="s">
        <v>12422</v>
      </c>
    </row>
    <row r="11268" spans="9:13" x14ac:dyDescent="0.25">
      <c r="I11268">
        <v>22261</v>
      </c>
      <c r="J11268" t="s">
        <v>521</v>
      </c>
      <c r="K11268" t="s">
        <v>698</v>
      </c>
      <c r="L11268" s="82">
        <v>24541</v>
      </c>
      <c r="M11268" t="s">
        <v>12423</v>
      </c>
    </row>
    <row r="11269" spans="9:13" x14ac:dyDescent="0.25">
      <c r="I11269">
        <v>22262</v>
      </c>
      <c r="J11269" t="s">
        <v>270</v>
      </c>
      <c r="K11269" t="s">
        <v>955</v>
      </c>
      <c r="L11269" s="82">
        <v>24628</v>
      </c>
      <c r="M11269" t="s">
        <v>12424</v>
      </c>
    </row>
    <row r="11270" spans="9:13" x14ac:dyDescent="0.25">
      <c r="I11270">
        <v>22263</v>
      </c>
      <c r="J11270" t="s">
        <v>544</v>
      </c>
      <c r="K11270" t="s">
        <v>123</v>
      </c>
      <c r="L11270" s="82">
        <v>24254</v>
      </c>
      <c r="M11270" t="s">
        <v>12425</v>
      </c>
    </row>
    <row r="11271" spans="9:13" x14ac:dyDescent="0.25">
      <c r="I11271">
        <v>22264</v>
      </c>
      <c r="J11271" t="s">
        <v>301</v>
      </c>
      <c r="K11271" t="s">
        <v>918</v>
      </c>
      <c r="L11271" s="82">
        <v>24425</v>
      </c>
      <c r="M11271" t="s">
        <v>12426</v>
      </c>
    </row>
    <row r="11272" spans="9:13" x14ac:dyDescent="0.25">
      <c r="I11272">
        <v>22265</v>
      </c>
      <c r="J11272" t="s">
        <v>503</v>
      </c>
      <c r="K11272" t="s">
        <v>860</v>
      </c>
      <c r="L11272" s="82">
        <v>24425</v>
      </c>
      <c r="M11272" t="s">
        <v>12427</v>
      </c>
    </row>
    <row r="11273" spans="9:13" x14ac:dyDescent="0.25">
      <c r="I11273">
        <v>22266</v>
      </c>
      <c r="J11273" t="s">
        <v>663</v>
      </c>
      <c r="K11273" t="s">
        <v>939</v>
      </c>
      <c r="L11273" s="82">
        <v>24459</v>
      </c>
      <c r="M11273" t="s">
        <v>12428</v>
      </c>
    </row>
    <row r="11274" spans="9:13" x14ac:dyDescent="0.25">
      <c r="I11274">
        <v>22267</v>
      </c>
      <c r="J11274" t="s">
        <v>271</v>
      </c>
      <c r="K11274" t="s">
        <v>932</v>
      </c>
      <c r="L11274" s="82">
        <v>24153</v>
      </c>
      <c r="M11274" t="s">
        <v>12429</v>
      </c>
    </row>
    <row r="11275" spans="9:13" x14ac:dyDescent="0.25">
      <c r="I11275">
        <v>22268</v>
      </c>
      <c r="J11275" t="s">
        <v>318</v>
      </c>
      <c r="K11275" t="s">
        <v>931</v>
      </c>
      <c r="L11275" s="82">
        <v>25468</v>
      </c>
      <c r="M11275" t="s">
        <v>12430</v>
      </c>
    </row>
    <row r="11276" spans="9:13" x14ac:dyDescent="0.25">
      <c r="I11276">
        <v>22269</v>
      </c>
      <c r="J11276" t="s">
        <v>211</v>
      </c>
      <c r="K11276" t="s">
        <v>821</v>
      </c>
      <c r="L11276" s="82">
        <v>25251</v>
      </c>
      <c r="M11276" t="s">
        <v>12431</v>
      </c>
    </row>
    <row r="11277" spans="9:13" x14ac:dyDescent="0.25">
      <c r="I11277">
        <v>22270</v>
      </c>
      <c r="J11277" t="s">
        <v>494</v>
      </c>
      <c r="K11277" t="s">
        <v>959</v>
      </c>
      <c r="L11277" s="82">
        <v>25308</v>
      </c>
      <c r="M11277" t="s">
        <v>12432</v>
      </c>
    </row>
    <row r="11278" spans="9:13" x14ac:dyDescent="0.25">
      <c r="I11278">
        <v>22271</v>
      </c>
      <c r="J11278" t="s">
        <v>675</v>
      </c>
      <c r="K11278" t="s">
        <v>397</v>
      </c>
      <c r="L11278" s="82">
        <v>25258</v>
      </c>
      <c r="M11278" t="s">
        <v>12433</v>
      </c>
    </row>
    <row r="11279" spans="9:13" x14ac:dyDescent="0.25">
      <c r="I11279">
        <v>22272</v>
      </c>
      <c r="J11279" t="s">
        <v>448</v>
      </c>
      <c r="K11279" t="s">
        <v>596</v>
      </c>
      <c r="L11279" s="82">
        <v>25269</v>
      </c>
      <c r="M11279" t="s">
        <v>12434</v>
      </c>
    </row>
    <row r="11280" spans="9:13" x14ac:dyDescent="0.25">
      <c r="I11280">
        <v>22273</v>
      </c>
      <c r="J11280" t="s">
        <v>501</v>
      </c>
      <c r="K11280" t="s">
        <v>932</v>
      </c>
      <c r="L11280" s="82">
        <v>23993</v>
      </c>
      <c r="M11280" t="s">
        <v>12435</v>
      </c>
    </row>
    <row r="11281" spans="9:13" x14ac:dyDescent="0.25">
      <c r="I11281">
        <v>22274</v>
      </c>
      <c r="J11281" t="s">
        <v>190</v>
      </c>
      <c r="K11281" t="s">
        <v>994</v>
      </c>
      <c r="L11281" s="82">
        <v>24003</v>
      </c>
      <c r="M11281" t="s">
        <v>12436</v>
      </c>
    </row>
    <row r="11282" spans="9:13" x14ac:dyDescent="0.25">
      <c r="I11282">
        <v>22275</v>
      </c>
      <c r="J11282" t="s">
        <v>161</v>
      </c>
      <c r="K11282" t="s">
        <v>526</v>
      </c>
      <c r="L11282" s="82">
        <v>23792</v>
      </c>
      <c r="M11282" t="s">
        <v>12437</v>
      </c>
    </row>
    <row r="11283" spans="9:13" x14ac:dyDescent="0.25">
      <c r="I11283">
        <v>22276</v>
      </c>
      <c r="J11283" t="s">
        <v>500</v>
      </c>
      <c r="K11283" t="s">
        <v>937</v>
      </c>
      <c r="L11283" s="82">
        <v>23900</v>
      </c>
      <c r="M11283" t="s">
        <v>12438</v>
      </c>
    </row>
    <row r="11284" spans="9:13" x14ac:dyDescent="0.25">
      <c r="I11284">
        <v>22277</v>
      </c>
      <c r="J11284" t="s">
        <v>586</v>
      </c>
      <c r="K11284" t="s">
        <v>823</v>
      </c>
      <c r="L11284" s="82">
        <v>23948</v>
      </c>
      <c r="M11284" t="s">
        <v>12439</v>
      </c>
    </row>
    <row r="11285" spans="9:13" x14ac:dyDescent="0.25">
      <c r="I11285">
        <v>22278</v>
      </c>
      <c r="J11285" t="s">
        <v>492</v>
      </c>
      <c r="K11285" t="s">
        <v>937</v>
      </c>
      <c r="L11285" s="82">
        <v>24102</v>
      </c>
      <c r="M11285" t="s">
        <v>12440</v>
      </c>
    </row>
    <row r="11286" spans="9:13" x14ac:dyDescent="0.25">
      <c r="I11286">
        <v>22279</v>
      </c>
      <c r="J11286" t="s">
        <v>723</v>
      </c>
      <c r="K11286" t="s">
        <v>596</v>
      </c>
      <c r="L11286" s="82">
        <v>24055</v>
      </c>
      <c r="M11286" t="s">
        <v>12441</v>
      </c>
    </row>
    <row r="11287" spans="9:13" x14ac:dyDescent="0.25">
      <c r="I11287">
        <v>22280</v>
      </c>
      <c r="J11287" t="s">
        <v>297</v>
      </c>
      <c r="K11287" t="s">
        <v>749</v>
      </c>
      <c r="L11287" s="82">
        <v>23941</v>
      </c>
      <c r="M11287" t="s">
        <v>12442</v>
      </c>
    </row>
    <row r="11288" spans="9:13" x14ac:dyDescent="0.25">
      <c r="I11288">
        <v>22281</v>
      </c>
      <c r="J11288" t="s">
        <v>311</v>
      </c>
      <c r="K11288" t="s">
        <v>871</v>
      </c>
      <c r="L11288" s="82">
        <v>23996</v>
      </c>
      <c r="M11288" t="s">
        <v>12443</v>
      </c>
    </row>
    <row r="11289" spans="9:13" x14ac:dyDescent="0.25">
      <c r="I11289">
        <v>22282</v>
      </c>
      <c r="J11289" t="s">
        <v>277</v>
      </c>
      <c r="K11289" t="s">
        <v>926</v>
      </c>
      <c r="L11289" s="82">
        <v>23403</v>
      </c>
      <c r="M11289" t="s">
        <v>12444</v>
      </c>
    </row>
    <row r="11290" spans="9:13" x14ac:dyDescent="0.25">
      <c r="I11290">
        <v>22283</v>
      </c>
      <c r="J11290" t="s">
        <v>276</v>
      </c>
      <c r="K11290" t="s">
        <v>890</v>
      </c>
      <c r="L11290" s="82">
        <v>23563</v>
      </c>
      <c r="M11290" t="s">
        <v>12445</v>
      </c>
    </row>
    <row r="11291" spans="9:13" x14ac:dyDescent="0.25">
      <c r="I11291">
        <v>22284</v>
      </c>
      <c r="J11291" t="s">
        <v>592</v>
      </c>
      <c r="K11291" t="s">
        <v>980</v>
      </c>
      <c r="L11291" s="82">
        <v>23555</v>
      </c>
      <c r="M11291" t="s">
        <v>12446</v>
      </c>
    </row>
    <row r="11292" spans="9:13" x14ac:dyDescent="0.25">
      <c r="I11292">
        <v>22285</v>
      </c>
      <c r="J11292" t="s">
        <v>250</v>
      </c>
      <c r="K11292" t="s">
        <v>849</v>
      </c>
      <c r="L11292" s="82">
        <v>23703</v>
      </c>
      <c r="M11292" t="s">
        <v>12447</v>
      </c>
    </row>
    <row r="11293" spans="9:13" x14ac:dyDescent="0.25">
      <c r="I11293">
        <v>22286</v>
      </c>
      <c r="J11293" t="s">
        <v>288</v>
      </c>
      <c r="K11293" t="s">
        <v>926</v>
      </c>
      <c r="L11293" s="82">
        <v>23601</v>
      </c>
      <c r="M11293" t="s">
        <v>12448</v>
      </c>
    </row>
    <row r="11294" spans="9:13" x14ac:dyDescent="0.25">
      <c r="I11294">
        <v>22287</v>
      </c>
      <c r="J11294" t="s">
        <v>188</v>
      </c>
      <c r="K11294" t="s">
        <v>913</v>
      </c>
      <c r="L11294" s="82">
        <v>23607</v>
      </c>
      <c r="M11294" t="s">
        <v>12449</v>
      </c>
    </row>
    <row r="11295" spans="9:13" x14ac:dyDescent="0.25">
      <c r="I11295">
        <v>22288</v>
      </c>
      <c r="J11295" t="s">
        <v>528</v>
      </c>
      <c r="K11295" t="s">
        <v>917</v>
      </c>
      <c r="L11295" s="82">
        <v>23707</v>
      </c>
      <c r="M11295" t="s">
        <v>12450</v>
      </c>
    </row>
    <row r="11296" spans="9:13" x14ac:dyDescent="0.25">
      <c r="I11296">
        <v>22289</v>
      </c>
      <c r="J11296" t="s">
        <v>495</v>
      </c>
      <c r="K11296" t="s">
        <v>909</v>
      </c>
      <c r="L11296" s="82">
        <v>23511</v>
      </c>
      <c r="M11296" t="s">
        <v>12451</v>
      </c>
    </row>
    <row r="11297" spans="9:13" x14ac:dyDescent="0.25">
      <c r="I11297">
        <v>22290</v>
      </c>
      <c r="J11297" t="s">
        <v>290</v>
      </c>
      <c r="K11297" t="s">
        <v>834</v>
      </c>
      <c r="L11297" s="82">
        <v>23275</v>
      </c>
      <c r="M11297" t="s">
        <v>12452</v>
      </c>
    </row>
    <row r="11298" spans="9:13" x14ac:dyDescent="0.25">
      <c r="I11298">
        <v>22291</v>
      </c>
      <c r="J11298" t="s">
        <v>523</v>
      </c>
      <c r="K11298" t="s">
        <v>936</v>
      </c>
      <c r="L11298" s="82">
        <v>23068</v>
      </c>
      <c r="M11298" t="s">
        <v>12453</v>
      </c>
    </row>
    <row r="11299" spans="9:13" x14ac:dyDescent="0.25">
      <c r="I11299">
        <v>22292</v>
      </c>
      <c r="J11299" t="s">
        <v>547</v>
      </c>
      <c r="K11299" t="s">
        <v>977</v>
      </c>
      <c r="L11299" s="82">
        <v>23079</v>
      </c>
      <c r="M11299" t="s">
        <v>12454</v>
      </c>
    </row>
    <row r="11300" spans="9:13" x14ac:dyDescent="0.25">
      <c r="I11300">
        <v>22293</v>
      </c>
      <c r="J11300" t="s">
        <v>272</v>
      </c>
      <c r="K11300" t="s">
        <v>825</v>
      </c>
      <c r="L11300" s="82">
        <v>23182</v>
      </c>
      <c r="M11300" t="s">
        <v>12455</v>
      </c>
    </row>
    <row r="11301" spans="9:13" x14ac:dyDescent="0.25">
      <c r="I11301">
        <v>22294</v>
      </c>
      <c r="J11301" t="s">
        <v>663</v>
      </c>
      <c r="K11301" t="s">
        <v>889</v>
      </c>
      <c r="L11301" s="82">
        <v>25121</v>
      </c>
      <c r="M11301" t="s">
        <v>12456</v>
      </c>
    </row>
    <row r="11302" spans="9:13" x14ac:dyDescent="0.25">
      <c r="I11302">
        <v>22295</v>
      </c>
      <c r="J11302" t="s">
        <v>362</v>
      </c>
      <c r="K11302" t="s">
        <v>363</v>
      </c>
      <c r="L11302" s="82">
        <v>24913</v>
      </c>
      <c r="M11302" t="s">
        <v>12457</v>
      </c>
    </row>
    <row r="11303" spans="9:13" x14ac:dyDescent="0.25">
      <c r="I11303">
        <v>22296</v>
      </c>
      <c r="J11303" t="s">
        <v>514</v>
      </c>
      <c r="K11303" t="s">
        <v>825</v>
      </c>
      <c r="L11303" s="82">
        <v>24920</v>
      </c>
      <c r="M11303" t="s">
        <v>12458</v>
      </c>
    </row>
    <row r="11304" spans="9:13" x14ac:dyDescent="0.25">
      <c r="I11304">
        <v>22297</v>
      </c>
      <c r="J11304" t="s">
        <v>272</v>
      </c>
      <c r="K11304" t="s">
        <v>856</v>
      </c>
      <c r="L11304" s="82">
        <v>25069</v>
      </c>
      <c r="M11304" t="s">
        <v>12459</v>
      </c>
    </row>
    <row r="11305" spans="9:13" x14ac:dyDescent="0.25">
      <c r="I11305">
        <v>22298</v>
      </c>
      <c r="J11305" t="s">
        <v>270</v>
      </c>
      <c r="K11305" t="s">
        <v>923</v>
      </c>
      <c r="L11305" s="82">
        <v>24948</v>
      </c>
      <c r="M11305" t="s">
        <v>12460</v>
      </c>
    </row>
    <row r="11306" spans="9:13" x14ac:dyDescent="0.25">
      <c r="I11306">
        <v>22299</v>
      </c>
      <c r="J11306" t="s">
        <v>530</v>
      </c>
      <c r="K11306" t="s">
        <v>858</v>
      </c>
      <c r="L11306" s="82">
        <v>23372</v>
      </c>
      <c r="M11306" t="s">
        <v>12461</v>
      </c>
    </row>
    <row r="11307" spans="9:13" x14ac:dyDescent="0.25">
      <c r="I11307">
        <v>22300</v>
      </c>
      <c r="J11307" t="s">
        <v>507</v>
      </c>
      <c r="K11307" t="s">
        <v>867</v>
      </c>
      <c r="L11307" s="82">
        <v>23088</v>
      </c>
      <c r="M11307" t="s">
        <v>12462</v>
      </c>
    </row>
    <row r="11308" spans="9:13" x14ac:dyDescent="0.25">
      <c r="I11308">
        <v>22301</v>
      </c>
      <c r="J11308" t="s">
        <v>232</v>
      </c>
      <c r="K11308" t="s">
        <v>932</v>
      </c>
      <c r="L11308" s="82">
        <v>23267</v>
      </c>
      <c r="M11308" t="s">
        <v>12463</v>
      </c>
    </row>
    <row r="11309" spans="9:13" x14ac:dyDescent="0.25">
      <c r="I11309">
        <v>22302</v>
      </c>
      <c r="J11309" t="s">
        <v>479</v>
      </c>
      <c r="K11309" t="s">
        <v>1008</v>
      </c>
      <c r="L11309" s="82">
        <v>27043</v>
      </c>
      <c r="M11309" t="s">
        <v>12464</v>
      </c>
    </row>
    <row r="11310" spans="9:13" x14ac:dyDescent="0.25">
      <c r="I11310">
        <v>22303</v>
      </c>
      <c r="J11310" t="s">
        <v>261</v>
      </c>
      <c r="K11310" t="s">
        <v>999</v>
      </c>
      <c r="L11310" s="82">
        <v>26350</v>
      </c>
      <c r="M11310" t="s">
        <v>12465</v>
      </c>
    </row>
    <row r="11311" spans="9:13" x14ac:dyDescent="0.25">
      <c r="I11311">
        <v>22304</v>
      </c>
      <c r="J11311" t="s">
        <v>180</v>
      </c>
      <c r="K11311" t="s">
        <v>908</v>
      </c>
      <c r="L11311" s="82">
        <v>26477</v>
      </c>
      <c r="M11311" t="s">
        <v>12466</v>
      </c>
    </row>
    <row r="11312" spans="9:13" x14ac:dyDescent="0.25">
      <c r="I11312">
        <v>22305</v>
      </c>
      <c r="J11312" t="s">
        <v>329</v>
      </c>
      <c r="K11312" t="s">
        <v>830</v>
      </c>
      <c r="L11312" s="82">
        <v>26624</v>
      </c>
      <c r="M11312" t="s">
        <v>12467</v>
      </c>
    </row>
    <row r="11313" spans="9:13" x14ac:dyDescent="0.25">
      <c r="I11313">
        <v>22306</v>
      </c>
      <c r="J11313" t="s">
        <v>468</v>
      </c>
      <c r="K11313" t="s">
        <v>901</v>
      </c>
      <c r="L11313" s="82">
        <v>26765</v>
      </c>
      <c r="M11313" t="s">
        <v>12468</v>
      </c>
    </row>
    <row r="11314" spans="9:13" x14ac:dyDescent="0.25">
      <c r="I11314">
        <v>22307</v>
      </c>
      <c r="J11314" t="s">
        <v>295</v>
      </c>
      <c r="K11314" t="s">
        <v>262</v>
      </c>
      <c r="L11314" s="82">
        <v>26739</v>
      </c>
      <c r="M11314" t="s">
        <v>12469</v>
      </c>
    </row>
    <row r="11315" spans="9:13" x14ac:dyDescent="0.25">
      <c r="I11315">
        <v>22308</v>
      </c>
      <c r="J11315" t="s">
        <v>638</v>
      </c>
      <c r="K11315" t="s">
        <v>866</v>
      </c>
      <c r="L11315" s="82">
        <v>26898</v>
      </c>
      <c r="M11315" t="s">
        <v>12470</v>
      </c>
    </row>
    <row r="11316" spans="9:13" x14ac:dyDescent="0.25">
      <c r="I11316">
        <v>22309</v>
      </c>
      <c r="J11316" t="s">
        <v>221</v>
      </c>
      <c r="K11316" t="s">
        <v>872</v>
      </c>
      <c r="L11316" s="82">
        <v>26847</v>
      </c>
      <c r="M11316" t="s">
        <v>12471</v>
      </c>
    </row>
    <row r="11317" spans="9:13" x14ac:dyDescent="0.25">
      <c r="I11317">
        <v>22310</v>
      </c>
      <c r="J11317" t="s">
        <v>601</v>
      </c>
      <c r="K11317" t="s">
        <v>939</v>
      </c>
      <c r="L11317" s="82">
        <v>26371</v>
      </c>
      <c r="M11317" t="s">
        <v>12472</v>
      </c>
    </row>
    <row r="11318" spans="9:13" x14ac:dyDescent="0.25">
      <c r="I11318">
        <v>22311</v>
      </c>
      <c r="J11318" t="s">
        <v>613</v>
      </c>
      <c r="K11318" t="s">
        <v>360</v>
      </c>
      <c r="L11318" s="82">
        <v>26484</v>
      </c>
      <c r="M11318" t="s">
        <v>12473</v>
      </c>
    </row>
    <row r="11319" spans="9:13" x14ac:dyDescent="0.25">
      <c r="I11319">
        <v>22312</v>
      </c>
      <c r="J11319" t="s">
        <v>306</v>
      </c>
      <c r="K11319" t="s">
        <v>828</v>
      </c>
      <c r="L11319" s="82">
        <v>26520</v>
      </c>
      <c r="M11319" t="s">
        <v>12474</v>
      </c>
    </row>
    <row r="11320" spans="9:13" x14ac:dyDescent="0.25">
      <c r="I11320">
        <v>22313</v>
      </c>
      <c r="J11320" t="s">
        <v>386</v>
      </c>
      <c r="K11320" t="s">
        <v>930</v>
      </c>
      <c r="L11320" s="82">
        <v>26456</v>
      </c>
      <c r="M11320" t="s">
        <v>12475</v>
      </c>
    </row>
    <row r="11321" spans="9:13" x14ac:dyDescent="0.25">
      <c r="I11321">
        <v>22314</v>
      </c>
      <c r="J11321" t="s">
        <v>446</v>
      </c>
      <c r="K11321" t="s">
        <v>952</v>
      </c>
      <c r="L11321" s="82">
        <v>26252</v>
      </c>
      <c r="M11321" t="s">
        <v>12476</v>
      </c>
    </row>
    <row r="11322" spans="9:13" x14ac:dyDescent="0.25">
      <c r="I11322">
        <v>22315</v>
      </c>
      <c r="J11322" t="s">
        <v>410</v>
      </c>
      <c r="K11322" t="s">
        <v>961</v>
      </c>
      <c r="L11322" s="82">
        <v>25992</v>
      </c>
      <c r="M11322" t="s">
        <v>12477</v>
      </c>
    </row>
    <row r="11323" spans="9:13" x14ac:dyDescent="0.25">
      <c r="I11323">
        <v>22316</v>
      </c>
      <c r="J11323" t="s">
        <v>200</v>
      </c>
      <c r="K11323" t="s">
        <v>360</v>
      </c>
      <c r="L11323" s="82">
        <v>26013</v>
      </c>
      <c r="M11323" t="s">
        <v>12478</v>
      </c>
    </row>
    <row r="11324" spans="9:13" x14ac:dyDescent="0.25">
      <c r="I11324">
        <v>22317</v>
      </c>
      <c r="J11324" t="s">
        <v>279</v>
      </c>
      <c r="K11324" t="s">
        <v>853</v>
      </c>
      <c r="L11324" s="82">
        <v>26062</v>
      </c>
      <c r="M11324" t="s">
        <v>12479</v>
      </c>
    </row>
    <row r="11325" spans="9:13" x14ac:dyDescent="0.25">
      <c r="I11325">
        <v>22318</v>
      </c>
      <c r="J11325" t="s">
        <v>384</v>
      </c>
      <c r="K11325" t="s">
        <v>967</v>
      </c>
      <c r="L11325" s="82">
        <v>26000</v>
      </c>
      <c r="M11325" t="s">
        <v>12480</v>
      </c>
    </row>
    <row r="11326" spans="9:13" x14ac:dyDescent="0.25">
      <c r="I11326">
        <v>22319</v>
      </c>
      <c r="J11326" t="s">
        <v>472</v>
      </c>
      <c r="K11326" t="s">
        <v>872</v>
      </c>
      <c r="L11326" s="82">
        <v>26244</v>
      </c>
      <c r="M11326" t="s">
        <v>12481</v>
      </c>
    </row>
    <row r="11327" spans="9:13" x14ac:dyDescent="0.25">
      <c r="I11327">
        <v>22320</v>
      </c>
      <c r="J11327" t="s">
        <v>442</v>
      </c>
      <c r="K11327" t="s">
        <v>921</v>
      </c>
      <c r="L11327" s="82">
        <v>26234</v>
      </c>
      <c r="M11327" t="s">
        <v>12482</v>
      </c>
    </row>
    <row r="11328" spans="9:13" x14ac:dyDescent="0.25">
      <c r="I11328">
        <v>22321</v>
      </c>
      <c r="J11328" t="s">
        <v>196</v>
      </c>
      <c r="K11328" t="s">
        <v>906</v>
      </c>
      <c r="L11328" s="82">
        <v>25594</v>
      </c>
      <c r="M11328" t="s">
        <v>12483</v>
      </c>
    </row>
    <row r="11329" spans="9:13" x14ac:dyDescent="0.25">
      <c r="I11329">
        <v>22322</v>
      </c>
      <c r="J11329" t="s">
        <v>449</v>
      </c>
      <c r="K11329" t="s">
        <v>847</v>
      </c>
      <c r="L11329" s="82">
        <v>26252</v>
      </c>
      <c r="M11329" t="s">
        <v>12484</v>
      </c>
    </row>
    <row r="11330" spans="9:13" x14ac:dyDescent="0.25">
      <c r="I11330">
        <v>22323</v>
      </c>
      <c r="J11330" t="s">
        <v>317</v>
      </c>
      <c r="K11330" t="s">
        <v>877</v>
      </c>
      <c r="L11330" s="82">
        <v>26279</v>
      </c>
      <c r="M11330" t="s">
        <v>12485</v>
      </c>
    </row>
    <row r="11331" spans="9:13" x14ac:dyDescent="0.25">
      <c r="I11331">
        <v>22324</v>
      </c>
      <c r="J11331" t="s">
        <v>249</v>
      </c>
      <c r="K11331" t="s">
        <v>921</v>
      </c>
      <c r="L11331" s="82">
        <v>26154</v>
      </c>
      <c r="M11331" t="s">
        <v>12486</v>
      </c>
    </row>
    <row r="11332" spans="9:13" x14ac:dyDescent="0.25">
      <c r="I11332">
        <v>22325</v>
      </c>
      <c r="J11332" t="s">
        <v>206</v>
      </c>
      <c r="K11332" t="s">
        <v>932</v>
      </c>
      <c r="L11332" s="82">
        <v>25739</v>
      </c>
      <c r="M11332" t="s">
        <v>12487</v>
      </c>
    </row>
    <row r="11333" spans="9:13" x14ac:dyDescent="0.25">
      <c r="I11333">
        <v>22326</v>
      </c>
      <c r="J11333" t="s">
        <v>723</v>
      </c>
      <c r="K11333" t="s">
        <v>933</v>
      </c>
      <c r="L11333" s="82">
        <v>27448</v>
      </c>
      <c r="M11333" t="s">
        <v>12488</v>
      </c>
    </row>
    <row r="11334" spans="9:13" x14ac:dyDescent="0.25">
      <c r="I11334">
        <v>22327</v>
      </c>
      <c r="J11334" t="s">
        <v>622</v>
      </c>
      <c r="K11334" t="s">
        <v>904</v>
      </c>
      <c r="L11334" s="82">
        <v>27353</v>
      </c>
      <c r="M11334" t="s">
        <v>12489</v>
      </c>
    </row>
    <row r="11335" spans="9:13" x14ac:dyDescent="0.25">
      <c r="I11335">
        <v>22328</v>
      </c>
      <c r="J11335" t="s">
        <v>210</v>
      </c>
      <c r="K11335" t="s">
        <v>884</v>
      </c>
      <c r="L11335" s="82">
        <v>27212</v>
      </c>
      <c r="M11335" t="s">
        <v>12490</v>
      </c>
    </row>
    <row r="11336" spans="9:13" x14ac:dyDescent="0.25">
      <c r="I11336">
        <v>22329</v>
      </c>
      <c r="J11336" t="s">
        <v>210</v>
      </c>
      <c r="K11336" t="s">
        <v>984</v>
      </c>
      <c r="L11336" s="82">
        <v>27031</v>
      </c>
      <c r="M11336" t="s">
        <v>12491</v>
      </c>
    </row>
    <row r="11337" spans="9:13" x14ac:dyDescent="0.25">
      <c r="I11337">
        <v>22330</v>
      </c>
      <c r="J11337" t="s">
        <v>299</v>
      </c>
      <c r="K11337" t="s">
        <v>833</v>
      </c>
      <c r="L11337" s="82">
        <v>27122</v>
      </c>
      <c r="M11337" t="s">
        <v>12492</v>
      </c>
    </row>
    <row r="11338" spans="9:13" x14ac:dyDescent="0.25">
      <c r="I11338">
        <v>22331</v>
      </c>
      <c r="J11338" t="s">
        <v>202</v>
      </c>
      <c r="K11338" t="s">
        <v>850</v>
      </c>
      <c r="L11338" s="82">
        <v>10856</v>
      </c>
      <c r="M11338" t="s">
        <v>12493</v>
      </c>
    </row>
    <row r="11339" spans="9:13" x14ac:dyDescent="0.25">
      <c r="I11339">
        <v>22332</v>
      </c>
      <c r="J11339" t="s">
        <v>643</v>
      </c>
      <c r="K11339" t="s">
        <v>835</v>
      </c>
      <c r="L11339" s="82">
        <v>11517</v>
      </c>
      <c r="M11339" t="s">
        <v>12494</v>
      </c>
    </row>
    <row r="11340" spans="9:13" x14ac:dyDescent="0.25">
      <c r="I11340">
        <v>22333</v>
      </c>
      <c r="J11340" t="s">
        <v>500</v>
      </c>
      <c r="K11340" t="s">
        <v>1016</v>
      </c>
      <c r="L11340" s="82">
        <v>11548</v>
      </c>
      <c r="M11340" t="s">
        <v>12495</v>
      </c>
    </row>
    <row r="11341" spans="9:13" x14ac:dyDescent="0.25">
      <c r="I11341">
        <v>22334</v>
      </c>
      <c r="J11341" t="s">
        <v>531</v>
      </c>
      <c r="K11341" t="s">
        <v>880</v>
      </c>
      <c r="L11341" s="82">
        <v>24251</v>
      </c>
      <c r="M11341" t="s">
        <v>12496</v>
      </c>
    </row>
    <row r="11342" spans="9:13" x14ac:dyDescent="0.25">
      <c r="I11342">
        <v>22335</v>
      </c>
      <c r="J11342" t="s">
        <v>695</v>
      </c>
      <c r="K11342" t="s">
        <v>344</v>
      </c>
      <c r="L11342" s="82">
        <v>24435</v>
      </c>
      <c r="M11342" t="s">
        <v>12497</v>
      </c>
    </row>
    <row r="11343" spans="9:13" x14ac:dyDescent="0.25">
      <c r="I11343">
        <v>22336</v>
      </c>
      <c r="J11343" t="s">
        <v>372</v>
      </c>
      <c r="K11343" t="s">
        <v>849</v>
      </c>
      <c r="L11343" s="82">
        <v>24415</v>
      </c>
      <c r="M11343" t="s">
        <v>12498</v>
      </c>
    </row>
    <row r="11344" spans="9:13" x14ac:dyDescent="0.25">
      <c r="I11344">
        <v>22337</v>
      </c>
      <c r="J11344" t="s">
        <v>353</v>
      </c>
      <c r="K11344" t="s">
        <v>834</v>
      </c>
      <c r="L11344" s="82">
        <v>19452</v>
      </c>
      <c r="M11344" t="s">
        <v>12499</v>
      </c>
    </row>
    <row r="11345" spans="9:13" x14ac:dyDescent="0.25">
      <c r="I11345">
        <v>22338</v>
      </c>
      <c r="J11345" t="s">
        <v>495</v>
      </c>
      <c r="K11345" t="s">
        <v>171</v>
      </c>
      <c r="L11345" s="82">
        <v>19444</v>
      </c>
      <c r="M11345" t="s">
        <v>12500</v>
      </c>
    </row>
    <row r="11346" spans="9:13" x14ac:dyDescent="0.25">
      <c r="I11346">
        <v>22339</v>
      </c>
      <c r="J11346" t="s">
        <v>530</v>
      </c>
      <c r="K11346" t="s">
        <v>615</v>
      </c>
      <c r="L11346" s="82">
        <v>19665</v>
      </c>
      <c r="M11346" t="s">
        <v>12501</v>
      </c>
    </row>
    <row r="11347" spans="9:13" x14ac:dyDescent="0.25">
      <c r="I11347">
        <v>22340</v>
      </c>
      <c r="J11347" t="s">
        <v>521</v>
      </c>
      <c r="K11347" t="s">
        <v>836</v>
      </c>
      <c r="L11347" s="82">
        <v>19634</v>
      </c>
      <c r="M11347" t="s">
        <v>12502</v>
      </c>
    </row>
    <row r="11348" spans="9:13" x14ac:dyDescent="0.25">
      <c r="I11348">
        <v>22341</v>
      </c>
      <c r="J11348" t="s">
        <v>335</v>
      </c>
      <c r="K11348" t="s">
        <v>986</v>
      </c>
      <c r="L11348" s="82">
        <v>19679</v>
      </c>
      <c r="M11348" t="s">
        <v>12503</v>
      </c>
    </row>
    <row r="11349" spans="9:13" x14ac:dyDescent="0.25">
      <c r="I11349">
        <v>22342</v>
      </c>
      <c r="J11349" t="s">
        <v>148</v>
      </c>
      <c r="K11349" t="s">
        <v>840</v>
      </c>
      <c r="L11349" s="82">
        <v>20001</v>
      </c>
      <c r="M11349" t="s">
        <v>12504</v>
      </c>
    </row>
    <row r="11350" spans="9:13" x14ac:dyDescent="0.25">
      <c r="I11350">
        <v>22343</v>
      </c>
      <c r="J11350" t="s">
        <v>643</v>
      </c>
      <c r="K11350" t="s">
        <v>864</v>
      </c>
      <c r="L11350" s="82">
        <v>19912</v>
      </c>
      <c r="M11350" t="s">
        <v>12505</v>
      </c>
    </row>
    <row r="11351" spans="9:13" x14ac:dyDescent="0.25">
      <c r="I11351">
        <v>22344</v>
      </c>
      <c r="J11351" t="s">
        <v>635</v>
      </c>
      <c r="K11351" t="s">
        <v>821</v>
      </c>
      <c r="L11351" s="82">
        <v>20082</v>
      </c>
      <c r="M11351" t="s">
        <v>12506</v>
      </c>
    </row>
    <row r="11352" spans="9:13" x14ac:dyDescent="0.25">
      <c r="I11352">
        <v>22345</v>
      </c>
      <c r="J11352" t="s">
        <v>187</v>
      </c>
      <c r="K11352" t="s">
        <v>283</v>
      </c>
      <c r="L11352" s="82">
        <v>20288</v>
      </c>
      <c r="M11352" t="s">
        <v>12507</v>
      </c>
    </row>
    <row r="11353" spans="9:13" x14ac:dyDescent="0.25">
      <c r="I11353">
        <v>22346</v>
      </c>
      <c r="J11353" t="s">
        <v>303</v>
      </c>
      <c r="K11353" t="s">
        <v>933</v>
      </c>
      <c r="L11353" s="82">
        <v>20185</v>
      </c>
      <c r="M11353" t="s">
        <v>12508</v>
      </c>
    </row>
    <row r="11354" spans="9:13" x14ac:dyDescent="0.25">
      <c r="I11354">
        <v>22347</v>
      </c>
      <c r="J11354" t="s">
        <v>232</v>
      </c>
      <c r="K11354" t="s">
        <v>909</v>
      </c>
      <c r="L11354" s="82">
        <v>20502</v>
      </c>
      <c r="M11354" t="s">
        <v>12509</v>
      </c>
    </row>
    <row r="11355" spans="9:13" x14ac:dyDescent="0.25">
      <c r="I11355">
        <v>22348</v>
      </c>
      <c r="J11355" t="s">
        <v>512</v>
      </c>
      <c r="K11355" t="s">
        <v>823</v>
      </c>
      <c r="L11355" s="82">
        <v>20637</v>
      </c>
      <c r="M11355" t="s">
        <v>12510</v>
      </c>
    </row>
    <row r="11356" spans="9:13" x14ac:dyDescent="0.25">
      <c r="I11356">
        <v>22349</v>
      </c>
      <c r="J11356" t="s">
        <v>298</v>
      </c>
      <c r="K11356" t="s">
        <v>936</v>
      </c>
      <c r="L11356" s="82">
        <v>20749</v>
      </c>
      <c r="M11356" t="s">
        <v>12511</v>
      </c>
    </row>
    <row r="11357" spans="9:13" x14ac:dyDescent="0.25">
      <c r="I11357">
        <v>22350</v>
      </c>
      <c r="J11357" t="s">
        <v>723</v>
      </c>
      <c r="K11357" t="s">
        <v>864</v>
      </c>
      <c r="L11357" s="82">
        <v>20612</v>
      </c>
      <c r="M11357" t="s">
        <v>12512</v>
      </c>
    </row>
    <row r="11358" spans="9:13" x14ac:dyDescent="0.25">
      <c r="I11358">
        <v>22351</v>
      </c>
      <c r="J11358" t="s">
        <v>295</v>
      </c>
      <c r="K11358" t="s">
        <v>890</v>
      </c>
      <c r="L11358" s="82">
        <v>20710</v>
      </c>
      <c r="M11358" t="s">
        <v>12513</v>
      </c>
    </row>
    <row r="11359" spans="9:13" x14ac:dyDescent="0.25">
      <c r="I11359">
        <v>22352</v>
      </c>
      <c r="J11359" t="s">
        <v>152</v>
      </c>
      <c r="K11359" t="s">
        <v>993</v>
      </c>
      <c r="L11359" s="82">
        <v>21159</v>
      </c>
      <c r="M11359" t="s">
        <v>12514</v>
      </c>
    </row>
    <row r="11360" spans="9:13" x14ac:dyDescent="0.25">
      <c r="I11360">
        <v>22353</v>
      </c>
      <c r="J11360" t="s">
        <v>187</v>
      </c>
      <c r="K11360" t="s">
        <v>698</v>
      </c>
      <c r="L11360" s="82">
        <v>20886</v>
      </c>
      <c r="M11360" t="s">
        <v>12515</v>
      </c>
    </row>
    <row r="11361" spans="9:13" x14ac:dyDescent="0.25">
      <c r="I11361">
        <v>22354</v>
      </c>
      <c r="J11361" t="s">
        <v>360</v>
      </c>
      <c r="K11361" t="s">
        <v>841</v>
      </c>
      <c r="L11361" s="82">
        <v>20882</v>
      </c>
      <c r="M11361" t="s">
        <v>12516</v>
      </c>
    </row>
    <row r="11362" spans="9:13" x14ac:dyDescent="0.25">
      <c r="I11362">
        <v>22355</v>
      </c>
      <c r="J11362" t="s">
        <v>456</v>
      </c>
      <c r="K11362" t="s">
        <v>948</v>
      </c>
      <c r="L11362" s="82">
        <v>20937</v>
      </c>
      <c r="M11362" t="s">
        <v>12517</v>
      </c>
    </row>
    <row r="11363" spans="9:13" x14ac:dyDescent="0.25">
      <c r="I11363">
        <v>22356</v>
      </c>
      <c r="J11363" t="s">
        <v>314</v>
      </c>
      <c r="K11363" t="s">
        <v>960</v>
      </c>
      <c r="L11363" s="82">
        <v>20877</v>
      </c>
      <c r="M11363" t="s">
        <v>12518</v>
      </c>
    </row>
    <row r="11364" spans="9:13" x14ac:dyDescent="0.25">
      <c r="I11364">
        <v>22357</v>
      </c>
      <c r="J11364" t="s">
        <v>458</v>
      </c>
      <c r="K11364" t="s">
        <v>840</v>
      </c>
      <c r="L11364" s="82">
        <v>20840</v>
      </c>
      <c r="M11364" t="s">
        <v>12519</v>
      </c>
    </row>
    <row r="11365" spans="9:13" x14ac:dyDescent="0.25">
      <c r="I11365">
        <v>22358</v>
      </c>
      <c r="J11365" t="s">
        <v>162</v>
      </c>
      <c r="K11365" t="s">
        <v>876</v>
      </c>
      <c r="L11365" s="82">
        <v>21040</v>
      </c>
      <c r="M11365" t="s">
        <v>12520</v>
      </c>
    </row>
    <row r="11366" spans="9:13" x14ac:dyDescent="0.25">
      <c r="I11366">
        <v>22359</v>
      </c>
      <c r="J11366" t="s">
        <v>169</v>
      </c>
      <c r="K11366" t="s">
        <v>726</v>
      </c>
      <c r="L11366" s="82">
        <v>21484</v>
      </c>
      <c r="M11366" t="s">
        <v>12521</v>
      </c>
    </row>
    <row r="11367" spans="9:13" x14ac:dyDescent="0.25">
      <c r="I11367">
        <v>22360</v>
      </c>
      <c r="J11367" t="s">
        <v>211</v>
      </c>
      <c r="K11367" t="s">
        <v>955</v>
      </c>
      <c r="L11367" s="82">
        <v>21198</v>
      </c>
      <c r="M11367" t="s">
        <v>12522</v>
      </c>
    </row>
    <row r="11368" spans="9:13" x14ac:dyDescent="0.25">
      <c r="I11368">
        <v>22361</v>
      </c>
      <c r="J11368" t="s">
        <v>189</v>
      </c>
      <c r="K11368" t="s">
        <v>126</v>
      </c>
      <c r="L11368" s="82">
        <v>21479</v>
      </c>
      <c r="M11368" t="s">
        <v>12523</v>
      </c>
    </row>
    <row r="11369" spans="9:13" x14ac:dyDescent="0.25">
      <c r="I11369">
        <v>22362</v>
      </c>
      <c r="J11369" t="s">
        <v>453</v>
      </c>
      <c r="K11369" t="s">
        <v>171</v>
      </c>
      <c r="L11369" s="82">
        <v>21502</v>
      </c>
      <c r="M11369" t="s">
        <v>12524</v>
      </c>
    </row>
    <row r="11370" spans="9:13" x14ac:dyDescent="0.25">
      <c r="I11370">
        <v>22363</v>
      </c>
      <c r="J11370" t="s">
        <v>541</v>
      </c>
      <c r="K11370" t="s">
        <v>871</v>
      </c>
      <c r="L11370" s="82">
        <v>21296</v>
      </c>
      <c r="M11370" t="s">
        <v>12525</v>
      </c>
    </row>
    <row r="11371" spans="9:13" x14ac:dyDescent="0.25">
      <c r="I11371">
        <v>22364</v>
      </c>
      <c r="J11371" t="s">
        <v>450</v>
      </c>
      <c r="K11371" t="s">
        <v>834</v>
      </c>
      <c r="L11371" s="82">
        <v>21448</v>
      </c>
      <c r="M11371" t="s">
        <v>12526</v>
      </c>
    </row>
    <row r="11372" spans="9:13" x14ac:dyDescent="0.25">
      <c r="I11372">
        <v>22365</v>
      </c>
      <c r="J11372" t="s">
        <v>485</v>
      </c>
      <c r="K11372" t="s">
        <v>912</v>
      </c>
      <c r="L11372" s="82">
        <v>21246</v>
      </c>
      <c r="M11372" t="s">
        <v>12527</v>
      </c>
    </row>
    <row r="11373" spans="9:13" x14ac:dyDescent="0.25">
      <c r="I11373">
        <v>22366</v>
      </c>
      <c r="J11373" t="s">
        <v>456</v>
      </c>
      <c r="K11373" t="s">
        <v>875</v>
      </c>
      <c r="L11373" s="82">
        <v>21382</v>
      </c>
      <c r="M11373" t="s">
        <v>12528</v>
      </c>
    </row>
    <row r="11374" spans="9:13" x14ac:dyDescent="0.25">
      <c r="I11374">
        <v>22367</v>
      </c>
      <c r="J11374" t="s">
        <v>272</v>
      </c>
      <c r="K11374" t="s">
        <v>913</v>
      </c>
      <c r="L11374" s="82">
        <v>21471</v>
      </c>
      <c r="M11374" t="s">
        <v>12529</v>
      </c>
    </row>
    <row r="11375" spans="9:13" x14ac:dyDescent="0.25">
      <c r="I11375">
        <v>22368</v>
      </c>
      <c r="J11375" t="s">
        <v>278</v>
      </c>
      <c r="K11375" t="s">
        <v>262</v>
      </c>
      <c r="L11375" s="82">
        <v>21635</v>
      </c>
      <c r="M11375" t="s">
        <v>12530</v>
      </c>
    </row>
    <row r="11376" spans="9:13" x14ac:dyDescent="0.25">
      <c r="I11376">
        <v>22369</v>
      </c>
      <c r="J11376" t="s">
        <v>430</v>
      </c>
      <c r="K11376" t="s">
        <v>905</v>
      </c>
      <c r="L11376" s="82">
        <v>21675</v>
      </c>
      <c r="M11376" t="s">
        <v>12531</v>
      </c>
    </row>
    <row r="11377" spans="9:13" x14ac:dyDescent="0.25">
      <c r="I11377">
        <v>22370</v>
      </c>
      <c r="J11377" t="s">
        <v>195</v>
      </c>
      <c r="K11377" t="s">
        <v>917</v>
      </c>
      <c r="L11377" s="82">
        <v>21681</v>
      </c>
      <c r="M11377" t="s">
        <v>12532</v>
      </c>
    </row>
    <row r="11378" spans="9:13" x14ac:dyDescent="0.25">
      <c r="I11378">
        <v>22371</v>
      </c>
      <c r="J11378" t="s">
        <v>220</v>
      </c>
      <c r="K11378" t="s">
        <v>864</v>
      </c>
      <c r="L11378" s="82">
        <v>26586</v>
      </c>
      <c r="M11378" t="s">
        <v>12533</v>
      </c>
    </row>
    <row r="11379" spans="9:13" x14ac:dyDescent="0.25">
      <c r="I11379">
        <v>22372</v>
      </c>
      <c r="J11379" t="s">
        <v>563</v>
      </c>
      <c r="K11379" t="s">
        <v>944</v>
      </c>
      <c r="L11379" s="82">
        <v>26536</v>
      </c>
      <c r="M11379" t="s">
        <v>12534</v>
      </c>
    </row>
    <row r="11380" spans="9:13" x14ac:dyDescent="0.25">
      <c r="I11380">
        <v>22373</v>
      </c>
      <c r="J11380" t="s">
        <v>294</v>
      </c>
      <c r="K11380" t="s">
        <v>1001</v>
      </c>
      <c r="L11380" s="82">
        <v>26931</v>
      </c>
      <c r="M11380" t="s">
        <v>12535</v>
      </c>
    </row>
    <row r="11381" spans="9:13" x14ac:dyDescent="0.25">
      <c r="I11381">
        <v>22374</v>
      </c>
      <c r="J11381" t="s">
        <v>166</v>
      </c>
      <c r="K11381" t="s">
        <v>917</v>
      </c>
      <c r="L11381" s="82">
        <v>26727</v>
      </c>
      <c r="M11381" t="s">
        <v>12536</v>
      </c>
    </row>
    <row r="11382" spans="9:13" x14ac:dyDescent="0.25">
      <c r="I11382">
        <v>22375</v>
      </c>
      <c r="J11382" t="s">
        <v>272</v>
      </c>
      <c r="K11382" t="s">
        <v>923</v>
      </c>
      <c r="L11382" s="82">
        <v>26933</v>
      </c>
      <c r="M11382" t="s">
        <v>12537</v>
      </c>
    </row>
    <row r="11383" spans="9:13" x14ac:dyDescent="0.25">
      <c r="I11383">
        <v>22376</v>
      </c>
      <c r="J11383" t="s">
        <v>270</v>
      </c>
      <c r="K11383" t="s">
        <v>664</v>
      </c>
      <c r="L11383" s="82">
        <v>26376</v>
      </c>
      <c r="M11383" t="s">
        <v>12538</v>
      </c>
    </row>
    <row r="11384" spans="9:13" x14ac:dyDescent="0.25">
      <c r="I11384">
        <v>22377</v>
      </c>
      <c r="J11384" t="s">
        <v>449</v>
      </c>
      <c r="K11384" t="s">
        <v>906</v>
      </c>
      <c r="L11384" s="82">
        <v>24543</v>
      </c>
      <c r="M11384" t="s">
        <v>12539</v>
      </c>
    </row>
    <row r="11385" spans="9:13" x14ac:dyDescent="0.25">
      <c r="I11385">
        <v>22378</v>
      </c>
      <c r="J11385" t="s">
        <v>671</v>
      </c>
      <c r="K11385" t="s">
        <v>964</v>
      </c>
      <c r="L11385" s="82">
        <v>22691</v>
      </c>
      <c r="M11385" t="s">
        <v>12540</v>
      </c>
    </row>
    <row r="11386" spans="9:13" x14ac:dyDescent="0.25">
      <c r="I11386">
        <v>22379</v>
      </c>
      <c r="J11386" t="s">
        <v>354</v>
      </c>
      <c r="K11386" t="s">
        <v>973</v>
      </c>
      <c r="L11386" s="82">
        <v>22844</v>
      </c>
      <c r="M11386" t="s">
        <v>12541</v>
      </c>
    </row>
    <row r="11387" spans="9:13" x14ac:dyDescent="0.25">
      <c r="I11387">
        <v>22380</v>
      </c>
      <c r="J11387" t="s">
        <v>529</v>
      </c>
      <c r="K11387" t="s">
        <v>853</v>
      </c>
      <c r="L11387" s="82">
        <v>22881</v>
      </c>
      <c r="M11387" t="s">
        <v>12542</v>
      </c>
    </row>
    <row r="11388" spans="9:13" x14ac:dyDescent="0.25">
      <c r="I11388">
        <v>22381</v>
      </c>
      <c r="J11388" t="s">
        <v>231</v>
      </c>
      <c r="K11388" t="s">
        <v>917</v>
      </c>
      <c r="L11388" s="82">
        <v>22728</v>
      </c>
      <c r="M11388" t="s">
        <v>12543</v>
      </c>
    </row>
    <row r="11389" spans="9:13" x14ac:dyDescent="0.25">
      <c r="I11389">
        <v>22382</v>
      </c>
      <c r="J11389" t="s">
        <v>177</v>
      </c>
      <c r="K11389" t="s">
        <v>967</v>
      </c>
      <c r="L11389" s="82">
        <v>22976</v>
      </c>
      <c r="M11389" t="s">
        <v>12544</v>
      </c>
    </row>
    <row r="11390" spans="9:13" x14ac:dyDescent="0.25">
      <c r="I11390">
        <v>22383</v>
      </c>
      <c r="J11390" t="s">
        <v>289</v>
      </c>
      <c r="K11390" t="s">
        <v>834</v>
      </c>
      <c r="L11390" s="82">
        <v>22698</v>
      </c>
      <c r="M11390" t="s">
        <v>12545</v>
      </c>
    </row>
    <row r="11391" spans="9:13" x14ac:dyDescent="0.25">
      <c r="I11391">
        <v>22384</v>
      </c>
      <c r="J11391" t="s">
        <v>689</v>
      </c>
      <c r="K11391" t="s">
        <v>860</v>
      </c>
      <c r="L11391" s="82">
        <v>22551</v>
      </c>
      <c r="M11391" t="s">
        <v>12546</v>
      </c>
    </row>
    <row r="11392" spans="9:13" x14ac:dyDescent="0.25">
      <c r="I11392">
        <v>22385</v>
      </c>
      <c r="J11392" t="s">
        <v>637</v>
      </c>
      <c r="K11392" t="s">
        <v>840</v>
      </c>
      <c r="L11392" s="82">
        <v>22630</v>
      </c>
      <c r="M11392" t="s">
        <v>12547</v>
      </c>
    </row>
    <row r="11393" spans="9:13" x14ac:dyDescent="0.25">
      <c r="I11393">
        <v>22386</v>
      </c>
      <c r="J11393" t="s">
        <v>371</v>
      </c>
      <c r="K11393" t="s">
        <v>921</v>
      </c>
      <c r="L11393" s="82">
        <v>12858</v>
      </c>
      <c r="M11393" t="s">
        <v>12548</v>
      </c>
    </row>
    <row r="11394" spans="9:13" x14ac:dyDescent="0.25">
      <c r="I11394">
        <v>22387</v>
      </c>
      <c r="J11394" t="s">
        <v>560</v>
      </c>
      <c r="K11394" t="s">
        <v>938</v>
      </c>
      <c r="L11394" s="82">
        <v>13473</v>
      </c>
      <c r="M11394" t="s">
        <v>12549</v>
      </c>
    </row>
    <row r="11395" spans="9:13" x14ac:dyDescent="0.25">
      <c r="I11395">
        <v>22388</v>
      </c>
      <c r="J11395" t="s">
        <v>602</v>
      </c>
      <c r="K11395" t="s">
        <v>845</v>
      </c>
      <c r="L11395" s="82">
        <v>13286</v>
      </c>
      <c r="M11395" t="s">
        <v>12550</v>
      </c>
    </row>
    <row r="11396" spans="9:13" x14ac:dyDescent="0.25">
      <c r="I11396">
        <v>22389</v>
      </c>
      <c r="J11396" t="s">
        <v>240</v>
      </c>
      <c r="K11396" t="s">
        <v>881</v>
      </c>
      <c r="L11396" s="82">
        <v>21078</v>
      </c>
      <c r="M11396" t="s">
        <v>12551</v>
      </c>
    </row>
    <row r="11397" spans="9:13" x14ac:dyDescent="0.25">
      <c r="I11397">
        <v>22390</v>
      </c>
      <c r="J11397" t="s">
        <v>571</v>
      </c>
      <c r="K11397" t="s">
        <v>865</v>
      </c>
      <c r="L11397" s="82">
        <v>20853</v>
      </c>
      <c r="M11397" t="s">
        <v>12552</v>
      </c>
    </row>
    <row r="11398" spans="9:13" x14ac:dyDescent="0.25">
      <c r="I11398">
        <v>22391</v>
      </c>
      <c r="J11398" t="s">
        <v>207</v>
      </c>
      <c r="K11398" t="s">
        <v>1016</v>
      </c>
      <c r="L11398" s="82">
        <v>19880</v>
      </c>
      <c r="M11398" t="s">
        <v>12553</v>
      </c>
    </row>
    <row r="11399" spans="9:13" x14ac:dyDescent="0.25">
      <c r="I11399">
        <v>22392</v>
      </c>
      <c r="J11399" t="s">
        <v>526</v>
      </c>
      <c r="K11399" t="s">
        <v>937</v>
      </c>
      <c r="L11399" s="82">
        <v>19858</v>
      </c>
      <c r="M11399" t="s">
        <v>12554</v>
      </c>
    </row>
    <row r="11400" spans="9:13" x14ac:dyDescent="0.25">
      <c r="I11400">
        <v>22393</v>
      </c>
      <c r="J11400" t="s">
        <v>647</v>
      </c>
      <c r="K11400" t="s">
        <v>891</v>
      </c>
      <c r="L11400" s="82">
        <v>19799</v>
      </c>
      <c r="M11400" t="s">
        <v>12555</v>
      </c>
    </row>
    <row r="11401" spans="9:13" x14ac:dyDescent="0.25">
      <c r="I11401">
        <v>22394</v>
      </c>
      <c r="J11401" t="s">
        <v>476</v>
      </c>
      <c r="K11401" t="s">
        <v>1007</v>
      </c>
      <c r="L11401" s="82">
        <v>13672</v>
      </c>
      <c r="M11401" t="s">
        <v>12556</v>
      </c>
    </row>
    <row r="11402" spans="9:13" x14ac:dyDescent="0.25">
      <c r="I11402">
        <v>22395</v>
      </c>
      <c r="J11402" t="s">
        <v>440</v>
      </c>
      <c r="K11402" t="s">
        <v>952</v>
      </c>
      <c r="L11402" s="82">
        <v>14025</v>
      </c>
      <c r="M11402" t="s">
        <v>12557</v>
      </c>
    </row>
    <row r="11403" spans="9:13" x14ac:dyDescent="0.25">
      <c r="I11403">
        <v>22396</v>
      </c>
      <c r="J11403" t="s">
        <v>671</v>
      </c>
      <c r="K11403" t="s">
        <v>952</v>
      </c>
      <c r="L11403" s="82">
        <v>15216</v>
      </c>
      <c r="M11403" t="s">
        <v>12558</v>
      </c>
    </row>
    <row r="11404" spans="9:13" x14ac:dyDescent="0.25">
      <c r="I11404">
        <v>22397</v>
      </c>
      <c r="J11404" t="s">
        <v>398</v>
      </c>
      <c r="K11404" t="s">
        <v>952</v>
      </c>
      <c r="L11404" s="82">
        <v>15558</v>
      </c>
      <c r="M11404" t="s">
        <v>12559</v>
      </c>
    </row>
    <row r="11405" spans="9:13" x14ac:dyDescent="0.25">
      <c r="I11405">
        <v>22398</v>
      </c>
      <c r="J11405" t="s">
        <v>718</v>
      </c>
      <c r="K11405" t="s">
        <v>849</v>
      </c>
      <c r="L11405" s="82">
        <v>15412</v>
      </c>
      <c r="M11405" t="s">
        <v>12560</v>
      </c>
    </row>
    <row r="11406" spans="9:13" x14ac:dyDescent="0.25">
      <c r="I11406">
        <v>22399</v>
      </c>
      <c r="J11406" t="s">
        <v>375</v>
      </c>
      <c r="K11406" t="s">
        <v>898</v>
      </c>
      <c r="L11406" s="82">
        <v>29226</v>
      </c>
      <c r="M11406" t="s">
        <v>12561</v>
      </c>
    </row>
    <row r="11407" spans="9:13" x14ac:dyDescent="0.25">
      <c r="I11407">
        <v>22400</v>
      </c>
      <c r="J11407" t="s">
        <v>150</v>
      </c>
      <c r="K11407" t="s">
        <v>664</v>
      </c>
      <c r="L11407" s="82">
        <v>29360</v>
      </c>
      <c r="M11407" t="s">
        <v>12562</v>
      </c>
    </row>
    <row r="11408" spans="9:13" x14ac:dyDescent="0.25">
      <c r="I11408">
        <v>22401</v>
      </c>
      <c r="J11408" t="s">
        <v>161</v>
      </c>
      <c r="K11408" t="s">
        <v>867</v>
      </c>
      <c r="L11408" s="82">
        <v>29228</v>
      </c>
      <c r="M11408" t="s">
        <v>12563</v>
      </c>
    </row>
    <row r="11409" spans="9:13" x14ac:dyDescent="0.25">
      <c r="I11409">
        <v>22402</v>
      </c>
      <c r="J11409" t="s">
        <v>165</v>
      </c>
      <c r="K11409" t="s">
        <v>844</v>
      </c>
      <c r="L11409" s="82">
        <v>29474</v>
      </c>
      <c r="M11409" t="s">
        <v>12564</v>
      </c>
    </row>
    <row r="11410" spans="9:13" x14ac:dyDescent="0.25">
      <c r="I11410">
        <v>22403</v>
      </c>
      <c r="J11410" t="s">
        <v>237</v>
      </c>
      <c r="K11410" t="s">
        <v>845</v>
      </c>
      <c r="L11410" s="82">
        <v>28907</v>
      </c>
      <c r="M11410" t="s">
        <v>12565</v>
      </c>
    </row>
    <row r="11411" spans="9:13" x14ac:dyDescent="0.25">
      <c r="I11411">
        <v>22404</v>
      </c>
      <c r="J11411" t="s">
        <v>621</v>
      </c>
      <c r="K11411" t="s">
        <v>967</v>
      </c>
      <c r="L11411" s="82">
        <v>29531</v>
      </c>
      <c r="M11411" t="s">
        <v>12566</v>
      </c>
    </row>
    <row r="11412" spans="9:13" x14ac:dyDescent="0.25">
      <c r="I11412">
        <v>22405</v>
      </c>
      <c r="J11412" t="s">
        <v>191</v>
      </c>
      <c r="K11412" t="s">
        <v>974</v>
      </c>
      <c r="L11412" s="82">
        <v>28754</v>
      </c>
      <c r="M11412" t="s">
        <v>12567</v>
      </c>
    </row>
    <row r="11413" spans="9:13" x14ac:dyDescent="0.25">
      <c r="I11413">
        <v>22406</v>
      </c>
      <c r="J11413" t="s">
        <v>571</v>
      </c>
      <c r="K11413" t="s">
        <v>922</v>
      </c>
      <c r="L11413" s="82">
        <v>28441</v>
      </c>
      <c r="M11413" t="s">
        <v>12568</v>
      </c>
    </row>
    <row r="11414" spans="9:13" x14ac:dyDescent="0.25">
      <c r="I11414">
        <v>22407</v>
      </c>
      <c r="J11414" t="s">
        <v>213</v>
      </c>
      <c r="K11414" t="s">
        <v>854</v>
      </c>
      <c r="L11414" s="82">
        <v>29147</v>
      </c>
      <c r="M11414" t="s">
        <v>12569</v>
      </c>
    </row>
    <row r="11415" spans="9:13" x14ac:dyDescent="0.25">
      <c r="I11415">
        <v>22408</v>
      </c>
      <c r="J11415" t="s">
        <v>165</v>
      </c>
      <c r="K11415" t="s">
        <v>965</v>
      </c>
      <c r="L11415" s="82">
        <v>29104</v>
      </c>
      <c r="M11415" t="s">
        <v>12570</v>
      </c>
    </row>
    <row r="11416" spans="9:13" x14ac:dyDescent="0.25">
      <c r="I11416">
        <v>22409</v>
      </c>
      <c r="J11416" t="s">
        <v>247</v>
      </c>
      <c r="K11416" t="s">
        <v>990</v>
      </c>
      <c r="L11416" s="82">
        <v>29082</v>
      </c>
      <c r="M11416" t="s">
        <v>12571</v>
      </c>
    </row>
    <row r="11417" spans="9:13" x14ac:dyDescent="0.25">
      <c r="I11417">
        <v>22410</v>
      </c>
      <c r="J11417" t="s">
        <v>638</v>
      </c>
      <c r="K11417" t="s">
        <v>375</v>
      </c>
      <c r="L11417" s="82">
        <v>28718</v>
      </c>
      <c r="M11417" t="s">
        <v>12572</v>
      </c>
    </row>
    <row r="11418" spans="9:13" x14ac:dyDescent="0.25">
      <c r="I11418">
        <v>22411</v>
      </c>
      <c r="J11418" t="s">
        <v>217</v>
      </c>
      <c r="K11418" t="s">
        <v>892</v>
      </c>
      <c r="L11418" s="82">
        <v>28799</v>
      </c>
      <c r="M11418" t="s">
        <v>12573</v>
      </c>
    </row>
    <row r="11419" spans="9:13" x14ac:dyDescent="0.25">
      <c r="I11419">
        <v>22412</v>
      </c>
      <c r="J11419" t="s">
        <v>548</v>
      </c>
      <c r="K11419" t="s">
        <v>870</v>
      </c>
      <c r="L11419" s="82">
        <v>28402</v>
      </c>
      <c r="M11419" t="s">
        <v>12574</v>
      </c>
    </row>
    <row r="11420" spans="9:13" x14ac:dyDescent="0.25">
      <c r="I11420">
        <v>22413</v>
      </c>
      <c r="J11420" t="s">
        <v>306</v>
      </c>
      <c r="K11420" t="s">
        <v>871</v>
      </c>
      <c r="L11420" s="82">
        <v>16067</v>
      </c>
      <c r="M11420" t="s">
        <v>12575</v>
      </c>
    </row>
    <row r="11421" spans="9:13" x14ac:dyDescent="0.25">
      <c r="I11421">
        <v>22414</v>
      </c>
      <c r="J11421" t="s">
        <v>149</v>
      </c>
      <c r="K11421" t="s">
        <v>920</v>
      </c>
      <c r="L11421" s="82">
        <v>15926</v>
      </c>
      <c r="M11421" t="s">
        <v>12576</v>
      </c>
    </row>
    <row r="11422" spans="9:13" x14ac:dyDescent="0.25">
      <c r="I11422">
        <v>22415</v>
      </c>
      <c r="J11422" t="s">
        <v>315</v>
      </c>
      <c r="K11422" t="s">
        <v>888</v>
      </c>
      <c r="L11422" s="82">
        <v>15722</v>
      </c>
      <c r="M11422" t="s">
        <v>12577</v>
      </c>
    </row>
    <row r="11423" spans="9:13" x14ac:dyDescent="0.25">
      <c r="I11423">
        <v>22416</v>
      </c>
      <c r="J11423" t="s">
        <v>728</v>
      </c>
      <c r="K11423" t="s">
        <v>938</v>
      </c>
      <c r="L11423" s="82">
        <v>15982</v>
      </c>
      <c r="M11423" t="s">
        <v>12578</v>
      </c>
    </row>
    <row r="11424" spans="9:13" x14ac:dyDescent="0.25">
      <c r="I11424">
        <v>22417</v>
      </c>
      <c r="J11424" t="s">
        <v>264</v>
      </c>
      <c r="K11424" t="s">
        <v>919</v>
      </c>
      <c r="L11424" s="82">
        <v>22595</v>
      </c>
      <c r="M11424" t="s">
        <v>12579</v>
      </c>
    </row>
    <row r="11425" spans="9:13" x14ac:dyDescent="0.25">
      <c r="I11425">
        <v>22418</v>
      </c>
      <c r="J11425" t="s">
        <v>578</v>
      </c>
      <c r="K11425" t="s">
        <v>992</v>
      </c>
      <c r="L11425" s="82">
        <v>22519</v>
      </c>
      <c r="M11425" t="s">
        <v>12580</v>
      </c>
    </row>
    <row r="11426" spans="9:13" x14ac:dyDescent="0.25">
      <c r="I11426">
        <v>22419</v>
      </c>
      <c r="J11426" t="s">
        <v>224</v>
      </c>
      <c r="K11426" t="s">
        <v>967</v>
      </c>
      <c r="L11426" s="82">
        <v>21673</v>
      </c>
      <c r="M11426" t="s">
        <v>12581</v>
      </c>
    </row>
    <row r="11427" spans="9:13" x14ac:dyDescent="0.25">
      <c r="I11427">
        <v>22420</v>
      </c>
      <c r="J11427" t="s">
        <v>530</v>
      </c>
      <c r="K11427" t="s">
        <v>993</v>
      </c>
      <c r="L11427" s="82">
        <v>21851</v>
      </c>
      <c r="M11427" t="s">
        <v>12582</v>
      </c>
    </row>
    <row r="11428" spans="9:13" x14ac:dyDescent="0.25">
      <c r="I11428">
        <v>22421</v>
      </c>
      <c r="J11428" t="s">
        <v>524</v>
      </c>
      <c r="K11428" t="s">
        <v>991</v>
      </c>
      <c r="L11428" s="82">
        <v>21834</v>
      </c>
      <c r="M11428" t="s">
        <v>12583</v>
      </c>
    </row>
    <row r="11429" spans="9:13" x14ac:dyDescent="0.25">
      <c r="I11429">
        <v>22422</v>
      </c>
      <c r="J11429" t="s">
        <v>550</v>
      </c>
      <c r="K11429" t="s">
        <v>122</v>
      </c>
      <c r="L11429" s="82">
        <v>21889</v>
      </c>
      <c r="M11429" t="s">
        <v>12584</v>
      </c>
    </row>
    <row r="11430" spans="9:13" x14ac:dyDescent="0.25">
      <c r="I11430">
        <v>22423</v>
      </c>
      <c r="J11430" t="s">
        <v>260</v>
      </c>
      <c r="K11430" t="s">
        <v>857</v>
      </c>
      <c r="L11430" s="82">
        <v>21231</v>
      </c>
      <c r="M11430" t="s">
        <v>12585</v>
      </c>
    </row>
    <row r="11431" spans="9:13" x14ac:dyDescent="0.25">
      <c r="I11431">
        <v>22424</v>
      </c>
      <c r="J11431" t="s">
        <v>240</v>
      </c>
      <c r="K11431" t="s">
        <v>839</v>
      </c>
      <c r="L11431" s="82">
        <v>21296</v>
      </c>
      <c r="M11431" t="s">
        <v>12586</v>
      </c>
    </row>
    <row r="11432" spans="9:13" x14ac:dyDescent="0.25">
      <c r="I11432">
        <v>22425</v>
      </c>
      <c r="J11432" t="s">
        <v>376</v>
      </c>
      <c r="K11432" t="s">
        <v>1072</v>
      </c>
      <c r="L11432" s="82">
        <v>21465</v>
      </c>
      <c r="M11432" t="s">
        <v>12587</v>
      </c>
    </row>
    <row r="11433" spans="9:13" x14ac:dyDescent="0.25">
      <c r="I11433">
        <v>22426</v>
      </c>
      <c r="J11433" t="s">
        <v>644</v>
      </c>
      <c r="K11433" t="s">
        <v>824</v>
      </c>
      <c r="L11433" s="82">
        <v>22139</v>
      </c>
      <c r="M11433" t="s">
        <v>12588</v>
      </c>
    </row>
    <row r="11434" spans="9:13" x14ac:dyDescent="0.25">
      <c r="I11434">
        <v>22427</v>
      </c>
      <c r="J11434" t="s">
        <v>214</v>
      </c>
      <c r="K11434" t="s">
        <v>991</v>
      </c>
      <c r="L11434" s="82">
        <v>22021</v>
      </c>
      <c r="M11434" t="s">
        <v>12589</v>
      </c>
    </row>
    <row r="11435" spans="9:13" x14ac:dyDescent="0.25">
      <c r="I11435">
        <v>22428</v>
      </c>
      <c r="J11435" t="s">
        <v>168</v>
      </c>
      <c r="K11435" t="s">
        <v>992</v>
      </c>
      <c r="L11435" s="82">
        <v>22185</v>
      </c>
      <c r="M11435" t="s">
        <v>12590</v>
      </c>
    </row>
    <row r="11436" spans="9:13" x14ac:dyDescent="0.25">
      <c r="I11436">
        <v>22429</v>
      </c>
      <c r="J11436" t="s">
        <v>186</v>
      </c>
      <c r="K11436" t="s">
        <v>874</v>
      </c>
      <c r="L11436" s="82">
        <v>22234</v>
      </c>
      <c r="M11436" t="s">
        <v>12591</v>
      </c>
    </row>
    <row r="11437" spans="9:13" x14ac:dyDescent="0.25">
      <c r="I11437">
        <v>22430</v>
      </c>
      <c r="J11437" t="s">
        <v>620</v>
      </c>
      <c r="K11437" t="s">
        <v>897</v>
      </c>
      <c r="L11437" s="82">
        <v>21980</v>
      </c>
      <c r="M11437" t="s">
        <v>12592</v>
      </c>
    </row>
    <row r="11438" spans="9:13" x14ac:dyDescent="0.25">
      <c r="I11438">
        <v>22431</v>
      </c>
      <c r="J11438" t="s">
        <v>398</v>
      </c>
      <c r="K11438" t="s">
        <v>855</v>
      </c>
      <c r="L11438" s="82">
        <v>25727</v>
      </c>
      <c r="M11438" t="s">
        <v>12593</v>
      </c>
    </row>
    <row r="11439" spans="9:13" x14ac:dyDescent="0.25">
      <c r="I11439">
        <v>22432</v>
      </c>
      <c r="J11439" t="s">
        <v>632</v>
      </c>
      <c r="K11439" t="s">
        <v>844</v>
      </c>
      <c r="L11439" s="82">
        <v>25791</v>
      </c>
      <c r="M11439" t="s">
        <v>12594</v>
      </c>
    </row>
    <row r="11440" spans="9:13" x14ac:dyDescent="0.25">
      <c r="I11440">
        <v>22433</v>
      </c>
      <c r="J11440" t="s">
        <v>399</v>
      </c>
      <c r="K11440" t="s">
        <v>837</v>
      </c>
      <c r="L11440" s="82">
        <v>25795</v>
      </c>
      <c r="M11440" t="s">
        <v>12595</v>
      </c>
    </row>
    <row r="11441" spans="9:13" x14ac:dyDescent="0.25">
      <c r="I11441">
        <v>22434</v>
      </c>
      <c r="J11441" t="s">
        <v>435</v>
      </c>
      <c r="K11441" t="s">
        <v>972</v>
      </c>
      <c r="L11441" s="82">
        <v>25812</v>
      </c>
      <c r="M11441" t="s">
        <v>12596</v>
      </c>
    </row>
    <row r="11442" spans="9:13" x14ac:dyDescent="0.25">
      <c r="I11442">
        <v>22435</v>
      </c>
      <c r="J11442" t="s">
        <v>262</v>
      </c>
      <c r="K11442" t="s">
        <v>878</v>
      </c>
      <c r="L11442" s="82">
        <v>25376</v>
      </c>
      <c r="M11442" t="s">
        <v>12597</v>
      </c>
    </row>
    <row r="11443" spans="9:13" x14ac:dyDescent="0.25">
      <c r="I11443">
        <v>22436</v>
      </c>
      <c r="J11443" t="s">
        <v>449</v>
      </c>
      <c r="K11443" t="s">
        <v>879</v>
      </c>
      <c r="L11443" s="82">
        <v>25834</v>
      </c>
      <c r="M11443" t="s">
        <v>12598</v>
      </c>
    </row>
    <row r="11444" spans="9:13" x14ac:dyDescent="0.25">
      <c r="I11444">
        <v>22437</v>
      </c>
      <c r="J11444" t="s">
        <v>478</v>
      </c>
      <c r="K11444" t="s">
        <v>865</v>
      </c>
      <c r="L11444" s="82">
        <v>25595</v>
      </c>
      <c r="M11444" t="s">
        <v>12599</v>
      </c>
    </row>
    <row r="11445" spans="9:13" x14ac:dyDescent="0.25">
      <c r="I11445">
        <v>22438</v>
      </c>
      <c r="J11445" t="s">
        <v>216</v>
      </c>
      <c r="K11445" t="s">
        <v>907</v>
      </c>
      <c r="L11445" s="82">
        <v>25364</v>
      </c>
      <c r="M11445" t="s">
        <v>12600</v>
      </c>
    </row>
    <row r="11446" spans="9:13" x14ac:dyDescent="0.25">
      <c r="I11446">
        <v>22439</v>
      </c>
      <c r="J11446" t="s">
        <v>659</v>
      </c>
      <c r="K11446" t="s">
        <v>879</v>
      </c>
      <c r="L11446" s="82">
        <v>25205</v>
      </c>
      <c r="M11446" t="s">
        <v>12601</v>
      </c>
    </row>
    <row r="11447" spans="9:13" x14ac:dyDescent="0.25">
      <c r="I11447">
        <v>22440</v>
      </c>
      <c r="J11447" t="s">
        <v>610</v>
      </c>
      <c r="K11447" t="s">
        <v>980</v>
      </c>
      <c r="L11447" s="82">
        <v>25343</v>
      </c>
      <c r="M11447" t="s">
        <v>12602</v>
      </c>
    </row>
    <row r="11448" spans="9:13" x14ac:dyDescent="0.25">
      <c r="I11448">
        <v>22441</v>
      </c>
      <c r="J11448" t="s">
        <v>309</v>
      </c>
      <c r="K11448" t="s">
        <v>823</v>
      </c>
      <c r="L11448" s="82">
        <v>25254</v>
      </c>
      <c r="M11448" t="s">
        <v>12603</v>
      </c>
    </row>
    <row r="11449" spans="9:13" x14ac:dyDescent="0.25">
      <c r="I11449">
        <v>22442</v>
      </c>
      <c r="J11449" t="s">
        <v>478</v>
      </c>
      <c r="K11449" t="s">
        <v>966</v>
      </c>
      <c r="L11449" s="82">
        <v>25368</v>
      </c>
      <c r="M11449" t="s">
        <v>12604</v>
      </c>
    </row>
    <row r="11450" spans="9:13" x14ac:dyDescent="0.25">
      <c r="I11450">
        <v>22443</v>
      </c>
      <c r="J11450" t="s">
        <v>677</v>
      </c>
      <c r="K11450" t="s">
        <v>831</v>
      </c>
      <c r="L11450" s="82">
        <v>25418</v>
      </c>
      <c r="M11450" t="s">
        <v>12605</v>
      </c>
    </row>
    <row r="11451" spans="9:13" x14ac:dyDescent="0.25">
      <c r="I11451">
        <v>22444</v>
      </c>
      <c r="J11451" t="s">
        <v>340</v>
      </c>
      <c r="K11451" t="s">
        <v>844</v>
      </c>
      <c r="L11451" s="82">
        <v>25261</v>
      </c>
      <c r="M11451" t="s">
        <v>12606</v>
      </c>
    </row>
    <row r="11452" spans="9:13" x14ac:dyDescent="0.25">
      <c r="I11452">
        <v>22445</v>
      </c>
      <c r="J11452" t="s">
        <v>565</v>
      </c>
      <c r="K11452" t="s">
        <v>831</v>
      </c>
      <c r="L11452" s="82">
        <v>25296</v>
      </c>
      <c r="M11452" t="s">
        <v>12607</v>
      </c>
    </row>
    <row r="11453" spans="9:13" x14ac:dyDescent="0.25">
      <c r="I11453">
        <v>22446</v>
      </c>
      <c r="J11453" t="s">
        <v>622</v>
      </c>
      <c r="K11453" t="s">
        <v>920</v>
      </c>
      <c r="L11453" s="82">
        <v>25496</v>
      </c>
      <c r="M11453" t="s">
        <v>12608</v>
      </c>
    </row>
    <row r="11454" spans="9:13" x14ac:dyDescent="0.25">
      <c r="I11454">
        <v>22447</v>
      </c>
      <c r="J11454" t="s">
        <v>634</v>
      </c>
      <c r="K11454" t="s">
        <v>965</v>
      </c>
      <c r="L11454" s="82">
        <v>25306</v>
      </c>
      <c r="M11454" t="s">
        <v>12609</v>
      </c>
    </row>
    <row r="11455" spans="9:13" x14ac:dyDescent="0.25">
      <c r="I11455">
        <v>22448</v>
      </c>
      <c r="J11455" t="s">
        <v>336</v>
      </c>
      <c r="K11455" t="s">
        <v>976</v>
      </c>
      <c r="L11455" s="82">
        <v>25486</v>
      </c>
      <c r="M11455" t="s">
        <v>12610</v>
      </c>
    </row>
    <row r="11456" spans="9:13" x14ac:dyDescent="0.25">
      <c r="I11456">
        <v>22449</v>
      </c>
      <c r="J11456" t="s">
        <v>644</v>
      </c>
      <c r="K11456" t="s">
        <v>892</v>
      </c>
      <c r="L11456" s="82">
        <v>25309</v>
      </c>
      <c r="M11456" t="s">
        <v>12611</v>
      </c>
    </row>
    <row r="11457" spans="9:13" x14ac:dyDescent="0.25">
      <c r="I11457">
        <v>22450</v>
      </c>
      <c r="J11457" t="s">
        <v>560</v>
      </c>
      <c r="K11457" t="s">
        <v>827</v>
      </c>
      <c r="L11457" s="82">
        <v>25258</v>
      </c>
      <c r="M11457" t="s">
        <v>12612</v>
      </c>
    </row>
    <row r="11458" spans="9:13" x14ac:dyDescent="0.25">
      <c r="I11458">
        <v>22451</v>
      </c>
      <c r="J11458" t="s">
        <v>524</v>
      </c>
      <c r="K11458" t="s">
        <v>839</v>
      </c>
      <c r="L11458" s="82">
        <v>25374</v>
      </c>
      <c r="M11458" t="s">
        <v>12613</v>
      </c>
    </row>
    <row r="11459" spans="9:13" x14ac:dyDescent="0.25">
      <c r="I11459">
        <v>22452</v>
      </c>
      <c r="J11459" t="s">
        <v>393</v>
      </c>
      <c r="K11459" t="s">
        <v>905</v>
      </c>
      <c r="L11459" s="82">
        <v>25496</v>
      </c>
      <c r="M11459" t="s">
        <v>12614</v>
      </c>
    </row>
    <row r="11460" spans="9:13" x14ac:dyDescent="0.25">
      <c r="I11460">
        <v>22453</v>
      </c>
      <c r="J11460" t="s">
        <v>457</v>
      </c>
      <c r="K11460" t="s">
        <v>909</v>
      </c>
      <c r="L11460" s="82">
        <v>8071</v>
      </c>
      <c r="M11460" t="s">
        <v>12615</v>
      </c>
    </row>
    <row r="11461" spans="9:13" x14ac:dyDescent="0.25">
      <c r="I11461">
        <v>22454</v>
      </c>
      <c r="J11461" t="s">
        <v>671</v>
      </c>
      <c r="K11461" t="s">
        <v>961</v>
      </c>
      <c r="L11461" s="82">
        <v>19124</v>
      </c>
      <c r="M11461" t="s">
        <v>12616</v>
      </c>
    </row>
    <row r="11462" spans="9:13" x14ac:dyDescent="0.25">
      <c r="I11462">
        <v>22455</v>
      </c>
      <c r="J11462" t="s">
        <v>376</v>
      </c>
      <c r="K11462" t="s">
        <v>901</v>
      </c>
      <c r="L11462" s="82">
        <v>19062</v>
      </c>
      <c r="M11462" t="s">
        <v>12617</v>
      </c>
    </row>
    <row r="11463" spans="9:13" x14ac:dyDescent="0.25">
      <c r="I11463">
        <v>22456</v>
      </c>
      <c r="J11463" t="s">
        <v>388</v>
      </c>
      <c r="K11463" t="s">
        <v>1008</v>
      </c>
      <c r="L11463" s="82">
        <v>18851</v>
      </c>
      <c r="M11463" t="s">
        <v>12618</v>
      </c>
    </row>
    <row r="11464" spans="9:13" x14ac:dyDescent="0.25">
      <c r="I11464">
        <v>22457</v>
      </c>
      <c r="J11464" t="s">
        <v>497</v>
      </c>
      <c r="K11464" t="s">
        <v>935</v>
      </c>
      <c r="L11464" s="82">
        <v>24976</v>
      </c>
      <c r="M11464" t="s">
        <v>12619</v>
      </c>
    </row>
    <row r="11465" spans="9:13" x14ac:dyDescent="0.25">
      <c r="I11465">
        <v>22458</v>
      </c>
      <c r="J11465" t="s">
        <v>607</v>
      </c>
      <c r="K11465" t="s">
        <v>908</v>
      </c>
      <c r="L11465" s="82">
        <v>25002</v>
      </c>
      <c r="M11465" t="s">
        <v>12620</v>
      </c>
    </row>
    <row r="11466" spans="9:13" x14ac:dyDescent="0.25">
      <c r="I11466">
        <v>22459</v>
      </c>
      <c r="J11466" t="s">
        <v>505</v>
      </c>
      <c r="K11466" t="s">
        <v>967</v>
      </c>
      <c r="L11466" s="82">
        <v>24961</v>
      </c>
      <c r="M11466" t="s">
        <v>12621</v>
      </c>
    </row>
    <row r="11467" spans="9:13" x14ac:dyDescent="0.25">
      <c r="I11467">
        <v>22460</v>
      </c>
      <c r="J11467" t="s">
        <v>153</v>
      </c>
      <c r="K11467" t="s">
        <v>823</v>
      </c>
      <c r="L11467" s="82">
        <v>25067</v>
      </c>
      <c r="M11467" t="s">
        <v>12622</v>
      </c>
    </row>
    <row r="11468" spans="9:13" x14ac:dyDescent="0.25">
      <c r="I11468">
        <v>22461</v>
      </c>
      <c r="J11468" t="s">
        <v>350</v>
      </c>
      <c r="K11468" t="s">
        <v>881</v>
      </c>
      <c r="L11468" s="82">
        <v>25115</v>
      </c>
      <c r="M11468" t="s">
        <v>12623</v>
      </c>
    </row>
    <row r="11469" spans="9:13" x14ac:dyDescent="0.25">
      <c r="I11469">
        <v>22462</v>
      </c>
      <c r="J11469" t="s">
        <v>657</v>
      </c>
      <c r="K11469" t="s">
        <v>982</v>
      </c>
      <c r="L11469" s="82">
        <v>24842</v>
      </c>
      <c r="M11469" t="s">
        <v>12624</v>
      </c>
    </row>
    <row r="11470" spans="9:13" x14ac:dyDescent="0.25">
      <c r="I11470">
        <v>22463</v>
      </c>
      <c r="J11470" t="s">
        <v>380</v>
      </c>
      <c r="K11470" t="s">
        <v>982</v>
      </c>
      <c r="L11470" s="82">
        <v>25078</v>
      </c>
      <c r="M11470" t="s">
        <v>12625</v>
      </c>
    </row>
    <row r="11471" spans="9:13" x14ac:dyDescent="0.25">
      <c r="I11471">
        <v>22464</v>
      </c>
      <c r="J11471" t="s">
        <v>473</v>
      </c>
      <c r="K11471" t="s">
        <v>980</v>
      </c>
      <c r="L11471" s="82">
        <v>25122</v>
      </c>
      <c r="M11471" t="s">
        <v>12626</v>
      </c>
    </row>
    <row r="11472" spans="9:13" x14ac:dyDescent="0.25">
      <c r="I11472">
        <v>22465</v>
      </c>
      <c r="J11472" t="s">
        <v>350</v>
      </c>
      <c r="K11472" t="s">
        <v>965</v>
      </c>
      <c r="L11472" s="82">
        <v>25121</v>
      </c>
      <c r="M11472" t="s">
        <v>12627</v>
      </c>
    </row>
    <row r="11473" spans="9:13" x14ac:dyDescent="0.25">
      <c r="I11473">
        <v>22466</v>
      </c>
      <c r="J11473" t="s">
        <v>682</v>
      </c>
      <c r="K11473" t="s">
        <v>927</v>
      </c>
      <c r="L11473" s="82">
        <v>24728</v>
      </c>
      <c r="M11473" t="s">
        <v>12628</v>
      </c>
    </row>
    <row r="11474" spans="9:13" x14ac:dyDescent="0.25">
      <c r="I11474">
        <v>22467</v>
      </c>
      <c r="J11474" t="s">
        <v>702</v>
      </c>
      <c r="K11474" t="s">
        <v>827</v>
      </c>
      <c r="L11474" s="82">
        <v>24523</v>
      </c>
      <c r="M11474" t="s">
        <v>12629</v>
      </c>
    </row>
    <row r="11475" spans="9:13" x14ac:dyDescent="0.25">
      <c r="I11475">
        <v>22468</v>
      </c>
      <c r="J11475" t="s">
        <v>150</v>
      </c>
      <c r="K11475" t="s">
        <v>854</v>
      </c>
      <c r="L11475" s="82">
        <v>24733</v>
      </c>
      <c r="M11475" t="s">
        <v>12630</v>
      </c>
    </row>
    <row r="11476" spans="9:13" x14ac:dyDescent="0.25">
      <c r="I11476">
        <v>22469</v>
      </c>
      <c r="J11476" t="s">
        <v>711</v>
      </c>
      <c r="K11476" t="s">
        <v>849</v>
      </c>
      <c r="L11476" s="82">
        <v>24777</v>
      </c>
      <c r="M11476" t="s">
        <v>12631</v>
      </c>
    </row>
    <row r="11477" spans="9:13" x14ac:dyDescent="0.25">
      <c r="I11477">
        <v>22470</v>
      </c>
      <c r="J11477" t="s">
        <v>393</v>
      </c>
      <c r="K11477" t="s">
        <v>927</v>
      </c>
      <c r="L11477" s="82">
        <v>24781</v>
      </c>
      <c r="M11477" t="s">
        <v>12632</v>
      </c>
    </row>
    <row r="11478" spans="9:13" x14ac:dyDescent="0.25">
      <c r="I11478">
        <v>22471</v>
      </c>
      <c r="J11478" t="s">
        <v>462</v>
      </c>
      <c r="K11478" t="s">
        <v>930</v>
      </c>
      <c r="L11478" s="82">
        <v>24720</v>
      </c>
      <c r="M11478" t="s">
        <v>12633</v>
      </c>
    </row>
    <row r="11479" spans="9:13" x14ac:dyDescent="0.25">
      <c r="I11479">
        <v>22472</v>
      </c>
      <c r="J11479" t="s">
        <v>632</v>
      </c>
      <c r="K11479" t="s">
        <v>991</v>
      </c>
      <c r="L11479" s="82">
        <v>24751</v>
      </c>
      <c r="M11479" t="s">
        <v>12634</v>
      </c>
    </row>
    <row r="11480" spans="9:13" x14ac:dyDescent="0.25">
      <c r="I11480">
        <v>22473</v>
      </c>
      <c r="J11480" t="s">
        <v>614</v>
      </c>
      <c r="K11480" t="s">
        <v>952</v>
      </c>
      <c r="L11480" s="82">
        <v>24606</v>
      </c>
      <c r="M11480" t="s">
        <v>12635</v>
      </c>
    </row>
    <row r="11481" spans="9:13" x14ac:dyDescent="0.25">
      <c r="I11481">
        <v>22474</v>
      </c>
      <c r="J11481" t="s">
        <v>221</v>
      </c>
      <c r="K11481" t="s">
        <v>824</v>
      </c>
      <c r="L11481" s="82">
        <v>24444</v>
      </c>
      <c r="M11481" t="s">
        <v>12636</v>
      </c>
    </row>
    <row r="11482" spans="9:13" x14ac:dyDescent="0.25">
      <c r="I11482">
        <v>22475</v>
      </c>
      <c r="J11482" t="s">
        <v>198</v>
      </c>
      <c r="K11482" t="s">
        <v>1003</v>
      </c>
      <c r="L11482" s="82">
        <v>24451</v>
      </c>
      <c r="M11482" t="s">
        <v>12637</v>
      </c>
    </row>
    <row r="11483" spans="9:13" x14ac:dyDescent="0.25">
      <c r="I11483">
        <v>22476</v>
      </c>
      <c r="J11483" t="s">
        <v>618</v>
      </c>
      <c r="K11483" t="s">
        <v>930</v>
      </c>
      <c r="L11483" s="82">
        <v>24436</v>
      </c>
      <c r="M11483" t="s">
        <v>12638</v>
      </c>
    </row>
    <row r="11484" spans="9:13" x14ac:dyDescent="0.25">
      <c r="I11484">
        <v>22477</v>
      </c>
      <c r="J11484" t="s">
        <v>480</v>
      </c>
      <c r="K11484" t="s">
        <v>871</v>
      </c>
      <c r="L11484" s="82">
        <v>24271</v>
      </c>
      <c r="M11484" t="s">
        <v>12639</v>
      </c>
    </row>
    <row r="11485" spans="9:13" x14ac:dyDescent="0.25">
      <c r="I11485">
        <v>22478</v>
      </c>
      <c r="J11485" t="s">
        <v>213</v>
      </c>
      <c r="K11485" t="s">
        <v>1014</v>
      </c>
      <c r="L11485" s="82">
        <v>24266</v>
      </c>
      <c r="M11485" t="s">
        <v>12640</v>
      </c>
    </row>
    <row r="11486" spans="9:13" x14ac:dyDescent="0.25">
      <c r="I11486">
        <v>22479</v>
      </c>
      <c r="J11486" t="s">
        <v>591</v>
      </c>
      <c r="K11486" t="s">
        <v>964</v>
      </c>
      <c r="L11486" s="82">
        <v>24337</v>
      </c>
      <c r="M11486" t="s">
        <v>12641</v>
      </c>
    </row>
    <row r="11487" spans="9:13" x14ac:dyDescent="0.25">
      <c r="I11487">
        <v>22480</v>
      </c>
      <c r="J11487" t="s">
        <v>243</v>
      </c>
      <c r="K11487" t="s">
        <v>854</v>
      </c>
      <c r="L11487" s="82">
        <v>24239</v>
      </c>
      <c r="M11487" t="s">
        <v>12642</v>
      </c>
    </row>
    <row r="11488" spans="9:13" x14ac:dyDescent="0.25">
      <c r="I11488">
        <v>22481</v>
      </c>
      <c r="J11488" t="s">
        <v>473</v>
      </c>
      <c r="K11488" t="s">
        <v>963</v>
      </c>
      <c r="L11488" s="82">
        <v>24253</v>
      </c>
      <c r="M11488" t="s">
        <v>12643</v>
      </c>
    </row>
    <row r="11489" spans="9:13" x14ac:dyDescent="0.25">
      <c r="I11489">
        <v>22482</v>
      </c>
      <c r="J11489" t="s">
        <v>539</v>
      </c>
      <c r="K11489" t="s">
        <v>834</v>
      </c>
      <c r="L11489" s="82">
        <v>24001</v>
      </c>
      <c r="M11489" t="s">
        <v>12644</v>
      </c>
    </row>
    <row r="11490" spans="9:13" x14ac:dyDescent="0.25">
      <c r="I11490">
        <v>22483</v>
      </c>
      <c r="J11490" t="s">
        <v>726</v>
      </c>
      <c r="K11490" t="s">
        <v>851</v>
      </c>
      <c r="L11490" s="82">
        <v>24040</v>
      </c>
      <c r="M11490" t="s">
        <v>12645</v>
      </c>
    </row>
    <row r="11491" spans="9:13" x14ac:dyDescent="0.25">
      <c r="I11491">
        <v>22484</v>
      </c>
      <c r="J11491" t="s">
        <v>592</v>
      </c>
      <c r="K11491" t="s">
        <v>826</v>
      </c>
      <c r="L11491" s="82">
        <v>24012</v>
      </c>
      <c r="M11491" t="s">
        <v>12646</v>
      </c>
    </row>
    <row r="11492" spans="9:13" x14ac:dyDescent="0.25">
      <c r="I11492">
        <v>22485</v>
      </c>
      <c r="J11492" t="s">
        <v>369</v>
      </c>
      <c r="K11492" t="s">
        <v>831</v>
      </c>
      <c r="L11492" s="82">
        <v>23972</v>
      </c>
      <c r="M11492" t="s">
        <v>12647</v>
      </c>
    </row>
    <row r="11493" spans="9:13" x14ac:dyDescent="0.25">
      <c r="I11493">
        <v>22486</v>
      </c>
      <c r="J11493" t="s">
        <v>176</v>
      </c>
      <c r="K11493" t="s">
        <v>826</v>
      </c>
      <c r="L11493" s="82">
        <v>23841</v>
      </c>
      <c r="M11493" t="s">
        <v>12648</v>
      </c>
    </row>
    <row r="11494" spans="9:13" x14ac:dyDescent="0.25">
      <c r="I11494">
        <v>22487</v>
      </c>
      <c r="J11494" t="s">
        <v>510</v>
      </c>
      <c r="K11494" t="s">
        <v>921</v>
      </c>
      <c r="L11494" s="82">
        <v>23851</v>
      </c>
      <c r="M11494" t="s">
        <v>12649</v>
      </c>
    </row>
    <row r="11495" spans="9:13" x14ac:dyDescent="0.25">
      <c r="I11495">
        <v>22488</v>
      </c>
      <c r="J11495" t="s">
        <v>469</v>
      </c>
      <c r="K11495" t="s">
        <v>952</v>
      </c>
      <c r="L11495" s="82">
        <v>23853</v>
      </c>
      <c r="M11495" t="s">
        <v>12650</v>
      </c>
    </row>
    <row r="11496" spans="9:13" x14ac:dyDescent="0.25">
      <c r="I11496">
        <v>22489</v>
      </c>
      <c r="J11496" t="s">
        <v>449</v>
      </c>
      <c r="K11496" t="s">
        <v>844</v>
      </c>
      <c r="L11496" s="82">
        <v>23903</v>
      </c>
      <c r="M11496" t="s">
        <v>12651</v>
      </c>
    </row>
    <row r="11497" spans="9:13" x14ac:dyDescent="0.25">
      <c r="I11497">
        <v>22490</v>
      </c>
      <c r="J11497" t="s">
        <v>416</v>
      </c>
      <c r="K11497" t="s">
        <v>908</v>
      </c>
      <c r="L11497" s="82">
        <v>23493</v>
      </c>
      <c r="M11497" t="s">
        <v>12652</v>
      </c>
    </row>
    <row r="11498" spans="9:13" x14ac:dyDescent="0.25">
      <c r="I11498">
        <v>22491</v>
      </c>
      <c r="J11498" t="s">
        <v>525</v>
      </c>
      <c r="K11498" t="s">
        <v>863</v>
      </c>
      <c r="L11498" s="82">
        <v>23640</v>
      </c>
      <c r="M11498" t="s">
        <v>12653</v>
      </c>
    </row>
    <row r="11499" spans="9:13" x14ac:dyDescent="0.25">
      <c r="I11499">
        <v>22492</v>
      </c>
      <c r="J11499" t="s">
        <v>472</v>
      </c>
      <c r="K11499" t="s">
        <v>962</v>
      </c>
      <c r="L11499" s="82">
        <v>23582</v>
      </c>
      <c r="M11499" t="s">
        <v>12654</v>
      </c>
    </row>
    <row r="11500" spans="9:13" x14ac:dyDescent="0.25">
      <c r="I11500">
        <v>22493</v>
      </c>
      <c r="J11500" t="s">
        <v>489</v>
      </c>
      <c r="K11500" t="s">
        <v>980</v>
      </c>
      <c r="L11500" s="82">
        <v>23397</v>
      </c>
      <c r="M11500" t="s">
        <v>12655</v>
      </c>
    </row>
    <row r="11501" spans="9:13" x14ac:dyDescent="0.25">
      <c r="I11501">
        <v>22494</v>
      </c>
      <c r="J11501" t="s">
        <v>148</v>
      </c>
      <c r="K11501" t="s">
        <v>870</v>
      </c>
      <c r="L11501" s="82">
        <v>23413</v>
      </c>
      <c r="M11501" t="s">
        <v>12656</v>
      </c>
    </row>
    <row r="11502" spans="9:13" x14ac:dyDescent="0.25">
      <c r="I11502">
        <v>22495</v>
      </c>
      <c r="J11502" t="s">
        <v>369</v>
      </c>
      <c r="K11502" t="s">
        <v>880</v>
      </c>
      <c r="L11502" s="82">
        <v>23471</v>
      </c>
      <c r="M11502" t="s">
        <v>12657</v>
      </c>
    </row>
    <row r="11503" spans="9:13" x14ac:dyDescent="0.25">
      <c r="I11503">
        <v>22496</v>
      </c>
      <c r="J11503" t="s">
        <v>601</v>
      </c>
      <c r="K11503" t="s">
        <v>929</v>
      </c>
      <c r="L11503" s="82">
        <v>23439</v>
      </c>
      <c r="M11503" t="s">
        <v>12658</v>
      </c>
    </row>
    <row r="11504" spans="9:13" x14ac:dyDescent="0.25">
      <c r="I11504">
        <v>22497</v>
      </c>
      <c r="J11504" t="s">
        <v>216</v>
      </c>
      <c r="K11504" t="s">
        <v>977</v>
      </c>
      <c r="L11504" s="82">
        <v>23143</v>
      </c>
      <c r="M11504" t="s">
        <v>12659</v>
      </c>
    </row>
    <row r="11505" spans="9:13" x14ac:dyDescent="0.25">
      <c r="I11505">
        <v>22498</v>
      </c>
      <c r="J11505" t="s">
        <v>445</v>
      </c>
      <c r="K11505" t="s">
        <v>848</v>
      </c>
      <c r="L11505" s="82">
        <v>23312</v>
      </c>
      <c r="M11505" t="s">
        <v>12660</v>
      </c>
    </row>
    <row r="11506" spans="9:13" x14ac:dyDescent="0.25">
      <c r="I11506">
        <v>22499</v>
      </c>
      <c r="J11506" t="s">
        <v>443</v>
      </c>
      <c r="K11506" t="s">
        <v>872</v>
      </c>
      <c r="L11506" s="82">
        <v>12241</v>
      </c>
      <c r="M11506" t="s">
        <v>12661</v>
      </c>
    </row>
    <row r="11507" spans="9:13" x14ac:dyDescent="0.25">
      <c r="I11507">
        <v>22500</v>
      </c>
      <c r="J11507" t="s">
        <v>699</v>
      </c>
      <c r="K11507" t="s">
        <v>847</v>
      </c>
      <c r="L11507" s="82">
        <v>24332</v>
      </c>
      <c r="M11507" t="s">
        <v>12662</v>
      </c>
    </row>
    <row r="11508" spans="9:13" x14ac:dyDescent="0.25">
      <c r="I11508">
        <v>22501</v>
      </c>
      <c r="J11508" t="s">
        <v>340</v>
      </c>
      <c r="K11508" t="s">
        <v>882</v>
      </c>
      <c r="L11508" s="82">
        <v>24184</v>
      </c>
      <c r="M11508" t="s">
        <v>12663</v>
      </c>
    </row>
    <row r="11509" spans="9:13" x14ac:dyDescent="0.25">
      <c r="I11509">
        <v>22502</v>
      </c>
      <c r="J11509" t="s">
        <v>210</v>
      </c>
      <c r="K11509" t="s">
        <v>943</v>
      </c>
      <c r="L11509" s="82">
        <v>24459</v>
      </c>
      <c r="M11509" t="s">
        <v>12664</v>
      </c>
    </row>
    <row r="11510" spans="9:13" x14ac:dyDescent="0.25">
      <c r="I11510">
        <v>22503</v>
      </c>
      <c r="J11510" t="s">
        <v>660</v>
      </c>
      <c r="K11510" t="s">
        <v>847</v>
      </c>
      <c r="L11510" s="82">
        <v>24294</v>
      </c>
      <c r="M11510" t="s">
        <v>12665</v>
      </c>
    </row>
    <row r="11511" spans="9:13" x14ac:dyDescent="0.25">
      <c r="I11511">
        <v>22504</v>
      </c>
      <c r="J11511" t="s">
        <v>350</v>
      </c>
      <c r="K11511" t="s">
        <v>839</v>
      </c>
      <c r="L11511" s="82">
        <v>24365</v>
      </c>
      <c r="M11511" t="s">
        <v>12666</v>
      </c>
    </row>
    <row r="11512" spans="9:13" x14ac:dyDescent="0.25">
      <c r="I11512">
        <v>22505</v>
      </c>
      <c r="J11512" t="s">
        <v>604</v>
      </c>
      <c r="K11512" t="s">
        <v>922</v>
      </c>
      <c r="L11512" s="82">
        <v>22944</v>
      </c>
      <c r="M11512" t="s">
        <v>12667</v>
      </c>
    </row>
    <row r="11513" spans="9:13" x14ac:dyDescent="0.25">
      <c r="I11513">
        <v>22506</v>
      </c>
      <c r="J11513" t="s">
        <v>405</v>
      </c>
      <c r="K11513" t="s">
        <v>951</v>
      </c>
      <c r="L11513" s="82">
        <v>23834</v>
      </c>
      <c r="M11513" t="s">
        <v>12668</v>
      </c>
    </row>
    <row r="11514" spans="9:13" x14ac:dyDescent="0.25">
      <c r="I11514">
        <v>22507</v>
      </c>
      <c r="J11514" t="s">
        <v>430</v>
      </c>
      <c r="K11514" t="s">
        <v>838</v>
      </c>
      <c r="L11514" s="82">
        <v>23936</v>
      </c>
      <c r="M11514" t="s">
        <v>12669</v>
      </c>
    </row>
    <row r="11515" spans="9:13" x14ac:dyDescent="0.25">
      <c r="I11515">
        <v>22508</v>
      </c>
      <c r="J11515" t="s">
        <v>148</v>
      </c>
      <c r="K11515" t="s">
        <v>822</v>
      </c>
      <c r="L11515" s="82">
        <v>24050</v>
      </c>
      <c r="M11515" t="s">
        <v>12670</v>
      </c>
    </row>
    <row r="11516" spans="9:13" x14ac:dyDescent="0.25">
      <c r="I11516">
        <v>22509</v>
      </c>
      <c r="J11516" t="s">
        <v>392</v>
      </c>
      <c r="K11516" t="s">
        <v>863</v>
      </c>
      <c r="L11516" s="82">
        <v>24019</v>
      </c>
      <c r="M11516" t="s">
        <v>12671</v>
      </c>
    </row>
    <row r="11517" spans="9:13" x14ac:dyDescent="0.25">
      <c r="I11517">
        <v>22510</v>
      </c>
      <c r="J11517" t="s">
        <v>642</v>
      </c>
      <c r="K11517" t="s">
        <v>921</v>
      </c>
      <c r="L11517" s="82">
        <v>23784</v>
      </c>
      <c r="M11517" t="s">
        <v>12672</v>
      </c>
    </row>
    <row r="11518" spans="9:13" x14ac:dyDescent="0.25">
      <c r="I11518">
        <v>22511</v>
      </c>
      <c r="J11518" t="s">
        <v>182</v>
      </c>
      <c r="K11518" t="s">
        <v>831</v>
      </c>
      <c r="L11518" s="82">
        <v>23576</v>
      </c>
      <c r="M11518" t="s">
        <v>12673</v>
      </c>
    </row>
    <row r="11519" spans="9:13" x14ac:dyDescent="0.25">
      <c r="I11519">
        <v>22512</v>
      </c>
      <c r="J11519" t="s">
        <v>476</v>
      </c>
      <c r="K11519" t="s">
        <v>828</v>
      </c>
      <c r="L11519" s="82">
        <v>23512</v>
      </c>
      <c r="M11519" t="s">
        <v>12674</v>
      </c>
    </row>
    <row r="11520" spans="9:13" x14ac:dyDescent="0.25">
      <c r="I11520">
        <v>22513</v>
      </c>
      <c r="J11520" t="s">
        <v>433</v>
      </c>
      <c r="K11520" t="s">
        <v>895</v>
      </c>
      <c r="L11520" s="82">
        <v>23116</v>
      </c>
      <c r="M11520" t="s">
        <v>12675</v>
      </c>
    </row>
    <row r="11521" spans="9:13" x14ac:dyDescent="0.25">
      <c r="I11521">
        <v>22514</v>
      </c>
      <c r="J11521" t="s">
        <v>677</v>
      </c>
      <c r="K11521" t="s">
        <v>1010</v>
      </c>
      <c r="L11521" s="82">
        <v>28371</v>
      </c>
      <c r="M11521" t="s">
        <v>12676</v>
      </c>
    </row>
    <row r="11522" spans="9:13" x14ac:dyDescent="0.25">
      <c r="I11522">
        <v>22515</v>
      </c>
      <c r="J11522" t="s">
        <v>584</v>
      </c>
      <c r="K11522" t="s">
        <v>936</v>
      </c>
      <c r="L11522" s="82">
        <v>29015</v>
      </c>
      <c r="M11522" t="s">
        <v>12677</v>
      </c>
    </row>
    <row r="11523" spans="9:13" x14ac:dyDescent="0.25">
      <c r="I11523">
        <v>22516</v>
      </c>
      <c r="J11523" t="s">
        <v>438</v>
      </c>
      <c r="K11523" t="s">
        <v>963</v>
      </c>
      <c r="L11523" s="82">
        <v>28987</v>
      </c>
      <c r="M11523" t="s">
        <v>12678</v>
      </c>
    </row>
    <row r="11524" spans="9:13" x14ac:dyDescent="0.25">
      <c r="I11524">
        <v>22517</v>
      </c>
      <c r="J11524" t="s">
        <v>297</v>
      </c>
      <c r="K11524" t="s">
        <v>934</v>
      </c>
      <c r="L11524" s="82">
        <v>29083</v>
      </c>
      <c r="M11524" t="s">
        <v>12679</v>
      </c>
    </row>
    <row r="11525" spans="9:13" x14ac:dyDescent="0.25">
      <c r="I11525">
        <v>22518</v>
      </c>
      <c r="J11525" t="s">
        <v>543</v>
      </c>
      <c r="K11525" t="s">
        <v>846</v>
      </c>
      <c r="L11525" s="82">
        <v>28964</v>
      </c>
      <c r="M11525" t="s">
        <v>12680</v>
      </c>
    </row>
    <row r="11526" spans="9:13" x14ac:dyDescent="0.25">
      <c r="I11526">
        <v>22519</v>
      </c>
      <c r="J11526" t="s">
        <v>456</v>
      </c>
      <c r="K11526" t="s">
        <v>926</v>
      </c>
      <c r="L11526" s="82">
        <v>23326</v>
      </c>
      <c r="M11526" t="s">
        <v>12681</v>
      </c>
    </row>
    <row r="11527" spans="9:13" x14ac:dyDescent="0.25">
      <c r="I11527">
        <v>22520</v>
      </c>
      <c r="J11527" t="s">
        <v>630</v>
      </c>
      <c r="K11527" t="s">
        <v>823</v>
      </c>
      <c r="L11527" s="82">
        <v>23202</v>
      </c>
      <c r="M11527" t="s">
        <v>12682</v>
      </c>
    </row>
    <row r="11528" spans="9:13" x14ac:dyDescent="0.25">
      <c r="I11528">
        <v>22521</v>
      </c>
      <c r="J11528" t="s">
        <v>601</v>
      </c>
      <c r="K11528" t="s">
        <v>911</v>
      </c>
      <c r="L11528" s="82">
        <v>22907</v>
      </c>
      <c r="M11528" t="s">
        <v>12683</v>
      </c>
    </row>
    <row r="11529" spans="9:13" x14ac:dyDescent="0.25">
      <c r="I11529">
        <v>22522</v>
      </c>
      <c r="J11529" t="s">
        <v>514</v>
      </c>
      <c r="K11529" t="s">
        <v>973</v>
      </c>
      <c r="L11529" s="82">
        <v>22749</v>
      </c>
      <c r="M11529" t="s">
        <v>12684</v>
      </c>
    </row>
    <row r="11530" spans="9:13" x14ac:dyDescent="0.25">
      <c r="I11530">
        <v>22523</v>
      </c>
      <c r="J11530" t="s">
        <v>148</v>
      </c>
      <c r="K11530" t="s">
        <v>967</v>
      </c>
      <c r="L11530" s="82">
        <v>22844</v>
      </c>
      <c r="M11530" t="s">
        <v>12685</v>
      </c>
    </row>
    <row r="11531" spans="9:13" x14ac:dyDescent="0.25">
      <c r="I11531">
        <v>22524</v>
      </c>
      <c r="J11531" t="s">
        <v>202</v>
      </c>
      <c r="K11531" t="s">
        <v>857</v>
      </c>
      <c r="L11531" s="82">
        <v>22823</v>
      </c>
      <c r="M11531" t="s">
        <v>12686</v>
      </c>
    </row>
    <row r="11532" spans="9:13" x14ac:dyDescent="0.25">
      <c r="I11532">
        <v>22525</v>
      </c>
      <c r="J11532" t="s">
        <v>153</v>
      </c>
      <c r="K11532" t="s">
        <v>902</v>
      </c>
      <c r="L11532" s="82">
        <v>28708</v>
      </c>
      <c r="M11532" t="s">
        <v>12687</v>
      </c>
    </row>
    <row r="11533" spans="9:13" x14ac:dyDescent="0.25">
      <c r="I11533">
        <v>22526</v>
      </c>
      <c r="J11533" t="s">
        <v>545</v>
      </c>
      <c r="K11533" t="s">
        <v>849</v>
      </c>
      <c r="L11533" s="82">
        <v>28820</v>
      </c>
      <c r="M11533" t="s">
        <v>12688</v>
      </c>
    </row>
    <row r="11534" spans="9:13" x14ac:dyDescent="0.25">
      <c r="I11534">
        <v>22527</v>
      </c>
      <c r="J11534" t="s">
        <v>663</v>
      </c>
      <c r="K11534" t="s">
        <v>862</v>
      </c>
      <c r="L11534" s="82">
        <v>28291</v>
      </c>
      <c r="M11534" t="s">
        <v>12689</v>
      </c>
    </row>
    <row r="11535" spans="9:13" x14ac:dyDescent="0.25">
      <c r="I11535">
        <v>22528</v>
      </c>
      <c r="J11535" t="s">
        <v>180</v>
      </c>
      <c r="K11535" t="s">
        <v>903</v>
      </c>
      <c r="L11535" s="82">
        <v>27798</v>
      </c>
      <c r="M11535" t="s">
        <v>12690</v>
      </c>
    </row>
    <row r="11536" spans="9:13" x14ac:dyDescent="0.25">
      <c r="I11536">
        <v>22529</v>
      </c>
      <c r="J11536" t="s">
        <v>262</v>
      </c>
      <c r="K11536" t="s">
        <v>961</v>
      </c>
      <c r="L11536" s="82">
        <v>27486</v>
      </c>
      <c r="M11536" t="s">
        <v>12691</v>
      </c>
    </row>
    <row r="11537" spans="9:13" x14ac:dyDescent="0.25">
      <c r="I11537">
        <v>22530</v>
      </c>
      <c r="J11537" t="s">
        <v>407</v>
      </c>
      <c r="K11537" t="s">
        <v>968</v>
      </c>
      <c r="L11537" s="82">
        <v>27481</v>
      </c>
      <c r="M11537" t="s">
        <v>12692</v>
      </c>
    </row>
    <row r="11538" spans="9:13" x14ac:dyDescent="0.25">
      <c r="I11538">
        <v>22531</v>
      </c>
      <c r="J11538" t="s">
        <v>212</v>
      </c>
      <c r="K11538" t="s">
        <v>872</v>
      </c>
      <c r="L11538" s="82">
        <v>28084</v>
      </c>
      <c r="M11538" t="s">
        <v>12693</v>
      </c>
    </row>
    <row r="11539" spans="9:13" x14ac:dyDescent="0.25">
      <c r="I11539">
        <v>22532</v>
      </c>
      <c r="J11539" t="s">
        <v>229</v>
      </c>
      <c r="K11539" t="s">
        <v>495</v>
      </c>
      <c r="L11539" s="82">
        <v>27982</v>
      </c>
      <c r="M11539" t="s">
        <v>12694</v>
      </c>
    </row>
    <row r="11540" spans="9:13" x14ac:dyDescent="0.25">
      <c r="I11540">
        <v>22533</v>
      </c>
      <c r="J11540" t="s">
        <v>622</v>
      </c>
      <c r="K11540" t="s">
        <v>899</v>
      </c>
      <c r="L11540" s="82">
        <v>27063</v>
      </c>
      <c r="M11540" t="s">
        <v>12695</v>
      </c>
    </row>
    <row r="11541" spans="9:13" x14ac:dyDescent="0.25">
      <c r="I11541">
        <v>22534</v>
      </c>
      <c r="J11541" t="s">
        <v>593</v>
      </c>
      <c r="K11541" t="s">
        <v>877</v>
      </c>
      <c r="L11541" s="82">
        <v>27438</v>
      </c>
      <c r="M11541" t="s">
        <v>12696</v>
      </c>
    </row>
    <row r="11542" spans="9:13" x14ac:dyDescent="0.25">
      <c r="I11542">
        <v>22535</v>
      </c>
      <c r="J11542" t="s">
        <v>551</v>
      </c>
      <c r="K11542" t="s">
        <v>951</v>
      </c>
      <c r="L11542" s="82">
        <v>27439</v>
      </c>
      <c r="M11542" t="s">
        <v>12697</v>
      </c>
    </row>
    <row r="11543" spans="9:13" x14ac:dyDescent="0.25">
      <c r="I11543">
        <v>22536</v>
      </c>
      <c r="J11543" t="s">
        <v>271</v>
      </c>
      <c r="K11543" t="s">
        <v>983</v>
      </c>
      <c r="L11543" s="82">
        <v>27536</v>
      </c>
      <c r="M11543" t="s">
        <v>12698</v>
      </c>
    </row>
    <row r="11544" spans="9:13" x14ac:dyDescent="0.25">
      <c r="I11544">
        <v>22537</v>
      </c>
      <c r="J11544" t="s">
        <v>337</v>
      </c>
      <c r="K11544" t="s">
        <v>834</v>
      </c>
      <c r="L11544" s="82">
        <v>27202</v>
      </c>
      <c r="M11544" t="s">
        <v>12699</v>
      </c>
    </row>
    <row r="11545" spans="9:13" x14ac:dyDescent="0.25">
      <c r="I11545">
        <v>22538</v>
      </c>
      <c r="J11545" t="s">
        <v>248</v>
      </c>
      <c r="K11545" t="s">
        <v>838</v>
      </c>
      <c r="L11545" s="82">
        <v>26674</v>
      </c>
      <c r="M11545" t="s">
        <v>12700</v>
      </c>
    </row>
    <row r="11546" spans="9:13" x14ac:dyDescent="0.25">
      <c r="I11546">
        <v>22539</v>
      </c>
      <c r="J11546" t="s">
        <v>519</v>
      </c>
      <c r="K11546" t="s">
        <v>980</v>
      </c>
      <c r="L11546" s="82">
        <v>26734</v>
      </c>
      <c r="M11546" t="s">
        <v>12701</v>
      </c>
    </row>
    <row r="11547" spans="9:13" x14ac:dyDescent="0.25">
      <c r="I11547">
        <v>22540</v>
      </c>
      <c r="J11547" t="s">
        <v>242</v>
      </c>
      <c r="K11547" t="s">
        <v>851</v>
      </c>
      <c r="L11547" s="82">
        <v>26898</v>
      </c>
      <c r="M11547" t="s">
        <v>12702</v>
      </c>
    </row>
    <row r="11548" spans="9:13" x14ac:dyDescent="0.25">
      <c r="I11548">
        <v>22541</v>
      </c>
      <c r="J11548" t="s">
        <v>631</v>
      </c>
      <c r="K11548" t="s">
        <v>930</v>
      </c>
      <c r="L11548" s="82">
        <v>27024</v>
      </c>
      <c r="M11548" t="s">
        <v>12703</v>
      </c>
    </row>
    <row r="11549" spans="9:13" x14ac:dyDescent="0.25">
      <c r="I11549">
        <v>22542</v>
      </c>
      <c r="J11549" t="s">
        <v>672</v>
      </c>
      <c r="K11549" t="s">
        <v>827</v>
      </c>
      <c r="L11549" s="82">
        <v>27310</v>
      </c>
      <c r="M11549" t="s">
        <v>12704</v>
      </c>
    </row>
    <row r="11550" spans="9:13" x14ac:dyDescent="0.25">
      <c r="I11550">
        <v>22543</v>
      </c>
      <c r="J11550" t="s">
        <v>194</v>
      </c>
      <c r="K11550" t="s">
        <v>942</v>
      </c>
      <c r="L11550" s="82">
        <v>26898</v>
      </c>
      <c r="M11550" t="s">
        <v>12705</v>
      </c>
    </row>
    <row r="11551" spans="9:13" x14ac:dyDescent="0.25">
      <c r="I11551">
        <v>22544</v>
      </c>
      <c r="J11551" t="s">
        <v>284</v>
      </c>
      <c r="K11551" t="s">
        <v>941</v>
      </c>
      <c r="L11551" s="82">
        <v>26575</v>
      </c>
      <c r="M11551" t="s">
        <v>12706</v>
      </c>
    </row>
    <row r="11552" spans="9:13" x14ac:dyDescent="0.25">
      <c r="I11552">
        <v>22545</v>
      </c>
      <c r="J11552" t="s">
        <v>643</v>
      </c>
      <c r="K11552" t="s">
        <v>417</v>
      </c>
      <c r="L11552" s="82">
        <v>26469</v>
      </c>
      <c r="M11552" t="s">
        <v>12707</v>
      </c>
    </row>
    <row r="11553" spans="9:13" x14ac:dyDescent="0.25">
      <c r="I11553">
        <v>22546</v>
      </c>
      <c r="J11553" t="s">
        <v>296</v>
      </c>
      <c r="K11553" t="s">
        <v>948</v>
      </c>
      <c r="L11553" s="82">
        <v>26231</v>
      </c>
      <c r="M11553" t="s">
        <v>12708</v>
      </c>
    </row>
    <row r="11554" spans="9:13" x14ac:dyDescent="0.25">
      <c r="I11554">
        <v>22547</v>
      </c>
      <c r="J11554" t="s">
        <v>366</v>
      </c>
      <c r="K11554" t="s">
        <v>862</v>
      </c>
      <c r="L11554" s="82">
        <v>26209</v>
      </c>
      <c r="M11554" t="s">
        <v>12709</v>
      </c>
    </row>
    <row r="11555" spans="9:13" x14ac:dyDescent="0.25">
      <c r="I11555">
        <v>22548</v>
      </c>
      <c r="J11555" t="s">
        <v>207</v>
      </c>
      <c r="K11555" t="s">
        <v>929</v>
      </c>
      <c r="L11555" s="82">
        <v>26208</v>
      </c>
      <c r="M11555" t="s">
        <v>12710</v>
      </c>
    </row>
    <row r="11556" spans="9:13" x14ac:dyDescent="0.25">
      <c r="I11556">
        <v>22549</v>
      </c>
      <c r="J11556" t="s">
        <v>528</v>
      </c>
      <c r="K11556" t="s">
        <v>171</v>
      </c>
      <c r="L11556" s="82">
        <v>26133</v>
      </c>
      <c r="M11556" t="s">
        <v>12711</v>
      </c>
    </row>
    <row r="11557" spans="9:13" x14ac:dyDescent="0.25">
      <c r="I11557">
        <v>22550</v>
      </c>
      <c r="J11557" t="s">
        <v>415</v>
      </c>
      <c r="K11557" t="s">
        <v>1003</v>
      </c>
      <c r="L11557" s="82">
        <v>22350</v>
      </c>
      <c r="M11557" t="s">
        <v>12712</v>
      </c>
    </row>
    <row r="11558" spans="9:13" x14ac:dyDescent="0.25">
      <c r="I11558">
        <v>22551</v>
      </c>
      <c r="J11558" t="s">
        <v>369</v>
      </c>
      <c r="K11558" t="s">
        <v>896</v>
      </c>
      <c r="L11558" s="82">
        <v>22823</v>
      </c>
      <c r="M11558" t="s">
        <v>12713</v>
      </c>
    </row>
    <row r="11559" spans="9:13" x14ac:dyDescent="0.25">
      <c r="I11559">
        <v>22552</v>
      </c>
      <c r="J11559" t="s">
        <v>309</v>
      </c>
      <c r="K11559" t="s">
        <v>1116</v>
      </c>
      <c r="L11559" s="82">
        <v>22898</v>
      </c>
      <c r="M11559" t="s">
        <v>12714</v>
      </c>
    </row>
    <row r="11560" spans="9:13" x14ac:dyDescent="0.25">
      <c r="I11560">
        <v>22553</v>
      </c>
      <c r="J11560" t="s">
        <v>282</v>
      </c>
      <c r="K11560" t="s">
        <v>908</v>
      </c>
      <c r="L11560" s="82">
        <v>12943</v>
      </c>
      <c r="M11560" t="s">
        <v>12715</v>
      </c>
    </row>
    <row r="11561" spans="9:13" x14ac:dyDescent="0.25">
      <c r="I11561">
        <v>22554</v>
      </c>
      <c r="J11561" t="s">
        <v>201</v>
      </c>
      <c r="K11561" t="s">
        <v>967</v>
      </c>
      <c r="L11561" s="82">
        <v>21325</v>
      </c>
      <c r="M11561" t="s">
        <v>12716</v>
      </c>
    </row>
    <row r="11562" spans="9:13" x14ac:dyDescent="0.25">
      <c r="I11562">
        <v>22555</v>
      </c>
      <c r="J11562" t="s">
        <v>169</v>
      </c>
      <c r="K11562" t="s">
        <v>344</v>
      </c>
      <c r="L11562" s="82">
        <v>21434</v>
      </c>
      <c r="M11562" t="s">
        <v>12717</v>
      </c>
    </row>
    <row r="11563" spans="9:13" x14ac:dyDescent="0.25">
      <c r="I11563">
        <v>22556</v>
      </c>
      <c r="J11563" t="s">
        <v>536</v>
      </c>
      <c r="K11563" t="s">
        <v>913</v>
      </c>
      <c r="L11563" s="82">
        <v>21284</v>
      </c>
      <c r="M11563" t="s">
        <v>12718</v>
      </c>
    </row>
    <row r="11564" spans="9:13" x14ac:dyDescent="0.25">
      <c r="I11564">
        <v>22557</v>
      </c>
      <c r="J11564" t="s">
        <v>286</v>
      </c>
      <c r="K11564" t="s">
        <v>749</v>
      </c>
      <c r="L11564" s="82">
        <v>20865</v>
      </c>
      <c r="M11564" t="s">
        <v>12719</v>
      </c>
    </row>
    <row r="11565" spans="9:13" x14ac:dyDescent="0.25">
      <c r="I11565">
        <v>22558</v>
      </c>
      <c r="J11565" t="s">
        <v>280</v>
      </c>
      <c r="K11565" t="s">
        <v>882</v>
      </c>
      <c r="L11565" s="82">
        <v>20920</v>
      </c>
      <c r="M11565" t="s">
        <v>12720</v>
      </c>
    </row>
    <row r="11566" spans="9:13" x14ac:dyDescent="0.25">
      <c r="I11566">
        <v>22559</v>
      </c>
      <c r="J11566" t="s">
        <v>547</v>
      </c>
      <c r="K11566" t="s">
        <v>908</v>
      </c>
      <c r="L11566" s="82">
        <v>21136</v>
      </c>
      <c r="M11566" t="s">
        <v>12721</v>
      </c>
    </row>
    <row r="11567" spans="9:13" x14ac:dyDescent="0.25">
      <c r="I11567">
        <v>22560</v>
      </c>
      <c r="J11567" t="s">
        <v>216</v>
      </c>
      <c r="K11567" t="s">
        <v>968</v>
      </c>
      <c r="L11567" s="82">
        <v>21017</v>
      </c>
      <c r="M11567" t="s">
        <v>12722</v>
      </c>
    </row>
    <row r="11568" spans="9:13" x14ac:dyDescent="0.25">
      <c r="I11568">
        <v>22561</v>
      </c>
      <c r="J11568" t="s">
        <v>558</v>
      </c>
      <c r="K11568" t="s">
        <v>863</v>
      </c>
      <c r="L11568" s="82">
        <v>20879</v>
      </c>
      <c r="M11568" t="s">
        <v>12723</v>
      </c>
    </row>
    <row r="11569" spans="9:13" x14ac:dyDescent="0.25">
      <c r="I11569">
        <v>22562</v>
      </c>
      <c r="J11569" t="s">
        <v>407</v>
      </c>
      <c r="K11569" t="s">
        <v>946</v>
      </c>
      <c r="L11569" s="82">
        <v>20552</v>
      </c>
      <c r="M11569" t="s">
        <v>12724</v>
      </c>
    </row>
    <row r="11570" spans="9:13" x14ac:dyDescent="0.25">
      <c r="I11570">
        <v>22563</v>
      </c>
      <c r="J11570" t="s">
        <v>410</v>
      </c>
      <c r="K11570" t="s">
        <v>976</v>
      </c>
      <c r="L11570" s="82">
        <v>20628</v>
      </c>
      <c r="M11570" t="s">
        <v>12725</v>
      </c>
    </row>
    <row r="11571" spans="9:13" x14ac:dyDescent="0.25">
      <c r="I11571">
        <v>22564</v>
      </c>
      <c r="J11571" t="s">
        <v>648</v>
      </c>
      <c r="K11571" t="s">
        <v>966</v>
      </c>
      <c r="L11571" s="82">
        <v>20721</v>
      </c>
      <c r="M11571" t="s">
        <v>12726</v>
      </c>
    </row>
    <row r="11572" spans="9:13" x14ac:dyDescent="0.25">
      <c r="I11572">
        <v>22565</v>
      </c>
      <c r="J11572" t="s">
        <v>405</v>
      </c>
      <c r="K11572" t="s">
        <v>981</v>
      </c>
      <c r="L11572" s="82">
        <v>20497</v>
      </c>
      <c r="M11572" t="s">
        <v>12727</v>
      </c>
    </row>
    <row r="11573" spans="9:13" x14ac:dyDescent="0.25">
      <c r="I11573">
        <v>22566</v>
      </c>
      <c r="J11573" t="s">
        <v>224</v>
      </c>
      <c r="K11573" t="s">
        <v>970</v>
      </c>
      <c r="L11573" s="82">
        <v>20093</v>
      </c>
      <c r="M11573" t="s">
        <v>12728</v>
      </c>
    </row>
    <row r="11574" spans="9:13" x14ac:dyDescent="0.25">
      <c r="I11574">
        <v>22567</v>
      </c>
      <c r="J11574" t="s">
        <v>625</v>
      </c>
      <c r="K11574" t="s">
        <v>824</v>
      </c>
      <c r="L11574" s="82">
        <v>13542</v>
      </c>
      <c r="M11574" t="s">
        <v>12729</v>
      </c>
    </row>
    <row r="11575" spans="9:13" x14ac:dyDescent="0.25">
      <c r="I11575">
        <v>22568</v>
      </c>
      <c r="J11575" t="s">
        <v>648</v>
      </c>
      <c r="K11575" t="s">
        <v>920</v>
      </c>
      <c r="L11575" s="82">
        <v>13657</v>
      </c>
      <c r="M11575" t="s">
        <v>12730</v>
      </c>
    </row>
    <row r="11576" spans="9:13" x14ac:dyDescent="0.25">
      <c r="I11576">
        <v>22569</v>
      </c>
      <c r="J11576" t="s">
        <v>505</v>
      </c>
      <c r="K11576" t="s">
        <v>919</v>
      </c>
      <c r="L11576" s="82">
        <v>13851</v>
      </c>
      <c r="M11576" t="s">
        <v>12731</v>
      </c>
    </row>
    <row r="11577" spans="9:13" x14ac:dyDescent="0.25">
      <c r="I11577">
        <v>22570</v>
      </c>
      <c r="J11577" t="s">
        <v>477</v>
      </c>
      <c r="K11577" t="s">
        <v>821</v>
      </c>
      <c r="L11577" s="82">
        <v>14434</v>
      </c>
      <c r="M11577" t="s">
        <v>12732</v>
      </c>
    </row>
    <row r="11578" spans="9:13" x14ac:dyDescent="0.25">
      <c r="I11578">
        <v>22571</v>
      </c>
      <c r="J11578" t="s">
        <v>483</v>
      </c>
      <c r="K11578" t="s">
        <v>908</v>
      </c>
      <c r="L11578" s="82">
        <v>29261</v>
      </c>
      <c r="M11578" t="s">
        <v>12733</v>
      </c>
    </row>
    <row r="11579" spans="9:13" x14ac:dyDescent="0.25">
      <c r="I11579">
        <v>22572</v>
      </c>
      <c r="J11579" t="s">
        <v>710</v>
      </c>
      <c r="K11579" t="s">
        <v>904</v>
      </c>
      <c r="L11579" s="82">
        <v>29528</v>
      </c>
      <c r="M11579" t="s">
        <v>12734</v>
      </c>
    </row>
    <row r="11580" spans="9:13" x14ac:dyDescent="0.25">
      <c r="I11580">
        <v>22573</v>
      </c>
      <c r="J11580" t="s">
        <v>395</v>
      </c>
      <c r="K11580" t="s">
        <v>980</v>
      </c>
      <c r="L11580" s="82">
        <v>29306</v>
      </c>
      <c r="M11580" t="s">
        <v>12735</v>
      </c>
    </row>
    <row r="11581" spans="9:13" x14ac:dyDescent="0.25">
      <c r="I11581">
        <v>22574</v>
      </c>
      <c r="J11581" t="s">
        <v>374</v>
      </c>
      <c r="K11581" t="s">
        <v>865</v>
      </c>
      <c r="L11581" s="82">
        <v>28935</v>
      </c>
      <c r="M11581" t="s">
        <v>12736</v>
      </c>
    </row>
    <row r="11582" spans="9:13" x14ac:dyDescent="0.25">
      <c r="I11582">
        <v>22575</v>
      </c>
      <c r="J11582" t="s">
        <v>259</v>
      </c>
      <c r="K11582" t="s">
        <v>903</v>
      </c>
      <c r="L11582" s="82">
        <v>29452</v>
      </c>
      <c r="M11582" t="s">
        <v>12737</v>
      </c>
    </row>
    <row r="11583" spans="9:13" x14ac:dyDescent="0.25">
      <c r="I11583">
        <v>22576</v>
      </c>
      <c r="J11583" t="s">
        <v>717</v>
      </c>
      <c r="K11583" t="s">
        <v>967</v>
      </c>
      <c r="L11583" s="82">
        <v>29579</v>
      </c>
      <c r="M11583" t="s">
        <v>12738</v>
      </c>
    </row>
    <row r="11584" spans="9:13" x14ac:dyDescent="0.25">
      <c r="I11584">
        <v>22577</v>
      </c>
      <c r="J11584" t="s">
        <v>417</v>
      </c>
      <c r="K11584" t="s">
        <v>846</v>
      </c>
      <c r="L11584" s="82">
        <v>29374</v>
      </c>
      <c r="M11584" t="s">
        <v>12739</v>
      </c>
    </row>
    <row r="11585" spans="9:13" x14ac:dyDescent="0.25">
      <c r="I11585">
        <v>22578</v>
      </c>
      <c r="J11585" t="s">
        <v>531</v>
      </c>
      <c r="K11585" t="s">
        <v>908</v>
      </c>
      <c r="L11585" s="82">
        <v>28410</v>
      </c>
      <c r="M11585" t="s">
        <v>12740</v>
      </c>
    </row>
    <row r="11586" spans="9:13" x14ac:dyDescent="0.25">
      <c r="I11586">
        <v>22579</v>
      </c>
      <c r="J11586" t="s">
        <v>567</v>
      </c>
      <c r="K11586" t="s">
        <v>840</v>
      </c>
      <c r="L11586" s="82">
        <v>27867</v>
      </c>
      <c r="M11586" t="s">
        <v>12741</v>
      </c>
    </row>
    <row r="11587" spans="9:13" x14ac:dyDescent="0.25">
      <c r="I11587">
        <v>22580</v>
      </c>
      <c r="J11587" t="s">
        <v>332</v>
      </c>
      <c r="K11587" t="s">
        <v>909</v>
      </c>
      <c r="L11587" s="82">
        <v>28952</v>
      </c>
      <c r="M11587" t="s">
        <v>12742</v>
      </c>
    </row>
    <row r="11588" spans="9:13" x14ac:dyDescent="0.25">
      <c r="I11588">
        <v>22581</v>
      </c>
      <c r="J11588" t="s">
        <v>178</v>
      </c>
      <c r="K11588" t="s">
        <v>908</v>
      </c>
      <c r="L11588" s="82">
        <v>29087</v>
      </c>
      <c r="M11588" t="s">
        <v>12743</v>
      </c>
    </row>
    <row r="11589" spans="9:13" x14ac:dyDescent="0.25">
      <c r="I11589">
        <v>22582</v>
      </c>
      <c r="J11589" t="s">
        <v>681</v>
      </c>
      <c r="K11589" t="s">
        <v>990</v>
      </c>
      <c r="L11589" s="82">
        <v>29176</v>
      </c>
      <c r="M11589" t="s">
        <v>12744</v>
      </c>
    </row>
    <row r="11590" spans="9:13" x14ac:dyDescent="0.25">
      <c r="I11590">
        <v>22583</v>
      </c>
      <c r="J11590" t="s">
        <v>474</v>
      </c>
      <c r="K11590" t="s">
        <v>360</v>
      </c>
      <c r="L11590" s="82">
        <v>28349</v>
      </c>
      <c r="M11590" t="s">
        <v>12745</v>
      </c>
    </row>
    <row r="11591" spans="9:13" x14ac:dyDescent="0.25">
      <c r="I11591">
        <v>22584</v>
      </c>
      <c r="J11591" t="s">
        <v>476</v>
      </c>
      <c r="K11591" t="s">
        <v>866</v>
      </c>
      <c r="L11591" s="82">
        <v>22376</v>
      </c>
      <c r="M11591" t="s">
        <v>12746</v>
      </c>
    </row>
    <row r="11592" spans="9:13" x14ac:dyDescent="0.25">
      <c r="I11592">
        <v>22585</v>
      </c>
      <c r="J11592" t="s">
        <v>571</v>
      </c>
      <c r="K11592" t="s">
        <v>892</v>
      </c>
      <c r="L11592" s="82">
        <v>22482</v>
      </c>
      <c r="M11592" t="s">
        <v>12747</v>
      </c>
    </row>
    <row r="11593" spans="9:13" x14ac:dyDescent="0.25">
      <c r="I11593">
        <v>22586</v>
      </c>
      <c r="J11593" t="s">
        <v>656</v>
      </c>
      <c r="K11593" t="s">
        <v>922</v>
      </c>
      <c r="L11593" s="82">
        <v>22288</v>
      </c>
      <c r="M11593" t="s">
        <v>12748</v>
      </c>
    </row>
    <row r="11594" spans="9:13" x14ac:dyDescent="0.25">
      <c r="I11594">
        <v>22587</v>
      </c>
      <c r="J11594" t="s">
        <v>222</v>
      </c>
      <c r="K11594" t="s">
        <v>999</v>
      </c>
      <c r="L11594" s="82">
        <v>22092</v>
      </c>
      <c r="M11594" t="s">
        <v>12749</v>
      </c>
    </row>
    <row r="11595" spans="9:13" x14ac:dyDescent="0.25">
      <c r="I11595">
        <v>22588</v>
      </c>
      <c r="J11595" t="s">
        <v>672</v>
      </c>
      <c r="K11595" t="s">
        <v>664</v>
      </c>
      <c r="L11595" s="82">
        <v>22206</v>
      </c>
      <c r="M11595" t="s">
        <v>12750</v>
      </c>
    </row>
    <row r="11596" spans="9:13" x14ac:dyDescent="0.25">
      <c r="I11596">
        <v>22589</v>
      </c>
      <c r="J11596" t="s">
        <v>385</v>
      </c>
      <c r="K11596" t="s">
        <v>1007</v>
      </c>
      <c r="L11596" s="82">
        <v>22007</v>
      </c>
      <c r="M11596" t="s">
        <v>12751</v>
      </c>
    </row>
    <row r="11597" spans="9:13" x14ac:dyDescent="0.25">
      <c r="I11597">
        <v>22590</v>
      </c>
      <c r="J11597" t="s">
        <v>536</v>
      </c>
      <c r="K11597" t="s">
        <v>926</v>
      </c>
      <c r="L11597" s="82">
        <v>21827</v>
      </c>
      <c r="M11597" t="s">
        <v>12752</v>
      </c>
    </row>
    <row r="11598" spans="9:13" x14ac:dyDescent="0.25">
      <c r="I11598">
        <v>22591</v>
      </c>
      <c r="J11598" t="s">
        <v>148</v>
      </c>
      <c r="K11598" t="s">
        <v>974</v>
      </c>
      <c r="L11598" s="82">
        <v>21285</v>
      </c>
      <c r="M11598" t="s">
        <v>12753</v>
      </c>
    </row>
    <row r="11599" spans="9:13" x14ac:dyDescent="0.25">
      <c r="I11599">
        <v>22592</v>
      </c>
      <c r="J11599" t="s">
        <v>673</v>
      </c>
      <c r="K11599" t="s">
        <v>895</v>
      </c>
      <c r="L11599" s="82">
        <v>21948</v>
      </c>
      <c r="M11599" t="s">
        <v>12754</v>
      </c>
    </row>
    <row r="11600" spans="9:13" x14ac:dyDescent="0.25">
      <c r="I11600">
        <v>22593</v>
      </c>
      <c r="J11600" t="s">
        <v>495</v>
      </c>
      <c r="K11600" t="s">
        <v>825</v>
      </c>
      <c r="L11600" s="82">
        <v>22175</v>
      </c>
      <c r="M11600" t="s">
        <v>12755</v>
      </c>
    </row>
    <row r="11601" spans="9:13" x14ac:dyDescent="0.25">
      <c r="I11601">
        <v>22594</v>
      </c>
      <c r="J11601" t="s">
        <v>500</v>
      </c>
      <c r="K11601" t="s">
        <v>283</v>
      </c>
      <c r="L11601" s="82">
        <v>22242</v>
      </c>
      <c r="M11601" t="s">
        <v>12756</v>
      </c>
    </row>
    <row r="11602" spans="9:13" x14ac:dyDescent="0.25">
      <c r="I11602">
        <v>22595</v>
      </c>
      <c r="J11602" t="s">
        <v>616</v>
      </c>
      <c r="K11602" t="s">
        <v>844</v>
      </c>
      <c r="L11602" s="82">
        <v>22180</v>
      </c>
      <c r="M11602" t="s">
        <v>12757</v>
      </c>
    </row>
    <row r="11603" spans="9:13" x14ac:dyDescent="0.25">
      <c r="I11603">
        <v>22596</v>
      </c>
      <c r="J11603" t="s">
        <v>516</v>
      </c>
      <c r="K11603" t="s">
        <v>967</v>
      </c>
      <c r="L11603" s="82">
        <v>21682</v>
      </c>
      <c r="M11603" t="s">
        <v>12758</v>
      </c>
    </row>
    <row r="11604" spans="9:13" x14ac:dyDescent="0.25">
      <c r="I11604">
        <v>22597</v>
      </c>
      <c r="J11604" t="s">
        <v>551</v>
      </c>
      <c r="K11604" t="s">
        <v>982</v>
      </c>
      <c r="L11604" s="82">
        <v>21818</v>
      </c>
      <c r="M11604" t="s">
        <v>12759</v>
      </c>
    </row>
    <row r="11605" spans="9:13" x14ac:dyDescent="0.25">
      <c r="I11605">
        <v>22598</v>
      </c>
      <c r="J11605" t="s">
        <v>223</v>
      </c>
      <c r="K11605" t="s">
        <v>860</v>
      </c>
      <c r="L11605" s="82">
        <v>21643</v>
      </c>
      <c r="M11605" t="s">
        <v>12760</v>
      </c>
    </row>
    <row r="11606" spans="9:13" x14ac:dyDescent="0.25">
      <c r="I11606">
        <v>22599</v>
      </c>
      <c r="J11606" t="s">
        <v>261</v>
      </c>
      <c r="K11606" t="s">
        <v>921</v>
      </c>
      <c r="L11606" s="82">
        <v>21806</v>
      </c>
      <c r="M11606" t="s">
        <v>12761</v>
      </c>
    </row>
    <row r="11607" spans="9:13" x14ac:dyDescent="0.25">
      <c r="I11607">
        <v>22600</v>
      </c>
      <c r="J11607" t="s">
        <v>287</v>
      </c>
      <c r="K11607" t="s">
        <v>894</v>
      </c>
      <c r="L11607" s="82">
        <v>21410</v>
      </c>
      <c r="M11607" t="s">
        <v>12762</v>
      </c>
    </row>
    <row r="11608" spans="9:13" x14ac:dyDescent="0.25">
      <c r="I11608">
        <v>22601</v>
      </c>
      <c r="J11608" t="s">
        <v>236</v>
      </c>
      <c r="K11608" t="s">
        <v>873</v>
      </c>
      <c r="L11608" s="82">
        <v>21390</v>
      </c>
      <c r="M11608" t="s">
        <v>12763</v>
      </c>
    </row>
    <row r="11609" spans="9:13" x14ac:dyDescent="0.25">
      <c r="I11609">
        <v>22602</v>
      </c>
      <c r="J11609" t="s">
        <v>407</v>
      </c>
      <c r="K11609" t="s">
        <v>870</v>
      </c>
      <c r="L11609" s="82">
        <v>25877</v>
      </c>
      <c r="M11609" t="s">
        <v>12764</v>
      </c>
    </row>
    <row r="11610" spans="9:13" x14ac:dyDescent="0.25">
      <c r="I11610">
        <v>22603</v>
      </c>
      <c r="J11610" t="s">
        <v>648</v>
      </c>
      <c r="K11610" t="s">
        <v>892</v>
      </c>
      <c r="L11610" s="82">
        <v>25815</v>
      </c>
      <c r="M11610" t="s">
        <v>12765</v>
      </c>
    </row>
    <row r="11611" spans="9:13" x14ac:dyDescent="0.25">
      <c r="I11611">
        <v>22604</v>
      </c>
      <c r="J11611" t="s">
        <v>164</v>
      </c>
      <c r="K11611" t="s">
        <v>861</v>
      </c>
      <c r="L11611" s="82">
        <v>25819</v>
      </c>
      <c r="M11611" t="s">
        <v>12766</v>
      </c>
    </row>
    <row r="11612" spans="9:13" x14ac:dyDescent="0.25">
      <c r="I11612">
        <v>22605</v>
      </c>
      <c r="J11612" t="s">
        <v>661</v>
      </c>
      <c r="K11612" t="s">
        <v>972</v>
      </c>
      <c r="L11612" s="82">
        <v>25632</v>
      </c>
      <c r="M11612" t="s">
        <v>12767</v>
      </c>
    </row>
    <row r="11613" spans="9:13" x14ac:dyDescent="0.25">
      <c r="I11613">
        <v>22606</v>
      </c>
      <c r="J11613" t="s">
        <v>308</v>
      </c>
      <c r="K11613" t="s">
        <v>857</v>
      </c>
      <c r="L11613" s="82">
        <v>25644</v>
      </c>
      <c r="M11613" t="s">
        <v>12768</v>
      </c>
    </row>
    <row r="11614" spans="9:13" x14ac:dyDescent="0.25">
      <c r="I11614">
        <v>22607</v>
      </c>
      <c r="J11614" t="s">
        <v>470</v>
      </c>
      <c r="K11614" t="s">
        <v>854</v>
      </c>
      <c r="L11614" s="82">
        <v>25631</v>
      </c>
      <c r="M11614" t="s">
        <v>12769</v>
      </c>
    </row>
    <row r="11615" spans="9:13" x14ac:dyDescent="0.25">
      <c r="I11615">
        <v>22608</v>
      </c>
      <c r="J11615" t="s">
        <v>375</v>
      </c>
      <c r="K11615" t="s">
        <v>868</v>
      </c>
      <c r="L11615" s="82">
        <v>25329</v>
      </c>
      <c r="M11615" t="s">
        <v>12770</v>
      </c>
    </row>
    <row r="11616" spans="9:13" x14ac:dyDescent="0.25">
      <c r="I11616">
        <v>22609</v>
      </c>
      <c r="J11616" t="s">
        <v>165</v>
      </c>
      <c r="K11616" t="s">
        <v>904</v>
      </c>
      <c r="L11616" s="82">
        <v>25769</v>
      </c>
      <c r="M11616" t="s">
        <v>12771</v>
      </c>
    </row>
    <row r="11617" spans="9:13" x14ac:dyDescent="0.25">
      <c r="I11617">
        <v>22610</v>
      </c>
      <c r="J11617" t="s">
        <v>699</v>
      </c>
      <c r="K11617" t="s">
        <v>994</v>
      </c>
      <c r="L11617" s="82">
        <v>25858</v>
      </c>
      <c r="M11617" t="s">
        <v>12772</v>
      </c>
    </row>
    <row r="11618" spans="9:13" x14ac:dyDescent="0.25">
      <c r="I11618">
        <v>22611</v>
      </c>
      <c r="J11618" t="s">
        <v>238</v>
      </c>
      <c r="K11618" t="s">
        <v>905</v>
      </c>
      <c r="L11618" s="82">
        <v>25701</v>
      </c>
      <c r="M11618" t="s">
        <v>12773</v>
      </c>
    </row>
    <row r="11619" spans="9:13" x14ac:dyDescent="0.25">
      <c r="I11619">
        <v>22612</v>
      </c>
      <c r="J11619" t="s">
        <v>406</v>
      </c>
      <c r="K11619" t="s">
        <v>822</v>
      </c>
      <c r="L11619" s="82">
        <v>25368</v>
      </c>
      <c r="M11619" t="s">
        <v>12774</v>
      </c>
    </row>
    <row r="11620" spans="9:13" x14ac:dyDescent="0.25">
      <c r="I11620">
        <v>22613</v>
      </c>
      <c r="J11620" t="s">
        <v>623</v>
      </c>
      <c r="K11620" t="s">
        <v>881</v>
      </c>
      <c r="L11620" s="82">
        <v>25374</v>
      </c>
      <c r="M11620" t="s">
        <v>12775</v>
      </c>
    </row>
    <row r="11621" spans="9:13" x14ac:dyDescent="0.25">
      <c r="I11621">
        <v>22614</v>
      </c>
      <c r="J11621" t="s">
        <v>722</v>
      </c>
      <c r="K11621" t="s">
        <v>965</v>
      </c>
      <c r="L11621" s="82">
        <v>25518</v>
      </c>
      <c r="M11621" t="s">
        <v>12776</v>
      </c>
    </row>
    <row r="11622" spans="9:13" x14ac:dyDescent="0.25">
      <c r="I11622">
        <v>22615</v>
      </c>
      <c r="J11622" t="s">
        <v>637</v>
      </c>
      <c r="K11622" t="s">
        <v>967</v>
      </c>
      <c r="L11622" s="82">
        <v>25310</v>
      </c>
      <c r="M11622" t="s">
        <v>12777</v>
      </c>
    </row>
    <row r="11623" spans="9:13" x14ac:dyDescent="0.25">
      <c r="I11623">
        <v>22616</v>
      </c>
      <c r="J11623" t="s">
        <v>622</v>
      </c>
      <c r="K11623" t="s">
        <v>842</v>
      </c>
      <c r="L11623" s="82">
        <v>25433</v>
      </c>
      <c r="M11623" t="s">
        <v>12778</v>
      </c>
    </row>
    <row r="11624" spans="9:13" x14ac:dyDescent="0.25">
      <c r="I11624">
        <v>22617</v>
      </c>
      <c r="J11624" t="s">
        <v>627</v>
      </c>
      <c r="K11624" t="s">
        <v>853</v>
      </c>
      <c r="L11624" s="82">
        <v>25435</v>
      </c>
      <c r="M11624" t="s">
        <v>12779</v>
      </c>
    </row>
    <row r="11625" spans="9:13" x14ac:dyDescent="0.25">
      <c r="I11625">
        <v>22618</v>
      </c>
      <c r="J11625" t="s">
        <v>570</v>
      </c>
      <c r="K11625" t="s">
        <v>904</v>
      </c>
      <c r="L11625" s="82">
        <v>25416</v>
      </c>
      <c r="M11625" t="s">
        <v>12780</v>
      </c>
    </row>
    <row r="11626" spans="9:13" x14ac:dyDescent="0.25">
      <c r="I11626">
        <v>22619</v>
      </c>
      <c r="J11626" t="s">
        <v>331</v>
      </c>
      <c r="K11626" t="s">
        <v>857</v>
      </c>
      <c r="L11626" s="82">
        <v>25245</v>
      </c>
      <c r="M11626" t="s">
        <v>12781</v>
      </c>
    </row>
    <row r="11627" spans="9:13" x14ac:dyDescent="0.25">
      <c r="I11627">
        <v>22620</v>
      </c>
      <c r="J11627" t="s">
        <v>631</v>
      </c>
      <c r="K11627" t="s">
        <v>1007</v>
      </c>
      <c r="L11627" s="82">
        <v>25275</v>
      </c>
      <c r="M11627" t="s">
        <v>12782</v>
      </c>
    </row>
    <row r="11628" spans="9:13" x14ac:dyDescent="0.25">
      <c r="I11628">
        <v>22621</v>
      </c>
      <c r="J11628" t="s">
        <v>337</v>
      </c>
      <c r="K11628" t="s">
        <v>890</v>
      </c>
      <c r="L11628" s="82">
        <v>25546</v>
      </c>
      <c r="M11628" t="s">
        <v>12783</v>
      </c>
    </row>
    <row r="11629" spans="9:13" x14ac:dyDescent="0.25">
      <c r="I11629">
        <v>22622</v>
      </c>
      <c r="J11629" t="s">
        <v>702</v>
      </c>
      <c r="K11629" t="s">
        <v>980</v>
      </c>
      <c r="L11629" s="82">
        <v>19127</v>
      </c>
      <c r="M11629" t="s">
        <v>12784</v>
      </c>
    </row>
    <row r="11630" spans="9:13" x14ac:dyDescent="0.25">
      <c r="I11630">
        <v>22623</v>
      </c>
      <c r="J11630" t="s">
        <v>545</v>
      </c>
      <c r="K11630" t="s">
        <v>831</v>
      </c>
      <c r="L11630" s="82">
        <v>19054</v>
      </c>
      <c r="M11630" t="s">
        <v>12785</v>
      </c>
    </row>
    <row r="11631" spans="9:13" x14ac:dyDescent="0.25">
      <c r="I11631">
        <v>22624</v>
      </c>
      <c r="J11631" t="s">
        <v>660</v>
      </c>
      <c r="K11631" t="s">
        <v>920</v>
      </c>
      <c r="L11631" s="82">
        <v>18919</v>
      </c>
      <c r="M11631" t="s">
        <v>12786</v>
      </c>
    </row>
    <row r="11632" spans="9:13" x14ac:dyDescent="0.25">
      <c r="I11632">
        <v>22625</v>
      </c>
      <c r="J11632" t="s">
        <v>476</v>
      </c>
      <c r="K11632" t="s">
        <v>952</v>
      </c>
      <c r="L11632" s="82">
        <v>25043</v>
      </c>
      <c r="M11632" t="s">
        <v>12787</v>
      </c>
    </row>
    <row r="11633" spans="9:13" x14ac:dyDescent="0.25">
      <c r="I11633">
        <v>22626</v>
      </c>
      <c r="J11633" t="s">
        <v>350</v>
      </c>
      <c r="K11633" t="s">
        <v>895</v>
      </c>
      <c r="L11633" s="82">
        <v>24922</v>
      </c>
      <c r="M11633" t="s">
        <v>12788</v>
      </c>
    </row>
    <row r="11634" spans="9:13" x14ac:dyDescent="0.25">
      <c r="I11634">
        <v>22627</v>
      </c>
      <c r="J11634" t="s">
        <v>603</v>
      </c>
      <c r="K11634" t="s">
        <v>991</v>
      </c>
      <c r="L11634" s="82">
        <v>24975</v>
      </c>
      <c r="M11634" t="s">
        <v>12789</v>
      </c>
    </row>
    <row r="11635" spans="9:13" x14ac:dyDescent="0.25">
      <c r="I11635">
        <v>22628</v>
      </c>
      <c r="J11635" t="s">
        <v>321</v>
      </c>
      <c r="K11635" t="s">
        <v>832</v>
      </c>
      <c r="L11635" s="82">
        <v>25014</v>
      </c>
      <c r="M11635" t="s">
        <v>12790</v>
      </c>
    </row>
    <row r="11636" spans="9:13" x14ac:dyDescent="0.25">
      <c r="I11636">
        <v>22629</v>
      </c>
      <c r="J11636" t="s">
        <v>697</v>
      </c>
      <c r="K11636" t="s">
        <v>932</v>
      </c>
      <c r="L11636" s="82">
        <v>8616</v>
      </c>
      <c r="M11636" t="s">
        <v>12791</v>
      </c>
    </row>
    <row r="11637" spans="9:13" x14ac:dyDescent="0.25">
      <c r="I11637">
        <v>22630</v>
      </c>
      <c r="J11637" t="s">
        <v>449</v>
      </c>
      <c r="K11637" t="s">
        <v>920</v>
      </c>
      <c r="L11637" s="82">
        <v>25119</v>
      </c>
      <c r="M11637" t="s">
        <v>12792</v>
      </c>
    </row>
    <row r="11638" spans="9:13" x14ac:dyDescent="0.25">
      <c r="I11638">
        <v>22631</v>
      </c>
      <c r="J11638" t="s">
        <v>281</v>
      </c>
      <c r="K11638" t="s">
        <v>880</v>
      </c>
      <c r="L11638" s="82">
        <v>25096</v>
      </c>
      <c r="M11638" t="s">
        <v>12793</v>
      </c>
    </row>
    <row r="11639" spans="9:13" x14ac:dyDescent="0.25">
      <c r="I11639">
        <v>22632</v>
      </c>
      <c r="J11639" t="s">
        <v>728</v>
      </c>
      <c r="K11639" t="s">
        <v>891</v>
      </c>
      <c r="L11639" s="82">
        <v>24940</v>
      </c>
      <c r="M11639" t="s">
        <v>12794</v>
      </c>
    </row>
    <row r="11640" spans="9:13" x14ac:dyDescent="0.25">
      <c r="I11640">
        <v>22633</v>
      </c>
      <c r="J11640" t="s">
        <v>334</v>
      </c>
      <c r="K11640" t="s">
        <v>847</v>
      </c>
      <c r="L11640" s="82">
        <v>25116</v>
      </c>
      <c r="M11640" t="s">
        <v>12795</v>
      </c>
    </row>
    <row r="11641" spans="9:13" x14ac:dyDescent="0.25">
      <c r="I11641">
        <v>22634</v>
      </c>
      <c r="J11641" t="s">
        <v>780</v>
      </c>
      <c r="K11641" t="s">
        <v>1043</v>
      </c>
      <c r="L11641" s="82">
        <v>24985</v>
      </c>
      <c r="M11641" t="s">
        <v>12796</v>
      </c>
    </row>
    <row r="11642" spans="9:13" x14ac:dyDescent="0.25">
      <c r="I11642">
        <v>22635</v>
      </c>
      <c r="J11642" t="s">
        <v>306</v>
      </c>
      <c r="K11642" t="s">
        <v>857</v>
      </c>
      <c r="L11642" s="82">
        <v>24851</v>
      </c>
      <c r="M11642" t="s">
        <v>12797</v>
      </c>
    </row>
    <row r="11643" spans="9:13" x14ac:dyDescent="0.25">
      <c r="I11643">
        <v>22636</v>
      </c>
      <c r="J11643" t="s">
        <v>481</v>
      </c>
      <c r="K11643" t="s">
        <v>824</v>
      </c>
      <c r="L11643" s="82">
        <v>24972</v>
      </c>
      <c r="M11643" t="s">
        <v>12798</v>
      </c>
    </row>
    <row r="11644" spans="9:13" x14ac:dyDescent="0.25">
      <c r="I11644">
        <v>22637</v>
      </c>
      <c r="J11644" t="s">
        <v>199</v>
      </c>
      <c r="K11644" t="s">
        <v>686</v>
      </c>
      <c r="L11644" s="82">
        <v>25188</v>
      </c>
      <c r="M11644" t="s">
        <v>12799</v>
      </c>
    </row>
    <row r="11645" spans="9:13" x14ac:dyDescent="0.25">
      <c r="I11645">
        <v>22638</v>
      </c>
      <c r="J11645" t="s">
        <v>306</v>
      </c>
      <c r="K11645" t="s">
        <v>902</v>
      </c>
      <c r="L11645" s="82">
        <v>24764</v>
      </c>
      <c r="M11645" t="s">
        <v>12800</v>
      </c>
    </row>
    <row r="11646" spans="9:13" x14ac:dyDescent="0.25">
      <c r="I11646">
        <v>22639</v>
      </c>
      <c r="J11646" t="s">
        <v>642</v>
      </c>
      <c r="K11646" t="s">
        <v>868</v>
      </c>
      <c r="L11646" s="82">
        <v>24572</v>
      </c>
      <c r="M11646" t="s">
        <v>12801</v>
      </c>
    </row>
    <row r="11647" spans="9:13" x14ac:dyDescent="0.25">
      <c r="I11647">
        <v>22640</v>
      </c>
      <c r="J11647" t="s">
        <v>211</v>
      </c>
      <c r="K11647" t="s">
        <v>946</v>
      </c>
      <c r="L11647" s="82">
        <v>24640</v>
      </c>
      <c r="M11647" t="s">
        <v>12802</v>
      </c>
    </row>
    <row r="11648" spans="9:13" x14ac:dyDescent="0.25">
      <c r="I11648">
        <v>22641</v>
      </c>
      <c r="J11648" t="s">
        <v>232</v>
      </c>
      <c r="K11648" t="s">
        <v>871</v>
      </c>
      <c r="L11648" s="82">
        <v>24555</v>
      </c>
      <c r="M11648" t="s">
        <v>12803</v>
      </c>
    </row>
    <row r="11649" spans="9:13" x14ac:dyDescent="0.25">
      <c r="I11649">
        <v>22642</v>
      </c>
      <c r="J11649" t="s">
        <v>537</v>
      </c>
      <c r="K11649" t="s">
        <v>911</v>
      </c>
      <c r="L11649" s="82">
        <v>24586</v>
      </c>
      <c r="M11649" t="s">
        <v>12804</v>
      </c>
    </row>
    <row r="11650" spans="9:13" x14ac:dyDescent="0.25">
      <c r="I11650">
        <v>22643</v>
      </c>
      <c r="J11650" t="s">
        <v>405</v>
      </c>
      <c r="K11650" t="s">
        <v>1007</v>
      </c>
      <c r="L11650" s="82">
        <v>24789</v>
      </c>
      <c r="M11650" t="s">
        <v>12805</v>
      </c>
    </row>
    <row r="11651" spans="9:13" x14ac:dyDescent="0.25">
      <c r="I11651">
        <v>22644</v>
      </c>
      <c r="J11651" t="s">
        <v>185</v>
      </c>
      <c r="K11651" t="s">
        <v>963</v>
      </c>
      <c r="L11651" s="82">
        <v>24547</v>
      </c>
      <c r="M11651" t="s">
        <v>12806</v>
      </c>
    </row>
    <row r="11652" spans="9:13" x14ac:dyDescent="0.25">
      <c r="I11652">
        <v>22645</v>
      </c>
      <c r="J11652" t="s">
        <v>448</v>
      </c>
      <c r="K11652" t="s">
        <v>858</v>
      </c>
      <c r="L11652" s="82">
        <v>24511</v>
      </c>
      <c r="M11652" t="s">
        <v>12807</v>
      </c>
    </row>
    <row r="11653" spans="9:13" x14ac:dyDescent="0.25">
      <c r="I11653">
        <v>22646</v>
      </c>
      <c r="J11653" t="s">
        <v>379</v>
      </c>
      <c r="K11653" t="s">
        <v>962</v>
      </c>
      <c r="L11653" s="82">
        <v>24313</v>
      </c>
      <c r="M11653" t="s">
        <v>12808</v>
      </c>
    </row>
    <row r="11654" spans="9:13" x14ac:dyDescent="0.25">
      <c r="I11654">
        <v>22647</v>
      </c>
      <c r="J11654" t="s">
        <v>344</v>
      </c>
      <c r="K11654" t="s">
        <v>930</v>
      </c>
      <c r="L11654" s="82">
        <v>24803</v>
      </c>
      <c r="M11654" t="s">
        <v>12809</v>
      </c>
    </row>
    <row r="11655" spans="9:13" x14ac:dyDescent="0.25">
      <c r="I11655">
        <v>22648</v>
      </c>
      <c r="J11655" t="s">
        <v>611</v>
      </c>
      <c r="K11655" t="s">
        <v>989</v>
      </c>
      <c r="L11655" s="82">
        <v>24748</v>
      </c>
      <c r="M11655" t="s">
        <v>12810</v>
      </c>
    </row>
    <row r="11656" spans="9:13" x14ac:dyDescent="0.25">
      <c r="I11656">
        <v>22649</v>
      </c>
      <c r="J11656" t="s">
        <v>484</v>
      </c>
      <c r="K11656" t="s">
        <v>927</v>
      </c>
      <c r="L11656" s="82">
        <v>24339</v>
      </c>
      <c r="M11656" t="s">
        <v>12811</v>
      </c>
    </row>
    <row r="11657" spans="9:13" x14ac:dyDescent="0.25">
      <c r="I11657">
        <v>22650</v>
      </c>
      <c r="J11657" t="s">
        <v>573</v>
      </c>
      <c r="K11657" t="s">
        <v>1007</v>
      </c>
      <c r="L11657" s="82">
        <v>24217</v>
      </c>
      <c r="M11657" t="s">
        <v>12812</v>
      </c>
    </row>
    <row r="11658" spans="9:13" x14ac:dyDescent="0.25">
      <c r="I11658">
        <v>22651</v>
      </c>
      <c r="J11658" t="s">
        <v>469</v>
      </c>
      <c r="K11658" t="s">
        <v>360</v>
      </c>
      <c r="L11658" s="82">
        <v>24426</v>
      </c>
      <c r="M11658" t="s">
        <v>12813</v>
      </c>
    </row>
    <row r="11659" spans="9:13" x14ac:dyDescent="0.25">
      <c r="I11659">
        <v>22652</v>
      </c>
      <c r="J11659" t="s">
        <v>201</v>
      </c>
      <c r="K11659" t="s">
        <v>965</v>
      </c>
      <c r="L11659" s="82">
        <v>24078</v>
      </c>
      <c r="M11659" t="s">
        <v>12814</v>
      </c>
    </row>
    <row r="11660" spans="9:13" x14ac:dyDescent="0.25">
      <c r="I11660">
        <v>22653</v>
      </c>
      <c r="J11660" t="s">
        <v>213</v>
      </c>
      <c r="K11660" t="s">
        <v>855</v>
      </c>
      <c r="L11660" s="82">
        <v>23910</v>
      </c>
      <c r="M11660" t="s">
        <v>12815</v>
      </c>
    </row>
    <row r="11661" spans="9:13" x14ac:dyDescent="0.25">
      <c r="I11661">
        <v>22654</v>
      </c>
      <c r="J11661" t="s">
        <v>259</v>
      </c>
      <c r="K11661" t="s">
        <v>938</v>
      </c>
      <c r="L11661" s="82">
        <v>24007</v>
      </c>
      <c r="M11661" t="s">
        <v>12816</v>
      </c>
    </row>
    <row r="11662" spans="9:13" x14ac:dyDescent="0.25">
      <c r="I11662">
        <v>22655</v>
      </c>
      <c r="J11662" t="s">
        <v>227</v>
      </c>
      <c r="K11662" t="s">
        <v>836</v>
      </c>
      <c r="L11662" s="82">
        <v>23848</v>
      </c>
      <c r="M11662" t="s">
        <v>12817</v>
      </c>
    </row>
    <row r="11663" spans="9:13" x14ac:dyDescent="0.25">
      <c r="I11663">
        <v>22656</v>
      </c>
      <c r="J11663" t="s">
        <v>214</v>
      </c>
      <c r="K11663" t="s">
        <v>919</v>
      </c>
      <c r="L11663" s="82">
        <v>23492</v>
      </c>
      <c r="M11663" t="s">
        <v>12818</v>
      </c>
    </row>
    <row r="11664" spans="9:13" x14ac:dyDescent="0.25">
      <c r="I11664">
        <v>22657</v>
      </c>
      <c r="J11664" t="s">
        <v>255</v>
      </c>
      <c r="K11664" t="s">
        <v>831</v>
      </c>
      <c r="L11664" s="82">
        <v>23426</v>
      </c>
      <c r="M11664" t="s">
        <v>12819</v>
      </c>
    </row>
    <row r="11665" spans="9:13" x14ac:dyDescent="0.25">
      <c r="I11665">
        <v>22658</v>
      </c>
      <c r="J11665" t="s">
        <v>289</v>
      </c>
      <c r="K11665" t="s">
        <v>932</v>
      </c>
      <c r="L11665" s="82">
        <v>23698</v>
      </c>
      <c r="M11665" t="s">
        <v>12820</v>
      </c>
    </row>
    <row r="11666" spans="9:13" x14ac:dyDescent="0.25">
      <c r="I11666">
        <v>22659</v>
      </c>
      <c r="J11666" t="s">
        <v>603</v>
      </c>
      <c r="K11666" t="s">
        <v>881</v>
      </c>
      <c r="L11666" s="82">
        <v>23430</v>
      </c>
      <c r="M11666" t="s">
        <v>12821</v>
      </c>
    </row>
    <row r="11667" spans="9:13" x14ac:dyDescent="0.25">
      <c r="I11667">
        <v>22660</v>
      </c>
      <c r="J11667" t="s">
        <v>576</v>
      </c>
      <c r="K11667" t="s">
        <v>866</v>
      </c>
      <c r="L11667" s="82">
        <v>23574</v>
      </c>
      <c r="M11667" t="s">
        <v>12822</v>
      </c>
    </row>
    <row r="11668" spans="9:13" x14ac:dyDescent="0.25">
      <c r="I11668">
        <v>22661</v>
      </c>
      <c r="J11668" t="s">
        <v>659</v>
      </c>
      <c r="K11668" t="s">
        <v>965</v>
      </c>
      <c r="L11668" s="82">
        <v>23595</v>
      </c>
      <c r="M11668" t="s">
        <v>12823</v>
      </c>
    </row>
    <row r="11669" spans="9:13" x14ac:dyDescent="0.25">
      <c r="I11669">
        <v>22662</v>
      </c>
      <c r="J11669" t="s">
        <v>387</v>
      </c>
      <c r="K11669" t="s">
        <v>830</v>
      </c>
      <c r="L11669" s="82">
        <v>23422</v>
      </c>
      <c r="M11669" t="s">
        <v>12824</v>
      </c>
    </row>
    <row r="11670" spans="9:13" x14ac:dyDescent="0.25">
      <c r="I11670">
        <v>22663</v>
      </c>
      <c r="J11670" t="s">
        <v>383</v>
      </c>
      <c r="K11670" t="s">
        <v>905</v>
      </c>
      <c r="L11670" s="82">
        <v>24156</v>
      </c>
      <c r="M11670" t="s">
        <v>12825</v>
      </c>
    </row>
    <row r="11671" spans="9:13" x14ac:dyDescent="0.25">
      <c r="I11671">
        <v>22664</v>
      </c>
      <c r="J11671" t="s">
        <v>443</v>
      </c>
      <c r="K11671" t="s">
        <v>821</v>
      </c>
      <c r="L11671" s="82">
        <v>24280</v>
      </c>
      <c r="M11671" t="s">
        <v>12826</v>
      </c>
    </row>
    <row r="11672" spans="9:13" x14ac:dyDescent="0.25">
      <c r="I11672">
        <v>22665</v>
      </c>
      <c r="J11672" t="s">
        <v>259</v>
      </c>
      <c r="K11672" t="s">
        <v>871</v>
      </c>
      <c r="L11672" s="82">
        <v>24454</v>
      </c>
      <c r="M11672" t="s">
        <v>12827</v>
      </c>
    </row>
    <row r="11673" spans="9:13" x14ac:dyDescent="0.25">
      <c r="I11673">
        <v>22666</v>
      </c>
      <c r="J11673" t="s">
        <v>327</v>
      </c>
      <c r="K11673" t="s">
        <v>989</v>
      </c>
      <c r="L11673" s="82">
        <v>24427</v>
      </c>
      <c r="M11673" t="s">
        <v>12828</v>
      </c>
    </row>
    <row r="11674" spans="9:13" x14ac:dyDescent="0.25">
      <c r="I11674">
        <v>22667</v>
      </c>
      <c r="J11674" t="s">
        <v>376</v>
      </c>
      <c r="K11674" t="s">
        <v>1003</v>
      </c>
      <c r="L11674" s="82">
        <v>24211</v>
      </c>
      <c r="M11674" t="s">
        <v>12829</v>
      </c>
    </row>
    <row r="11675" spans="9:13" x14ac:dyDescent="0.25">
      <c r="I11675">
        <v>22668</v>
      </c>
      <c r="J11675" t="s">
        <v>438</v>
      </c>
      <c r="K11675" t="s">
        <v>857</v>
      </c>
      <c r="L11675" s="82">
        <v>24255</v>
      </c>
      <c r="M11675" t="s">
        <v>12830</v>
      </c>
    </row>
    <row r="11676" spans="9:13" x14ac:dyDescent="0.25">
      <c r="I11676">
        <v>22669</v>
      </c>
      <c r="J11676" t="s">
        <v>402</v>
      </c>
      <c r="K11676" t="s">
        <v>879</v>
      </c>
      <c r="L11676" s="82">
        <v>24339</v>
      </c>
      <c r="M11676" t="s">
        <v>12831</v>
      </c>
    </row>
    <row r="11677" spans="9:13" x14ac:dyDescent="0.25">
      <c r="I11677">
        <v>22670</v>
      </c>
      <c r="J11677" t="s">
        <v>421</v>
      </c>
      <c r="K11677" t="s">
        <v>980</v>
      </c>
      <c r="L11677" s="82">
        <v>24320</v>
      </c>
      <c r="M11677" t="s">
        <v>12832</v>
      </c>
    </row>
    <row r="11678" spans="9:13" x14ac:dyDescent="0.25">
      <c r="I11678">
        <v>22671</v>
      </c>
      <c r="J11678" t="s">
        <v>164</v>
      </c>
      <c r="K11678" t="s">
        <v>841</v>
      </c>
      <c r="L11678" s="82">
        <v>23109</v>
      </c>
      <c r="M11678" t="s">
        <v>12833</v>
      </c>
    </row>
    <row r="11679" spans="9:13" x14ac:dyDescent="0.25">
      <c r="I11679">
        <v>22672</v>
      </c>
      <c r="J11679" t="s">
        <v>251</v>
      </c>
      <c r="K11679" t="s">
        <v>920</v>
      </c>
      <c r="L11679" s="82">
        <v>23200</v>
      </c>
      <c r="M11679" t="s">
        <v>12834</v>
      </c>
    </row>
    <row r="11680" spans="9:13" x14ac:dyDescent="0.25">
      <c r="I11680">
        <v>22673</v>
      </c>
      <c r="J11680" t="s">
        <v>369</v>
      </c>
      <c r="K11680" t="s">
        <v>921</v>
      </c>
      <c r="L11680" s="82">
        <v>23327</v>
      </c>
      <c r="M11680" t="s">
        <v>12835</v>
      </c>
    </row>
    <row r="11681" spans="9:13" x14ac:dyDescent="0.25">
      <c r="I11681">
        <v>22674</v>
      </c>
      <c r="J11681" t="s">
        <v>474</v>
      </c>
      <c r="K11681" t="s">
        <v>951</v>
      </c>
      <c r="L11681" s="82">
        <v>23185</v>
      </c>
      <c r="M11681" t="s">
        <v>12836</v>
      </c>
    </row>
    <row r="11682" spans="9:13" x14ac:dyDescent="0.25">
      <c r="I11682">
        <v>22675</v>
      </c>
      <c r="J11682" t="s">
        <v>318</v>
      </c>
      <c r="K11682" t="s">
        <v>1031</v>
      </c>
      <c r="L11682" s="82">
        <v>23946</v>
      </c>
      <c r="M11682" t="s">
        <v>12837</v>
      </c>
    </row>
    <row r="11683" spans="9:13" x14ac:dyDescent="0.25">
      <c r="I11683">
        <v>22676</v>
      </c>
      <c r="J11683" t="s">
        <v>631</v>
      </c>
      <c r="K11683" t="s">
        <v>167</v>
      </c>
      <c r="L11683" s="82">
        <v>23847</v>
      </c>
      <c r="M11683" t="s">
        <v>12838</v>
      </c>
    </row>
    <row r="11684" spans="9:13" x14ac:dyDescent="0.25">
      <c r="I11684">
        <v>22677</v>
      </c>
      <c r="J11684" t="s">
        <v>463</v>
      </c>
      <c r="K11684" t="s">
        <v>830</v>
      </c>
      <c r="L11684" s="82">
        <v>24027</v>
      </c>
      <c r="M11684" t="s">
        <v>12839</v>
      </c>
    </row>
    <row r="11685" spans="9:13" x14ac:dyDescent="0.25">
      <c r="I11685">
        <v>22678</v>
      </c>
      <c r="J11685" t="s">
        <v>162</v>
      </c>
      <c r="K11685" t="s">
        <v>726</v>
      </c>
      <c r="L11685" s="82">
        <v>23456</v>
      </c>
      <c r="M11685" t="s">
        <v>12840</v>
      </c>
    </row>
    <row r="11686" spans="9:13" x14ac:dyDescent="0.25">
      <c r="I11686">
        <v>22679</v>
      </c>
      <c r="J11686" t="s">
        <v>661</v>
      </c>
      <c r="K11686" t="s">
        <v>855</v>
      </c>
      <c r="L11686" s="82">
        <v>23500</v>
      </c>
      <c r="M11686" t="s">
        <v>12841</v>
      </c>
    </row>
    <row r="11687" spans="9:13" x14ac:dyDescent="0.25">
      <c r="I11687">
        <v>22680</v>
      </c>
      <c r="J11687" t="s">
        <v>726</v>
      </c>
      <c r="K11687" t="s">
        <v>831</v>
      </c>
      <c r="L11687" s="82">
        <v>23479</v>
      </c>
      <c r="M11687" t="s">
        <v>12842</v>
      </c>
    </row>
    <row r="11688" spans="9:13" x14ac:dyDescent="0.25">
      <c r="I11688">
        <v>22681</v>
      </c>
      <c r="J11688" t="s">
        <v>335</v>
      </c>
      <c r="K11688" t="s">
        <v>931</v>
      </c>
      <c r="L11688" s="82">
        <v>23335</v>
      </c>
      <c r="M11688" t="s">
        <v>12843</v>
      </c>
    </row>
    <row r="11689" spans="9:13" x14ac:dyDescent="0.25">
      <c r="I11689">
        <v>22682</v>
      </c>
      <c r="J11689" t="s">
        <v>214</v>
      </c>
      <c r="K11689" t="s">
        <v>881</v>
      </c>
      <c r="L11689" s="82">
        <v>23341</v>
      </c>
      <c r="M11689" t="s">
        <v>12844</v>
      </c>
    </row>
    <row r="11690" spans="9:13" x14ac:dyDescent="0.25">
      <c r="I11690">
        <v>22683</v>
      </c>
      <c r="J11690" t="s">
        <v>292</v>
      </c>
      <c r="K11690" t="s">
        <v>856</v>
      </c>
      <c r="L11690" s="82">
        <v>23257</v>
      </c>
      <c r="M11690" t="s">
        <v>12845</v>
      </c>
    </row>
    <row r="11691" spans="9:13" x14ac:dyDescent="0.25">
      <c r="I11691">
        <v>22684</v>
      </c>
      <c r="J11691" t="s">
        <v>160</v>
      </c>
      <c r="K11691" t="s">
        <v>935</v>
      </c>
      <c r="L11691" s="82">
        <v>23147</v>
      </c>
      <c r="M11691" t="s">
        <v>12846</v>
      </c>
    </row>
    <row r="11692" spans="9:13" x14ac:dyDescent="0.25">
      <c r="I11692">
        <v>22685</v>
      </c>
      <c r="J11692" t="s">
        <v>524</v>
      </c>
      <c r="K11692" t="s">
        <v>893</v>
      </c>
      <c r="L11692" s="82">
        <v>28980</v>
      </c>
      <c r="M11692" t="s">
        <v>12847</v>
      </c>
    </row>
    <row r="11693" spans="9:13" x14ac:dyDescent="0.25">
      <c r="I11693">
        <v>22686</v>
      </c>
      <c r="J11693" t="s">
        <v>639</v>
      </c>
      <c r="K11693" t="s">
        <v>895</v>
      </c>
      <c r="L11693" s="82">
        <v>28926</v>
      </c>
      <c r="M11693" t="s">
        <v>12848</v>
      </c>
    </row>
    <row r="11694" spans="9:13" x14ac:dyDescent="0.25">
      <c r="I11694">
        <v>22687</v>
      </c>
      <c r="J11694" t="s">
        <v>274</v>
      </c>
      <c r="K11694" t="s">
        <v>907</v>
      </c>
      <c r="L11694" s="82">
        <v>23326</v>
      </c>
      <c r="M11694" t="s">
        <v>12849</v>
      </c>
    </row>
    <row r="11695" spans="9:13" x14ac:dyDescent="0.25">
      <c r="I11695">
        <v>22688</v>
      </c>
      <c r="J11695" t="s">
        <v>170</v>
      </c>
      <c r="K11695" t="s">
        <v>891</v>
      </c>
      <c r="L11695" s="82">
        <v>22908</v>
      </c>
      <c r="M11695" t="s">
        <v>12850</v>
      </c>
    </row>
    <row r="11696" spans="9:13" x14ac:dyDescent="0.25">
      <c r="I11696">
        <v>22689</v>
      </c>
      <c r="J11696" t="s">
        <v>201</v>
      </c>
      <c r="K11696" t="s">
        <v>865</v>
      </c>
      <c r="L11696" s="82">
        <v>22751</v>
      </c>
      <c r="M11696" t="s">
        <v>12851</v>
      </c>
    </row>
    <row r="11697" spans="9:13" x14ac:dyDescent="0.25">
      <c r="I11697">
        <v>22690</v>
      </c>
      <c r="J11697" t="s">
        <v>403</v>
      </c>
      <c r="K11697" t="s">
        <v>881</v>
      </c>
      <c r="L11697" s="82">
        <v>22749</v>
      </c>
      <c r="M11697" t="s">
        <v>12852</v>
      </c>
    </row>
    <row r="11698" spans="9:13" x14ac:dyDescent="0.25">
      <c r="I11698">
        <v>22691</v>
      </c>
      <c r="J11698" t="s">
        <v>580</v>
      </c>
      <c r="K11698" t="s">
        <v>961</v>
      </c>
      <c r="L11698" s="82">
        <v>22817</v>
      </c>
      <c r="M11698" t="s">
        <v>12853</v>
      </c>
    </row>
    <row r="11699" spans="9:13" x14ac:dyDescent="0.25">
      <c r="I11699">
        <v>22692</v>
      </c>
      <c r="J11699" t="s">
        <v>649</v>
      </c>
      <c r="K11699" t="s">
        <v>999</v>
      </c>
      <c r="L11699" s="82">
        <v>22991</v>
      </c>
      <c r="M11699" t="s">
        <v>12854</v>
      </c>
    </row>
    <row r="11700" spans="9:13" x14ac:dyDescent="0.25">
      <c r="I11700">
        <v>22693</v>
      </c>
      <c r="J11700" t="s">
        <v>436</v>
      </c>
      <c r="K11700" t="s">
        <v>873</v>
      </c>
      <c r="L11700" s="82">
        <v>22813</v>
      </c>
      <c r="M11700" t="s">
        <v>12855</v>
      </c>
    </row>
    <row r="11701" spans="9:13" x14ac:dyDescent="0.25">
      <c r="I11701">
        <v>22694</v>
      </c>
      <c r="J11701" t="s">
        <v>300</v>
      </c>
      <c r="K11701" t="s">
        <v>901</v>
      </c>
      <c r="L11701" s="82">
        <v>28496</v>
      </c>
      <c r="M11701" t="s">
        <v>12856</v>
      </c>
    </row>
    <row r="11702" spans="9:13" x14ac:dyDescent="0.25">
      <c r="I11702">
        <v>22695</v>
      </c>
      <c r="J11702" t="s">
        <v>410</v>
      </c>
      <c r="K11702" t="s">
        <v>664</v>
      </c>
      <c r="L11702" s="82">
        <v>28719</v>
      </c>
      <c r="M11702" t="s">
        <v>12857</v>
      </c>
    </row>
    <row r="11703" spans="9:13" x14ac:dyDescent="0.25">
      <c r="I11703">
        <v>22696</v>
      </c>
      <c r="J11703" t="s">
        <v>249</v>
      </c>
      <c r="K11703" t="s">
        <v>908</v>
      </c>
      <c r="L11703" s="82">
        <v>28314</v>
      </c>
      <c r="M11703" t="s">
        <v>12858</v>
      </c>
    </row>
    <row r="11704" spans="9:13" x14ac:dyDescent="0.25">
      <c r="I11704">
        <v>22697</v>
      </c>
      <c r="J11704" t="s">
        <v>173</v>
      </c>
      <c r="K11704" t="s">
        <v>360</v>
      </c>
      <c r="L11704" s="82">
        <v>28281</v>
      </c>
      <c r="M11704" t="s">
        <v>12859</v>
      </c>
    </row>
    <row r="11705" spans="9:13" x14ac:dyDescent="0.25">
      <c r="I11705">
        <v>22698</v>
      </c>
      <c r="J11705" t="s">
        <v>602</v>
      </c>
      <c r="K11705" t="s">
        <v>870</v>
      </c>
      <c r="L11705" s="82">
        <v>27403</v>
      </c>
      <c r="M11705" t="s">
        <v>12860</v>
      </c>
    </row>
    <row r="11706" spans="9:13" x14ac:dyDescent="0.25">
      <c r="I11706">
        <v>22699</v>
      </c>
      <c r="J11706" t="s">
        <v>165</v>
      </c>
      <c r="K11706" t="s">
        <v>897</v>
      </c>
      <c r="L11706" s="82">
        <v>27631</v>
      </c>
      <c r="M11706" t="s">
        <v>12861</v>
      </c>
    </row>
    <row r="11707" spans="9:13" x14ac:dyDescent="0.25">
      <c r="I11707">
        <v>22700</v>
      </c>
      <c r="J11707" t="s">
        <v>222</v>
      </c>
      <c r="K11707" t="s">
        <v>880</v>
      </c>
      <c r="L11707" s="82">
        <v>27552</v>
      </c>
      <c r="M11707" t="s">
        <v>12862</v>
      </c>
    </row>
    <row r="11708" spans="9:13" x14ac:dyDescent="0.25">
      <c r="I11708">
        <v>22701</v>
      </c>
      <c r="J11708" t="s">
        <v>329</v>
      </c>
      <c r="K11708" t="s">
        <v>878</v>
      </c>
      <c r="L11708" s="82">
        <v>27490</v>
      </c>
      <c r="M11708" t="s">
        <v>12863</v>
      </c>
    </row>
    <row r="11709" spans="9:13" x14ac:dyDescent="0.25">
      <c r="I11709">
        <v>22702</v>
      </c>
      <c r="J11709" t="s">
        <v>501</v>
      </c>
      <c r="K11709" t="s">
        <v>854</v>
      </c>
      <c r="L11709" s="82">
        <v>27431</v>
      </c>
      <c r="M11709" t="s">
        <v>12864</v>
      </c>
    </row>
    <row r="11710" spans="9:13" x14ac:dyDescent="0.25">
      <c r="I11710">
        <v>22703</v>
      </c>
      <c r="J11710" t="s">
        <v>426</v>
      </c>
      <c r="K11710" t="s">
        <v>879</v>
      </c>
      <c r="L11710" s="82">
        <v>27949</v>
      </c>
      <c r="M11710" t="s">
        <v>12865</v>
      </c>
    </row>
    <row r="11711" spans="9:13" x14ac:dyDescent="0.25">
      <c r="I11711">
        <v>22704</v>
      </c>
      <c r="J11711" t="s">
        <v>177</v>
      </c>
      <c r="K11711" t="s">
        <v>869</v>
      </c>
      <c r="L11711" s="82">
        <v>27802</v>
      </c>
      <c r="M11711" t="s">
        <v>12866</v>
      </c>
    </row>
    <row r="11712" spans="9:13" x14ac:dyDescent="0.25">
      <c r="I11712">
        <v>22705</v>
      </c>
      <c r="J11712" t="s">
        <v>575</v>
      </c>
      <c r="K11712" t="s">
        <v>901</v>
      </c>
      <c r="L11712" s="82">
        <v>27844</v>
      </c>
      <c r="M11712" t="s">
        <v>12867</v>
      </c>
    </row>
    <row r="11713" spans="9:13" x14ac:dyDescent="0.25">
      <c r="I11713">
        <v>22706</v>
      </c>
      <c r="J11713" t="s">
        <v>369</v>
      </c>
      <c r="K11713" t="s">
        <v>608</v>
      </c>
      <c r="L11713" s="82">
        <v>27876</v>
      </c>
      <c r="M11713" t="s">
        <v>12868</v>
      </c>
    </row>
    <row r="11714" spans="9:13" x14ac:dyDescent="0.25">
      <c r="I11714">
        <v>22707</v>
      </c>
      <c r="J11714" t="s">
        <v>353</v>
      </c>
      <c r="K11714" t="s">
        <v>171</v>
      </c>
      <c r="L11714" s="82">
        <v>27778</v>
      </c>
      <c r="M11714" t="s">
        <v>12869</v>
      </c>
    </row>
    <row r="11715" spans="9:13" x14ac:dyDescent="0.25">
      <c r="I11715">
        <v>22708</v>
      </c>
      <c r="J11715" t="s">
        <v>329</v>
      </c>
      <c r="K11715" t="s">
        <v>826</v>
      </c>
      <c r="L11715" s="82">
        <v>27181</v>
      </c>
      <c r="M11715" t="s">
        <v>12870</v>
      </c>
    </row>
    <row r="11716" spans="9:13" x14ac:dyDescent="0.25">
      <c r="I11716">
        <v>22709</v>
      </c>
      <c r="J11716" t="s">
        <v>230</v>
      </c>
      <c r="K11716" t="s">
        <v>873</v>
      </c>
      <c r="L11716" s="82">
        <v>27106</v>
      </c>
      <c r="M11716" t="s">
        <v>12871</v>
      </c>
    </row>
    <row r="11717" spans="9:13" x14ac:dyDescent="0.25">
      <c r="I11717">
        <v>22710</v>
      </c>
      <c r="J11717" t="s">
        <v>478</v>
      </c>
      <c r="K11717" t="s">
        <v>847</v>
      </c>
      <c r="L11717" s="82">
        <v>27312</v>
      </c>
      <c r="M11717" t="s">
        <v>12872</v>
      </c>
    </row>
    <row r="11718" spans="9:13" x14ac:dyDescent="0.25">
      <c r="I11718">
        <v>22711</v>
      </c>
      <c r="J11718" t="s">
        <v>493</v>
      </c>
      <c r="K11718" t="s">
        <v>857</v>
      </c>
      <c r="L11718" s="82">
        <v>26763</v>
      </c>
      <c r="M11718" t="s">
        <v>12873</v>
      </c>
    </row>
    <row r="11719" spans="9:13" x14ac:dyDescent="0.25">
      <c r="I11719">
        <v>22712</v>
      </c>
      <c r="J11719" t="s">
        <v>629</v>
      </c>
      <c r="K11719" t="s">
        <v>938</v>
      </c>
      <c r="L11719" s="82">
        <v>27066</v>
      </c>
      <c r="M11719" t="s">
        <v>12874</v>
      </c>
    </row>
    <row r="11720" spans="9:13" x14ac:dyDescent="0.25">
      <c r="I11720">
        <v>22713</v>
      </c>
      <c r="J11720" t="s">
        <v>400</v>
      </c>
      <c r="K11720" t="s">
        <v>943</v>
      </c>
      <c r="L11720" s="82">
        <v>20519</v>
      </c>
      <c r="M11720" t="s">
        <v>12875</v>
      </c>
    </row>
    <row r="11721" spans="9:13" x14ac:dyDescent="0.25">
      <c r="I11721">
        <v>22714</v>
      </c>
      <c r="J11721" t="s">
        <v>498</v>
      </c>
      <c r="K11721" t="s">
        <v>686</v>
      </c>
      <c r="L11721" s="82">
        <v>23840</v>
      </c>
      <c r="M11721" t="s">
        <v>12876</v>
      </c>
    </row>
    <row r="11722" spans="9:13" x14ac:dyDescent="0.25">
      <c r="I11722">
        <v>22715</v>
      </c>
      <c r="J11722" t="s">
        <v>270</v>
      </c>
      <c r="K11722" t="s">
        <v>1016</v>
      </c>
      <c r="L11722" s="82">
        <v>24064</v>
      </c>
      <c r="M11722" t="s">
        <v>12877</v>
      </c>
    </row>
    <row r="11723" spans="9:13" x14ac:dyDescent="0.25">
      <c r="I11723">
        <v>22716</v>
      </c>
      <c r="J11723" t="s">
        <v>211</v>
      </c>
      <c r="K11723" t="s">
        <v>615</v>
      </c>
      <c r="L11723" s="82">
        <v>23929</v>
      </c>
      <c r="M11723" t="s">
        <v>12878</v>
      </c>
    </row>
    <row r="11724" spans="9:13" x14ac:dyDescent="0.25">
      <c r="I11724">
        <v>22717</v>
      </c>
      <c r="J11724" t="s">
        <v>275</v>
      </c>
      <c r="K11724" t="s">
        <v>1016</v>
      </c>
      <c r="L11724" s="82">
        <v>23872</v>
      </c>
      <c r="M11724" t="s">
        <v>12879</v>
      </c>
    </row>
    <row r="11725" spans="9:13" x14ac:dyDescent="0.25">
      <c r="I11725">
        <v>22718</v>
      </c>
      <c r="J11725" t="s">
        <v>365</v>
      </c>
      <c r="K11725" t="s">
        <v>861</v>
      </c>
      <c r="L11725" s="82">
        <v>23904</v>
      </c>
      <c r="M11725" t="s">
        <v>12880</v>
      </c>
    </row>
    <row r="11726" spans="9:13" x14ac:dyDescent="0.25">
      <c r="I11726">
        <v>22719</v>
      </c>
      <c r="J11726" t="s">
        <v>186</v>
      </c>
      <c r="K11726" t="s">
        <v>929</v>
      </c>
      <c r="L11726" s="82">
        <v>24027</v>
      </c>
      <c r="M11726" t="s">
        <v>12881</v>
      </c>
    </row>
    <row r="11727" spans="9:13" x14ac:dyDescent="0.25">
      <c r="I11727">
        <v>22720</v>
      </c>
      <c r="J11727" t="s">
        <v>277</v>
      </c>
      <c r="K11727" t="s">
        <v>686</v>
      </c>
      <c r="L11727" s="82">
        <v>24043</v>
      </c>
      <c r="M11727" t="s">
        <v>12882</v>
      </c>
    </row>
    <row r="11728" spans="9:13" x14ac:dyDescent="0.25">
      <c r="I11728">
        <v>22721</v>
      </c>
      <c r="J11728" t="s">
        <v>437</v>
      </c>
      <c r="K11728" t="s">
        <v>900</v>
      </c>
      <c r="L11728" s="82">
        <v>22851</v>
      </c>
      <c r="M11728" t="s">
        <v>12883</v>
      </c>
    </row>
    <row r="11729" spans="9:13" x14ac:dyDescent="0.25">
      <c r="I11729">
        <v>22722</v>
      </c>
      <c r="J11729" t="s">
        <v>422</v>
      </c>
      <c r="K11729" t="s">
        <v>898</v>
      </c>
      <c r="L11729" s="82">
        <v>22846</v>
      </c>
      <c r="M11729" t="s">
        <v>12884</v>
      </c>
    </row>
    <row r="11730" spans="9:13" x14ac:dyDescent="0.25">
      <c r="I11730">
        <v>22723</v>
      </c>
      <c r="J11730" t="s">
        <v>686</v>
      </c>
      <c r="K11730" t="s">
        <v>884</v>
      </c>
      <c r="L11730" s="82">
        <v>15680</v>
      </c>
      <c r="M11730" t="s">
        <v>12885</v>
      </c>
    </row>
    <row r="11731" spans="9:13" x14ac:dyDescent="0.25">
      <c r="I11731">
        <v>22724</v>
      </c>
      <c r="J11731" t="s">
        <v>206</v>
      </c>
      <c r="K11731" t="s">
        <v>941</v>
      </c>
      <c r="L11731" s="82">
        <v>15398</v>
      </c>
      <c r="M11731" t="s">
        <v>12886</v>
      </c>
    </row>
    <row r="11732" spans="9:13" x14ac:dyDescent="0.25">
      <c r="I11732">
        <v>22725</v>
      </c>
      <c r="J11732" t="s">
        <v>530</v>
      </c>
      <c r="K11732" t="s">
        <v>959</v>
      </c>
      <c r="L11732" s="82">
        <v>15910</v>
      </c>
      <c r="M11732" t="s">
        <v>12887</v>
      </c>
    </row>
    <row r="11733" spans="9:13" x14ac:dyDescent="0.25">
      <c r="I11733">
        <v>22726</v>
      </c>
      <c r="J11733" t="s">
        <v>325</v>
      </c>
      <c r="K11733" t="s">
        <v>936</v>
      </c>
      <c r="L11733" s="82">
        <v>16025</v>
      </c>
      <c r="M11733" t="s">
        <v>12888</v>
      </c>
    </row>
    <row r="11734" spans="9:13" x14ac:dyDescent="0.25">
      <c r="I11734">
        <v>22727</v>
      </c>
      <c r="J11734" t="s">
        <v>730</v>
      </c>
      <c r="K11734" t="s">
        <v>962</v>
      </c>
      <c r="L11734" s="82">
        <v>16002</v>
      </c>
      <c r="M11734" t="s">
        <v>12889</v>
      </c>
    </row>
    <row r="11735" spans="9:13" x14ac:dyDescent="0.25">
      <c r="I11735">
        <v>22728</v>
      </c>
      <c r="J11735" t="s">
        <v>586</v>
      </c>
      <c r="K11735" t="s">
        <v>171</v>
      </c>
      <c r="L11735" s="82">
        <v>15790</v>
      </c>
      <c r="M11735" t="s">
        <v>12890</v>
      </c>
    </row>
    <row r="11736" spans="9:13" x14ac:dyDescent="0.25">
      <c r="I11736">
        <v>22729</v>
      </c>
      <c r="J11736" t="s">
        <v>170</v>
      </c>
      <c r="K11736" t="s">
        <v>615</v>
      </c>
      <c r="L11736" s="82">
        <v>15833</v>
      </c>
      <c r="M11736" t="s">
        <v>12891</v>
      </c>
    </row>
    <row r="11737" spans="9:13" x14ac:dyDescent="0.25">
      <c r="I11737">
        <v>22730</v>
      </c>
      <c r="J11737" t="s">
        <v>527</v>
      </c>
      <c r="K11737" t="s">
        <v>891</v>
      </c>
      <c r="L11737" s="82">
        <v>15751</v>
      </c>
      <c r="M11737" t="s">
        <v>12892</v>
      </c>
    </row>
    <row r="11738" spans="9:13" x14ac:dyDescent="0.25">
      <c r="I11738">
        <v>22731</v>
      </c>
      <c r="J11738" t="s">
        <v>597</v>
      </c>
      <c r="K11738" t="s">
        <v>875</v>
      </c>
      <c r="L11738" s="82">
        <v>15929</v>
      </c>
      <c r="M11738" t="s">
        <v>12893</v>
      </c>
    </row>
    <row r="11739" spans="9:13" x14ac:dyDescent="0.25">
      <c r="I11739">
        <v>22732</v>
      </c>
      <c r="J11739" t="s">
        <v>357</v>
      </c>
      <c r="K11739" t="s">
        <v>950</v>
      </c>
      <c r="L11739" s="82">
        <v>15933</v>
      </c>
      <c r="M11739" t="s">
        <v>12894</v>
      </c>
    </row>
    <row r="11740" spans="9:13" x14ac:dyDescent="0.25">
      <c r="I11740">
        <v>22733</v>
      </c>
      <c r="J11740" t="s">
        <v>467</v>
      </c>
      <c r="K11740" t="s">
        <v>864</v>
      </c>
      <c r="L11740" s="82">
        <v>15756</v>
      </c>
      <c r="M11740" t="s">
        <v>12895</v>
      </c>
    </row>
    <row r="11741" spans="9:13" x14ac:dyDescent="0.25">
      <c r="I11741">
        <v>22734</v>
      </c>
      <c r="J11741" t="s">
        <v>284</v>
      </c>
      <c r="K11741" t="s">
        <v>934</v>
      </c>
      <c r="L11741" s="82">
        <v>16293</v>
      </c>
      <c r="M11741" t="s">
        <v>12896</v>
      </c>
    </row>
    <row r="11742" spans="9:13" x14ac:dyDescent="0.25">
      <c r="I11742">
        <v>22735</v>
      </c>
      <c r="J11742" t="s">
        <v>450</v>
      </c>
      <c r="K11742" t="s">
        <v>948</v>
      </c>
      <c r="L11742" s="82">
        <v>16248</v>
      </c>
      <c r="M11742" t="s">
        <v>12897</v>
      </c>
    </row>
    <row r="11743" spans="9:13" x14ac:dyDescent="0.25">
      <c r="I11743">
        <v>22736</v>
      </c>
      <c r="J11743" t="s">
        <v>450</v>
      </c>
      <c r="K11743" t="s">
        <v>363</v>
      </c>
      <c r="L11743" s="82">
        <v>16264</v>
      </c>
      <c r="M11743" t="s">
        <v>12898</v>
      </c>
    </row>
    <row r="11744" spans="9:13" x14ac:dyDescent="0.25">
      <c r="I11744">
        <v>22737</v>
      </c>
      <c r="J11744" t="s">
        <v>198</v>
      </c>
      <c r="K11744" t="s">
        <v>846</v>
      </c>
      <c r="L11744" s="82">
        <v>16200</v>
      </c>
      <c r="M11744" t="s">
        <v>12899</v>
      </c>
    </row>
    <row r="11745" spans="9:13" x14ac:dyDescent="0.25">
      <c r="I11745">
        <v>22738</v>
      </c>
      <c r="J11745" t="s">
        <v>353</v>
      </c>
      <c r="K11745" t="s">
        <v>871</v>
      </c>
      <c r="L11745" s="82">
        <v>16263</v>
      </c>
      <c r="M11745" t="s">
        <v>12900</v>
      </c>
    </row>
    <row r="11746" spans="9:13" x14ac:dyDescent="0.25">
      <c r="I11746">
        <v>22739</v>
      </c>
      <c r="J11746" t="s">
        <v>168</v>
      </c>
      <c r="K11746" t="s">
        <v>932</v>
      </c>
      <c r="L11746" s="82">
        <v>16172</v>
      </c>
      <c r="M11746" t="s">
        <v>12901</v>
      </c>
    </row>
    <row r="11747" spans="9:13" x14ac:dyDescent="0.25">
      <c r="I11747">
        <v>22740</v>
      </c>
      <c r="J11747" t="s">
        <v>497</v>
      </c>
      <c r="K11747" t="s">
        <v>983</v>
      </c>
      <c r="L11747" s="82">
        <v>16600</v>
      </c>
      <c r="M11747" t="s">
        <v>12902</v>
      </c>
    </row>
    <row r="11748" spans="9:13" x14ac:dyDescent="0.25">
      <c r="I11748">
        <v>22741</v>
      </c>
      <c r="J11748" t="s">
        <v>436</v>
      </c>
      <c r="K11748" t="s">
        <v>892</v>
      </c>
      <c r="L11748" s="82">
        <v>16792</v>
      </c>
      <c r="M11748" t="s">
        <v>12903</v>
      </c>
    </row>
    <row r="11749" spans="9:13" x14ac:dyDescent="0.25">
      <c r="I11749">
        <v>22742</v>
      </c>
      <c r="J11749" t="s">
        <v>189</v>
      </c>
      <c r="K11749" t="s">
        <v>615</v>
      </c>
      <c r="L11749" s="82">
        <v>16595</v>
      </c>
      <c r="M11749" t="s">
        <v>12904</v>
      </c>
    </row>
    <row r="11750" spans="9:13" x14ac:dyDescent="0.25">
      <c r="I11750">
        <v>22743</v>
      </c>
      <c r="J11750" t="s">
        <v>506</v>
      </c>
      <c r="K11750" t="s">
        <v>858</v>
      </c>
      <c r="L11750" s="82">
        <v>16688</v>
      </c>
      <c r="M11750" t="s">
        <v>12905</v>
      </c>
    </row>
    <row r="11751" spans="9:13" x14ac:dyDescent="0.25">
      <c r="I11751">
        <v>22744</v>
      </c>
      <c r="J11751" t="s">
        <v>278</v>
      </c>
      <c r="K11751" t="s">
        <v>910</v>
      </c>
      <c r="L11751" s="82">
        <v>16692</v>
      </c>
      <c r="M11751" t="s">
        <v>12906</v>
      </c>
    </row>
    <row r="11752" spans="9:13" x14ac:dyDescent="0.25">
      <c r="I11752">
        <v>22745</v>
      </c>
      <c r="J11752" t="s">
        <v>467</v>
      </c>
      <c r="K11752" t="s">
        <v>917</v>
      </c>
      <c r="L11752" s="82">
        <v>16484</v>
      </c>
      <c r="M11752" t="s">
        <v>12907</v>
      </c>
    </row>
    <row r="11753" spans="9:13" x14ac:dyDescent="0.25">
      <c r="I11753">
        <v>22746</v>
      </c>
      <c r="J11753" t="s">
        <v>317</v>
      </c>
      <c r="K11753" t="s">
        <v>842</v>
      </c>
      <c r="L11753" s="82">
        <v>16686</v>
      </c>
      <c r="M11753" t="s">
        <v>12908</v>
      </c>
    </row>
    <row r="11754" spans="9:13" x14ac:dyDescent="0.25">
      <c r="I11754">
        <v>22747</v>
      </c>
      <c r="J11754" t="s">
        <v>271</v>
      </c>
      <c r="K11754" t="s">
        <v>930</v>
      </c>
      <c r="L11754" s="82">
        <v>16506</v>
      </c>
      <c r="M11754" t="s">
        <v>12909</v>
      </c>
    </row>
    <row r="11755" spans="9:13" x14ac:dyDescent="0.25">
      <c r="I11755">
        <v>22748</v>
      </c>
      <c r="J11755" t="s">
        <v>190</v>
      </c>
      <c r="K11755" t="s">
        <v>888</v>
      </c>
      <c r="L11755" s="82">
        <v>17058</v>
      </c>
      <c r="M11755" t="s">
        <v>12910</v>
      </c>
    </row>
    <row r="11756" spans="9:13" x14ac:dyDescent="0.25">
      <c r="I11756">
        <v>22749</v>
      </c>
      <c r="J11756" t="s">
        <v>502</v>
      </c>
      <c r="K11756" t="s">
        <v>917</v>
      </c>
      <c r="L11756" s="82">
        <v>16993</v>
      </c>
      <c r="M11756" t="s">
        <v>12911</v>
      </c>
    </row>
    <row r="11757" spans="9:13" x14ac:dyDescent="0.25">
      <c r="I11757">
        <v>22750</v>
      </c>
      <c r="J11757" t="s">
        <v>186</v>
      </c>
      <c r="K11757" t="s">
        <v>854</v>
      </c>
      <c r="L11757" s="82">
        <v>16957</v>
      </c>
      <c r="M11757" t="s">
        <v>12912</v>
      </c>
    </row>
    <row r="11758" spans="9:13" x14ac:dyDescent="0.25">
      <c r="I11758">
        <v>22751</v>
      </c>
      <c r="J11758" t="s">
        <v>496</v>
      </c>
      <c r="K11758" t="s">
        <v>932</v>
      </c>
      <c r="L11758" s="82">
        <v>17001</v>
      </c>
      <c r="M11758" t="s">
        <v>12913</v>
      </c>
    </row>
    <row r="11759" spans="9:13" x14ac:dyDescent="0.25">
      <c r="I11759">
        <v>22752</v>
      </c>
      <c r="J11759" t="s">
        <v>197</v>
      </c>
      <c r="K11759" t="s">
        <v>889</v>
      </c>
      <c r="L11759" s="82">
        <v>16903</v>
      </c>
      <c r="M11759" t="s">
        <v>12914</v>
      </c>
    </row>
    <row r="11760" spans="9:13" x14ac:dyDescent="0.25">
      <c r="I11760">
        <v>22753</v>
      </c>
      <c r="J11760" t="s">
        <v>319</v>
      </c>
      <c r="K11760" t="s">
        <v>363</v>
      </c>
      <c r="L11760" s="82">
        <v>17401</v>
      </c>
      <c r="M11760" t="s">
        <v>12915</v>
      </c>
    </row>
    <row r="11761" spans="9:13" x14ac:dyDescent="0.25">
      <c r="I11761">
        <v>22754</v>
      </c>
      <c r="J11761" t="s">
        <v>345</v>
      </c>
      <c r="K11761" t="s">
        <v>940</v>
      </c>
      <c r="L11761" s="82">
        <v>17223</v>
      </c>
      <c r="M11761" t="s">
        <v>12916</v>
      </c>
    </row>
    <row r="11762" spans="9:13" x14ac:dyDescent="0.25">
      <c r="I11762">
        <v>22755</v>
      </c>
      <c r="J11762" t="s">
        <v>349</v>
      </c>
      <c r="K11762" t="s">
        <v>889</v>
      </c>
      <c r="L11762" s="82">
        <v>17298</v>
      </c>
      <c r="M11762" t="s">
        <v>12917</v>
      </c>
    </row>
    <row r="11763" spans="9:13" x14ac:dyDescent="0.25">
      <c r="I11763">
        <v>22756</v>
      </c>
      <c r="J11763" t="s">
        <v>148</v>
      </c>
      <c r="K11763" t="s">
        <v>853</v>
      </c>
      <c r="L11763" s="82">
        <v>17478</v>
      </c>
      <c r="M11763" t="s">
        <v>12918</v>
      </c>
    </row>
    <row r="11764" spans="9:13" x14ac:dyDescent="0.25">
      <c r="I11764">
        <v>22757</v>
      </c>
      <c r="J11764" t="s">
        <v>225</v>
      </c>
      <c r="K11764" t="s">
        <v>984</v>
      </c>
      <c r="L11764" s="82">
        <v>17291</v>
      </c>
      <c r="M11764" t="s">
        <v>12919</v>
      </c>
    </row>
    <row r="11765" spans="9:13" x14ac:dyDescent="0.25">
      <c r="I11765">
        <v>22758</v>
      </c>
      <c r="J11765" t="s">
        <v>450</v>
      </c>
      <c r="K11765" t="s">
        <v>477</v>
      </c>
      <c r="L11765" s="82">
        <v>17673</v>
      </c>
      <c r="M11765" t="s">
        <v>12920</v>
      </c>
    </row>
    <row r="11766" spans="9:13" x14ac:dyDescent="0.25">
      <c r="I11766">
        <v>22759</v>
      </c>
      <c r="J11766" t="s">
        <v>244</v>
      </c>
      <c r="K11766" t="s">
        <v>916</v>
      </c>
      <c r="L11766" s="82">
        <v>17858</v>
      </c>
      <c r="M11766" t="s">
        <v>12921</v>
      </c>
    </row>
    <row r="11767" spans="9:13" x14ac:dyDescent="0.25">
      <c r="I11767">
        <v>22760</v>
      </c>
      <c r="J11767" t="s">
        <v>231</v>
      </c>
      <c r="K11767" t="s">
        <v>994</v>
      </c>
      <c r="L11767" s="82">
        <v>17810</v>
      </c>
      <c r="M11767" t="s">
        <v>12922</v>
      </c>
    </row>
    <row r="11768" spans="9:13" x14ac:dyDescent="0.25">
      <c r="I11768">
        <v>22761</v>
      </c>
      <c r="J11768" t="s">
        <v>276</v>
      </c>
      <c r="K11768" t="s">
        <v>867</v>
      </c>
      <c r="L11768" s="82">
        <v>17785</v>
      </c>
      <c r="M11768" t="s">
        <v>12923</v>
      </c>
    </row>
    <row r="11769" spans="9:13" x14ac:dyDescent="0.25">
      <c r="I11769">
        <v>22762</v>
      </c>
      <c r="J11769" t="s">
        <v>268</v>
      </c>
      <c r="K11769" t="s">
        <v>871</v>
      </c>
      <c r="L11769" s="82">
        <v>17636</v>
      </c>
      <c r="M11769" t="s">
        <v>12924</v>
      </c>
    </row>
    <row r="11770" spans="9:13" x14ac:dyDescent="0.25">
      <c r="I11770">
        <v>22763</v>
      </c>
      <c r="J11770" t="s">
        <v>552</v>
      </c>
      <c r="K11770" t="s">
        <v>854</v>
      </c>
      <c r="L11770" s="82">
        <v>17755</v>
      </c>
      <c r="M11770" t="s">
        <v>12925</v>
      </c>
    </row>
    <row r="11771" spans="9:13" x14ac:dyDescent="0.25">
      <c r="I11771">
        <v>22764</v>
      </c>
      <c r="J11771" t="s">
        <v>208</v>
      </c>
      <c r="K11771" t="s">
        <v>929</v>
      </c>
      <c r="L11771" s="82">
        <v>17688</v>
      </c>
      <c r="M11771" t="s">
        <v>12926</v>
      </c>
    </row>
    <row r="11772" spans="9:13" x14ac:dyDescent="0.25">
      <c r="I11772">
        <v>22765</v>
      </c>
      <c r="J11772" t="s">
        <v>297</v>
      </c>
      <c r="K11772" t="s">
        <v>955</v>
      </c>
      <c r="L11772" s="82">
        <v>18162</v>
      </c>
      <c r="M11772" t="s">
        <v>12927</v>
      </c>
    </row>
    <row r="11773" spans="9:13" x14ac:dyDescent="0.25">
      <c r="I11773">
        <v>22766</v>
      </c>
      <c r="J11773" t="s">
        <v>539</v>
      </c>
      <c r="K11773" t="s">
        <v>973</v>
      </c>
      <c r="L11773" s="82">
        <v>18207</v>
      </c>
      <c r="M11773" t="s">
        <v>12928</v>
      </c>
    </row>
    <row r="11774" spans="9:13" x14ac:dyDescent="0.25">
      <c r="I11774">
        <v>22767</v>
      </c>
      <c r="J11774" t="s">
        <v>297</v>
      </c>
      <c r="K11774" t="s">
        <v>857</v>
      </c>
      <c r="L11774" s="82">
        <v>18039</v>
      </c>
      <c r="M11774" t="s">
        <v>12929</v>
      </c>
    </row>
    <row r="11775" spans="9:13" x14ac:dyDescent="0.25">
      <c r="I11775">
        <v>22768</v>
      </c>
      <c r="J11775" t="s">
        <v>517</v>
      </c>
      <c r="K11775" t="s">
        <v>842</v>
      </c>
      <c r="L11775" s="82">
        <v>18101</v>
      </c>
      <c r="M11775" t="s">
        <v>12930</v>
      </c>
    </row>
    <row r="11776" spans="9:13" x14ac:dyDescent="0.25">
      <c r="I11776">
        <v>22769</v>
      </c>
      <c r="J11776" t="s">
        <v>514</v>
      </c>
      <c r="K11776" t="s">
        <v>664</v>
      </c>
      <c r="L11776" s="82">
        <v>18193</v>
      </c>
      <c r="M11776" t="s">
        <v>12931</v>
      </c>
    </row>
    <row r="11777" spans="9:13" x14ac:dyDescent="0.25">
      <c r="I11777">
        <v>22770</v>
      </c>
      <c r="J11777" t="s">
        <v>163</v>
      </c>
      <c r="K11777" t="s">
        <v>363</v>
      </c>
      <c r="L11777" s="82">
        <v>18227</v>
      </c>
      <c r="M11777" t="s">
        <v>12932</v>
      </c>
    </row>
    <row r="11778" spans="9:13" x14ac:dyDescent="0.25">
      <c r="I11778">
        <v>22771</v>
      </c>
      <c r="J11778" t="s">
        <v>298</v>
      </c>
      <c r="K11778" t="s">
        <v>841</v>
      </c>
      <c r="L11778" s="82">
        <v>18594</v>
      </c>
      <c r="M11778" t="s">
        <v>12933</v>
      </c>
    </row>
    <row r="11779" spans="9:13" x14ac:dyDescent="0.25">
      <c r="I11779">
        <v>22772</v>
      </c>
      <c r="J11779" t="s">
        <v>359</v>
      </c>
      <c r="K11779" t="s">
        <v>1016</v>
      </c>
      <c r="L11779" s="82">
        <v>18610</v>
      </c>
      <c r="M11779" t="s">
        <v>12934</v>
      </c>
    </row>
    <row r="11780" spans="9:13" x14ac:dyDescent="0.25">
      <c r="I11780">
        <v>22773</v>
      </c>
      <c r="J11780" t="s">
        <v>648</v>
      </c>
      <c r="K11780" t="s">
        <v>842</v>
      </c>
      <c r="L11780" s="82">
        <v>18376</v>
      </c>
      <c r="M11780" t="s">
        <v>12935</v>
      </c>
    </row>
    <row r="11781" spans="9:13" x14ac:dyDescent="0.25">
      <c r="I11781">
        <v>22774</v>
      </c>
      <c r="J11781" t="s">
        <v>211</v>
      </c>
      <c r="K11781" t="s">
        <v>686</v>
      </c>
      <c r="L11781" s="82">
        <v>18555</v>
      </c>
      <c r="M11781" t="s">
        <v>12936</v>
      </c>
    </row>
    <row r="11782" spans="9:13" x14ac:dyDescent="0.25">
      <c r="I11782">
        <v>22775</v>
      </c>
      <c r="J11782" t="s">
        <v>320</v>
      </c>
      <c r="K11782" t="s">
        <v>930</v>
      </c>
      <c r="L11782" s="82">
        <v>18495</v>
      </c>
      <c r="M11782" t="s">
        <v>12937</v>
      </c>
    </row>
    <row r="11783" spans="9:13" x14ac:dyDescent="0.25">
      <c r="I11783">
        <v>22776</v>
      </c>
      <c r="J11783" t="s">
        <v>244</v>
      </c>
      <c r="K11783" t="s">
        <v>944</v>
      </c>
      <c r="L11783" s="82">
        <v>18389</v>
      </c>
      <c r="M11783" t="s">
        <v>12938</v>
      </c>
    </row>
    <row r="11784" spans="9:13" x14ac:dyDescent="0.25">
      <c r="I11784">
        <v>22777</v>
      </c>
      <c r="J11784" t="s">
        <v>538</v>
      </c>
      <c r="K11784" t="s">
        <v>856</v>
      </c>
      <c r="L11784" s="82">
        <v>18730</v>
      </c>
      <c r="M11784" t="s">
        <v>12939</v>
      </c>
    </row>
    <row r="11785" spans="9:13" x14ac:dyDescent="0.25">
      <c r="I11785">
        <v>22778</v>
      </c>
      <c r="J11785" t="s">
        <v>629</v>
      </c>
      <c r="K11785" t="s">
        <v>855</v>
      </c>
      <c r="L11785" s="82">
        <v>18945</v>
      </c>
      <c r="M11785" t="s">
        <v>12940</v>
      </c>
    </row>
    <row r="11786" spans="9:13" x14ac:dyDescent="0.25">
      <c r="I11786">
        <v>22779</v>
      </c>
      <c r="J11786" t="s">
        <v>395</v>
      </c>
      <c r="K11786" t="s">
        <v>826</v>
      </c>
      <c r="L11786" s="82">
        <v>18974</v>
      </c>
      <c r="M11786" t="s">
        <v>12941</v>
      </c>
    </row>
    <row r="11787" spans="9:13" x14ac:dyDescent="0.25">
      <c r="I11787">
        <v>22780</v>
      </c>
      <c r="J11787" t="s">
        <v>183</v>
      </c>
      <c r="K11787" t="s">
        <v>983</v>
      </c>
      <c r="L11787" s="82">
        <v>18765</v>
      </c>
      <c r="M11787" t="s">
        <v>12942</v>
      </c>
    </row>
    <row r="11788" spans="9:13" x14ac:dyDescent="0.25">
      <c r="I11788">
        <v>22781</v>
      </c>
      <c r="J11788" t="s">
        <v>231</v>
      </c>
      <c r="K11788" t="s">
        <v>864</v>
      </c>
      <c r="L11788" s="82">
        <v>18801</v>
      </c>
      <c r="M11788" t="s">
        <v>12943</v>
      </c>
    </row>
    <row r="11789" spans="9:13" x14ac:dyDescent="0.25">
      <c r="I11789">
        <v>22782</v>
      </c>
      <c r="J11789" t="s">
        <v>457</v>
      </c>
      <c r="K11789" t="s">
        <v>928</v>
      </c>
      <c r="L11789" s="82">
        <v>18721</v>
      </c>
      <c r="M11789" t="s">
        <v>12944</v>
      </c>
    </row>
    <row r="11790" spans="9:13" x14ac:dyDescent="0.25">
      <c r="I11790">
        <v>22783</v>
      </c>
      <c r="J11790" t="s">
        <v>521</v>
      </c>
      <c r="K11790" t="s">
        <v>987</v>
      </c>
      <c r="L11790" s="82">
        <v>19271</v>
      </c>
      <c r="M11790" t="s">
        <v>12945</v>
      </c>
    </row>
    <row r="11791" spans="9:13" x14ac:dyDescent="0.25">
      <c r="I11791">
        <v>22784</v>
      </c>
      <c r="J11791" t="s">
        <v>296</v>
      </c>
      <c r="K11791" t="s">
        <v>477</v>
      </c>
      <c r="L11791" s="82">
        <v>19162</v>
      </c>
      <c r="M11791" t="s">
        <v>12946</v>
      </c>
    </row>
    <row r="11792" spans="9:13" x14ac:dyDescent="0.25">
      <c r="I11792">
        <v>22785</v>
      </c>
      <c r="J11792" t="s">
        <v>536</v>
      </c>
      <c r="K11792" t="s">
        <v>944</v>
      </c>
      <c r="L11792" s="82">
        <v>19006</v>
      </c>
      <c r="M11792" t="s">
        <v>12947</v>
      </c>
    </row>
    <row r="11793" spans="9:13" x14ac:dyDescent="0.25">
      <c r="I11793">
        <v>22786</v>
      </c>
      <c r="J11793" t="s">
        <v>164</v>
      </c>
      <c r="K11793" t="s">
        <v>1012</v>
      </c>
      <c r="L11793" s="82">
        <v>19191</v>
      </c>
      <c r="M11793" t="s">
        <v>12948</v>
      </c>
    </row>
    <row r="11794" spans="9:13" x14ac:dyDescent="0.25">
      <c r="I11794">
        <v>22787</v>
      </c>
      <c r="J11794" t="s">
        <v>309</v>
      </c>
      <c r="K11794" t="s">
        <v>860</v>
      </c>
      <c r="L11794" s="82">
        <v>19064</v>
      </c>
      <c r="M11794" t="s">
        <v>12949</v>
      </c>
    </row>
    <row r="11795" spans="9:13" x14ac:dyDescent="0.25">
      <c r="I11795">
        <v>22788</v>
      </c>
      <c r="J11795" t="s">
        <v>167</v>
      </c>
      <c r="K11795" t="s">
        <v>834</v>
      </c>
      <c r="L11795" s="82">
        <v>19342</v>
      </c>
      <c r="M11795" t="s">
        <v>12950</v>
      </c>
    </row>
    <row r="11796" spans="9:13" x14ac:dyDescent="0.25">
      <c r="I11796">
        <v>22789</v>
      </c>
      <c r="J11796" t="s">
        <v>530</v>
      </c>
      <c r="K11796" t="s">
        <v>344</v>
      </c>
      <c r="L11796" s="82">
        <v>19186</v>
      </c>
      <c r="M11796" t="s">
        <v>12951</v>
      </c>
    </row>
    <row r="11797" spans="9:13" x14ac:dyDescent="0.25">
      <c r="I11797">
        <v>22790</v>
      </c>
      <c r="J11797" t="s">
        <v>166</v>
      </c>
      <c r="K11797" t="s">
        <v>888</v>
      </c>
      <c r="L11797" s="82">
        <v>19029</v>
      </c>
      <c r="M11797" t="s">
        <v>12952</v>
      </c>
    </row>
    <row r="11798" spans="9:13" x14ac:dyDescent="0.25">
      <c r="I11798">
        <v>22791</v>
      </c>
      <c r="J11798" t="s">
        <v>344</v>
      </c>
      <c r="K11798" t="s">
        <v>834</v>
      </c>
      <c r="L11798" s="82">
        <v>19063</v>
      </c>
      <c r="M11798" t="s">
        <v>12953</v>
      </c>
    </row>
    <row r="11799" spans="9:13" x14ac:dyDescent="0.25">
      <c r="I11799">
        <v>22792</v>
      </c>
      <c r="J11799" t="s">
        <v>495</v>
      </c>
      <c r="K11799" t="s">
        <v>859</v>
      </c>
      <c r="L11799" s="82">
        <v>19395</v>
      </c>
      <c r="M11799" t="s">
        <v>12954</v>
      </c>
    </row>
    <row r="11800" spans="9:13" x14ac:dyDescent="0.25">
      <c r="I11800">
        <v>22793</v>
      </c>
      <c r="J11800" t="s">
        <v>494</v>
      </c>
      <c r="K11800" t="s">
        <v>834</v>
      </c>
      <c r="L11800" s="82">
        <v>19528</v>
      </c>
      <c r="M11800" t="s">
        <v>12955</v>
      </c>
    </row>
    <row r="11801" spans="9:13" x14ac:dyDescent="0.25">
      <c r="I11801">
        <v>22794</v>
      </c>
      <c r="J11801" t="s">
        <v>407</v>
      </c>
      <c r="K11801" t="s">
        <v>905</v>
      </c>
      <c r="L11801" s="82">
        <v>21313</v>
      </c>
      <c r="M11801" t="s">
        <v>12956</v>
      </c>
    </row>
    <row r="11802" spans="9:13" x14ac:dyDescent="0.25">
      <c r="I11802">
        <v>22795</v>
      </c>
      <c r="J11802" t="s">
        <v>634</v>
      </c>
      <c r="K11802" t="s">
        <v>850</v>
      </c>
      <c r="L11802" s="82">
        <v>20869</v>
      </c>
      <c r="M11802" t="s">
        <v>12957</v>
      </c>
    </row>
    <row r="11803" spans="9:13" x14ac:dyDescent="0.25">
      <c r="I11803">
        <v>22796</v>
      </c>
      <c r="J11803" t="s">
        <v>620</v>
      </c>
      <c r="K11803" t="s">
        <v>853</v>
      </c>
      <c r="L11803" s="82">
        <v>20957</v>
      </c>
      <c r="M11803" t="s">
        <v>12958</v>
      </c>
    </row>
    <row r="11804" spans="9:13" x14ac:dyDescent="0.25">
      <c r="I11804">
        <v>22797</v>
      </c>
      <c r="J11804" t="s">
        <v>191</v>
      </c>
      <c r="K11804" t="s">
        <v>962</v>
      </c>
      <c r="L11804" s="82">
        <v>20877</v>
      </c>
      <c r="M11804" t="s">
        <v>12959</v>
      </c>
    </row>
    <row r="11805" spans="9:13" x14ac:dyDescent="0.25">
      <c r="I11805">
        <v>22798</v>
      </c>
      <c r="J11805" t="s">
        <v>198</v>
      </c>
      <c r="K11805" t="s">
        <v>898</v>
      </c>
      <c r="L11805" s="82">
        <v>21040</v>
      </c>
      <c r="M11805" t="s">
        <v>12960</v>
      </c>
    </row>
    <row r="11806" spans="9:13" x14ac:dyDescent="0.25">
      <c r="I11806">
        <v>22799</v>
      </c>
      <c r="J11806" t="s">
        <v>723</v>
      </c>
      <c r="K11806" t="s">
        <v>686</v>
      </c>
      <c r="L11806" s="82">
        <v>20549</v>
      </c>
      <c r="M11806" t="s">
        <v>12961</v>
      </c>
    </row>
    <row r="11807" spans="9:13" x14ac:dyDescent="0.25">
      <c r="I11807">
        <v>22800</v>
      </c>
      <c r="J11807" t="s">
        <v>489</v>
      </c>
      <c r="K11807" t="s">
        <v>827</v>
      </c>
      <c r="L11807" s="82">
        <v>20253</v>
      </c>
      <c r="M11807" t="s">
        <v>12962</v>
      </c>
    </row>
    <row r="11808" spans="9:13" x14ac:dyDescent="0.25">
      <c r="I11808">
        <v>22801</v>
      </c>
      <c r="J11808" t="s">
        <v>391</v>
      </c>
      <c r="K11808" t="s">
        <v>869</v>
      </c>
      <c r="L11808" s="82">
        <v>20403</v>
      </c>
      <c r="M11808" t="s">
        <v>12963</v>
      </c>
    </row>
    <row r="11809" spans="9:13" x14ac:dyDescent="0.25">
      <c r="I11809">
        <v>22802</v>
      </c>
      <c r="J11809" t="s">
        <v>546</v>
      </c>
      <c r="K11809" t="s">
        <v>1018</v>
      </c>
      <c r="L11809" s="82">
        <v>20172</v>
      </c>
      <c r="M11809" t="s">
        <v>12964</v>
      </c>
    </row>
    <row r="11810" spans="9:13" x14ac:dyDescent="0.25">
      <c r="I11810">
        <v>22803</v>
      </c>
      <c r="J11810" t="s">
        <v>321</v>
      </c>
      <c r="K11810" t="s">
        <v>965</v>
      </c>
      <c r="L11810" s="82">
        <v>20125</v>
      </c>
      <c r="M11810" t="s">
        <v>12965</v>
      </c>
    </row>
    <row r="11811" spans="9:13" x14ac:dyDescent="0.25">
      <c r="I11811">
        <v>22804</v>
      </c>
      <c r="J11811" t="s">
        <v>596</v>
      </c>
      <c r="K11811" t="s">
        <v>876</v>
      </c>
      <c r="L11811" s="82">
        <v>20044</v>
      </c>
      <c r="M11811" t="s">
        <v>12966</v>
      </c>
    </row>
    <row r="11812" spans="9:13" x14ac:dyDescent="0.25">
      <c r="I11812">
        <v>22805</v>
      </c>
      <c r="J11812" t="s">
        <v>617</v>
      </c>
      <c r="K11812" t="s">
        <v>919</v>
      </c>
      <c r="L11812" s="82">
        <v>16370</v>
      </c>
      <c r="M11812" t="s">
        <v>12967</v>
      </c>
    </row>
    <row r="11813" spans="9:13" x14ac:dyDescent="0.25">
      <c r="I11813">
        <v>22806</v>
      </c>
      <c r="J11813" t="s">
        <v>251</v>
      </c>
      <c r="K11813" t="s">
        <v>966</v>
      </c>
      <c r="L11813" s="82">
        <v>16188</v>
      </c>
      <c r="M11813" t="s">
        <v>12968</v>
      </c>
    </row>
    <row r="11814" spans="9:13" x14ac:dyDescent="0.25">
      <c r="I11814">
        <v>22807</v>
      </c>
      <c r="J11814" t="s">
        <v>336</v>
      </c>
      <c r="K11814" t="s">
        <v>856</v>
      </c>
      <c r="L11814" s="82">
        <v>16171</v>
      </c>
      <c r="M11814" t="s">
        <v>12969</v>
      </c>
    </row>
    <row r="11815" spans="9:13" x14ac:dyDescent="0.25">
      <c r="I11815">
        <v>22808</v>
      </c>
      <c r="J11815" t="s">
        <v>181</v>
      </c>
      <c r="K11815" t="s">
        <v>1007</v>
      </c>
      <c r="L11815" s="82">
        <v>16182</v>
      </c>
      <c r="M11815" t="s">
        <v>12970</v>
      </c>
    </row>
    <row r="11816" spans="9:13" x14ac:dyDescent="0.25">
      <c r="I11816">
        <v>22809</v>
      </c>
      <c r="J11816" t="s">
        <v>664</v>
      </c>
      <c r="K11816" t="s">
        <v>360</v>
      </c>
      <c r="L11816" s="82">
        <v>16603</v>
      </c>
      <c r="M11816" t="s">
        <v>12971</v>
      </c>
    </row>
    <row r="11817" spans="9:13" x14ac:dyDescent="0.25">
      <c r="I11817">
        <v>22810</v>
      </c>
      <c r="J11817" t="s">
        <v>542</v>
      </c>
      <c r="K11817" t="s">
        <v>860</v>
      </c>
      <c r="L11817" s="82">
        <v>16534</v>
      </c>
      <c r="M11817" t="s">
        <v>12972</v>
      </c>
    </row>
    <row r="11818" spans="9:13" x14ac:dyDescent="0.25">
      <c r="I11818">
        <v>22811</v>
      </c>
      <c r="J11818" t="s">
        <v>699</v>
      </c>
      <c r="K11818" t="s">
        <v>852</v>
      </c>
      <c r="L11818" s="82">
        <v>16604</v>
      </c>
      <c r="M11818" t="s">
        <v>12973</v>
      </c>
    </row>
    <row r="11819" spans="9:13" x14ac:dyDescent="0.25">
      <c r="I11819">
        <v>22812</v>
      </c>
      <c r="J11819" t="s">
        <v>168</v>
      </c>
      <c r="K11819" t="s">
        <v>986</v>
      </c>
      <c r="L11819" s="82">
        <v>16704</v>
      </c>
      <c r="M11819" t="s">
        <v>12974</v>
      </c>
    </row>
    <row r="11820" spans="9:13" x14ac:dyDescent="0.25">
      <c r="I11820">
        <v>22813</v>
      </c>
      <c r="J11820" t="s">
        <v>525</v>
      </c>
      <c r="K11820" t="s">
        <v>905</v>
      </c>
      <c r="L11820" s="82">
        <v>16692</v>
      </c>
      <c r="M11820" t="s">
        <v>12975</v>
      </c>
    </row>
    <row r="11821" spans="9:13" x14ac:dyDescent="0.25">
      <c r="I11821">
        <v>22814</v>
      </c>
      <c r="J11821" t="s">
        <v>240</v>
      </c>
      <c r="K11821" t="s">
        <v>894</v>
      </c>
      <c r="L11821" s="82">
        <v>16843</v>
      </c>
      <c r="M11821" t="s">
        <v>12976</v>
      </c>
    </row>
    <row r="11822" spans="9:13" x14ac:dyDescent="0.25">
      <c r="I11822">
        <v>22815</v>
      </c>
      <c r="J11822" t="s">
        <v>621</v>
      </c>
      <c r="K11822" t="s">
        <v>838</v>
      </c>
      <c r="L11822" s="82">
        <v>17024</v>
      </c>
      <c r="M11822" t="s">
        <v>12977</v>
      </c>
    </row>
    <row r="11823" spans="9:13" x14ac:dyDescent="0.25">
      <c r="I11823">
        <v>22816</v>
      </c>
      <c r="J11823" t="s">
        <v>317</v>
      </c>
      <c r="K11823" t="s">
        <v>904</v>
      </c>
      <c r="L11823" s="82">
        <v>16960</v>
      </c>
      <c r="M11823" t="s">
        <v>12978</v>
      </c>
    </row>
    <row r="11824" spans="9:13" x14ac:dyDescent="0.25">
      <c r="I11824">
        <v>22817</v>
      </c>
      <c r="J11824" t="s">
        <v>390</v>
      </c>
      <c r="K11824" t="s">
        <v>853</v>
      </c>
      <c r="L11824" s="82">
        <v>16879</v>
      </c>
      <c r="M11824" t="s">
        <v>12979</v>
      </c>
    </row>
    <row r="11825" spans="9:13" x14ac:dyDescent="0.25">
      <c r="I11825">
        <v>22818</v>
      </c>
      <c r="J11825" t="s">
        <v>154</v>
      </c>
      <c r="K11825" t="s">
        <v>826</v>
      </c>
      <c r="L11825" s="82">
        <v>16893</v>
      </c>
      <c r="M11825" t="s">
        <v>12980</v>
      </c>
    </row>
    <row r="11826" spans="9:13" x14ac:dyDescent="0.25">
      <c r="I11826">
        <v>22819</v>
      </c>
      <c r="J11826" t="s">
        <v>727</v>
      </c>
      <c r="K11826" t="s">
        <v>827</v>
      </c>
      <c r="L11826" s="82">
        <v>19499</v>
      </c>
      <c r="M11826" t="s">
        <v>12981</v>
      </c>
    </row>
    <row r="11827" spans="9:13" x14ac:dyDescent="0.25">
      <c r="I11827">
        <v>22820</v>
      </c>
      <c r="J11827" t="s">
        <v>562</v>
      </c>
      <c r="K11827" t="s">
        <v>615</v>
      </c>
      <c r="L11827" s="82">
        <v>20041</v>
      </c>
      <c r="M11827" t="s">
        <v>12982</v>
      </c>
    </row>
    <row r="11828" spans="9:13" x14ac:dyDescent="0.25">
      <c r="I11828">
        <v>22821</v>
      </c>
      <c r="J11828" t="s">
        <v>182</v>
      </c>
      <c r="K11828" t="s">
        <v>868</v>
      </c>
      <c r="L11828" s="82">
        <v>19876</v>
      </c>
      <c r="M11828" t="s">
        <v>12983</v>
      </c>
    </row>
    <row r="11829" spans="9:13" x14ac:dyDescent="0.25">
      <c r="I11829">
        <v>22822</v>
      </c>
      <c r="J11829" t="s">
        <v>289</v>
      </c>
      <c r="K11829" t="s">
        <v>884</v>
      </c>
      <c r="L11829" s="82">
        <v>19777</v>
      </c>
      <c r="M11829" t="s">
        <v>12984</v>
      </c>
    </row>
    <row r="11830" spans="9:13" x14ac:dyDescent="0.25">
      <c r="I11830">
        <v>22823</v>
      </c>
      <c r="J11830" t="s">
        <v>528</v>
      </c>
      <c r="K11830" t="s">
        <v>686</v>
      </c>
      <c r="L11830" s="82">
        <v>19552</v>
      </c>
      <c r="M11830" t="s">
        <v>12985</v>
      </c>
    </row>
    <row r="11831" spans="9:13" x14ac:dyDescent="0.25">
      <c r="I11831">
        <v>22824</v>
      </c>
      <c r="J11831" t="s">
        <v>256</v>
      </c>
      <c r="K11831" t="s">
        <v>853</v>
      </c>
      <c r="L11831" s="82">
        <v>19319</v>
      </c>
      <c r="M11831" t="s">
        <v>12986</v>
      </c>
    </row>
    <row r="11832" spans="9:13" x14ac:dyDescent="0.25">
      <c r="I11832">
        <v>22825</v>
      </c>
      <c r="J11832" t="s">
        <v>407</v>
      </c>
      <c r="K11832" t="s">
        <v>906</v>
      </c>
      <c r="L11832" s="82">
        <v>19126</v>
      </c>
      <c r="M11832" t="s">
        <v>12987</v>
      </c>
    </row>
    <row r="11833" spans="9:13" x14ac:dyDescent="0.25">
      <c r="I11833">
        <v>22826</v>
      </c>
      <c r="J11833" t="s">
        <v>349</v>
      </c>
      <c r="K11833" t="s">
        <v>171</v>
      </c>
      <c r="L11833" s="82">
        <v>19286</v>
      </c>
      <c r="M11833" t="s">
        <v>12988</v>
      </c>
    </row>
    <row r="11834" spans="9:13" x14ac:dyDescent="0.25">
      <c r="I11834">
        <v>22827</v>
      </c>
      <c r="J11834" t="s">
        <v>479</v>
      </c>
      <c r="K11834" t="s">
        <v>873</v>
      </c>
      <c r="L11834" s="82">
        <v>18980</v>
      </c>
      <c r="M11834" t="s">
        <v>12989</v>
      </c>
    </row>
    <row r="11835" spans="9:13" x14ac:dyDescent="0.25">
      <c r="I11835">
        <v>22828</v>
      </c>
      <c r="J11835" t="s">
        <v>394</v>
      </c>
      <c r="K11835" t="s">
        <v>1007</v>
      </c>
      <c r="L11835" s="82">
        <v>18265</v>
      </c>
      <c r="M11835" t="s">
        <v>12990</v>
      </c>
    </row>
    <row r="11836" spans="9:13" x14ac:dyDescent="0.25">
      <c r="I11836">
        <v>22829</v>
      </c>
      <c r="J11836" t="s">
        <v>647</v>
      </c>
      <c r="K11836" t="s">
        <v>982</v>
      </c>
      <c r="L11836" s="82">
        <v>18137</v>
      </c>
      <c r="M11836" t="s">
        <v>12991</v>
      </c>
    </row>
    <row r="11837" spans="9:13" x14ac:dyDescent="0.25">
      <c r="I11837">
        <v>22830</v>
      </c>
      <c r="J11837" t="s">
        <v>726</v>
      </c>
      <c r="K11837" t="s">
        <v>1000</v>
      </c>
      <c r="L11837" s="82">
        <v>18207</v>
      </c>
      <c r="M11837" t="s">
        <v>12992</v>
      </c>
    </row>
    <row r="11838" spans="9:13" x14ac:dyDescent="0.25">
      <c r="I11838">
        <v>22831</v>
      </c>
      <c r="J11838" t="s">
        <v>427</v>
      </c>
      <c r="K11838" t="s">
        <v>826</v>
      </c>
      <c r="L11838" s="82">
        <v>17873</v>
      </c>
      <c r="M11838" t="s">
        <v>12993</v>
      </c>
    </row>
    <row r="11839" spans="9:13" x14ac:dyDescent="0.25">
      <c r="I11839">
        <v>22832</v>
      </c>
      <c r="J11839" t="s">
        <v>664</v>
      </c>
      <c r="K11839" t="s">
        <v>854</v>
      </c>
      <c r="L11839" s="82">
        <v>17693</v>
      </c>
      <c r="M11839" t="s">
        <v>12994</v>
      </c>
    </row>
    <row r="11840" spans="9:13" x14ac:dyDescent="0.25">
      <c r="I11840">
        <v>22833</v>
      </c>
      <c r="J11840" t="s">
        <v>613</v>
      </c>
      <c r="K11840" t="s">
        <v>951</v>
      </c>
      <c r="L11840" s="82">
        <v>17614</v>
      </c>
      <c r="M11840" t="s">
        <v>12995</v>
      </c>
    </row>
    <row r="11841" spans="9:13" x14ac:dyDescent="0.25">
      <c r="I11841">
        <v>22834</v>
      </c>
      <c r="J11841" t="s">
        <v>436</v>
      </c>
      <c r="K11841" t="s">
        <v>872</v>
      </c>
      <c r="L11841" s="82">
        <v>17275</v>
      </c>
      <c r="M11841" t="s">
        <v>12996</v>
      </c>
    </row>
    <row r="11842" spans="9:13" x14ac:dyDescent="0.25">
      <c r="I11842">
        <v>22835</v>
      </c>
      <c r="J11842" t="s">
        <v>196</v>
      </c>
      <c r="K11842" t="s">
        <v>842</v>
      </c>
      <c r="L11842" s="82">
        <v>17484</v>
      </c>
      <c r="M11842" t="s">
        <v>12997</v>
      </c>
    </row>
    <row r="11843" spans="9:13" x14ac:dyDescent="0.25">
      <c r="I11843">
        <v>22836</v>
      </c>
      <c r="J11843" t="s">
        <v>202</v>
      </c>
      <c r="K11843" t="s">
        <v>846</v>
      </c>
      <c r="L11843" s="82">
        <v>17261</v>
      </c>
      <c r="M11843" t="s">
        <v>12998</v>
      </c>
    </row>
    <row r="11844" spans="9:13" x14ac:dyDescent="0.25">
      <c r="I11844">
        <v>22837</v>
      </c>
      <c r="J11844" t="s">
        <v>420</v>
      </c>
      <c r="K11844" t="s">
        <v>982</v>
      </c>
      <c r="L11844" s="82">
        <v>17208</v>
      </c>
      <c r="M11844" t="s">
        <v>12999</v>
      </c>
    </row>
    <row r="11845" spans="9:13" x14ac:dyDescent="0.25">
      <c r="I11845">
        <v>22838</v>
      </c>
      <c r="J11845" t="s">
        <v>237</v>
      </c>
      <c r="K11845" t="s">
        <v>839</v>
      </c>
      <c r="L11845" s="82">
        <v>17381</v>
      </c>
      <c r="M11845" t="s">
        <v>13000</v>
      </c>
    </row>
    <row r="11846" spans="9:13" x14ac:dyDescent="0.25">
      <c r="I11846">
        <v>22839</v>
      </c>
      <c r="J11846" t="s">
        <v>446</v>
      </c>
      <c r="K11846" t="s">
        <v>828</v>
      </c>
      <c r="L11846" s="82">
        <v>27533</v>
      </c>
      <c r="M11846" t="s">
        <v>13001</v>
      </c>
    </row>
    <row r="11847" spans="9:13" x14ac:dyDescent="0.25">
      <c r="I11847">
        <v>22840</v>
      </c>
      <c r="J11847" t="s">
        <v>719</v>
      </c>
      <c r="K11847" t="s">
        <v>1072</v>
      </c>
      <c r="L11847" s="82">
        <v>27860</v>
      </c>
      <c r="M11847" t="s">
        <v>13002</v>
      </c>
    </row>
    <row r="11848" spans="9:13" x14ac:dyDescent="0.25">
      <c r="I11848">
        <v>22841</v>
      </c>
      <c r="J11848" t="s">
        <v>679</v>
      </c>
      <c r="K11848" t="s">
        <v>930</v>
      </c>
      <c r="L11848" s="82">
        <v>27991</v>
      </c>
      <c r="M11848" t="s">
        <v>13003</v>
      </c>
    </row>
    <row r="11849" spans="9:13" x14ac:dyDescent="0.25">
      <c r="I11849">
        <v>22842</v>
      </c>
      <c r="J11849" t="s">
        <v>202</v>
      </c>
      <c r="K11849" t="s">
        <v>863</v>
      </c>
      <c r="L11849" s="82">
        <v>27870</v>
      </c>
      <c r="M11849" t="s">
        <v>13004</v>
      </c>
    </row>
    <row r="11850" spans="9:13" x14ac:dyDescent="0.25">
      <c r="I11850">
        <v>22843</v>
      </c>
      <c r="J11850" t="s">
        <v>212</v>
      </c>
      <c r="K11850" t="s">
        <v>832</v>
      </c>
      <c r="L11850" s="82">
        <v>28040</v>
      </c>
      <c r="M11850" t="s">
        <v>13005</v>
      </c>
    </row>
    <row r="11851" spans="9:13" x14ac:dyDescent="0.25">
      <c r="I11851">
        <v>22844</v>
      </c>
      <c r="J11851" t="s">
        <v>398</v>
      </c>
      <c r="K11851" t="s">
        <v>883</v>
      </c>
      <c r="L11851" s="82">
        <v>27990</v>
      </c>
      <c r="M11851" t="s">
        <v>13006</v>
      </c>
    </row>
    <row r="11852" spans="9:13" x14ac:dyDescent="0.25">
      <c r="I11852">
        <v>22845</v>
      </c>
      <c r="J11852" t="s">
        <v>622</v>
      </c>
      <c r="K11852" t="s">
        <v>994</v>
      </c>
      <c r="L11852" s="82">
        <v>27832</v>
      </c>
      <c r="M11852" t="s">
        <v>13007</v>
      </c>
    </row>
    <row r="11853" spans="9:13" x14ac:dyDescent="0.25">
      <c r="I11853">
        <v>22846</v>
      </c>
      <c r="J11853" t="s">
        <v>372</v>
      </c>
      <c r="K11853" t="s">
        <v>902</v>
      </c>
      <c r="L11853" s="82">
        <v>27532</v>
      </c>
      <c r="M11853" t="s">
        <v>13008</v>
      </c>
    </row>
    <row r="11854" spans="9:13" x14ac:dyDescent="0.25">
      <c r="I11854">
        <v>22847</v>
      </c>
      <c r="J11854" t="s">
        <v>193</v>
      </c>
      <c r="K11854" t="s">
        <v>994</v>
      </c>
      <c r="L11854" s="82">
        <v>27353</v>
      </c>
      <c r="M11854" t="s">
        <v>13009</v>
      </c>
    </row>
    <row r="11855" spans="9:13" x14ac:dyDescent="0.25">
      <c r="I11855">
        <v>22848</v>
      </c>
      <c r="J11855" t="s">
        <v>520</v>
      </c>
      <c r="K11855" t="s">
        <v>970</v>
      </c>
      <c r="L11855" s="82">
        <v>27311</v>
      </c>
      <c r="M11855" t="s">
        <v>13010</v>
      </c>
    </row>
    <row r="11856" spans="9:13" x14ac:dyDescent="0.25">
      <c r="I11856">
        <v>22849</v>
      </c>
      <c r="J11856" t="s">
        <v>415</v>
      </c>
      <c r="K11856" t="s">
        <v>1007</v>
      </c>
      <c r="L11856" s="82">
        <v>26801</v>
      </c>
      <c r="M11856" t="s">
        <v>13011</v>
      </c>
    </row>
    <row r="11857" spans="9:13" x14ac:dyDescent="0.25">
      <c r="I11857">
        <v>22850</v>
      </c>
      <c r="J11857" t="s">
        <v>688</v>
      </c>
      <c r="K11857" t="s">
        <v>881</v>
      </c>
      <c r="L11857" s="82">
        <v>27065</v>
      </c>
      <c r="M11857" t="s">
        <v>13012</v>
      </c>
    </row>
    <row r="11858" spans="9:13" x14ac:dyDescent="0.25">
      <c r="I11858">
        <v>22851</v>
      </c>
      <c r="J11858" t="s">
        <v>506</v>
      </c>
      <c r="K11858" t="s">
        <v>843</v>
      </c>
      <c r="L11858" s="82">
        <v>26861</v>
      </c>
      <c r="M11858" t="s">
        <v>13013</v>
      </c>
    </row>
    <row r="11859" spans="9:13" x14ac:dyDescent="0.25">
      <c r="I11859">
        <v>22852</v>
      </c>
      <c r="J11859" t="s">
        <v>435</v>
      </c>
      <c r="K11859" t="s">
        <v>999</v>
      </c>
      <c r="L11859" s="82">
        <v>26533</v>
      </c>
      <c r="M11859" t="s">
        <v>13014</v>
      </c>
    </row>
    <row r="11860" spans="9:13" x14ac:dyDescent="0.25">
      <c r="I11860">
        <v>22853</v>
      </c>
      <c r="J11860" t="s">
        <v>425</v>
      </c>
      <c r="K11860" t="s">
        <v>970</v>
      </c>
      <c r="L11860" s="82">
        <v>26424</v>
      </c>
      <c r="M11860" t="s">
        <v>13015</v>
      </c>
    </row>
    <row r="11861" spans="9:13" x14ac:dyDescent="0.25">
      <c r="I11861">
        <v>22854</v>
      </c>
      <c r="J11861" t="s">
        <v>181</v>
      </c>
      <c r="K11861" t="s">
        <v>828</v>
      </c>
      <c r="L11861" s="82">
        <v>26896</v>
      </c>
      <c r="M11861" t="s">
        <v>13016</v>
      </c>
    </row>
    <row r="11862" spans="9:13" x14ac:dyDescent="0.25">
      <c r="I11862">
        <v>22855</v>
      </c>
      <c r="J11862" t="s">
        <v>581</v>
      </c>
      <c r="K11862" t="s">
        <v>846</v>
      </c>
      <c r="L11862" s="82">
        <v>26707</v>
      </c>
      <c r="M11862" t="s">
        <v>13017</v>
      </c>
    </row>
    <row r="11863" spans="9:13" x14ac:dyDescent="0.25">
      <c r="I11863">
        <v>22856</v>
      </c>
      <c r="J11863" t="s">
        <v>395</v>
      </c>
      <c r="K11863" t="s">
        <v>830</v>
      </c>
      <c r="L11863" s="82">
        <v>26220</v>
      </c>
      <c r="M11863" t="s">
        <v>13018</v>
      </c>
    </row>
    <row r="11864" spans="9:13" x14ac:dyDescent="0.25">
      <c r="I11864">
        <v>22857</v>
      </c>
      <c r="J11864" t="s">
        <v>153</v>
      </c>
      <c r="K11864" t="s">
        <v>938</v>
      </c>
      <c r="L11864" s="82">
        <v>26313</v>
      </c>
      <c r="M11864" t="s">
        <v>13019</v>
      </c>
    </row>
    <row r="11865" spans="9:13" x14ac:dyDescent="0.25">
      <c r="I11865">
        <v>22858</v>
      </c>
      <c r="J11865" t="s">
        <v>441</v>
      </c>
      <c r="K11865" t="s">
        <v>927</v>
      </c>
      <c r="L11865" s="82">
        <v>26527</v>
      </c>
      <c r="M11865" t="s">
        <v>13020</v>
      </c>
    </row>
    <row r="11866" spans="9:13" x14ac:dyDescent="0.25">
      <c r="I11866">
        <v>22859</v>
      </c>
      <c r="J11866" t="s">
        <v>586</v>
      </c>
      <c r="K11866" t="s">
        <v>939</v>
      </c>
      <c r="L11866" s="82">
        <v>26138</v>
      </c>
      <c r="M11866" t="s">
        <v>13021</v>
      </c>
    </row>
    <row r="11867" spans="9:13" x14ac:dyDescent="0.25">
      <c r="I11867">
        <v>22860</v>
      </c>
      <c r="J11867" t="s">
        <v>237</v>
      </c>
      <c r="K11867" t="s">
        <v>894</v>
      </c>
      <c r="L11867" s="82">
        <v>25715</v>
      </c>
      <c r="M11867" t="s">
        <v>13022</v>
      </c>
    </row>
    <row r="11868" spans="9:13" x14ac:dyDescent="0.25">
      <c r="I11868">
        <v>22861</v>
      </c>
      <c r="J11868" t="s">
        <v>289</v>
      </c>
      <c r="K11868" t="s">
        <v>926</v>
      </c>
      <c r="L11868" s="82">
        <v>23575</v>
      </c>
      <c r="M11868" t="s">
        <v>13023</v>
      </c>
    </row>
    <row r="11869" spans="9:13" x14ac:dyDescent="0.25">
      <c r="I11869">
        <v>22862</v>
      </c>
      <c r="J11869" t="s">
        <v>661</v>
      </c>
      <c r="K11869" t="s">
        <v>878</v>
      </c>
      <c r="L11869" s="82">
        <v>23399</v>
      </c>
      <c r="M11869" t="s">
        <v>13024</v>
      </c>
    </row>
    <row r="11870" spans="9:13" x14ac:dyDescent="0.25">
      <c r="I11870">
        <v>22863</v>
      </c>
      <c r="J11870" t="s">
        <v>231</v>
      </c>
      <c r="K11870" t="s">
        <v>495</v>
      </c>
      <c r="L11870" s="82">
        <v>20586</v>
      </c>
      <c r="M11870" t="s">
        <v>13025</v>
      </c>
    </row>
    <row r="11871" spans="9:13" x14ac:dyDescent="0.25">
      <c r="I11871">
        <v>22864</v>
      </c>
      <c r="J11871" t="s">
        <v>298</v>
      </c>
      <c r="K11871" t="s">
        <v>995</v>
      </c>
      <c r="L11871" s="82">
        <v>20814</v>
      </c>
      <c r="M11871" t="s">
        <v>13026</v>
      </c>
    </row>
    <row r="11872" spans="9:13" x14ac:dyDescent="0.25">
      <c r="I11872">
        <v>22865</v>
      </c>
      <c r="J11872" t="s">
        <v>301</v>
      </c>
      <c r="K11872" t="s">
        <v>995</v>
      </c>
      <c r="L11872" s="82">
        <v>12453</v>
      </c>
      <c r="M11872" t="s">
        <v>13027</v>
      </c>
    </row>
    <row r="11873" spans="9:13" x14ac:dyDescent="0.25">
      <c r="I11873">
        <v>22866</v>
      </c>
      <c r="J11873" t="s">
        <v>599</v>
      </c>
      <c r="K11873" t="s">
        <v>953</v>
      </c>
      <c r="L11873" s="82">
        <v>27194</v>
      </c>
      <c r="M11873" t="s">
        <v>13028</v>
      </c>
    </row>
    <row r="11874" spans="9:13" x14ac:dyDescent="0.25">
      <c r="I11874">
        <v>22867</v>
      </c>
      <c r="J11874" t="s">
        <v>564</v>
      </c>
      <c r="K11874" t="s">
        <v>826</v>
      </c>
      <c r="L11874" s="82">
        <v>29561</v>
      </c>
      <c r="M11874" t="s">
        <v>13029</v>
      </c>
    </row>
    <row r="11875" spans="9:13" x14ac:dyDescent="0.25">
      <c r="I11875">
        <v>22868</v>
      </c>
      <c r="J11875" t="s">
        <v>280</v>
      </c>
      <c r="K11875" t="s">
        <v>966</v>
      </c>
      <c r="L11875" s="82">
        <v>29274</v>
      </c>
      <c r="M11875" t="s">
        <v>13030</v>
      </c>
    </row>
    <row r="11876" spans="9:13" x14ac:dyDescent="0.25">
      <c r="I11876">
        <v>22869</v>
      </c>
      <c r="J11876" t="s">
        <v>367</v>
      </c>
      <c r="K11876" t="s">
        <v>832</v>
      </c>
      <c r="L11876" s="82">
        <v>29507</v>
      </c>
      <c r="M11876" t="s">
        <v>13031</v>
      </c>
    </row>
    <row r="11877" spans="9:13" x14ac:dyDescent="0.25">
      <c r="I11877">
        <v>22870</v>
      </c>
      <c r="J11877" t="s">
        <v>524</v>
      </c>
      <c r="K11877" t="s">
        <v>994</v>
      </c>
      <c r="L11877" s="82">
        <v>28809</v>
      </c>
      <c r="M11877" t="s">
        <v>13032</v>
      </c>
    </row>
    <row r="11878" spans="9:13" x14ac:dyDescent="0.25">
      <c r="I11878">
        <v>22871</v>
      </c>
      <c r="J11878" t="s">
        <v>292</v>
      </c>
      <c r="K11878" t="s">
        <v>918</v>
      </c>
      <c r="L11878" s="82">
        <v>22926</v>
      </c>
      <c r="M11878" t="s">
        <v>13033</v>
      </c>
    </row>
    <row r="11879" spans="9:13" x14ac:dyDescent="0.25">
      <c r="I11879">
        <v>22872</v>
      </c>
      <c r="J11879" t="s">
        <v>360</v>
      </c>
      <c r="K11879" t="s">
        <v>526</v>
      </c>
      <c r="L11879" s="82">
        <v>22823</v>
      </c>
      <c r="M11879" t="s">
        <v>13034</v>
      </c>
    </row>
    <row r="11880" spans="9:13" x14ac:dyDescent="0.25">
      <c r="I11880">
        <v>22873</v>
      </c>
      <c r="J11880" t="s">
        <v>345</v>
      </c>
      <c r="K11880" t="s">
        <v>923</v>
      </c>
      <c r="L11880" s="82">
        <v>22672</v>
      </c>
      <c r="M11880" t="s">
        <v>13035</v>
      </c>
    </row>
    <row r="11881" spans="9:13" x14ac:dyDescent="0.25">
      <c r="I11881">
        <v>22874</v>
      </c>
      <c r="J11881" t="s">
        <v>548</v>
      </c>
      <c r="K11881" t="s">
        <v>895</v>
      </c>
      <c r="L11881" s="82">
        <v>22564</v>
      </c>
      <c r="M11881" t="s">
        <v>13036</v>
      </c>
    </row>
    <row r="11882" spans="9:13" x14ac:dyDescent="0.25">
      <c r="I11882">
        <v>22875</v>
      </c>
      <c r="J11882" t="s">
        <v>345</v>
      </c>
      <c r="K11882" t="s">
        <v>171</v>
      </c>
      <c r="L11882" s="82">
        <v>22356</v>
      </c>
      <c r="M11882" t="s">
        <v>13037</v>
      </c>
    </row>
    <row r="11883" spans="9:13" x14ac:dyDescent="0.25">
      <c r="I11883">
        <v>22876</v>
      </c>
      <c r="J11883" t="s">
        <v>352</v>
      </c>
      <c r="K11883" t="s">
        <v>942</v>
      </c>
      <c r="L11883" s="82">
        <v>22601</v>
      </c>
      <c r="M11883" t="s">
        <v>13038</v>
      </c>
    </row>
    <row r="11884" spans="9:13" x14ac:dyDescent="0.25">
      <c r="I11884">
        <v>22877</v>
      </c>
      <c r="J11884" t="s">
        <v>337</v>
      </c>
      <c r="K11884" t="s">
        <v>913</v>
      </c>
      <c r="L11884" s="82">
        <v>22595</v>
      </c>
      <c r="M11884" t="s">
        <v>13039</v>
      </c>
    </row>
    <row r="11885" spans="9:13" x14ac:dyDescent="0.25">
      <c r="I11885">
        <v>22878</v>
      </c>
      <c r="J11885" t="s">
        <v>498</v>
      </c>
      <c r="K11885" t="s">
        <v>262</v>
      </c>
      <c r="L11885" s="82">
        <v>22473</v>
      </c>
      <c r="M11885" t="s">
        <v>13040</v>
      </c>
    </row>
    <row r="11886" spans="9:13" x14ac:dyDescent="0.25">
      <c r="I11886">
        <v>22879</v>
      </c>
      <c r="J11886" t="s">
        <v>290</v>
      </c>
      <c r="K11886" t="s">
        <v>171</v>
      </c>
      <c r="L11886" s="82">
        <v>22605</v>
      </c>
      <c r="M11886" t="s">
        <v>13041</v>
      </c>
    </row>
    <row r="11887" spans="9:13" x14ac:dyDescent="0.25">
      <c r="I11887">
        <v>22880</v>
      </c>
      <c r="J11887" t="s">
        <v>291</v>
      </c>
      <c r="K11887" t="s">
        <v>915</v>
      </c>
      <c r="L11887" s="82">
        <v>22098</v>
      </c>
      <c r="M11887" t="s">
        <v>13042</v>
      </c>
    </row>
    <row r="11888" spans="9:13" x14ac:dyDescent="0.25">
      <c r="I11888">
        <v>22881</v>
      </c>
      <c r="J11888" t="s">
        <v>164</v>
      </c>
      <c r="K11888" t="s">
        <v>930</v>
      </c>
      <c r="L11888" s="82">
        <v>22208</v>
      </c>
      <c r="M11888" t="s">
        <v>13043</v>
      </c>
    </row>
    <row r="11889" spans="9:13" x14ac:dyDescent="0.25">
      <c r="I11889">
        <v>22882</v>
      </c>
      <c r="J11889" t="s">
        <v>314</v>
      </c>
      <c r="K11889" t="s">
        <v>948</v>
      </c>
      <c r="L11889" s="82">
        <v>24536</v>
      </c>
      <c r="M11889" t="s">
        <v>13044</v>
      </c>
    </row>
    <row r="11890" spans="9:13" x14ac:dyDescent="0.25">
      <c r="I11890">
        <v>22883</v>
      </c>
      <c r="J11890" t="s">
        <v>337</v>
      </c>
      <c r="K11890" t="s">
        <v>363</v>
      </c>
      <c r="L11890" s="82">
        <v>24606</v>
      </c>
      <c r="M11890" t="s">
        <v>13045</v>
      </c>
    </row>
    <row r="11891" spans="9:13" x14ac:dyDescent="0.25">
      <c r="I11891">
        <v>22884</v>
      </c>
      <c r="J11891" t="s">
        <v>312</v>
      </c>
      <c r="K11891" t="s">
        <v>912</v>
      </c>
      <c r="L11891" s="82">
        <v>24799</v>
      </c>
      <c r="M11891" t="s">
        <v>13046</v>
      </c>
    </row>
    <row r="11892" spans="9:13" x14ac:dyDescent="0.25">
      <c r="I11892">
        <v>22885</v>
      </c>
      <c r="J11892" t="s">
        <v>211</v>
      </c>
      <c r="K11892" t="s">
        <v>875</v>
      </c>
      <c r="L11892" s="82">
        <v>24531</v>
      </c>
      <c r="M11892" t="s">
        <v>13047</v>
      </c>
    </row>
    <row r="11893" spans="9:13" x14ac:dyDescent="0.25">
      <c r="I11893">
        <v>22886</v>
      </c>
      <c r="J11893" t="s">
        <v>309</v>
      </c>
      <c r="K11893" t="s">
        <v>841</v>
      </c>
      <c r="L11893" s="82">
        <v>24723</v>
      </c>
      <c r="M11893" t="s">
        <v>13048</v>
      </c>
    </row>
    <row r="11894" spans="9:13" x14ac:dyDescent="0.25">
      <c r="I11894">
        <v>22887</v>
      </c>
      <c r="J11894" t="s">
        <v>298</v>
      </c>
      <c r="K11894" t="s">
        <v>912</v>
      </c>
      <c r="L11894" s="82">
        <v>21979</v>
      </c>
      <c r="M11894" t="s">
        <v>13049</v>
      </c>
    </row>
    <row r="11895" spans="9:13" x14ac:dyDescent="0.25">
      <c r="I11895">
        <v>22888</v>
      </c>
      <c r="J11895" t="s">
        <v>232</v>
      </c>
      <c r="K11895" t="s">
        <v>909</v>
      </c>
      <c r="L11895" s="82">
        <v>21979</v>
      </c>
      <c r="M11895" t="s">
        <v>13050</v>
      </c>
    </row>
    <row r="11896" spans="9:13" x14ac:dyDescent="0.25">
      <c r="I11896">
        <v>22889</v>
      </c>
      <c r="J11896" t="s">
        <v>244</v>
      </c>
      <c r="K11896" t="s">
        <v>909</v>
      </c>
      <c r="L11896" s="82">
        <v>21696</v>
      </c>
      <c r="M11896" t="s">
        <v>13051</v>
      </c>
    </row>
    <row r="11897" spans="9:13" x14ac:dyDescent="0.25">
      <c r="I11897">
        <v>22890</v>
      </c>
      <c r="J11897" t="s">
        <v>332</v>
      </c>
      <c r="K11897" t="s">
        <v>995</v>
      </c>
      <c r="L11897" s="82">
        <v>21818</v>
      </c>
      <c r="M11897" t="s">
        <v>13052</v>
      </c>
    </row>
    <row r="11898" spans="9:13" x14ac:dyDescent="0.25">
      <c r="I11898">
        <v>22891</v>
      </c>
      <c r="J11898" t="s">
        <v>309</v>
      </c>
      <c r="K11898" t="s">
        <v>854</v>
      </c>
      <c r="L11898" s="82">
        <v>21582</v>
      </c>
      <c r="M11898" t="s">
        <v>13053</v>
      </c>
    </row>
    <row r="11899" spans="9:13" x14ac:dyDescent="0.25">
      <c r="I11899">
        <v>22892</v>
      </c>
      <c r="J11899" t="s">
        <v>527</v>
      </c>
      <c r="K11899" t="s">
        <v>397</v>
      </c>
      <c r="L11899" s="82">
        <v>21657</v>
      </c>
      <c r="M11899" t="s">
        <v>13054</v>
      </c>
    </row>
    <row r="11900" spans="9:13" x14ac:dyDescent="0.25">
      <c r="I11900">
        <v>22893</v>
      </c>
      <c r="J11900" t="s">
        <v>163</v>
      </c>
      <c r="K11900" t="s">
        <v>943</v>
      </c>
      <c r="L11900" s="82">
        <v>21748</v>
      </c>
      <c r="M11900" t="s">
        <v>13055</v>
      </c>
    </row>
    <row r="11901" spans="9:13" x14ac:dyDescent="0.25">
      <c r="I11901">
        <v>22894</v>
      </c>
      <c r="J11901" t="s">
        <v>312</v>
      </c>
      <c r="K11901" t="s">
        <v>916</v>
      </c>
      <c r="L11901" s="82">
        <v>21672</v>
      </c>
      <c r="M11901" t="s">
        <v>13056</v>
      </c>
    </row>
    <row r="11902" spans="9:13" x14ac:dyDescent="0.25">
      <c r="I11902">
        <v>22895</v>
      </c>
      <c r="J11902" t="s">
        <v>276</v>
      </c>
      <c r="K11902" t="s">
        <v>891</v>
      </c>
      <c r="L11902" s="82">
        <v>21874</v>
      </c>
      <c r="M11902" t="s">
        <v>13057</v>
      </c>
    </row>
    <row r="11903" spans="9:13" x14ac:dyDescent="0.25">
      <c r="I11903">
        <v>22896</v>
      </c>
      <c r="J11903" t="s">
        <v>456</v>
      </c>
      <c r="K11903" t="s">
        <v>943</v>
      </c>
      <c r="L11903" s="82">
        <v>21263</v>
      </c>
      <c r="M11903" t="s">
        <v>13058</v>
      </c>
    </row>
    <row r="11904" spans="9:13" x14ac:dyDescent="0.25">
      <c r="I11904">
        <v>22897</v>
      </c>
      <c r="J11904" t="s">
        <v>586</v>
      </c>
      <c r="K11904" t="s">
        <v>916</v>
      </c>
      <c r="L11904" s="82">
        <v>21332</v>
      </c>
      <c r="M11904" t="s">
        <v>13059</v>
      </c>
    </row>
    <row r="11905" spans="9:13" x14ac:dyDescent="0.25">
      <c r="I11905">
        <v>22898</v>
      </c>
      <c r="J11905" t="s">
        <v>563</v>
      </c>
      <c r="K11905" t="s">
        <v>986</v>
      </c>
      <c r="L11905" s="82">
        <v>21246</v>
      </c>
      <c r="M11905" t="s">
        <v>13060</v>
      </c>
    </row>
    <row r="11906" spans="9:13" x14ac:dyDescent="0.25">
      <c r="I11906">
        <v>22899</v>
      </c>
      <c r="J11906" t="s">
        <v>314</v>
      </c>
      <c r="K11906" t="s">
        <v>859</v>
      </c>
      <c r="L11906" s="82">
        <v>21326</v>
      </c>
      <c r="M11906" t="s">
        <v>13061</v>
      </c>
    </row>
    <row r="11907" spans="9:13" x14ac:dyDescent="0.25">
      <c r="I11907">
        <v>22900</v>
      </c>
      <c r="J11907" t="s">
        <v>231</v>
      </c>
      <c r="K11907" t="s">
        <v>946</v>
      </c>
      <c r="L11907" s="82">
        <v>21525</v>
      </c>
      <c r="M11907" t="s">
        <v>13062</v>
      </c>
    </row>
    <row r="11908" spans="9:13" x14ac:dyDescent="0.25">
      <c r="I11908">
        <v>22901</v>
      </c>
      <c r="J11908" t="s">
        <v>450</v>
      </c>
      <c r="K11908" t="s">
        <v>949</v>
      </c>
      <c r="L11908" s="82">
        <v>21484</v>
      </c>
      <c r="M11908" t="s">
        <v>13063</v>
      </c>
    </row>
    <row r="11909" spans="9:13" x14ac:dyDescent="0.25">
      <c r="I11909">
        <v>22902</v>
      </c>
      <c r="J11909" t="s">
        <v>445</v>
      </c>
      <c r="K11909" t="s">
        <v>990</v>
      </c>
      <c r="L11909" s="82">
        <v>21330</v>
      </c>
      <c r="M11909" t="s">
        <v>13064</v>
      </c>
    </row>
    <row r="11910" spans="9:13" x14ac:dyDescent="0.25">
      <c r="I11910">
        <v>22903</v>
      </c>
      <c r="J11910" t="s">
        <v>319</v>
      </c>
      <c r="K11910" t="s">
        <v>949</v>
      </c>
      <c r="L11910" s="82">
        <v>21347</v>
      </c>
      <c r="M11910" t="s">
        <v>13065</v>
      </c>
    </row>
    <row r="11911" spans="9:13" x14ac:dyDescent="0.25">
      <c r="I11911">
        <v>22904</v>
      </c>
      <c r="J11911" t="s">
        <v>397</v>
      </c>
      <c r="K11911" t="s">
        <v>922</v>
      </c>
      <c r="L11911" s="82">
        <v>25399</v>
      </c>
      <c r="M11911" t="s">
        <v>13066</v>
      </c>
    </row>
    <row r="11912" spans="9:13" x14ac:dyDescent="0.25">
      <c r="I11912">
        <v>22905</v>
      </c>
      <c r="J11912" t="s">
        <v>533</v>
      </c>
      <c r="K11912" t="s">
        <v>972</v>
      </c>
      <c r="L11912" s="82">
        <v>25402</v>
      </c>
      <c r="M11912" t="s">
        <v>13067</v>
      </c>
    </row>
    <row r="11913" spans="9:13" x14ac:dyDescent="0.25">
      <c r="I11913">
        <v>22906</v>
      </c>
      <c r="J11913" t="s">
        <v>174</v>
      </c>
      <c r="K11913" t="s">
        <v>849</v>
      </c>
      <c r="L11913" s="82">
        <v>25501</v>
      </c>
      <c r="M11913" t="s">
        <v>13068</v>
      </c>
    </row>
    <row r="11914" spans="9:13" x14ac:dyDescent="0.25">
      <c r="I11914">
        <v>22907</v>
      </c>
      <c r="J11914" t="s">
        <v>651</v>
      </c>
      <c r="K11914" t="s">
        <v>846</v>
      </c>
      <c r="L11914" s="82">
        <v>24890</v>
      </c>
      <c r="M11914" t="s">
        <v>13069</v>
      </c>
    </row>
    <row r="11915" spans="9:13" x14ac:dyDescent="0.25">
      <c r="I11915">
        <v>22908</v>
      </c>
      <c r="J11915" t="s">
        <v>465</v>
      </c>
      <c r="K11915" t="s">
        <v>963</v>
      </c>
      <c r="L11915" s="82">
        <v>25649</v>
      </c>
      <c r="M11915" t="s">
        <v>13070</v>
      </c>
    </row>
    <row r="11916" spans="9:13" x14ac:dyDescent="0.25">
      <c r="I11916">
        <v>22909</v>
      </c>
      <c r="J11916" t="s">
        <v>722</v>
      </c>
      <c r="K11916" t="s">
        <v>919</v>
      </c>
      <c r="L11916" s="82">
        <v>25167</v>
      </c>
      <c r="M11916" t="s">
        <v>13071</v>
      </c>
    </row>
    <row r="11917" spans="9:13" x14ac:dyDescent="0.25">
      <c r="I11917">
        <v>22910</v>
      </c>
      <c r="J11917" t="s">
        <v>328</v>
      </c>
      <c r="K11917" t="s">
        <v>927</v>
      </c>
      <c r="L11917" s="82">
        <v>24945</v>
      </c>
      <c r="M11917" t="s">
        <v>13072</v>
      </c>
    </row>
    <row r="11918" spans="9:13" x14ac:dyDescent="0.25">
      <c r="I11918">
        <v>22911</v>
      </c>
      <c r="J11918" t="s">
        <v>694</v>
      </c>
      <c r="K11918" t="s">
        <v>869</v>
      </c>
      <c r="L11918" s="82">
        <v>25115</v>
      </c>
      <c r="M11918" t="s">
        <v>13073</v>
      </c>
    </row>
    <row r="11919" spans="9:13" x14ac:dyDescent="0.25">
      <c r="I11919">
        <v>22912</v>
      </c>
      <c r="J11919" t="s">
        <v>241</v>
      </c>
      <c r="K11919" t="s">
        <v>849</v>
      </c>
      <c r="L11919" s="82">
        <v>25544</v>
      </c>
      <c r="M11919" t="s">
        <v>13074</v>
      </c>
    </row>
    <row r="11920" spans="9:13" x14ac:dyDescent="0.25">
      <c r="I11920">
        <v>22913</v>
      </c>
      <c r="J11920" t="s">
        <v>708</v>
      </c>
      <c r="K11920" t="s">
        <v>832</v>
      </c>
      <c r="L11920" s="82">
        <v>25562</v>
      </c>
      <c r="M11920" t="s">
        <v>13075</v>
      </c>
    </row>
    <row r="11921" spans="9:13" x14ac:dyDescent="0.25">
      <c r="I11921">
        <v>22914</v>
      </c>
      <c r="J11921" t="s">
        <v>541</v>
      </c>
      <c r="K11921" t="s">
        <v>937</v>
      </c>
      <c r="L11921" s="82">
        <v>24512</v>
      </c>
      <c r="M11921" t="s">
        <v>13076</v>
      </c>
    </row>
    <row r="11922" spans="9:13" x14ac:dyDescent="0.25">
      <c r="I11922">
        <v>22915</v>
      </c>
      <c r="J11922" t="s">
        <v>393</v>
      </c>
      <c r="K11922" t="s">
        <v>922</v>
      </c>
      <c r="L11922" s="82">
        <v>24511</v>
      </c>
      <c r="M11922" t="s">
        <v>13077</v>
      </c>
    </row>
    <row r="11923" spans="9:13" x14ac:dyDescent="0.25">
      <c r="I11923">
        <v>22916</v>
      </c>
      <c r="J11923" t="s">
        <v>724</v>
      </c>
      <c r="K11923" t="s">
        <v>938</v>
      </c>
      <c r="L11923" s="82">
        <v>24613</v>
      </c>
      <c r="M11923" t="s">
        <v>13078</v>
      </c>
    </row>
    <row r="11924" spans="9:13" x14ac:dyDescent="0.25">
      <c r="I11924">
        <v>22917</v>
      </c>
      <c r="J11924" t="s">
        <v>287</v>
      </c>
      <c r="K11924" t="s">
        <v>962</v>
      </c>
      <c r="L11924" s="82">
        <v>24208</v>
      </c>
      <c r="M11924" t="s">
        <v>13079</v>
      </c>
    </row>
    <row r="11925" spans="9:13" x14ac:dyDescent="0.25">
      <c r="I11925">
        <v>22918</v>
      </c>
      <c r="J11925" t="s">
        <v>390</v>
      </c>
      <c r="K11925" t="s">
        <v>968</v>
      </c>
      <c r="L11925" s="82">
        <v>24186</v>
      </c>
      <c r="M11925" t="s">
        <v>13080</v>
      </c>
    </row>
    <row r="11926" spans="9:13" x14ac:dyDescent="0.25">
      <c r="I11926">
        <v>22919</v>
      </c>
      <c r="J11926" t="s">
        <v>424</v>
      </c>
      <c r="K11926" t="s">
        <v>1003</v>
      </c>
      <c r="L11926" s="82">
        <v>24362</v>
      </c>
      <c r="M11926" t="s">
        <v>13081</v>
      </c>
    </row>
    <row r="11927" spans="9:13" x14ac:dyDescent="0.25">
      <c r="I11927">
        <v>22920</v>
      </c>
      <c r="J11927" t="s">
        <v>390</v>
      </c>
      <c r="K11927" t="s">
        <v>870</v>
      </c>
      <c r="L11927" s="82">
        <v>23798</v>
      </c>
      <c r="M11927" t="s">
        <v>13082</v>
      </c>
    </row>
    <row r="11928" spans="9:13" x14ac:dyDescent="0.25">
      <c r="I11928">
        <v>22921</v>
      </c>
      <c r="J11928" t="s">
        <v>559</v>
      </c>
      <c r="K11928" t="s">
        <v>922</v>
      </c>
      <c r="L11928" s="82">
        <v>24886</v>
      </c>
      <c r="M11928" t="s">
        <v>13083</v>
      </c>
    </row>
    <row r="11929" spans="9:13" x14ac:dyDescent="0.25">
      <c r="I11929">
        <v>22922</v>
      </c>
      <c r="J11929" t="s">
        <v>198</v>
      </c>
      <c r="K11929" t="s">
        <v>930</v>
      </c>
      <c r="L11929" s="82">
        <v>25028</v>
      </c>
      <c r="M11929" t="s">
        <v>13084</v>
      </c>
    </row>
    <row r="11930" spans="9:13" x14ac:dyDescent="0.25">
      <c r="I11930">
        <v>22923</v>
      </c>
      <c r="J11930" t="s">
        <v>298</v>
      </c>
      <c r="K11930" t="s">
        <v>866</v>
      </c>
      <c r="L11930" s="82">
        <v>23402</v>
      </c>
      <c r="M11930" t="s">
        <v>13085</v>
      </c>
    </row>
    <row r="11931" spans="9:13" x14ac:dyDescent="0.25">
      <c r="I11931">
        <v>22924</v>
      </c>
      <c r="J11931" t="s">
        <v>398</v>
      </c>
      <c r="K11931" t="s">
        <v>860</v>
      </c>
      <c r="L11931" s="82">
        <v>23408</v>
      </c>
      <c r="M11931" t="s">
        <v>13086</v>
      </c>
    </row>
    <row r="11932" spans="9:13" x14ac:dyDescent="0.25">
      <c r="I11932">
        <v>22925</v>
      </c>
      <c r="J11932" t="s">
        <v>279</v>
      </c>
      <c r="K11932" t="s">
        <v>922</v>
      </c>
      <c r="L11932" s="82">
        <v>23514</v>
      </c>
      <c r="M11932" t="s">
        <v>13087</v>
      </c>
    </row>
    <row r="11933" spans="9:13" x14ac:dyDescent="0.25">
      <c r="I11933">
        <v>22926</v>
      </c>
      <c r="J11933" t="s">
        <v>488</v>
      </c>
      <c r="K11933" t="s">
        <v>850</v>
      </c>
      <c r="L11933" s="82">
        <v>23050</v>
      </c>
      <c r="M11933" t="s">
        <v>13088</v>
      </c>
    </row>
    <row r="11934" spans="9:13" x14ac:dyDescent="0.25">
      <c r="I11934">
        <v>22927</v>
      </c>
      <c r="J11934" t="s">
        <v>148</v>
      </c>
      <c r="K11934" t="s">
        <v>1008</v>
      </c>
      <c r="L11934" s="82">
        <v>23045</v>
      </c>
      <c r="M11934" t="s">
        <v>13089</v>
      </c>
    </row>
    <row r="11935" spans="9:13" x14ac:dyDescent="0.25">
      <c r="I11935">
        <v>22928</v>
      </c>
      <c r="J11935" t="s">
        <v>315</v>
      </c>
      <c r="K11935" t="s">
        <v>615</v>
      </c>
      <c r="L11935" s="82">
        <v>23112</v>
      </c>
      <c r="M11935" t="s">
        <v>13090</v>
      </c>
    </row>
    <row r="11936" spans="9:13" x14ac:dyDescent="0.25">
      <c r="I11936">
        <v>22929</v>
      </c>
      <c r="J11936" t="s">
        <v>448</v>
      </c>
      <c r="K11936" t="s">
        <v>890</v>
      </c>
      <c r="L11936" s="82">
        <v>24773</v>
      </c>
      <c r="M11936" t="s">
        <v>13091</v>
      </c>
    </row>
    <row r="11937" spans="9:13" x14ac:dyDescent="0.25">
      <c r="I11937">
        <v>22930</v>
      </c>
      <c r="J11937" t="s">
        <v>423</v>
      </c>
      <c r="K11937" t="s">
        <v>961</v>
      </c>
      <c r="L11937" s="82">
        <v>24798</v>
      </c>
      <c r="M11937" t="s">
        <v>13092</v>
      </c>
    </row>
    <row r="11938" spans="9:13" x14ac:dyDescent="0.25">
      <c r="I11938">
        <v>22931</v>
      </c>
      <c r="J11938" t="s">
        <v>456</v>
      </c>
      <c r="K11938" t="s">
        <v>825</v>
      </c>
      <c r="L11938" s="82">
        <v>10289</v>
      </c>
      <c r="M11938" t="s">
        <v>13093</v>
      </c>
    </row>
    <row r="11939" spans="9:13" x14ac:dyDescent="0.25">
      <c r="I11939">
        <v>22932</v>
      </c>
      <c r="J11939" t="s">
        <v>287</v>
      </c>
      <c r="K11939" t="s">
        <v>968</v>
      </c>
      <c r="L11939" s="82">
        <v>22777</v>
      </c>
      <c r="M11939" t="s">
        <v>13094</v>
      </c>
    </row>
    <row r="11940" spans="9:13" x14ac:dyDescent="0.25">
      <c r="I11940">
        <v>22933</v>
      </c>
      <c r="J11940" t="s">
        <v>407</v>
      </c>
      <c r="K11940" t="s">
        <v>897</v>
      </c>
      <c r="L11940" s="82">
        <v>22903</v>
      </c>
      <c r="M11940" t="s">
        <v>13095</v>
      </c>
    </row>
    <row r="11941" spans="9:13" x14ac:dyDescent="0.25">
      <c r="I11941">
        <v>22934</v>
      </c>
      <c r="J11941" t="s">
        <v>569</v>
      </c>
      <c r="K11941" t="s">
        <v>894</v>
      </c>
      <c r="L11941" s="82">
        <v>22966</v>
      </c>
      <c r="M11941" t="s">
        <v>13096</v>
      </c>
    </row>
    <row r="11942" spans="9:13" x14ac:dyDescent="0.25">
      <c r="I11942">
        <v>22935</v>
      </c>
      <c r="J11942" t="s">
        <v>230</v>
      </c>
      <c r="K11942" t="s">
        <v>922</v>
      </c>
      <c r="L11942" s="82">
        <v>22424</v>
      </c>
      <c r="M11942" t="s">
        <v>13097</v>
      </c>
    </row>
    <row r="11943" spans="9:13" x14ac:dyDescent="0.25">
      <c r="I11943">
        <v>22936</v>
      </c>
      <c r="J11943" t="s">
        <v>175</v>
      </c>
      <c r="K11943" t="s">
        <v>871</v>
      </c>
      <c r="L11943" s="82">
        <v>22494</v>
      </c>
      <c r="M11943" t="s">
        <v>13098</v>
      </c>
    </row>
    <row r="11944" spans="9:13" x14ac:dyDescent="0.25">
      <c r="I11944">
        <v>22937</v>
      </c>
      <c r="J11944" t="s">
        <v>299</v>
      </c>
      <c r="K11944" t="s">
        <v>886</v>
      </c>
      <c r="L11944" s="82">
        <v>22446</v>
      </c>
      <c r="M11944" t="s">
        <v>13099</v>
      </c>
    </row>
    <row r="11945" spans="9:13" x14ac:dyDescent="0.25">
      <c r="I11945">
        <v>22938</v>
      </c>
      <c r="J11945" t="s">
        <v>594</v>
      </c>
      <c r="K11945" t="s">
        <v>903</v>
      </c>
      <c r="L11945" s="82">
        <v>22494</v>
      </c>
      <c r="M11945" t="s">
        <v>13100</v>
      </c>
    </row>
    <row r="11946" spans="9:13" x14ac:dyDescent="0.25">
      <c r="I11946">
        <v>22939</v>
      </c>
      <c r="J11946" t="s">
        <v>671</v>
      </c>
      <c r="K11946" t="s">
        <v>375</v>
      </c>
      <c r="L11946" s="82">
        <v>22444</v>
      </c>
      <c r="M11946" t="s">
        <v>13101</v>
      </c>
    </row>
    <row r="11947" spans="9:13" x14ac:dyDescent="0.25">
      <c r="I11947">
        <v>22940</v>
      </c>
      <c r="J11947" t="s">
        <v>471</v>
      </c>
      <c r="K11947" t="s">
        <v>1002</v>
      </c>
      <c r="L11947" s="82">
        <v>24428</v>
      </c>
      <c r="M11947" t="s">
        <v>13102</v>
      </c>
    </row>
    <row r="11948" spans="9:13" x14ac:dyDescent="0.25">
      <c r="I11948">
        <v>22941</v>
      </c>
      <c r="J11948" t="s">
        <v>168</v>
      </c>
      <c r="K11948" t="s">
        <v>526</v>
      </c>
      <c r="L11948" s="82">
        <v>24456</v>
      </c>
      <c r="M11948" t="s">
        <v>13103</v>
      </c>
    </row>
    <row r="11949" spans="9:13" x14ac:dyDescent="0.25">
      <c r="I11949">
        <v>22942</v>
      </c>
      <c r="J11949" t="s">
        <v>388</v>
      </c>
      <c r="K11949" t="s">
        <v>962</v>
      </c>
      <c r="L11949" s="82">
        <v>22093</v>
      </c>
      <c r="M11949" t="s">
        <v>13104</v>
      </c>
    </row>
    <row r="11950" spans="9:13" x14ac:dyDescent="0.25">
      <c r="I11950">
        <v>22943</v>
      </c>
      <c r="J11950" t="s">
        <v>527</v>
      </c>
      <c r="K11950" t="s">
        <v>996</v>
      </c>
      <c r="L11950" s="82">
        <v>22196</v>
      </c>
      <c r="M11950" t="s">
        <v>13105</v>
      </c>
    </row>
    <row r="11951" spans="9:13" x14ac:dyDescent="0.25">
      <c r="I11951">
        <v>22944</v>
      </c>
      <c r="J11951" t="s">
        <v>730</v>
      </c>
      <c r="K11951" t="s">
        <v>840</v>
      </c>
      <c r="L11951" s="82">
        <v>21652</v>
      </c>
      <c r="M11951" t="s">
        <v>13106</v>
      </c>
    </row>
    <row r="11952" spans="9:13" x14ac:dyDescent="0.25">
      <c r="I11952">
        <v>22945</v>
      </c>
      <c r="J11952" t="s">
        <v>215</v>
      </c>
      <c r="K11952" t="s">
        <v>980</v>
      </c>
      <c r="L11952" s="82">
        <v>21872</v>
      </c>
      <c r="M11952" t="s">
        <v>13107</v>
      </c>
    </row>
    <row r="11953" spans="9:13" x14ac:dyDescent="0.25">
      <c r="I11953">
        <v>22946</v>
      </c>
      <c r="J11953" t="s">
        <v>417</v>
      </c>
      <c r="K11953" t="s">
        <v>901</v>
      </c>
      <c r="L11953" s="82">
        <v>21688</v>
      </c>
      <c r="M11953" t="s">
        <v>13108</v>
      </c>
    </row>
    <row r="11954" spans="9:13" x14ac:dyDescent="0.25">
      <c r="I11954">
        <v>22947</v>
      </c>
      <c r="J11954" t="s">
        <v>312</v>
      </c>
      <c r="K11954" t="s">
        <v>823</v>
      </c>
      <c r="L11954" s="82">
        <v>12337</v>
      </c>
      <c r="M11954" t="s">
        <v>13109</v>
      </c>
    </row>
    <row r="11955" spans="9:13" x14ac:dyDescent="0.25">
      <c r="I11955">
        <v>22948</v>
      </c>
      <c r="J11955" t="s">
        <v>227</v>
      </c>
      <c r="K11955" t="s">
        <v>950</v>
      </c>
      <c r="L11955" s="82">
        <v>23562</v>
      </c>
      <c r="M11955" t="s">
        <v>13110</v>
      </c>
    </row>
    <row r="11956" spans="9:13" x14ac:dyDescent="0.25">
      <c r="I11956">
        <v>22949</v>
      </c>
      <c r="J11956" t="s">
        <v>522</v>
      </c>
      <c r="K11956" t="s">
        <v>876</v>
      </c>
      <c r="L11956" s="82">
        <v>12498</v>
      </c>
      <c r="M11956" t="s">
        <v>13111</v>
      </c>
    </row>
    <row r="11957" spans="9:13" x14ac:dyDescent="0.25">
      <c r="I11957">
        <v>22950</v>
      </c>
      <c r="J11957" t="s">
        <v>275</v>
      </c>
      <c r="K11957" t="s">
        <v>887</v>
      </c>
      <c r="L11957" s="82">
        <v>23327</v>
      </c>
      <c r="M11957" t="s">
        <v>13112</v>
      </c>
    </row>
    <row r="11958" spans="9:13" x14ac:dyDescent="0.25">
      <c r="I11958">
        <v>22951</v>
      </c>
      <c r="J11958" t="s">
        <v>647</v>
      </c>
      <c r="K11958" t="s">
        <v>828</v>
      </c>
      <c r="L11958" s="82">
        <v>23197</v>
      </c>
      <c r="M11958" t="s">
        <v>13113</v>
      </c>
    </row>
    <row r="11959" spans="9:13" x14ac:dyDescent="0.25">
      <c r="I11959">
        <v>22952</v>
      </c>
      <c r="J11959" t="s">
        <v>166</v>
      </c>
      <c r="K11959" t="s">
        <v>886</v>
      </c>
      <c r="L11959" s="82">
        <v>23140</v>
      </c>
      <c r="M11959" t="s">
        <v>13114</v>
      </c>
    </row>
    <row r="11960" spans="9:13" x14ac:dyDescent="0.25">
      <c r="I11960">
        <v>22953</v>
      </c>
      <c r="J11960" t="s">
        <v>524</v>
      </c>
      <c r="K11960" t="s">
        <v>877</v>
      </c>
      <c r="L11960" s="82">
        <v>23330</v>
      </c>
      <c r="M11960" t="s">
        <v>13115</v>
      </c>
    </row>
    <row r="11961" spans="9:13" x14ac:dyDescent="0.25">
      <c r="I11961">
        <v>22954</v>
      </c>
      <c r="J11961" t="s">
        <v>458</v>
      </c>
      <c r="K11961" t="s">
        <v>953</v>
      </c>
      <c r="L11961" s="82">
        <v>23074</v>
      </c>
      <c r="M11961" t="s">
        <v>13116</v>
      </c>
    </row>
    <row r="11962" spans="9:13" x14ac:dyDescent="0.25">
      <c r="I11962">
        <v>22955</v>
      </c>
      <c r="J11962" t="s">
        <v>253</v>
      </c>
      <c r="K11962" t="s">
        <v>831</v>
      </c>
      <c r="L11962" s="82">
        <v>22821</v>
      </c>
      <c r="M11962" t="s">
        <v>13117</v>
      </c>
    </row>
    <row r="11963" spans="9:13" x14ac:dyDescent="0.25">
      <c r="I11963">
        <v>22956</v>
      </c>
      <c r="J11963" t="s">
        <v>374</v>
      </c>
      <c r="K11963" t="s">
        <v>1008</v>
      </c>
      <c r="L11963" s="82">
        <v>22882</v>
      </c>
      <c r="M11963" t="s">
        <v>13118</v>
      </c>
    </row>
    <row r="11964" spans="9:13" x14ac:dyDescent="0.25">
      <c r="I11964">
        <v>22957</v>
      </c>
      <c r="J11964" t="s">
        <v>275</v>
      </c>
      <c r="K11964" t="s">
        <v>890</v>
      </c>
      <c r="L11964" s="82">
        <v>22748</v>
      </c>
      <c r="M11964" t="s">
        <v>13119</v>
      </c>
    </row>
    <row r="11965" spans="9:13" x14ac:dyDescent="0.25">
      <c r="I11965">
        <v>22958</v>
      </c>
      <c r="J11965" t="s">
        <v>446</v>
      </c>
      <c r="K11965" t="s">
        <v>898</v>
      </c>
      <c r="L11965" s="82">
        <v>22313</v>
      </c>
      <c r="M11965" t="s">
        <v>13120</v>
      </c>
    </row>
    <row r="11966" spans="9:13" x14ac:dyDescent="0.25">
      <c r="I11966">
        <v>22959</v>
      </c>
      <c r="J11966" t="s">
        <v>604</v>
      </c>
      <c r="K11966" t="s">
        <v>850</v>
      </c>
      <c r="L11966" s="82">
        <v>22345</v>
      </c>
      <c r="M11966" t="s">
        <v>13121</v>
      </c>
    </row>
    <row r="11967" spans="9:13" x14ac:dyDescent="0.25">
      <c r="I11967">
        <v>22960</v>
      </c>
      <c r="J11967" t="s">
        <v>679</v>
      </c>
      <c r="K11967" t="s">
        <v>964</v>
      </c>
      <c r="L11967" s="82">
        <v>22503</v>
      </c>
      <c r="M11967" t="s">
        <v>13122</v>
      </c>
    </row>
    <row r="11968" spans="9:13" x14ac:dyDescent="0.25">
      <c r="I11968">
        <v>22961</v>
      </c>
      <c r="J11968" t="s">
        <v>455</v>
      </c>
      <c r="K11968" t="s">
        <v>962</v>
      </c>
      <c r="L11968" s="82">
        <v>22469</v>
      </c>
      <c r="M11968" t="s">
        <v>13123</v>
      </c>
    </row>
    <row r="11969" spans="9:13" x14ac:dyDescent="0.25">
      <c r="I11969">
        <v>22962</v>
      </c>
      <c r="J11969" t="s">
        <v>216</v>
      </c>
      <c r="K11969" t="s">
        <v>664</v>
      </c>
      <c r="L11969" s="82">
        <v>21007</v>
      </c>
      <c r="M11969" t="s">
        <v>13124</v>
      </c>
    </row>
    <row r="11970" spans="9:13" x14ac:dyDescent="0.25">
      <c r="I11970">
        <v>22963</v>
      </c>
      <c r="J11970" t="s">
        <v>214</v>
      </c>
      <c r="K11970" t="s">
        <v>882</v>
      </c>
      <c r="L11970" s="82">
        <v>21176</v>
      </c>
      <c r="M11970" t="s">
        <v>13125</v>
      </c>
    </row>
    <row r="11971" spans="9:13" x14ac:dyDescent="0.25">
      <c r="I11971">
        <v>22964</v>
      </c>
      <c r="J11971" t="s">
        <v>703</v>
      </c>
      <c r="K11971" t="s">
        <v>973</v>
      </c>
      <c r="L11971" s="82">
        <v>12905</v>
      </c>
      <c r="M11971" t="s">
        <v>13126</v>
      </c>
    </row>
    <row r="11972" spans="9:13" x14ac:dyDescent="0.25">
      <c r="I11972">
        <v>22965</v>
      </c>
      <c r="J11972" t="s">
        <v>381</v>
      </c>
      <c r="K11972" t="s">
        <v>977</v>
      </c>
      <c r="L11972" s="82">
        <v>13333</v>
      </c>
      <c r="M11972" t="s">
        <v>13127</v>
      </c>
    </row>
    <row r="11973" spans="9:13" x14ac:dyDescent="0.25">
      <c r="I11973">
        <v>22966</v>
      </c>
      <c r="J11973" t="s">
        <v>730</v>
      </c>
      <c r="K11973" t="s">
        <v>956</v>
      </c>
      <c r="L11973" s="82">
        <v>20791</v>
      </c>
      <c r="M11973" t="s">
        <v>13128</v>
      </c>
    </row>
    <row r="11974" spans="9:13" x14ac:dyDescent="0.25">
      <c r="I11974">
        <v>22967</v>
      </c>
      <c r="J11974" t="s">
        <v>663</v>
      </c>
      <c r="K11974" t="s">
        <v>992</v>
      </c>
      <c r="L11974" s="82">
        <v>28087</v>
      </c>
      <c r="M11974" t="s">
        <v>13129</v>
      </c>
    </row>
    <row r="11975" spans="9:13" x14ac:dyDescent="0.25">
      <c r="I11975">
        <v>22968</v>
      </c>
      <c r="J11975" t="s">
        <v>456</v>
      </c>
      <c r="K11975" t="s">
        <v>891</v>
      </c>
      <c r="L11975" s="82">
        <v>27500</v>
      </c>
      <c r="M11975" t="s">
        <v>13130</v>
      </c>
    </row>
    <row r="11976" spans="9:13" x14ac:dyDescent="0.25">
      <c r="I11976">
        <v>22969</v>
      </c>
      <c r="J11976" t="s">
        <v>344</v>
      </c>
      <c r="K11976" t="s">
        <v>664</v>
      </c>
      <c r="L11976" s="82">
        <v>27664</v>
      </c>
      <c r="M11976" t="s">
        <v>13131</v>
      </c>
    </row>
    <row r="11977" spans="9:13" x14ac:dyDescent="0.25">
      <c r="I11977">
        <v>22970</v>
      </c>
      <c r="J11977" t="s">
        <v>532</v>
      </c>
      <c r="K11977" t="s">
        <v>888</v>
      </c>
      <c r="L11977" s="82">
        <v>28039</v>
      </c>
      <c r="M11977" t="s">
        <v>13132</v>
      </c>
    </row>
    <row r="11978" spans="9:13" x14ac:dyDescent="0.25">
      <c r="I11978">
        <v>22971</v>
      </c>
      <c r="J11978" t="s">
        <v>363</v>
      </c>
      <c r="K11978" t="s">
        <v>933</v>
      </c>
      <c r="L11978" s="82">
        <v>29531</v>
      </c>
      <c r="M11978" t="s">
        <v>13133</v>
      </c>
    </row>
    <row r="11979" spans="9:13" x14ac:dyDescent="0.25">
      <c r="I11979">
        <v>22972</v>
      </c>
      <c r="J11979" t="s">
        <v>526</v>
      </c>
      <c r="K11979" t="s">
        <v>283</v>
      </c>
      <c r="L11979" s="82">
        <v>29275</v>
      </c>
      <c r="M11979" t="s">
        <v>13134</v>
      </c>
    </row>
    <row r="11980" spans="9:13" x14ac:dyDescent="0.25">
      <c r="I11980">
        <v>22973</v>
      </c>
      <c r="J11980" t="s">
        <v>196</v>
      </c>
      <c r="K11980" t="s">
        <v>900</v>
      </c>
      <c r="L11980" s="82">
        <v>17069</v>
      </c>
      <c r="M11980" t="s">
        <v>13135</v>
      </c>
    </row>
    <row r="11981" spans="9:13" x14ac:dyDescent="0.25">
      <c r="I11981">
        <v>22974</v>
      </c>
      <c r="J11981" t="s">
        <v>421</v>
      </c>
      <c r="K11981" t="s">
        <v>908</v>
      </c>
      <c r="L11981" s="82">
        <v>13652</v>
      </c>
      <c r="M11981" t="s">
        <v>13136</v>
      </c>
    </row>
    <row r="11982" spans="9:13" x14ac:dyDescent="0.25">
      <c r="I11982">
        <v>22975</v>
      </c>
      <c r="J11982" t="s">
        <v>556</v>
      </c>
      <c r="K11982" t="s">
        <v>950</v>
      </c>
      <c r="L11982" s="82">
        <v>28745</v>
      </c>
      <c r="M11982" t="s">
        <v>13137</v>
      </c>
    </row>
    <row r="11983" spans="9:13" x14ac:dyDescent="0.25">
      <c r="I11983">
        <v>22976</v>
      </c>
      <c r="J11983" t="s">
        <v>703</v>
      </c>
      <c r="K11983" t="s">
        <v>940</v>
      </c>
      <c r="L11983" s="82">
        <v>28589</v>
      </c>
      <c r="M11983" t="s">
        <v>13138</v>
      </c>
    </row>
    <row r="11984" spans="9:13" x14ac:dyDescent="0.25">
      <c r="I11984">
        <v>22977</v>
      </c>
      <c r="J11984" t="s">
        <v>161</v>
      </c>
      <c r="K11984" t="s">
        <v>917</v>
      </c>
      <c r="L11984" s="82">
        <v>28601</v>
      </c>
      <c r="M11984" t="s">
        <v>13139</v>
      </c>
    </row>
    <row r="11985" spans="9:13" x14ac:dyDescent="0.25">
      <c r="I11985">
        <v>22978</v>
      </c>
      <c r="J11985" t="s">
        <v>688</v>
      </c>
      <c r="K11985" t="s">
        <v>968</v>
      </c>
      <c r="L11985" s="82">
        <v>14179</v>
      </c>
      <c r="M11985" t="s">
        <v>13140</v>
      </c>
    </row>
    <row r="11986" spans="9:13" x14ac:dyDescent="0.25">
      <c r="I11986">
        <v>22979</v>
      </c>
      <c r="J11986" t="s">
        <v>281</v>
      </c>
      <c r="K11986" t="s">
        <v>857</v>
      </c>
      <c r="L11986" s="82">
        <v>28328</v>
      </c>
      <c r="M11986" t="s">
        <v>13141</v>
      </c>
    </row>
    <row r="11987" spans="9:13" x14ac:dyDescent="0.25">
      <c r="I11987">
        <v>22980</v>
      </c>
      <c r="J11987" t="s">
        <v>536</v>
      </c>
      <c r="K11987" t="s">
        <v>986</v>
      </c>
      <c r="L11987" s="82">
        <v>28179</v>
      </c>
      <c r="M11987" t="s">
        <v>13142</v>
      </c>
    </row>
    <row r="11988" spans="9:13" x14ac:dyDescent="0.25">
      <c r="I11988">
        <v>22981</v>
      </c>
      <c r="J11988" t="s">
        <v>187</v>
      </c>
      <c r="K11988" t="s">
        <v>862</v>
      </c>
      <c r="L11988" s="82">
        <v>28271</v>
      </c>
      <c r="M11988" t="s">
        <v>13143</v>
      </c>
    </row>
    <row r="11989" spans="9:13" x14ac:dyDescent="0.25">
      <c r="I11989">
        <v>22982</v>
      </c>
      <c r="J11989" t="s">
        <v>320</v>
      </c>
      <c r="K11989" t="s">
        <v>943</v>
      </c>
      <c r="L11989" s="82">
        <v>28037</v>
      </c>
      <c r="M11989" t="s">
        <v>13144</v>
      </c>
    </row>
    <row r="11990" spans="9:13" x14ac:dyDescent="0.25">
      <c r="I11990">
        <v>22983</v>
      </c>
      <c r="J11990" t="s">
        <v>284</v>
      </c>
      <c r="K11990" t="s">
        <v>835</v>
      </c>
      <c r="L11990" s="82">
        <v>29021</v>
      </c>
      <c r="M11990" t="s">
        <v>13145</v>
      </c>
    </row>
    <row r="11991" spans="9:13" x14ac:dyDescent="0.25">
      <c r="I11991">
        <v>22984</v>
      </c>
      <c r="J11991" t="s">
        <v>355</v>
      </c>
      <c r="K11991" t="s">
        <v>924</v>
      </c>
      <c r="L11991" s="82">
        <v>29139</v>
      </c>
      <c r="M11991" t="s">
        <v>13146</v>
      </c>
    </row>
    <row r="11992" spans="9:13" x14ac:dyDescent="0.25">
      <c r="I11992">
        <v>22985</v>
      </c>
      <c r="J11992" t="s">
        <v>319</v>
      </c>
      <c r="K11992" t="s">
        <v>888</v>
      </c>
      <c r="L11992" s="82">
        <v>29104</v>
      </c>
      <c r="M11992" t="s">
        <v>13147</v>
      </c>
    </row>
    <row r="11993" spans="9:13" x14ac:dyDescent="0.25">
      <c r="I11993">
        <v>22986</v>
      </c>
      <c r="J11993" t="s">
        <v>393</v>
      </c>
      <c r="K11993" t="s">
        <v>968</v>
      </c>
      <c r="L11993" s="82">
        <v>14819</v>
      </c>
      <c r="M11993" t="s">
        <v>13148</v>
      </c>
    </row>
    <row r="11994" spans="9:13" x14ac:dyDescent="0.25">
      <c r="I11994">
        <v>22987</v>
      </c>
      <c r="J11994" t="s">
        <v>371</v>
      </c>
      <c r="K11994" t="s">
        <v>855</v>
      </c>
      <c r="L11994" s="82">
        <v>14903</v>
      </c>
      <c r="M11994" t="s">
        <v>13149</v>
      </c>
    </row>
    <row r="11995" spans="9:13" x14ac:dyDescent="0.25">
      <c r="I11995">
        <v>22988</v>
      </c>
      <c r="J11995" t="s">
        <v>501</v>
      </c>
      <c r="K11995" t="s">
        <v>990</v>
      </c>
      <c r="L11995" s="82">
        <v>14690</v>
      </c>
      <c r="M11995" t="s">
        <v>13150</v>
      </c>
    </row>
    <row r="11996" spans="9:13" x14ac:dyDescent="0.25">
      <c r="I11996">
        <v>22989</v>
      </c>
      <c r="J11996" t="s">
        <v>188</v>
      </c>
      <c r="K11996" t="s">
        <v>876</v>
      </c>
      <c r="L11996" s="82">
        <v>27949</v>
      </c>
      <c r="M11996" t="s">
        <v>13151</v>
      </c>
    </row>
    <row r="11997" spans="9:13" x14ac:dyDescent="0.25">
      <c r="I11997">
        <v>22990</v>
      </c>
      <c r="J11997" t="s">
        <v>226</v>
      </c>
      <c r="K11997" t="s">
        <v>949</v>
      </c>
      <c r="L11997" s="82">
        <v>28097</v>
      </c>
      <c r="M11997" t="s">
        <v>13152</v>
      </c>
    </row>
    <row r="11998" spans="9:13" x14ac:dyDescent="0.25">
      <c r="I11998">
        <v>22991</v>
      </c>
      <c r="J11998" t="s">
        <v>363</v>
      </c>
      <c r="K11998" t="s">
        <v>834</v>
      </c>
      <c r="L11998" s="82">
        <v>27235</v>
      </c>
      <c r="M11998" t="s">
        <v>13153</v>
      </c>
    </row>
    <row r="11999" spans="9:13" x14ac:dyDescent="0.25">
      <c r="I11999">
        <v>22992</v>
      </c>
      <c r="J11999" t="s">
        <v>453</v>
      </c>
      <c r="K11999" t="s">
        <v>821</v>
      </c>
      <c r="L11999" s="82">
        <v>26989</v>
      </c>
      <c r="M11999" t="s">
        <v>13154</v>
      </c>
    </row>
    <row r="12000" spans="9:13" x14ac:dyDescent="0.25">
      <c r="I12000">
        <v>22993</v>
      </c>
      <c r="J12000" t="s">
        <v>337</v>
      </c>
      <c r="K12000" t="s">
        <v>860</v>
      </c>
      <c r="L12000" s="82">
        <v>26349</v>
      </c>
      <c r="M12000" t="s">
        <v>13155</v>
      </c>
    </row>
    <row r="12001" spans="9:13" x14ac:dyDescent="0.25">
      <c r="I12001">
        <v>22994</v>
      </c>
      <c r="J12001" t="s">
        <v>163</v>
      </c>
      <c r="K12001" t="s">
        <v>698</v>
      </c>
      <c r="L12001" s="82">
        <v>26446</v>
      </c>
      <c r="M12001" t="s">
        <v>13156</v>
      </c>
    </row>
    <row r="12002" spans="9:13" x14ac:dyDescent="0.25">
      <c r="I12002">
        <v>22995</v>
      </c>
      <c r="J12002" t="s">
        <v>448</v>
      </c>
      <c r="K12002" t="s">
        <v>417</v>
      </c>
      <c r="L12002" s="82">
        <v>26451</v>
      </c>
      <c r="M12002" t="s">
        <v>13157</v>
      </c>
    </row>
    <row r="12003" spans="9:13" x14ac:dyDescent="0.25">
      <c r="I12003">
        <v>22996</v>
      </c>
      <c r="J12003" t="s">
        <v>167</v>
      </c>
      <c r="K12003" t="s">
        <v>875</v>
      </c>
      <c r="L12003" s="82">
        <v>26636</v>
      </c>
      <c r="M12003" t="s">
        <v>13158</v>
      </c>
    </row>
    <row r="12004" spans="9:13" x14ac:dyDescent="0.25">
      <c r="I12004">
        <v>22997</v>
      </c>
      <c r="J12004" t="s">
        <v>227</v>
      </c>
      <c r="K12004" t="s">
        <v>923</v>
      </c>
      <c r="L12004" s="82">
        <v>25103</v>
      </c>
      <c r="M12004" t="s">
        <v>13159</v>
      </c>
    </row>
    <row r="12005" spans="9:13" x14ac:dyDescent="0.25">
      <c r="I12005">
        <v>22998</v>
      </c>
      <c r="J12005" t="s">
        <v>160</v>
      </c>
      <c r="K12005" t="s">
        <v>986</v>
      </c>
      <c r="L12005" s="82">
        <v>25168</v>
      </c>
      <c r="M12005" t="s">
        <v>13160</v>
      </c>
    </row>
    <row r="12006" spans="9:13" x14ac:dyDescent="0.25">
      <c r="I12006">
        <v>22999</v>
      </c>
      <c r="J12006" t="s">
        <v>477</v>
      </c>
      <c r="K12006" t="s">
        <v>837</v>
      </c>
      <c r="L12006" s="82">
        <v>25117</v>
      </c>
      <c r="M12006" t="s">
        <v>13161</v>
      </c>
    </row>
    <row r="12007" spans="9:13" x14ac:dyDescent="0.25">
      <c r="I12007">
        <v>23000</v>
      </c>
      <c r="J12007" t="s">
        <v>342</v>
      </c>
      <c r="K12007" t="s">
        <v>875</v>
      </c>
      <c r="L12007" s="82">
        <v>24635</v>
      </c>
      <c r="M12007" t="s">
        <v>13162</v>
      </c>
    </row>
    <row r="12008" spans="9:13" x14ac:dyDescent="0.25">
      <c r="I12008">
        <v>23001</v>
      </c>
      <c r="J12008" t="s">
        <v>153</v>
      </c>
      <c r="K12008" t="s">
        <v>868</v>
      </c>
      <c r="L12008" s="82">
        <v>24496</v>
      </c>
      <c r="M12008" t="s">
        <v>13163</v>
      </c>
    </row>
    <row r="12009" spans="9:13" x14ac:dyDescent="0.25">
      <c r="I12009">
        <v>23002</v>
      </c>
      <c r="J12009" t="s">
        <v>375</v>
      </c>
      <c r="K12009" t="s">
        <v>857</v>
      </c>
      <c r="L12009" s="82">
        <v>24900</v>
      </c>
      <c r="M12009" t="s">
        <v>13164</v>
      </c>
    </row>
    <row r="12010" spans="9:13" x14ac:dyDescent="0.25">
      <c r="I12010">
        <v>23003</v>
      </c>
      <c r="J12010" t="s">
        <v>291</v>
      </c>
      <c r="K12010" t="s">
        <v>924</v>
      </c>
      <c r="L12010" s="82">
        <v>24985</v>
      </c>
      <c r="M12010" t="s">
        <v>13165</v>
      </c>
    </row>
    <row r="12011" spans="9:13" x14ac:dyDescent="0.25">
      <c r="I12011">
        <v>23004</v>
      </c>
      <c r="J12011" t="s">
        <v>380</v>
      </c>
      <c r="K12011" t="s">
        <v>898</v>
      </c>
      <c r="L12011" s="82">
        <v>25059</v>
      </c>
      <c r="M12011" t="s">
        <v>13166</v>
      </c>
    </row>
    <row r="12012" spans="9:13" x14ac:dyDescent="0.25">
      <c r="I12012">
        <v>23005</v>
      </c>
      <c r="J12012" t="s">
        <v>166</v>
      </c>
      <c r="K12012" t="s">
        <v>991</v>
      </c>
      <c r="L12012" s="82">
        <v>29180</v>
      </c>
      <c r="M12012" t="s">
        <v>13167</v>
      </c>
    </row>
    <row r="12013" spans="9:13" x14ac:dyDescent="0.25">
      <c r="I12013">
        <v>23006</v>
      </c>
      <c r="J12013" t="s">
        <v>170</v>
      </c>
      <c r="K12013" t="s">
        <v>726</v>
      </c>
      <c r="L12013" s="82">
        <v>28940</v>
      </c>
      <c r="M12013" t="s">
        <v>13168</v>
      </c>
    </row>
    <row r="12014" spans="9:13" x14ac:dyDescent="0.25">
      <c r="I12014">
        <v>23007</v>
      </c>
      <c r="J12014" t="s">
        <v>521</v>
      </c>
      <c r="K12014" t="s">
        <v>860</v>
      </c>
      <c r="L12014" s="82">
        <v>29163</v>
      </c>
      <c r="M12014" t="s">
        <v>13169</v>
      </c>
    </row>
    <row r="12015" spans="9:13" x14ac:dyDescent="0.25">
      <c r="I12015">
        <v>23008</v>
      </c>
      <c r="J12015" t="s">
        <v>461</v>
      </c>
      <c r="K12015" t="s">
        <v>962</v>
      </c>
      <c r="L12015" s="82">
        <v>16413</v>
      </c>
      <c r="M12015" t="s">
        <v>13170</v>
      </c>
    </row>
    <row r="12016" spans="9:13" x14ac:dyDescent="0.25">
      <c r="I12016">
        <v>23009</v>
      </c>
      <c r="J12016" t="s">
        <v>234</v>
      </c>
      <c r="K12016" t="s">
        <v>495</v>
      </c>
      <c r="L12016" s="82">
        <v>28565</v>
      </c>
      <c r="M12016" t="s">
        <v>13171</v>
      </c>
    </row>
    <row r="12017" spans="9:13" x14ac:dyDescent="0.25">
      <c r="I12017">
        <v>23010</v>
      </c>
      <c r="J12017" t="s">
        <v>170</v>
      </c>
      <c r="K12017" t="s">
        <v>945</v>
      </c>
      <c r="L12017" s="82">
        <v>28565</v>
      </c>
      <c r="M12017" t="s">
        <v>13172</v>
      </c>
    </row>
    <row r="12018" spans="9:13" x14ac:dyDescent="0.25">
      <c r="I12018">
        <v>23011</v>
      </c>
      <c r="J12018" t="s">
        <v>493</v>
      </c>
      <c r="K12018" t="s">
        <v>911</v>
      </c>
      <c r="L12018" s="82">
        <v>28581</v>
      </c>
      <c r="M12018" t="s">
        <v>13173</v>
      </c>
    </row>
    <row r="12019" spans="9:13" x14ac:dyDescent="0.25">
      <c r="I12019">
        <v>23012</v>
      </c>
      <c r="J12019" t="s">
        <v>554</v>
      </c>
      <c r="K12019" t="s">
        <v>830</v>
      </c>
      <c r="L12019" s="82">
        <v>17069</v>
      </c>
      <c r="M12019" t="s">
        <v>13174</v>
      </c>
    </row>
    <row r="12020" spans="9:13" x14ac:dyDescent="0.25">
      <c r="I12020">
        <v>23013</v>
      </c>
      <c r="J12020" t="s">
        <v>430</v>
      </c>
      <c r="K12020" t="s">
        <v>821</v>
      </c>
      <c r="L12020" s="82">
        <v>16903</v>
      </c>
      <c r="M12020" t="s">
        <v>13175</v>
      </c>
    </row>
    <row r="12021" spans="9:13" x14ac:dyDescent="0.25">
      <c r="I12021">
        <v>23014</v>
      </c>
      <c r="J12021" t="s">
        <v>638</v>
      </c>
      <c r="K12021" t="s">
        <v>828</v>
      </c>
      <c r="L12021" s="82">
        <v>16955</v>
      </c>
      <c r="M12021" t="s">
        <v>13176</v>
      </c>
    </row>
    <row r="12022" spans="9:13" x14ac:dyDescent="0.25">
      <c r="I12022">
        <v>23015</v>
      </c>
      <c r="J12022" t="s">
        <v>531</v>
      </c>
      <c r="K12022" t="s">
        <v>911</v>
      </c>
      <c r="L12022" s="82">
        <v>25972</v>
      </c>
      <c r="M12022" t="s">
        <v>13177</v>
      </c>
    </row>
    <row r="12023" spans="9:13" x14ac:dyDescent="0.25">
      <c r="I12023">
        <v>23016</v>
      </c>
      <c r="J12023" t="s">
        <v>342</v>
      </c>
      <c r="K12023" t="s">
        <v>864</v>
      </c>
      <c r="L12023" s="82">
        <v>25966</v>
      </c>
      <c r="M12023" t="s">
        <v>13178</v>
      </c>
    </row>
    <row r="12024" spans="9:13" x14ac:dyDescent="0.25">
      <c r="I12024">
        <v>23017</v>
      </c>
      <c r="J12024" t="s">
        <v>628</v>
      </c>
      <c r="K12024" t="s">
        <v>839</v>
      </c>
      <c r="L12024" s="82">
        <v>25997</v>
      </c>
      <c r="M12024" t="s">
        <v>13179</v>
      </c>
    </row>
    <row r="12025" spans="9:13" x14ac:dyDescent="0.25">
      <c r="I12025">
        <v>23018</v>
      </c>
      <c r="J12025" t="s">
        <v>530</v>
      </c>
      <c r="K12025" t="s">
        <v>126</v>
      </c>
      <c r="L12025" s="82">
        <v>25995</v>
      </c>
      <c r="M12025" t="s">
        <v>13180</v>
      </c>
    </row>
    <row r="12026" spans="9:13" x14ac:dyDescent="0.25">
      <c r="I12026">
        <v>23019</v>
      </c>
      <c r="J12026" t="s">
        <v>515</v>
      </c>
      <c r="K12026" t="s">
        <v>856</v>
      </c>
      <c r="L12026" s="82">
        <v>26037</v>
      </c>
      <c r="M12026" t="s">
        <v>13181</v>
      </c>
    </row>
    <row r="12027" spans="9:13" x14ac:dyDescent="0.25">
      <c r="I12027">
        <v>23020</v>
      </c>
      <c r="J12027" t="s">
        <v>285</v>
      </c>
      <c r="K12027" t="s">
        <v>948</v>
      </c>
      <c r="L12027" s="82">
        <v>23123</v>
      </c>
      <c r="M12027" t="s">
        <v>13182</v>
      </c>
    </row>
    <row r="12028" spans="9:13" x14ac:dyDescent="0.25">
      <c r="I12028">
        <v>23021</v>
      </c>
      <c r="J12028" t="s">
        <v>631</v>
      </c>
      <c r="K12028" t="s">
        <v>828</v>
      </c>
      <c r="L12028" s="82">
        <v>23210</v>
      </c>
      <c r="M12028" t="s">
        <v>13183</v>
      </c>
    </row>
    <row r="12029" spans="9:13" x14ac:dyDescent="0.25">
      <c r="I12029">
        <v>23022</v>
      </c>
      <c r="J12029" t="s">
        <v>290</v>
      </c>
      <c r="K12029" t="s">
        <v>602</v>
      </c>
      <c r="L12029" s="82">
        <v>22880</v>
      </c>
      <c r="M12029" t="s">
        <v>13184</v>
      </c>
    </row>
    <row r="12030" spans="9:13" x14ac:dyDescent="0.25">
      <c r="I12030">
        <v>23023</v>
      </c>
      <c r="J12030" t="s">
        <v>499</v>
      </c>
      <c r="K12030" t="s">
        <v>908</v>
      </c>
      <c r="L12030" s="82">
        <v>22962</v>
      </c>
      <c r="M12030" t="s">
        <v>13185</v>
      </c>
    </row>
    <row r="12031" spans="9:13" x14ac:dyDescent="0.25">
      <c r="I12031">
        <v>23024</v>
      </c>
      <c r="J12031" t="s">
        <v>515</v>
      </c>
      <c r="K12031" t="s">
        <v>890</v>
      </c>
      <c r="L12031" s="82">
        <v>22691</v>
      </c>
      <c r="M12031" t="s">
        <v>13186</v>
      </c>
    </row>
    <row r="12032" spans="9:13" x14ac:dyDescent="0.25">
      <c r="I12032">
        <v>23025</v>
      </c>
      <c r="J12032" t="s">
        <v>530</v>
      </c>
      <c r="K12032" t="s">
        <v>912</v>
      </c>
      <c r="L12032" s="82">
        <v>22738</v>
      </c>
      <c r="M12032" t="s">
        <v>13187</v>
      </c>
    </row>
    <row r="12033" spans="9:13" x14ac:dyDescent="0.25">
      <c r="I12033">
        <v>23026</v>
      </c>
      <c r="J12033" t="s">
        <v>209</v>
      </c>
      <c r="K12033" t="s">
        <v>983</v>
      </c>
      <c r="L12033" s="82">
        <v>22870</v>
      </c>
      <c r="M12033" t="s">
        <v>13188</v>
      </c>
    </row>
    <row r="12034" spans="9:13" x14ac:dyDescent="0.25">
      <c r="I12034">
        <v>23027</v>
      </c>
      <c r="J12034" t="s">
        <v>354</v>
      </c>
      <c r="K12034" t="s">
        <v>913</v>
      </c>
      <c r="L12034" s="82">
        <v>22738</v>
      </c>
      <c r="M12034" t="s">
        <v>13189</v>
      </c>
    </row>
    <row r="12035" spans="9:13" x14ac:dyDescent="0.25">
      <c r="I12035">
        <v>23028</v>
      </c>
      <c r="J12035" t="s">
        <v>325</v>
      </c>
      <c r="K12035" t="s">
        <v>344</v>
      </c>
      <c r="L12035" s="82">
        <v>22689</v>
      </c>
      <c r="M12035" t="s">
        <v>13190</v>
      </c>
    </row>
    <row r="12036" spans="9:13" x14ac:dyDescent="0.25">
      <c r="I12036">
        <v>23029</v>
      </c>
      <c r="J12036" t="s">
        <v>161</v>
      </c>
      <c r="K12036" t="s">
        <v>262</v>
      </c>
      <c r="L12036" s="82">
        <v>22387</v>
      </c>
      <c r="M12036" t="s">
        <v>13191</v>
      </c>
    </row>
    <row r="12037" spans="9:13" x14ac:dyDescent="0.25">
      <c r="I12037">
        <v>23030</v>
      </c>
      <c r="J12037" t="s">
        <v>460</v>
      </c>
      <c r="K12037" t="s">
        <v>834</v>
      </c>
      <c r="L12037" s="82">
        <v>22442</v>
      </c>
      <c r="M12037" t="s">
        <v>13192</v>
      </c>
    </row>
    <row r="12038" spans="9:13" x14ac:dyDescent="0.25">
      <c r="I12038">
        <v>23031</v>
      </c>
      <c r="J12038" t="s">
        <v>310</v>
      </c>
      <c r="K12038" t="s">
        <v>363</v>
      </c>
      <c r="L12038" s="82">
        <v>22587</v>
      </c>
      <c r="M12038" t="s">
        <v>13193</v>
      </c>
    </row>
    <row r="12039" spans="9:13" x14ac:dyDescent="0.25">
      <c r="I12039">
        <v>23032</v>
      </c>
      <c r="J12039" t="s">
        <v>186</v>
      </c>
      <c r="K12039" t="s">
        <v>996</v>
      </c>
      <c r="L12039" s="82">
        <v>22352</v>
      </c>
      <c r="M12039" t="s">
        <v>13194</v>
      </c>
    </row>
    <row r="12040" spans="9:13" x14ac:dyDescent="0.25">
      <c r="I12040">
        <v>23033</v>
      </c>
      <c r="J12040" t="s">
        <v>562</v>
      </c>
      <c r="K12040" t="s">
        <v>950</v>
      </c>
      <c r="L12040" s="82">
        <v>22392</v>
      </c>
      <c r="M12040" t="s">
        <v>13195</v>
      </c>
    </row>
    <row r="12041" spans="9:13" x14ac:dyDescent="0.25">
      <c r="I12041">
        <v>23034</v>
      </c>
      <c r="J12041" t="s">
        <v>563</v>
      </c>
      <c r="K12041" t="s">
        <v>935</v>
      </c>
      <c r="L12041" s="82">
        <v>22504</v>
      </c>
      <c r="M12041" t="s">
        <v>13196</v>
      </c>
    </row>
    <row r="12042" spans="9:13" x14ac:dyDescent="0.25">
      <c r="I12042">
        <v>23035</v>
      </c>
      <c r="J12042" t="s">
        <v>284</v>
      </c>
      <c r="K12042" t="s">
        <v>933</v>
      </c>
      <c r="L12042" s="82">
        <v>22535</v>
      </c>
      <c r="M12042" t="s">
        <v>13197</v>
      </c>
    </row>
    <row r="12043" spans="9:13" x14ac:dyDescent="0.25">
      <c r="I12043">
        <v>23036</v>
      </c>
      <c r="J12043" t="s">
        <v>211</v>
      </c>
      <c r="K12043" t="s">
        <v>987</v>
      </c>
      <c r="L12043" s="82">
        <v>22343</v>
      </c>
      <c r="M12043" t="s">
        <v>13198</v>
      </c>
    </row>
    <row r="12044" spans="9:13" x14ac:dyDescent="0.25">
      <c r="I12044">
        <v>23037</v>
      </c>
      <c r="J12044" t="s">
        <v>227</v>
      </c>
      <c r="K12044" t="s">
        <v>928</v>
      </c>
      <c r="L12044" s="82">
        <v>20261</v>
      </c>
      <c r="M12044" t="s">
        <v>13199</v>
      </c>
    </row>
    <row r="12045" spans="9:13" x14ac:dyDescent="0.25">
      <c r="I12045">
        <v>23038</v>
      </c>
      <c r="J12045" t="s">
        <v>162</v>
      </c>
      <c r="K12045" t="s">
        <v>874</v>
      </c>
      <c r="L12045" s="82">
        <v>20420</v>
      </c>
      <c r="M12045" t="s">
        <v>13200</v>
      </c>
    </row>
    <row r="12046" spans="9:13" x14ac:dyDescent="0.25">
      <c r="I12046">
        <v>23039</v>
      </c>
      <c r="J12046" t="s">
        <v>164</v>
      </c>
      <c r="K12046" t="s">
        <v>749</v>
      </c>
      <c r="L12046" s="82">
        <v>20273</v>
      </c>
      <c r="M12046" t="s">
        <v>13201</v>
      </c>
    </row>
    <row r="12047" spans="9:13" x14ac:dyDescent="0.25">
      <c r="I12047">
        <v>23040</v>
      </c>
      <c r="J12047" t="s">
        <v>170</v>
      </c>
      <c r="K12047" t="s">
        <v>363</v>
      </c>
      <c r="L12047" s="82">
        <v>20163</v>
      </c>
      <c r="M12047" t="s">
        <v>13202</v>
      </c>
    </row>
    <row r="12048" spans="9:13" x14ac:dyDescent="0.25">
      <c r="I12048">
        <v>23041</v>
      </c>
      <c r="J12048" t="s">
        <v>315</v>
      </c>
      <c r="K12048" t="s">
        <v>856</v>
      </c>
      <c r="L12048" s="82">
        <v>20389</v>
      </c>
      <c r="M12048" t="s">
        <v>13203</v>
      </c>
    </row>
    <row r="12049" spans="9:13" x14ac:dyDescent="0.25">
      <c r="I12049">
        <v>23042</v>
      </c>
      <c r="J12049" t="s">
        <v>723</v>
      </c>
      <c r="K12049" t="s">
        <v>123</v>
      </c>
      <c r="L12049" s="82">
        <v>20266</v>
      </c>
      <c r="M12049" t="s">
        <v>13204</v>
      </c>
    </row>
    <row r="12050" spans="9:13" x14ac:dyDescent="0.25">
      <c r="I12050">
        <v>23043</v>
      </c>
      <c r="J12050" t="s">
        <v>450</v>
      </c>
      <c r="K12050" t="s">
        <v>993</v>
      </c>
      <c r="L12050" s="82">
        <v>20306</v>
      </c>
      <c r="M12050" t="s">
        <v>13205</v>
      </c>
    </row>
    <row r="12051" spans="9:13" x14ac:dyDescent="0.25">
      <c r="I12051">
        <v>23044</v>
      </c>
      <c r="J12051" t="s">
        <v>460</v>
      </c>
      <c r="K12051" t="s">
        <v>917</v>
      </c>
      <c r="L12051" s="82">
        <v>19940</v>
      </c>
      <c r="M12051" t="s">
        <v>13206</v>
      </c>
    </row>
    <row r="12052" spans="9:13" x14ac:dyDescent="0.25">
      <c r="I12052">
        <v>23045</v>
      </c>
      <c r="J12052" t="s">
        <v>288</v>
      </c>
      <c r="K12052" t="s">
        <v>917</v>
      </c>
      <c r="L12052" s="82">
        <v>19740</v>
      </c>
      <c r="M12052" t="s">
        <v>13207</v>
      </c>
    </row>
    <row r="12053" spans="9:13" x14ac:dyDescent="0.25">
      <c r="I12053">
        <v>23046</v>
      </c>
      <c r="J12053" t="s">
        <v>413</v>
      </c>
      <c r="K12053" t="s">
        <v>964</v>
      </c>
      <c r="L12053" s="82">
        <v>13003</v>
      </c>
      <c r="M12053" t="s">
        <v>13208</v>
      </c>
    </row>
    <row r="12054" spans="9:13" x14ac:dyDescent="0.25">
      <c r="I12054">
        <v>23047</v>
      </c>
      <c r="J12054" t="s">
        <v>708</v>
      </c>
      <c r="K12054" t="s">
        <v>967</v>
      </c>
      <c r="L12054" s="82">
        <v>13059</v>
      </c>
      <c r="M12054" t="s">
        <v>13209</v>
      </c>
    </row>
    <row r="12055" spans="9:13" x14ac:dyDescent="0.25">
      <c r="I12055">
        <v>23048</v>
      </c>
      <c r="J12055" t="s">
        <v>448</v>
      </c>
      <c r="K12055" t="s">
        <v>926</v>
      </c>
      <c r="L12055" s="82">
        <v>13449</v>
      </c>
      <c r="M12055" t="s">
        <v>13210</v>
      </c>
    </row>
    <row r="12056" spans="9:13" x14ac:dyDescent="0.25">
      <c r="I12056">
        <v>23049</v>
      </c>
      <c r="J12056" t="s">
        <v>222</v>
      </c>
      <c r="K12056" t="s">
        <v>849</v>
      </c>
      <c r="L12056" s="82">
        <v>13318</v>
      </c>
      <c r="M12056" t="s">
        <v>13211</v>
      </c>
    </row>
    <row r="12057" spans="9:13" x14ac:dyDescent="0.25">
      <c r="I12057">
        <v>23050</v>
      </c>
      <c r="J12057" t="s">
        <v>595</v>
      </c>
      <c r="K12057" t="s">
        <v>995</v>
      </c>
      <c r="L12057" s="82">
        <v>13374</v>
      </c>
      <c r="M12057" t="s">
        <v>13212</v>
      </c>
    </row>
    <row r="12058" spans="9:13" x14ac:dyDescent="0.25">
      <c r="I12058">
        <v>23051</v>
      </c>
      <c r="J12058" t="s">
        <v>186</v>
      </c>
      <c r="K12058" t="s">
        <v>987</v>
      </c>
      <c r="L12058" s="82">
        <v>13383</v>
      </c>
      <c r="M12058" t="s">
        <v>13213</v>
      </c>
    </row>
    <row r="12059" spans="9:13" x14ac:dyDescent="0.25">
      <c r="I12059">
        <v>23052</v>
      </c>
      <c r="J12059" t="s">
        <v>598</v>
      </c>
      <c r="K12059" t="s">
        <v>949</v>
      </c>
      <c r="L12059" s="82">
        <v>13286</v>
      </c>
      <c r="M12059" t="s">
        <v>13214</v>
      </c>
    </row>
    <row r="12060" spans="9:13" x14ac:dyDescent="0.25">
      <c r="I12060">
        <v>23053</v>
      </c>
      <c r="J12060" t="s">
        <v>325</v>
      </c>
      <c r="K12060" t="s">
        <v>526</v>
      </c>
      <c r="L12060" s="82">
        <v>22236</v>
      </c>
      <c r="M12060" t="s">
        <v>13215</v>
      </c>
    </row>
    <row r="12061" spans="9:13" x14ac:dyDescent="0.25">
      <c r="I12061">
        <v>23054</v>
      </c>
      <c r="J12061" t="s">
        <v>292</v>
      </c>
      <c r="K12061" t="s">
        <v>993</v>
      </c>
      <c r="L12061" s="82">
        <v>22172</v>
      </c>
      <c r="M12061" t="s">
        <v>13216</v>
      </c>
    </row>
    <row r="12062" spans="9:13" x14ac:dyDescent="0.25">
      <c r="I12062">
        <v>23055</v>
      </c>
      <c r="J12062" t="s">
        <v>170</v>
      </c>
      <c r="K12062" t="s">
        <v>871</v>
      </c>
      <c r="L12062" s="82">
        <v>22136</v>
      </c>
      <c r="M12062" t="s">
        <v>13217</v>
      </c>
    </row>
    <row r="12063" spans="9:13" x14ac:dyDescent="0.25">
      <c r="I12063">
        <v>23056</v>
      </c>
      <c r="J12063" t="s">
        <v>226</v>
      </c>
      <c r="K12063" t="s">
        <v>944</v>
      </c>
      <c r="L12063" s="82">
        <v>22050</v>
      </c>
      <c r="M12063" t="s">
        <v>13218</v>
      </c>
    </row>
    <row r="12064" spans="9:13" x14ac:dyDescent="0.25">
      <c r="I12064">
        <v>23057</v>
      </c>
      <c r="J12064" t="s">
        <v>588</v>
      </c>
      <c r="K12064" t="s">
        <v>912</v>
      </c>
      <c r="L12064" s="82">
        <v>19780</v>
      </c>
      <c r="M12064" t="s">
        <v>13219</v>
      </c>
    </row>
    <row r="12065" spans="9:13" x14ac:dyDescent="0.25">
      <c r="I12065">
        <v>23058</v>
      </c>
      <c r="J12065" t="s">
        <v>683</v>
      </c>
      <c r="K12065" t="s">
        <v>911</v>
      </c>
      <c r="L12065" s="82">
        <v>19617</v>
      </c>
      <c r="M12065" t="s">
        <v>13220</v>
      </c>
    </row>
    <row r="12066" spans="9:13" x14ac:dyDescent="0.25">
      <c r="I12066">
        <v>23059</v>
      </c>
      <c r="J12066" t="s">
        <v>356</v>
      </c>
      <c r="K12066" t="s">
        <v>867</v>
      </c>
      <c r="L12066" s="82">
        <v>19582</v>
      </c>
      <c r="M12066" t="s">
        <v>13221</v>
      </c>
    </row>
    <row r="12067" spans="9:13" x14ac:dyDescent="0.25">
      <c r="I12067">
        <v>23060</v>
      </c>
      <c r="J12067" t="s">
        <v>448</v>
      </c>
      <c r="K12067" t="s">
        <v>909</v>
      </c>
      <c r="L12067" s="82">
        <v>19151</v>
      </c>
      <c r="M12067" t="s">
        <v>13222</v>
      </c>
    </row>
    <row r="12068" spans="9:13" x14ac:dyDescent="0.25">
      <c r="I12068">
        <v>23061</v>
      </c>
      <c r="J12068" t="s">
        <v>503</v>
      </c>
      <c r="K12068" t="s">
        <v>939</v>
      </c>
      <c r="L12068" s="82">
        <v>19354</v>
      </c>
      <c r="M12068" t="s">
        <v>13223</v>
      </c>
    </row>
    <row r="12069" spans="9:13" x14ac:dyDescent="0.25">
      <c r="I12069">
        <v>23062</v>
      </c>
      <c r="J12069" t="s">
        <v>315</v>
      </c>
      <c r="K12069" t="s">
        <v>874</v>
      </c>
      <c r="L12069" s="82">
        <v>13768</v>
      </c>
      <c r="M12069" t="s">
        <v>13224</v>
      </c>
    </row>
    <row r="12070" spans="9:13" x14ac:dyDescent="0.25">
      <c r="I12070">
        <v>23063</v>
      </c>
      <c r="J12070" t="s">
        <v>183</v>
      </c>
      <c r="K12070" t="s">
        <v>953</v>
      </c>
      <c r="L12070" s="82">
        <v>13621</v>
      </c>
      <c r="M12070" t="s">
        <v>13225</v>
      </c>
    </row>
    <row r="12071" spans="9:13" x14ac:dyDescent="0.25">
      <c r="I12071">
        <v>23064</v>
      </c>
      <c r="J12071" t="s">
        <v>686</v>
      </c>
      <c r="K12071" t="s">
        <v>932</v>
      </c>
      <c r="L12071" s="82">
        <v>13652</v>
      </c>
      <c r="M12071" t="s">
        <v>13226</v>
      </c>
    </row>
    <row r="12072" spans="9:13" x14ac:dyDescent="0.25">
      <c r="I12072">
        <v>23065</v>
      </c>
      <c r="J12072" t="s">
        <v>656</v>
      </c>
      <c r="K12072" t="s">
        <v>853</v>
      </c>
      <c r="L12072" s="82">
        <v>13656</v>
      </c>
      <c r="M12072" t="s">
        <v>13227</v>
      </c>
    </row>
    <row r="12073" spans="9:13" x14ac:dyDescent="0.25">
      <c r="I12073">
        <v>23066</v>
      </c>
      <c r="J12073" t="s">
        <v>453</v>
      </c>
      <c r="K12073" t="s">
        <v>840</v>
      </c>
      <c r="L12073" s="82">
        <v>13560</v>
      </c>
      <c r="M12073" t="s">
        <v>13228</v>
      </c>
    </row>
    <row r="12074" spans="9:13" x14ac:dyDescent="0.25">
      <c r="I12074">
        <v>23067</v>
      </c>
      <c r="J12074" t="s">
        <v>407</v>
      </c>
      <c r="K12074" t="s">
        <v>970</v>
      </c>
      <c r="L12074" s="82">
        <v>13915</v>
      </c>
      <c r="M12074" t="s">
        <v>13229</v>
      </c>
    </row>
    <row r="12075" spans="9:13" x14ac:dyDescent="0.25">
      <c r="I12075">
        <v>23068</v>
      </c>
      <c r="J12075" t="s">
        <v>229</v>
      </c>
      <c r="K12075" t="s">
        <v>965</v>
      </c>
      <c r="L12075" s="82">
        <v>14469</v>
      </c>
      <c r="M12075" t="s">
        <v>13230</v>
      </c>
    </row>
    <row r="12076" spans="9:13" x14ac:dyDescent="0.25">
      <c r="I12076">
        <v>23069</v>
      </c>
      <c r="J12076" t="s">
        <v>325</v>
      </c>
      <c r="K12076" t="s">
        <v>937</v>
      </c>
      <c r="L12076" s="82">
        <v>14912</v>
      </c>
      <c r="M12076" t="s">
        <v>13231</v>
      </c>
    </row>
    <row r="12077" spans="9:13" x14ac:dyDescent="0.25">
      <c r="I12077">
        <v>23070</v>
      </c>
      <c r="J12077" t="s">
        <v>315</v>
      </c>
      <c r="K12077" t="s">
        <v>995</v>
      </c>
      <c r="L12077" s="82">
        <v>14919</v>
      </c>
      <c r="M12077" t="s">
        <v>13232</v>
      </c>
    </row>
    <row r="12078" spans="9:13" x14ac:dyDescent="0.25">
      <c r="I12078">
        <v>23071</v>
      </c>
      <c r="J12078" t="s">
        <v>353</v>
      </c>
      <c r="K12078" t="s">
        <v>959</v>
      </c>
      <c r="L12078" s="82">
        <v>14770</v>
      </c>
      <c r="M12078" t="s">
        <v>13233</v>
      </c>
    </row>
    <row r="12079" spans="9:13" x14ac:dyDescent="0.25">
      <c r="I12079">
        <v>23072</v>
      </c>
      <c r="J12079" t="s">
        <v>650</v>
      </c>
      <c r="K12079" t="s">
        <v>989</v>
      </c>
      <c r="L12079" s="82">
        <v>14720</v>
      </c>
      <c r="M12079" t="s">
        <v>13234</v>
      </c>
    </row>
    <row r="12080" spans="9:13" x14ac:dyDescent="0.25">
      <c r="I12080">
        <v>23073</v>
      </c>
      <c r="J12080" t="s">
        <v>349</v>
      </c>
      <c r="K12080" t="s">
        <v>913</v>
      </c>
      <c r="L12080" s="82">
        <v>14902</v>
      </c>
      <c r="M12080" t="s">
        <v>13235</v>
      </c>
    </row>
    <row r="12081" spans="9:13" x14ac:dyDescent="0.25">
      <c r="I12081">
        <v>23074</v>
      </c>
      <c r="J12081" t="s">
        <v>188</v>
      </c>
      <c r="K12081" t="s">
        <v>862</v>
      </c>
      <c r="L12081" s="82">
        <v>15142</v>
      </c>
      <c r="M12081" t="s">
        <v>13236</v>
      </c>
    </row>
    <row r="12082" spans="9:13" x14ac:dyDescent="0.25">
      <c r="I12082">
        <v>23075</v>
      </c>
      <c r="J12082" t="s">
        <v>671</v>
      </c>
      <c r="K12082" t="s">
        <v>1005</v>
      </c>
      <c r="L12082" s="82">
        <v>15085</v>
      </c>
      <c r="M12082" t="s">
        <v>13237</v>
      </c>
    </row>
    <row r="12083" spans="9:13" x14ac:dyDescent="0.25">
      <c r="I12083">
        <v>23076</v>
      </c>
      <c r="J12083" t="s">
        <v>322</v>
      </c>
      <c r="K12083" t="s">
        <v>929</v>
      </c>
      <c r="L12083" s="82">
        <v>15044</v>
      </c>
      <c r="M12083" t="s">
        <v>13238</v>
      </c>
    </row>
    <row r="12084" spans="9:13" x14ac:dyDescent="0.25">
      <c r="I12084">
        <v>23077</v>
      </c>
      <c r="J12084" t="s">
        <v>677</v>
      </c>
      <c r="K12084" t="s">
        <v>857</v>
      </c>
      <c r="L12084" s="82">
        <v>17095</v>
      </c>
      <c r="M12084" t="s">
        <v>13239</v>
      </c>
    </row>
    <row r="12085" spans="9:13" x14ac:dyDescent="0.25">
      <c r="I12085">
        <v>23078</v>
      </c>
      <c r="J12085" t="s">
        <v>153</v>
      </c>
      <c r="K12085" t="s">
        <v>857</v>
      </c>
      <c r="L12085" s="82">
        <v>17335</v>
      </c>
      <c r="M12085" t="s">
        <v>13240</v>
      </c>
    </row>
    <row r="12086" spans="9:13" x14ac:dyDescent="0.25">
      <c r="I12086">
        <v>23079</v>
      </c>
      <c r="J12086" t="s">
        <v>781</v>
      </c>
      <c r="K12086" t="s">
        <v>229</v>
      </c>
      <c r="L12086" s="82">
        <v>17482</v>
      </c>
      <c r="M12086" t="s">
        <v>13241</v>
      </c>
    </row>
    <row r="12087" spans="9:13" x14ac:dyDescent="0.25">
      <c r="I12087">
        <v>23080</v>
      </c>
      <c r="J12087" t="s">
        <v>290</v>
      </c>
      <c r="K12087" t="s">
        <v>931</v>
      </c>
      <c r="L12087" s="82">
        <v>28558</v>
      </c>
      <c r="M12087" t="s">
        <v>13242</v>
      </c>
    </row>
    <row r="12088" spans="9:13" x14ac:dyDescent="0.25">
      <c r="I12088">
        <v>23081</v>
      </c>
      <c r="J12088" t="s">
        <v>597</v>
      </c>
      <c r="K12088" t="s">
        <v>864</v>
      </c>
      <c r="L12088" s="82">
        <v>28583</v>
      </c>
      <c r="M12088" t="s">
        <v>13243</v>
      </c>
    </row>
    <row r="12089" spans="9:13" x14ac:dyDescent="0.25">
      <c r="I12089">
        <v>23082</v>
      </c>
      <c r="J12089" t="s">
        <v>277</v>
      </c>
      <c r="K12089" t="s">
        <v>923</v>
      </c>
      <c r="L12089" s="82">
        <v>28645</v>
      </c>
      <c r="M12089" t="s">
        <v>13244</v>
      </c>
    </row>
    <row r="12090" spans="9:13" x14ac:dyDescent="0.25">
      <c r="I12090">
        <v>23083</v>
      </c>
      <c r="J12090" t="s">
        <v>496</v>
      </c>
      <c r="K12090" t="s">
        <v>992</v>
      </c>
      <c r="L12090" s="82">
        <v>28222</v>
      </c>
      <c r="M12090" t="s">
        <v>13245</v>
      </c>
    </row>
    <row r="12091" spans="9:13" x14ac:dyDescent="0.25">
      <c r="I12091">
        <v>23084</v>
      </c>
      <c r="J12091" t="s">
        <v>349</v>
      </c>
      <c r="K12091" t="s">
        <v>965</v>
      </c>
      <c r="L12091" s="82">
        <v>28426</v>
      </c>
      <c r="M12091" t="s">
        <v>13246</v>
      </c>
    </row>
    <row r="12092" spans="9:13" x14ac:dyDescent="0.25">
      <c r="I12092">
        <v>23085</v>
      </c>
      <c r="J12092" t="s">
        <v>262</v>
      </c>
      <c r="K12092" t="s">
        <v>981</v>
      </c>
      <c r="L12092" s="82">
        <v>17704</v>
      </c>
      <c r="M12092" t="s">
        <v>13247</v>
      </c>
    </row>
    <row r="12093" spans="9:13" x14ac:dyDescent="0.25">
      <c r="I12093">
        <v>23086</v>
      </c>
      <c r="J12093" t="s">
        <v>659</v>
      </c>
      <c r="K12093" t="s">
        <v>840</v>
      </c>
      <c r="L12093" s="82">
        <v>17785</v>
      </c>
      <c r="M12093" t="s">
        <v>13248</v>
      </c>
    </row>
    <row r="12094" spans="9:13" x14ac:dyDescent="0.25">
      <c r="I12094">
        <v>23087</v>
      </c>
      <c r="J12094" t="s">
        <v>614</v>
      </c>
      <c r="K12094" t="s">
        <v>930</v>
      </c>
      <c r="L12094" s="82">
        <v>17875</v>
      </c>
      <c r="M12094" t="s">
        <v>13249</v>
      </c>
    </row>
    <row r="12095" spans="9:13" x14ac:dyDescent="0.25">
      <c r="I12095">
        <v>23088</v>
      </c>
      <c r="J12095" t="s">
        <v>589</v>
      </c>
      <c r="K12095" t="s">
        <v>975</v>
      </c>
      <c r="L12095" s="82">
        <v>28291</v>
      </c>
      <c r="M12095" t="s">
        <v>13250</v>
      </c>
    </row>
    <row r="12096" spans="9:13" x14ac:dyDescent="0.25">
      <c r="I12096">
        <v>23089</v>
      </c>
      <c r="J12096" t="s">
        <v>227</v>
      </c>
      <c r="K12096" t="s">
        <v>833</v>
      </c>
      <c r="L12096" s="82">
        <v>28451</v>
      </c>
      <c r="M12096" t="s">
        <v>13251</v>
      </c>
    </row>
    <row r="12097" spans="9:13" x14ac:dyDescent="0.25">
      <c r="I12097">
        <v>23090</v>
      </c>
      <c r="J12097" t="s">
        <v>561</v>
      </c>
      <c r="K12097" t="s">
        <v>726</v>
      </c>
      <c r="L12097" s="82">
        <v>28408</v>
      </c>
      <c r="M12097" t="s">
        <v>13252</v>
      </c>
    </row>
    <row r="12098" spans="9:13" x14ac:dyDescent="0.25">
      <c r="I12098">
        <v>23091</v>
      </c>
      <c r="J12098" t="s">
        <v>530</v>
      </c>
      <c r="K12098" t="s">
        <v>984</v>
      </c>
      <c r="L12098" s="82">
        <v>28162</v>
      </c>
      <c r="M12098" t="s">
        <v>13253</v>
      </c>
    </row>
    <row r="12099" spans="9:13" x14ac:dyDescent="0.25">
      <c r="I12099">
        <v>23092</v>
      </c>
      <c r="J12099" t="s">
        <v>294</v>
      </c>
      <c r="K12099" t="s">
        <v>929</v>
      </c>
      <c r="L12099" s="82">
        <v>28422</v>
      </c>
      <c r="M12099" t="s">
        <v>13254</v>
      </c>
    </row>
    <row r="12100" spans="9:13" x14ac:dyDescent="0.25">
      <c r="I12100">
        <v>23093</v>
      </c>
      <c r="J12100" t="s">
        <v>189</v>
      </c>
      <c r="K12100" t="s">
        <v>996</v>
      </c>
      <c r="L12100" s="82">
        <v>28191</v>
      </c>
      <c r="M12100" t="s">
        <v>13255</v>
      </c>
    </row>
    <row r="12101" spans="9:13" x14ac:dyDescent="0.25">
      <c r="I12101">
        <v>23094</v>
      </c>
      <c r="J12101" t="s">
        <v>213</v>
      </c>
      <c r="K12101" t="s">
        <v>921</v>
      </c>
      <c r="L12101" s="82">
        <v>18258</v>
      </c>
      <c r="M12101" t="s">
        <v>13256</v>
      </c>
    </row>
    <row r="12102" spans="9:13" x14ac:dyDescent="0.25">
      <c r="I12102">
        <v>23095</v>
      </c>
      <c r="J12102" t="s">
        <v>580</v>
      </c>
      <c r="K12102" t="s">
        <v>952</v>
      </c>
      <c r="L12102" s="82">
        <v>18589</v>
      </c>
      <c r="M12102" t="s">
        <v>13257</v>
      </c>
    </row>
    <row r="12103" spans="9:13" x14ac:dyDescent="0.25">
      <c r="I12103">
        <v>23096</v>
      </c>
      <c r="J12103" t="s">
        <v>204</v>
      </c>
      <c r="K12103" t="s">
        <v>897</v>
      </c>
      <c r="L12103" s="82">
        <v>18409</v>
      </c>
      <c r="M12103" t="s">
        <v>13258</v>
      </c>
    </row>
    <row r="12104" spans="9:13" x14ac:dyDescent="0.25">
      <c r="I12104">
        <v>23097</v>
      </c>
      <c r="J12104" t="s">
        <v>717</v>
      </c>
      <c r="K12104" t="s">
        <v>1117</v>
      </c>
      <c r="L12104" s="82">
        <v>18513</v>
      </c>
      <c r="M12104" t="s">
        <v>13259</v>
      </c>
    </row>
    <row r="12105" spans="9:13" x14ac:dyDescent="0.25">
      <c r="I12105">
        <v>23098</v>
      </c>
      <c r="J12105" t="s">
        <v>445</v>
      </c>
      <c r="K12105" t="s">
        <v>896</v>
      </c>
      <c r="L12105" s="82">
        <v>18279</v>
      </c>
      <c r="M12105" t="s">
        <v>13260</v>
      </c>
    </row>
    <row r="12106" spans="9:13" x14ac:dyDescent="0.25">
      <c r="I12106">
        <v>23099</v>
      </c>
      <c r="J12106" t="s">
        <v>306</v>
      </c>
      <c r="K12106" t="s">
        <v>831</v>
      </c>
      <c r="L12106" s="82">
        <v>18937</v>
      </c>
      <c r="M12106" t="s">
        <v>13261</v>
      </c>
    </row>
    <row r="12107" spans="9:13" x14ac:dyDescent="0.25">
      <c r="I12107">
        <v>23100</v>
      </c>
      <c r="J12107" t="s">
        <v>151</v>
      </c>
      <c r="K12107" t="s">
        <v>869</v>
      </c>
      <c r="L12107" s="82">
        <v>19132</v>
      </c>
      <c r="M12107" t="s">
        <v>13262</v>
      </c>
    </row>
    <row r="12108" spans="9:13" x14ac:dyDescent="0.25">
      <c r="I12108">
        <v>23101</v>
      </c>
      <c r="J12108" t="s">
        <v>524</v>
      </c>
      <c r="K12108" t="s">
        <v>840</v>
      </c>
      <c r="L12108" s="82">
        <v>19346</v>
      </c>
      <c r="M12108" t="s">
        <v>13263</v>
      </c>
    </row>
    <row r="12109" spans="9:13" x14ac:dyDescent="0.25">
      <c r="I12109">
        <v>23102</v>
      </c>
      <c r="J12109" t="s">
        <v>524</v>
      </c>
      <c r="K12109" t="s">
        <v>906</v>
      </c>
      <c r="L12109" s="82">
        <v>19181</v>
      </c>
      <c r="M12109" t="s">
        <v>13264</v>
      </c>
    </row>
    <row r="12110" spans="9:13" x14ac:dyDescent="0.25">
      <c r="I12110">
        <v>23103</v>
      </c>
      <c r="J12110" t="s">
        <v>489</v>
      </c>
      <c r="K12110" t="s">
        <v>849</v>
      </c>
      <c r="L12110" s="82">
        <v>19402</v>
      </c>
      <c r="M12110" t="s">
        <v>13265</v>
      </c>
    </row>
    <row r="12111" spans="9:13" x14ac:dyDescent="0.25">
      <c r="I12111">
        <v>23104</v>
      </c>
      <c r="J12111" t="s">
        <v>606</v>
      </c>
      <c r="K12111" t="s">
        <v>909</v>
      </c>
      <c r="L12111" s="82">
        <v>19700</v>
      </c>
      <c r="M12111" t="s">
        <v>13266</v>
      </c>
    </row>
    <row r="12112" spans="9:13" x14ac:dyDescent="0.25">
      <c r="I12112">
        <v>23105</v>
      </c>
      <c r="J12112" t="s">
        <v>401</v>
      </c>
      <c r="K12112" t="s">
        <v>870</v>
      </c>
      <c r="L12112" s="82">
        <v>19769</v>
      </c>
      <c r="M12112" t="s">
        <v>13267</v>
      </c>
    </row>
    <row r="12113" spans="9:13" x14ac:dyDescent="0.25">
      <c r="I12113">
        <v>23106</v>
      </c>
      <c r="J12113" t="s">
        <v>566</v>
      </c>
      <c r="K12113" t="s">
        <v>850</v>
      </c>
      <c r="L12113" s="82">
        <v>19984</v>
      </c>
      <c r="M12113" t="s">
        <v>13268</v>
      </c>
    </row>
    <row r="12114" spans="9:13" x14ac:dyDescent="0.25">
      <c r="I12114">
        <v>23107</v>
      </c>
      <c r="J12114" t="s">
        <v>202</v>
      </c>
      <c r="K12114" t="s">
        <v>894</v>
      </c>
      <c r="L12114" s="82">
        <v>20037</v>
      </c>
      <c r="M12114" t="s">
        <v>13269</v>
      </c>
    </row>
    <row r="12115" spans="9:13" x14ac:dyDescent="0.25">
      <c r="I12115">
        <v>23108</v>
      </c>
      <c r="J12115" t="s">
        <v>225</v>
      </c>
      <c r="K12115" t="s">
        <v>910</v>
      </c>
      <c r="L12115" s="82">
        <v>27747</v>
      </c>
      <c r="M12115" t="s">
        <v>13270</v>
      </c>
    </row>
    <row r="12116" spans="9:13" x14ac:dyDescent="0.25">
      <c r="I12116">
        <v>23109</v>
      </c>
      <c r="J12116" t="s">
        <v>160</v>
      </c>
      <c r="K12116" t="s">
        <v>926</v>
      </c>
      <c r="L12116" s="82">
        <v>27729</v>
      </c>
      <c r="M12116" t="s">
        <v>13271</v>
      </c>
    </row>
    <row r="12117" spans="9:13" x14ac:dyDescent="0.25">
      <c r="I12117">
        <v>23110</v>
      </c>
      <c r="J12117" t="s">
        <v>511</v>
      </c>
      <c r="K12117" t="s">
        <v>854</v>
      </c>
      <c r="L12117" s="82">
        <v>27663</v>
      </c>
      <c r="M12117" t="s">
        <v>13272</v>
      </c>
    </row>
    <row r="12118" spans="9:13" x14ac:dyDescent="0.25">
      <c r="I12118">
        <v>23111</v>
      </c>
      <c r="J12118" t="s">
        <v>360</v>
      </c>
      <c r="K12118" t="s">
        <v>910</v>
      </c>
      <c r="L12118" s="82">
        <v>27411</v>
      </c>
      <c r="M12118" t="s">
        <v>13273</v>
      </c>
    </row>
    <row r="12119" spans="9:13" x14ac:dyDescent="0.25">
      <c r="I12119">
        <v>23112</v>
      </c>
      <c r="J12119" t="s">
        <v>283</v>
      </c>
      <c r="K12119" t="s">
        <v>876</v>
      </c>
      <c r="L12119" s="82">
        <v>27364</v>
      </c>
      <c r="M12119" t="s">
        <v>13274</v>
      </c>
    </row>
    <row r="12120" spans="9:13" x14ac:dyDescent="0.25">
      <c r="I12120">
        <v>23113</v>
      </c>
      <c r="J12120" t="s">
        <v>366</v>
      </c>
      <c r="K12120" t="s">
        <v>864</v>
      </c>
      <c r="L12120" s="82">
        <v>26946</v>
      </c>
      <c r="M12120" t="s">
        <v>13275</v>
      </c>
    </row>
    <row r="12121" spans="9:13" x14ac:dyDescent="0.25">
      <c r="I12121">
        <v>23114</v>
      </c>
      <c r="J12121" t="s">
        <v>267</v>
      </c>
      <c r="K12121" t="s">
        <v>986</v>
      </c>
      <c r="L12121" s="82">
        <v>26955</v>
      </c>
      <c r="M12121" t="s">
        <v>13276</v>
      </c>
    </row>
    <row r="12122" spans="9:13" x14ac:dyDescent="0.25">
      <c r="I12122">
        <v>23115</v>
      </c>
      <c r="J12122" t="s">
        <v>301</v>
      </c>
      <c r="K12122" t="s">
        <v>1039</v>
      </c>
      <c r="L12122" s="82">
        <v>27958</v>
      </c>
      <c r="M12122" t="s">
        <v>13277</v>
      </c>
    </row>
    <row r="12123" spans="9:13" x14ac:dyDescent="0.25">
      <c r="I12123">
        <v>23116</v>
      </c>
      <c r="J12123" t="s">
        <v>371</v>
      </c>
      <c r="K12123" t="s">
        <v>908</v>
      </c>
      <c r="L12123" s="82">
        <v>20170</v>
      </c>
      <c r="M12123" t="s">
        <v>13278</v>
      </c>
    </row>
    <row r="12124" spans="9:13" x14ac:dyDescent="0.25">
      <c r="I12124">
        <v>23117</v>
      </c>
      <c r="J12124" t="s">
        <v>613</v>
      </c>
      <c r="K12124" t="s">
        <v>980</v>
      </c>
      <c r="L12124" s="82">
        <v>20145</v>
      </c>
      <c r="M12124" t="s">
        <v>13279</v>
      </c>
    </row>
    <row r="12125" spans="9:13" x14ac:dyDescent="0.25">
      <c r="I12125">
        <v>23118</v>
      </c>
      <c r="J12125" t="s">
        <v>629</v>
      </c>
      <c r="K12125" t="s">
        <v>849</v>
      </c>
      <c r="L12125" s="82">
        <v>20495</v>
      </c>
      <c r="M12125" t="s">
        <v>13280</v>
      </c>
    </row>
    <row r="12126" spans="9:13" x14ac:dyDescent="0.25">
      <c r="I12126">
        <v>23119</v>
      </c>
      <c r="J12126" t="s">
        <v>201</v>
      </c>
      <c r="K12126" t="s">
        <v>847</v>
      </c>
      <c r="L12126" s="82">
        <v>20890</v>
      </c>
      <c r="M12126" t="s">
        <v>13281</v>
      </c>
    </row>
    <row r="12127" spans="9:13" x14ac:dyDescent="0.25">
      <c r="I12127">
        <v>23120</v>
      </c>
      <c r="J12127" t="s">
        <v>274</v>
      </c>
      <c r="K12127" t="s">
        <v>1014</v>
      </c>
      <c r="L12127" s="82">
        <v>21169</v>
      </c>
      <c r="M12127" t="s">
        <v>13282</v>
      </c>
    </row>
    <row r="12128" spans="9:13" x14ac:dyDescent="0.25">
      <c r="I12128">
        <v>23121</v>
      </c>
      <c r="J12128" t="s">
        <v>442</v>
      </c>
      <c r="K12128" t="s">
        <v>851</v>
      </c>
      <c r="L12128" s="82">
        <v>20886</v>
      </c>
      <c r="M12128" t="s">
        <v>13283</v>
      </c>
    </row>
    <row r="12129" spans="9:13" x14ac:dyDescent="0.25">
      <c r="I12129">
        <v>23122</v>
      </c>
      <c r="J12129" t="s">
        <v>437</v>
      </c>
      <c r="K12129" t="s">
        <v>872</v>
      </c>
      <c r="L12129" s="82">
        <v>21755</v>
      </c>
      <c r="M12129" t="s">
        <v>13284</v>
      </c>
    </row>
    <row r="12130" spans="9:13" x14ac:dyDescent="0.25">
      <c r="I12130">
        <v>23123</v>
      </c>
      <c r="J12130" t="s">
        <v>512</v>
      </c>
      <c r="K12130" t="s">
        <v>596</v>
      </c>
      <c r="L12130" s="82">
        <v>21795</v>
      </c>
      <c r="M12130" t="s">
        <v>13285</v>
      </c>
    </row>
    <row r="12131" spans="9:13" x14ac:dyDescent="0.25">
      <c r="I12131">
        <v>23124</v>
      </c>
      <c r="J12131" t="s">
        <v>355</v>
      </c>
      <c r="K12131" t="s">
        <v>838</v>
      </c>
      <c r="L12131" s="82">
        <v>26679</v>
      </c>
      <c r="M12131" t="s">
        <v>13286</v>
      </c>
    </row>
    <row r="12132" spans="9:13" x14ac:dyDescent="0.25">
      <c r="I12132">
        <v>23125</v>
      </c>
      <c r="J12132" t="s">
        <v>583</v>
      </c>
      <c r="K12132" t="s">
        <v>749</v>
      </c>
      <c r="L12132" s="82">
        <v>26989</v>
      </c>
      <c r="M12132" t="s">
        <v>13287</v>
      </c>
    </row>
    <row r="12133" spans="9:13" x14ac:dyDescent="0.25">
      <c r="I12133">
        <v>23126</v>
      </c>
      <c r="J12133" t="s">
        <v>213</v>
      </c>
      <c r="K12133" t="s">
        <v>1018</v>
      </c>
      <c r="L12133" s="82">
        <v>27187</v>
      </c>
      <c r="M12133" t="s">
        <v>13288</v>
      </c>
    </row>
    <row r="12134" spans="9:13" x14ac:dyDescent="0.25">
      <c r="I12134">
        <v>23127</v>
      </c>
      <c r="J12134" t="s">
        <v>353</v>
      </c>
      <c r="K12134" t="s">
        <v>926</v>
      </c>
      <c r="L12134" s="82">
        <v>27281</v>
      </c>
      <c r="M12134" t="s">
        <v>13289</v>
      </c>
    </row>
    <row r="12135" spans="9:13" x14ac:dyDescent="0.25">
      <c r="I12135">
        <v>23128</v>
      </c>
      <c r="J12135" t="s">
        <v>557</v>
      </c>
      <c r="K12135" t="s">
        <v>968</v>
      </c>
      <c r="L12135" s="82">
        <v>21881</v>
      </c>
      <c r="M12135" t="s">
        <v>13290</v>
      </c>
    </row>
    <row r="12136" spans="9:13" x14ac:dyDescent="0.25">
      <c r="I12136">
        <v>23129</v>
      </c>
      <c r="J12136" t="s">
        <v>637</v>
      </c>
      <c r="K12136" t="s">
        <v>1002</v>
      </c>
      <c r="L12136" s="82">
        <v>21827</v>
      </c>
      <c r="M12136" t="s">
        <v>13291</v>
      </c>
    </row>
    <row r="12137" spans="9:13" x14ac:dyDescent="0.25">
      <c r="I12137">
        <v>23130</v>
      </c>
      <c r="J12137" t="s">
        <v>160</v>
      </c>
      <c r="K12137" t="s">
        <v>171</v>
      </c>
      <c r="L12137" s="82">
        <v>24296</v>
      </c>
      <c r="M12137" t="s">
        <v>13292</v>
      </c>
    </row>
    <row r="12138" spans="9:13" x14ac:dyDescent="0.25">
      <c r="I12138">
        <v>23131</v>
      </c>
      <c r="J12138" t="s">
        <v>588</v>
      </c>
      <c r="K12138" t="s">
        <v>984</v>
      </c>
      <c r="L12138" s="82">
        <v>20853</v>
      </c>
      <c r="M12138" t="s">
        <v>13293</v>
      </c>
    </row>
    <row r="12139" spans="9:13" x14ac:dyDescent="0.25">
      <c r="I12139">
        <v>23132</v>
      </c>
      <c r="J12139" t="s">
        <v>695</v>
      </c>
      <c r="K12139" t="s">
        <v>726</v>
      </c>
      <c r="L12139" s="82">
        <v>21074</v>
      </c>
      <c r="M12139" t="s">
        <v>13294</v>
      </c>
    </row>
    <row r="12140" spans="9:13" x14ac:dyDescent="0.25">
      <c r="I12140">
        <v>23133</v>
      </c>
      <c r="J12140" t="s">
        <v>332</v>
      </c>
      <c r="K12140" t="s">
        <v>126</v>
      </c>
      <c r="L12140" s="82">
        <v>21165</v>
      </c>
      <c r="M12140" t="s">
        <v>13295</v>
      </c>
    </row>
    <row r="12141" spans="9:13" x14ac:dyDescent="0.25">
      <c r="I12141">
        <v>23134</v>
      </c>
      <c r="J12141" t="s">
        <v>226</v>
      </c>
      <c r="K12141" t="s">
        <v>924</v>
      </c>
      <c r="L12141" s="82">
        <v>20911</v>
      </c>
      <c r="M12141" t="s">
        <v>13296</v>
      </c>
    </row>
    <row r="12142" spans="9:13" x14ac:dyDescent="0.25">
      <c r="I12142">
        <v>23135</v>
      </c>
      <c r="J12142" t="s">
        <v>557</v>
      </c>
      <c r="K12142" t="s">
        <v>957</v>
      </c>
      <c r="L12142" s="82">
        <v>20882</v>
      </c>
      <c r="M12142" t="s">
        <v>13297</v>
      </c>
    </row>
    <row r="12143" spans="9:13" x14ac:dyDescent="0.25">
      <c r="I12143">
        <v>23136</v>
      </c>
      <c r="J12143" t="s">
        <v>301</v>
      </c>
      <c r="K12143" t="s">
        <v>984</v>
      </c>
      <c r="L12143" s="82">
        <v>20931</v>
      </c>
      <c r="M12143" t="s">
        <v>13298</v>
      </c>
    </row>
    <row r="12144" spans="9:13" x14ac:dyDescent="0.25">
      <c r="I12144">
        <v>23137</v>
      </c>
      <c r="J12144" t="s">
        <v>163</v>
      </c>
      <c r="K12144" t="s">
        <v>939</v>
      </c>
      <c r="L12144" s="82">
        <v>21116</v>
      </c>
      <c r="M12144" t="s">
        <v>13299</v>
      </c>
    </row>
    <row r="12145" spans="9:13" x14ac:dyDescent="0.25">
      <c r="I12145">
        <v>23138</v>
      </c>
      <c r="J12145" t="s">
        <v>207</v>
      </c>
      <c r="K12145" t="s">
        <v>984</v>
      </c>
      <c r="L12145" s="82">
        <v>21058</v>
      </c>
      <c r="M12145" t="s">
        <v>13300</v>
      </c>
    </row>
    <row r="12146" spans="9:13" x14ac:dyDescent="0.25">
      <c r="I12146">
        <v>23139</v>
      </c>
      <c r="J12146" t="s">
        <v>349</v>
      </c>
      <c r="K12146" t="s">
        <v>821</v>
      </c>
      <c r="L12146" s="82">
        <v>20622</v>
      </c>
      <c r="M12146" t="s">
        <v>13301</v>
      </c>
    </row>
    <row r="12147" spans="9:13" x14ac:dyDescent="0.25">
      <c r="I12147">
        <v>23140</v>
      </c>
      <c r="J12147" t="s">
        <v>538</v>
      </c>
      <c r="K12147" t="s">
        <v>726</v>
      </c>
      <c r="L12147" s="82">
        <v>20688</v>
      </c>
      <c r="M12147" t="s">
        <v>13302</v>
      </c>
    </row>
    <row r="12148" spans="9:13" x14ac:dyDescent="0.25">
      <c r="I12148">
        <v>23141</v>
      </c>
      <c r="J12148" t="s">
        <v>450</v>
      </c>
      <c r="K12148" t="s">
        <v>909</v>
      </c>
      <c r="L12148" s="82">
        <v>20733</v>
      </c>
      <c r="M12148" t="s">
        <v>13303</v>
      </c>
    </row>
    <row r="12149" spans="9:13" x14ac:dyDescent="0.25">
      <c r="I12149">
        <v>23142</v>
      </c>
      <c r="J12149" t="s">
        <v>379</v>
      </c>
      <c r="K12149" t="s">
        <v>920</v>
      </c>
      <c r="L12149" s="82">
        <v>20637</v>
      </c>
      <c r="M12149" t="s">
        <v>13304</v>
      </c>
    </row>
    <row r="12150" spans="9:13" x14ac:dyDescent="0.25">
      <c r="I12150">
        <v>23143</v>
      </c>
      <c r="J12150" t="s">
        <v>451</v>
      </c>
      <c r="K12150" t="s">
        <v>888</v>
      </c>
      <c r="L12150" s="82">
        <v>26383</v>
      </c>
      <c r="M12150" t="s">
        <v>13305</v>
      </c>
    </row>
    <row r="12151" spans="9:13" x14ac:dyDescent="0.25">
      <c r="I12151">
        <v>23144</v>
      </c>
      <c r="J12151" t="s">
        <v>365</v>
      </c>
      <c r="K12151" t="s">
        <v>686</v>
      </c>
      <c r="L12151" s="82">
        <v>26421</v>
      </c>
      <c r="M12151" t="s">
        <v>13306</v>
      </c>
    </row>
    <row r="12152" spans="9:13" x14ac:dyDescent="0.25">
      <c r="I12152">
        <v>23145</v>
      </c>
      <c r="J12152" t="s">
        <v>550</v>
      </c>
      <c r="K12152" t="s">
        <v>844</v>
      </c>
      <c r="L12152" s="82">
        <v>26566</v>
      </c>
      <c r="M12152" t="s">
        <v>13307</v>
      </c>
    </row>
    <row r="12153" spans="9:13" x14ac:dyDescent="0.25">
      <c r="I12153">
        <v>23146</v>
      </c>
      <c r="J12153" t="s">
        <v>295</v>
      </c>
      <c r="K12153" t="s">
        <v>957</v>
      </c>
      <c r="L12153" s="82">
        <v>26529</v>
      </c>
      <c r="M12153" t="s">
        <v>13308</v>
      </c>
    </row>
    <row r="12154" spans="9:13" x14ac:dyDescent="0.25">
      <c r="I12154">
        <v>23147</v>
      </c>
      <c r="J12154" t="s">
        <v>164</v>
      </c>
      <c r="K12154" t="s">
        <v>992</v>
      </c>
      <c r="L12154" s="82">
        <v>25577</v>
      </c>
      <c r="M12154" t="s">
        <v>13309</v>
      </c>
    </row>
    <row r="12155" spans="9:13" x14ac:dyDescent="0.25">
      <c r="I12155">
        <v>23148</v>
      </c>
      <c r="J12155" t="s">
        <v>189</v>
      </c>
      <c r="K12155" t="s">
        <v>262</v>
      </c>
      <c r="L12155" s="82">
        <v>25776</v>
      </c>
      <c r="M12155" t="s">
        <v>13310</v>
      </c>
    </row>
    <row r="12156" spans="9:13" x14ac:dyDescent="0.25">
      <c r="I12156">
        <v>23149</v>
      </c>
      <c r="J12156" t="s">
        <v>590</v>
      </c>
      <c r="K12156" t="s">
        <v>896</v>
      </c>
      <c r="L12156" s="82">
        <v>25929</v>
      </c>
      <c r="M12156" t="s">
        <v>13311</v>
      </c>
    </row>
    <row r="12157" spans="9:13" x14ac:dyDescent="0.25">
      <c r="I12157">
        <v>23150</v>
      </c>
      <c r="J12157" t="s">
        <v>500</v>
      </c>
      <c r="K12157" t="s">
        <v>698</v>
      </c>
      <c r="L12157" s="82">
        <v>25740</v>
      </c>
      <c r="M12157" t="s">
        <v>13312</v>
      </c>
    </row>
    <row r="12158" spans="9:13" x14ac:dyDescent="0.25">
      <c r="I12158">
        <v>23151</v>
      </c>
      <c r="J12158" t="s">
        <v>725</v>
      </c>
      <c r="K12158" t="s">
        <v>889</v>
      </c>
      <c r="L12158" s="82">
        <v>25757</v>
      </c>
      <c r="M12158" t="s">
        <v>13313</v>
      </c>
    </row>
    <row r="12159" spans="9:13" x14ac:dyDescent="0.25">
      <c r="I12159">
        <v>23152</v>
      </c>
      <c r="J12159" t="s">
        <v>683</v>
      </c>
      <c r="K12159" t="s">
        <v>933</v>
      </c>
      <c r="L12159" s="82">
        <v>25632</v>
      </c>
      <c r="M12159" t="s">
        <v>13314</v>
      </c>
    </row>
    <row r="12160" spans="9:13" x14ac:dyDescent="0.25">
      <c r="I12160">
        <v>23153</v>
      </c>
      <c r="J12160" t="s">
        <v>352</v>
      </c>
      <c r="K12160" t="s">
        <v>837</v>
      </c>
      <c r="L12160" s="82">
        <v>25249</v>
      </c>
      <c r="M12160" t="s">
        <v>13315</v>
      </c>
    </row>
    <row r="12161" spans="9:13" x14ac:dyDescent="0.25">
      <c r="I12161">
        <v>23154</v>
      </c>
      <c r="J12161" t="s">
        <v>675</v>
      </c>
      <c r="K12161" t="s">
        <v>888</v>
      </c>
      <c r="L12161" s="82">
        <v>25473</v>
      </c>
      <c r="M12161" t="s">
        <v>13316</v>
      </c>
    </row>
    <row r="12162" spans="9:13" x14ac:dyDescent="0.25">
      <c r="I12162">
        <v>23155</v>
      </c>
      <c r="J12162" t="s">
        <v>342</v>
      </c>
      <c r="K12162" t="s">
        <v>995</v>
      </c>
      <c r="L12162" s="82">
        <v>25327</v>
      </c>
      <c r="M12162" t="s">
        <v>13317</v>
      </c>
    </row>
    <row r="12163" spans="9:13" x14ac:dyDescent="0.25">
      <c r="I12163">
        <v>23156</v>
      </c>
      <c r="J12163" t="s">
        <v>266</v>
      </c>
      <c r="K12163" t="s">
        <v>931</v>
      </c>
      <c r="L12163" s="82">
        <v>25361</v>
      </c>
      <c r="M12163" t="s">
        <v>13318</v>
      </c>
    </row>
    <row r="12164" spans="9:13" x14ac:dyDescent="0.25">
      <c r="I12164">
        <v>23157</v>
      </c>
      <c r="J12164" t="s">
        <v>708</v>
      </c>
      <c r="K12164" t="s">
        <v>873</v>
      </c>
      <c r="L12164" s="82">
        <v>26064</v>
      </c>
      <c r="M12164" t="s">
        <v>13319</v>
      </c>
    </row>
    <row r="12165" spans="9:13" x14ac:dyDescent="0.25">
      <c r="I12165">
        <v>23158</v>
      </c>
      <c r="J12165" t="s">
        <v>199</v>
      </c>
      <c r="K12165" t="s">
        <v>917</v>
      </c>
      <c r="L12165" s="82">
        <v>26156</v>
      </c>
      <c r="M12165" t="s">
        <v>13320</v>
      </c>
    </row>
    <row r="12166" spans="9:13" x14ac:dyDescent="0.25">
      <c r="I12166">
        <v>23159</v>
      </c>
      <c r="J12166" t="s">
        <v>234</v>
      </c>
      <c r="K12166" t="s">
        <v>888</v>
      </c>
      <c r="L12166" s="82">
        <v>25935</v>
      </c>
      <c r="M12166" t="s">
        <v>13321</v>
      </c>
    </row>
    <row r="12167" spans="9:13" x14ac:dyDescent="0.25">
      <c r="I12167">
        <v>23160</v>
      </c>
      <c r="J12167" t="s">
        <v>236</v>
      </c>
      <c r="K12167" t="s">
        <v>822</v>
      </c>
      <c r="L12167" s="82">
        <v>25946</v>
      </c>
      <c r="M12167" t="s">
        <v>13322</v>
      </c>
    </row>
    <row r="12168" spans="9:13" x14ac:dyDescent="0.25">
      <c r="I12168">
        <v>23161</v>
      </c>
      <c r="J12168" t="s">
        <v>496</v>
      </c>
      <c r="K12168" t="s">
        <v>749</v>
      </c>
      <c r="L12168" s="82">
        <v>26064</v>
      </c>
      <c r="M12168" t="s">
        <v>13323</v>
      </c>
    </row>
    <row r="12169" spans="9:13" x14ac:dyDescent="0.25">
      <c r="I12169">
        <v>23162</v>
      </c>
      <c r="J12169" t="s">
        <v>295</v>
      </c>
      <c r="K12169" t="s">
        <v>862</v>
      </c>
      <c r="L12169" s="82">
        <v>26182</v>
      </c>
      <c r="M12169" t="s">
        <v>13324</v>
      </c>
    </row>
    <row r="12170" spans="9:13" x14ac:dyDescent="0.25">
      <c r="I12170">
        <v>23163</v>
      </c>
      <c r="J12170" t="s">
        <v>320</v>
      </c>
      <c r="K12170" t="s">
        <v>262</v>
      </c>
      <c r="L12170" s="82">
        <v>26137</v>
      </c>
      <c r="M12170" t="s">
        <v>13325</v>
      </c>
    </row>
    <row r="12171" spans="9:13" x14ac:dyDescent="0.25">
      <c r="I12171">
        <v>23164</v>
      </c>
      <c r="J12171" t="s">
        <v>346</v>
      </c>
      <c r="K12171" t="s">
        <v>417</v>
      </c>
      <c r="L12171" s="82">
        <v>25541</v>
      </c>
      <c r="M12171" t="s">
        <v>13326</v>
      </c>
    </row>
    <row r="12172" spans="9:13" x14ac:dyDescent="0.25">
      <c r="I12172">
        <v>23165</v>
      </c>
      <c r="J12172" t="s">
        <v>315</v>
      </c>
      <c r="K12172" t="s">
        <v>397</v>
      </c>
      <c r="L12172" s="82">
        <v>25297</v>
      </c>
      <c r="M12172" t="s">
        <v>13327</v>
      </c>
    </row>
    <row r="12173" spans="9:13" x14ac:dyDescent="0.25">
      <c r="I12173">
        <v>23166</v>
      </c>
      <c r="J12173" t="s">
        <v>509</v>
      </c>
      <c r="K12173" t="s">
        <v>960</v>
      </c>
      <c r="L12173" s="82">
        <v>24846</v>
      </c>
      <c r="M12173" t="s">
        <v>13328</v>
      </c>
    </row>
    <row r="12174" spans="9:13" x14ac:dyDescent="0.25">
      <c r="I12174">
        <v>23167</v>
      </c>
      <c r="J12174" t="s">
        <v>319</v>
      </c>
      <c r="K12174" t="s">
        <v>834</v>
      </c>
      <c r="L12174" s="82">
        <v>25025</v>
      </c>
      <c r="M12174" t="s">
        <v>13329</v>
      </c>
    </row>
    <row r="12175" spans="9:13" x14ac:dyDescent="0.25">
      <c r="I12175">
        <v>23168</v>
      </c>
      <c r="J12175" t="s">
        <v>361</v>
      </c>
      <c r="K12175" t="s">
        <v>973</v>
      </c>
      <c r="L12175" s="82">
        <v>24913</v>
      </c>
      <c r="M12175" t="s">
        <v>13330</v>
      </c>
    </row>
    <row r="12176" spans="9:13" x14ac:dyDescent="0.25">
      <c r="I12176">
        <v>23169</v>
      </c>
      <c r="J12176" t="s">
        <v>484</v>
      </c>
      <c r="K12176" t="s">
        <v>870</v>
      </c>
      <c r="L12176" s="82">
        <v>24965</v>
      </c>
      <c r="M12176" t="s">
        <v>13331</v>
      </c>
    </row>
    <row r="12177" spans="9:13" x14ac:dyDescent="0.25">
      <c r="I12177">
        <v>23170</v>
      </c>
      <c r="J12177" t="s">
        <v>517</v>
      </c>
      <c r="K12177" t="s">
        <v>968</v>
      </c>
      <c r="L12177" s="82">
        <v>25095</v>
      </c>
      <c r="M12177" t="s">
        <v>13332</v>
      </c>
    </row>
    <row r="12178" spans="9:13" x14ac:dyDescent="0.25">
      <c r="I12178">
        <v>23171</v>
      </c>
      <c r="J12178" t="s">
        <v>169</v>
      </c>
      <c r="K12178" t="s">
        <v>913</v>
      </c>
      <c r="L12178" s="82">
        <v>24834</v>
      </c>
      <c r="M12178" t="s">
        <v>13333</v>
      </c>
    </row>
    <row r="12179" spans="9:13" x14ac:dyDescent="0.25">
      <c r="I12179">
        <v>23172</v>
      </c>
      <c r="J12179" t="s">
        <v>318</v>
      </c>
      <c r="K12179" t="s">
        <v>495</v>
      </c>
      <c r="L12179" s="82">
        <v>25814</v>
      </c>
      <c r="M12179" t="s">
        <v>13334</v>
      </c>
    </row>
    <row r="12180" spans="9:13" x14ac:dyDescent="0.25">
      <c r="I12180">
        <v>23173</v>
      </c>
      <c r="J12180" t="s">
        <v>189</v>
      </c>
      <c r="K12180" t="s">
        <v>932</v>
      </c>
      <c r="L12180" s="82">
        <v>25822</v>
      </c>
      <c r="M12180" t="s">
        <v>13335</v>
      </c>
    </row>
    <row r="12181" spans="9:13" x14ac:dyDescent="0.25">
      <c r="I12181">
        <v>23174</v>
      </c>
      <c r="J12181" t="s">
        <v>624</v>
      </c>
      <c r="K12181" t="s">
        <v>959</v>
      </c>
      <c r="L12181" s="82">
        <v>25671</v>
      </c>
      <c r="M12181" t="s">
        <v>13336</v>
      </c>
    </row>
    <row r="12182" spans="9:13" x14ac:dyDescent="0.25">
      <c r="I12182">
        <v>23175</v>
      </c>
      <c r="J12182" t="s">
        <v>563</v>
      </c>
      <c r="K12182" t="s">
        <v>862</v>
      </c>
      <c r="L12182" s="82">
        <v>25915</v>
      </c>
      <c r="M12182" t="s">
        <v>13337</v>
      </c>
    </row>
    <row r="12183" spans="9:13" x14ac:dyDescent="0.25">
      <c r="I12183">
        <v>23176</v>
      </c>
      <c r="J12183" t="s">
        <v>186</v>
      </c>
      <c r="K12183" t="s">
        <v>960</v>
      </c>
      <c r="L12183" s="82">
        <v>24594</v>
      </c>
      <c r="M12183" t="s">
        <v>13338</v>
      </c>
    </row>
    <row r="12184" spans="9:13" x14ac:dyDescent="0.25">
      <c r="I12184">
        <v>23177</v>
      </c>
      <c r="J12184" t="s">
        <v>225</v>
      </c>
      <c r="K12184" t="s">
        <v>912</v>
      </c>
      <c r="L12184" s="82">
        <v>24631</v>
      </c>
      <c r="M12184" t="s">
        <v>13339</v>
      </c>
    </row>
    <row r="12185" spans="9:13" x14ac:dyDescent="0.25">
      <c r="I12185">
        <v>23178</v>
      </c>
      <c r="J12185" t="s">
        <v>234</v>
      </c>
      <c r="K12185" t="s">
        <v>936</v>
      </c>
      <c r="L12185" s="82">
        <v>24646</v>
      </c>
      <c r="M12185" t="s">
        <v>13340</v>
      </c>
    </row>
    <row r="12186" spans="9:13" x14ac:dyDescent="0.25">
      <c r="I12186">
        <v>23179</v>
      </c>
      <c r="J12186" t="s">
        <v>167</v>
      </c>
      <c r="K12186" t="s">
        <v>888</v>
      </c>
      <c r="L12186" s="82">
        <v>24160</v>
      </c>
      <c r="M12186" t="s">
        <v>13341</v>
      </c>
    </row>
    <row r="12187" spans="9:13" x14ac:dyDescent="0.25">
      <c r="I12187">
        <v>23180</v>
      </c>
      <c r="J12187" t="s">
        <v>316</v>
      </c>
      <c r="K12187" t="s">
        <v>945</v>
      </c>
      <c r="L12187" s="82">
        <v>24262</v>
      </c>
      <c r="M12187" t="s">
        <v>13342</v>
      </c>
    </row>
    <row r="12188" spans="9:13" x14ac:dyDescent="0.25">
      <c r="I12188">
        <v>23181</v>
      </c>
      <c r="J12188" t="s">
        <v>257</v>
      </c>
      <c r="K12188" t="s">
        <v>941</v>
      </c>
      <c r="L12188" s="82">
        <v>24363</v>
      </c>
      <c r="M12188" t="s">
        <v>13343</v>
      </c>
    </row>
    <row r="12189" spans="9:13" x14ac:dyDescent="0.25">
      <c r="I12189">
        <v>23182</v>
      </c>
      <c r="J12189" t="s">
        <v>225</v>
      </c>
      <c r="K12189" t="s">
        <v>911</v>
      </c>
      <c r="L12189" s="82">
        <v>24345</v>
      </c>
      <c r="M12189" t="s">
        <v>13344</v>
      </c>
    </row>
    <row r="12190" spans="9:13" x14ac:dyDescent="0.25">
      <c r="I12190">
        <v>23183</v>
      </c>
      <c r="J12190" t="s">
        <v>188</v>
      </c>
      <c r="K12190" t="s">
        <v>890</v>
      </c>
      <c r="L12190" s="82">
        <v>24396</v>
      </c>
      <c r="M12190" t="s">
        <v>13345</v>
      </c>
    </row>
    <row r="12191" spans="9:13" x14ac:dyDescent="0.25">
      <c r="I12191">
        <v>23184</v>
      </c>
      <c r="J12191" t="s">
        <v>319</v>
      </c>
      <c r="K12191" t="s">
        <v>859</v>
      </c>
      <c r="L12191" s="82">
        <v>24363</v>
      </c>
      <c r="M12191" t="s">
        <v>13346</v>
      </c>
    </row>
    <row r="12192" spans="9:13" x14ac:dyDescent="0.25">
      <c r="I12192">
        <v>23185</v>
      </c>
      <c r="J12192" t="s">
        <v>354</v>
      </c>
      <c r="K12192" t="s">
        <v>843</v>
      </c>
      <c r="L12192" s="82">
        <v>24320</v>
      </c>
      <c r="M12192" t="s">
        <v>13347</v>
      </c>
    </row>
    <row r="12193" spans="9:13" x14ac:dyDescent="0.25">
      <c r="I12193">
        <v>23186</v>
      </c>
      <c r="J12193" t="s">
        <v>167</v>
      </c>
      <c r="K12193" t="s">
        <v>836</v>
      </c>
      <c r="L12193" s="82">
        <v>24446</v>
      </c>
      <c r="M12193" t="s">
        <v>13348</v>
      </c>
    </row>
    <row r="12194" spans="9:13" x14ac:dyDescent="0.25">
      <c r="I12194">
        <v>23187</v>
      </c>
      <c r="J12194" t="s">
        <v>369</v>
      </c>
      <c r="K12194" t="s">
        <v>868</v>
      </c>
      <c r="L12194" s="82">
        <v>25517</v>
      </c>
      <c r="M12194" t="s">
        <v>13349</v>
      </c>
    </row>
    <row r="12195" spans="9:13" x14ac:dyDescent="0.25">
      <c r="I12195">
        <v>23188</v>
      </c>
      <c r="J12195" t="s">
        <v>453</v>
      </c>
      <c r="K12195" t="s">
        <v>968</v>
      </c>
      <c r="L12195" s="82">
        <v>25253</v>
      </c>
      <c r="M12195" t="s">
        <v>13350</v>
      </c>
    </row>
    <row r="12196" spans="9:13" x14ac:dyDescent="0.25">
      <c r="I12196">
        <v>23189</v>
      </c>
      <c r="J12196" t="s">
        <v>188</v>
      </c>
      <c r="K12196" t="s">
        <v>993</v>
      </c>
      <c r="L12196" s="82">
        <v>25259</v>
      </c>
      <c r="M12196" t="s">
        <v>13351</v>
      </c>
    </row>
    <row r="12197" spans="9:13" x14ac:dyDescent="0.25">
      <c r="I12197">
        <v>23190</v>
      </c>
      <c r="J12197" t="s">
        <v>542</v>
      </c>
      <c r="K12197" t="s">
        <v>916</v>
      </c>
      <c r="L12197" s="82">
        <v>7740</v>
      </c>
      <c r="M12197" t="s">
        <v>13352</v>
      </c>
    </row>
    <row r="12198" spans="9:13" x14ac:dyDescent="0.25">
      <c r="I12198">
        <v>23191</v>
      </c>
      <c r="J12198" t="s">
        <v>201</v>
      </c>
      <c r="K12198" t="s">
        <v>879</v>
      </c>
      <c r="L12198" s="82">
        <v>24057</v>
      </c>
      <c r="M12198" t="s">
        <v>13353</v>
      </c>
    </row>
    <row r="12199" spans="9:13" x14ac:dyDescent="0.25">
      <c r="I12199">
        <v>23192</v>
      </c>
      <c r="J12199" t="s">
        <v>228</v>
      </c>
      <c r="K12199" t="s">
        <v>856</v>
      </c>
      <c r="L12199" s="82">
        <v>23840</v>
      </c>
      <c r="M12199" t="s">
        <v>13354</v>
      </c>
    </row>
    <row r="12200" spans="9:13" x14ac:dyDescent="0.25">
      <c r="I12200">
        <v>23193</v>
      </c>
      <c r="J12200" t="s">
        <v>332</v>
      </c>
      <c r="K12200" t="s">
        <v>862</v>
      </c>
      <c r="L12200" s="82">
        <v>23991</v>
      </c>
      <c r="M12200" t="s">
        <v>13355</v>
      </c>
    </row>
    <row r="12201" spans="9:13" x14ac:dyDescent="0.25">
      <c r="I12201">
        <v>23194</v>
      </c>
      <c r="J12201" t="s">
        <v>513</v>
      </c>
      <c r="K12201" t="s">
        <v>945</v>
      </c>
      <c r="L12201" s="82">
        <v>23876</v>
      </c>
      <c r="M12201" t="s">
        <v>13356</v>
      </c>
    </row>
    <row r="12202" spans="9:13" x14ac:dyDescent="0.25">
      <c r="I12202">
        <v>23195</v>
      </c>
      <c r="J12202" t="s">
        <v>337</v>
      </c>
      <c r="K12202" t="s">
        <v>668</v>
      </c>
      <c r="L12202" s="82">
        <v>23965</v>
      </c>
      <c r="M12202" t="s">
        <v>13357</v>
      </c>
    </row>
    <row r="12203" spans="9:13" x14ac:dyDescent="0.25">
      <c r="I12203">
        <v>23196</v>
      </c>
      <c r="J12203" t="s">
        <v>523</v>
      </c>
      <c r="K12203" t="s">
        <v>925</v>
      </c>
      <c r="L12203" s="82">
        <v>24072</v>
      </c>
      <c r="M12203" t="s">
        <v>13358</v>
      </c>
    </row>
    <row r="12204" spans="9:13" x14ac:dyDescent="0.25">
      <c r="I12204">
        <v>23197</v>
      </c>
      <c r="J12204" t="s">
        <v>636</v>
      </c>
      <c r="K12204" t="s">
        <v>945</v>
      </c>
      <c r="L12204" s="82">
        <v>24072</v>
      </c>
      <c r="M12204" t="s">
        <v>13359</v>
      </c>
    </row>
    <row r="12205" spans="9:13" x14ac:dyDescent="0.25">
      <c r="I12205">
        <v>23198</v>
      </c>
      <c r="J12205" t="s">
        <v>307</v>
      </c>
      <c r="K12205" t="s">
        <v>939</v>
      </c>
      <c r="L12205" s="82">
        <v>23994</v>
      </c>
      <c r="M12205" t="s">
        <v>13360</v>
      </c>
    </row>
    <row r="12206" spans="9:13" x14ac:dyDescent="0.25">
      <c r="I12206">
        <v>23199</v>
      </c>
      <c r="J12206" t="s">
        <v>597</v>
      </c>
      <c r="K12206" t="s">
        <v>973</v>
      </c>
      <c r="L12206" s="82">
        <v>24071</v>
      </c>
      <c r="M12206" t="s">
        <v>13361</v>
      </c>
    </row>
    <row r="12207" spans="9:13" x14ac:dyDescent="0.25">
      <c r="I12207">
        <v>23200</v>
      </c>
      <c r="J12207" t="s">
        <v>210</v>
      </c>
      <c r="K12207" t="s">
        <v>932</v>
      </c>
      <c r="L12207" s="82">
        <v>23965</v>
      </c>
      <c r="M12207" t="s">
        <v>13362</v>
      </c>
    </row>
    <row r="12208" spans="9:13" x14ac:dyDescent="0.25">
      <c r="I12208">
        <v>23201</v>
      </c>
      <c r="J12208" t="s">
        <v>226</v>
      </c>
      <c r="K12208" t="s">
        <v>876</v>
      </c>
      <c r="L12208" s="82">
        <v>23932</v>
      </c>
      <c r="M12208" t="s">
        <v>13363</v>
      </c>
    </row>
    <row r="12209" spans="9:13" x14ac:dyDescent="0.25">
      <c r="I12209">
        <v>23202</v>
      </c>
      <c r="J12209" t="s">
        <v>364</v>
      </c>
      <c r="K12209" t="s">
        <v>982</v>
      </c>
      <c r="L12209" s="82">
        <v>24063</v>
      </c>
      <c r="M12209" t="s">
        <v>13364</v>
      </c>
    </row>
    <row r="12210" spans="9:13" x14ac:dyDescent="0.25">
      <c r="I12210">
        <v>23203</v>
      </c>
      <c r="J12210" t="s">
        <v>234</v>
      </c>
      <c r="K12210" t="s">
        <v>834</v>
      </c>
      <c r="L12210" s="82">
        <v>23834</v>
      </c>
      <c r="M12210" t="s">
        <v>13365</v>
      </c>
    </row>
    <row r="12211" spans="9:13" x14ac:dyDescent="0.25">
      <c r="I12211">
        <v>23204</v>
      </c>
      <c r="J12211" t="s">
        <v>450</v>
      </c>
      <c r="K12211" t="s">
        <v>397</v>
      </c>
      <c r="L12211" s="82">
        <v>23580</v>
      </c>
      <c r="M12211" t="s">
        <v>13366</v>
      </c>
    </row>
    <row r="12212" spans="9:13" x14ac:dyDescent="0.25">
      <c r="I12212">
        <v>23205</v>
      </c>
      <c r="J12212" t="s">
        <v>450</v>
      </c>
      <c r="K12212" t="s">
        <v>939</v>
      </c>
      <c r="L12212" s="82">
        <v>23614</v>
      </c>
      <c r="M12212" t="s">
        <v>13367</v>
      </c>
    </row>
    <row r="12213" spans="9:13" x14ac:dyDescent="0.25">
      <c r="I12213">
        <v>23206</v>
      </c>
      <c r="J12213" t="s">
        <v>477</v>
      </c>
      <c r="K12213" t="s">
        <v>840</v>
      </c>
      <c r="L12213" s="82">
        <v>23483</v>
      </c>
      <c r="M12213" t="s">
        <v>13368</v>
      </c>
    </row>
    <row r="12214" spans="9:13" x14ac:dyDescent="0.25">
      <c r="I12214">
        <v>23207</v>
      </c>
      <c r="J12214" t="s">
        <v>234</v>
      </c>
      <c r="K12214" t="s">
        <v>886</v>
      </c>
      <c r="L12214" s="82">
        <v>23571</v>
      </c>
      <c r="M12214" t="s">
        <v>13369</v>
      </c>
    </row>
    <row r="12215" spans="9:13" x14ac:dyDescent="0.25">
      <c r="I12215">
        <v>23208</v>
      </c>
      <c r="J12215" t="s">
        <v>154</v>
      </c>
      <c r="K12215" t="s">
        <v>1016</v>
      </c>
      <c r="L12215" s="82">
        <v>8954</v>
      </c>
      <c r="M12215" t="s">
        <v>13370</v>
      </c>
    </row>
    <row r="12216" spans="9:13" x14ac:dyDescent="0.25">
      <c r="I12216">
        <v>23209</v>
      </c>
      <c r="J12216" t="s">
        <v>227</v>
      </c>
      <c r="K12216" t="s">
        <v>958</v>
      </c>
      <c r="L12216" s="82">
        <v>23532</v>
      </c>
      <c r="M12216" t="s">
        <v>13371</v>
      </c>
    </row>
    <row r="12217" spans="9:13" x14ac:dyDescent="0.25">
      <c r="I12217">
        <v>23210</v>
      </c>
      <c r="J12217" t="s">
        <v>527</v>
      </c>
      <c r="K12217" t="s">
        <v>937</v>
      </c>
      <c r="L12217" s="82">
        <v>23338</v>
      </c>
      <c r="M12217" t="s">
        <v>13372</v>
      </c>
    </row>
    <row r="12218" spans="9:13" x14ac:dyDescent="0.25">
      <c r="I12218">
        <v>23211</v>
      </c>
      <c r="J12218" t="s">
        <v>671</v>
      </c>
      <c r="K12218" t="s">
        <v>1027</v>
      </c>
      <c r="L12218" s="82">
        <v>23145</v>
      </c>
      <c r="M12218" t="s">
        <v>13373</v>
      </c>
    </row>
    <row r="12219" spans="9:13" x14ac:dyDescent="0.25">
      <c r="I12219">
        <v>23212</v>
      </c>
      <c r="J12219" t="s">
        <v>283</v>
      </c>
      <c r="K12219" t="s">
        <v>948</v>
      </c>
      <c r="L12219" s="82">
        <v>24944</v>
      </c>
      <c r="M12219" t="s">
        <v>13374</v>
      </c>
    </row>
    <row r="12220" spans="9:13" x14ac:dyDescent="0.25">
      <c r="I12220">
        <v>23213</v>
      </c>
      <c r="J12220" t="s">
        <v>206</v>
      </c>
      <c r="K12220" t="s">
        <v>987</v>
      </c>
      <c r="L12220" s="82">
        <v>24883</v>
      </c>
      <c r="M12220" t="s">
        <v>13375</v>
      </c>
    </row>
    <row r="12221" spans="9:13" x14ac:dyDescent="0.25">
      <c r="I12221">
        <v>23214</v>
      </c>
      <c r="J12221" t="s">
        <v>506</v>
      </c>
      <c r="K12221" t="s">
        <v>283</v>
      </c>
      <c r="L12221" s="82">
        <v>23336</v>
      </c>
      <c r="M12221" t="s">
        <v>13376</v>
      </c>
    </row>
    <row r="12222" spans="9:13" x14ac:dyDescent="0.25">
      <c r="I12222">
        <v>23215</v>
      </c>
      <c r="J12222" t="s">
        <v>531</v>
      </c>
      <c r="K12222" t="s">
        <v>912</v>
      </c>
      <c r="L12222" s="82">
        <v>23301</v>
      </c>
      <c r="M12222" t="s">
        <v>13377</v>
      </c>
    </row>
    <row r="12223" spans="9:13" x14ac:dyDescent="0.25">
      <c r="I12223">
        <v>23216</v>
      </c>
      <c r="J12223" t="s">
        <v>480</v>
      </c>
      <c r="K12223" t="s">
        <v>995</v>
      </c>
      <c r="L12223" s="82">
        <v>23077</v>
      </c>
      <c r="M12223" t="s">
        <v>13378</v>
      </c>
    </row>
    <row r="12224" spans="9:13" x14ac:dyDescent="0.25">
      <c r="I12224">
        <v>23217</v>
      </c>
      <c r="J12224" t="s">
        <v>683</v>
      </c>
      <c r="K12224" t="s">
        <v>363</v>
      </c>
      <c r="L12224" s="82">
        <v>23062</v>
      </c>
      <c r="M12224" t="s">
        <v>13379</v>
      </c>
    </row>
    <row r="12225" spans="9:13" x14ac:dyDescent="0.25">
      <c r="I12225">
        <v>23218</v>
      </c>
      <c r="J12225" t="s">
        <v>429</v>
      </c>
      <c r="K12225" t="s">
        <v>873</v>
      </c>
      <c r="L12225" s="82">
        <v>28635</v>
      </c>
      <c r="M12225" t="s">
        <v>13380</v>
      </c>
    </row>
    <row r="12226" spans="9:13" x14ac:dyDescent="0.25">
      <c r="I12226">
        <v>23219</v>
      </c>
      <c r="J12226" t="s">
        <v>226</v>
      </c>
      <c r="K12226" t="s">
        <v>1028</v>
      </c>
      <c r="L12226" s="82">
        <v>27055</v>
      </c>
      <c r="M12226" t="s">
        <v>13381</v>
      </c>
    </row>
    <row r="12227" spans="9:13" x14ac:dyDescent="0.25">
      <c r="I12227">
        <v>23220</v>
      </c>
      <c r="J12227" t="s">
        <v>376</v>
      </c>
      <c r="K12227" t="s">
        <v>964</v>
      </c>
      <c r="L12227" s="82">
        <v>26841</v>
      </c>
      <c r="M12227" t="s">
        <v>13382</v>
      </c>
    </row>
    <row r="12228" spans="9:13" x14ac:dyDescent="0.25">
      <c r="I12228">
        <v>23221</v>
      </c>
      <c r="J12228" t="s">
        <v>191</v>
      </c>
      <c r="K12228" t="s">
        <v>839</v>
      </c>
      <c r="L12228" s="82">
        <v>26447</v>
      </c>
      <c r="M12228" t="s">
        <v>13383</v>
      </c>
    </row>
    <row r="12229" spans="9:13" x14ac:dyDescent="0.25">
      <c r="I12229">
        <v>23222</v>
      </c>
      <c r="J12229" t="s">
        <v>579</v>
      </c>
      <c r="K12229" t="s">
        <v>920</v>
      </c>
      <c r="L12229" s="82">
        <v>26747</v>
      </c>
      <c r="M12229" t="s">
        <v>13384</v>
      </c>
    </row>
    <row r="12230" spans="9:13" x14ac:dyDescent="0.25">
      <c r="I12230">
        <v>23223</v>
      </c>
      <c r="J12230" t="s">
        <v>326</v>
      </c>
      <c r="K12230" t="s">
        <v>933</v>
      </c>
      <c r="L12230" s="82">
        <v>26747</v>
      </c>
      <c r="M12230" t="s">
        <v>13385</v>
      </c>
    </row>
    <row r="12231" spans="9:13" x14ac:dyDescent="0.25">
      <c r="I12231">
        <v>23224</v>
      </c>
      <c r="J12231" t="s">
        <v>277</v>
      </c>
      <c r="K12231" t="s">
        <v>749</v>
      </c>
      <c r="L12231" s="82">
        <v>26686</v>
      </c>
      <c r="M12231" t="s">
        <v>13386</v>
      </c>
    </row>
    <row r="12232" spans="9:13" x14ac:dyDescent="0.25">
      <c r="I12232">
        <v>23225</v>
      </c>
      <c r="J12232" t="s">
        <v>198</v>
      </c>
      <c r="K12232" t="s">
        <v>952</v>
      </c>
      <c r="L12232" s="82">
        <v>26909</v>
      </c>
      <c r="M12232" t="s">
        <v>13387</v>
      </c>
    </row>
    <row r="12233" spans="9:13" x14ac:dyDescent="0.25">
      <c r="I12233">
        <v>23226</v>
      </c>
      <c r="J12233" t="s">
        <v>191</v>
      </c>
      <c r="K12233" t="s">
        <v>844</v>
      </c>
      <c r="L12233" s="82">
        <v>26558</v>
      </c>
      <c r="M12233" t="s">
        <v>13388</v>
      </c>
    </row>
    <row r="12234" spans="9:13" x14ac:dyDescent="0.25">
      <c r="I12234">
        <v>23227</v>
      </c>
      <c r="J12234" t="s">
        <v>329</v>
      </c>
      <c r="K12234" t="s">
        <v>999</v>
      </c>
      <c r="L12234" s="82">
        <v>26656</v>
      </c>
      <c r="M12234" t="s">
        <v>13389</v>
      </c>
    </row>
    <row r="12235" spans="9:13" x14ac:dyDescent="0.25">
      <c r="I12235">
        <v>23228</v>
      </c>
      <c r="J12235" t="s">
        <v>721</v>
      </c>
      <c r="K12235" t="s">
        <v>1008</v>
      </c>
      <c r="L12235" s="82">
        <v>26202</v>
      </c>
      <c r="M12235" t="s">
        <v>13390</v>
      </c>
    </row>
    <row r="12236" spans="9:13" x14ac:dyDescent="0.25">
      <c r="I12236">
        <v>23229</v>
      </c>
      <c r="J12236" t="s">
        <v>441</v>
      </c>
      <c r="K12236" t="s">
        <v>869</v>
      </c>
      <c r="L12236" s="82">
        <v>26217</v>
      </c>
      <c r="M12236" t="s">
        <v>13391</v>
      </c>
    </row>
    <row r="12237" spans="9:13" x14ac:dyDescent="0.25">
      <c r="I12237">
        <v>23230</v>
      </c>
      <c r="J12237" t="s">
        <v>361</v>
      </c>
      <c r="K12237" t="s">
        <v>940</v>
      </c>
      <c r="L12237" s="82">
        <v>25995</v>
      </c>
      <c r="M12237" t="s">
        <v>13392</v>
      </c>
    </row>
    <row r="12238" spans="9:13" x14ac:dyDescent="0.25">
      <c r="I12238">
        <v>23231</v>
      </c>
      <c r="J12238" t="s">
        <v>557</v>
      </c>
      <c r="K12238" t="s">
        <v>993</v>
      </c>
      <c r="L12238" s="82">
        <v>25997</v>
      </c>
      <c r="M12238" t="s">
        <v>13393</v>
      </c>
    </row>
    <row r="12239" spans="9:13" x14ac:dyDescent="0.25">
      <c r="I12239">
        <v>23232</v>
      </c>
      <c r="J12239" t="s">
        <v>372</v>
      </c>
      <c r="K12239" t="s">
        <v>880</v>
      </c>
      <c r="L12239" s="82">
        <v>25980</v>
      </c>
      <c r="M12239" t="s">
        <v>13394</v>
      </c>
    </row>
    <row r="12240" spans="9:13" x14ac:dyDescent="0.25">
      <c r="I12240">
        <v>23233</v>
      </c>
      <c r="J12240" t="s">
        <v>602</v>
      </c>
      <c r="K12240" t="s">
        <v>991</v>
      </c>
      <c r="L12240" s="82">
        <v>26252</v>
      </c>
      <c r="M12240" t="s">
        <v>13395</v>
      </c>
    </row>
    <row r="12241" spans="9:13" x14ac:dyDescent="0.25">
      <c r="I12241">
        <v>23234</v>
      </c>
      <c r="J12241" t="s">
        <v>699</v>
      </c>
      <c r="K12241" t="s">
        <v>832</v>
      </c>
      <c r="L12241" s="82">
        <v>26208</v>
      </c>
      <c r="M12241" t="s">
        <v>13396</v>
      </c>
    </row>
    <row r="12242" spans="9:13" x14ac:dyDescent="0.25">
      <c r="I12242">
        <v>23235</v>
      </c>
      <c r="J12242" t="s">
        <v>237</v>
      </c>
      <c r="K12242" t="s">
        <v>970</v>
      </c>
      <c r="L12242" s="82">
        <v>26102</v>
      </c>
      <c r="M12242" t="s">
        <v>13397</v>
      </c>
    </row>
    <row r="12243" spans="9:13" x14ac:dyDescent="0.25">
      <c r="I12243">
        <v>23236</v>
      </c>
      <c r="J12243" t="s">
        <v>550</v>
      </c>
      <c r="K12243" t="s">
        <v>894</v>
      </c>
      <c r="L12243" s="82">
        <v>25935</v>
      </c>
      <c r="M12243" t="s">
        <v>13398</v>
      </c>
    </row>
    <row r="12244" spans="9:13" x14ac:dyDescent="0.25">
      <c r="I12244">
        <v>23237</v>
      </c>
      <c r="J12244" t="s">
        <v>211</v>
      </c>
      <c r="K12244" t="s">
        <v>836</v>
      </c>
      <c r="L12244" s="82">
        <v>25929</v>
      </c>
      <c r="M12244" t="s">
        <v>13399</v>
      </c>
    </row>
    <row r="12245" spans="9:13" x14ac:dyDescent="0.25">
      <c r="I12245">
        <v>23238</v>
      </c>
      <c r="J12245" t="s">
        <v>495</v>
      </c>
      <c r="K12245" t="s">
        <v>726</v>
      </c>
      <c r="L12245" s="82">
        <v>27630</v>
      </c>
      <c r="M12245" t="s">
        <v>13400</v>
      </c>
    </row>
    <row r="12246" spans="9:13" x14ac:dyDescent="0.25">
      <c r="I12246">
        <v>23239</v>
      </c>
      <c r="J12246" t="s">
        <v>159</v>
      </c>
      <c r="K12246" t="s">
        <v>920</v>
      </c>
      <c r="L12246" s="82">
        <v>27168</v>
      </c>
      <c r="M12246" t="s">
        <v>13401</v>
      </c>
    </row>
    <row r="12247" spans="9:13" x14ac:dyDescent="0.25">
      <c r="I12247">
        <v>23240</v>
      </c>
      <c r="J12247" t="s">
        <v>653</v>
      </c>
      <c r="K12247" t="s">
        <v>956</v>
      </c>
      <c r="L12247" s="82">
        <v>27205</v>
      </c>
      <c r="M12247" t="s">
        <v>13402</v>
      </c>
    </row>
    <row r="12248" spans="9:13" x14ac:dyDescent="0.25">
      <c r="I12248">
        <v>23241</v>
      </c>
      <c r="J12248" t="s">
        <v>483</v>
      </c>
      <c r="K12248" t="s">
        <v>823</v>
      </c>
      <c r="L12248" s="82">
        <v>27322</v>
      </c>
      <c r="M12248" t="s">
        <v>13403</v>
      </c>
    </row>
    <row r="12249" spans="9:13" x14ac:dyDescent="0.25">
      <c r="I12249">
        <v>23242</v>
      </c>
      <c r="J12249" t="s">
        <v>454</v>
      </c>
      <c r="K12249" t="s">
        <v>856</v>
      </c>
      <c r="L12249" s="82">
        <v>27306</v>
      </c>
      <c r="M12249" t="s">
        <v>13404</v>
      </c>
    </row>
    <row r="12250" spans="9:13" x14ac:dyDescent="0.25">
      <c r="I12250">
        <v>23243</v>
      </c>
      <c r="J12250" t="s">
        <v>272</v>
      </c>
      <c r="K12250" t="s">
        <v>983</v>
      </c>
      <c r="L12250" s="82">
        <v>11251</v>
      </c>
      <c r="M12250" t="s">
        <v>13405</v>
      </c>
    </row>
    <row r="12251" spans="9:13" x14ac:dyDescent="0.25">
      <c r="I12251">
        <v>23244</v>
      </c>
      <c r="J12251" t="s">
        <v>318</v>
      </c>
      <c r="K12251" t="s">
        <v>1017</v>
      </c>
      <c r="L12251" s="82">
        <v>24265</v>
      </c>
      <c r="M12251" t="s">
        <v>13406</v>
      </c>
    </row>
    <row r="12252" spans="9:13" x14ac:dyDescent="0.25">
      <c r="I12252">
        <v>23245</v>
      </c>
      <c r="J12252" t="s">
        <v>363</v>
      </c>
      <c r="K12252" t="s">
        <v>283</v>
      </c>
      <c r="L12252" s="82">
        <v>24367</v>
      </c>
      <c r="M12252" t="s">
        <v>13407</v>
      </c>
    </row>
    <row r="12253" spans="9:13" x14ac:dyDescent="0.25">
      <c r="I12253">
        <v>23246</v>
      </c>
      <c r="J12253" t="s">
        <v>670</v>
      </c>
      <c r="K12253" t="s">
        <v>921</v>
      </c>
      <c r="L12253" s="82">
        <v>24323</v>
      </c>
      <c r="M12253" t="s">
        <v>13408</v>
      </c>
    </row>
    <row r="12254" spans="9:13" x14ac:dyDescent="0.25">
      <c r="I12254">
        <v>23247</v>
      </c>
      <c r="J12254" t="s">
        <v>686</v>
      </c>
      <c r="K12254" t="s">
        <v>856</v>
      </c>
      <c r="L12254" s="82">
        <v>24248</v>
      </c>
      <c r="M12254" t="s">
        <v>13409</v>
      </c>
    </row>
    <row r="12255" spans="9:13" x14ac:dyDescent="0.25">
      <c r="I12255">
        <v>23248</v>
      </c>
      <c r="J12255" t="s">
        <v>526</v>
      </c>
      <c r="K12255" t="s">
        <v>984</v>
      </c>
      <c r="L12255" s="82">
        <v>19474</v>
      </c>
      <c r="M12255" t="s">
        <v>13410</v>
      </c>
    </row>
    <row r="12256" spans="9:13" x14ac:dyDescent="0.25">
      <c r="I12256">
        <v>23249</v>
      </c>
      <c r="J12256" t="s">
        <v>425</v>
      </c>
      <c r="K12256" t="s">
        <v>863</v>
      </c>
      <c r="L12256" s="82">
        <v>19588</v>
      </c>
      <c r="M12256" t="s">
        <v>13411</v>
      </c>
    </row>
    <row r="12257" spans="9:13" x14ac:dyDescent="0.25">
      <c r="I12257">
        <v>23250</v>
      </c>
      <c r="J12257" t="s">
        <v>291</v>
      </c>
      <c r="K12257" t="s">
        <v>726</v>
      </c>
      <c r="L12257" s="82">
        <v>19463</v>
      </c>
      <c r="M12257" t="s">
        <v>13412</v>
      </c>
    </row>
    <row r="12258" spans="9:13" x14ac:dyDescent="0.25">
      <c r="I12258">
        <v>23251</v>
      </c>
      <c r="J12258" t="s">
        <v>257</v>
      </c>
      <c r="K12258" t="s">
        <v>749</v>
      </c>
      <c r="L12258" s="82">
        <v>19577</v>
      </c>
      <c r="M12258" t="s">
        <v>13413</v>
      </c>
    </row>
    <row r="12259" spans="9:13" x14ac:dyDescent="0.25">
      <c r="I12259">
        <v>23252</v>
      </c>
      <c r="J12259" t="s">
        <v>311</v>
      </c>
      <c r="K12259" t="s">
        <v>928</v>
      </c>
      <c r="L12259" s="82">
        <v>19530</v>
      </c>
      <c r="M12259" t="s">
        <v>13414</v>
      </c>
    </row>
    <row r="12260" spans="9:13" x14ac:dyDescent="0.25">
      <c r="I12260">
        <v>23253</v>
      </c>
      <c r="J12260" t="s">
        <v>310</v>
      </c>
      <c r="K12260" t="s">
        <v>1001</v>
      </c>
      <c r="L12260" s="82">
        <v>19561</v>
      </c>
      <c r="M12260" t="s">
        <v>13415</v>
      </c>
    </row>
    <row r="12261" spans="9:13" x14ac:dyDescent="0.25">
      <c r="I12261">
        <v>23254</v>
      </c>
      <c r="J12261" t="s">
        <v>595</v>
      </c>
      <c r="K12261" t="s">
        <v>854</v>
      </c>
      <c r="L12261" s="82">
        <v>19626</v>
      </c>
      <c r="M12261" t="s">
        <v>13416</v>
      </c>
    </row>
    <row r="12262" spans="9:13" x14ac:dyDescent="0.25">
      <c r="I12262">
        <v>23255</v>
      </c>
      <c r="J12262" t="s">
        <v>337</v>
      </c>
      <c r="K12262" t="s">
        <v>825</v>
      </c>
      <c r="L12262" s="82">
        <v>20035</v>
      </c>
      <c r="M12262" t="s">
        <v>13417</v>
      </c>
    </row>
    <row r="12263" spans="9:13" x14ac:dyDescent="0.25">
      <c r="I12263">
        <v>23256</v>
      </c>
      <c r="J12263" t="s">
        <v>409</v>
      </c>
      <c r="K12263" t="s">
        <v>897</v>
      </c>
      <c r="L12263" s="82">
        <v>19940</v>
      </c>
      <c r="M12263" t="s">
        <v>13418</v>
      </c>
    </row>
    <row r="12264" spans="9:13" x14ac:dyDescent="0.25">
      <c r="I12264">
        <v>23257</v>
      </c>
      <c r="J12264" t="s">
        <v>314</v>
      </c>
      <c r="K12264" t="s">
        <v>949</v>
      </c>
      <c r="L12264" s="82">
        <v>19870</v>
      </c>
      <c r="M12264" t="s">
        <v>13419</v>
      </c>
    </row>
    <row r="12265" spans="9:13" x14ac:dyDescent="0.25">
      <c r="I12265">
        <v>23258</v>
      </c>
      <c r="J12265" t="s">
        <v>188</v>
      </c>
      <c r="K12265" t="s">
        <v>1016</v>
      </c>
      <c r="L12265" s="82">
        <v>20105</v>
      </c>
      <c r="M12265" t="s">
        <v>13420</v>
      </c>
    </row>
    <row r="12266" spans="9:13" x14ac:dyDescent="0.25">
      <c r="I12266">
        <v>23259</v>
      </c>
      <c r="J12266" t="s">
        <v>587</v>
      </c>
      <c r="K12266" t="s">
        <v>344</v>
      </c>
      <c r="L12266" s="82">
        <v>20374</v>
      </c>
      <c r="M12266" t="s">
        <v>13421</v>
      </c>
    </row>
    <row r="12267" spans="9:13" x14ac:dyDescent="0.25">
      <c r="I12267">
        <v>23260</v>
      </c>
      <c r="J12267" t="s">
        <v>240</v>
      </c>
      <c r="K12267" t="s">
        <v>919</v>
      </c>
      <c r="L12267" s="82">
        <v>20128</v>
      </c>
      <c r="M12267" t="s">
        <v>13422</v>
      </c>
    </row>
    <row r="12268" spans="9:13" x14ac:dyDescent="0.25">
      <c r="I12268">
        <v>23261</v>
      </c>
      <c r="J12268" t="s">
        <v>451</v>
      </c>
      <c r="K12268" t="s">
        <v>984</v>
      </c>
      <c r="L12268" s="82">
        <v>20198</v>
      </c>
      <c r="M12268" t="s">
        <v>13423</v>
      </c>
    </row>
    <row r="12269" spans="9:13" x14ac:dyDescent="0.25">
      <c r="I12269">
        <v>23262</v>
      </c>
      <c r="J12269" t="s">
        <v>162</v>
      </c>
      <c r="K12269" t="s">
        <v>596</v>
      </c>
      <c r="L12269" s="82">
        <v>20170</v>
      </c>
      <c r="M12269" t="s">
        <v>13424</v>
      </c>
    </row>
    <row r="12270" spans="9:13" x14ac:dyDescent="0.25">
      <c r="I12270">
        <v>23263</v>
      </c>
      <c r="J12270" t="s">
        <v>326</v>
      </c>
      <c r="K12270" t="s">
        <v>866</v>
      </c>
      <c r="L12270" s="82">
        <v>20450</v>
      </c>
      <c r="M12270" t="s">
        <v>13425</v>
      </c>
    </row>
    <row r="12271" spans="9:13" x14ac:dyDescent="0.25">
      <c r="I12271">
        <v>23264</v>
      </c>
      <c r="J12271" t="s">
        <v>553</v>
      </c>
      <c r="K12271" t="s">
        <v>975</v>
      </c>
      <c r="L12271" s="82">
        <v>20366</v>
      </c>
      <c r="M12271" t="s">
        <v>13426</v>
      </c>
    </row>
    <row r="12272" spans="9:13" x14ac:dyDescent="0.25">
      <c r="I12272">
        <v>23265</v>
      </c>
      <c r="J12272" t="s">
        <v>225</v>
      </c>
      <c r="K12272" t="s">
        <v>283</v>
      </c>
      <c r="L12272" s="82">
        <v>20246</v>
      </c>
      <c r="M12272" t="s">
        <v>13427</v>
      </c>
    </row>
    <row r="12273" spans="9:13" x14ac:dyDescent="0.25">
      <c r="I12273">
        <v>23266</v>
      </c>
      <c r="J12273" t="s">
        <v>209</v>
      </c>
      <c r="K12273" t="s">
        <v>1016</v>
      </c>
      <c r="L12273" s="82">
        <v>20420</v>
      </c>
      <c r="M12273" t="s">
        <v>13428</v>
      </c>
    </row>
    <row r="12274" spans="9:13" x14ac:dyDescent="0.25">
      <c r="I12274">
        <v>23267</v>
      </c>
      <c r="J12274" t="s">
        <v>531</v>
      </c>
      <c r="K12274" t="s">
        <v>283</v>
      </c>
      <c r="L12274" s="82">
        <v>20192</v>
      </c>
      <c r="M12274" t="s">
        <v>13429</v>
      </c>
    </row>
    <row r="12275" spans="9:13" x14ac:dyDescent="0.25">
      <c r="I12275">
        <v>23268</v>
      </c>
      <c r="J12275" t="s">
        <v>341</v>
      </c>
      <c r="K12275" t="s">
        <v>936</v>
      </c>
      <c r="L12275" s="82">
        <v>20448</v>
      </c>
      <c r="M12275" t="s">
        <v>13430</v>
      </c>
    </row>
    <row r="12276" spans="9:13" x14ac:dyDescent="0.25">
      <c r="I12276">
        <v>23269</v>
      </c>
      <c r="J12276" t="s">
        <v>344</v>
      </c>
      <c r="K12276" t="s">
        <v>913</v>
      </c>
      <c r="L12276" s="82">
        <v>20629</v>
      </c>
      <c r="M12276" t="s">
        <v>13431</v>
      </c>
    </row>
    <row r="12277" spans="9:13" x14ac:dyDescent="0.25">
      <c r="I12277">
        <v>23270</v>
      </c>
      <c r="J12277" t="s">
        <v>325</v>
      </c>
      <c r="K12277" t="s">
        <v>884</v>
      </c>
      <c r="L12277" s="82">
        <v>20714</v>
      </c>
      <c r="M12277" t="s">
        <v>13432</v>
      </c>
    </row>
    <row r="12278" spans="9:13" x14ac:dyDescent="0.25">
      <c r="I12278">
        <v>23271</v>
      </c>
      <c r="J12278" t="s">
        <v>318</v>
      </c>
      <c r="K12278" t="s">
        <v>957</v>
      </c>
      <c r="L12278" s="82">
        <v>21058</v>
      </c>
      <c r="M12278" t="s">
        <v>13433</v>
      </c>
    </row>
    <row r="12279" spans="9:13" x14ac:dyDescent="0.25">
      <c r="I12279">
        <v>23272</v>
      </c>
      <c r="J12279" t="s">
        <v>335</v>
      </c>
      <c r="K12279" t="s">
        <v>973</v>
      </c>
      <c r="L12279" s="82">
        <v>20952</v>
      </c>
      <c r="M12279" t="s">
        <v>13434</v>
      </c>
    </row>
    <row r="12280" spans="9:13" x14ac:dyDescent="0.25">
      <c r="I12280">
        <v>23273</v>
      </c>
      <c r="J12280" t="s">
        <v>514</v>
      </c>
      <c r="K12280" t="s">
        <v>909</v>
      </c>
      <c r="L12280" s="82">
        <v>20977</v>
      </c>
      <c r="M12280" t="s">
        <v>13435</v>
      </c>
    </row>
    <row r="12281" spans="9:13" x14ac:dyDescent="0.25">
      <c r="I12281">
        <v>23274</v>
      </c>
      <c r="J12281" t="s">
        <v>169</v>
      </c>
      <c r="K12281" t="s">
        <v>477</v>
      </c>
      <c r="L12281" s="82">
        <v>21109</v>
      </c>
      <c r="M12281" t="s">
        <v>13436</v>
      </c>
    </row>
    <row r="12282" spans="9:13" x14ac:dyDescent="0.25">
      <c r="I12282">
        <v>23275</v>
      </c>
      <c r="J12282" t="s">
        <v>399</v>
      </c>
      <c r="K12282" t="s">
        <v>477</v>
      </c>
      <c r="L12282" s="82">
        <v>20976</v>
      </c>
      <c r="M12282" t="s">
        <v>13437</v>
      </c>
    </row>
    <row r="12283" spans="9:13" x14ac:dyDescent="0.25">
      <c r="I12283">
        <v>23276</v>
      </c>
      <c r="J12283" t="s">
        <v>518</v>
      </c>
      <c r="K12283" t="s">
        <v>872</v>
      </c>
      <c r="L12283" s="82">
        <v>21101</v>
      </c>
      <c r="M12283" t="s">
        <v>13438</v>
      </c>
    </row>
    <row r="12284" spans="9:13" x14ac:dyDescent="0.25">
      <c r="I12284">
        <v>23277</v>
      </c>
      <c r="J12284" t="s">
        <v>493</v>
      </c>
      <c r="K12284" t="s">
        <v>823</v>
      </c>
      <c r="L12284" s="82">
        <v>20875</v>
      </c>
      <c r="M12284" t="s">
        <v>13439</v>
      </c>
    </row>
    <row r="12285" spans="9:13" x14ac:dyDescent="0.25">
      <c r="I12285">
        <v>23278</v>
      </c>
      <c r="J12285" t="s">
        <v>163</v>
      </c>
      <c r="K12285" t="s">
        <v>862</v>
      </c>
      <c r="L12285" s="82">
        <v>20922</v>
      </c>
      <c r="M12285" t="s">
        <v>13440</v>
      </c>
    </row>
    <row r="12286" spans="9:13" x14ac:dyDescent="0.25">
      <c r="I12286">
        <v>23279</v>
      </c>
      <c r="J12286" t="s">
        <v>278</v>
      </c>
      <c r="K12286" t="s">
        <v>825</v>
      </c>
      <c r="L12286" s="82">
        <v>20990</v>
      </c>
      <c r="M12286" t="s">
        <v>13441</v>
      </c>
    </row>
    <row r="12287" spans="9:13" x14ac:dyDescent="0.25">
      <c r="I12287">
        <v>23280</v>
      </c>
      <c r="J12287" t="s">
        <v>285</v>
      </c>
      <c r="K12287" t="s">
        <v>686</v>
      </c>
      <c r="L12287" s="82">
        <v>21133</v>
      </c>
      <c r="M12287" t="s">
        <v>13442</v>
      </c>
    </row>
    <row r="12288" spans="9:13" x14ac:dyDescent="0.25">
      <c r="I12288">
        <v>23281</v>
      </c>
      <c r="J12288" t="s">
        <v>188</v>
      </c>
      <c r="K12288" t="s">
        <v>915</v>
      </c>
      <c r="L12288" s="82">
        <v>21057</v>
      </c>
      <c r="M12288" t="s">
        <v>13443</v>
      </c>
    </row>
    <row r="12289" spans="9:13" x14ac:dyDescent="0.25">
      <c r="I12289">
        <v>23282</v>
      </c>
      <c r="J12289" t="s">
        <v>414</v>
      </c>
      <c r="K12289" t="s">
        <v>283</v>
      </c>
      <c r="L12289" s="82">
        <v>21156</v>
      </c>
      <c r="M12289" t="s">
        <v>13444</v>
      </c>
    </row>
    <row r="12290" spans="9:13" x14ac:dyDescent="0.25">
      <c r="I12290">
        <v>23283</v>
      </c>
      <c r="J12290" t="s">
        <v>353</v>
      </c>
      <c r="K12290" t="s">
        <v>823</v>
      </c>
      <c r="L12290" s="82">
        <v>21543</v>
      </c>
      <c r="M12290" t="s">
        <v>13445</v>
      </c>
    </row>
    <row r="12291" spans="9:13" x14ac:dyDescent="0.25">
      <c r="I12291">
        <v>23284</v>
      </c>
      <c r="J12291" t="s">
        <v>164</v>
      </c>
      <c r="K12291" t="s">
        <v>918</v>
      </c>
      <c r="L12291" s="82">
        <v>21480</v>
      </c>
      <c r="M12291" t="s">
        <v>13446</v>
      </c>
    </row>
    <row r="12292" spans="9:13" x14ac:dyDescent="0.25">
      <c r="I12292">
        <v>23285</v>
      </c>
      <c r="J12292" t="s">
        <v>328</v>
      </c>
      <c r="K12292" t="s">
        <v>881</v>
      </c>
      <c r="L12292" s="82">
        <v>21433</v>
      </c>
      <c r="M12292" t="s">
        <v>13447</v>
      </c>
    </row>
    <row r="12293" spans="9:13" x14ac:dyDescent="0.25">
      <c r="I12293">
        <v>23286</v>
      </c>
      <c r="J12293" t="s">
        <v>344</v>
      </c>
      <c r="K12293" t="s">
        <v>1001</v>
      </c>
      <c r="L12293" s="82">
        <v>21195</v>
      </c>
      <c r="M12293" t="s">
        <v>13448</v>
      </c>
    </row>
    <row r="12294" spans="9:13" x14ac:dyDescent="0.25">
      <c r="I12294">
        <v>23287</v>
      </c>
      <c r="J12294" t="s">
        <v>531</v>
      </c>
      <c r="K12294" t="s">
        <v>596</v>
      </c>
      <c r="L12294" s="82">
        <v>21797</v>
      </c>
      <c r="M12294" t="s">
        <v>13449</v>
      </c>
    </row>
    <row r="12295" spans="9:13" x14ac:dyDescent="0.25">
      <c r="I12295">
        <v>23288</v>
      </c>
      <c r="J12295" t="s">
        <v>276</v>
      </c>
      <c r="K12295" t="s">
        <v>941</v>
      </c>
      <c r="L12295" s="82">
        <v>21620</v>
      </c>
      <c r="M12295" t="s">
        <v>13450</v>
      </c>
    </row>
    <row r="12296" spans="9:13" x14ac:dyDescent="0.25">
      <c r="I12296">
        <v>23289</v>
      </c>
      <c r="J12296" t="s">
        <v>458</v>
      </c>
      <c r="K12296" t="s">
        <v>924</v>
      </c>
      <c r="L12296" s="82">
        <v>21870</v>
      </c>
      <c r="M12296" t="s">
        <v>13451</v>
      </c>
    </row>
    <row r="12297" spans="9:13" x14ac:dyDescent="0.25">
      <c r="I12297">
        <v>23290</v>
      </c>
      <c r="J12297" t="s">
        <v>498</v>
      </c>
      <c r="K12297" t="s">
        <v>835</v>
      </c>
      <c r="L12297" s="82">
        <v>21676</v>
      </c>
      <c r="M12297" t="s">
        <v>13452</v>
      </c>
    </row>
    <row r="12298" spans="9:13" x14ac:dyDescent="0.25">
      <c r="I12298">
        <v>23291</v>
      </c>
      <c r="J12298" t="s">
        <v>527</v>
      </c>
      <c r="K12298" t="s">
        <v>941</v>
      </c>
      <c r="L12298" s="82">
        <v>21904</v>
      </c>
      <c r="M12298" t="s">
        <v>13453</v>
      </c>
    </row>
    <row r="12299" spans="9:13" x14ac:dyDescent="0.25">
      <c r="I12299">
        <v>23292</v>
      </c>
      <c r="J12299" t="s">
        <v>299</v>
      </c>
      <c r="K12299" t="s">
        <v>171</v>
      </c>
      <c r="L12299" s="82">
        <v>21867</v>
      </c>
      <c r="M12299" t="s">
        <v>13454</v>
      </c>
    </row>
    <row r="12300" spans="9:13" x14ac:dyDescent="0.25">
      <c r="I12300">
        <v>23293</v>
      </c>
      <c r="J12300" t="s">
        <v>506</v>
      </c>
      <c r="K12300" t="s">
        <v>984</v>
      </c>
      <c r="L12300" s="82">
        <v>21625</v>
      </c>
      <c r="M12300" t="s">
        <v>13455</v>
      </c>
    </row>
    <row r="12301" spans="9:13" x14ac:dyDescent="0.25">
      <c r="I12301">
        <v>23294</v>
      </c>
      <c r="J12301" t="s">
        <v>593</v>
      </c>
      <c r="K12301" t="s">
        <v>994</v>
      </c>
      <c r="L12301" s="82">
        <v>21657</v>
      </c>
      <c r="M12301" t="s">
        <v>13456</v>
      </c>
    </row>
    <row r="12302" spans="9:13" x14ac:dyDescent="0.25">
      <c r="I12302">
        <v>23295</v>
      </c>
      <c r="J12302" t="s">
        <v>180</v>
      </c>
      <c r="K12302" t="s">
        <v>823</v>
      </c>
      <c r="L12302" s="82">
        <v>21778</v>
      </c>
      <c r="M12302" t="s">
        <v>13457</v>
      </c>
    </row>
    <row r="12303" spans="9:13" x14ac:dyDescent="0.25">
      <c r="I12303">
        <v>23296</v>
      </c>
      <c r="J12303" t="s">
        <v>300</v>
      </c>
      <c r="K12303" t="s">
        <v>828</v>
      </c>
      <c r="L12303" s="82">
        <v>26648</v>
      </c>
      <c r="M12303" t="s">
        <v>13458</v>
      </c>
    </row>
    <row r="12304" spans="9:13" x14ac:dyDescent="0.25">
      <c r="I12304">
        <v>23297</v>
      </c>
      <c r="J12304" t="s">
        <v>387</v>
      </c>
      <c r="K12304" t="s">
        <v>977</v>
      </c>
      <c r="L12304" s="82">
        <v>26305</v>
      </c>
      <c r="M12304" t="s">
        <v>13459</v>
      </c>
    </row>
    <row r="12305" spans="9:13" x14ac:dyDescent="0.25">
      <c r="I12305">
        <v>23298</v>
      </c>
      <c r="J12305" t="s">
        <v>345</v>
      </c>
      <c r="K12305" t="s">
        <v>930</v>
      </c>
      <c r="L12305" s="82">
        <v>26951</v>
      </c>
      <c r="M12305" t="s">
        <v>13460</v>
      </c>
    </row>
    <row r="12306" spans="9:13" x14ac:dyDescent="0.25">
      <c r="I12306">
        <v>23299</v>
      </c>
      <c r="J12306" t="s">
        <v>592</v>
      </c>
      <c r="K12306" t="s">
        <v>848</v>
      </c>
      <c r="L12306" s="82">
        <v>24978</v>
      </c>
      <c r="M12306" t="s">
        <v>13461</v>
      </c>
    </row>
    <row r="12307" spans="9:13" x14ac:dyDescent="0.25">
      <c r="I12307">
        <v>23300</v>
      </c>
      <c r="J12307" t="s">
        <v>244</v>
      </c>
      <c r="K12307" t="s">
        <v>875</v>
      </c>
      <c r="L12307" s="82">
        <v>25054</v>
      </c>
      <c r="M12307" t="s">
        <v>13462</v>
      </c>
    </row>
    <row r="12308" spans="9:13" x14ac:dyDescent="0.25">
      <c r="I12308">
        <v>23301</v>
      </c>
      <c r="J12308" t="s">
        <v>206</v>
      </c>
      <c r="K12308" t="s">
        <v>884</v>
      </c>
      <c r="L12308" s="82">
        <v>25045</v>
      </c>
      <c r="M12308" t="s">
        <v>13463</v>
      </c>
    </row>
    <row r="12309" spans="9:13" x14ac:dyDescent="0.25">
      <c r="I12309">
        <v>23302</v>
      </c>
      <c r="J12309" t="s">
        <v>354</v>
      </c>
      <c r="K12309" t="s">
        <v>833</v>
      </c>
      <c r="L12309" s="82">
        <v>29022</v>
      </c>
      <c r="M12309" t="s">
        <v>13464</v>
      </c>
    </row>
    <row r="12310" spans="9:13" x14ac:dyDescent="0.25">
      <c r="I12310">
        <v>23303</v>
      </c>
      <c r="J12310" t="s">
        <v>675</v>
      </c>
      <c r="K12310" t="s">
        <v>840</v>
      </c>
      <c r="L12310" s="82">
        <v>28866</v>
      </c>
      <c r="M12310" t="s">
        <v>13465</v>
      </c>
    </row>
    <row r="12311" spans="9:13" x14ac:dyDescent="0.25">
      <c r="I12311">
        <v>23304</v>
      </c>
      <c r="J12311" t="s">
        <v>167</v>
      </c>
      <c r="K12311" t="s">
        <v>861</v>
      </c>
      <c r="L12311" s="82">
        <v>28933</v>
      </c>
      <c r="M12311" t="s">
        <v>13466</v>
      </c>
    </row>
    <row r="12312" spans="9:13" x14ac:dyDescent="0.25">
      <c r="I12312">
        <v>23305</v>
      </c>
      <c r="J12312" t="s">
        <v>610</v>
      </c>
      <c r="K12312" t="s">
        <v>855</v>
      </c>
      <c r="L12312" s="82">
        <v>16325</v>
      </c>
      <c r="M12312" t="s">
        <v>13467</v>
      </c>
    </row>
    <row r="12313" spans="9:13" x14ac:dyDescent="0.25">
      <c r="I12313">
        <v>23306</v>
      </c>
      <c r="J12313" t="s">
        <v>260</v>
      </c>
      <c r="K12313" t="s">
        <v>963</v>
      </c>
      <c r="L12313" s="82">
        <v>28789</v>
      </c>
      <c r="M12313" t="s">
        <v>13468</v>
      </c>
    </row>
    <row r="12314" spans="9:13" x14ac:dyDescent="0.25">
      <c r="I12314">
        <v>23307</v>
      </c>
      <c r="J12314" t="s">
        <v>250</v>
      </c>
      <c r="K12314" t="s">
        <v>851</v>
      </c>
      <c r="L12314" s="82">
        <v>17320</v>
      </c>
      <c r="M12314" t="s">
        <v>13469</v>
      </c>
    </row>
    <row r="12315" spans="9:13" x14ac:dyDescent="0.25">
      <c r="I12315">
        <v>23308</v>
      </c>
      <c r="J12315" t="s">
        <v>320</v>
      </c>
      <c r="K12315" t="s">
        <v>944</v>
      </c>
      <c r="L12315" s="82">
        <v>16749</v>
      </c>
      <c r="M12315" t="s">
        <v>13470</v>
      </c>
    </row>
    <row r="12316" spans="9:13" x14ac:dyDescent="0.25">
      <c r="I12316">
        <v>23309</v>
      </c>
      <c r="J12316" t="s">
        <v>328</v>
      </c>
      <c r="K12316" t="s">
        <v>897</v>
      </c>
      <c r="L12316" s="82">
        <v>17000</v>
      </c>
      <c r="M12316" t="s">
        <v>13471</v>
      </c>
    </row>
    <row r="12317" spans="9:13" x14ac:dyDescent="0.25">
      <c r="I12317">
        <v>23310</v>
      </c>
      <c r="J12317" t="s">
        <v>162</v>
      </c>
      <c r="K12317" t="s">
        <v>928</v>
      </c>
      <c r="L12317" s="82">
        <v>17029</v>
      </c>
      <c r="M12317" t="s">
        <v>13472</v>
      </c>
    </row>
    <row r="12318" spans="9:13" x14ac:dyDescent="0.25">
      <c r="I12318">
        <v>23311</v>
      </c>
      <c r="J12318" t="s">
        <v>572</v>
      </c>
      <c r="K12318" t="s">
        <v>854</v>
      </c>
      <c r="L12318" s="82">
        <v>16995</v>
      </c>
      <c r="M12318" t="s">
        <v>13473</v>
      </c>
    </row>
    <row r="12319" spans="9:13" x14ac:dyDescent="0.25">
      <c r="I12319">
        <v>23312</v>
      </c>
      <c r="J12319" t="s">
        <v>461</v>
      </c>
      <c r="K12319" t="s">
        <v>840</v>
      </c>
      <c r="L12319" s="82">
        <v>17291</v>
      </c>
      <c r="M12319" t="s">
        <v>13474</v>
      </c>
    </row>
    <row r="12320" spans="9:13" x14ac:dyDescent="0.25">
      <c r="I12320">
        <v>23313</v>
      </c>
      <c r="J12320" t="s">
        <v>484</v>
      </c>
      <c r="K12320" t="s">
        <v>840</v>
      </c>
      <c r="L12320" s="82">
        <v>17514</v>
      </c>
      <c r="M12320" t="s">
        <v>13475</v>
      </c>
    </row>
    <row r="12321" spans="9:13" x14ac:dyDescent="0.25">
      <c r="I12321">
        <v>23314</v>
      </c>
      <c r="J12321" t="s">
        <v>308</v>
      </c>
      <c r="K12321" t="s">
        <v>868</v>
      </c>
      <c r="L12321" s="82">
        <v>17527</v>
      </c>
      <c r="M12321" t="s">
        <v>13476</v>
      </c>
    </row>
    <row r="12322" spans="9:13" x14ac:dyDescent="0.25">
      <c r="I12322">
        <v>23315</v>
      </c>
      <c r="J12322" t="s">
        <v>655</v>
      </c>
      <c r="K12322" t="s">
        <v>982</v>
      </c>
      <c r="L12322" s="82">
        <v>17341</v>
      </c>
      <c r="M12322" t="s">
        <v>13477</v>
      </c>
    </row>
    <row r="12323" spans="9:13" x14ac:dyDescent="0.25">
      <c r="I12323">
        <v>23316</v>
      </c>
      <c r="J12323" t="s">
        <v>435</v>
      </c>
      <c r="K12323" t="s">
        <v>903</v>
      </c>
      <c r="L12323" s="82">
        <v>17385</v>
      </c>
      <c r="M12323" t="s">
        <v>13478</v>
      </c>
    </row>
    <row r="12324" spans="9:13" x14ac:dyDescent="0.25">
      <c r="I12324">
        <v>23317</v>
      </c>
      <c r="J12324" t="s">
        <v>258</v>
      </c>
      <c r="K12324" t="s">
        <v>664</v>
      </c>
      <c r="L12324" s="82">
        <v>17851</v>
      </c>
      <c r="M12324" t="s">
        <v>13479</v>
      </c>
    </row>
    <row r="12325" spans="9:13" x14ac:dyDescent="0.25">
      <c r="I12325">
        <v>23318</v>
      </c>
      <c r="J12325" t="s">
        <v>544</v>
      </c>
      <c r="K12325" t="s">
        <v>363</v>
      </c>
      <c r="L12325" s="82">
        <v>28766</v>
      </c>
      <c r="M12325" t="s">
        <v>13480</v>
      </c>
    </row>
    <row r="12326" spans="9:13" x14ac:dyDescent="0.25">
      <c r="I12326">
        <v>23319</v>
      </c>
      <c r="J12326" t="s">
        <v>297</v>
      </c>
      <c r="K12326" t="s">
        <v>987</v>
      </c>
      <c r="L12326" s="82">
        <v>28775</v>
      </c>
      <c r="M12326" t="s">
        <v>13481</v>
      </c>
    </row>
    <row r="12327" spans="9:13" x14ac:dyDescent="0.25">
      <c r="I12327">
        <v>23320</v>
      </c>
      <c r="J12327" t="s">
        <v>607</v>
      </c>
      <c r="K12327" t="s">
        <v>977</v>
      </c>
      <c r="L12327" s="82">
        <v>18066</v>
      </c>
      <c r="M12327" t="s">
        <v>13482</v>
      </c>
    </row>
    <row r="12328" spans="9:13" x14ac:dyDescent="0.25">
      <c r="I12328">
        <v>23321</v>
      </c>
      <c r="J12328" t="s">
        <v>401</v>
      </c>
      <c r="K12328" t="s">
        <v>967</v>
      </c>
      <c r="L12328" s="82">
        <v>18440</v>
      </c>
      <c r="M12328" t="s">
        <v>13483</v>
      </c>
    </row>
    <row r="12329" spans="9:13" x14ac:dyDescent="0.25">
      <c r="I12329">
        <v>23322</v>
      </c>
      <c r="J12329" t="s">
        <v>589</v>
      </c>
      <c r="K12329" t="s">
        <v>946</v>
      </c>
      <c r="L12329" s="82">
        <v>18435</v>
      </c>
      <c r="M12329" t="s">
        <v>13484</v>
      </c>
    </row>
    <row r="12330" spans="9:13" x14ac:dyDescent="0.25">
      <c r="I12330">
        <v>23323</v>
      </c>
      <c r="J12330" t="s">
        <v>308</v>
      </c>
      <c r="K12330" t="s">
        <v>999</v>
      </c>
      <c r="L12330" s="82">
        <v>18533</v>
      </c>
      <c r="M12330" t="s">
        <v>13485</v>
      </c>
    </row>
    <row r="12331" spans="9:13" x14ac:dyDescent="0.25">
      <c r="I12331">
        <v>23324</v>
      </c>
      <c r="J12331" t="s">
        <v>441</v>
      </c>
      <c r="K12331" t="s">
        <v>905</v>
      </c>
      <c r="L12331" s="82">
        <v>18819</v>
      </c>
      <c r="M12331" t="s">
        <v>13486</v>
      </c>
    </row>
    <row r="12332" spans="9:13" x14ac:dyDescent="0.25">
      <c r="I12332">
        <v>23325</v>
      </c>
      <c r="J12332" t="s">
        <v>212</v>
      </c>
      <c r="K12332" t="s">
        <v>1048</v>
      </c>
      <c r="L12332" s="82">
        <v>18681</v>
      </c>
      <c r="M12332" t="s">
        <v>13487</v>
      </c>
    </row>
    <row r="12333" spans="9:13" x14ac:dyDescent="0.25">
      <c r="I12333">
        <v>23326</v>
      </c>
      <c r="J12333" t="s">
        <v>212</v>
      </c>
      <c r="K12333" t="s">
        <v>882</v>
      </c>
      <c r="L12333" s="82">
        <v>29424</v>
      </c>
      <c r="M12333" t="s">
        <v>13488</v>
      </c>
    </row>
    <row r="12334" spans="9:13" x14ac:dyDescent="0.25">
      <c r="I12334">
        <v>23327</v>
      </c>
      <c r="J12334" t="s">
        <v>320</v>
      </c>
      <c r="K12334" t="s">
        <v>993</v>
      </c>
      <c r="L12334" s="82">
        <v>29375</v>
      </c>
      <c r="M12334" t="s">
        <v>13489</v>
      </c>
    </row>
    <row r="12335" spans="9:13" x14ac:dyDescent="0.25">
      <c r="I12335">
        <v>23328</v>
      </c>
      <c r="J12335" t="s">
        <v>368</v>
      </c>
      <c r="K12335" t="s">
        <v>876</v>
      </c>
      <c r="L12335" s="82">
        <v>29315</v>
      </c>
      <c r="M12335" t="s">
        <v>13490</v>
      </c>
    </row>
    <row r="12336" spans="9:13" x14ac:dyDescent="0.25">
      <c r="I12336">
        <v>23329</v>
      </c>
      <c r="J12336" t="s">
        <v>466</v>
      </c>
      <c r="K12336" t="s">
        <v>879</v>
      </c>
      <c r="L12336" s="82">
        <v>19310</v>
      </c>
      <c r="M12336" t="s">
        <v>13491</v>
      </c>
    </row>
    <row r="12337" spans="9:13" x14ac:dyDescent="0.25">
      <c r="I12337">
        <v>23330</v>
      </c>
      <c r="J12337" t="s">
        <v>368</v>
      </c>
      <c r="K12337" t="s">
        <v>986</v>
      </c>
      <c r="L12337" s="82">
        <v>19665</v>
      </c>
      <c r="M12337" t="s">
        <v>13492</v>
      </c>
    </row>
    <row r="12338" spans="9:13" x14ac:dyDescent="0.25">
      <c r="I12338">
        <v>23331</v>
      </c>
      <c r="J12338" t="s">
        <v>503</v>
      </c>
      <c r="K12338" t="s">
        <v>937</v>
      </c>
      <c r="L12338" s="82">
        <v>20314</v>
      </c>
      <c r="M12338" t="s">
        <v>13493</v>
      </c>
    </row>
    <row r="12339" spans="9:13" x14ac:dyDescent="0.25">
      <c r="I12339">
        <v>23332</v>
      </c>
      <c r="J12339" t="s">
        <v>664</v>
      </c>
      <c r="K12339" t="s">
        <v>856</v>
      </c>
      <c r="L12339" s="82">
        <v>20145</v>
      </c>
      <c r="M12339" t="s">
        <v>13494</v>
      </c>
    </row>
    <row r="12340" spans="9:13" x14ac:dyDescent="0.25">
      <c r="I12340">
        <v>23333</v>
      </c>
      <c r="J12340" t="s">
        <v>646</v>
      </c>
      <c r="K12340" t="s">
        <v>966</v>
      </c>
      <c r="L12340" s="82">
        <v>27650</v>
      </c>
      <c r="M12340" t="s">
        <v>13495</v>
      </c>
    </row>
    <row r="12341" spans="9:13" x14ac:dyDescent="0.25">
      <c r="I12341">
        <v>23334</v>
      </c>
      <c r="J12341" t="s">
        <v>597</v>
      </c>
      <c r="K12341" t="s">
        <v>692</v>
      </c>
      <c r="L12341" s="82">
        <v>27565</v>
      </c>
      <c r="M12341" t="s">
        <v>13496</v>
      </c>
    </row>
    <row r="12342" spans="9:13" x14ac:dyDescent="0.25">
      <c r="I12342">
        <v>23335</v>
      </c>
      <c r="J12342" t="s">
        <v>283</v>
      </c>
      <c r="K12342" t="s">
        <v>924</v>
      </c>
      <c r="L12342" s="82">
        <v>27446</v>
      </c>
      <c r="M12342" t="s">
        <v>13497</v>
      </c>
    </row>
    <row r="12343" spans="9:13" x14ac:dyDescent="0.25">
      <c r="I12343">
        <v>23336</v>
      </c>
      <c r="J12343" t="s">
        <v>290</v>
      </c>
      <c r="K12343" t="s">
        <v>417</v>
      </c>
      <c r="L12343" s="82">
        <v>27717</v>
      </c>
      <c r="M12343" t="s">
        <v>13498</v>
      </c>
    </row>
    <row r="12344" spans="9:13" x14ac:dyDescent="0.25">
      <c r="I12344">
        <v>23337</v>
      </c>
      <c r="J12344" t="s">
        <v>493</v>
      </c>
      <c r="K12344" t="s">
        <v>987</v>
      </c>
      <c r="L12344" s="82">
        <v>27705</v>
      </c>
      <c r="M12344" t="s">
        <v>13499</v>
      </c>
    </row>
    <row r="12345" spans="9:13" x14ac:dyDescent="0.25">
      <c r="I12345">
        <v>23338</v>
      </c>
      <c r="J12345" t="s">
        <v>227</v>
      </c>
      <c r="K12345" t="s">
        <v>834</v>
      </c>
      <c r="L12345" s="82">
        <v>27011</v>
      </c>
      <c r="M12345" t="s">
        <v>13500</v>
      </c>
    </row>
    <row r="12346" spans="9:13" x14ac:dyDescent="0.25">
      <c r="I12346">
        <v>23339</v>
      </c>
      <c r="J12346" t="s">
        <v>512</v>
      </c>
      <c r="K12346" t="s">
        <v>874</v>
      </c>
      <c r="L12346" s="82">
        <v>26932</v>
      </c>
      <c r="M12346" t="s">
        <v>13501</v>
      </c>
    </row>
    <row r="12347" spans="9:13" x14ac:dyDescent="0.25">
      <c r="I12347">
        <v>23340</v>
      </c>
      <c r="J12347" t="s">
        <v>511</v>
      </c>
      <c r="K12347" t="s">
        <v>955</v>
      </c>
      <c r="L12347" s="82">
        <v>26879</v>
      </c>
      <c r="M12347" t="s">
        <v>13502</v>
      </c>
    </row>
    <row r="12348" spans="9:13" x14ac:dyDescent="0.25">
      <c r="I12348">
        <v>23341</v>
      </c>
      <c r="J12348" t="s">
        <v>571</v>
      </c>
      <c r="K12348" t="s">
        <v>994</v>
      </c>
      <c r="L12348" s="82">
        <v>26853</v>
      </c>
      <c r="M12348" t="s">
        <v>13503</v>
      </c>
    </row>
    <row r="12349" spans="9:13" x14ac:dyDescent="0.25">
      <c r="I12349">
        <v>23342</v>
      </c>
      <c r="J12349" t="s">
        <v>617</v>
      </c>
      <c r="K12349" t="s">
        <v>962</v>
      </c>
      <c r="L12349" s="82">
        <v>26765</v>
      </c>
      <c r="M12349" t="s">
        <v>13504</v>
      </c>
    </row>
    <row r="12350" spans="9:13" x14ac:dyDescent="0.25">
      <c r="I12350">
        <v>23343</v>
      </c>
      <c r="J12350" t="s">
        <v>613</v>
      </c>
      <c r="K12350" t="s">
        <v>896</v>
      </c>
      <c r="L12350" s="82">
        <v>20932</v>
      </c>
      <c r="M12350" t="s">
        <v>13505</v>
      </c>
    </row>
    <row r="12351" spans="9:13" x14ac:dyDescent="0.25">
      <c r="I12351">
        <v>23344</v>
      </c>
      <c r="J12351" t="s">
        <v>466</v>
      </c>
      <c r="K12351" t="s">
        <v>967</v>
      </c>
      <c r="L12351" s="82">
        <v>21155</v>
      </c>
      <c r="M12351" t="s">
        <v>13506</v>
      </c>
    </row>
    <row r="12352" spans="9:13" x14ac:dyDescent="0.25">
      <c r="I12352">
        <v>23345</v>
      </c>
      <c r="J12352" t="s">
        <v>409</v>
      </c>
      <c r="K12352" t="s">
        <v>840</v>
      </c>
      <c r="L12352" s="82">
        <v>21357</v>
      </c>
      <c r="M12352" t="s">
        <v>13507</v>
      </c>
    </row>
    <row r="12353" spans="9:13" x14ac:dyDescent="0.25">
      <c r="I12353">
        <v>23346</v>
      </c>
      <c r="J12353" t="s">
        <v>393</v>
      </c>
      <c r="K12353" t="s">
        <v>879</v>
      </c>
      <c r="L12353" s="82">
        <v>21785</v>
      </c>
      <c r="M12353" t="s">
        <v>13508</v>
      </c>
    </row>
    <row r="12354" spans="9:13" x14ac:dyDescent="0.25">
      <c r="I12354">
        <v>23347</v>
      </c>
      <c r="J12354" t="s">
        <v>465</v>
      </c>
      <c r="K12354" t="s">
        <v>830</v>
      </c>
      <c r="L12354" s="82">
        <v>21876</v>
      </c>
      <c r="M12354" t="s">
        <v>13509</v>
      </c>
    </row>
    <row r="12355" spans="9:13" x14ac:dyDescent="0.25">
      <c r="I12355">
        <v>23348</v>
      </c>
      <c r="J12355" t="s">
        <v>212</v>
      </c>
      <c r="K12355" t="s">
        <v>994</v>
      </c>
      <c r="L12355" s="82">
        <v>21573</v>
      </c>
      <c r="M12355" t="s">
        <v>13510</v>
      </c>
    </row>
    <row r="12356" spans="9:13" x14ac:dyDescent="0.25">
      <c r="I12356">
        <v>23349</v>
      </c>
      <c r="J12356" t="s">
        <v>160</v>
      </c>
      <c r="K12356" t="s">
        <v>825</v>
      </c>
      <c r="L12356" s="82">
        <v>26835</v>
      </c>
      <c r="M12356" t="s">
        <v>13511</v>
      </c>
    </row>
    <row r="12357" spans="9:13" x14ac:dyDescent="0.25">
      <c r="I12357">
        <v>23350</v>
      </c>
      <c r="J12357" t="s">
        <v>315</v>
      </c>
      <c r="K12357" t="s">
        <v>495</v>
      </c>
      <c r="L12357" s="82">
        <v>26957</v>
      </c>
      <c r="M12357" t="s">
        <v>13512</v>
      </c>
    </row>
    <row r="12358" spans="9:13" x14ac:dyDescent="0.25">
      <c r="I12358">
        <v>23351</v>
      </c>
      <c r="J12358" t="s">
        <v>227</v>
      </c>
      <c r="K12358" t="s">
        <v>860</v>
      </c>
      <c r="L12358" s="82">
        <v>27151</v>
      </c>
      <c r="M12358" t="s">
        <v>13513</v>
      </c>
    </row>
    <row r="12359" spans="9:13" x14ac:dyDescent="0.25">
      <c r="I12359">
        <v>23352</v>
      </c>
      <c r="J12359" t="s">
        <v>480</v>
      </c>
      <c r="K12359" t="s">
        <v>397</v>
      </c>
      <c r="L12359" s="82">
        <v>27334</v>
      </c>
      <c r="M12359" t="s">
        <v>13514</v>
      </c>
    </row>
    <row r="12360" spans="9:13" x14ac:dyDescent="0.25">
      <c r="I12360">
        <v>23353</v>
      </c>
      <c r="J12360" t="s">
        <v>535</v>
      </c>
      <c r="K12360" t="s">
        <v>749</v>
      </c>
      <c r="L12360" s="82">
        <v>27066</v>
      </c>
      <c r="M12360" t="s">
        <v>13515</v>
      </c>
    </row>
    <row r="12361" spans="9:13" x14ac:dyDescent="0.25">
      <c r="I12361">
        <v>23354</v>
      </c>
      <c r="J12361" t="s">
        <v>465</v>
      </c>
      <c r="K12361" t="s">
        <v>977</v>
      </c>
      <c r="L12361" s="82">
        <v>27232</v>
      </c>
      <c r="M12361" t="s">
        <v>13516</v>
      </c>
    </row>
    <row r="12362" spans="9:13" x14ac:dyDescent="0.25">
      <c r="I12362">
        <v>23355</v>
      </c>
      <c r="J12362" t="s">
        <v>395</v>
      </c>
      <c r="K12362" t="s">
        <v>880</v>
      </c>
      <c r="L12362" s="82">
        <v>27228</v>
      </c>
      <c r="M12362" t="s">
        <v>13517</v>
      </c>
    </row>
    <row r="12363" spans="9:13" x14ac:dyDescent="0.25">
      <c r="I12363">
        <v>23356</v>
      </c>
      <c r="J12363" t="s">
        <v>210</v>
      </c>
      <c r="K12363" t="s">
        <v>960</v>
      </c>
      <c r="L12363" s="82">
        <v>27282</v>
      </c>
      <c r="M12363" t="s">
        <v>13518</v>
      </c>
    </row>
    <row r="12364" spans="9:13" x14ac:dyDescent="0.25">
      <c r="I12364">
        <v>23357</v>
      </c>
      <c r="J12364" t="s">
        <v>358</v>
      </c>
      <c r="K12364" t="s">
        <v>821</v>
      </c>
      <c r="L12364" s="82">
        <v>27154</v>
      </c>
      <c r="M12364" t="s">
        <v>13519</v>
      </c>
    </row>
    <row r="12365" spans="9:13" x14ac:dyDescent="0.25">
      <c r="I12365">
        <v>23358</v>
      </c>
      <c r="J12365" t="s">
        <v>459</v>
      </c>
      <c r="K12365" t="s">
        <v>827</v>
      </c>
      <c r="L12365" s="82">
        <v>27130</v>
      </c>
      <c r="M12365" t="s">
        <v>13520</v>
      </c>
    </row>
    <row r="12366" spans="9:13" x14ac:dyDescent="0.25">
      <c r="I12366">
        <v>23359</v>
      </c>
      <c r="J12366" t="s">
        <v>234</v>
      </c>
      <c r="K12366" t="s">
        <v>686</v>
      </c>
      <c r="L12366" s="82">
        <v>24267</v>
      </c>
      <c r="M12366" t="s">
        <v>13521</v>
      </c>
    </row>
    <row r="12367" spans="9:13" x14ac:dyDescent="0.25">
      <c r="I12367">
        <v>23360</v>
      </c>
      <c r="J12367" t="s">
        <v>270</v>
      </c>
      <c r="K12367" t="s">
        <v>993</v>
      </c>
      <c r="L12367" s="82">
        <v>24290</v>
      </c>
      <c r="M12367" t="s">
        <v>13522</v>
      </c>
    </row>
    <row r="12368" spans="9:13" x14ac:dyDescent="0.25">
      <c r="I12368">
        <v>23361</v>
      </c>
      <c r="J12368" t="s">
        <v>163</v>
      </c>
      <c r="K12368" t="s">
        <v>866</v>
      </c>
      <c r="L12368" s="82">
        <v>21384</v>
      </c>
      <c r="M12368" t="s">
        <v>13523</v>
      </c>
    </row>
    <row r="12369" spans="9:13" x14ac:dyDescent="0.25">
      <c r="I12369">
        <v>23362</v>
      </c>
      <c r="J12369" t="s">
        <v>296</v>
      </c>
      <c r="K12369" t="s">
        <v>664</v>
      </c>
      <c r="L12369" s="82">
        <v>21083</v>
      </c>
      <c r="M12369" t="s">
        <v>13524</v>
      </c>
    </row>
    <row r="12370" spans="9:13" x14ac:dyDescent="0.25">
      <c r="I12370">
        <v>23363</v>
      </c>
      <c r="J12370" t="s">
        <v>292</v>
      </c>
      <c r="K12370" t="s">
        <v>171</v>
      </c>
      <c r="L12370" s="82">
        <v>21141</v>
      </c>
      <c r="M12370" t="s">
        <v>13525</v>
      </c>
    </row>
    <row r="12371" spans="9:13" x14ac:dyDescent="0.25">
      <c r="I12371">
        <v>23364</v>
      </c>
      <c r="J12371" t="s">
        <v>315</v>
      </c>
      <c r="K12371" t="s">
        <v>836</v>
      </c>
      <c r="L12371" s="82">
        <v>23556</v>
      </c>
      <c r="M12371" t="s">
        <v>13526</v>
      </c>
    </row>
    <row r="12372" spans="9:13" x14ac:dyDescent="0.25">
      <c r="I12372">
        <v>23365</v>
      </c>
      <c r="J12372" t="s">
        <v>687</v>
      </c>
      <c r="K12372" t="s">
        <v>862</v>
      </c>
      <c r="L12372" s="82">
        <v>23673</v>
      </c>
      <c r="M12372" t="s">
        <v>13527</v>
      </c>
    </row>
    <row r="12373" spans="9:13" x14ac:dyDescent="0.25">
      <c r="I12373">
        <v>23366</v>
      </c>
      <c r="J12373" t="s">
        <v>354</v>
      </c>
      <c r="K12373" t="s">
        <v>942</v>
      </c>
      <c r="L12373" s="82">
        <v>23431</v>
      </c>
      <c r="M12373" t="s">
        <v>13528</v>
      </c>
    </row>
    <row r="12374" spans="9:13" x14ac:dyDescent="0.25">
      <c r="I12374">
        <v>23367</v>
      </c>
      <c r="J12374" t="s">
        <v>353</v>
      </c>
      <c r="K12374" t="s">
        <v>916</v>
      </c>
      <c r="L12374" s="82">
        <v>23646</v>
      </c>
      <c r="M12374" t="s">
        <v>13529</v>
      </c>
    </row>
    <row r="12375" spans="9:13" x14ac:dyDescent="0.25">
      <c r="I12375">
        <v>23368</v>
      </c>
      <c r="J12375" t="s">
        <v>539</v>
      </c>
      <c r="K12375" t="s">
        <v>862</v>
      </c>
      <c r="L12375" s="82">
        <v>23703</v>
      </c>
      <c r="M12375" t="s">
        <v>13530</v>
      </c>
    </row>
    <row r="12376" spans="9:13" x14ac:dyDescent="0.25">
      <c r="I12376">
        <v>23369</v>
      </c>
      <c r="J12376" t="s">
        <v>363</v>
      </c>
      <c r="K12376" t="s">
        <v>986</v>
      </c>
      <c r="L12376" s="82">
        <v>23486</v>
      </c>
      <c r="M12376" t="s">
        <v>13531</v>
      </c>
    </row>
    <row r="12377" spans="9:13" x14ac:dyDescent="0.25">
      <c r="I12377">
        <v>23370</v>
      </c>
      <c r="J12377" t="s">
        <v>361</v>
      </c>
      <c r="K12377" t="s">
        <v>686</v>
      </c>
      <c r="L12377" s="82">
        <v>23211</v>
      </c>
      <c r="M12377" t="s">
        <v>13532</v>
      </c>
    </row>
    <row r="12378" spans="9:13" x14ac:dyDescent="0.25">
      <c r="I12378">
        <v>23371</v>
      </c>
      <c r="J12378" t="s">
        <v>450</v>
      </c>
      <c r="K12378" t="s">
        <v>925</v>
      </c>
      <c r="L12378" s="82">
        <v>23058</v>
      </c>
      <c r="M12378" t="s">
        <v>13533</v>
      </c>
    </row>
    <row r="12379" spans="9:13" x14ac:dyDescent="0.25">
      <c r="I12379">
        <v>23372</v>
      </c>
      <c r="J12379" t="s">
        <v>595</v>
      </c>
      <c r="K12379" t="s">
        <v>871</v>
      </c>
      <c r="L12379" s="82">
        <v>23079</v>
      </c>
      <c r="M12379" t="s">
        <v>13534</v>
      </c>
    </row>
    <row r="12380" spans="9:13" x14ac:dyDescent="0.25">
      <c r="I12380">
        <v>23373</v>
      </c>
      <c r="J12380" t="s">
        <v>294</v>
      </c>
      <c r="K12380" t="s">
        <v>858</v>
      </c>
      <c r="L12380" s="82">
        <v>23177</v>
      </c>
      <c r="M12380" t="s">
        <v>13535</v>
      </c>
    </row>
    <row r="12381" spans="9:13" x14ac:dyDescent="0.25">
      <c r="I12381">
        <v>23374</v>
      </c>
      <c r="J12381" t="s">
        <v>515</v>
      </c>
      <c r="K12381" t="s">
        <v>937</v>
      </c>
      <c r="L12381" s="82">
        <v>22963</v>
      </c>
      <c r="M12381" t="s">
        <v>13536</v>
      </c>
    </row>
    <row r="12382" spans="9:13" x14ac:dyDescent="0.25">
      <c r="I12382">
        <v>23375</v>
      </c>
      <c r="J12382" t="s">
        <v>349</v>
      </c>
      <c r="K12382" t="s">
        <v>842</v>
      </c>
      <c r="L12382" s="82">
        <v>22773</v>
      </c>
      <c r="M12382" t="s">
        <v>13537</v>
      </c>
    </row>
    <row r="12383" spans="9:13" x14ac:dyDescent="0.25">
      <c r="I12383">
        <v>23376</v>
      </c>
      <c r="J12383" t="s">
        <v>365</v>
      </c>
      <c r="K12383" t="s">
        <v>862</v>
      </c>
      <c r="L12383" s="82">
        <v>22815</v>
      </c>
      <c r="M12383" t="s">
        <v>13538</v>
      </c>
    </row>
    <row r="12384" spans="9:13" x14ac:dyDescent="0.25">
      <c r="I12384">
        <v>23377</v>
      </c>
      <c r="J12384" t="s">
        <v>266</v>
      </c>
      <c r="K12384" t="s">
        <v>973</v>
      </c>
      <c r="L12384" s="82">
        <v>22773</v>
      </c>
      <c r="M12384" t="s">
        <v>13539</v>
      </c>
    </row>
    <row r="12385" spans="9:13" x14ac:dyDescent="0.25">
      <c r="I12385">
        <v>23378</v>
      </c>
      <c r="J12385" t="s">
        <v>477</v>
      </c>
      <c r="K12385" t="s">
        <v>888</v>
      </c>
      <c r="L12385" s="82">
        <v>22709</v>
      </c>
      <c r="M12385" t="s">
        <v>13540</v>
      </c>
    </row>
    <row r="12386" spans="9:13" x14ac:dyDescent="0.25">
      <c r="I12386">
        <v>23379</v>
      </c>
      <c r="J12386" t="s">
        <v>723</v>
      </c>
      <c r="K12386" t="s">
        <v>912</v>
      </c>
      <c r="L12386" s="82">
        <v>22582</v>
      </c>
      <c r="M12386" t="s">
        <v>13541</v>
      </c>
    </row>
    <row r="12387" spans="9:13" x14ac:dyDescent="0.25">
      <c r="I12387">
        <v>23380</v>
      </c>
      <c r="J12387" t="s">
        <v>288</v>
      </c>
      <c r="K12387" t="s">
        <v>942</v>
      </c>
      <c r="L12387" s="82">
        <v>22439</v>
      </c>
      <c r="M12387" t="s">
        <v>13542</v>
      </c>
    </row>
    <row r="12388" spans="9:13" x14ac:dyDescent="0.25">
      <c r="I12388">
        <v>23381</v>
      </c>
      <c r="J12388" t="s">
        <v>248</v>
      </c>
      <c r="K12388" t="s">
        <v>975</v>
      </c>
      <c r="L12388" s="82">
        <v>22473</v>
      </c>
      <c r="M12388" t="s">
        <v>13543</v>
      </c>
    </row>
    <row r="12389" spans="9:13" x14ac:dyDescent="0.25">
      <c r="I12389">
        <v>23382</v>
      </c>
      <c r="J12389" t="s">
        <v>337</v>
      </c>
      <c r="K12389" t="s">
        <v>931</v>
      </c>
      <c r="L12389" s="82">
        <v>22501</v>
      </c>
      <c r="M12389" t="s">
        <v>13544</v>
      </c>
    </row>
    <row r="12390" spans="9:13" x14ac:dyDescent="0.25">
      <c r="I12390">
        <v>23383</v>
      </c>
      <c r="J12390" t="s">
        <v>211</v>
      </c>
      <c r="K12390" t="s">
        <v>698</v>
      </c>
      <c r="L12390" s="82">
        <v>22449</v>
      </c>
      <c r="M12390" t="s">
        <v>13545</v>
      </c>
    </row>
    <row r="12391" spans="9:13" x14ac:dyDescent="0.25">
      <c r="I12391">
        <v>23384</v>
      </c>
      <c r="J12391" t="s">
        <v>344</v>
      </c>
      <c r="K12391" t="s">
        <v>692</v>
      </c>
      <c r="L12391" s="82">
        <v>22321</v>
      </c>
      <c r="M12391" t="s">
        <v>13546</v>
      </c>
    </row>
    <row r="12392" spans="9:13" x14ac:dyDescent="0.25">
      <c r="I12392">
        <v>23385</v>
      </c>
      <c r="J12392" t="s">
        <v>521</v>
      </c>
      <c r="K12392" t="s">
        <v>929</v>
      </c>
      <c r="L12392" s="82">
        <v>22288</v>
      </c>
      <c r="M12392" t="s">
        <v>13547</v>
      </c>
    </row>
    <row r="12393" spans="9:13" x14ac:dyDescent="0.25">
      <c r="I12393">
        <v>23386</v>
      </c>
      <c r="J12393" t="s">
        <v>299</v>
      </c>
      <c r="K12393" t="s">
        <v>992</v>
      </c>
      <c r="L12393" s="82">
        <v>22121</v>
      </c>
      <c r="M12393" t="s">
        <v>13548</v>
      </c>
    </row>
    <row r="12394" spans="9:13" x14ac:dyDescent="0.25">
      <c r="I12394">
        <v>23387</v>
      </c>
      <c r="J12394" t="s">
        <v>337</v>
      </c>
      <c r="K12394" t="s">
        <v>944</v>
      </c>
      <c r="L12394" s="82">
        <v>21955</v>
      </c>
      <c r="M12394" t="s">
        <v>13549</v>
      </c>
    </row>
    <row r="12395" spans="9:13" x14ac:dyDescent="0.25">
      <c r="I12395">
        <v>23388</v>
      </c>
      <c r="J12395" t="s">
        <v>199</v>
      </c>
      <c r="K12395" t="s">
        <v>875</v>
      </c>
      <c r="L12395" s="82">
        <v>22186</v>
      </c>
      <c r="M12395" t="s">
        <v>13550</v>
      </c>
    </row>
    <row r="12396" spans="9:13" x14ac:dyDescent="0.25">
      <c r="I12396">
        <v>23389</v>
      </c>
      <c r="J12396" t="s">
        <v>595</v>
      </c>
      <c r="K12396" t="s">
        <v>944</v>
      </c>
      <c r="L12396" s="82">
        <v>22184</v>
      </c>
      <c r="M12396" t="s">
        <v>13551</v>
      </c>
    </row>
    <row r="12397" spans="9:13" x14ac:dyDescent="0.25">
      <c r="I12397">
        <v>23390</v>
      </c>
      <c r="J12397" t="s">
        <v>457</v>
      </c>
      <c r="K12397" t="s">
        <v>862</v>
      </c>
      <c r="L12397" s="82">
        <v>24801</v>
      </c>
      <c r="M12397" t="s">
        <v>13552</v>
      </c>
    </row>
    <row r="12398" spans="9:13" x14ac:dyDescent="0.25">
      <c r="I12398">
        <v>23391</v>
      </c>
      <c r="J12398" t="s">
        <v>568</v>
      </c>
      <c r="K12398" t="s">
        <v>849</v>
      </c>
      <c r="L12398" s="82">
        <v>24647</v>
      </c>
      <c r="M12398" t="s">
        <v>13553</v>
      </c>
    </row>
    <row r="12399" spans="9:13" x14ac:dyDescent="0.25">
      <c r="I12399">
        <v>23392</v>
      </c>
      <c r="J12399" t="s">
        <v>438</v>
      </c>
      <c r="K12399" t="s">
        <v>855</v>
      </c>
      <c r="L12399" s="82">
        <v>24583</v>
      </c>
      <c r="M12399" t="s">
        <v>13554</v>
      </c>
    </row>
    <row r="12400" spans="9:13" x14ac:dyDescent="0.25">
      <c r="I12400">
        <v>23393</v>
      </c>
      <c r="J12400" t="s">
        <v>183</v>
      </c>
      <c r="K12400" t="s">
        <v>884</v>
      </c>
      <c r="L12400" s="82">
        <v>24583</v>
      </c>
      <c r="M12400" t="s">
        <v>13555</v>
      </c>
    </row>
    <row r="12401" spans="9:13" x14ac:dyDescent="0.25">
      <c r="I12401">
        <v>23394</v>
      </c>
      <c r="J12401" t="s">
        <v>325</v>
      </c>
      <c r="K12401" t="s">
        <v>1001</v>
      </c>
      <c r="L12401" s="82">
        <v>24828</v>
      </c>
      <c r="M12401" t="s">
        <v>13556</v>
      </c>
    </row>
    <row r="12402" spans="9:13" x14ac:dyDescent="0.25">
      <c r="I12402">
        <v>23395</v>
      </c>
      <c r="J12402" t="s">
        <v>229</v>
      </c>
      <c r="K12402" t="s">
        <v>930</v>
      </c>
      <c r="L12402" s="82">
        <v>24511</v>
      </c>
      <c r="M12402" t="s">
        <v>13557</v>
      </c>
    </row>
    <row r="12403" spans="9:13" x14ac:dyDescent="0.25">
      <c r="I12403">
        <v>23396</v>
      </c>
      <c r="J12403" t="s">
        <v>507</v>
      </c>
      <c r="K12403" t="s">
        <v>909</v>
      </c>
      <c r="L12403" s="82">
        <v>22194</v>
      </c>
      <c r="M12403" t="s">
        <v>13558</v>
      </c>
    </row>
    <row r="12404" spans="9:13" x14ac:dyDescent="0.25">
      <c r="I12404">
        <v>23397</v>
      </c>
      <c r="J12404" t="s">
        <v>606</v>
      </c>
      <c r="K12404" t="s">
        <v>417</v>
      </c>
      <c r="L12404" s="82">
        <v>22024</v>
      </c>
      <c r="M12404" t="s">
        <v>13559</v>
      </c>
    </row>
    <row r="12405" spans="9:13" x14ac:dyDescent="0.25">
      <c r="I12405">
        <v>23398</v>
      </c>
      <c r="J12405" t="s">
        <v>401</v>
      </c>
      <c r="K12405" t="s">
        <v>885</v>
      </c>
      <c r="L12405" s="82">
        <v>21978</v>
      </c>
      <c r="M12405" t="s">
        <v>13560</v>
      </c>
    </row>
    <row r="12406" spans="9:13" x14ac:dyDescent="0.25">
      <c r="I12406">
        <v>23399</v>
      </c>
      <c r="J12406" t="s">
        <v>488</v>
      </c>
      <c r="K12406" t="s">
        <v>970</v>
      </c>
      <c r="L12406" s="82">
        <v>22062</v>
      </c>
      <c r="M12406" t="s">
        <v>13561</v>
      </c>
    </row>
    <row r="12407" spans="9:13" x14ac:dyDescent="0.25">
      <c r="I12407">
        <v>23400</v>
      </c>
      <c r="J12407" t="s">
        <v>454</v>
      </c>
      <c r="K12407" t="s">
        <v>726</v>
      </c>
      <c r="L12407" s="82">
        <v>21800</v>
      </c>
      <c r="M12407" t="s">
        <v>13562</v>
      </c>
    </row>
    <row r="12408" spans="9:13" x14ac:dyDescent="0.25">
      <c r="I12408">
        <v>23401</v>
      </c>
      <c r="J12408" t="s">
        <v>257</v>
      </c>
      <c r="K12408" t="s">
        <v>929</v>
      </c>
      <c r="L12408" s="82">
        <v>21626</v>
      </c>
      <c r="M12408" t="s">
        <v>13563</v>
      </c>
    </row>
    <row r="12409" spans="9:13" x14ac:dyDescent="0.25">
      <c r="I12409">
        <v>23402</v>
      </c>
      <c r="J12409" t="s">
        <v>268</v>
      </c>
      <c r="K12409" t="s">
        <v>887</v>
      </c>
      <c r="L12409" s="82">
        <v>21697</v>
      </c>
      <c r="M12409" t="s">
        <v>13564</v>
      </c>
    </row>
    <row r="12410" spans="9:13" x14ac:dyDescent="0.25">
      <c r="I12410">
        <v>23403</v>
      </c>
      <c r="J12410" t="s">
        <v>458</v>
      </c>
      <c r="K12410" t="s">
        <v>864</v>
      </c>
      <c r="L12410" s="82">
        <v>21223</v>
      </c>
      <c r="M12410" t="s">
        <v>13565</v>
      </c>
    </row>
    <row r="12411" spans="9:13" x14ac:dyDescent="0.25">
      <c r="I12411">
        <v>23404</v>
      </c>
      <c r="J12411" t="s">
        <v>187</v>
      </c>
      <c r="K12411" t="s">
        <v>984</v>
      </c>
      <c r="L12411" s="82">
        <v>21460</v>
      </c>
      <c r="M12411" t="s">
        <v>13566</v>
      </c>
    </row>
    <row r="12412" spans="9:13" x14ac:dyDescent="0.25">
      <c r="I12412">
        <v>23405</v>
      </c>
      <c r="J12412" t="s">
        <v>249</v>
      </c>
      <c r="K12412" t="s">
        <v>990</v>
      </c>
      <c r="L12412" s="82">
        <v>21438</v>
      </c>
      <c r="M12412" t="s">
        <v>13567</v>
      </c>
    </row>
    <row r="12413" spans="9:13" x14ac:dyDescent="0.25">
      <c r="I12413">
        <v>23406</v>
      </c>
      <c r="J12413" t="s">
        <v>469</v>
      </c>
      <c r="K12413" t="s">
        <v>860</v>
      </c>
      <c r="L12413" s="82">
        <v>21246</v>
      </c>
      <c r="M12413" t="s">
        <v>13568</v>
      </c>
    </row>
    <row r="12414" spans="9:13" x14ac:dyDescent="0.25">
      <c r="I12414">
        <v>23407</v>
      </c>
      <c r="J12414" t="s">
        <v>160</v>
      </c>
      <c r="K12414" t="s">
        <v>856</v>
      </c>
      <c r="L12414" s="82">
        <v>21452</v>
      </c>
      <c r="M12414" t="s">
        <v>13569</v>
      </c>
    </row>
    <row r="12415" spans="9:13" x14ac:dyDescent="0.25">
      <c r="I12415">
        <v>23408</v>
      </c>
      <c r="J12415" t="s">
        <v>468</v>
      </c>
      <c r="K12415" t="s">
        <v>891</v>
      </c>
      <c r="L12415" s="82">
        <v>25284</v>
      </c>
      <c r="M12415" t="s">
        <v>13570</v>
      </c>
    </row>
    <row r="12416" spans="9:13" x14ac:dyDescent="0.25">
      <c r="I12416">
        <v>23409</v>
      </c>
      <c r="J12416" t="s">
        <v>620</v>
      </c>
      <c r="K12416" t="s">
        <v>879</v>
      </c>
      <c r="L12416" s="82">
        <v>25394</v>
      </c>
      <c r="M12416" t="s">
        <v>13571</v>
      </c>
    </row>
    <row r="12417" spans="9:13" x14ac:dyDescent="0.25">
      <c r="I12417">
        <v>23410</v>
      </c>
      <c r="J12417" t="s">
        <v>381</v>
      </c>
      <c r="K12417" t="s">
        <v>827</v>
      </c>
      <c r="L12417" s="82">
        <v>25345</v>
      </c>
      <c r="M12417" t="s">
        <v>13572</v>
      </c>
    </row>
    <row r="12418" spans="9:13" x14ac:dyDescent="0.25">
      <c r="I12418">
        <v>23411</v>
      </c>
      <c r="J12418" t="s">
        <v>434</v>
      </c>
      <c r="K12418" t="s">
        <v>951</v>
      </c>
      <c r="L12418" s="82">
        <v>24892</v>
      </c>
      <c r="M12418" t="s">
        <v>13573</v>
      </c>
    </row>
    <row r="12419" spans="9:13" x14ac:dyDescent="0.25">
      <c r="I12419">
        <v>23412</v>
      </c>
      <c r="J12419" t="s">
        <v>234</v>
      </c>
      <c r="K12419" t="s">
        <v>918</v>
      </c>
      <c r="L12419" s="82">
        <v>25155</v>
      </c>
      <c r="M12419" t="s">
        <v>13574</v>
      </c>
    </row>
    <row r="12420" spans="9:13" x14ac:dyDescent="0.25">
      <c r="I12420">
        <v>23413</v>
      </c>
      <c r="J12420" t="s">
        <v>564</v>
      </c>
      <c r="K12420" t="s">
        <v>963</v>
      </c>
      <c r="L12420" s="82">
        <v>25024</v>
      </c>
      <c r="M12420" t="s">
        <v>13575</v>
      </c>
    </row>
    <row r="12421" spans="9:13" x14ac:dyDescent="0.25">
      <c r="I12421">
        <v>23414</v>
      </c>
      <c r="J12421" t="s">
        <v>224</v>
      </c>
      <c r="K12421" t="s">
        <v>900</v>
      </c>
      <c r="L12421" s="82">
        <v>24984</v>
      </c>
      <c r="M12421" t="s">
        <v>13576</v>
      </c>
    </row>
    <row r="12422" spans="9:13" x14ac:dyDescent="0.25">
      <c r="I12422">
        <v>23415</v>
      </c>
      <c r="J12422" t="s">
        <v>306</v>
      </c>
      <c r="K12422" t="s">
        <v>849</v>
      </c>
      <c r="L12422" s="82">
        <v>24969</v>
      </c>
      <c r="M12422" t="s">
        <v>13577</v>
      </c>
    </row>
    <row r="12423" spans="9:13" x14ac:dyDescent="0.25">
      <c r="I12423">
        <v>23416</v>
      </c>
      <c r="J12423" t="s">
        <v>475</v>
      </c>
      <c r="K12423" t="s">
        <v>965</v>
      </c>
      <c r="L12423" s="82">
        <v>24952</v>
      </c>
      <c r="M12423" t="s">
        <v>13578</v>
      </c>
    </row>
    <row r="12424" spans="9:13" x14ac:dyDescent="0.25">
      <c r="I12424">
        <v>23417</v>
      </c>
      <c r="J12424" t="s">
        <v>612</v>
      </c>
      <c r="K12424" t="s">
        <v>846</v>
      </c>
      <c r="L12424" s="82">
        <v>25042</v>
      </c>
      <c r="M12424" t="s">
        <v>13579</v>
      </c>
    </row>
    <row r="12425" spans="9:13" x14ac:dyDescent="0.25">
      <c r="I12425">
        <v>23418</v>
      </c>
      <c r="J12425" t="s">
        <v>388</v>
      </c>
      <c r="K12425" t="s">
        <v>920</v>
      </c>
      <c r="L12425" s="82">
        <v>24517</v>
      </c>
      <c r="M12425" t="s">
        <v>13580</v>
      </c>
    </row>
    <row r="12426" spans="9:13" x14ac:dyDescent="0.25">
      <c r="I12426">
        <v>23419</v>
      </c>
      <c r="J12426" t="s">
        <v>603</v>
      </c>
      <c r="K12426" t="s">
        <v>967</v>
      </c>
      <c r="L12426" s="82">
        <v>24597</v>
      </c>
      <c r="M12426" t="s">
        <v>13581</v>
      </c>
    </row>
    <row r="12427" spans="9:13" x14ac:dyDescent="0.25">
      <c r="I12427">
        <v>23420</v>
      </c>
      <c r="J12427" t="s">
        <v>409</v>
      </c>
      <c r="K12427" t="s">
        <v>1024</v>
      </c>
      <c r="L12427" s="82">
        <v>25534</v>
      </c>
      <c r="M12427" t="s">
        <v>13582</v>
      </c>
    </row>
    <row r="12428" spans="9:13" x14ac:dyDescent="0.25">
      <c r="I12428">
        <v>23421</v>
      </c>
      <c r="J12428" t="s">
        <v>214</v>
      </c>
      <c r="K12428" t="s">
        <v>850</v>
      </c>
      <c r="L12428" s="82">
        <v>25512</v>
      </c>
      <c r="M12428" t="s">
        <v>13583</v>
      </c>
    </row>
    <row r="12429" spans="9:13" x14ac:dyDescent="0.25">
      <c r="I12429">
        <v>23422</v>
      </c>
      <c r="J12429" t="s">
        <v>216</v>
      </c>
      <c r="K12429" t="s">
        <v>999</v>
      </c>
      <c r="L12429" s="82">
        <v>25217</v>
      </c>
      <c r="M12429" t="s">
        <v>13584</v>
      </c>
    </row>
    <row r="12430" spans="9:13" x14ac:dyDescent="0.25">
      <c r="I12430">
        <v>23423</v>
      </c>
      <c r="J12430" t="s">
        <v>190</v>
      </c>
      <c r="K12430" t="s">
        <v>864</v>
      </c>
      <c r="L12430" s="82">
        <v>24822</v>
      </c>
      <c r="M12430" t="s">
        <v>13585</v>
      </c>
    </row>
    <row r="12431" spans="9:13" x14ac:dyDescent="0.25">
      <c r="I12431">
        <v>23424</v>
      </c>
      <c r="J12431" t="s">
        <v>575</v>
      </c>
      <c r="K12431" t="s">
        <v>981</v>
      </c>
      <c r="L12431" s="82">
        <v>24586</v>
      </c>
      <c r="M12431" t="s">
        <v>13586</v>
      </c>
    </row>
    <row r="12432" spans="9:13" x14ac:dyDescent="0.25">
      <c r="I12432">
        <v>23425</v>
      </c>
      <c r="J12432" t="s">
        <v>551</v>
      </c>
      <c r="K12432" t="s">
        <v>866</v>
      </c>
      <c r="L12432" s="82">
        <v>24390</v>
      </c>
      <c r="M12432" t="s">
        <v>13587</v>
      </c>
    </row>
    <row r="12433" spans="9:13" x14ac:dyDescent="0.25">
      <c r="I12433">
        <v>23426</v>
      </c>
      <c r="J12433" t="s">
        <v>554</v>
      </c>
      <c r="K12433" t="s">
        <v>1015</v>
      </c>
      <c r="L12433" s="82">
        <v>24339</v>
      </c>
      <c r="M12433" t="s">
        <v>13588</v>
      </c>
    </row>
    <row r="12434" spans="9:13" x14ac:dyDescent="0.25">
      <c r="I12434">
        <v>23427</v>
      </c>
      <c r="J12434" t="s">
        <v>432</v>
      </c>
      <c r="K12434" t="s">
        <v>846</v>
      </c>
      <c r="L12434" s="82">
        <v>24293</v>
      </c>
      <c r="M12434" t="s">
        <v>13589</v>
      </c>
    </row>
    <row r="12435" spans="9:13" x14ac:dyDescent="0.25">
      <c r="I12435">
        <v>23428</v>
      </c>
      <c r="J12435" t="s">
        <v>225</v>
      </c>
      <c r="K12435" t="s">
        <v>526</v>
      </c>
      <c r="L12435" s="82">
        <v>24436</v>
      </c>
      <c r="M12435" t="s">
        <v>13590</v>
      </c>
    </row>
    <row r="12436" spans="9:13" x14ac:dyDescent="0.25">
      <c r="I12436">
        <v>23429</v>
      </c>
      <c r="J12436" t="s">
        <v>347</v>
      </c>
      <c r="K12436" t="s">
        <v>894</v>
      </c>
      <c r="L12436" s="82">
        <v>24385</v>
      </c>
      <c r="M12436" t="s">
        <v>13591</v>
      </c>
    </row>
    <row r="12437" spans="9:13" x14ac:dyDescent="0.25">
      <c r="I12437">
        <v>23430</v>
      </c>
      <c r="J12437" t="s">
        <v>225</v>
      </c>
      <c r="K12437" t="s">
        <v>950</v>
      </c>
      <c r="L12437" s="82">
        <v>24896</v>
      </c>
      <c r="M12437" t="s">
        <v>13592</v>
      </c>
    </row>
    <row r="12438" spans="9:13" x14ac:dyDescent="0.25">
      <c r="I12438">
        <v>23431</v>
      </c>
      <c r="J12438" t="s">
        <v>621</v>
      </c>
      <c r="K12438" t="s">
        <v>1008</v>
      </c>
      <c r="L12438" s="82">
        <v>24969</v>
      </c>
      <c r="M12438" t="s">
        <v>13593</v>
      </c>
    </row>
    <row r="12439" spans="9:13" x14ac:dyDescent="0.25">
      <c r="I12439">
        <v>23432</v>
      </c>
      <c r="J12439" t="s">
        <v>167</v>
      </c>
      <c r="K12439" t="s">
        <v>925</v>
      </c>
      <c r="L12439" s="82">
        <v>25121</v>
      </c>
      <c r="M12439" t="s">
        <v>13594</v>
      </c>
    </row>
    <row r="12440" spans="9:13" x14ac:dyDescent="0.25">
      <c r="I12440">
        <v>23433</v>
      </c>
      <c r="J12440" t="s">
        <v>445</v>
      </c>
      <c r="K12440" t="s">
        <v>979</v>
      </c>
      <c r="L12440" s="82">
        <v>24937</v>
      </c>
      <c r="M12440" t="s">
        <v>13595</v>
      </c>
    </row>
    <row r="12441" spans="9:13" x14ac:dyDescent="0.25">
      <c r="I12441">
        <v>23434</v>
      </c>
      <c r="J12441" t="s">
        <v>558</v>
      </c>
      <c r="K12441" t="s">
        <v>853</v>
      </c>
      <c r="L12441" s="82">
        <v>24893</v>
      </c>
      <c r="M12441" t="s">
        <v>13596</v>
      </c>
    </row>
    <row r="12442" spans="9:13" x14ac:dyDescent="0.25">
      <c r="I12442">
        <v>23435</v>
      </c>
      <c r="J12442" t="s">
        <v>570</v>
      </c>
      <c r="K12442" t="s">
        <v>994</v>
      </c>
      <c r="L12442" s="82">
        <v>25016</v>
      </c>
      <c r="M12442" t="s">
        <v>13597</v>
      </c>
    </row>
    <row r="12443" spans="9:13" x14ac:dyDescent="0.25">
      <c r="I12443">
        <v>23436</v>
      </c>
      <c r="J12443" t="s">
        <v>273</v>
      </c>
      <c r="K12443" t="s">
        <v>868</v>
      </c>
      <c r="L12443" s="82">
        <v>24854</v>
      </c>
      <c r="M12443" t="s">
        <v>13598</v>
      </c>
    </row>
    <row r="12444" spans="9:13" x14ac:dyDescent="0.25">
      <c r="I12444">
        <v>23437</v>
      </c>
      <c r="J12444" t="s">
        <v>471</v>
      </c>
      <c r="K12444" t="s">
        <v>868</v>
      </c>
      <c r="L12444" s="82">
        <v>24041</v>
      </c>
      <c r="M12444" t="s">
        <v>13599</v>
      </c>
    </row>
    <row r="12445" spans="9:13" x14ac:dyDescent="0.25">
      <c r="I12445">
        <v>23438</v>
      </c>
      <c r="J12445" t="s">
        <v>650</v>
      </c>
      <c r="K12445" t="s">
        <v>954</v>
      </c>
      <c r="L12445" s="82">
        <v>24039</v>
      </c>
      <c r="M12445" t="s">
        <v>13600</v>
      </c>
    </row>
    <row r="12446" spans="9:13" x14ac:dyDescent="0.25">
      <c r="I12446">
        <v>23439</v>
      </c>
      <c r="J12446" t="s">
        <v>384</v>
      </c>
      <c r="K12446" t="s">
        <v>975</v>
      </c>
      <c r="L12446" s="82">
        <v>23942</v>
      </c>
      <c r="M12446" t="s">
        <v>13601</v>
      </c>
    </row>
    <row r="12447" spans="9:13" x14ac:dyDescent="0.25">
      <c r="I12447">
        <v>23440</v>
      </c>
      <c r="J12447" t="s">
        <v>348</v>
      </c>
      <c r="K12447" t="s">
        <v>846</v>
      </c>
      <c r="L12447" s="82">
        <v>26698</v>
      </c>
      <c r="M12447" t="s">
        <v>13602</v>
      </c>
    </row>
    <row r="12448" spans="9:13" x14ac:dyDescent="0.25">
      <c r="I12448">
        <v>23441</v>
      </c>
      <c r="J12448" t="s">
        <v>367</v>
      </c>
      <c r="K12448" t="s">
        <v>842</v>
      </c>
      <c r="L12448" s="82">
        <v>26785</v>
      </c>
      <c r="M12448" t="s">
        <v>13603</v>
      </c>
    </row>
    <row r="12449" spans="9:13" x14ac:dyDescent="0.25">
      <c r="I12449">
        <v>23442</v>
      </c>
      <c r="J12449" t="s">
        <v>205</v>
      </c>
      <c r="K12449" t="s">
        <v>962</v>
      </c>
      <c r="L12449" s="82">
        <v>26795</v>
      </c>
      <c r="M12449" t="s">
        <v>13604</v>
      </c>
    </row>
    <row r="12450" spans="9:13" x14ac:dyDescent="0.25">
      <c r="I12450">
        <v>23443</v>
      </c>
      <c r="J12450" t="s">
        <v>366</v>
      </c>
      <c r="K12450" t="s">
        <v>968</v>
      </c>
      <c r="L12450" s="82">
        <v>26799</v>
      </c>
      <c r="M12450" t="s">
        <v>13605</v>
      </c>
    </row>
    <row r="12451" spans="9:13" x14ac:dyDescent="0.25">
      <c r="I12451">
        <v>23444</v>
      </c>
      <c r="J12451" t="s">
        <v>460</v>
      </c>
      <c r="K12451" t="s">
        <v>986</v>
      </c>
      <c r="L12451" s="82">
        <v>26981</v>
      </c>
      <c r="M12451" t="s">
        <v>13606</v>
      </c>
    </row>
    <row r="12452" spans="9:13" x14ac:dyDescent="0.25">
      <c r="I12452">
        <v>23445</v>
      </c>
      <c r="J12452" t="s">
        <v>369</v>
      </c>
      <c r="K12452" t="s">
        <v>830</v>
      </c>
      <c r="L12452" s="82">
        <v>27341</v>
      </c>
      <c r="M12452" t="s">
        <v>13607</v>
      </c>
    </row>
    <row r="12453" spans="9:13" x14ac:dyDescent="0.25">
      <c r="I12453">
        <v>23446</v>
      </c>
      <c r="J12453" t="s">
        <v>455</v>
      </c>
      <c r="K12453" t="s">
        <v>885</v>
      </c>
      <c r="L12453" s="82">
        <v>27306</v>
      </c>
      <c r="M12453" t="s">
        <v>13608</v>
      </c>
    </row>
    <row r="12454" spans="9:13" x14ac:dyDescent="0.25">
      <c r="I12454">
        <v>23447</v>
      </c>
      <c r="J12454" t="s">
        <v>440</v>
      </c>
      <c r="K12454" t="s">
        <v>976</v>
      </c>
      <c r="L12454" s="82">
        <v>27133</v>
      </c>
      <c r="M12454" t="s">
        <v>13609</v>
      </c>
    </row>
    <row r="12455" spans="9:13" x14ac:dyDescent="0.25">
      <c r="I12455">
        <v>23448</v>
      </c>
      <c r="J12455" t="s">
        <v>232</v>
      </c>
      <c r="K12455" t="s">
        <v>984</v>
      </c>
      <c r="L12455" s="82">
        <v>20867</v>
      </c>
      <c r="M12455" t="s">
        <v>13610</v>
      </c>
    </row>
    <row r="12456" spans="9:13" x14ac:dyDescent="0.25">
      <c r="I12456">
        <v>23449</v>
      </c>
      <c r="J12456" t="s">
        <v>598</v>
      </c>
      <c r="K12456" t="s">
        <v>984</v>
      </c>
      <c r="L12456" s="82">
        <v>21087</v>
      </c>
      <c r="M12456" t="s">
        <v>13611</v>
      </c>
    </row>
    <row r="12457" spans="9:13" x14ac:dyDescent="0.25">
      <c r="I12457">
        <v>23450</v>
      </c>
      <c r="J12457" t="s">
        <v>562</v>
      </c>
      <c r="K12457" t="s">
        <v>983</v>
      </c>
      <c r="L12457" s="82">
        <v>21167</v>
      </c>
      <c r="M12457" t="s">
        <v>13612</v>
      </c>
    </row>
    <row r="12458" spans="9:13" x14ac:dyDescent="0.25">
      <c r="I12458">
        <v>23451</v>
      </c>
      <c r="J12458" t="s">
        <v>344</v>
      </c>
      <c r="K12458" t="s">
        <v>283</v>
      </c>
      <c r="L12458" s="82">
        <v>21003</v>
      </c>
      <c r="M12458" t="s">
        <v>13613</v>
      </c>
    </row>
    <row r="12459" spans="9:13" x14ac:dyDescent="0.25">
      <c r="I12459">
        <v>23452</v>
      </c>
      <c r="J12459" t="s">
        <v>276</v>
      </c>
      <c r="K12459" t="s">
        <v>1016</v>
      </c>
      <c r="L12459" s="82">
        <v>20933</v>
      </c>
      <c r="M12459" t="s">
        <v>13614</v>
      </c>
    </row>
    <row r="12460" spans="9:13" x14ac:dyDescent="0.25">
      <c r="I12460">
        <v>23453</v>
      </c>
      <c r="J12460" t="s">
        <v>287</v>
      </c>
      <c r="K12460" t="s">
        <v>905</v>
      </c>
      <c r="L12460" s="82">
        <v>20882</v>
      </c>
      <c r="M12460" t="s">
        <v>13615</v>
      </c>
    </row>
    <row r="12461" spans="9:13" x14ac:dyDescent="0.25">
      <c r="I12461">
        <v>23454</v>
      </c>
      <c r="J12461" t="s">
        <v>229</v>
      </c>
      <c r="K12461" t="s">
        <v>838</v>
      </c>
      <c r="L12461" s="82">
        <v>21096</v>
      </c>
      <c r="M12461" t="s">
        <v>13616</v>
      </c>
    </row>
    <row r="12462" spans="9:13" x14ac:dyDescent="0.25">
      <c r="I12462">
        <v>23455</v>
      </c>
      <c r="J12462" t="s">
        <v>277</v>
      </c>
      <c r="K12462" t="s">
        <v>891</v>
      </c>
      <c r="L12462" s="82">
        <v>20528</v>
      </c>
      <c r="M12462" t="s">
        <v>13617</v>
      </c>
    </row>
    <row r="12463" spans="9:13" x14ac:dyDescent="0.25">
      <c r="I12463">
        <v>23456</v>
      </c>
      <c r="J12463" t="s">
        <v>460</v>
      </c>
      <c r="K12463" t="s">
        <v>861</v>
      </c>
      <c r="L12463" s="82">
        <v>20705</v>
      </c>
      <c r="M12463" t="s">
        <v>13618</v>
      </c>
    </row>
    <row r="12464" spans="9:13" x14ac:dyDescent="0.25">
      <c r="I12464">
        <v>23457</v>
      </c>
      <c r="J12464" t="s">
        <v>275</v>
      </c>
      <c r="K12464" t="s">
        <v>911</v>
      </c>
      <c r="L12464" s="82">
        <v>20529</v>
      </c>
      <c r="M12464" t="s">
        <v>13619</v>
      </c>
    </row>
    <row r="12465" spans="9:13" x14ac:dyDescent="0.25">
      <c r="I12465">
        <v>23458</v>
      </c>
      <c r="J12465" t="s">
        <v>511</v>
      </c>
      <c r="K12465" t="s">
        <v>843</v>
      </c>
      <c r="L12465" s="82">
        <v>20499</v>
      </c>
      <c r="M12465" t="s">
        <v>13620</v>
      </c>
    </row>
    <row r="12466" spans="9:13" x14ac:dyDescent="0.25">
      <c r="I12466">
        <v>23459</v>
      </c>
      <c r="J12466" t="s">
        <v>298</v>
      </c>
      <c r="K12466" t="s">
        <v>939</v>
      </c>
      <c r="L12466" s="82">
        <v>20517</v>
      </c>
      <c r="M12466" t="s">
        <v>13621</v>
      </c>
    </row>
    <row r="12467" spans="9:13" x14ac:dyDescent="0.25">
      <c r="I12467">
        <v>23460</v>
      </c>
      <c r="J12467" t="s">
        <v>274</v>
      </c>
      <c r="K12467" t="s">
        <v>851</v>
      </c>
      <c r="L12467" s="82">
        <v>24087</v>
      </c>
      <c r="M12467" t="s">
        <v>13622</v>
      </c>
    </row>
    <row r="12468" spans="9:13" x14ac:dyDescent="0.25">
      <c r="I12468">
        <v>23461</v>
      </c>
      <c r="J12468" t="s">
        <v>551</v>
      </c>
      <c r="K12468" t="s">
        <v>992</v>
      </c>
      <c r="L12468" s="82">
        <v>24038</v>
      </c>
      <c r="M12468" t="s">
        <v>13623</v>
      </c>
    </row>
    <row r="12469" spans="9:13" x14ac:dyDescent="0.25">
      <c r="I12469">
        <v>23462</v>
      </c>
      <c r="J12469" t="s">
        <v>170</v>
      </c>
      <c r="K12469" t="s">
        <v>948</v>
      </c>
      <c r="L12469" s="82">
        <v>23988</v>
      </c>
      <c r="M12469" t="s">
        <v>13624</v>
      </c>
    </row>
    <row r="12470" spans="9:13" x14ac:dyDescent="0.25">
      <c r="I12470">
        <v>23463</v>
      </c>
      <c r="J12470" t="s">
        <v>357</v>
      </c>
      <c r="K12470" t="s">
        <v>837</v>
      </c>
      <c r="L12470" s="82">
        <v>23847</v>
      </c>
      <c r="M12470" t="s">
        <v>13625</v>
      </c>
    </row>
    <row r="12471" spans="9:13" x14ac:dyDescent="0.25">
      <c r="I12471">
        <v>23464</v>
      </c>
      <c r="J12471" t="s">
        <v>289</v>
      </c>
      <c r="K12471" t="s">
        <v>950</v>
      </c>
      <c r="L12471" s="82">
        <v>23925</v>
      </c>
      <c r="M12471" t="s">
        <v>13626</v>
      </c>
    </row>
    <row r="12472" spans="9:13" x14ac:dyDescent="0.25">
      <c r="I12472">
        <v>23465</v>
      </c>
      <c r="J12472" t="s">
        <v>210</v>
      </c>
      <c r="K12472" t="s">
        <v>171</v>
      </c>
      <c r="L12472" s="82">
        <v>23413</v>
      </c>
      <c r="M12472" t="s">
        <v>13627</v>
      </c>
    </row>
    <row r="12473" spans="9:13" x14ac:dyDescent="0.25">
      <c r="I12473">
        <v>23466</v>
      </c>
      <c r="J12473" t="s">
        <v>226</v>
      </c>
      <c r="K12473" t="s">
        <v>943</v>
      </c>
      <c r="L12473" s="82">
        <v>23512</v>
      </c>
      <c r="M12473" t="s">
        <v>13628</v>
      </c>
    </row>
    <row r="12474" spans="9:13" x14ac:dyDescent="0.25">
      <c r="I12474">
        <v>23467</v>
      </c>
      <c r="J12474" t="s">
        <v>275</v>
      </c>
      <c r="K12474" t="s">
        <v>835</v>
      </c>
      <c r="L12474" s="82">
        <v>23442</v>
      </c>
      <c r="M12474" t="s">
        <v>13629</v>
      </c>
    </row>
    <row r="12475" spans="9:13" x14ac:dyDescent="0.25">
      <c r="I12475">
        <v>23468</v>
      </c>
      <c r="J12475" t="s">
        <v>357</v>
      </c>
      <c r="K12475" t="s">
        <v>925</v>
      </c>
      <c r="L12475" s="82">
        <v>23616</v>
      </c>
      <c r="M12475" t="s">
        <v>13630</v>
      </c>
    </row>
    <row r="12476" spans="9:13" x14ac:dyDescent="0.25">
      <c r="I12476">
        <v>23469</v>
      </c>
      <c r="J12476" t="s">
        <v>601</v>
      </c>
      <c r="K12476" t="s">
        <v>937</v>
      </c>
      <c r="L12476" s="82">
        <v>23518</v>
      </c>
      <c r="M12476" t="s">
        <v>13631</v>
      </c>
    </row>
    <row r="12477" spans="9:13" x14ac:dyDescent="0.25">
      <c r="I12477">
        <v>23470</v>
      </c>
      <c r="J12477" t="s">
        <v>496</v>
      </c>
      <c r="K12477" t="s">
        <v>836</v>
      </c>
      <c r="L12477" s="82">
        <v>23691</v>
      </c>
      <c r="M12477" t="s">
        <v>13632</v>
      </c>
    </row>
    <row r="12478" spans="9:13" x14ac:dyDescent="0.25">
      <c r="I12478">
        <v>23471</v>
      </c>
      <c r="J12478" t="s">
        <v>194</v>
      </c>
      <c r="K12478" t="s">
        <v>886</v>
      </c>
      <c r="L12478" s="82">
        <v>20572</v>
      </c>
      <c r="M12478" t="s">
        <v>13633</v>
      </c>
    </row>
    <row r="12479" spans="9:13" x14ac:dyDescent="0.25">
      <c r="I12479">
        <v>23472</v>
      </c>
      <c r="J12479" t="s">
        <v>226</v>
      </c>
      <c r="K12479" t="s">
        <v>932</v>
      </c>
      <c r="L12479" s="82">
        <v>20774</v>
      </c>
      <c r="M12479" t="s">
        <v>13634</v>
      </c>
    </row>
    <row r="12480" spans="9:13" x14ac:dyDescent="0.25">
      <c r="I12480">
        <v>23473</v>
      </c>
      <c r="J12480" t="s">
        <v>186</v>
      </c>
      <c r="K12480" t="s">
        <v>283</v>
      </c>
      <c r="L12480" s="82">
        <v>20712</v>
      </c>
      <c r="M12480" t="s">
        <v>13635</v>
      </c>
    </row>
    <row r="12481" spans="9:13" x14ac:dyDescent="0.25">
      <c r="I12481">
        <v>23474</v>
      </c>
      <c r="J12481" t="s">
        <v>244</v>
      </c>
      <c r="K12481" t="s">
        <v>923</v>
      </c>
      <c r="L12481" s="82">
        <v>20694</v>
      </c>
      <c r="M12481" t="s">
        <v>13636</v>
      </c>
    </row>
    <row r="12482" spans="9:13" x14ac:dyDescent="0.25">
      <c r="I12482">
        <v>23475</v>
      </c>
      <c r="J12482" t="s">
        <v>530</v>
      </c>
      <c r="K12482" t="s">
        <v>664</v>
      </c>
      <c r="L12482" s="82">
        <v>12615</v>
      </c>
      <c r="M12482" t="s">
        <v>13637</v>
      </c>
    </row>
    <row r="12483" spans="9:13" x14ac:dyDescent="0.25">
      <c r="I12483">
        <v>23476</v>
      </c>
      <c r="J12483" t="s">
        <v>314</v>
      </c>
      <c r="K12483" t="s">
        <v>995</v>
      </c>
      <c r="L12483" s="82">
        <v>23338</v>
      </c>
      <c r="M12483" t="s">
        <v>13638</v>
      </c>
    </row>
    <row r="12484" spans="9:13" x14ac:dyDescent="0.25">
      <c r="I12484">
        <v>23477</v>
      </c>
      <c r="J12484" t="s">
        <v>270</v>
      </c>
      <c r="K12484" t="s">
        <v>888</v>
      </c>
      <c r="L12484" s="82">
        <v>23268</v>
      </c>
      <c r="M12484" t="s">
        <v>13639</v>
      </c>
    </row>
    <row r="12485" spans="9:13" x14ac:dyDescent="0.25">
      <c r="I12485">
        <v>23478</v>
      </c>
      <c r="J12485" t="s">
        <v>319</v>
      </c>
      <c r="K12485" t="s">
        <v>935</v>
      </c>
      <c r="L12485" s="82">
        <v>23012</v>
      </c>
      <c r="M12485" t="s">
        <v>13640</v>
      </c>
    </row>
    <row r="12486" spans="9:13" x14ac:dyDescent="0.25">
      <c r="I12486">
        <v>23479</v>
      </c>
      <c r="J12486" t="s">
        <v>354</v>
      </c>
      <c r="K12486" t="s">
        <v>924</v>
      </c>
      <c r="L12486" s="82">
        <v>23239</v>
      </c>
      <c r="M12486" t="s">
        <v>13641</v>
      </c>
    </row>
    <row r="12487" spans="9:13" x14ac:dyDescent="0.25">
      <c r="I12487">
        <v>23480</v>
      </c>
      <c r="J12487" t="s">
        <v>162</v>
      </c>
      <c r="K12487" t="s">
        <v>918</v>
      </c>
      <c r="L12487" s="82">
        <v>23096</v>
      </c>
      <c r="M12487" t="s">
        <v>13642</v>
      </c>
    </row>
    <row r="12488" spans="9:13" x14ac:dyDescent="0.25">
      <c r="I12488">
        <v>23481</v>
      </c>
      <c r="J12488" t="s">
        <v>412</v>
      </c>
      <c r="K12488" t="s">
        <v>967</v>
      </c>
      <c r="L12488" s="82">
        <v>23177</v>
      </c>
      <c r="M12488" t="s">
        <v>13643</v>
      </c>
    </row>
    <row r="12489" spans="9:13" x14ac:dyDescent="0.25">
      <c r="I12489">
        <v>23482</v>
      </c>
      <c r="J12489" t="s">
        <v>512</v>
      </c>
      <c r="K12489" t="s">
        <v>937</v>
      </c>
      <c r="L12489" s="82">
        <v>23154</v>
      </c>
      <c r="M12489" t="s">
        <v>13644</v>
      </c>
    </row>
    <row r="12490" spans="9:13" x14ac:dyDescent="0.25">
      <c r="I12490">
        <v>23483</v>
      </c>
      <c r="J12490" t="s">
        <v>292</v>
      </c>
      <c r="K12490" t="s">
        <v>968</v>
      </c>
      <c r="L12490" s="82">
        <v>23057</v>
      </c>
      <c r="M12490" t="s">
        <v>13645</v>
      </c>
    </row>
    <row r="12491" spans="9:13" x14ac:dyDescent="0.25">
      <c r="I12491">
        <v>23484</v>
      </c>
      <c r="J12491" t="s">
        <v>352</v>
      </c>
      <c r="K12491" t="s">
        <v>698</v>
      </c>
      <c r="L12491" s="82">
        <v>23210</v>
      </c>
      <c r="M12491" t="s">
        <v>13646</v>
      </c>
    </row>
    <row r="12492" spans="9:13" x14ac:dyDescent="0.25">
      <c r="I12492">
        <v>23485</v>
      </c>
      <c r="J12492" t="s">
        <v>448</v>
      </c>
      <c r="K12492" t="s">
        <v>726</v>
      </c>
      <c r="L12492" s="82">
        <v>22686</v>
      </c>
      <c r="M12492" t="s">
        <v>13647</v>
      </c>
    </row>
    <row r="12493" spans="9:13" x14ac:dyDescent="0.25">
      <c r="I12493">
        <v>23486</v>
      </c>
      <c r="J12493" t="s">
        <v>514</v>
      </c>
      <c r="K12493" t="s">
        <v>918</v>
      </c>
      <c r="L12493" s="82">
        <v>22976</v>
      </c>
      <c r="M12493" t="s">
        <v>13648</v>
      </c>
    </row>
    <row r="12494" spans="9:13" x14ac:dyDescent="0.25">
      <c r="I12494">
        <v>23487</v>
      </c>
      <c r="J12494" t="s">
        <v>288</v>
      </c>
      <c r="K12494" t="s">
        <v>941</v>
      </c>
      <c r="L12494" s="82">
        <v>22500</v>
      </c>
      <c r="M12494" t="s">
        <v>13649</v>
      </c>
    </row>
    <row r="12495" spans="9:13" x14ac:dyDescent="0.25">
      <c r="I12495">
        <v>23488</v>
      </c>
      <c r="J12495" t="s">
        <v>297</v>
      </c>
      <c r="K12495" t="s">
        <v>615</v>
      </c>
      <c r="L12495" s="82">
        <v>22323</v>
      </c>
      <c r="M12495" t="s">
        <v>13650</v>
      </c>
    </row>
    <row r="12496" spans="9:13" x14ac:dyDescent="0.25">
      <c r="I12496">
        <v>23489</v>
      </c>
      <c r="J12496" t="s">
        <v>648</v>
      </c>
      <c r="K12496" t="s">
        <v>822</v>
      </c>
      <c r="L12496" s="82">
        <v>22564</v>
      </c>
      <c r="M12496" t="s">
        <v>13651</v>
      </c>
    </row>
    <row r="12497" spans="9:13" x14ac:dyDescent="0.25">
      <c r="I12497">
        <v>23490</v>
      </c>
      <c r="J12497" t="s">
        <v>296</v>
      </c>
      <c r="K12497" t="s">
        <v>692</v>
      </c>
      <c r="L12497" s="82">
        <v>22634</v>
      </c>
      <c r="M12497" t="s">
        <v>13652</v>
      </c>
    </row>
    <row r="12498" spans="9:13" x14ac:dyDescent="0.25">
      <c r="I12498">
        <v>23491</v>
      </c>
      <c r="J12498" t="s">
        <v>399</v>
      </c>
      <c r="K12498" t="s">
        <v>344</v>
      </c>
      <c r="L12498" s="82">
        <v>22427</v>
      </c>
      <c r="M12498" t="s">
        <v>13653</v>
      </c>
    </row>
    <row r="12499" spans="9:13" x14ac:dyDescent="0.25">
      <c r="I12499">
        <v>23492</v>
      </c>
      <c r="J12499" t="s">
        <v>545</v>
      </c>
      <c r="K12499" t="s">
        <v>903</v>
      </c>
      <c r="L12499" s="82">
        <v>22479</v>
      </c>
      <c r="M12499" t="s">
        <v>13654</v>
      </c>
    </row>
    <row r="12500" spans="9:13" x14ac:dyDescent="0.25">
      <c r="I12500">
        <v>23493</v>
      </c>
      <c r="J12500" t="s">
        <v>495</v>
      </c>
      <c r="K12500" t="s">
        <v>344</v>
      </c>
      <c r="L12500" s="82">
        <v>22502</v>
      </c>
      <c r="M12500" t="s">
        <v>13655</v>
      </c>
    </row>
    <row r="12501" spans="9:13" x14ac:dyDescent="0.25">
      <c r="I12501">
        <v>23494</v>
      </c>
      <c r="J12501" t="s">
        <v>275</v>
      </c>
      <c r="K12501" t="s">
        <v>940</v>
      </c>
      <c r="L12501" s="82">
        <v>20416</v>
      </c>
      <c r="M12501" t="s">
        <v>13656</v>
      </c>
    </row>
    <row r="12502" spans="9:13" x14ac:dyDescent="0.25">
      <c r="I12502">
        <v>23495</v>
      </c>
      <c r="J12502" t="s">
        <v>283</v>
      </c>
      <c r="K12502" t="s">
        <v>965</v>
      </c>
      <c r="L12502" s="82">
        <v>20221</v>
      </c>
      <c r="M12502" t="s">
        <v>13657</v>
      </c>
    </row>
    <row r="12503" spans="9:13" x14ac:dyDescent="0.25">
      <c r="I12503">
        <v>23496</v>
      </c>
      <c r="J12503" t="s">
        <v>296</v>
      </c>
      <c r="K12503" t="s">
        <v>915</v>
      </c>
      <c r="L12503" s="82">
        <v>20318</v>
      </c>
      <c r="M12503" t="s">
        <v>13658</v>
      </c>
    </row>
    <row r="12504" spans="9:13" x14ac:dyDescent="0.25">
      <c r="I12504">
        <v>23497</v>
      </c>
      <c r="J12504" t="s">
        <v>316</v>
      </c>
      <c r="K12504" t="s">
        <v>417</v>
      </c>
      <c r="L12504" s="82">
        <v>20162</v>
      </c>
      <c r="M12504" t="s">
        <v>13659</v>
      </c>
    </row>
    <row r="12505" spans="9:13" x14ac:dyDescent="0.25">
      <c r="I12505">
        <v>23498</v>
      </c>
      <c r="J12505" t="s">
        <v>283</v>
      </c>
      <c r="K12505" t="s">
        <v>825</v>
      </c>
      <c r="L12505" s="82">
        <v>20004</v>
      </c>
      <c r="M12505" t="s">
        <v>13660</v>
      </c>
    </row>
    <row r="12506" spans="9:13" x14ac:dyDescent="0.25">
      <c r="I12506">
        <v>23499</v>
      </c>
      <c r="J12506" t="s">
        <v>356</v>
      </c>
      <c r="K12506" t="s">
        <v>986</v>
      </c>
      <c r="L12506" s="82">
        <v>13264</v>
      </c>
      <c r="M12506" t="s">
        <v>13661</v>
      </c>
    </row>
    <row r="12507" spans="9:13" x14ac:dyDescent="0.25">
      <c r="I12507">
        <v>23500</v>
      </c>
      <c r="J12507" t="s">
        <v>575</v>
      </c>
      <c r="K12507" t="s">
        <v>856</v>
      </c>
      <c r="L12507" s="82">
        <v>13307</v>
      </c>
      <c r="M12507" t="s">
        <v>13662</v>
      </c>
    </row>
    <row r="12508" spans="9:13" x14ac:dyDescent="0.25">
      <c r="I12508">
        <v>23501</v>
      </c>
      <c r="J12508" t="s">
        <v>606</v>
      </c>
      <c r="K12508" t="s">
        <v>944</v>
      </c>
      <c r="L12508" s="82">
        <v>13333</v>
      </c>
      <c r="M12508" t="s">
        <v>13663</v>
      </c>
    </row>
    <row r="12509" spans="9:13" x14ac:dyDescent="0.25">
      <c r="I12509">
        <v>23502</v>
      </c>
      <c r="J12509" t="s">
        <v>456</v>
      </c>
      <c r="K12509" t="s">
        <v>866</v>
      </c>
      <c r="L12509" s="82">
        <v>13400</v>
      </c>
      <c r="M12509" t="s">
        <v>13664</v>
      </c>
    </row>
    <row r="12510" spans="9:13" x14ac:dyDescent="0.25">
      <c r="I12510">
        <v>23503</v>
      </c>
      <c r="J12510" t="s">
        <v>234</v>
      </c>
      <c r="K12510" t="s">
        <v>823</v>
      </c>
      <c r="L12510" s="82">
        <v>21950</v>
      </c>
      <c r="M12510" t="s">
        <v>13665</v>
      </c>
    </row>
    <row r="12511" spans="9:13" x14ac:dyDescent="0.25">
      <c r="I12511">
        <v>23504</v>
      </c>
      <c r="J12511" t="s">
        <v>404</v>
      </c>
      <c r="K12511" t="s">
        <v>1003</v>
      </c>
      <c r="L12511" s="82">
        <v>22267</v>
      </c>
      <c r="M12511" t="s">
        <v>13666</v>
      </c>
    </row>
    <row r="12512" spans="9:13" x14ac:dyDescent="0.25">
      <c r="I12512">
        <v>23505</v>
      </c>
      <c r="J12512" t="s">
        <v>675</v>
      </c>
      <c r="K12512" t="s">
        <v>991</v>
      </c>
      <c r="L12512" s="82">
        <v>22174</v>
      </c>
      <c r="M12512" t="s">
        <v>13667</v>
      </c>
    </row>
    <row r="12513" spans="9:13" x14ac:dyDescent="0.25">
      <c r="I12513">
        <v>23506</v>
      </c>
      <c r="J12513" t="s">
        <v>186</v>
      </c>
      <c r="K12513" t="s">
        <v>942</v>
      </c>
      <c r="L12513" s="82">
        <v>22170</v>
      </c>
      <c r="M12513" t="s">
        <v>13668</v>
      </c>
    </row>
    <row r="12514" spans="9:13" x14ac:dyDescent="0.25">
      <c r="I12514">
        <v>23507</v>
      </c>
      <c r="J12514" t="s">
        <v>663</v>
      </c>
      <c r="K12514" t="s">
        <v>875</v>
      </c>
      <c r="L12514" s="82">
        <v>19756</v>
      </c>
      <c r="M12514" t="s">
        <v>13669</v>
      </c>
    </row>
    <row r="12515" spans="9:13" x14ac:dyDescent="0.25">
      <c r="I12515">
        <v>23508</v>
      </c>
      <c r="J12515" t="s">
        <v>220</v>
      </c>
      <c r="K12515" t="s">
        <v>948</v>
      </c>
      <c r="L12515" s="82">
        <v>19832</v>
      </c>
      <c r="M12515" t="s">
        <v>13670</v>
      </c>
    </row>
    <row r="12516" spans="9:13" x14ac:dyDescent="0.25">
      <c r="I12516">
        <v>23509</v>
      </c>
      <c r="J12516" t="s">
        <v>541</v>
      </c>
      <c r="K12516" t="s">
        <v>864</v>
      </c>
      <c r="L12516" s="82">
        <v>19397</v>
      </c>
      <c r="M12516" t="s">
        <v>13671</v>
      </c>
    </row>
    <row r="12517" spans="9:13" x14ac:dyDescent="0.25">
      <c r="I12517">
        <v>23510</v>
      </c>
      <c r="J12517" t="s">
        <v>363</v>
      </c>
      <c r="K12517" t="s">
        <v>935</v>
      </c>
      <c r="L12517" s="82">
        <v>19494</v>
      </c>
      <c r="M12517" t="s">
        <v>13672</v>
      </c>
    </row>
    <row r="12518" spans="9:13" x14ac:dyDescent="0.25">
      <c r="I12518">
        <v>23511</v>
      </c>
      <c r="J12518" t="s">
        <v>540</v>
      </c>
      <c r="K12518" t="s">
        <v>932</v>
      </c>
      <c r="L12518" s="82">
        <v>19619</v>
      </c>
      <c r="M12518" t="s">
        <v>13673</v>
      </c>
    </row>
    <row r="12519" spans="9:13" x14ac:dyDescent="0.25">
      <c r="I12519">
        <v>23512</v>
      </c>
      <c r="J12519" t="s">
        <v>365</v>
      </c>
      <c r="K12519" t="s">
        <v>875</v>
      </c>
      <c r="L12519" s="82">
        <v>19133</v>
      </c>
      <c r="M12519" t="s">
        <v>13674</v>
      </c>
    </row>
    <row r="12520" spans="9:13" x14ac:dyDescent="0.25">
      <c r="I12520">
        <v>23513</v>
      </c>
      <c r="J12520" t="s">
        <v>359</v>
      </c>
      <c r="K12520" t="s">
        <v>596</v>
      </c>
      <c r="L12520" s="82">
        <v>18939</v>
      </c>
      <c r="M12520" t="s">
        <v>13675</v>
      </c>
    </row>
    <row r="12521" spans="9:13" x14ac:dyDescent="0.25">
      <c r="I12521">
        <v>23514</v>
      </c>
      <c r="J12521" t="s">
        <v>163</v>
      </c>
      <c r="K12521" t="s">
        <v>1001</v>
      </c>
      <c r="L12521" s="82">
        <v>18735</v>
      </c>
      <c r="M12521" t="s">
        <v>13676</v>
      </c>
    </row>
    <row r="12522" spans="9:13" x14ac:dyDescent="0.25">
      <c r="I12522">
        <v>23515</v>
      </c>
      <c r="J12522" t="s">
        <v>365</v>
      </c>
      <c r="K12522" t="s">
        <v>833</v>
      </c>
      <c r="L12522" s="82">
        <v>18787</v>
      </c>
      <c r="M12522" t="s">
        <v>13677</v>
      </c>
    </row>
    <row r="12523" spans="9:13" x14ac:dyDescent="0.25">
      <c r="I12523">
        <v>23516</v>
      </c>
      <c r="J12523" t="s">
        <v>291</v>
      </c>
      <c r="K12523" t="s">
        <v>943</v>
      </c>
      <c r="L12523" s="82">
        <v>18781</v>
      </c>
      <c r="M12523" t="s">
        <v>13678</v>
      </c>
    </row>
    <row r="12524" spans="9:13" x14ac:dyDescent="0.25">
      <c r="I12524">
        <v>23517</v>
      </c>
      <c r="J12524" t="s">
        <v>715</v>
      </c>
      <c r="K12524" t="s">
        <v>930</v>
      </c>
      <c r="L12524" s="82">
        <v>18104</v>
      </c>
      <c r="M12524" t="s">
        <v>13679</v>
      </c>
    </row>
    <row r="12525" spans="9:13" x14ac:dyDescent="0.25">
      <c r="I12525">
        <v>23518</v>
      </c>
      <c r="J12525" t="s">
        <v>450</v>
      </c>
      <c r="K12525" t="s">
        <v>934</v>
      </c>
      <c r="L12525" s="82">
        <v>18003</v>
      </c>
      <c r="M12525" t="s">
        <v>13680</v>
      </c>
    </row>
    <row r="12526" spans="9:13" x14ac:dyDescent="0.25">
      <c r="I12526">
        <v>23519</v>
      </c>
      <c r="J12526" t="s">
        <v>307</v>
      </c>
      <c r="K12526" t="s">
        <v>909</v>
      </c>
      <c r="L12526" s="82">
        <v>17907</v>
      </c>
      <c r="M12526" t="s">
        <v>13681</v>
      </c>
    </row>
    <row r="12527" spans="9:13" x14ac:dyDescent="0.25">
      <c r="I12527">
        <v>23520</v>
      </c>
      <c r="J12527" t="s">
        <v>530</v>
      </c>
      <c r="K12527" t="s">
        <v>692</v>
      </c>
      <c r="L12527" s="82">
        <v>18007</v>
      </c>
      <c r="M12527" t="s">
        <v>13682</v>
      </c>
    </row>
    <row r="12528" spans="9:13" x14ac:dyDescent="0.25">
      <c r="I12528">
        <v>23521</v>
      </c>
      <c r="J12528" t="s">
        <v>332</v>
      </c>
      <c r="K12528" t="s">
        <v>959</v>
      </c>
      <c r="L12528" s="82">
        <v>23129</v>
      </c>
      <c r="M12528" t="s">
        <v>13683</v>
      </c>
    </row>
    <row r="12529" spans="9:13" x14ac:dyDescent="0.25">
      <c r="I12529">
        <v>23522</v>
      </c>
      <c r="J12529" t="s">
        <v>162</v>
      </c>
      <c r="K12529" t="s">
        <v>987</v>
      </c>
      <c r="L12529" s="82">
        <v>23308</v>
      </c>
      <c r="M12529" t="s">
        <v>13684</v>
      </c>
    </row>
    <row r="12530" spans="9:13" x14ac:dyDescent="0.25">
      <c r="I12530">
        <v>23523</v>
      </c>
      <c r="J12530" t="s">
        <v>646</v>
      </c>
      <c r="K12530" t="s">
        <v>899</v>
      </c>
      <c r="L12530" s="82">
        <v>23242</v>
      </c>
      <c r="M12530" t="s">
        <v>13685</v>
      </c>
    </row>
    <row r="12531" spans="9:13" x14ac:dyDescent="0.25">
      <c r="I12531">
        <v>23524</v>
      </c>
      <c r="J12531" t="s">
        <v>678</v>
      </c>
      <c r="K12531" t="s">
        <v>821</v>
      </c>
      <c r="L12531" s="82">
        <v>22838</v>
      </c>
      <c r="M12531" t="s">
        <v>13686</v>
      </c>
    </row>
    <row r="12532" spans="9:13" x14ac:dyDescent="0.25">
      <c r="I12532">
        <v>23525</v>
      </c>
      <c r="J12532" t="s">
        <v>661</v>
      </c>
      <c r="K12532" t="s">
        <v>896</v>
      </c>
      <c r="L12532" s="82">
        <v>22757</v>
      </c>
      <c r="M12532" t="s">
        <v>13687</v>
      </c>
    </row>
    <row r="12533" spans="9:13" x14ac:dyDescent="0.25">
      <c r="I12533">
        <v>23526</v>
      </c>
      <c r="J12533" t="s">
        <v>379</v>
      </c>
      <c r="K12533" t="s">
        <v>967</v>
      </c>
      <c r="L12533" s="82">
        <v>22923</v>
      </c>
      <c r="M12533" t="s">
        <v>13688</v>
      </c>
    </row>
    <row r="12534" spans="9:13" x14ac:dyDescent="0.25">
      <c r="I12534">
        <v>23527</v>
      </c>
      <c r="J12534" t="s">
        <v>628</v>
      </c>
      <c r="K12534" t="s">
        <v>881</v>
      </c>
      <c r="L12534" s="82">
        <v>22568</v>
      </c>
      <c r="M12534" t="s">
        <v>13689</v>
      </c>
    </row>
    <row r="12535" spans="9:13" x14ac:dyDescent="0.25">
      <c r="I12535">
        <v>23528</v>
      </c>
      <c r="J12535" t="s">
        <v>180</v>
      </c>
      <c r="K12535" t="s">
        <v>1015</v>
      </c>
      <c r="L12535" s="82">
        <v>22515</v>
      </c>
      <c r="M12535" t="s">
        <v>13690</v>
      </c>
    </row>
    <row r="12536" spans="9:13" x14ac:dyDescent="0.25">
      <c r="I12536">
        <v>23529</v>
      </c>
      <c r="J12536" t="s">
        <v>607</v>
      </c>
      <c r="K12536" t="s">
        <v>868</v>
      </c>
      <c r="L12536" s="82">
        <v>22497</v>
      </c>
      <c r="M12536" t="s">
        <v>13691</v>
      </c>
    </row>
    <row r="12537" spans="9:13" x14ac:dyDescent="0.25">
      <c r="I12537">
        <v>23530</v>
      </c>
      <c r="J12537" t="s">
        <v>468</v>
      </c>
      <c r="K12537" t="s">
        <v>951</v>
      </c>
      <c r="L12537" s="82">
        <v>24144</v>
      </c>
      <c r="M12537" t="s">
        <v>13692</v>
      </c>
    </row>
    <row r="12538" spans="9:13" x14ac:dyDescent="0.25">
      <c r="I12538">
        <v>23531</v>
      </c>
      <c r="J12538" t="s">
        <v>332</v>
      </c>
      <c r="K12538" t="s">
        <v>864</v>
      </c>
      <c r="L12538" s="82">
        <v>22208</v>
      </c>
      <c r="M12538" t="s">
        <v>13693</v>
      </c>
    </row>
    <row r="12539" spans="9:13" x14ac:dyDescent="0.25">
      <c r="I12539">
        <v>23532</v>
      </c>
      <c r="J12539" t="s">
        <v>423</v>
      </c>
      <c r="K12539" t="s">
        <v>930</v>
      </c>
      <c r="L12539" s="82">
        <v>21990</v>
      </c>
      <c r="M12539" t="s">
        <v>13694</v>
      </c>
    </row>
    <row r="12540" spans="9:13" x14ac:dyDescent="0.25">
      <c r="I12540">
        <v>23533</v>
      </c>
      <c r="J12540" t="s">
        <v>367</v>
      </c>
      <c r="K12540" t="s">
        <v>853</v>
      </c>
      <c r="L12540" s="82">
        <v>21869</v>
      </c>
      <c r="M12540" t="s">
        <v>13695</v>
      </c>
    </row>
    <row r="12541" spans="9:13" x14ac:dyDescent="0.25">
      <c r="I12541">
        <v>23534</v>
      </c>
      <c r="J12541" t="s">
        <v>204</v>
      </c>
      <c r="K12541" t="s">
        <v>881</v>
      </c>
      <c r="L12541" s="82">
        <v>23829</v>
      </c>
      <c r="M12541" t="s">
        <v>13696</v>
      </c>
    </row>
    <row r="12542" spans="9:13" x14ac:dyDescent="0.25">
      <c r="I12542">
        <v>23535</v>
      </c>
      <c r="J12542" t="s">
        <v>443</v>
      </c>
      <c r="K12542" t="s">
        <v>919</v>
      </c>
      <c r="L12542" s="82">
        <v>23974</v>
      </c>
      <c r="M12542" t="s">
        <v>13697</v>
      </c>
    </row>
    <row r="12543" spans="9:13" x14ac:dyDescent="0.25">
      <c r="I12543">
        <v>23536</v>
      </c>
      <c r="J12543" t="s">
        <v>225</v>
      </c>
      <c r="K12543" t="s">
        <v>934</v>
      </c>
      <c r="L12543" s="82">
        <v>23895</v>
      </c>
      <c r="M12543" t="s">
        <v>13698</v>
      </c>
    </row>
    <row r="12544" spans="9:13" x14ac:dyDescent="0.25">
      <c r="I12544">
        <v>23537</v>
      </c>
      <c r="J12544" t="s">
        <v>427</v>
      </c>
      <c r="K12544" t="s">
        <v>857</v>
      </c>
      <c r="L12544" s="82">
        <v>21861</v>
      </c>
      <c r="M12544" t="s">
        <v>13699</v>
      </c>
    </row>
    <row r="12545" spans="9:13" x14ac:dyDescent="0.25">
      <c r="I12545">
        <v>23538</v>
      </c>
      <c r="J12545" t="s">
        <v>523</v>
      </c>
      <c r="K12545" t="s">
        <v>941</v>
      </c>
      <c r="L12545" s="82">
        <v>23209</v>
      </c>
      <c r="M12545" t="s">
        <v>13700</v>
      </c>
    </row>
    <row r="12546" spans="9:13" x14ac:dyDescent="0.25">
      <c r="I12546">
        <v>23539</v>
      </c>
      <c r="J12546" t="s">
        <v>410</v>
      </c>
      <c r="K12546" t="s">
        <v>868</v>
      </c>
      <c r="L12546" s="82">
        <v>23015</v>
      </c>
      <c r="M12546" t="s">
        <v>13701</v>
      </c>
    </row>
    <row r="12547" spans="9:13" x14ac:dyDescent="0.25">
      <c r="I12547">
        <v>23540</v>
      </c>
      <c r="J12547" t="s">
        <v>613</v>
      </c>
      <c r="K12547" t="s">
        <v>866</v>
      </c>
      <c r="L12547" s="82">
        <v>22682</v>
      </c>
      <c r="M12547" t="s">
        <v>13702</v>
      </c>
    </row>
    <row r="12548" spans="9:13" x14ac:dyDescent="0.25">
      <c r="I12548">
        <v>23541</v>
      </c>
      <c r="J12548" t="s">
        <v>263</v>
      </c>
      <c r="K12548" t="s">
        <v>831</v>
      </c>
      <c r="L12548" s="82">
        <v>22619</v>
      </c>
      <c r="M12548" t="s">
        <v>13703</v>
      </c>
    </row>
    <row r="12549" spans="9:13" x14ac:dyDescent="0.25">
      <c r="I12549">
        <v>23542</v>
      </c>
      <c r="J12549" t="s">
        <v>458</v>
      </c>
      <c r="K12549" t="s">
        <v>664</v>
      </c>
      <c r="L12549" s="82">
        <v>22350</v>
      </c>
      <c r="M12549" t="s">
        <v>13704</v>
      </c>
    </row>
    <row r="12550" spans="9:13" x14ac:dyDescent="0.25">
      <c r="I12550">
        <v>23543</v>
      </c>
      <c r="J12550" t="s">
        <v>202</v>
      </c>
      <c r="K12550" t="s">
        <v>860</v>
      </c>
      <c r="L12550" s="82">
        <v>22335</v>
      </c>
      <c r="M12550" t="s">
        <v>13705</v>
      </c>
    </row>
    <row r="12551" spans="9:13" x14ac:dyDescent="0.25">
      <c r="I12551">
        <v>23544</v>
      </c>
      <c r="J12551" t="s">
        <v>637</v>
      </c>
      <c r="K12551" t="s">
        <v>869</v>
      </c>
      <c r="L12551" s="82">
        <v>21232</v>
      </c>
      <c r="M12551" t="s">
        <v>13706</v>
      </c>
    </row>
    <row r="12552" spans="9:13" x14ac:dyDescent="0.25">
      <c r="I12552">
        <v>23545</v>
      </c>
      <c r="J12552" t="s">
        <v>392</v>
      </c>
      <c r="K12552" t="s">
        <v>899</v>
      </c>
      <c r="L12552" s="82">
        <v>21142</v>
      </c>
      <c r="M12552" t="s">
        <v>13707</v>
      </c>
    </row>
    <row r="12553" spans="9:13" x14ac:dyDescent="0.25">
      <c r="I12553">
        <v>23546</v>
      </c>
      <c r="J12553" t="s">
        <v>566</v>
      </c>
      <c r="K12553" t="s">
        <v>968</v>
      </c>
      <c r="L12553" s="82">
        <v>22077</v>
      </c>
      <c r="M12553" t="s">
        <v>13708</v>
      </c>
    </row>
    <row r="12554" spans="9:13" x14ac:dyDescent="0.25">
      <c r="I12554">
        <v>23547</v>
      </c>
      <c r="J12554" t="s">
        <v>444</v>
      </c>
      <c r="K12554" t="s">
        <v>880</v>
      </c>
      <c r="L12554" s="82">
        <v>19498</v>
      </c>
      <c r="M12554" t="s">
        <v>13709</v>
      </c>
    </row>
    <row r="12555" spans="9:13" x14ac:dyDescent="0.25">
      <c r="I12555">
        <v>23548</v>
      </c>
      <c r="J12555" t="s">
        <v>353</v>
      </c>
      <c r="K12555" t="s">
        <v>936</v>
      </c>
      <c r="L12555" s="82">
        <v>27997</v>
      </c>
      <c r="M12555" t="s">
        <v>13710</v>
      </c>
    </row>
    <row r="12556" spans="9:13" x14ac:dyDescent="0.25">
      <c r="I12556">
        <v>23549</v>
      </c>
      <c r="J12556" t="s">
        <v>404</v>
      </c>
      <c r="K12556" t="s">
        <v>846</v>
      </c>
      <c r="L12556" s="82">
        <v>27967</v>
      </c>
      <c r="M12556" t="s">
        <v>13711</v>
      </c>
    </row>
    <row r="12557" spans="9:13" x14ac:dyDescent="0.25">
      <c r="I12557">
        <v>23550</v>
      </c>
      <c r="J12557" t="s">
        <v>183</v>
      </c>
      <c r="K12557" t="s">
        <v>945</v>
      </c>
      <c r="L12557" s="82">
        <v>27619</v>
      </c>
      <c r="M12557" t="s">
        <v>13712</v>
      </c>
    </row>
    <row r="12558" spans="9:13" x14ac:dyDescent="0.25">
      <c r="I12558">
        <v>23551</v>
      </c>
      <c r="J12558" t="s">
        <v>298</v>
      </c>
      <c r="K12558" t="s">
        <v>749</v>
      </c>
      <c r="L12558" s="82">
        <v>27905</v>
      </c>
      <c r="M12558" t="s">
        <v>13713</v>
      </c>
    </row>
    <row r="12559" spans="9:13" x14ac:dyDescent="0.25">
      <c r="I12559">
        <v>23552</v>
      </c>
      <c r="J12559" t="s">
        <v>211</v>
      </c>
      <c r="K12559" t="s">
        <v>171</v>
      </c>
      <c r="L12559" s="82">
        <v>27840</v>
      </c>
      <c r="M12559" t="s">
        <v>13714</v>
      </c>
    </row>
    <row r="12560" spans="9:13" x14ac:dyDescent="0.25">
      <c r="I12560">
        <v>23553</v>
      </c>
      <c r="J12560" t="s">
        <v>272</v>
      </c>
      <c r="K12560" t="s">
        <v>884</v>
      </c>
      <c r="L12560" s="82">
        <v>27844</v>
      </c>
      <c r="M12560" t="s">
        <v>13715</v>
      </c>
    </row>
    <row r="12561" spans="9:13" x14ac:dyDescent="0.25">
      <c r="I12561">
        <v>23554</v>
      </c>
      <c r="J12561" t="s">
        <v>452</v>
      </c>
      <c r="K12561" t="s">
        <v>945</v>
      </c>
      <c r="L12561" s="82">
        <v>27805</v>
      </c>
      <c r="M12561" t="s">
        <v>13716</v>
      </c>
    </row>
    <row r="12562" spans="9:13" x14ac:dyDescent="0.25">
      <c r="I12562">
        <v>23555</v>
      </c>
      <c r="J12562" t="s">
        <v>627</v>
      </c>
      <c r="K12562" t="s">
        <v>947</v>
      </c>
      <c r="L12562" s="82">
        <v>27993</v>
      </c>
      <c r="M12562" t="s">
        <v>13717</v>
      </c>
    </row>
    <row r="12563" spans="9:13" x14ac:dyDescent="0.25">
      <c r="I12563">
        <v>23556</v>
      </c>
      <c r="J12563" t="s">
        <v>306</v>
      </c>
      <c r="K12563" t="s">
        <v>868</v>
      </c>
      <c r="L12563" s="82">
        <v>27811</v>
      </c>
      <c r="M12563" t="s">
        <v>13718</v>
      </c>
    </row>
    <row r="12564" spans="9:13" x14ac:dyDescent="0.25">
      <c r="I12564">
        <v>23557</v>
      </c>
      <c r="J12564" t="s">
        <v>342</v>
      </c>
      <c r="K12564" t="s">
        <v>986</v>
      </c>
      <c r="L12564" s="82">
        <v>29500</v>
      </c>
      <c r="M12564" t="s">
        <v>13719</v>
      </c>
    </row>
    <row r="12565" spans="9:13" x14ac:dyDescent="0.25">
      <c r="I12565">
        <v>23558</v>
      </c>
      <c r="J12565" t="s">
        <v>457</v>
      </c>
      <c r="K12565" t="s">
        <v>931</v>
      </c>
      <c r="L12565" s="82">
        <v>29093</v>
      </c>
      <c r="M12565" t="s">
        <v>13720</v>
      </c>
    </row>
    <row r="12566" spans="9:13" x14ac:dyDescent="0.25">
      <c r="I12566">
        <v>23559</v>
      </c>
      <c r="J12566" t="s">
        <v>290</v>
      </c>
      <c r="K12566" t="s">
        <v>917</v>
      </c>
      <c r="L12566" s="82">
        <v>29075</v>
      </c>
      <c r="M12566" t="s">
        <v>13721</v>
      </c>
    </row>
    <row r="12567" spans="9:13" x14ac:dyDescent="0.25">
      <c r="I12567">
        <v>23560</v>
      </c>
      <c r="J12567" t="s">
        <v>307</v>
      </c>
      <c r="K12567" t="s">
        <v>862</v>
      </c>
      <c r="L12567" s="82">
        <v>28686</v>
      </c>
      <c r="M12567" t="s">
        <v>13722</v>
      </c>
    </row>
    <row r="12568" spans="9:13" x14ac:dyDescent="0.25">
      <c r="I12568">
        <v>23561</v>
      </c>
      <c r="J12568" t="s">
        <v>299</v>
      </c>
      <c r="K12568" t="s">
        <v>923</v>
      </c>
      <c r="L12568" s="82">
        <v>28631</v>
      </c>
      <c r="M12568" t="s">
        <v>13723</v>
      </c>
    </row>
    <row r="12569" spans="9:13" x14ac:dyDescent="0.25">
      <c r="I12569">
        <v>23562</v>
      </c>
      <c r="J12569" t="s">
        <v>553</v>
      </c>
      <c r="K12569" t="s">
        <v>881</v>
      </c>
      <c r="L12569" s="82">
        <v>14104</v>
      </c>
      <c r="M12569" t="s">
        <v>13724</v>
      </c>
    </row>
    <row r="12570" spans="9:13" x14ac:dyDescent="0.25">
      <c r="I12570">
        <v>23563</v>
      </c>
      <c r="J12570" t="s">
        <v>403</v>
      </c>
      <c r="K12570" t="s">
        <v>947</v>
      </c>
      <c r="L12570" s="82">
        <v>14103</v>
      </c>
      <c r="M12570" t="s">
        <v>13725</v>
      </c>
    </row>
    <row r="12571" spans="9:13" x14ac:dyDescent="0.25">
      <c r="I12571">
        <v>23564</v>
      </c>
      <c r="J12571" t="s">
        <v>209</v>
      </c>
      <c r="K12571" t="s">
        <v>933</v>
      </c>
      <c r="L12571" s="82">
        <v>28202</v>
      </c>
      <c r="M12571" t="s">
        <v>13726</v>
      </c>
    </row>
    <row r="12572" spans="9:13" x14ac:dyDescent="0.25">
      <c r="I12572">
        <v>23565</v>
      </c>
      <c r="J12572" t="s">
        <v>244</v>
      </c>
      <c r="K12572" t="s">
        <v>823</v>
      </c>
      <c r="L12572" s="82">
        <v>28066</v>
      </c>
      <c r="M12572" t="s">
        <v>13727</v>
      </c>
    </row>
    <row r="12573" spans="9:13" x14ac:dyDescent="0.25">
      <c r="I12573">
        <v>23566</v>
      </c>
      <c r="J12573" t="s">
        <v>514</v>
      </c>
      <c r="K12573" t="s">
        <v>965</v>
      </c>
      <c r="L12573" s="82">
        <v>28941</v>
      </c>
      <c r="M12573" t="s">
        <v>13728</v>
      </c>
    </row>
    <row r="12574" spans="9:13" x14ac:dyDescent="0.25">
      <c r="I12574">
        <v>23567</v>
      </c>
      <c r="J12574" t="s">
        <v>337</v>
      </c>
      <c r="K12574" t="s">
        <v>987</v>
      </c>
      <c r="L12574" s="82">
        <v>28878</v>
      </c>
      <c r="M12574" t="s">
        <v>13729</v>
      </c>
    </row>
    <row r="12575" spans="9:13" x14ac:dyDescent="0.25">
      <c r="I12575">
        <v>23568</v>
      </c>
      <c r="J12575" t="s">
        <v>689</v>
      </c>
      <c r="K12575" t="s">
        <v>871</v>
      </c>
      <c r="L12575" s="82">
        <v>29058</v>
      </c>
      <c r="M12575" t="s">
        <v>13730</v>
      </c>
    </row>
    <row r="12576" spans="9:13" x14ac:dyDescent="0.25">
      <c r="I12576">
        <v>23569</v>
      </c>
      <c r="J12576" t="s">
        <v>687</v>
      </c>
      <c r="K12576" t="s">
        <v>867</v>
      </c>
      <c r="L12576" s="82">
        <v>14372</v>
      </c>
      <c r="M12576" t="s">
        <v>13731</v>
      </c>
    </row>
    <row r="12577" spans="9:13" x14ac:dyDescent="0.25">
      <c r="I12577">
        <v>23570</v>
      </c>
      <c r="J12577" t="s">
        <v>200</v>
      </c>
      <c r="K12577" t="s">
        <v>938</v>
      </c>
      <c r="L12577" s="82">
        <v>14460</v>
      </c>
      <c r="M12577" t="s">
        <v>13732</v>
      </c>
    </row>
    <row r="12578" spans="9:13" x14ac:dyDescent="0.25">
      <c r="I12578">
        <v>23571</v>
      </c>
      <c r="J12578" t="s">
        <v>429</v>
      </c>
      <c r="K12578" t="s">
        <v>1008</v>
      </c>
      <c r="L12578" s="82">
        <v>14633</v>
      </c>
      <c r="M12578" t="s">
        <v>13733</v>
      </c>
    </row>
    <row r="12579" spans="9:13" x14ac:dyDescent="0.25">
      <c r="I12579">
        <v>23572</v>
      </c>
      <c r="J12579" t="s">
        <v>574</v>
      </c>
      <c r="K12579" t="s">
        <v>970</v>
      </c>
      <c r="L12579" s="82">
        <v>15579</v>
      </c>
      <c r="M12579" t="s">
        <v>13734</v>
      </c>
    </row>
    <row r="12580" spans="9:13" x14ac:dyDescent="0.25">
      <c r="I12580">
        <v>23573</v>
      </c>
      <c r="J12580" t="s">
        <v>472</v>
      </c>
      <c r="K12580" t="s">
        <v>873</v>
      </c>
      <c r="L12580" s="82">
        <v>15481</v>
      </c>
      <c r="M12580" t="s">
        <v>13735</v>
      </c>
    </row>
    <row r="12581" spans="9:13" x14ac:dyDescent="0.25">
      <c r="I12581">
        <v>23574</v>
      </c>
      <c r="J12581" t="s">
        <v>181</v>
      </c>
      <c r="K12581" t="s">
        <v>857</v>
      </c>
      <c r="L12581" s="82">
        <v>15961</v>
      </c>
      <c r="M12581" t="s">
        <v>13736</v>
      </c>
    </row>
    <row r="12582" spans="9:13" x14ac:dyDescent="0.25">
      <c r="I12582">
        <v>23575</v>
      </c>
      <c r="J12582" t="s">
        <v>729</v>
      </c>
      <c r="K12582" t="s">
        <v>1034</v>
      </c>
      <c r="L12582" s="82">
        <v>16034</v>
      </c>
      <c r="M12582" t="s">
        <v>13737</v>
      </c>
    </row>
    <row r="12583" spans="9:13" x14ac:dyDescent="0.25">
      <c r="I12583">
        <v>23576</v>
      </c>
      <c r="J12583" t="s">
        <v>546</v>
      </c>
      <c r="K12583" t="s">
        <v>360</v>
      </c>
      <c r="L12583" s="82">
        <v>16260</v>
      </c>
      <c r="M12583" t="s">
        <v>13738</v>
      </c>
    </row>
    <row r="12584" spans="9:13" x14ac:dyDescent="0.25">
      <c r="I12584">
        <v>23577</v>
      </c>
      <c r="J12584" t="s">
        <v>244</v>
      </c>
      <c r="K12584" t="s">
        <v>835</v>
      </c>
      <c r="L12584" s="82">
        <v>27871</v>
      </c>
      <c r="M12584" t="s">
        <v>13739</v>
      </c>
    </row>
    <row r="12585" spans="9:13" x14ac:dyDescent="0.25">
      <c r="I12585">
        <v>23578</v>
      </c>
      <c r="J12585" t="s">
        <v>703</v>
      </c>
      <c r="K12585" t="s">
        <v>840</v>
      </c>
      <c r="L12585" s="82">
        <v>27953</v>
      </c>
      <c r="M12585" t="s">
        <v>13740</v>
      </c>
    </row>
    <row r="12586" spans="9:13" x14ac:dyDescent="0.25">
      <c r="I12586">
        <v>23579</v>
      </c>
      <c r="J12586" t="s">
        <v>447</v>
      </c>
      <c r="K12586" t="s">
        <v>912</v>
      </c>
      <c r="L12586" s="82">
        <v>27686</v>
      </c>
      <c r="M12586" t="s">
        <v>13741</v>
      </c>
    </row>
    <row r="12587" spans="9:13" x14ac:dyDescent="0.25">
      <c r="I12587">
        <v>23580</v>
      </c>
      <c r="J12587" t="s">
        <v>229</v>
      </c>
      <c r="K12587" t="s">
        <v>948</v>
      </c>
      <c r="L12587" s="82">
        <v>27188</v>
      </c>
      <c r="M12587" t="s">
        <v>13742</v>
      </c>
    </row>
    <row r="12588" spans="9:13" x14ac:dyDescent="0.25">
      <c r="I12588">
        <v>23581</v>
      </c>
      <c r="J12588" t="s">
        <v>265</v>
      </c>
      <c r="K12588" t="s">
        <v>837</v>
      </c>
      <c r="L12588" s="82">
        <v>27337</v>
      </c>
      <c r="M12588" t="s">
        <v>13743</v>
      </c>
    </row>
    <row r="12589" spans="9:13" x14ac:dyDescent="0.25">
      <c r="I12589">
        <v>23582</v>
      </c>
      <c r="J12589" t="s">
        <v>301</v>
      </c>
      <c r="K12589" t="s">
        <v>861</v>
      </c>
      <c r="L12589" s="82">
        <v>26746</v>
      </c>
      <c r="M12589" t="s">
        <v>13744</v>
      </c>
    </row>
    <row r="12590" spans="9:13" x14ac:dyDescent="0.25">
      <c r="I12590">
        <v>23583</v>
      </c>
      <c r="J12590" t="s">
        <v>271</v>
      </c>
      <c r="K12590" t="s">
        <v>664</v>
      </c>
      <c r="L12590" s="82">
        <v>27006</v>
      </c>
      <c r="M12590" t="s">
        <v>13745</v>
      </c>
    </row>
    <row r="12591" spans="9:13" x14ac:dyDescent="0.25">
      <c r="I12591">
        <v>23584</v>
      </c>
      <c r="J12591" t="s">
        <v>286</v>
      </c>
      <c r="K12591" t="s">
        <v>941</v>
      </c>
      <c r="L12591" s="82">
        <v>26476</v>
      </c>
      <c r="M12591" t="s">
        <v>13746</v>
      </c>
    </row>
    <row r="12592" spans="9:13" x14ac:dyDescent="0.25">
      <c r="I12592">
        <v>23585</v>
      </c>
      <c r="J12592" t="s">
        <v>507</v>
      </c>
      <c r="K12592" t="s">
        <v>993</v>
      </c>
      <c r="L12592" s="82">
        <v>26477</v>
      </c>
      <c r="M12592" t="s">
        <v>13747</v>
      </c>
    </row>
    <row r="12593" spans="9:13" x14ac:dyDescent="0.25">
      <c r="I12593">
        <v>23586</v>
      </c>
      <c r="J12593" t="s">
        <v>320</v>
      </c>
      <c r="K12593" t="s">
        <v>918</v>
      </c>
      <c r="L12593" s="82">
        <v>26471</v>
      </c>
      <c r="M12593" t="s">
        <v>13748</v>
      </c>
    </row>
    <row r="12594" spans="9:13" x14ac:dyDescent="0.25">
      <c r="I12594">
        <v>23587</v>
      </c>
      <c r="J12594" t="s">
        <v>319</v>
      </c>
      <c r="K12594" t="s">
        <v>854</v>
      </c>
      <c r="L12594" s="82">
        <v>26394</v>
      </c>
      <c r="M12594" t="s">
        <v>13749</v>
      </c>
    </row>
    <row r="12595" spans="9:13" x14ac:dyDescent="0.25">
      <c r="I12595">
        <v>23588</v>
      </c>
      <c r="J12595" t="s">
        <v>229</v>
      </c>
      <c r="K12595" t="s">
        <v>926</v>
      </c>
      <c r="L12595" s="82">
        <v>24915</v>
      </c>
      <c r="M12595" t="s">
        <v>13750</v>
      </c>
    </row>
    <row r="12596" spans="9:13" x14ac:dyDescent="0.25">
      <c r="I12596">
        <v>23589</v>
      </c>
      <c r="J12596" t="s">
        <v>187</v>
      </c>
      <c r="K12596" t="s">
        <v>886</v>
      </c>
      <c r="L12596" s="82">
        <v>24568</v>
      </c>
      <c r="M12596" t="s">
        <v>13751</v>
      </c>
    </row>
    <row r="12597" spans="9:13" x14ac:dyDescent="0.25">
      <c r="I12597">
        <v>23590</v>
      </c>
      <c r="J12597" t="s">
        <v>453</v>
      </c>
      <c r="K12597" t="s">
        <v>889</v>
      </c>
      <c r="L12597" s="82">
        <v>24482</v>
      </c>
      <c r="M12597" t="s">
        <v>13752</v>
      </c>
    </row>
    <row r="12598" spans="9:13" x14ac:dyDescent="0.25">
      <c r="I12598">
        <v>23591</v>
      </c>
      <c r="J12598" t="s">
        <v>458</v>
      </c>
      <c r="K12598" t="s">
        <v>875</v>
      </c>
      <c r="L12598" s="82">
        <v>23036</v>
      </c>
      <c r="M12598" t="s">
        <v>13753</v>
      </c>
    </row>
    <row r="12599" spans="9:13" x14ac:dyDescent="0.25">
      <c r="I12599">
        <v>23592</v>
      </c>
      <c r="J12599" t="s">
        <v>400</v>
      </c>
      <c r="K12599" t="s">
        <v>477</v>
      </c>
      <c r="L12599" s="82">
        <v>23276</v>
      </c>
      <c r="M12599" t="s">
        <v>13754</v>
      </c>
    </row>
    <row r="12600" spans="9:13" x14ac:dyDescent="0.25">
      <c r="I12600">
        <v>23593</v>
      </c>
      <c r="J12600" t="s">
        <v>635</v>
      </c>
      <c r="K12600" t="s">
        <v>872</v>
      </c>
      <c r="L12600" s="82">
        <v>26148</v>
      </c>
      <c r="M12600" t="s">
        <v>13755</v>
      </c>
    </row>
    <row r="12601" spans="9:13" x14ac:dyDescent="0.25">
      <c r="I12601">
        <v>23594</v>
      </c>
      <c r="J12601" t="s">
        <v>649</v>
      </c>
      <c r="K12601" t="s">
        <v>871</v>
      </c>
      <c r="L12601" s="82">
        <v>19700</v>
      </c>
      <c r="M12601" t="s">
        <v>13756</v>
      </c>
    </row>
    <row r="12602" spans="9:13" x14ac:dyDescent="0.25">
      <c r="I12602">
        <v>23595</v>
      </c>
      <c r="J12602" t="s">
        <v>381</v>
      </c>
      <c r="K12602" t="s">
        <v>896</v>
      </c>
      <c r="L12602" s="82">
        <v>20932</v>
      </c>
      <c r="M12602" t="s">
        <v>13757</v>
      </c>
    </row>
    <row r="12603" spans="9:13" x14ac:dyDescent="0.25">
      <c r="I12603">
        <v>23596</v>
      </c>
      <c r="J12603" t="s">
        <v>450</v>
      </c>
      <c r="K12603" t="s">
        <v>602</v>
      </c>
      <c r="L12603" s="82">
        <v>21009</v>
      </c>
      <c r="M12603" t="s">
        <v>13758</v>
      </c>
    </row>
    <row r="12604" spans="9:13" x14ac:dyDescent="0.25">
      <c r="I12604">
        <v>23597</v>
      </c>
      <c r="J12604" t="s">
        <v>250</v>
      </c>
      <c r="K12604" t="s">
        <v>891</v>
      </c>
      <c r="L12604" s="82">
        <v>21049</v>
      </c>
      <c r="M12604" t="s">
        <v>13759</v>
      </c>
    </row>
    <row r="12605" spans="9:13" x14ac:dyDescent="0.25">
      <c r="I12605">
        <v>23598</v>
      </c>
      <c r="J12605" t="s">
        <v>215</v>
      </c>
      <c r="K12605" t="s">
        <v>851</v>
      </c>
      <c r="L12605" s="82">
        <v>21145</v>
      </c>
      <c r="M12605" t="s">
        <v>13760</v>
      </c>
    </row>
    <row r="12606" spans="9:13" x14ac:dyDescent="0.25">
      <c r="I12606">
        <v>23599</v>
      </c>
      <c r="J12606" t="s">
        <v>511</v>
      </c>
      <c r="K12606" t="s">
        <v>925</v>
      </c>
      <c r="L12606" s="82">
        <v>20925</v>
      </c>
      <c r="M12606" t="s">
        <v>13761</v>
      </c>
    </row>
    <row r="12607" spans="9:13" x14ac:dyDescent="0.25">
      <c r="I12607">
        <v>23600</v>
      </c>
      <c r="J12607" t="s">
        <v>520</v>
      </c>
      <c r="K12607" t="s">
        <v>991</v>
      </c>
      <c r="L12607" s="82">
        <v>20525</v>
      </c>
      <c r="M12607" t="s">
        <v>13762</v>
      </c>
    </row>
    <row r="12608" spans="9:13" x14ac:dyDescent="0.25">
      <c r="I12608">
        <v>23601</v>
      </c>
      <c r="J12608" t="s">
        <v>249</v>
      </c>
      <c r="K12608" t="s">
        <v>196</v>
      </c>
      <c r="L12608" s="82">
        <v>20549</v>
      </c>
      <c r="M12608" t="s">
        <v>13763</v>
      </c>
    </row>
    <row r="12609" spans="9:13" x14ac:dyDescent="0.25">
      <c r="I12609">
        <v>23602</v>
      </c>
      <c r="J12609" t="s">
        <v>309</v>
      </c>
      <c r="K12609" t="s">
        <v>866</v>
      </c>
      <c r="L12609" s="82">
        <v>20592</v>
      </c>
      <c r="M12609" t="s">
        <v>13764</v>
      </c>
    </row>
    <row r="12610" spans="9:13" x14ac:dyDescent="0.25">
      <c r="I12610">
        <v>23603</v>
      </c>
      <c r="J12610" t="s">
        <v>618</v>
      </c>
      <c r="K12610" t="s">
        <v>964</v>
      </c>
      <c r="L12610" s="82">
        <v>20255</v>
      </c>
      <c r="M12610" t="s">
        <v>13765</v>
      </c>
    </row>
    <row r="12611" spans="9:13" x14ac:dyDescent="0.25">
      <c r="I12611">
        <v>23604</v>
      </c>
      <c r="J12611" t="s">
        <v>474</v>
      </c>
      <c r="K12611" t="s">
        <v>1011</v>
      </c>
      <c r="L12611" s="82">
        <v>20234</v>
      </c>
      <c r="M12611" t="s">
        <v>13766</v>
      </c>
    </row>
    <row r="12612" spans="9:13" x14ac:dyDescent="0.25">
      <c r="I12612">
        <v>23605</v>
      </c>
      <c r="J12612" t="s">
        <v>200</v>
      </c>
      <c r="K12612" t="s">
        <v>1118</v>
      </c>
      <c r="L12612" s="82">
        <v>20427</v>
      </c>
      <c r="M12612" t="s">
        <v>13767</v>
      </c>
    </row>
    <row r="12613" spans="9:13" x14ac:dyDescent="0.25">
      <c r="I12613">
        <v>23606</v>
      </c>
      <c r="J12613" t="s">
        <v>433</v>
      </c>
      <c r="K12613" t="s">
        <v>869</v>
      </c>
      <c r="L12613" s="82">
        <v>20190</v>
      </c>
      <c r="M12613" t="s">
        <v>13768</v>
      </c>
    </row>
    <row r="12614" spans="9:13" x14ac:dyDescent="0.25">
      <c r="I12614">
        <v>23607</v>
      </c>
      <c r="J12614" t="s">
        <v>639</v>
      </c>
      <c r="K12614" t="s">
        <v>962</v>
      </c>
      <c r="L12614" s="82">
        <v>20220</v>
      </c>
      <c r="M12614" t="s">
        <v>13769</v>
      </c>
    </row>
    <row r="12615" spans="9:13" x14ac:dyDescent="0.25">
      <c r="I12615">
        <v>23608</v>
      </c>
      <c r="J12615" t="s">
        <v>174</v>
      </c>
      <c r="K12615" t="s">
        <v>903</v>
      </c>
      <c r="L12615" s="82">
        <v>20100</v>
      </c>
      <c r="M12615" t="s">
        <v>13770</v>
      </c>
    </row>
    <row r="12616" spans="9:13" x14ac:dyDescent="0.25">
      <c r="I12616">
        <v>23609</v>
      </c>
      <c r="J12616" t="s">
        <v>165</v>
      </c>
      <c r="K12616" t="s">
        <v>946</v>
      </c>
      <c r="L12616" s="82">
        <v>16204</v>
      </c>
      <c r="M12616" t="s">
        <v>13771</v>
      </c>
    </row>
    <row r="12617" spans="9:13" x14ac:dyDescent="0.25">
      <c r="I12617">
        <v>23610</v>
      </c>
      <c r="J12617" t="s">
        <v>645</v>
      </c>
      <c r="K12617" t="s">
        <v>891</v>
      </c>
      <c r="L12617" s="82">
        <v>16368</v>
      </c>
      <c r="M12617" t="s">
        <v>13772</v>
      </c>
    </row>
    <row r="12618" spans="9:13" x14ac:dyDescent="0.25">
      <c r="I12618">
        <v>23611</v>
      </c>
      <c r="J12618" t="s">
        <v>782</v>
      </c>
      <c r="K12618" t="s">
        <v>1117</v>
      </c>
      <c r="L12618" s="82">
        <v>16135</v>
      </c>
      <c r="M12618" t="s">
        <v>13773</v>
      </c>
    </row>
    <row r="12619" spans="9:13" x14ac:dyDescent="0.25">
      <c r="I12619">
        <v>23612</v>
      </c>
      <c r="J12619" t="s">
        <v>570</v>
      </c>
      <c r="K12619" t="s">
        <v>899</v>
      </c>
      <c r="L12619" s="82">
        <v>16188</v>
      </c>
      <c r="M12619" t="s">
        <v>13774</v>
      </c>
    </row>
    <row r="12620" spans="9:13" x14ac:dyDescent="0.25">
      <c r="I12620">
        <v>23613</v>
      </c>
      <c r="J12620" t="s">
        <v>479</v>
      </c>
      <c r="K12620" t="s">
        <v>832</v>
      </c>
      <c r="L12620" s="82">
        <v>16124</v>
      </c>
      <c r="M12620" t="s">
        <v>13775</v>
      </c>
    </row>
    <row r="12621" spans="9:13" x14ac:dyDescent="0.25">
      <c r="I12621">
        <v>23614</v>
      </c>
      <c r="J12621" t="s">
        <v>663</v>
      </c>
      <c r="K12621" t="s">
        <v>945</v>
      </c>
      <c r="L12621" s="82">
        <v>16689</v>
      </c>
      <c r="M12621" t="s">
        <v>13776</v>
      </c>
    </row>
    <row r="12622" spans="9:13" x14ac:dyDescent="0.25">
      <c r="I12622">
        <v>23615</v>
      </c>
      <c r="J12622" t="s">
        <v>607</v>
      </c>
      <c r="K12622" t="s">
        <v>831</v>
      </c>
      <c r="L12622" s="82">
        <v>16540</v>
      </c>
      <c r="M12622" t="s">
        <v>13777</v>
      </c>
    </row>
    <row r="12623" spans="9:13" x14ac:dyDescent="0.25">
      <c r="I12623">
        <v>23616</v>
      </c>
      <c r="J12623" t="s">
        <v>710</v>
      </c>
      <c r="K12623" t="s">
        <v>925</v>
      </c>
      <c r="L12623" s="82">
        <v>17016</v>
      </c>
      <c r="M12623" t="s">
        <v>13778</v>
      </c>
    </row>
    <row r="12624" spans="9:13" x14ac:dyDescent="0.25">
      <c r="I12624">
        <v>23617</v>
      </c>
      <c r="J12624" t="s">
        <v>567</v>
      </c>
      <c r="K12624" t="s">
        <v>962</v>
      </c>
      <c r="L12624" s="82">
        <v>16918</v>
      </c>
      <c r="M12624" t="s">
        <v>13779</v>
      </c>
    </row>
    <row r="12625" spans="9:13" x14ac:dyDescent="0.25">
      <c r="I12625">
        <v>23618</v>
      </c>
      <c r="J12625" t="s">
        <v>623</v>
      </c>
      <c r="K12625" t="s">
        <v>1066</v>
      </c>
      <c r="L12625" s="82">
        <v>17018</v>
      </c>
      <c r="M12625" t="s">
        <v>13780</v>
      </c>
    </row>
    <row r="12626" spans="9:13" x14ac:dyDescent="0.25">
      <c r="I12626">
        <v>23619</v>
      </c>
      <c r="J12626" t="s">
        <v>582</v>
      </c>
      <c r="K12626" t="s">
        <v>927</v>
      </c>
      <c r="L12626" s="82">
        <v>19555</v>
      </c>
      <c r="M12626" t="s">
        <v>13781</v>
      </c>
    </row>
    <row r="12627" spans="9:13" x14ac:dyDescent="0.25">
      <c r="I12627">
        <v>23620</v>
      </c>
      <c r="J12627" t="s">
        <v>376</v>
      </c>
      <c r="K12627" t="s">
        <v>883</v>
      </c>
      <c r="L12627" s="82">
        <v>19554</v>
      </c>
      <c r="M12627" t="s">
        <v>13782</v>
      </c>
    </row>
    <row r="12628" spans="9:13" x14ac:dyDescent="0.25">
      <c r="I12628">
        <v>23621</v>
      </c>
      <c r="J12628" t="s">
        <v>219</v>
      </c>
      <c r="K12628" t="s">
        <v>914</v>
      </c>
      <c r="L12628" s="82">
        <v>19308</v>
      </c>
      <c r="M12628" t="s">
        <v>13783</v>
      </c>
    </row>
    <row r="12629" spans="9:13" x14ac:dyDescent="0.25">
      <c r="I12629">
        <v>23622</v>
      </c>
      <c r="J12629" t="s">
        <v>410</v>
      </c>
      <c r="K12629" t="s">
        <v>849</v>
      </c>
      <c r="L12629" s="82">
        <v>19156</v>
      </c>
      <c r="M12629" t="s">
        <v>13784</v>
      </c>
    </row>
    <row r="12630" spans="9:13" x14ac:dyDescent="0.25">
      <c r="I12630">
        <v>23623</v>
      </c>
      <c r="J12630" t="s">
        <v>290</v>
      </c>
      <c r="K12630" t="s">
        <v>913</v>
      </c>
      <c r="L12630" s="82">
        <v>18851</v>
      </c>
      <c r="M12630" t="s">
        <v>13785</v>
      </c>
    </row>
    <row r="12631" spans="9:13" x14ac:dyDescent="0.25">
      <c r="I12631">
        <v>23624</v>
      </c>
      <c r="J12631" t="s">
        <v>543</v>
      </c>
      <c r="K12631" t="s">
        <v>964</v>
      </c>
      <c r="L12631" s="82">
        <v>18858</v>
      </c>
      <c r="M12631" t="s">
        <v>13786</v>
      </c>
    </row>
    <row r="12632" spans="9:13" x14ac:dyDescent="0.25">
      <c r="I12632">
        <v>23625</v>
      </c>
      <c r="J12632" t="s">
        <v>252</v>
      </c>
      <c r="K12632" t="s">
        <v>878</v>
      </c>
      <c r="L12632" s="82">
        <v>18934</v>
      </c>
      <c r="M12632" t="s">
        <v>13787</v>
      </c>
    </row>
    <row r="12633" spans="9:13" x14ac:dyDescent="0.25">
      <c r="I12633">
        <v>23626</v>
      </c>
      <c r="J12633" t="s">
        <v>262</v>
      </c>
      <c r="K12633" t="s">
        <v>828</v>
      </c>
      <c r="L12633" s="82">
        <v>18333</v>
      </c>
      <c r="M12633" t="s">
        <v>13788</v>
      </c>
    </row>
    <row r="12634" spans="9:13" x14ac:dyDescent="0.25">
      <c r="I12634">
        <v>23627</v>
      </c>
      <c r="J12634" t="s">
        <v>438</v>
      </c>
      <c r="K12634" t="s">
        <v>878</v>
      </c>
      <c r="L12634" s="82">
        <v>18379</v>
      </c>
      <c r="M12634" t="s">
        <v>13789</v>
      </c>
    </row>
    <row r="12635" spans="9:13" x14ac:dyDescent="0.25">
      <c r="I12635">
        <v>23628</v>
      </c>
      <c r="J12635" t="s">
        <v>567</v>
      </c>
      <c r="K12635" t="s">
        <v>922</v>
      </c>
      <c r="L12635" s="82">
        <v>18576</v>
      </c>
      <c r="M12635" t="s">
        <v>13790</v>
      </c>
    </row>
    <row r="12636" spans="9:13" x14ac:dyDescent="0.25">
      <c r="I12636">
        <v>23629</v>
      </c>
      <c r="J12636" t="s">
        <v>308</v>
      </c>
      <c r="K12636" t="s">
        <v>921</v>
      </c>
      <c r="L12636" s="82">
        <v>18356</v>
      </c>
      <c r="M12636" t="s">
        <v>13791</v>
      </c>
    </row>
    <row r="12637" spans="9:13" x14ac:dyDescent="0.25">
      <c r="I12637">
        <v>23630</v>
      </c>
      <c r="J12637" t="s">
        <v>719</v>
      </c>
      <c r="K12637" t="s">
        <v>898</v>
      </c>
      <c r="L12637" s="82">
        <v>18350</v>
      </c>
      <c r="M12637" t="s">
        <v>13792</v>
      </c>
    </row>
    <row r="12638" spans="9:13" x14ac:dyDescent="0.25">
      <c r="I12638">
        <v>23631</v>
      </c>
      <c r="J12638" t="s">
        <v>340</v>
      </c>
      <c r="K12638" t="s">
        <v>838</v>
      </c>
      <c r="L12638" s="82">
        <v>17962</v>
      </c>
      <c r="M12638" t="s">
        <v>13793</v>
      </c>
    </row>
    <row r="12639" spans="9:13" x14ac:dyDescent="0.25">
      <c r="I12639">
        <v>23632</v>
      </c>
      <c r="J12639" t="s">
        <v>579</v>
      </c>
      <c r="K12639" t="s">
        <v>872</v>
      </c>
      <c r="L12639" s="82">
        <v>18115</v>
      </c>
      <c r="M12639" t="s">
        <v>13794</v>
      </c>
    </row>
    <row r="12640" spans="9:13" x14ac:dyDescent="0.25">
      <c r="I12640">
        <v>23633</v>
      </c>
      <c r="J12640" t="s">
        <v>441</v>
      </c>
      <c r="K12640" t="s">
        <v>897</v>
      </c>
      <c r="L12640" s="82">
        <v>18209</v>
      </c>
      <c r="M12640" t="s">
        <v>13795</v>
      </c>
    </row>
    <row r="12641" spans="9:13" x14ac:dyDescent="0.25">
      <c r="I12641">
        <v>23634</v>
      </c>
      <c r="J12641" t="s">
        <v>280</v>
      </c>
      <c r="K12641" t="s">
        <v>946</v>
      </c>
      <c r="L12641" s="82">
        <v>18100</v>
      </c>
      <c r="M12641" t="s">
        <v>13796</v>
      </c>
    </row>
    <row r="12642" spans="9:13" x14ac:dyDescent="0.25">
      <c r="I12642">
        <v>23635</v>
      </c>
      <c r="J12642" t="s">
        <v>254</v>
      </c>
      <c r="K12642" t="s">
        <v>881</v>
      </c>
      <c r="L12642" s="82">
        <v>17984</v>
      </c>
      <c r="M12642" t="s">
        <v>13797</v>
      </c>
    </row>
    <row r="12643" spans="9:13" x14ac:dyDescent="0.25">
      <c r="I12643">
        <v>23636</v>
      </c>
      <c r="J12643" t="s">
        <v>551</v>
      </c>
      <c r="K12643" t="s">
        <v>854</v>
      </c>
      <c r="L12643" s="82">
        <v>18179</v>
      </c>
      <c r="M12643" t="s">
        <v>13798</v>
      </c>
    </row>
    <row r="12644" spans="9:13" x14ac:dyDescent="0.25">
      <c r="I12644">
        <v>23637</v>
      </c>
      <c r="J12644" t="s">
        <v>669</v>
      </c>
      <c r="K12644" t="s">
        <v>968</v>
      </c>
      <c r="L12644" s="82">
        <v>17820</v>
      </c>
      <c r="M12644" t="s">
        <v>13799</v>
      </c>
    </row>
    <row r="12645" spans="9:13" x14ac:dyDescent="0.25">
      <c r="I12645">
        <v>23638</v>
      </c>
      <c r="J12645" t="s">
        <v>615</v>
      </c>
      <c r="K12645" t="s">
        <v>826</v>
      </c>
      <c r="L12645" s="82">
        <v>17641</v>
      </c>
      <c r="M12645" t="s">
        <v>13800</v>
      </c>
    </row>
    <row r="12646" spans="9:13" x14ac:dyDescent="0.25">
      <c r="I12646">
        <v>23639</v>
      </c>
      <c r="J12646" t="s">
        <v>151</v>
      </c>
      <c r="K12646" t="s">
        <v>1008</v>
      </c>
      <c r="L12646" s="82">
        <v>17296</v>
      </c>
      <c r="M12646" t="s">
        <v>13801</v>
      </c>
    </row>
    <row r="12647" spans="9:13" x14ac:dyDescent="0.25">
      <c r="I12647">
        <v>23640</v>
      </c>
      <c r="J12647" t="s">
        <v>613</v>
      </c>
      <c r="K12647" t="s">
        <v>907</v>
      </c>
      <c r="L12647" s="82">
        <v>27402</v>
      </c>
      <c r="M12647" t="s">
        <v>13802</v>
      </c>
    </row>
    <row r="12648" spans="9:13" x14ac:dyDescent="0.25">
      <c r="I12648">
        <v>23641</v>
      </c>
      <c r="J12648" t="s">
        <v>188</v>
      </c>
      <c r="K12648" t="s">
        <v>936</v>
      </c>
      <c r="L12648" s="82">
        <v>27952</v>
      </c>
      <c r="M12648" t="s">
        <v>13803</v>
      </c>
    </row>
    <row r="12649" spans="9:13" x14ac:dyDescent="0.25">
      <c r="I12649">
        <v>23642</v>
      </c>
      <c r="J12649" t="s">
        <v>329</v>
      </c>
      <c r="K12649" t="s">
        <v>902</v>
      </c>
      <c r="L12649" s="82">
        <v>27593</v>
      </c>
      <c r="M12649" t="s">
        <v>13804</v>
      </c>
    </row>
    <row r="12650" spans="9:13" x14ac:dyDescent="0.25">
      <c r="I12650">
        <v>23643</v>
      </c>
      <c r="J12650" t="s">
        <v>317</v>
      </c>
      <c r="K12650" t="s">
        <v>865</v>
      </c>
      <c r="L12650" s="82">
        <v>27355</v>
      </c>
      <c r="M12650" t="s">
        <v>13805</v>
      </c>
    </row>
    <row r="12651" spans="9:13" x14ac:dyDescent="0.25">
      <c r="I12651">
        <v>23644</v>
      </c>
      <c r="J12651" t="s">
        <v>313</v>
      </c>
      <c r="K12651" t="s">
        <v>836</v>
      </c>
      <c r="L12651" s="82">
        <v>27305</v>
      </c>
      <c r="M12651" t="s">
        <v>13806</v>
      </c>
    </row>
    <row r="12652" spans="9:13" x14ac:dyDescent="0.25">
      <c r="I12652">
        <v>23645</v>
      </c>
      <c r="J12652" t="s">
        <v>159</v>
      </c>
      <c r="K12652" t="s">
        <v>865</v>
      </c>
      <c r="L12652" s="82">
        <v>27561</v>
      </c>
      <c r="M12652" t="s">
        <v>13807</v>
      </c>
    </row>
    <row r="12653" spans="9:13" x14ac:dyDescent="0.25">
      <c r="I12653">
        <v>23646</v>
      </c>
      <c r="J12653" t="s">
        <v>545</v>
      </c>
      <c r="K12653" t="s">
        <v>832</v>
      </c>
      <c r="L12653" s="82">
        <v>27133</v>
      </c>
      <c r="M12653" t="s">
        <v>13808</v>
      </c>
    </row>
    <row r="12654" spans="9:13" x14ac:dyDescent="0.25">
      <c r="I12654">
        <v>23647</v>
      </c>
      <c r="J12654" t="s">
        <v>639</v>
      </c>
      <c r="K12654" t="s">
        <v>922</v>
      </c>
      <c r="L12654" s="82">
        <v>27087</v>
      </c>
      <c r="M12654" t="s">
        <v>13809</v>
      </c>
    </row>
    <row r="12655" spans="9:13" x14ac:dyDescent="0.25">
      <c r="I12655">
        <v>23648</v>
      </c>
      <c r="J12655" t="s">
        <v>279</v>
      </c>
      <c r="K12655" t="s">
        <v>885</v>
      </c>
      <c r="L12655" s="82">
        <v>27238</v>
      </c>
      <c r="M12655" t="s">
        <v>13810</v>
      </c>
    </row>
    <row r="12656" spans="9:13" x14ac:dyDescent="0.25">
      <c r="I12656">
        <v>23649</v>
      </c>
      <c r="J12656" t="s">
        <v>499</v>
      </c>
      <c r="K12656" t="s">
        <v>826</v>
      </c>
      <c r="L12656" s="82">
        <v>27316</v>
      </c>
      <c r="M12656" t="s">
        <v>13811</v>
      </c>
    </row>
    <row r="12657" spans="9:13" x14ac:dyDescent="0.25">
      <c r="I12657">
        <v>23650</v>
      </c>
      <c r="J12657" t="s">
        <v>213</v>
      </c>
      <c r="K12657" t="s">
        <v>908</v>
      </c>
      <c r="L12657" s="82">
        <v>27187</v>
      </c>
      <c r="M12657" t="s">
        <v>13812</v>
      </c>
    </row>
    <row r="12658" spans="9:13" x14ac:dyDescent="0.25">
      <c r="I12658">
        <v>23651</v>
      </c>
      <c r="J12658" t="s">
        <v>677</v>
      </c>
      <c r="K12658" t="s">
        <v>827</v>
      </c>
      <c r="L12658" s="82">
        <v>26690</v>
      </c>
      <c r="M12658" t="s">
        <v>13813</v>
      </c>
    </row>
    <row r="12659" spans="9:13" x14ac:dyDescent="0.25">
      <c r="I12659">
        <v>23652</v>
      </c>
      <c r="J12659" t="s">
        <v>449</v>
      </c>
      <c r="K12659" t="s">
        <v>919</v>
      </c>
      <c r="L12659" s="82">
        <v>26955</v>
      </c>
      <c r="M12659" t="s">
        <v>13814</v>
      </c>
    </row>
    <row r="12660" spans="9:13" x14ac:dyDescent="0.25">
      <c r="I12660">
        <v>23653</v>
      </c>
      <c r="J12660" t="s">
        <v>289</v>
      </c>
      <c r="K12660" t="s">
        <v>942</v>
      </c>
      <c r="L12660" s="82">
        <v>26958</v>
      </c>
      <c r="M12660" t="s">
        <v>13815</v>
      </c>
    </row>
    <row r="12661" spans="9:13" x14ac:dyDescent="0.25">
      <c r="I12661">
        <v>23654</v>
      </c>
      <c r="J12661" t="s">
        <v>429</v>
      </c>
      <c r="K12661" t="s">
        <v>920</v>
      </c>
      <c r="L12661" s="82">
        <v>26909</v>
      </c>
      <c r="M12661" t="s">
        <v>13816</v>
      </c>
    </row>
    <row r="12662" spans="9:13" x14ac:dyDescent="0.25">
      <c r="I12662">
        <v>23655</v>
      </c>
      <c r="J12662" t="s">
        <v>210</v>
      </c>
      <c r="K12662" t="s">
        <v>858</v>
      </c>
      <c r="L12662" s="82">
        <v>26624</v>
      </c>
      <c r="M12662" t="s">
        <v>13817</v>
      </c>
    </row>
    <row r="12663" spans="9:13" x14ac:dyDescent="0.25">
      <c r="I12663">
        <v>23656</v>
      </c>
      <c r="J12663" t="s">
        <v>499</v>
      </c>
      <c r="K12663" t="s">
        <v>851</v>
      </c>
      <c r="L12663" s="82">
        <v>26464</v>
      </c>
      <c r="M12663" t="s">
        <v>13818</v>
      </c>
    </row>
    <row r="12664" spans="9:13" x14ac:dyDescent="0.25">
      <c r="I12664">
        <v>23657</v>
      </c>
      <c r="J12664" t="s">
        <v>628</v>
      </c>
      <c r="K12664" t="s">
        <v>968</v>
      </c>
      <c r="L12664" s="82">
        <v>26239</v>
      </c>
      <c r="M12664" t="s">
        <v>13819</v>
      </c>
    </row>
    <row r="12665" spans="9:13" x14ac:dyDescent="0.25">
      <c r="I12665">
        <v>23658</v>
      </c>
      <c r="J12665" t="s">
        <v>262</v>
      </c>
      <c r="K12665" t="s">
        <v>883</v>
      </c>
      <c r="L12665" s="82">
        <v>26628</v>
      </c>
      <c r="M12665" t="s">
        <v>13820</v>
      </c>
    </row>
    <row r="12666" spans="9:13" x14ac:dyDescent="0.25">
      <c r="I12666">
        <v>23659</v>
      </c>
      <c r="J12666" t="s">
        <v>548</v>
      </c>
      <c r="K12666" t="s">
        <v>965</v>
      </c>
      <c r="L12666" s="82">
        <v>26399</v>
      </c>
      <c r="M12666" t="s">
        <v>13821</v>
      </c>
    </row>
    <row r="12667" spans="9:13" x14ac:dyDescent="0.25">
      <c r="I12667">
        <v>23660</v>
      </c>
      <c r="J12667" t="s">
        <v>151</v>
      </c>
      <c r="K12667" t="s">
        <v>927</v>
      </c>
      <c r="L12667" s="82">
        <v>26623</v>
      </c>
      <c r="M12667" t="s">
        <v>13822</v>
      </c>
    </row>
    <row r="12668" spans="9:13" x14ac:dyDescent="0.25">
      <c r="I12668">
        <v>23661</v>
      </c>
      <c r="J12668" t="s">
        <v>232</v>
      </c>
      <c r="K12668" t="s">
        <v>986</v>
      </c>
      <c r="L12668" s="82">
        <v>26294</v>
      </c>
      <c r="M12668" t="s">
        <v>13823</v>
      </c>
    </row>
    <row r="12669" spans="9:13" x14ac:dyDescent="0.25">
      <c r="I12669">
        <v>23662</v>
      </c>
      <c r="J12669" t="s">
        <v>385</v>
      </c>
      <c r="K12669" t="s">
        <v>860</v>
      </c>
      <c r="L12669" s="82">
        <v>25878</v>
      </c>
      <c r="M12669" t="s">
        <v>13824</v>
      </c>
    </row>
    <row r="12670" spans="9:13" x14ac:dyDescent="0.25">
      <c r="I12670">
        <v>23663</v>
      </c>
      <c r="J12670" t="s">
        <v>702</v>
      </c>
      <c r="K12670" t="s">
        <v>855</v>
      </c>
      <c r="L12670" s="82">
        <v>25815</v>
      </c>
      <c r="M12670" t="s">
        <v>13825</v>
      </c>
    </row>
    <row r="12671" spans="9:13" x14ac:dyDescent="0.25">
      <c r="I12671">
        <v>23664</v>
      </c>
      <c r="J12671" t="s">
        <v>660</v>
      </c>
      <c r="K12671" t="s">
        <v>1008</v>
      </c>
      <c r="L12671" s="82">
        <v>25906</v>
      </c>
      <c r="M12671" t="s">
        <v>13826</v>
      </c>
    </row>
    <row r="12672" spans="9:13" x14ac:dyDescent="0.25">
      <c r="I12672">
        <v>23665</v>
      </c>
      <c r="J12672" t="s">
        <v>251</v>
      </c>
      <c r="K12672" t="s">
        <v>821</v>
      </c>
      <c r="L12672" s="82">
        <v>25881</v>
      </c>
      <c r="M12672" t="s">
        <v>13827</v>
      </c>
    </row>
    <row r="12673" spans="9:13" x14ac:dyDescent="0.25">
      <c r="I12673">
        <v>23666</v>
      </c>
      <c r="J12673" t="s">
        <v>316</v>
      </c>
      <c r="K12673" t="s">
        <v>884</v>
      </c>
      <c r="L12673" s="82">
        <v>17824</v>
      </c>
      <c r="M12673" t="s">
        <v>13828</v>
      </c>
    </row>
    <row r="12674" spans="9:13" x14ac:dyDescent="0.25">
      <c r="I12674">
        <v>23667</v>
      </c>
      <c r="J12674" t="s">
        <v>173</v>
      </c>
      <c r="K12674" t="s">
        <v>883</v>
      </c>
      <c r="L12674" s="82">
        <v>17800</v>
      </c>
      <c r="M12674" t="s">
        <v>13829</v>
      </c>
    </row>
    <row r="12675" spans="9:13" x14ac:dyDescent="0.25">
      <c r="I12675">
        <v>23668</v>
      </c>
      <c r="J12675" t="s">
        <v>209</v>
      </c>
      <c r="K12675" t="s">
        <v>926</v>
      </c>
      <c r="L12675" s="82">
        <v>17355</v>
      </c>
      <c r="M12675" t="s">
        <v>13830</v>
      </c>
    </row>
    <row r="12676" spans="9:13" x14ac:dyDescent="0.25">
      <c r="I12676">
        <v>23669</v>
      </c>
      <c r="J12676" t="s">
        <v>357</v>
      </c>
      <c r="K12676" t="s">
        <v>823</v>
      </c>
      <c r="L12676" s="82">
        <v>13638</v>
      </c>
      <c r="M12676" t="s">
        <v>13831</v>
      </c>
    </row>
    <row r="12677" spans="9:13" x14ac:dyDescent="0.25">
      <c r="I12677">
        <v>23670</v>
      </c>
      <c r="J12677" t="s">
        <v>361</v>
      </c>
      <c r="K12677" t="s">
        <v>875</v>
      </c>
      <c r="L12677" s="82">
        <v>14219</v>
      </c>
      <c r="M12677" t="s">
        <v>13832</v>
      </c>
    </row>
    <row r="12678" spans="9:13" x14ac:dyDescent="0.25">
      <c r="I12678">
        <v>23671</v>
      </c>
      <c r="J12678" t="s">
        <v>354</v>
      </c>
      <c r="K12678" t="s">
        <v>495</v>
      </c>
      <c r="L12678" s="82">
        <v>14281</v>
      </c>
      <c r="M12678" t="s">
        <v>13833</v>
      </c>
    </row>
    <row r="12679" spans="9:13" x14ac:dyDescent="0.25">
      <c r="I12679">
        <v>23672</v>
      </c>
      <c r="J12679" t="s">
        <v>232</v>
      </c>
      <c r="K12679" t="s">
        <v>862</v>
      </c>
      <c r="L12679" s="82">
        <v>14357</v>
      </c>
      <c r="M12679" t="s">
        <v>13834</v>
      </c>
    </row>
    <row r="12680" spans="9:13" x14ac:dyDescent="0.25">
      <c r="I12680">
        <v>23673</v>
      </c>
      <c r="J12680" t="s">
        <v>577</v>
      </c>
      <c r="K12680" t="s">
        <v>943</v>
      </c>
      <c r="L12680" s="82">
        <v>14312</v>
      </c>
      <c r="M12680" t="s">
        <v>13835</v>
      </c>
    </row>
    <row r="12681" spans="9:13" x14ac:dyDescent="0.25">
      <c r="I12681">
        <v>23674</v>
      </c>
      <c r="J12681" t="s">
        <v>503</v>
      </c>
      <c r="K12681" t="s">
        <v>833</v>
      </c>
      <c r="L12681" s="82">
        <v>14375</v>
      </c>
      <c r="M12681" t="s">
        <v>13836</v>
      </c>
    </row>
    <row r="12682" spans="9:13" x14ac:dyDescent="0.25">
      <c r="I12682">
        <v>23675</v>
      </c>
      <c r="J12682" t="s">
        <v>612</v>
      </c>
      <c r="K12682" t="s">
        <v>951</v>
      </c>
      <c r="L12682" s="82">
        <v>14749</v>
      </c>
      <c r="M12682" t="s">
        <v>13837</v>
      </c>
    </row>
    <row r="12683" spans="9:13" x14ac:dyDescent="0.25">
      <c r="I12683">
        <v>23676</v>
      </c>
      <c r="J12683" t="s">
        <v>597</v>
      </c>
      <c r="K12683" t="s">
        <v>871</v>
      </c>
      <c r="L12683" s="82">
        <v>14907</v>
      </c>
      <c r="M12683" t="s">
        <v>13838</v>
      </c>
    </row>
    <row r="12684" spans="9:13" x14ac:dyDescent="0.25">
      <c r="I12684">
        <v>23677</v>
      </c>
      <c r="J12684" t="s">
        <v>314</v>
      </c>
      <c r="K12684" t="s">
        <v>958</v>
      </c>
      <c r="L12684" s="82">
        <v>14683</v>
      </c>
      <c r="M12684" t="s">
        <v>13839</v>
      </c>
    </row>
    <row r="12685" spans="9:13" x14ac:dyDescent="0.25">
      <c r="I12685">
        <v>23678</v>
      </c>
      <c r="J12685" t="s">
        <v>596</v>
      </c>
      <c r="K12685" t="s">
        <v>871</v>
      </c>
      <c r="L12685" s="82">
        <v>14863</v>
      </c>
      <c r="M12685" t="s">
        <v>13840</v>
      </c>
    </row>
    <row r="12686" spans="9:13" x14ac:dyDescent="0.25">
      <c r="I12686">
        <v>23679</v>
      </c>
      <c r="J12686" t="s">
        <v>578</v>
      </c>
      <c r="K12686" t="s">
        <v>915</v>
      </c>
      <c r="L12686" s="82">
        <v>15285</v>
      </c>
      <c r="M12686" t="s">
        <v>13841</v>
      </c>
    </row>
    <row r="12687" spans="9:13" x14ac:dyDescent="0.25">
      <c r="I12687">
        <v>23680</v>
      </c>
      <c r="J12687" t="s">
        <v>325</v>
      </c>
      <c r="K12687" t="s">
        <v>864</v>
      </c>
      <c r="L12687" s="82">
        <v>15261</v>
      </c>
      <c r="M12687" t="s">
        <v>13842</v>
      </c>
    </row>
    <row r="12688" spans="9:13" x14ac:dyDescent="0.25">
      <c r="I12688">
        <v>23681</v>
      </c>
      <c r="J12688" t="s">
        <v>167</v>
      </c>
      <c r="K12688" t="s">
        <v>959</v>
      </c>
      <c r="L12688" s="82">
        <v>14981</v>
      </c>
      <c r="M12688" t="s">
        <v>13843</v>
      </c>
    </row>
    <row r="12689" spans="9:13" x14ac:dyDescent="0.25">
      <c r="I12689">
        <v>23682</v>
      </c>
      <c r="J12689" t="s">
        <v>315</v>
      </c>
      <c r="K12689" t="s">
        <v>915</v>
      </c>
      <c r="L12689" s="82">
        <v>15107</v>
      </c>
      <c r="M12689" t="s">
        <v>13844</v>
      </c>
    </row>
    <row r="12690" spans="9:13" x14ac:dyDescent="0.25">
      <c r="I12690">
        <v>23683</v>
      </c>
      <c r="J12690" t="s">
        <v>263</v>
      </c>
      <c r="K12690" t="s">
        <v>999</v>
      </c>
      <c r="L12690" s="82">
        <v>15463</v>
      </c>
      <c r="M12690" t="s">
        <v>13845</v>
      </c>
    </row>
    <row r="12691" spans="9:13" x14ac:dyDescent="0.25">
      <c r="I12691">
        <v>23684</v>
      </c>
      <c r="J12691" t="s">
        <v>272</v>
      </c>
      <c r="K12691" t="s">
        <v>932</v>
      </c>
      <c r="L12691" s="82">
        <v>15345</v>
      </c>
      <c r="M12691" t="s">
        <v>13846</v>
      </c>
    </row>
    <row r="12692" spans="9:13" x14ac:dyDescent="0.25">
      <c r="I12692">
        <v>23685</v>
      </c>
      <c r="J12692" t="s">
        <v>584</v>
      </c>
      <c r="K12692" t="s">
        <v>874</v>
      </c>
      <c r="L12692" s="82">
        <v>15882</v>
      </c>
      <c r="M12692" t="s">
        <v>13847</v>
      </c>
    </row>
    <row r="12693" spans="9:13" x14ac:dyDescent="0.25">
      <c r="I12693">
        <v>23686</v>
      </c>
      <c r="J12693" t="s">
        <v>663</v>
      </c>
      <c r="K12693" t="s">
        <v>858</v>
      </c>
      <c r="L12693" s="82">
        <v>15778</v>
      </c>
      <c r="M12693" t="s">
        <v>13848</v>
      </c>
    </row>
    <row r="12694" spans="9:13" x14ac:dyDescent="0.25">
      <c r="I12694">
        <v>23687</v>
      </c>
      <c r="J12694" t="s">
        <v>268</v>
      </c>
      <c r="K12694" t="s">
        <v>862</v>
      </c>
      <c r="L12694" s="82">
        <v>16363</v>
      </c>
      <c r="M12694" t="s">
        <v>13849</v>
      </c>
    </row>
    <row r="12695" spans="9:13" x14ac:dyDescent="0.25">
      <c r="I12695">
        <v>23688</v>
      </c>
      <c r="J12695" t="s">
        <v>316</v>
      </c>
      <c r="K12695" t="s">
        <v>495</v>
      </c>
      <c r="L12695" s="82">
        <v>16211</v>
      </c>
      <c r="M12695" t="s">
        <v>13850</v>
      </c>
    </row>
    <row r="12696" spans="9:13" x14ac:dyDescent="0.25">
      <c r="I12696">
        <v>23689</v>
      </c>
      <c r="J12696" t="s">
        <v>577</v>
      </c>
      <c r="K12696" t="s">
        <v>995</v>
      </c>
      <c r="L12696" s="82">
        <v>17224</v>
      </c>
      <c r="M12696" t="s">
        <v>13851</v>
      </c>
    </row>
    <row r="12697" spans="9:13" x14ac:dyDescent="0.25">
      <c r="I12697">
        <v>23690</v>
      </c>
      <c r="J12697" t="s">
        <v>326</v>
      </c>
      <c r="K12697" t="s">
        <v>283</v>
      </c>
      <c r="L12697" s="82">
        <v>17323</v>
      </c>
      <c r="M12697" t="s">
        <v>13852</v>
      </c>
    </row>
    <row r="12698" spans="9:13" x14ac:dyDescent="0.25">
      <c r="I12698">
        <v>23691</v>
      </c>
      <c r="J12698" t="s">
        <v>710</v>
      </c>
      <c r="K12698" t="s">
        <v>975</v>
      </c>
      <c r="L12698" s="82">
        <v>16599</v>
      </c>
      <c r="M12698" t="s">
        <v>13853</v>
      </c>
    </row>
    <row r="12699" spans="9:13" x14ac:dyDescent="0.25">
      <c r="I12699">
        <v>23692</v>
      </c>
      <c r="J12699" t="s">
        <v>521</v>
      </c>
      <c r="K12699" t="s">
        <v>841</v>
      </c>
      <c r="L12699" s="82">
        <v>16538</v>
      </c>
      <c r="M12699" t="s">
        <v>13854</v>
      </c>
    </row>
    <row r="12700" spans="9:13" x14ac:dyDescent="0.25">
      <c r="I12700">
        <v>23693</v>
      </c>
      <c r="J12700" t="s">
        <v>307</v>
      </c>
      <c r="K12700" t="s">
        <v>834</v>
      </c>
      <c r="L12700" s="82">
        <v>16750</v>
      </c>
      <c r="M12700" t="s">
        <v>13855</v>
      </c>
    </row>
    <row r="12701" spans="9:13" x14ac:dyDescent="0.25">
      <c r="I12701">
        <v>23694</v>
      </c>
      <c r="J12701" t="s">
        <v>490</v>
      </c>
      <c r="K12701" t="s">
        <v>929</v>
      </c>
      <c r="L12701" s="82">
        <v>16488</v>
      </c>
      <c r="M12701" t="s">
        <v>13856</v>
      </c>
    </row>
    <row r="12702" spans="9:13" x14ac:dyDescent="0.25">
      <c r="I12702">
        <v>23695</v>
      </c>
      <c r="J12702" t="s">
        <v>366</v>
      </c>
      <c r="K12702" t="s">
        <v>918</v>
      </c>
      <c r="L12702" s="82">
        <v>16663</v>
      </c>
      <c r="M12702" t="s">
        <v>13857</v>
      </c>
    </row>
    <row r="12703" spans="9:13" x14ac:dyDescent="0.25">
      <c r="I12703">
        <v>23696</v>
      </c>
      <c r="J12703" t="s">
        <v>648</v>
      </c>
      <c r="K12703" t="s">
        <v>946</v>
      </c>
      <c r="L12703" s="82">
        <v>16736</v>
      </c>
      <c r="M12703" t="s">
        <v>13858</v>
      </c>
    </row>
    <row r="12704" spans="9:13" x14ac:dyDescent="0.25">
      <c r="I12704">
        <v>23697</v>
      </c>
      <c r="J12704" t="s">
        <v>509</v>
      </c>
      <c r="K12704" t="s">
        <v>596</v>
      </c>
      <c r="L12704" s="82">
        <v>16714</v>
      </c>
      <c r="M12704" t="s">
        <v>13859</v>
      </c>
    </row>
    <row r="12705" spans="9:13" x14ac:dyDescent="0.25">
      <c r="I12705">
        <v>23698</v>
      </c>
      <c r="J12705" t="s">
        <v>268</v>
      </c>
      <c r="K12705" t="s">
        <v>918</v>
      </c>
      <c r="L12705" s="82">
        <v>16578</v>
      </c>
      <c r="M12705" t="s">
        <v>13860</v>
      </c>
    </row>
    <row r="12706" spans="9:13" x14ac:dyDescent="0.25">
      <c r="I12706">
        <v>23699</v>
      </c>
      <c r="J12706" t="s">
        <v>296</v>
      </c>
      <c r="K12706" t="s">
        <v>833</v>
      </c>
      <c r="L12706" s="82">
        <v>16546</v>
      </c>
      <c r="M12706" t="s">
        <v>13861</v>
      </c>
    </row>
    <row r="12707" spans="9:13" x14ac:dyDescent="0.25">
      <c r="I12707">
        <v>23700</v>
      </c>
      <c r="J12707" t="s">
        <v>341</v>
      </c>
      <c r="K12707" t="s">
        <v>836</v>
      </c>
      <c r="L12707" s="82">
        <v>16569</v>
      </c>
      <c r="M12707" t="s">
        <v>13862</v>
      </c>
    </row>
    <row r="12708" spans="9:13" x14ac:dyDescent="0.25">
      <c r="I12708">
        <v>23701</v>
      </c>
      <c r="J12708" t="s">
        <v>720</v>
      </c>
      <c r="K12708" t="s">
        <v>931</v>
      </c>
      <c r="L12708" s="82">
        <v>16855</v>
      </c>
      <c r="M12708" t="s">
        <v>13863</v>
      </c>
    </row>
    <row r="12709" spans="9:13" x14ac:dyDescent="0.25">
      <c r="I12709">
        <v>23702</v>
      </c>
      <c r="J12709" t="s">
        <v>276</v>
      </c>
      <c r="K12709" t="s">
        <v>283</v>
      </c>
      <c r="L12709" s="82">
        <v>17018</v>
      </c>
      <c r="M12709" t="s">
        <v>13864</v>
      </c>
    </row>
    <row r="12710" spans="9:13" x14ac:dyDescent="0.25">
      <c r="I12710">
        <v>23703</v>
      </c>
      <c r="J12710" t="s">
        <v>307</v>
      </c>
      <c r="K12710" t="s">
        <v>860</v>
      </c>
      <c r="L12710" s="82">
        <v>17051</v>
      </c>
      <c r="M12710" t="s">
        <v>13865</v>
      </c>
    </row>
    <row r="12711" spans="9:13" x14ac:dyDescent="0.25">
      <c r="I12711">
        <v>23704</v>
      </c>
      <c r="J12711" t="s">
        <v>561</v>
      </c>
      <c r="K12711" t="s">
        <v>993</v>
      </c>
      <c r="L12711" s="82">
        <v>16818</v>
      </c>
      <c r="M12711" t="s">
        <v>13866</v>
      </c>
    </row>
    <row r="12712" spans="9:13" x14ac:dyDescent="0.25">
      <c r="I12712">
        <v>23705</v>
      </c>
      <c r="J12712" t="s">
        <v>194</v>
      </c>
      <c r="K12712" t="s">
        <v>417</v>
      </c>
      <c r="L12712" s="82">
        <v>16895</v>
      </c>
      <c r="M12712" t="s">
        <v>13867</v>
      </c>
    </row>
    <row r="12713" spans="9:13" x14ac:dyDescent="0.25">
      <c r="I12713">
        <v>23706</v>
      </c>
      <c r="J12713" t="s">
        <v>511</v>
      </c>
      <c r="K12713" t="s">
        <v>935</v>
      </c>
      <c r="L12713" s="82">
        <v>16874</v>
      </c>
      <c r="M12713" t="s">
        <v>13868</v>
      </c>
    </row>
    <row r="12714" spans="9:13" x14ac:dyDescent="0.25">
      <c r="I12714">
        <v>23707</v>
      </c>
      <c r="J12714" t="s">
        <v>599</v>
      </c>
      <c r="K12714" t="s">
        <v>884</v>
      </c>
      <c r="L12714" s="82">
        <v>17001</v>
      </c>
      <c r="M12714" t="s">
        <v>13869</v>
      </c>
    </row>
    <row r="12715" spans="9:13" x14ac:dyDescent="0.25">
      <c r="I12715">
        <v>23708</v>
      </c>
      <c r="J12715" t="s">
        <v>342</v>
      </c>
      <c r="K12715" t="s">
        <v>918</v>
      </c>
      <c r="L12715" s="82">
        <v>16985</v>
      </c>
      <c r="M12715" t="s">
        <v>13870</v>
      </c>
    </row>
    <row r="12716" spans="9:13" x14ac:dyDescent="0.25">
      <c r="I12716">
        <v>23709</v>
      </c>
      <c r="J12716" t="s">
        <v>289</v>
      </c>
      <c r="K12716" t="s">
        <v>944</v>
      </c>
      <c r="L12716" s="82">
        <v>17141</v>
      </c>
      <c r="M12716" t="s">
        <v>13871</v>
      </c>
    </row>
    <row r="12717" spans="9:13" x14ac:dyDescent="0.25">
      <c r="I12717">
        <v>23710</v>
      </c>
      <c r="J12717" t="s">
        <v>325</v>
      </c>
      <c r="K12717" t="s">
        <v>860</v>
      </c>
      <c r="L12717" s="82">
        <v>17400</v>
      </c>
      <c r="M12717" t="s">
        <v>13872</v>
      </c>
    </row>
    <row r="12718" spans="9:13" x14ac:dyDescent="0.25">
      <c r="I12718">
        <v>23711</v>
      </c>
      <c r="J12718" t="s">
        <v>354</v>
      </c>
      <c r="K12718" t="s">
        <v>871</v>
      </c>
      <c r="L12718" s="82">
        <v>17427</v>
      </c>
      <c r="M12718" t="s">
        <v>13873</v>
      </c>
    </row>
    <row r="12719" spans="9:13" x14ac:dyDescent="0.25">
      <c r="I12719">
        <v>23712</v>
      </c>
      <c r="J12719" t="s">
        <v>723</v>
      </c>
      <c r="K12719" t="s">
        <v>858</v>
      </c>
      <c r="L12719" s="82">
        <v>17327</v>
      </c>
      <c r="M12719" t="s">
        <v>13874</v>
      </c>
    </row>
    <row r="12720" spans="9:13" x14ac:dyDescent="0.25">
      <c r="I12720">
        <v>23713</v>
      </c>
      <c r="J12720" t="s">
        <v>586</v>
      </c>
      <c r="K12720" t="s">
        <v>876</v>
      </c>
      <c r="L12720" s="82">
        <v>17399</v>
      </c>
      <c r="M12720" t="s">
        <v>13875</v>
      </c>
    </row>
    <row r="12721" spans="9:13" x14ac:dyDescent="0.25">
      <c r="I12721">
        <v>23714</v>
      </c>
      <c r="J12721" t="s">
        <v>400</v>
      </c>
      <c r="K12721" t="s">
        <v>923</v>
      </c>
      <c r="L12721" s="82">
        <v>17275</v>
      </c>
      <c r="M12721" t="s">
        <v>13876</v>
      </c>
    </row>
    <row r="12722" spans="9:13" x14ac:dyDescent="0.25">
      <c r="I12722">
        <v>23715</v>
      </c>
      <c r="J12722" t="s">
        <v>528</v>
      </c>
      <c r="K12722" t="s">
        <v>862</v>
      </c>
      <c r="L12722" s="82">
        <v>17216</v>
      </c>
      <c r="M12722" t="s">
        <v>13877</v>
      </c>
    </row>
    <row r="12723" spans="9:13" x14ac:dyDescent="0.25">
      <c r="I12723">
        <v>23716</v>
      </c>
      <c r="J12723" t="s">
        <v>346</v>
      </c>
      <c r="K12723" t="s">
        <v>910</v>
      </c>
      <c r="L12723" s="82">
        <v>17391</v>
      </c>
      <c r="M12723" t="s">
        <v>13878</v>
      </c>
    </row>
    <row r="12724" spans="9:13" x14ac:dyDescent="0.25">
      <c r="I12724">
        <v>23717</v>
      </c>
      <c r="J12724" t="s">
        <v>460</v>
      </c>
      <c r="K12724" t="s">
        <v>913</v>
      </c>
      <c r="L12724" s="82">
        <v>17609</v>
      </c>
      <c r="M12724" t="s">
        <v>13879</v>
      </c>
    </row>
    <row r="12725" spans="9:13" x14ac:dyDescent="0.25">
      <c r="I12725">
        <v>23718</v>
      </c>
      <c r="J12725" t="s">
        <v>615</v>
      </c>
      <c r="K12725" t="s">
        <v>903</v>
      </c>
      <c r="L12725" s="82">
        <v>17802</v>
      </c>
      <c r="M12725" t="s">
        <v>13880</v>
      </c>
    </row>
    <row r="12726" spans="9:13" x14ac:dyDescent="0.25">
      <c r="I12726">
        <v>23719</v>
      </c>
      <c r="J12726" t="s">
        <v>270</v>
      </c>
      <c r="K12726" t="s">
        <v>283</v>
      </c>
      <c r="L12726" s="82">
        <v>17956</v>
      </c>
      <c r="M12726" t="s">
        <v>13881</v>
      </c>
    </row>
    <row r="12727" spans="9:13" x14ac:dyDescent="0.25">
      <c r="I12727">
        <v>23720</v>
      </c>
      <c r="J12727" t="s">
        <v>325</v>
      </c>
      <c r="K12727" t="s">
        <v>890</v>
      </c>
      <c r="L12727" s="82">
        <v>18042</v>
      </c>
      <c r="M12727" t="s">
        <v>13882</v>
      </c>
    </row>
    <row r="12728" spans="9:13" x14ac:dyDescent="0.25">
      <c r="I12728">
        <v>23721</v>
      </c>
      <c r="J12728" t="s">
        <v>587</v>
      </c>
      <c r="K12728" t="s">
        <v>957</v>
      </c>
      <c r="L12728" s="82">
        <v>18102</v>
      </c>
      <c r="M12728" t="s">
        <v>13883</v>
      </c>
    </row>
    <row r="12729" spans="9:13" x14ac:dyDescent="0.25">
      <c r="I12729">
        <v>23722</v>
      </c>
      <c r="J12729" t="s">
        <v>309</v>
      </c>
      <c r="K12729" t="s">
        <v>891</v>
      </c>
      <c r="L12729" s="82">
        <v>18001</v>
      </c>
      <c r="M12729" t="s">
        <v>13884</v>
      </c>
    </row>
    <row r="12730" spans="9:13" x14ac:dyDescent="0.25">
      <c r="I12730">
        <v>23723</v>
      </c>
      <c r="J12730" t="s">
        <v>299</v>
      </c>
      <c r="K12730" t="s">
        <v>888</v>
      </c>
      <c r="L12730" s="82">
        <v>18058</v>
      </c>
      <c r="M12730" t="s">
        <v>13885</v>
      </c>
    </row>
    <row r="12731" spans="9:13" x14ac:dyDescent="0.25">
      <c r="I12731">
        <v>23724</v>
      </c>
      <c r="J12731" t="s">
        <v>294</v>
      </c>
      <c r="K12731" t="s">
        <v>926</v>
      </c>
      <c r="L12731" s="82">
        <v>17973</v>
      </c>
      <c r="M12731" t="s">
        <v>13886</v>
      </c>
    </row>
    <row r="12732" spans="9:13" x14ac:dyDescent="0.25">
      <c r="I12732">
        <v>23725</v>
      </c>
      <c r="J12732" t="s">
        <v>324</v>
      </c>
      <c r="K12732" t="s">
        <v>1040</v>
      </c>
      <c r="L12732" s="82">
        <v>18540</v>
      </c>
      <c r="M12732" t="s">
        <v>13887</v>
      </c>
    </row>
    <row r="12733" spans="9:13" x14ac:dyDescent="0.25">
      <c r="I12733">
        <v>23726</v>
      </c>
      <c r="J12733" t="s">
        <v>482</v>
      </c>
      <c r="K12733" t="s">
        <v>844</v>
      </c>
      <c r="L12733" s="82">
        <v>18427</v>
      </c>
      <c r="M12733" t="s">
        <v>13888</v>
      </c>
    </row>
    <row r="12734" spans="9:13" x14ac:dyDescent="0.25">
      <c r="I12734">
        <v>23727</v>
      </c>
      <c r="J12734" t="s">
        <v>613</v>
      </c>
      <c r="K12734" t="s">
        <v>880</v>
      </c>
      <c r="L12734" s="82">
        <v>18324</v>
      </c>
      <c r="M12734" t="s">
        <v>13889</v>
      </c>
    </row>
    <row r="12735" spans="9:13" x14ac:dyDescent="0.25">
      <c r="I12735">
        <v>23728</v>
      </c>
      <c r="J12735" t="s">
        <v>689</v>
      </c>
      <c r="K12735" t="s">
        <v>596</v>
      </c>
      <c r="L12735" s="82">
        <v>18314</v>
      </c>
      <c r="M12735" t="s">
        <v>13890</v>
      </c>
    </row>
    <row r="12736" spans="9:13" x14ac:dyDescent="0.25">
      <c r="I12736">
        <v>23729</v>
      </c>
      <c r="J12736" t="s">
        <v>270</v>
      </c>
      <c r="K12736" t="s">
        <v>698</v>
      </c>
      <c r="L12736" s="82">
        <v>18508</v>
      </c>
      <c r="M12736" t="s">
        <v>13891</v>
      </c>
    </row>
    <row r="12737" spans="9:13" x14ac:dyDescent="0.25">
      <c r="I12737">
        <v>23730</v>
      </c>
      <c r="J12737" t="s">
        <v>363</v>
      </c>
      <c r="K12737" t="s">
        <v>932</v>
      </c>
      <c r="L12737" s="82">
        <v>18701</v>
      </c>
      <c r="M12737" t="s">
        <v>13892</v>
      </c>
    </row>
    <row r="12738" spans="9:13" x14ac:dyDescent="0.25">
      <c r="I12738">
        <v>23731</v>
      </c>
      <c r="J12738" t="s">
        <v>299</v>
      </c>
      <c r="K12738" t="s">
        <v>953</v>
      </c>
      <c r="L12738" s="82">
        <v>18950</v>
      </c>
      <c r="M12738" t="s">
        <v>13893</v>
      </c>
    </row>
    <row r="12739" spans="9:13" x14ac:dyDescent="0.25">
      <c r="I12739">
        <v>23732</v>
      </c>
      <c r="J12739" t="s">
        <v>337</v>
      </c>
      <c r="K12739" t="s">
        <v>928</v>
      </c>
      <c r="L12739" s="82">
        <v>18669</v>
      </c>
      <c r="M12739" t="s">
        <v>13894</v>
      </c>
    </row>
    <row r="12740" spans="9:13" x14ac:dyDescent="0.25">
      <c r="I12740">
        <v>23733</v>
      </c>
      <c r="J12740" t="s">
        <v>696</v>
      </c>
      <c r="K12740" t="s">
        <v>977</v>
      </c>
      <c r="L12740" s="82">
        <v>18863</v>
      </c>
      <c r="M12740" t="s">
        <v>13895</v>
      </c>
    </row>
    <row r="12741" spans="9:13" x14ac:dyDescent="0.25">
      <c r="I12741">
        <v>23734</v>
      </c>
      <c r="J12741" t="s">
        <v>563</v>
      </c>
      <c r="K12741" t="s">
        <v>928</v>
      </c>
      <c r="L12741" s="82">
        <v>18795</v>
      </c>
      <c r="M12741" t="s">
        <v>13896</v>
      </c>
    </row>
    <row r="12742" spans="9:13" x14ac:dyDescent="0.25">
      <c r="I12742">
        <v>23735</v>
      </c>
      <c r="J12742" t="s">
        <v>187</v>
      </c>
      <c r="K12742" t="s">
        <v>986</v>
      </c>
      <c r="L12742" s="82">
        <v>18811</v>
      </c>
      <c r="M12742" t="s">
        <v>13897</v>
      </c>
    </row>
    <row r="12743" spans="9:13" x14ac:dyDescent="0.25">
      <c r="I12743">
        <v>23736</v>
      </c>
      <c r="J12743" t="s">
        <v>162</v>
      </c>
      <c r="K12743" t="s">
        <v>911</v>
      </c>
      <c r="L12743" s="82">
        <v>18972</v>
      </c>
      <c r="M12743" t="s">
        <v>13898</v>
      </c>
    </row>
    <row r="12744" spans="9:13" x14ac:dyDescent="0.25">
      <c r="I12744">
        <v>23737</v>
      </c>
      <c r="J12744" t="s">
        <v>783</v>
      </c>
      <c r="K12744" t="s">
        <v>1119</v>
      </c>
      <c r="L12744" s="82">
        <v>18701</v>
      </c>
      <c r="M12744" t="s">
        <v>13899</v>
      </c>
    </row>
    <row r="12745" spans="9:13" x14ac:dyDescent="0.25">
      <c r="I12745">
        <v>23738</v>
      </c>
      <c r="J12745" t="s">
        <v>368</v>
      </c>
      <c r="K12745" t="s">
        <v>835</v>
      </c>
      <c r="L12745" s="82">
        <v>19277</v>
      </c>
      <c r="M12745" t="s">
        <v>13900</v>
      </c>
    </row>
    <row r="12746" spans="9:13" x14ac:dyDescent="0.25">
      <c r="I12746">
        <v>23739</v>
      </c>
      <c r="J12746" t="s">
        <v>389</v>
      </c>
      <c r="K12746" t="s">
        <v>901</v>
      </c>
      <c r="L12746" s="82">
        <v>19286</v>
      </c>
      <c r="M12746" t="s">
        <v>13901</v>
      </c>
    </row>
    <row r="12747" spans="9:13" x14ac:dyDescent="0.25">
      <c r="I12747">
        <v>23740</v>
      </c>
      <c r="J12747" t="s">
        <v>206</v>
      </c>
      <c r="K12747" t="s">
        <v>477</v>
      </c>
      <c r="L12747" s="82">
        <v>19312</v>
      </c>
      <c r="M12747" t="s">
        <v>13902</v>
      </c>
    </row>
    <row r="12748" spans="9:13" x14ac:dyDescent="0.25">
      <c r="I12748">
        <v>23741</v>
      </c>
      <c r="J12748" t="s">
        <v>263</v>
      </c>
      <c r="K12748" t="s">
        <v>938</v>
      </c>
      <c r="L12748" s="82">
        <v>19300</v>
      </c>
      <c r="M12748" t="s">
        <v>13903</v>
      </c>
    </row>
    <row r="12749" spans="9:13" x14ac:dyDescent="0.25">
      <c r="I12749">
        <v>23742</v>
      </c>
      <c r="J12749" t="s">
        <v>363</v>
      </c>
      <c r="K12749" t="s">
        <v>887</v>
      </c>
      <c r="L12749" s="82">
        <v>19544</v>
      </c>
      <c r="M12749" t="s">
        <v>13904</v>
      </c>
    </row>
    <row r="12750" spans="9:13" x14ac:dyDescent="0.25">
      <c r="I12750">
        <v>23743</v>
      </c>
      <c r="J12750" t="s">
        <v>383</v>
      </c>
      <c r="K12750" t="s">
        <v>967</v>
      </c>
      <c r="L12750" s="82">
        <v>29226</v>
      </c>
      <c r="M12750" t="s">
        <v>13905</v>
      </c>
    </row>
    <row r="12751" spans="9:13" x14ac:dyDescent="0.25">
      <c r="I12751">
        <v>23744</v>
      </c>
      <c r="J12751" t="s">
        <v>651</v>
      </c>
      <c r="K12751" t="s">
        <v>951</v>
      </c>
      <c r="L12751" s="82">
        <v>29334</v>
      </c>
      <c r="M12751" t="s">
        <v>13906</v>
      </c>
    </row>
    <row r="12752" spans="9:13" x14ac:dyDescent="0.25">
      <c r="I12752">
        <v>23745</v>
      </c>
      <c r="J12752" t="s">
        <v>263</v>
      </c>
      <c r="K12752" t="s">
        <v>908</v>
      </c>
      <c r="L12752" s="82">
        <v>29435</v>
      </c>
      <c r="M12752" t="s">
        <v>13907</v>
      </c>
    </row>
    <row r="12753" spans="9:13" x14ac:dyDescent="0.25">
      <c r="I12753">
        <v>23746</v>
      </c>
      <c r="J12753" t="s">
        <v>784</v>
      </c>
      <c r="K12753" t="s">
        <v>1120</v>
      </c>
      <c r="L12753" s="82">
        <v>29510</v>
      </c>
      <c r="M12753" t="s">
        <v>13908</v>
      </c>
    </row>
    <row r="12754" spans="9:13" x14ac:dyDescent="0.25">
      <c r="I12754">
        <v>23747</v>
      </c>
      <c r="J12754" t="s">
        <v>281</v>
      </c>
      <c r="K12754" t="s">
        <v>938</v>
      </c>
      <c r="L12754" s="82">
        <v>29547</v>
      </c>
      <c r="M12754" t="s">
        <v>13909</v>
      </c>
    </row>
    <row r="12755" spans="9:13" x14ac:dyDescent="0.25">
      <c r="I12755">
        <v>23748</v>
      </c>
      <c r="J12755" t="s">
        <v>669</v>
      </c>
      <c r="K12755" t="s">
        <v>970</v>
      </c>
      <c r="L12755" s="82">
        <v>28537</v>
      </c>
      <c r="M12755" t="s">
        <v>13910</v>
      </c>
    </row>
    <row r="12756" spans="9:13" x14ac:dyDescent="0.25">
      <c r="I12756">
        <v>23749</v>
      </c>
      <c r="J12756" t="s">
        <v>590</v>
      </c>
      <c r="K12756" t="s">
        <v>1002</v>
      </c>
      <c r="L12756" s="82">
        <v>28620</v>
      </c>
      <c r="M12756" t="s">
        <v>13911</v>
      </c>
    </row>
    <row r="12757" spans="9:13" x14ac:dyDescent="0.25">
      <c r="I12757">
        <v>23750</v>
      </c>
      <c r="J12757" t="s">
        <v>273</v>
      </c>
      <c r="K12757" t="s">
        <v>880</v>
      </c>
      <c r="L12757" s="82">
        <v>27083</v>
      </c>
      <c r="M12757" t="s">
        <v>13912</v>
      </c>
    </row>
    <row r="12758" spans="9:13" x14ac:dyDescent="0.25">
      <c r="I12758">
        <v>23751</v>
      </c>
      <c r="J12758" t="s">
        <v>392</v>
      </c>
      <c r="K12758" t="s">
        <v>840</v>
      </c>
      <c r="L12758" s="82">
        <v>27293</v>
      </c>
      <c r="M12758" t="s">
        <v>13913</v>
      </c>
    </row>
    <row r="12759" spans="9:13" x14ac:dyDescent="0.25">
      <c r="I12759">
        <v>23752</v>
      </c>
      <c r="J12759" t="s">
        <v>289</v>
      </c>
      <c r="K12759" t="s">
        <v>823</v>
      </c>
      <c r="L12759" s="82">
        <v>27368</v>
      </c>
      <c r="M12759" t="s">
        <v>13914</v>
      </c>
    </row>
    <row r="12760" spans="9:13" x14ac:dyDescent="0.25">
      <c r="I12760">
        <v>23753</v>
      </c>
      <c r="J12760" t="s">
        <v>375</v>
      </c>
      <c r="K12760" t="s">
        <v>360</v>
      </c>
      <c r="L12760" s="82">
        <v>26736</v>
      </c>
      <c r="M12760" t="s">
        <v>13915</v>
      </c>
    </row>
    <row r="12761" spans="9:13" x14ac:dyDescent="0.25">
      <c r="I12761">
        <v>23754</v>
      </c>
      <c r="J12761" t="s">
        <v>245</v>
      </c>
      <c r="K12761" t="s">
        <v>919</v>
      </c>
      <c r="L12761" s="82">
        <v>26342</v>
      </c>
      <c r="M12761" t="s">
        <v>13916</v>
      </c>
    </row>
    <row r="12762" spans="9:13" x14ac:dyDescent="0.25">
      <c r="I12762">
        <v>23755</v>
      </c>
      <c r="J12762" t="s">
        <v>430</v>
      </c>
      <c r="K12762" t="s">
        <v>920</v>
      </c>
      <c r="L12762" s="82">
        <v>26428</v>
      </c>
      <c r="M12762" t="s">
        <v>13917</v>
      </c>
    </row>
    <row r="12763" spans="9:13" x14ac:dyDescent="0.25">
      <c r="I12763">
        <v>23756</v>
      </c>
      <c r="J12763" t="s">
        <v>516</v>
      </c>
      <c r="K12763" t="s">
        <v>968</v>
      </c>
      <c r="L12763" s="82">
        <v>26641</v>
      </c>
      <c r="M12763" t="s">
        <v>13918</v>
      </c>
    </row>
    <row r="12764" spans="9:13" x14ac:dyDescent="0.25">
      <c r="I12764">
        <v>23757</v>
      </c>
      <c r="J12764" t="s">
        <v>283</v>
      </c>
      <c r="K12764" t="s">
        <v>925</v>
      </c>
      <c r="L12764" s="82">
        <v>26430</v>
      </c>
      <c r="M12764" t="s">
        <v>13919</v>
      </c>
    </row>
    <row r="12765" spans="9:13" x14ac:dyDescent="0.25">
      <c r="I12765">
        <v>23758</v>
      </c>
      <c r="J12765" t="s">
        <v>389</v>
      </c>
      <c r="K12765" t="s">
        <v>964</v>
      </c>
      <c r="L12765" s="82">
        <v>26809</v>
      </c>
      <c r="M12765" t="s">
        <v>13920</v>
      </c>
    </row>
    <row r="12766" spans="9:13" x14ac:dyDescent="0.25">
      <c r="I12766">
        <v>23759</v>
      </c>
      <c r="J12766" t="s">
        <v>255</v>
      </c>
      <c r="K12766" t="s">
        <v>999</v>
      </c>
      <c r="L12766" s="82">
        <v>27015</v>
      </c>
      <c r="M12766" t="s">
        <v>13921</v>
      </c>
    </row>
    <row r="12767" spans="9:13" x14ac:dyDescent="0.25">
      <c r="I12767">
        <v>23760</v>
      </c>
      <c r="J12767" t="s">
        <v>455</v>
      </c>
      <c r="K12767" t="s">
        <v>991</v>
      </c>
      <c r="L12767" s="82">
        <v>26911</v>
      </c>
      <c r="M12767" t="s">
        <v>13922</v>
      </c>
    </row>
    <row r="12768" spans="9:13" x14ac:dyDescent="0.25">
      <c r="I12768">
        <v>23761</v>
      </c>
      <c r="J12768" t="s">
        <v>569</v>
      </c>
      <c r="K12768" t="s">
        <v>970</v>
      </c>
      <c r="L12768" s="82">
        <v>26499</v>
      </c>
      <c r="M12768" t="s">
        <v>13923</v>
      </c>
    </row>
    <row r="12769" spans="9:13" x14ac:dyDescent="0.25">
      <c r="I12769">
        <v>23762</v>
      </c>
      <c r="J12769" t="s">
        <v>150</v>
      </c>
      <c r="K12769" t="s">
        <v>851</v>
      </c>
      <c r="L12769" s="82">
        <v>26562</v>
      </c>
      <c r="M12769" t="s">
        <v>13924</v>
      </c>
    </row>
    <row r="12770" spans="9:13" x14ac:dyDescent="0.25">
      <c r="I12770">
        <v>23763</v>
      </c>
      <c r="J12770" t="s">
        <v>252</v>
      </c>
      <c r="K12770" t="s">
        <v>938</v>
      </c>
      <c r="L12770" s="82">
        <v>26493</v>
      </c>
      <c r="M12770" t="s">
        <v>13925</v>
      </c>
    </row>
    <row r="12771" spans="9:13" x14ac:dyDescent="0.25">
      <c r="I12771">
        <v>23764</v>
      </c>
      <c r="J12771" t="s">
        <v>429</v>
      </c>
      <c r="K12771" t="s">
        <v>899</v>
      </c>
      <c r="L12771" s="82">
        <v>26371</v>
      </c>
      <c r="M12771" t="s">
        <v>13926</v>
      </c>
    </row>
    <row r="12772" spans="9:13" x14ac:dyDescent="0.25">
      <c r="I12772">
        <v>23765</v>
      </c>
      <c r="J12772" t="s">
        <v>596</v>
      </c>
      <c r="K12772" t="s">
        <v>867</v>
      </c>
      <c r="L12772" s="82">
        <v>26360</v>
      </c>
      <c r="M12772" t="s">
        <v>13927</v>
      </c>
    </row>
    <row r="12773" spans="9:13" x14ac:dyDescent="0.25">
      <c r="I12773">
        <v>23766</v>
      </c>
      <c r="J12773" t="s">
        <v>638</v>
      </c>
      <c r="K12773" t="s">
        <v>930</v>
      </c>
      <c r="L12773" s="82">
        <v>26421</v>
      </c>
      <c r="M12773" t="s">
        <v>13928</v>
      </c>
    </row>
    <row r="12774" spans="9:13" x14ac:dyDescent="0.25">
      <c r="I12774">
        <v>23767</v>
      </c>
      <c r="J12774" t="s">
        <v>586</v>
      </c>
      <c r="K12774" t="s">
        <v>835</v>
      </c>
      <c r="L12774" s="82">
        <v>26140</v>
      </c>
      <c r="M12774" t="s">
        <v>13929</v>
      </c>
    </row>
    <row r="12775" spans="9:13" x14ac:dyDescent="0.25">
      <c r="I12775">
        <v>23768</v>
      </c>
      <c r="J12775" t="s">
        <v>540</v>
      </c>
      <c r="K12775" t="s">
        <v>856</v>
      </c>
      <c r="L12775" s="82">
        <v>26141</v>
      </c>
      <c r="M12775" t="s">
        <v>13930</v>
      </c>
    </row>
    <row r="12776" spans="9:13" x14ac:dyDescent="0.25">
      <c r="I12776">
        <v>23769</v>
      </c>
      <c r="J12776" t="s">
        <v>696</v>
      </c>
      <c r="K12776" t="s">
        <v>855</v>
      </c>
      <c r="L12776" s="82">
        <v>25937</v>
      </c>
      <c r="M12776" t="s">
        <v>13931</v>
      </c>
    </row>
    <row r="12777" spans="9:13" x14ac:dyDescent="0.25">
      <c r="I12777">
        <v>23770</v>
      </c>
      <c r="J12777" t="s">
        <v>545</v>
      </c>
      <c r="K12777" t="s">
        <v>830</v>
      </c>
      <c r="L12777" s="82">
        <v>26065</v>
      </c>
      <c r="M12777" t="s">
        <v>13932</v>
      </c>
    </row>
    <row r="12778" spans="9:13" x14ac:dyDescent="0.25">
      <c r="I12778">
        <v>23771</v>
      </c>
      <c r="J12778" t="s">
        <v>153</v>
      </c>
      <c r="K12778" t="s">
        <v>977</v>
      </c>
      <c r="L12778" s="82">
        <v>25968</v>
      </c>
      <c r="M12778" t="s">
        <v>13933</v>
      </c>
    </row>
    <row r="12779" spans="9:13" x14ac:dyDescent="0.25">
      <c r="I12779">
        <v>23772</v>
      </c>
      <c r="J12779" t="s">
        <v>645</v>
      </c>
      <c r="K12779" t="s">
        <v>961</v>
      </c>
      <c r="L12779" s="82">
        <v>25939</v>
      </c>
      <c r="M12779" t="s">
        <v>13934</v>
      </c>
    </row>
    <row r="12780" spans="9:13" x14ac:dyDescent="0.25">
      <c r="I12780">
        <v>23773</v>
      </c>
      <c r="J12780" t="s">
        <v>148</v>
      </c>
      <c r="K12780" t="s">
        <v>904</v>
      </c>
      <c r="L12780" s="82">
        <v>25939</v>
      </c>
      <c r="M12780" t="s">
        <v>13935</v>
      </c>
    </row>
    <row r="12781" spans="9:13" x14ac:dyDescent="0.25">
      <c r="I12781">
        <v>23774</v>
      </c>
      <c r="J12781" t="s">
        <v>463</v>
      </c>
      <c r="K12781" t="s">
        <v>1013</v>
      </c>
      <c r="L12781" s="82">
        <v>26054</v>
      </c>
      <c r="M12781" t="s">
        <v>13936</v>
      </c>
    </row>
    <row r="12782" spans="9:13" x14ac:dyDescent="0.25">
      <c r="I12782">
        <v>23775</v>
      </c>
      <c r="J12782" t="s">
        <v>237</v>
      </c>
      <c r="K12782" t="s">
        <v>965</v>
      </c>
      <c r="L12782" s="82">
        <v>25632</v>
      </c>
      <c r="M12782" t="s">
        <v>13937</v>
      </c>
    </row>
    <row r="12783" spans="9:13" x14ac:dyDescent="0.25">
      <c r="I12783">
        <v>23776</v>
      </c>
      <c r="J12783" t="s">
        <v>617</v>
      </c>
      <c r="K12783" t="s">
        <v>850</v>
      </c>
      <c r="L12783" s="82">
        <v>25680</v>
      </c>
      <c r="M12783" t="s">
        <v>13938</v>
      </c>
    </row>
    <row r="12784" spans="9:13" x14ac:dyDescent="0.25">
      <c r="I12784">
        <v>23777</v>
      </c>
      <c r="J12784" t="s">
        <v>721</v>
      </c>
      <c r="K12784" t="s">
        <v>842</v>
      </c>
      <c r="L12784" s="82">
        <v>25726</v>
      </c>
      <c r="M12784" t="s">
        <v>13939</v>
      </c>
    </row>
    <row r="12785" spans="9:13" x14ac:dyDescent="0.25">
      <c r="I12785">
        <v>23778</v>
      </c>
      <c r="J12785" t="s">
        <v>430</v>
      </c>
      <c r="K12785" t="s">
        <v>822</v>
      </c>
      <c r="L12785" s="82">
        <v>26210</v>
      </c>
      <c r="M12785" t="s">
        <v>13940</v>
      </c>
    </row>
    <row r="12786" spans="9:13" x14ac:dyDescent="0.25">
      <c r="I12786">
        <v>23779</v>
      </c>
      <c r="J12786" t="s">
        <v>200</v>
      </c>
      <c r="K12786" t="s">
        <v>855</v>
      </c>
      <c r="L12786" s="82">
        <v>26225</v>
      </c>
      <c r="M12786" t="s">
        <v>13941</v>
      </c>
    </row>
    <row r="12787" spans="9:13" x14ac:dyDescent="0.25">
      <c r="I12787">
        <v>23780</v>
      </c>
      <c r="J12787" t="s">
        <v>298</v>
      </c>
      <c r="K12787" t="s">
        <v>949</v>
      </c>
      <c r="L12787" s="82">
        <v>25666</v>
      </c>
      <c r="M12787" t="s">
        <v>13942</v>
      </c>
    </row>
    <row r="12788" spans="9:13" x14ac:dyDescent="0.25">
      <c r="I12788">
        <v>23781</v>
      </c>
      <c r="J12788" t="s">
        <v>674</v>
      </c>
      <c r="K12788" t="s">
        <v>262</v>
      </c>
      <c r="L12788" s="82">
        <v>27577</v>
      </c>
      <c r="M12788" t="s">
        <v>13943</v>
      </c>
    </row>
    <row r="12789" spans="9:13" x14ac:dyDescent="0.25">
      <c r="I12789">
        <v>23782</v>
      </c>
      <c r="J12789" t="s">
        <v>278</v>
      </c>
      <c r="K12789" t="s">
        <v>417</v>
      </c>
      <c r="L12789" s="82">
        <v>27566</v>
      </c>
      <c r="M12789" t="s">
        <v>13944</v>
      </c>
    </row>
    <row r="12790" spans="9:13" x14ac:dyDescent="0.25">
      <c r="I12790">
        <v>23783</v>
      </c>
      <c r="J12790" t="s">
        <v>365</v>
      </c>
      <c r="K12790" t="s">
        <v>992</v>
      </c>
      <c r="L12790" s="82">
        <v>11421</v>
      </c>
      <c r="M12790" t="s">
        <v>13945</v>
      </c>
    </row>
    <row r="12791" spans="9:13" x14ac:dyDescent="0.25">
      <c r="I12791">
        <v>23784</v>
      </c>
      <c r="J12791" t="s">
        <v>626</v>
      </c>
      <c r="K12791" t="s">
        <v>883</v>
      </c>
      <c r="L12791" s="82">
        <v>24404</v>
      </c>
      <c r="M12791" t="s">
        <v>13946</v>
      </c>
    </row>
    <row r="12792" spans="9:13" x14ac:dyDescent="0.25">
      <c r="I12792">
        <v>23785</v>
      </c>
      <c r="J12792" t="s">
        <v>344</v>
      </c>
      <c r="K12792" t="s">
        <v>915</v>
      </c>
      <c r="L12792" s="82">
        <v>24334</v>
      </c>
      <c r="M12792" t="s">
        <v>13947</v>
      </c>
    </row>
    <row r="12793" spans="9:13" x14ac:dyDescent="0.25">
      <c r="I12793">
        <v>23786</v>
      </c>
      <c r="J12793" t="s">
        <v>381</v>
      </c>
      <c r="K12793" t="s">
        <v>880</v>
      </c>
      <c r="L12793" s="82">
        <v>19798</v>
      </c>
      <c r="M12793" t="s">
        <v>13948</v>
      </c>
    </row>
    <row r="12794" spans="9:13" x14ac:dyDescent="0.25">
      <c r="I12794">
        <v>23787</v>
      </c>
      <c r="J12794" t="s">
        <v>322</v>
      </c>
      <c r="K12794" t="s">
        <v>960</v>
      </c>
      <c r="L12794" s="82">
        <v>19940</v>
      </c>
      <c r="M12794" t="s">
        <v>13949</v>
      </c>
    </row>
    <row r="12795" spans="9:13" x14ac:dyDescent="0.25">
      <c r="I12795">
        <v>23788</v>
      </c>
      <c r="J12795" t="s">
        <v>725</v>
      </c>
      <c r="K12795" t="s">
        <v>992</v>
      </c>
      <c r="L12795" s="82">
        <v>19961</v>
      </c>
      <c r="M12795" t="s">
        <v>13950</v>
      </c>
    </row>
    <row r="12796" spans="9:13" x14ac:dyDescent="0.25">
      <c r="I12796">
        <v>23789</v>
      </c>
      <c r="J12796" t="s">
        <v>229</v>
      </c>
      <c r="K12796" t="s">
        <v>833</v>
      </c>
      <c r="L12796" s="82">
        <v>19791</v>
      </c>
      <c r="M12796" t="s">
        <v>13951</v>
      </c>
    </row>
    <row r="12797" spans="9:13" x14ac:dyDescent="0.25">
      <c r="I12797">
        <v>23790</v>
      </c>
      <c r="J12797" t="s">
        <v>448</v>
      </c>
      <c r="K12797" t="s">
        <v>923</v>
      </c>
      <c r="L12797" s="82">
        <v>20232</v>
      </c>
      <c r="M12797" t="s">
        <v>13952</v>
      </c>
    </row>
    <row r="12798" spans="9:13" x14ac:dyDescent="0.25">
      <c r="I12798">
        <v>23791</v>
      </c>
      <c r="J12798" t="s">
        <v>517</v>
      </c>
      <c r="K12798" t="s">
        <v>913</v>
      </c>
      <c r="L12798" s="82">
        <v>20376</v>
      </c>
      <c r="M12798" t="s">
        <v>13953</v>
      </c>
    </row>
    <row r="12799" spans="9:13" x14ac:dyDescent="0.25">
      <c r="I12799">
        <v>23792</v>
      </c>
      <c r="J12799" t="s">
        <v>174</v>
      </c>
      <c r="K12799" t="s">
        <v>920</v>
      </c>
      <c r="L12799" s="82">
        <v>20162</v>
      </c>
      <c r="M12799" t="s">
        <v>13954</v>
      </c>
    </row>
    <row r="12800" spans="9:13" x14ac:dyDescent="0.25">
      <c r="I12800">
        <v>23793</v>
      </c>
      <c r="J12800" t="s">
        <v>229</v>
      </c>
      <c r="K12800" t="s">
        <v>894</v>
      </c>
      <c r="L12800" s="82">
        <v>20190</v>
      </c>
      <c r="M12800" t="s">
        <v>13955</v>
      </c>
    </row>
    <row r="12801" spans="9:13" x14ac:dyDescent="0.25">
      <c r="I12801">
        <v>23794</v>
      </c>
      <c r="J12801" t="s">
        <v>232</v>
      </c>
      <c r="K12801" t="s">
        <v>864</v>
      </c>
      <c r="L12801" s="82">
        <v>20165</v>
      </c>
      <c r="M12801" t="s">
        <v>13956</v>
      </c>
    </row>
    <row r="12802" spans="9:13" x14ac:dyDescent="0.25">
      <c r="I12802">
        <v>23795</v>
      </c>
      <c r="J12802" t="s">
        <v>160</v>
      </c>
      <c r="K12802" t="s">
        <v>993</v>
      </c>
      <c r="L12802" s="82">
        <v>20379</v>
      </c>
      <c r="M12802" t="s">
        <v>13957</v>
      </c>
    </row>
    <row r="12803" spans="9:13" x14ac:dyDescent="0.25">
      <c r="I12803">
        <v>23796</v>
      </c>
      <c r="J12803" t="s">
        <v>399</v>
      </c>
      <c r="K12803" t="s">
        <v>836</v>
      </c>
      <c r="L12803" s="82">
        <v>20188</v>
      </c>
      <c r="M12803" t="s">
        <v>13958</v>
      </c>
    </row>
    <row r="12804" spans="9:13" x14ac:dyDescent="0.25">
      <c r="I12804">
        <v>23797</v>
      </c>
      <c r="J12804" t="s">
        <v>189</v>
      </c>
      <c r="K12804" t="s">
        <v>891</v>
      </c>
      <c r="L12804" s="82">
        <v>20516</v>
      </c>
      <c r="M12804" t="s">
        <v>13959</v>
      </c>
    </row>
    <row r="12805" spans="9:13" x14ac:dyDescent="0.25">
      <c r="I12805">
        <v>23798</v>
      </c>
      <c r="J12805" t="s">
        <v>244</v>
      </c>
      <c r="K12805" t="s">
        <v>596</v>
      </c>
      <c r="L12805" s="82">
        <v>20710</v>
      </c>
      <c r="M12805" t="s">
        <v>13960</v>
      </c>
    </row>
    <row r="12806" spans="9:13" x14ac:dyDescent="0.25">
      <c r="I12806">
        <v>23799</v>
      </c>
      <c r="J12806" t="s">
        <v>213</v>
      </c>
      <c r="K12806" t="s">
        <v>982</v>
      </c>
      <c r="L12806" s="82">
        <v>20865</v>
      </c>
      <c r="M12806" t="s">
        <v>13961</v>
      </c>
    </row>
    <row r="12807" spans="9:13" x14ac:dyDescent="0.25">
      <c r="I12807">
        <v>23800</v>
      </c>
      <c r="J12807" t="s">
        <v>506</v>
      </c>
      <c r="K12807" t="s">
        <v>887</v>
      </c>
      <c r="L12807" s="82">
        <v>21102</v>
      </c>
      <c r="M12807" t="s">
        <v>13962</v>
      </c>
    </row>
    <row r="12808" spans="9:13" x14ac:dyDescent="0.25">
      <c r="I12808">
        <v>23801</v>
      </c>
      <c r="J12808" t="s">
        <v>344</v>
      </c>
      <c r="K12808" t="s">
        <v>928</v>
      </c>
      <c r="L12808" s="82">
        <v>20887</v>
      </c>
      <c r="M12808" t="s">
        <v>13963</v>
      </c>
    </row>
    <row r="12809" spans="9:13" x14ac:dyDescent="0.25">
      <c r="I12809">
        <v>23802</v>
      </c>
      <c r="J12809" t="s">
        <v>228</v>
      </c>
      <c r="K12809" t="s">
        <v>871</v>
      </c>
      <c r="L12809" s="82">
        <v>21147</v>
      </c>
      <c r="M12809" t="s">
        <v>13964</v>
      </c>
    </row>
    <row r="12810" spans="9:13" x14ac:dyDescent="0.25">
      <c r="I12810">
        <v>23803</v>
      </c>
      <c r="J12810" t="s">
        <v>785</v>
      </c>
      <c r="K12810" t="s">
        <v>1121</v>
      </c>
      <c r="L12810" s="82">
        <v>20957</v>
      </c>
      <c r="M12810" t="s">
        <v>13965</v>
      </c>
    </row>
    <row r="12811" spans="9:13" x14ac:dyDescent="0.25">
      <c r="I12811">
        <v>23804</v>
      </c>
      <c r="J12811" t="s">
        <v>579</v>
      </c>
      <c r="K12811" t="s">
        <v>893</v>
      </c>
      <c r="L12811" s="82">
        <v>21373</v>
      </c>
      <c r="M12811" t="s">
        <v>13966</v>
      </c>
    </row>
    <row r="12812" spans="9:13" x14ac:dyDescent="0.25">
      <c r="I12812">
        <v>23805</v>
      </c>
      <c r="J12812" t="s">
        <v>166</v>
      </c>
      <c r="K12812" t="s">
        <v>973</v>
      </c>
      <c r="L12812" s="82">
        <v>21360</v>
      </c>
      <c r="M12812" t="s">
        <v>13967</v>
      </c>
    </row>
    <row r="12813" spans="9:13" x14ac:dyDescent="0.25">
      <c r="I12813">
        <v>23806</v>
      </c>
      <c r="J12813" t="s">
        <v>316</v>
      </c>
      <c r="K12813" t="s">
        <v>940</v>
      </c>
      <c r="L12813" s="82">
        <v>21416</v>
      </c>
      <c r="M12813" t="s">
        <v>13968</v>
      </c>
    </row>
    <row r="12814" spans="9:13" x14ac:dyDescent="0.25">
      <c r="I12814">
        <v>23807</v>
      </c>
      <c r="J12814" t="s">
        <v>305</v>
      </c>
      <c r="K12814" t="s">
        <v>926</v>
      </c>
      <c r="L12814" s="82">
        <v>21226</v>
      </c>
      <c r="M12814" t="s">
        <v>13969</v>
      </c>
    </row>
    <row r="12815" spans="9:13" x14ac:dyDescent="0.25">
      <c r="I12815">
        <v>23808</v>
      </c>
      <c r="J12815" t="s">
        <v>356</v>
      </c>
      <c r="K12815" t="s">
        <v>944</v>
      </c>
      <c r="L12815" s="82">
        <v>21313</v>
      </c>
      <c r="M12815" t="s">
        <v>13970</v>
      </c>
    </row>
    <row r="12816" spans="9:13" x14ac:dyDescent="0.25">
      <c r="I12816">
        <v>23809</v>
      </c>
      <c r="J12816" t="s">
        <v>312</v>
      </c>
      <c r="K12816" t="s">
        <v>860</v>
      </c>
      <c r="L12816" s="82">
        <v>21298</v>
      </c>
      <c r="M12816" t="s">
        <v>13971</v>
      </c>
    </row>
    <row r="12817" spans="9:13" x14ac:dyDescent="0.25">
      <c r="I12817">
        <v>23810</v>
      </c>
      <c r="J12817" t="s">
        <v>295</v>
      </c>
      <c r="K12817" t="s">
        <v>726</v>
      </c>
      <c r="L12817" s="82">
        <v>21437</v>
      </c>
      <c r="M12817" t="s">
        <v>13972</v>
      </c>
    </row>
    <row r="12818" spans="9:13" x14ac:dyDescent="0.25">
      <c r="I12818">
        <v>23811</v>
      </c>
      <c r="J12818" t="s">
        <v>169</v>
      </c>
      <c r="K12818" t="s">
        <v>864</v>
      </c>
      <c r="L12818" s="82">
        <v>21554</v>
      </c>
      <c r="M12818" t="s">
        <v>13973</v>
      </c>
    </row>
    <row r="12819" spans="9:13" x14ac:dyDescent="0.25">
      <c r="I12819">
        <v>23812</v>
      </c>
      <c r="J12819" t="s">
        <v>355</v>
      </c>
      <c r="K12819" t="s">
        <v>876</v>
      </c>
      <c r="L12819" s="82">
        <v>21812</v>
      </c>
      <c r="M12819" t="s">
        <v>13974</v>
      </c>
    </row>
    <row r="12820" spans="9:13" x14ac:dyDescent="0.25">
      <c r="I12820">
        <v>23813</v>
      </c>
      <c r="J12820" t="s">
        <v>285</v>
      </c>
      <c r="K12820" t="s">
        <v>835</v>
      </c>
      <c r="L12820" s="82">
        <v>21738</v>
      </c>
      <c r="M12820" t="s">
        <v>13975</v>
      </c>
    </row>
    <row r="12821" spans="9:13" x14ac:dyDescent="0.25">
      <c r="I12821">
        <v>23814</v>
      </c>
      <c r="J12821" t="s">
        <v>207</v>
      </c>
      <c r="K12821" t="s">
        <v>940</v>
      </c>
      <c r="L12821" s="82">
        <v>21755</v>
      </c>
      <c r="M12821" t="s">
        <v>13976</v>
      </c>
    </row>
    <row r="12822" spans="9:13" x14ac:dyDescent="0.25">
      <c r="I12822">
        <v>23815</v>
      </c>
      <c r="J12822" t="s">
        <v>244</v>
      </c>
      <c r="K12822" t="s">
        <v>960</v>
      </c>
      <c r="L12822" s="82">
        <v>21880</v>
      </c>
      <c r="M12822" t="s">
        <v>13977</v>
      </c>
    </row>
    <row r="12823" spans="9:13" x14ac:dyDescent="0.25">
      <c r="I12823">
        <v>23816</v>
      </c>
      <c r="J12823" t="s">
        <v>315</v>
      </c>
      <c r="K12823" t="s">
        <v>825</v>
      </c>
      <c r="L12823" s="82">
        <v>21726</v>
      </c>
      <c r="M12823" t="s">
        <v>13978</v>
      </c>
    </row>
    <row r="12824" spans="9:13" x14ac:dyDescent="0.25">
      <c r="I12824">
        <v>23817</v>
      </c>
      <c r="J12824" t="s">
        <v>507</v>
      </c>
      <c r="K12824" t="s">
        <v>858</v>
      </c>
      <c r="L12824" s="82">
        <v>21778</v>
      </c>
      <c r="M12824" t="s">
        <v>13979</v>
      </c>
    </row>
    <row r="12825" spans="9:13" x14ac:dyDescent="0.25">
      <c r="I12825">
        <v>23818</v>
      </c>
      <c r="J12825" t="s">
        <v>539</v>
      </c>
      <c r="K12825" t="s">
        <v>959</v>
      </c>
      <c r="L12825" s="82">
        <v>26619</v>
      </c>
      <c r="M12825" t="s">
        <v>13980</v>
      </c>
    </row>
    <row r="12826" spans="9:13" x14ac:dyDescent="0.25">
      <c r="I12826">
        <v>23819</v>
      </c>
      <c r="J12826" t="s">
        <v>687</v>
      </c>
      <c r="K12826" t="s">
        <v>986</v>
      </c>
      <c r="L12826" s="82">
        <v>26768</v>
      </c>
      <c r="M12826" t="s">
        <v>13981</v>
      </c>
    </row>
    <row r="12827" spans="9:13" x14ac:dyDescent="0.25">
      <c r="I12827">
        <v>23820</v>
      </c>
      <c r="J12827" t="s">
        <v>606</v>
      </c>
      <c r="K12827" t="s">
        <v>871</v>
      </c>
      <c r="L12827" s="82">
        <v>26879</v>
      </c>
      <c r="M12827" t="s">
        <v>13982</v>
      </c>
    </row>
    <row r="12828" spans="9:13" x14ac:dyDescent="0.25">
      <c r="I12828">
        <v>23821</v>
      </c>
      <c r="J12828" t="s">
        <v>167</v>
      </c>
      <c r="K12828" t="s">
        <v>840</v>
      </c>
      <c r="L12828" s="82">
        <v>26807</v>
      </c>
      <c r="M12828" t="s">
        <v>13983</v>
      </c>
    </row>
    <row r="12829" spans="9:13" x14ac:dyDescent="0.25">
      <c r="I12829">
        <v>23822</v>
      </c>
      <c r="J12829" t="s">
        <v>491</v>
      </c>
      <c r="K12829" t="s">
        <v>942</v>
      </c>
      <c r="L12829" s="82">
        <v>26909</v>
      </c>
      <c r="M12829" t="s">
        <v>13984</v>
      </c>
    </row>
    <row r="12830" spans="9:13" x14ac:dyDescent="0.25">
      <c r="I12830">
        <v>23823</v>
      </c>
      <c r="J12830" t="s">
        <v>496</v>
      </c>
      <c r="K12830" t="s">
        <v>890</v>
      </c>
      <c r="L12830" s="82">
        <v>26802</v>
      </c>
      <c r="M12830" t="s">
        <v>13985</v>
      </c>
    </row>
    <row r="12831" spans="9:13" x14ac:dyDescent="0.25">
      <c r="I12831">
        <v>23824</v>
      </c>
      <c r="J12831" t="s">
        <v>278</v>
      </c>
      <c r="K12831" t="s">
        <v>859</v>
      </c>
      <c r="L12831" s="82">
        <v>26950</v>
      </c>
      <c r="M12831" t="s">
        <v>13986</v>
      </c>
    </row>
    <row r="12832" spans="9:13" x14ac:dyDescent="0.25">
      <c r="I12832">
        <v>23825</v>
      </c>
      <c r="J12832" t="s">
        <v>450</v>
      </c>
      <c r="K12832" t="s">
        <v>918</v>
      </c>
      <c r="L12832" s="82">
        <v>26714</v>
      </c>
      <c r="M12832" t="s">
        <v>13987</v>
      </c>
    </row>
    <row r="12833" spans="9:13" x14ac:dyDescent="0.25">
      <c r="I12833">
        <v>23826</v>
      </c>
      <c r="J12833" t="s">
        <v>234</v>
      </c>
      <c r="K12833" t="s">
        <v>262</v>
      </c>
      <c r="L12833" s="82">
        <v>26928</v>
      </c>
      <c r="M12833" t="s">
        <v>13988</v>
      </c>
    </row>
    <row r="12834" spans="9:13" x14ac:dyDescent="0.25">
      <c r="I12834">
        <v>23827</v>
      </c>
      <c r="J12834" t="s">
        <v>164</v>
      </c>
      <c r="K12834" t="s">
        <v>995</v>
      </c>
      <c r="L12834" s="82">
        <v>26566</v>
      </c>
      <c r="M12834" t="s">
        <v>13989</v>
      </c>
    </row>
    <row r="12835" spans="9:13" x14ac:dyDescent="0.25">
      <c r="I12835">
        <v>23828</v>
      </c>
      <c r="J12835" t="s">
        <v>213</v>
      </c>
      <c r="K12835" t="s">
        <v>830</v>
      </c>
      <c r="L12835" s="82">
        <v>26226</v>
      </c>
      <c r="M12835" t="s">
        <v>13990</v>
      </c>
    </row>
    <row r="12836" spans="9:13" x14ac:dyDescent="0.25">
      <c r="I12836">
        <v>23829</v>
      </c>
      <c r="J12836" t="s">
        <v>695</v>
      </c>
      <c r="K12836" t="s">
        <v>932</v>
      </c>
      <c r="L12836" s="82">
        <v>26626</v>
      </c>
      <c r="M12836" t="s">
        <v>13991</v>
      </c>
    </row>
    <row r="12837" spans="9:13" x14ac:dyDescent="0.25">
      <c r="I12837">
        <v>23830</v>
      </c>
      <c r="J12837" t="s">
        <v>355</v>
      </c>
      <c r="K12837" t="s">
        <v>126</v>
      </c>
      <c r="L12837" s="82">
        <v>26547</v>
      </c>
      <c r="M12837" t="s">
        <v>13992</v>
      </c>
    </row>
    <row r="12838" spans="9:13" x14ac:dyDescent="0.25">
      <c r="I12838">
        <v>23831</v>
      </c>
      <c r="J12838" t="s">
        <v>437</v>
      </c>
      <c r="K12838" t="s">
        <v>968</v>
      </c>
      <c r="L12838" s="82">
        <v>26337</v>
      </c>
      <c r="M12838" t="s">
        <v>13993</v>
      </c>
    </row>
    <row r="12839" spans="9:13" x14ac:dyDescent="0.25">
      <c r="I12839">
        <v>23832</v>
      </c>
      <c r="J12839" t="s">
        <v>318</v>
      </c>
      <c r="K12839" t="s">
        <v>916</v>
      </c>
      <c r="L12839" s="82">
        <v>26561</v>
      </c>
      <c r="M12839" t="s">
        <v>13994</v>
      </c>
    </row>
    <row r="12840" spans="9:13" x14ac:dyDescent="0.25">
      <c r="I12840">
        <v>23833</v>
      </c>
      <c r="J12840" t="s">
        <v>480</v>
      </c>
      <c r="K12840" t="s">
        <v>959</v>
      </c>
      <c r="L12840" s="82">
        <v>26340</v>
      </c>
      <c r="M12840" t="s">
        <v>13995</v>
      </c>
    </row>
    <row r="12841" spans="9:13" x14ac:dyDescent="0.25">
      <c r="I12841">
        <v>23834</v>
      </c>
      <c r="J12841" t="s">
        <v>169</v>
      </c>
      <c r="K12841" t="s">
        <v>909</v>
      </c>
      <c r="L12841" s="82">
        <v>26456</v>
      </c>
      <c r="M12841" t="s">
        <v>13996</v>
      </c>
    </row>
    <row r="12842" spans="9:13" x14ac:dyDescent="0.25">
      <c r="I12842">
        <v>23835</v>
      </c>
      <c r="J12842" t="s">
        <v>270</v>
      </c>
      <c r="K12842" t="s">
        <v>477</v>
      </c>
      <c r="L12842" s="82">
        <v>26522</v>
      </c>
      <c r="M12842" t="s">
        <v>13997</v>
      </c>
    </row>
    <row r="12843" spans="9:13" x14ac:dyDescent="0.25">
      <c r="I12843">
        <v>23836</v>
      </c>
      <c r="J12843" t="s">
        <v>163</v>
      </c>
      <c r="K12843" t="s">
        <v>859</v>
      </c>
      <c r="L12843" s="82">
        <v>26333</v>
      </c>
      <c r="M12843" t="s">
        <v>13998</v>
      </c>
    </row>
    <row r="12844" spans="9:13" x14ac:dyDescent="0.25">
      <c r="I12844">
        <v>23837</v>
      </c>
      <c r="J12844" t="s">
        <v>277</v>
      </c>
      <c r="K12844" t="s">
        <v>946</v>
      </c>
      <c r="L12844" s="82">
        <v>25856</v>
      </c>
      <c r="M12844" t="s">
        <v>13999</v>
      </c>
    </row>
    <row r="12845" spans="9:13" x14ac:dyDescent="0.25">
      <c r="I12845">
        <v>23838</v>
      </c>
      <c r="J12845" t="s">
        <v>414</v>
      </c>
      <c r="K12845" t="s">
        <v>1122</v>
      </c>
      <c r="L12845" s="82">
        <v>25802</v>
      </c>
      <c r="M12845" t="s">
        <v>14000</v>
      </c>
    </row>
    <row r="12846" spans="9:13" x14ac:dyDescent="0.25">
      <c r="I12846">
        <v>23839</v>
      </c>
      <c r="J12846" t="s">
        <v>225</v>
      </c>
      <c r="K12846" t="s">
        <v>933</v>
      </c>
      <c r="L12846" s="82">
        <v>25745</v>
      </c>
      <c r="M12846" t="s">
        <v>14001</v>
      </c>
    </row>
    <row r="12847" spans="9:13" x14ac:dyDescent="0.25">
      <c r="I12847">
        <v>23840</v>
      </c>
      <c r="J12847" t="s">
        <v>298</v>
      </c>
      <c r="K12847" t="s">
        <v>960</v>
      </c>
      <c r="L12847" s="82">
        <v>25908</v>
      </c>
      <c r="M12847" t="s">
        <v>14002</v>
      </c>
    </row>
    <row r="12848" spans="9:13" x14ac:dyDescent="0.25">
      <c r="I12848">
        <v>23841</v>
      </c>
      <c r="J12848" t="s">
        <v>162</v>
      </c>
      <c r="K12848" t="s">
        <v>888</v>
      </c>
      <c r="L12848" s="82">
        <v>25640</v>
      </c>
      <c r="M12848" t="s">
        <v>14003</v>
      </c>
    </row>
    <row r="12849" spans="9:13" x14ac:dyDescent="0.25">
      <c r="I12849">
        <v>23842</v>
      </c>
      <c r="J12849" t="s">
        <v>675</v>
      </c>
      <c r="K12849" t="s">
        <v>417</v>
      </c>
      <c r="L12849" s="82">
        <v>25837</v>
      </c>
      <c r="M12849" t="s">
        <v>14004</v>
      </c>
    </row>
    <row r="12850" spans="9:13" x14ac:dyDescent="0.25">
      <c r="I12850">
        <v>23843</v>
      </c>
      <c r="J12850" t="s">
        <v>270</v>
      </c>
      <c r="K12850" t="s">
        <v>917</v>
      </c>
      <c r="L12850" s="82">
        <v>25831</v>
      </c>
      <c r="M12850" t="s">
        <v>14005</v>
      </c>
    </row>
    <row r="12851" spans="9:13" x14ac:dyDescent="0.25">
      <c r="I12851">
        <v>23844</v>
      </c>
      <c r="J12851" t="s">
        <v>318</v>
      </c>
      <c r="K12851" t="s">
        <v>959</v>
      </c>
      <c r="L12851" s="82">
        <v>25324</v>
      </c>
      <c r="M12851" t="s">
        <v>14006</v>
      </c>
    </row>
    <row r="12852" spans="9:13" x14ac:dyDescent="0.25">
      <c r="I12852">
        <v>23845</v>
      </c>
      <c r="J12852" t="s">
        <v>583</v>
      </c>
      <c r="K12852" t="s">
        <v>950</v>
      </c>
      <c r="L12852" s="82">
        <v>25429</v>
      </c>
      <c r="M12852" t="s">
        <v>14007</v>
      </c>
    </row>
    <row r="12853" spans="9:13" x14ac:dyDescent="0.25">
      <c r="I12853">
        <v>23846</v>
      </c>
      <c r="J12853" t="s">
        <v>460</v>
      </c>
      <c r="K12853" t="s">
        <v>871</v>
      </c>
      <c r="L12853" s="82">
        <v>25374</v>
      </c>
      <c r="M12853" t="s">
        <v>14008</v>
      </c>
    </row>
    <row r="12854" spans="9:13" x14ac:dyDescent="0.25">
      <c r="I12854">
        <v>23847</v>
      </c>
      <c r="J12854" t="s">
        <v>238</v>
      </c>
      <c r="K12854" t="s">
        <v>991</v>
      </c>
      <c r="L12854" s="82">
        <v>25263</v>
      </c>
      <c r="M12854" t="s">
        <v>14009</v>
      </c>
    </row>
    <row r="12855" spans="9:13" x14ac:dyDescent="0.25">
      <c r="I12855">
        <v>23848</v>
      </c>
      <c r="J12855" t="s">
        <v>413</v>
      </c>
      <c r="K12855" t="s">
        <v>846</v>
      </c>
      <c r="L12855" s="82">
        <v>25359</v>
      </c>
      <c r="M12855" t="s">
        <v>14010</v>
      </c>
    </row>
    <row r="12856" spans="9:13" x14ac:dyDescent="0.25">
      <c r="I12856">
        <v>23849</v>
      </c>
      <c r="J12856" t="s">
        <v>332</v>
      </c>
      <c r="K12856" t="s">
        <v>861</v>
      </c>
      <c r="L12856" s="82">
        <v>25937</v>
      </c>
      <c r="M12856" t="s">
        <v>14011</v>
      </c>
    </row>
    <row r="12857" spans="9:13" x14ac:dyDescent="0.25">
      <c r="I12857">
        <v>23850</v>
      </c>
      <c r="J12857" t="s">
        <v>325</v>
      </c>
      <c r="K12857" t="s">
        <v>995</v>
      </c>
      <c r="L12857" s="82">
        <v>26257</v>
      </c>
      <c r="M12857" t="s">
        <v>14012</v>
      </c>
    </row>
    <row r="12858" spans="9:13" x14ac:dyDescent="0.25">
      <c r="I12858">
        <v>23851</v>
      </c>
      <c r="J12858" t="s">
        <v>492</v>
      </c>
      <c r="K12858" t="s">
        <v>983</v>
      </c>
      <c r="L12858" s="82">
        <v>26038</v>
      </c>
      <c r="M12858" t="s">
        <v>14013</v>
      </c>
    </row>
    <row r="12859" spans="9:13" x14ac:dyDescent="0.25">
      <c r="I12859">
        <v>23852</v>
      </c>
      <c r="J12859" t="s">
        <v>416</v>
      </c>
      <c r="K12859" t="s">
        <v>823</v>
      </c>
      <c r="L12859" s="82">
        <v>26043</v>
      </c>
      <c r="M12859" t="s">
        <v>14014</v>
      </c>
    </row>
    <row r="12860" spans="9:13" x14ac:dyDescent="0.25">
      <c r="I12860">
        <v>23853</v>
      </c>
      <c r="J12860" t="s">
        <v>521</v>
      </c>
      <c r="K12860" t="s">
        <v>891</v>
      </c>
      <c r="L12860" s="82">
        <v>25559</v>
      </c>
      <c r="M12860" t="s">
        <v>14015</v>
      </c>
    </row>
    <row r="12861" spans="9:13" x14ac:dyDescent="0.25">
      <c r="I12861">
        <v>23854</v>
      </c>
      <c r="J12861" t="s">
        <v>188</v>
      </c>
      <c r="K12861" t="s">
        <v>823</v>
      </c>
      <c r="L12861" s="82">
        <v>25368</v>
      </c>
      <c r="M12861" t="s">
        <v>14016</v>
      </c>
    </row>
    <row r="12862" spans="9:13" x14ac:dyDescent="0.25">
      <c r="I12862">
        <v>23855</v>
      </c>
      <c r="J12862" t="s">
        <v>523</v>
      </c>
      <c r="K12862" t="s">
        <v>1016</v>
      </c>
      <c r="L12862" s="82">
        <v>25242</v>
      </c>
      <c r="M12862" t="s">
        <v>14017</v>
      </c>
    </row>
    <row r="12863" spans="9:13" x14ac:dyDescent="0.25">
      <c r="I12863">
        <v>23856</v>
      </c>
      <c r="J12863" t="s">
        <v>295</v>
      </c>
      <c r="K12863" t="s">
        <v>344</v>
      </c>
      <c r="L12863" s="82">
        <v>25450</v>
      </c>
      <c r="M12863" t="s">
        <v>14018</v>
      </c>
    </row>
    <row r="12864" spans="9:13" x14ac:dyDescent="0.25">
      <c r="I12864">
        <v>23857</v>
      </c>
      <c r="J12864" t="s">
        <v>318</v>
      </c>
      <c r="K12864" t="s">
        <v>884</v>
      </c>
      <c r="L12864" s="82">
        <v>25562</v>
      </c>
      <c r="M12864" t="s">
        <v>14019</v>
      </c>
    </row>
    <row r="12865" spans="9:13" x14ac:dyDescent="0.25">
      <c r="I12865">
        <v>23858</v>
      </c>
      <c r="J12865" t="s">
        <v>277</v>
      </c>
      <c r="K12865" t="s">
        <v>864</v>
      </c>
      <c r="L12865" s="82">
        <v>25085</v>
      </c>
      <c r="M12865" t="s">
        <v>14020</v>
      </c>
    </row>
    <row r="12866" spans="9:13" x14ac:dyDescent="0.25">
      <c r="I12866">
        <v>23859</v>
      </c>
      <c r="J12866" t="s">
        <v>188</v>
      </c>
      <c r="K12866" t="s">
        <v>884</v>
      </c>
      <c r="L12866" s="82">
        <v>25161</v>
      </c>
      <c r="M12866" t="s">
        <v>14021</v>
      </c>
    </row>
    <row r="12867" spans="9:13" x14ac:dyDescent="0.25">
      <c r="I12867">
        <v>23860</v>
      </c>
      <c r="J12867" t="s">
        <v>703</v>
      </c>
      <c r="K12867" t="s">
        <v>909</v>
      </c>
      <c r="L12867" s="82">
        <v>24904</v>
      </c>
      <c r="M12867" t="s">
        <v>14022</v>
      </c>
    </row>
    <row r="12868" spans="9:13" x14ac:dyDescent="0.25">
      <c r="I12868">
        <v>23861</v>
      </c>
      <c r="J12868" t="s">
        <v>488</v>
      </c>
      <c r="K12868" t="s">
        <v>895</v>
      </c>
      <c r="L12868" s="82">
        <v>25005</v>
      </c>
      <c r="M12868" t="s">
        <v>14023</v>
      </c>
    </row>
    <row r="12869" spans="9:13" x14ac:dyDescent="0.25">
      <c r="I12869">
        <v>23862</v>
      </c>
      <c r="J12869" t="s">
        <v>671</v>
      </c>
      <c r="K12869" t="s">
        <v>901</v>
      </c>
      <c r="L12869" s="82">
        <v>24822</v>
      </c>
      <c r="M12869" t="s">
        <v>14024</v>
      </c>
    </row>
    <row r="12870" spans="9:13" x14ac:dyDescent="0.25">
      <c r="I12870">
        <v>23863</v>
      </c>
      <c r="J12870" t="s">
        <v>349</v>
      </c>
      <c r="K12870" t="s">
        <v>923</v>
      </c>
      <c r="L12870" s="82">
        <v>24570</v>
      </c>
      <c r="M12870" t="s">
        <v>14025</v>
      </c>
    </row>
    <row r="12871" spans="9:13" x14ac:dyDescent="0.25">
      <c r="I12871">
        <v>23864</v>
      </c>
      <c r="J12871" t="s">
        <v>163</v>
      </c>
      <c r="K12871" t="s">
        <v>477</v>
      </c>
      <c r="L12871" s="82">
        <v>24639</v>
      </c>
      <c r="M12871" t="s">
        <v>14026</v>
      </c>
    </row>
    <row r="12872" spans="9:13" x14ac:dyDescent="0.25">
      <c r="I12872">
        <v>23865</v>
      </c>
      <c r="J12872" t="s">
        <v>642</v>
      </c>
      <c r="K12872" t="s">
        <v>980</v>
      </c>
      <c r="L12872" s="82">
        <v>25678</v>
      </c>
      <c r="M12872" t="s">
        <v>14027</v>
      </c>
    </row>
    <row r="12873" spans="9:13" x14ac:dyDescent="0.25">
      <c r="I12873">
        <v>23866</v>
      </c>
      <c r="J12873" t="s">
        <v>337</v>
      </c>
      <c r="K12873" t="s">
        <v>862</v>
      </c>
      <c r="L12873" s="82">
        <v>25694</v>
      </c>
      <c r="M12873" t="s">
        <v>14028</v>
      </c>
    </row>
    <row r="12874" spans="9:13" x14ac:dyDescent="0.25">
      <c r="I12874">
        <v>23867</v>
      </c>
      <c r="J12874" t="s">
        <v>295</v>
      </c>
      <c r="K12874" t="s">
        <v>875</v>
      </c>
      <c r="L12874" s="82">
        <v>25834</v>
      </c>
      <c r="M12874" t="s">
        <v>14029</v>
      </c>
    </row>
    <row r="12875" spans="9:13" x14ac:dyDescent="0.25">
      <c r="I12875">
        <v>23868</v>
      </c>
      <c r="J12875" t="s">
        <v>232</v>
      </c>
      <c r="K12875" t="s">
        <v>918</v>
      </c>
      <c r="L12875" s="82">
        <v>25757</v>
      </c>
      <c r="M12875" t="s">
        <v>14030</v>
      </c>
    </row>
    <row r="12876" spans="9:13" x14ac:dyDescent="0.25">
      <c r="I12876">
        <v>23869</v>
      </c>
      <c r="J12876" t="s">
        <v>639</v>
      </c>
      <c r="K12876" t="s">
        <v>863</v>
      </c>
      <c r="L12876" s="82">
        <v>25642</v>
      </c>
      <c r="M12876" t="s">
        <v>14031</v>
      </c>
    </row>
    <row r="12877" spans="9:13" x14ac:dyDescent="0.25">
      <c r="I12877">
        <v>23870</v>
      </c>
      <c r="J12877" t="s">
        <v>366</v>
      </c>
      <c r="K12877" t="s">
        <v>875</v>
      </c>
      <c r="L12877" s="82">
        <v>25734</v>
      </c>
      <c r="M12877" t="s">
        <v>14032</v>
      </c>
    </row>
    <row r="12878" spans="9:13" x14ac:dyDescent="0.25">
      <c r="I12878">
        <v>23871</v>
      </c>
      <c r="J12878" t="s">
        <v>526</v>
      </c>
      <c r="K12878" t="s">
        <v>912</v>
      </c>
      <c r="L12878" s="82">
        <v>25720</v>
      </c>
      <c r="M12878" t="s">
        <v>14033</v>
      </c>
    </row>
    <row r="12879" spans="9:13" x14ac:dyDescent="0.25">
      <c r="I12879">
        <v>23872</v>
      </c>
      <c r="J12879" t="s">
        <v>697</v>
      </c>
      <c r="K12879" t="s">
        <v>856</v>
      </c>
      <c r="L12879" s="82">
        <v>25649</v>
      </c>
      <c r="M12879" t="s">
        <v>14034</v>
      </c>
    </row>
    <row r="12880" spans="9:13" x14ac:dyDescent="0.25">
      <c r="I12880">
        <v>23873</v>
      </c>
      <c r="J12880" t="s">
        <v>275</v>
      </c>
      <c r="K12880" t="s">
        <v>943</v>
      </c>
      <c r="L12880" s="82">
        <v>25858</v>
      </c>
      <c r="M12880" t="s">
        <v>14035</v>
      </c>
    </row>
    <row r="12881" spans="9:13" x14ac:dyDescent="0.25">
      <c r="I12881">
        <v>23874</v>
      </c>
      <c r="J12881" t="s">
        <v>232</v>
      </c>
      <c r="K12881" t="s">
        <v>945</v>
      </c>
      <c r="L12881" s="82">
        <v>24576</v>
      </c>
      <c r="M12881" t="s">
        <v>14036</v>
      </c>
    </row>
    <row r="12882" spans="9:13" x14ac:dyDescent="0.25">
      <c r="I12882">
        <v>23875</v>
      </c>
      <c r="J12882" t="s">
        <v>357</v>
      </c>
      <c r="K12882" t="s">
        <v>987</v>
      </c>
      <c r="L12882" s="82">
        <v>24247</v>
      </c>
      <c r="M12882" t="s">
        <v>14037</v>
      </c>
    </row>
    <row r="12883" spans="9:13" x14ac:dyDescent="0.25">
      <c r="I12883">
        <v>23876</v>
      </c>
      <c r="J12883" t="s">
        <v>292</v>
      </c>
      <c r="K12883" t="s">
        <v>875</v>
      </c>
      <c r="L12883" s="82">
        <v>24272</v>
      </c>
      <c r="M12883" t="s">
        <v>14038</v>
      </c>
    </row>
    <row r="12884" spans="9:13" x14ac:dyDescent="0.25">
      <c r="I12884">
        <v>23877</v>
      </c>
      <c r="J12884" t="s">
        <v>450</v>
      </c>
      <c r="K12884" t="s">
        <v>936</v>
      </c>
      <c r="L12884" s="82">
        <v>24248</v>
      </c>
      <c r="M12884" t="s">
        <v>14039</v>
      </c>
    </row>
    <row r="12885" spans="9:13" x14ac:dyDescent="0.25">
      <c r="I12885">
        <v>23878</v>
      </c>
      <c r="J12885" t="s">
        <v>163</v>
      </c>
      <c r="K12885" t="s">
        <v>928</v>
      </c>
      <c r="L12885" s="82">
        <v>24326</v>
      </c>
      <c r="M12885" t="s">
        <v>14040</v>
      </c>
    </row>
    <row r="12886" spans="9:13" x14ac:dyDescent="0.25">
      <c r="I12886">
        <v>23879</v>
      </c>
      <c r="J12886" t="s">
        <v>323</v>
      </c>
      <c r="K12886" t="s">
        <v>854</v>
      </c>
      <c r="L12886" s="82">
        <v>24160</v>
      </c>
      <c r="M12886" t="s">
        <v>14041</v>
      </c>
    </row>
    <row r="12887" spans="9:13" x14ac:dyDescent="0.25">
      <c r="I12887">
        <v>23880</v>
      </c>
      <c r="J12887" t="s">
        <v>206</v>
      </c>
      <c r="K12887" t="s">
        <v>917</v>
      </c>
      <c r="L12887" s="82">
        <v>24132</v>
      </c>
      <c r="M12887" t="s">
        <v>14042</v>
      </c>
    </row>
    <row r="12888" spans="9:13" x14ac:dyDescent="0.25">
      <c r="I12888">
        <v>23881</v>
      </c>
      <c r="J12888" t="s">
        <v>540</v>
      </c>
      <c r="K12888" t="s">
        <v>930</v>
      </c>
      <c r="L12888" s="82">
        <v>25371</v>
      </c>
      <c r="M12888" t="s">
        <v>14043</v>
      </c>
    </row>
    <row r="12889" spans="9:13" x14ac:dyDescent="0.25">
      <c r="I12889">
        <v>23882</v>
      </c>
      <c r="J12889" t="s">
        <v>311</v>
      </c>
      <c r="K12889" t="s">
        <v>876</v>
      </c>
      <c r="L12889" s="82">
        <v>25302</v>
      </c>
      <c r="M12889" t="s">
        <v>14044</v>
      </c>
    </row>
    <row r="12890" spans="9:13" x14ac:dyDescent="0.25">
      <c r="I12890">
        <v>23883</v>
      </c>
      <c r="J12890" t="s">
        <v>477</v>
      </c>
      <c r="K12890" t="s">
        <v>171</v>
      </c>
      <c r="L12890" s="82">
        <v>25529</v>
      </c>
      <c r="M12890" t="s">
        <v>14045</v>
      </c>
    </row>
    <row r="12891" spans="9:13" x14ac:dyDescent="0.25">
      <c r="I12891">
        <v>23884</v>
      </c>
      <c r="J12891" t="s">
        <v>169</v>
      </c>
      <c r="K12891" t="s">
        <v>262</v>
      </c>
      <c r="L12891" s="82">
        <v>25285</v>
      </c>
      <c r="M12891" t="s">
        <v>14046</v>
      </c>
    </row>
    <row r="12892" spans="9:13" x14ac:dyDescent="0.25">
      <c r="I12892">
        <v>23885</v>
      </c>
      <c r="J12892" t="s">
        <v>207</v>
      </c>
      <c r="K12892" t="s">
        <v>936</v>
      </c>
      <c r="L12892" s="82">
        <v>25360</v>
      </c>
      <c r="M12892" t="s">
        <v>14047</v>
      </c>
    </row>
    <row r="12893" spans="9:13" x14ac:dyDescent="0.25">
      <c r="I12893">
        <v>23886</v>
      </c>
      <c r="J12893" t="s">
        <v>357</v>
      </c>
      <c r="K12893" t="s">
        <v>949</v>
      </c>
      <c r="L12893" s="82">
        <v>25553</v>
      </c>
      <c r="M12893" t="s">
        <v>14048</v>
      </c>
    </row>
    <row r="12894" spans="9:13" x14ac:dyDescent="0.25">
      <c r="I12894">
        <v>23887</v>
      </c>
      <c r="J12894" t="s">
        <v>298</v>
      </c>
      <c r="K12894" t="s">
        <v>859</v>
      </c>
      <c r="L12894" s="82">
        <v>23986</v>
      </c>
      <c r="M12894" t="s">
        <v>14049</v>
      </c>
    </row>
    <row r="12895" spans="9:13" x14ac:dyDescent="0.25">
      <c r="I12895">
        <v>23888</v>
      </c>
      <c r="J12895" t="s">
        <v>278</v>
      </c>
      <c r="K12895" t="s">
        <v>957</v>
      </c>
      <c r="L12895" s="82">
        <v>23964</v>
      </c>
      <c r="M12895" t="s">
        <v>14050</v>
      </c>
    </row>
    <row r="12896" spans="9:13" x14ac:dyDescent="0.25">
      <c r="I12896">
        <v>23889</v>
      </c>
      <c r="J12896" t="s">
        <v>357</v>
      </c>
      <c r="K12896" t="s">
        <v>859</v>
      </c>
      <c r="L12896" s="82">
        <v>23859</v>
      </c>
      <c r="M12896" t="s">
        <v>14051</v>
      </c>
    </row>
    <row r="12897" spans="9:13" x14ac:dyDescent="0.25">
      <c r="I12897">
        <v>23890</v>
      </c>
      <c r="J12897" t="s">
        <v>353</v>
      </c>
      <c r="K12897" t="s">
        <v>887</v>
      </c>
      <c r="L12897" s="82">
        <v>23865</v>
      </c>
      <c r="M12897" t="s">
        <v>14052</v>
      </c>
    </row>
    <row r="12898" spans="9:13" x14ac:dyDescent="0.25">
      <c r="I12898">
        <v>23891</v>
      </c>
      <c r="J12898" t="s">
        <v>595</v>
      </c>
      <c r="K12898" t="s">
        <v>834</v>
      </c>
      <c r="L12898" s="82">
        <v>24019</v>
      </c>
      <c r="M12898" t="s">
        <v>14053</v>
      </c>
    </row>
    <row r="12899" spans="9:13" x14ac:dyDescent="0.25">
      <c r="I12899">
        <v>23892</v>
      </c>
      <c r="J12899" t="s">
        <v>316</v>
      </c>
      <c r="K12899" t="s">
        <v>526</v>
      </c>
      <c r="L12899" s="82">
        <v>23971</v>
      </c>
      <c r="M12899" t="s">
        <v>14054</v>
      </c>
    </row>
    <row r="12900" spans="9:13" x14ac:dyDescent="0.25">
      <c r="I12900">
        <v>23893</v>
      </c>
      <c r="J12900" t="s">
        <v>365</v>
      </c>
      <c r="K12900" t="s">
        <v>957</v>
      </c>
      <c r="L12900" s="82">
        <v>23802</v>
      </c>
      <c r="M12900" t="s">
        <v>14055</v>
      </c>
    </row>
    <row r="12901" spans="9:13" x14ac:dyDescent="0.25">
      <c r="I12901">
        <v>23894</v>
      </c>
      <c r="J12901" t="s">
        <v>704</v>
      </c>
      <c r="K12901" t="s">
        <v>916</v>
      </c>
      <c r="L12901" s="82">
        <v>23945</v>
      </c>
      <c r="M12901" t="s">
        <v>14056</v>
      </c>
    </row>
    <row r="12902" spans="9:13" x14ac:dyDescent="0.25">
      <c r="I12902">
        <v>23895</v>
      </c>
      <c r="J12902" t="s">
        <v>275</v>
      </c>
      <c r="K12902" t="s">
        <v>864</v>
      </c>
      <c r="L12902" s="82">
        <v>23846</v>
      </c>
      <c r="M12902" t="s">
        <v>14057</v>
      </c>
    </row>
    <row r="12903" spans="9:13" x14ac:dyDescent="0.25">
      <c r="I12903">
        <v>23896</v>
      </c>
      <c r="J12903" t="s">
        <v>188</v>
      </c>
      <c r="K12903" t="s">
        <v>984</v>
      </c>
      <c r="L12903" s="82">
        <v>23579</v>
      </c>
      <c r="M12903" t="s">
        <v>14058</v>
      </c>
    </row>
    <row r="12904" spans="9:13" x14ac:dyDescent="0.25">
      <c r="I12904">
        <v>23897</v>
      </c>
      <c r="J12904" t="s">
        <v>411</v>
      </c>
      <c r="K12904" t="s">
        <v>956</v>
      </c>
      <c r="L12904" s="82">
        <v>24543</v>
      </c>
      <c r="M12904" t="s">
        <v>14059</v>
      </c>
    </row>
    <row r="12905" spans="9:13" x14ac:dyDescent="0.25">
      <c r="I12905">
        <v>23898</v>
      </c>
      <c r="J12905" t="s">
        <v>603</v>
      </c>
      <c r="K12905" t="s">
        <v>839</v>
      </c>
      <c r="L12905" s="82">
        <v>24509</v>
      </c>
      <c r="M12905" t="s">
        <v>14060</v>
      </c>
    </row>
    <row r="12906" spans="9:13" x14ac:dyDescent="0.25">
      <c r="I12906">
        <v>23899</v>
      </c>
      <c r="J12906" t="s">
        <v>673</v>
      </c>
      <c r="K12906" t="s">
        <v>853</v>
      </c>
      <c r="L12906" s="82">
        <v>24680</v>
      </c>
      <c r="M12906" t="s">
        <v>14061</v>
      </c>
    </row>
    <row r="12907" spans="9:13" x14ac:dyDescent="0.25">
      <c r="I12907">
        <v>23900</v>
      </c>
      <c r="J12907" t="s">
        <v>367</v>
      </c>
      <c r="K12907" t="s">
        <v>821</v>
      </c>
      <c r="L12907" s="82">
        <v>24573</v>
      </c>
      <c r="M12907" t="s">
        <v>14062</v>
      </c>
    </row>
    <row r="12908" spans="9:13" x14ac:dyDescent="0.25">
      <c r="I12908">
        <v>23901</v>
      </c>
      <c r="J12908" t="s">
        <v>564</v>
      </c>
      <c r="K12908" t="s">
        <v>902</v>
      </c>
      <c r="L12908" s="82">
        <v>24670</v>
      </c>
      <c r="M12908" t="s">
        <v>14063</v>
      </c>
    </row>
    <row r="12909" spans="9:13" x14ac:dyDescent="0.25">
      <c r="I12909">
        <v>23902</v>
      </c>
      <c r="J12909" t="s">
        <v>604</v>
      </c>
      <c r="K12909" t="s">
        <v>894</v>
      </c>
      <c r="L12909" s="82">
        <v>24680</v>
      </c>
      <c r="M12909" t="s">
        <v>14064</v>
      </c>
    </row>
    <row r="12910" spans="9:13" x14ac:dyDescent="0.25">
      <c r="I12910">
        <v>23903</v>
      </c>
      <c r="J12910" t="s">
        <v>173</v>
      </c>
      <c r="K12910" t="s">
        <v>981</v>
      </c>
      <c r="L12910" s="82">
        <v>24746</v>
      </c>
      <c r="M12910" t="s">
        <v>14065</v>
      </c>
    </row>
    <row r="12911" spans="9:13" x14ac:dyDescent="0.25">
      <c r="I12911">
        <v>23904</v>
      </c>
      <c r="J12911" t="s">
        <v>353</v>
      </c>
      <c r="K12911" t="s">
        <v>986</v>
      </c>
      <c r="L12911" s="82">
        <v>24736</v>
      </c>
      <c r="M12911" t="s">
        <v>14066</v>
      </c>
    </row>
    <row r="12912" spans="9:13" x14ac:dyDescent="0.25">
      <c r="I12912">
        <v>23905</v>
      </c>
      <c r="J12912" t="s">
        <v>299</v>
      </c>
      <c r="K12912" t="s">
        <v>842</v>
      </c>
      <c r="L12912" s="82">
        <v>24625</v>
      </c>
      <c r="M12912" t="s">
        <v>14067</v>
      </c>
    </row>
    <row r="12913" spans="9:13" x14ac:dyDescent="0.25">
      <c r="I12913">
        <v>23906</v>
      </c>
      <c r="J12913" t="s">
        <v>196</v>
      </c>
      <c r="K12913" t="s">
        <v>893</v>
      </c>
      <c r="L12913" s="82">
        <v>24767</v>
      </c>
      <c r="M12913" t="s">
        <v>14068</v>
      </c>
    </row>
    <row r="12914" spans="9:13" x14ac:dyDescent="0.25">
      <c r="I12914">
        <v>23907</v>
      </c>
      <c r="J12914" t="s">
        <v>594</v>
      </c>
      <c r="K12914" t="s">
        <v>878</v>
      </c>
      <c r="L12914" s="82">
        <v>24662</v>
      </c>
      <c r="M12914" t="s">
        <v>14069</v>
      </c>
    </row>
    <row r="12915" spans="9:13" x14ac:dyDescent="0.25">
      <c r="I12915">
        <v>23908</v>
      </c>
      <c r="J12915" t="s">
        <v>564</v>
      </c>
      <c r="K12915" t="s">
        <v>980</v>
      </c>
      <c r="L12915" s="82">
        <v>24429</v>
      </c>
      <c r="M12915" t="s">
        <v>14070</v>
      </c>
    </row>
    <row r="12916" spans="9:13" x14ac:dyDescent="0.25">
      <c r="I12916">
        <v>23909</v>
      </c>
      <c r="J12916" t="s">
        <v>205</v>
      </c>
      <c r="K12916" t="s">
        <v>900</v>
      </c>
      <c r="L12916" s="82">
        <v>24386</v>
      </c>
      <c r="M12916" t="s">
        <v>14071</v>
      </c>
    </row>
    <row r="12917" spans="9:13" x14ac:dyDescent="0.25">
      <c r="I12917">
        <v>23910</v>
      </c>
      <c r="J12917" t="s">
        <v>288</v>
      </c>
      <c r="K12917" t="s">
        <v>944</v>
      </c>
      <c r="L12917" s="82">
        <v>23989</v>
      </c>
      <c r="M12917" t="s">
        <v>14072</v>
      </c>
    </row>
    <row r="12918" spans="9:13" x14ac:dyDescent="0.25">
      <c r="I12918">
        <v>23911</v>
      </c>
      <c r="J12918" t="s">
        <v>641</v>
      </c>
      <c r="K12918" t="s">
        <v>991</v>
      </c>
      <c r="L12918" s="82">
        <v>23849</v>
      </c>
      <c r="M12918" t="s">
        <v>14073</v>
      </c>
    </row>
    <row r="12919" spans="9:13" x14ac:dyDescent="0.25">
      <c r="I12919">
        <v>23912</v>
      </c>
      <c r="J12919" t="s">
        <v>375</v>
      </c>
      <c r="K12919" t="s">
        <v>860</v>
      </c>
      <c r="L12919" s="82">
        <v>23937</v>
      </c>
      <c r="M12919" t="s">
        <v>14074</v>
      </c>
    </row>
    <row r="12920" spans="9:13" x14ac:dyDescent="0.25">
      <c r="I12920">
        <v>23913</v>
      </c>
      <c r="J12920" t="s">
        <v>723</v>
      </c>
      <c r="K12920" t="s">
        <v>935</v>
      </c>
      <c r="L12920" s="82">
        <v>23874</v>
      </c>
      <c r="M12920" t="s">
        <v>14075</v>
      </c>
    </row>
    <row r="12921" spans="9:13" x14ac:dyDescent="0.25">
      <c r="I12921">
        <v>23914</v>
      </c>
      <c r="J12921" t="s">
        <v>569</v>
      </c>
      <c r="K12921" t="s">
        <v>991</v>
      </c>
      <c r="L12921" s="82">
        <v>23644</v>
      </c>
      <c r="M12921" t="s">
        <v>14076</v>
      </c>
    </row>
    <row r="12922" spans="9:13" x14ac:dyDescent="0.25">
      <c r="I12922">
        <v>23915</v>
      </c>
      <c r="J12922" t="s">
        <v>304</v>
      </c>
      <c r="K12922" t="s">
        <v>880</v>
      </c>
      <c r="L12922" s="82">
        <v>23427</v>
      </c>
      <c r="M12922" t="s">
        <v>14077</v>
      </c>
    </row>
    <row r="12923" spans="9:13" x14ac:dyDescent="0.25">
      <c r="I12923">
        <v>23916</v>
      </c>
      <c r="J12923" t="s">
        <v>150</v>
      </c>
      <c r="K12923" t="s">
        <v>880</v>
      </c>
      <c r="L12923" s="82">
        <v>23170</v>
      </c>
      <c r="M12923" t="s">
        <v>14078</v>
      </c>
    </row>
    <row r="12924" spans="9:13" x14ac:dyDescent="0.25">
      <c r="I12924">
        <v>23917</v>
      </c>
      <c r="J12924" t="s">
        <v>381</v>
      </c>
      <c r="K12924" t="s">
        <v>830</v>
      </c>
      <c r="L12924" s="82">
        <v>23129</v>
      </c>
      <c r="M12924" t="s">
        <v>14079</v>
      </c>
    </row>
    <row r="12925" spans="9:13" x14ac:dyDescent="0.25">
      <c r="I12925">
        <v>23918</v>
      </c>
      <c r="J12925" t="s">
        <v>607</v>
      </c>
      <c r="K12925" t="s">
        <v>878</v>
      </c>
      <c r="L12925" s="82">
        <v>23078</v>
      </c>
      <c r="M12925" t="s">
        <v>14080</v>
      </c>
    </row>
    <row r="12926" spans="9:13" x14ac:dyDescent="0.25">
      <c r="I12926">
        <v>23919</v>
      </c>
      <c r="J12926" t="s">
        <v>167</v>
      </c>
      <c r="K12926" t="s">
        <v>996</v>
      </c>
      <c r="L12926" s="82">
        <v>11886</v>
      </c>
      <c r="M12926" t="s">
        <v>14081</v>
      </c>
    </row>
    <row r="12927" spans="9:13" x14ac:dyDescent="0.25">
      <c r="I12927">
        <v>23920</v>
      </c>
      <c r="J12927" t="s">
        <v>375</v>
      </c>
      <c r="K12927" t="s">
        <v>826</v>
      </c>
      <c r="L12927" s="82">
        <v>24315</v>
      </c>
      <c r="M12927" t="s">
        <v>14082</v>
      </c>
    </row>
    <row r="12928" spans="9:13" x14ac:dyDescent="0.25">
      <c r="I12928">
        <v>23921</v>
      </c>
      <c r="J12928" t="s">
        <v>314</v>
      </c>
      <c r="K12928" t="s">
        <v>726</v>
      </c>
      <c r="L12928" s="82">
        <v>24144</v>
      </c>
      <c r="M12928" t="s">
        <v>14083</v>
      </c>
    </row>
    <row r="12929" spans="9:13" x14ac:dyDescent="0.25">
      <c r="I12929">
        <v>23922</v>
      </c>
      <c r="J12929" t="s">
        <v>509</v>
      </c>
      <c r="K12929" t="s">
        <v>912</v>
      </c>
      <c r="L12929" s="82">
        <v>24306</v>
      </c>
      <c r="M12929" t="s">
        <v>14084</v>
      </c>
    </row>
    <row r="12930" spans="9:13" x14ac:dyDescent="0.25">
      <c r="I12930">
        <v>23923</v>
      </c>
      <c r="J12930" t="s">
        <v>172</v>
      </c>
      <c r="K12930" t="s">
        <v>966</v>
      </c>
      <c r="L12930" s="82">
        <v>24423</v>
      </c>
      <c r="M12930" t="s">
        <v>14085</v>
      </c>
    </row>
    <row r="12931" spans="9:13" x14ac:dyDescent="0.25">
      <c r="I12931">
        <v>23924</v>
      </c>
      <c r="J12931" t="s">
        <v>323</v>
      </c>
      <c r="K12931" t="s">
        <v>910</v>
      </c>
      <c r="L12931" s="82">
        <v>24454</v>
      </c>
      <c r="M12931" t="s">
        <v>14086</v>
      </c>
    </row>
    <row r="12932" spans="9:13" x14ac:dyDescent="0.25">
      <c r="I12932">
        <v>23925</v>
      </c>
      <c r="J12932" t="s">
        <v>398</v>
      </c>
      <c r="K12932" t="s">
        <v>823</v>
      </c>
      <c r="L12932" s="82">
        <v>23917</v>
      </c>
      <c r="M12932" t="s">
        <v>14087</v>
      </c>
    </row>
    <row r="12933" spans="9:13" x14ac:dyDescent="0.25">
      <c r="I12933">
        <v>23926</v>
      </c>
      <c r="J12933" t="s">
        <v>657</v>
      </c>
      <c r="K12933" t="s">
        <v>976</v>
      </c>
      <c r="L12933" s="82">
        <v>23840</v>
      </c>
      <c r="M12933" t="s">
        <v>14088</v>
      </c>
    </row>
    <row r="12934" spans="9:13" x14ac:dyDescent="0.25">
      <c r="I12934">
        <v>23927</v>
      </c>
      <c r="J12934" t="s">
        <v>170</v>
      </c>
      <c r="K12934" t="s">
        <v>955</v>
      </c>
      <c r="L12934" s="82">
        <v>23509</v>
      </c>
      <c r="M12934" t="s">
        <v>14089</v>
      </c>
    </row>
    <row r="12935" spans="9:13" x14ac:dyDescent="0.25">
      <c r="I12935">
        <v>23928</v>
      </c>
      <c r="J12935" t="s">
        <v>193</v>
      </c>
      <c r="K12935" t="s">
        <v>882</v>
      </c>
      <c r="L12935" s="82">
        <v>23474</v>
      </c>
      <c r="M12935" t="s">
        <v>14090</v>
      </c>
    </row>
    <row r="12936" spans="9:13" x14ac:dyDescent="0.25">
      <c r="I12936">
        <v>23929</v>
      </c>
      <c r="J12936" t="s">
        <v>475</v>
      </c>
      <c r="K12936" t="s">
        <v>844</v>
      </c>
      <c r="L12936" s="82">
        <v>23506</v>
      </c>
      <c r="M12936" t="s">
        <v>14091</v>
      </c>
    </row>
    <row r="12937" spans="9:13" x14ac:dyDescent="0.25">
      <c r="I12937">
        <v>23930</v>
      </c>
      <c r="J12937" t="s">
        <v>476</v>
      </c>
      <c r="K12937" t="s">
        <v>883</v>
      </c>
      <c r="L12937" s="82">
        <v>23663</v>
      </c>
      <c r="M12937" t="s">
        <v>14092</v>
      </c>
    </row>
    <row r="12938" spans="9:13" x14ac:dyDescent="0.25">
      <c r="I12938">
        <v>23931</v>
      </c>
      <c r="J12938" t="s">
        <v>463</v>
      </c>
      <c r="K12938" t="s">
        <v>826</v>
      </c>
      <c r="L12938" s="82">
        <v>23164</v>
      </c>
      <c r="M12938" t="s">
        <v>14093</v>
      </c>
    </row>
    <row r="12939" spans="9:13" x14ac:dyDescent="0.25">
      <c r="I12939">
        <v>23932</v>
      </c>
      <c r="J12939" t="s">
        <v>381</v>
      </c>
      <c r="K12939" t="s">
        <v>907</v>
      </c>
      <c r="L12939" s="82">
        <v>23286</v>
      </c>
      <c r="M12939" t="s">
        <v>14094</v>
      </c>
    </row>
    <row r="12940" spans="9:13" x14ac:dyDescent="0.25">
      <c r="I12940">
        <v>23933</v>
      </c>
      <c r="J12940" t="s">
        <v>711</v>
      </c>
      <c r="K12940" t="s">
        <v>830</v>
      </c>
      <c r="L12940" s="82">
        <v>23227</v>
      </c>
      <c r="M12940" t="s">
        <v>14095</v>
      </c>
    </row>
    <row r="12941" spans="9:13" x14ac:dyDescent="0.25">
      <c r="I12941">
        <v>23934</v>
      </c>
      <c r="J12941" t="s">
        <v>408</v>
      </c>
      <c r="K12941" t="s">
        <v>870</v>
      </c>
      <c r="L12941" s="82">
        <v>28596</v>
      </c>
      <c r="M12941" t="s">
        <v>14096</v>
      </c>
    </row>
    <row r="12942" spans="9:13" x14ac:dyDescent="0.25">
      <c r="I12942">
        <v>23935</v>
      </c>
      <c r="J12942" t="s">
        <v>332</v>
      </c>
      <c r="K12942" t="s">
        <v>931</v>
      </c>
      <c r="L12942" s="82">
        <v>27873</v>
      </c>
      <c r="M12942" t="s">
        <v>14097</v>
      </c>
    </row>
    <row r="12943" spans="9:13" x14ac:dyDescent="0.25">
      <c r="I12943">
        <v>23936</v>
      </c>
      <c r="J12943" t="s">
        <v>629</v>
      </c>
      <c r="K12943" t="s">
        <v>908</v>
      </c>
      <c r="L12943" s="82">
        <v>28902</v>
      </c>
      <c r="M12943" t="s">
        <v>14098</v>
      </c>
    </row>
    <row r="12944" spans="9:13" x14ac:dyDescent="0.25">
      <c r="I12944">
        <v>23937</v>
      </c>
      <c r="J12944" t="s">
        <v>465</v>
      </c>
      <c r="K12944" t="s">
        <v>826</v>
      </c>
      <c r="L12944" s="82">
        <v>28940</v>
      </c>
      <c r="M12944" t="s">
        <v>14099</v>
      </c>
    </row>
    <row r="12945" spans="9:13" x14ac:dyDescent="0.25">
      <c r="I12945">
        <v>23938</v>
      </c>
      <c r="J12945" t="s">
        <v>173</v>
      </c>
      <c r="K12945" t="s">
        <v>990</v>
      </c>
      <c r="L12945" s="82">
        <v>23286</v>
      </c>
      <c r="M12945" t="s">
        <v>14100</v>
      </c>
    </row>
    <row r="12946" spans="9:13" x14ac:dyDescent="0.25">
      <c r="I12946">
        <v>23939</v>
      </c>
      <c r="J12946" t="s">
        <v>730</v>
      </c>
      <c r="K12946" t="s">
        <v>863</v>
      </c>
      <c r="L12946" s="82">
        <v>22820</v>
      </c>
      <c r="M12946" t="s">
        <v>14101</v>
      </c>
    </row>
    <row r="12947" spans="9:13" x14ac:dyDescent="0.25">
      <c r="I12947">
        <v>23940</v>
      </c>
      <c r="J12947" t="s">
        <v>719</v>
      </c>
      <c r="K12947" t="s">
        <v>891</v>
      </c>
      <c r="L12947" s="82">
        <v>22841</v>
      </c>
      <c r="M12947" t="s">
        <v>14102</v>
      </c>
    </row>
    <row r="12948" spans="9:13" x14ac:dyDescent="0.25">
      <c r="I12948">
        <v>23941</v>
      </c>
      <c r="J12948" t="s">
        <v>276</v>
      </c>
      <c r="K12948" t="s">
        <v>884</v>
      </c>
      <c r="L12948" s="82">
        <v>28814</v>
      </c>
      <c r="M12948" t="s">
        <v>14103</v>
      </c>
    </row>
    <row r="12949" spans="9:13" x14ac:dyDescent="0.25">
      <c r="I12949">
        <v>23942</v>
      </c>
      <c r="J12949" t="s">
        <v>367</v>
      </c>
      <c r="K12949" t="s">
        <v>919</v>
      </c>
      <c r="L12949" s="82">
        <v>28807</v>
      </c>
      <c r="M12949" t="s">
        <v>14104</v>
      </c>
    </row>
    <row r="12950" spans="9:13" x14ac:dyDescent="0.25">
      <c r="I12950">
        <v>23943</v>
      </c>
      <c r="J12950" t="s">
        <v>336</v>
      </c>
      <c r="K12950" t="s">
        <v>981</v>
      </c>
      <c r="L12950" s="82">
        <v>28573</v>
      </c>
      <c r="M12950" t="s">
        <v>14105</v>
      </c>
    </row>
    <row r="12951" spans="9:13" x14ac:dyDescent="0.25">
      <c r="I12951">
        <v>23944</v>
      </c>
      <c r="J12951" t="s">
        <v>347</v>
      </c>
      <c r="K12951" t="s">
        <v>920</v>
      </c>
      <c r="L12951" s="82">
        <v>28498</v>
      </c>
      <c r="M12951" t="s">
        <v>14106</v>
      </c>
    </row>
    <row r="12952" spans="9:13" x14ac:dyDescent="0.25">
      <c r="I12952">
        <v>23945</v>
      </c>
      <c r="J12952" t="s">
        <v>616</v>
      </c>
      <c r="K12952" t="s">
        <v>122</v>
      </c>
      <c r="L12952" s="82">
        <v>28725</v>
      </c>
      <c r="M12952" t="s">
        <v>14107</v>
      </c>
    </row>
    <row r="12953" spans="9:13" x14ac:dyDescent="0.25">
      <c r="I12953">
        <v>23946</v>
      </c>
      <c r="J12953" t="s">
        <v>407</v>
      </c>
      <c r="K12953" t="s">
        <v>881</v>
      </c>
      <c r="L12953" s="82">
        <v>28431</v>
      </c>
      <c r="M12953" t="s">
        <v>14108</v>
      </c>
    </row>
    <row r="12954" spans="9:13" x14ac:dyDescent="0.25">
      <c r="I12954">
        <v>23947</v>
      </c>
      <c r="J12954" t="s">
        <v>648</v>
      </c>
      <c r="K12954" t="s">
        <v>877</v>
      </c>
      <c r="L12954" s="82">
        <v>28223</v>
      </c>
      <c r="M12954" t="s">
        <v>14109</v>
      </c>
    </row>
    <row r="12955" spans="9:13" x14ac:dyDescent="0.25">
      <c r="I12955">
        <v>23948</v>
      </c>
      <c r="J12955" t="s">
        <v>341</v>
      </c>
      <c r="K12955" t="s">
        <v>911</v>
      </c>
      <c r="L12955" s="82">
        <v>27817</v>
      </c>
      <c r="M12955" t="s">
        <v>14110</v>
      </c>
    </row>
    <row r="12956" spans="9:13" x14ac:dyDescent="0.25">
      <c r="I12956">
        <v>23949</v>
      </c>
      <c r="J12956" t="s">
        <v>571</v>
      </c>
      <c r="K12956" t="s">
        <v>905</v>
      </c>
      <c r="L12956" s="82">
        <v>27857</v>
      </c>
      <c r="M12956" t="s">
        <v>14111</v>
      </c>
    </row>
    <row r="12957" spans="9:13" x14ac:dyDescent="0.25">
      <c r="I12957">
        <v>23950</v>
      </c>
      <c r="J12957" t="s">
        <v>449</v>
      </c>
      <c r="K12957" t="s">
        <v>872</v>
      </c>
      <c r="L12957" s="82">
        <v>27526</v>
      </c>
      <c r="M12957" t="s">
        <v>14112</v>
      </c>
    </row>
    <row r="12958" spans="9:13" x14ac:dyDescent="0.25">
      <c r="I12958">
        <v>23951</v>
      </c>
      <c r="J12958" t="s">
        <v>402</v>
      </c>
      <c r="K12958" t="s">
        <v>974</v>
      </c>
      <c r="L12958" s="82">
        <v>27625</v>
      </c>
      <c r="M12958" t="s">
        <v>14113</v>
      </c>
    </row>
    <row r="12959" spans="9:13" x14ac:dyDescent="0.25">
      <c r="I12959">
        <v>23952</v>
      </c>
      <c r="J12959" t="s">
        <v>615</v>
      </c>
      <c r="K12959" t="s">
        <v>855</v>
      </c>
      <c r="L12959" s="82">
        <v>27650</v>
      </c>
      <c r="M12959" t="s">
        <v>14114</v>
      </c>
    </row>
    <row r="12960" spans="9:13" x14ac:dyDescent="0.25">
      <c r="I12960">
        <v>23953</v>
      </c>
      <c r="J12960" t="s">
        <v>618</v>
      </c>
      <c r="K12960" t="s">
        <v>828</v>
      </c>
      <c r="L12960" s="82">
        <v>28073</v>
      </c>
      <c r="M12960" t="s">
        <v>14115</v>
      </c>
    </row>
    <row r="12961" spans="9:13" x14ac:dyDescent="0.25">
      <c r="I12961">
        <v>23954</v>
      </c>
      <c r="J12961" t="s">
        <v>510</v>
      </c>
      <c r="K12961" t="s">
        <v>880</v>
      </c>
      <c r="L12961" s="82">
        <v>27948</v>
      </c>
      <c r="M12961" t="s">
        <v>14116</v>
      </c>
    </row>
    <row r="12962" spans="9:13" x14ac:dyDescent="0.25">
      <c r="I12962">
        <v>23955</v>
      </c>
      <c r="J12962" t="s">
        <v>227</v>
      </c>
      <c r="K12962" t="s">
        <v>945</v>
      </c>
      <c r="L12962" s="82">
        <v>27586</v>
      </c>
      <c r="M12962" t="s">
        <v>14117</v>
      </c>
    </row>
    <row r="12963" spans="9:13" x14ac:dyDescent="0.25">
      <c r="I12963">
        <v>23956</v>
      </c>
      <c r="J12963" t="s">
        <v>363</v>
      </c>
      <c r="K12963" t="s">
        <v>918</v>
      </c>
      <c r="L12963" s="82">
        <v>27452</v>
      </c>
      <c r="M12963" t="s">
        <v>14118</v>
      </c>
    </row>
    <row r="12964" spans="9:13" x14ac:dyDescent="0.25">
      <c r="I12964">
        <v>23957</v>
      </c>
      <c r="J12964" t="s">
        <v>430</v>
      </c>
      <c r="K12964" t="s">
        <v>865</v>
      </c>
      <c r="L12964" s="82">
        <v>27187</v>
      </c>
      <c r="M12964" t="s">
        <v>14119</v>
      </c>
    </row>
    <row r="12965" spans="9:13" x14ac:dyDescent="0.25">
      <c r="I12965">
        <v>23958</v>
      </c>
      <c r="J12965" t="s">
        <v>217</v>
      </c>
      <c r="K12965" t="s">
        <v>900</v>
      </c>
      <c r="L12965" s="82">
        <v>27684</v>
      </c>
      <c r="M12965" t="s">
        <v>14120</v>
      </c>
    </row>
    <row r="12966" spans="9:13" x14ac:dyDescent="0.25">
      <c r="I12966">
        <v>23959</v>
      </c>
      <c r="J12966" t="s">
        <v>323</v>
      </c>
      <c r="K12966" t="s">
        <v>996</v>
      </c>
      <c r="L12966" s="82">
        <v>27547</v>
      </c>
      <c r="M12966" t="s">
        <v>14121</v>
      </c>
    </row>
    <row r="12967" spans="9:13" x14ac:dyDescent="0.25">
      <c r="I12967">
        <v>23960</v>
      </c>
      <c r="J12967" t="s">
        <v>149</v>
      </c>
      <c r="K12967" t="s">
        <v>865</v>
      </c>
      <c r="L12967" s="82">
        <v>27735</v>
      </c>
      <c r="M12967" t="s">
        <v>14122</v>
      </c>
    </row>
    <row r="12968" spans="9:13" x14ac:dyDescent="0.25">
      <c r="I12968">
        <v>23961</v>
      </c>
      <c r="J12968" t="s">
        <v>710</v>
      </c>
      <c r="K12968" t="s">
        <v>822</v>
      </c>
      <c r="L12968" s="82">
        <v>27567</v>
      </c>
      <c r="M12968" t="s">
        <v>14123</v>
      </c>
    </row>
    <row r="12969" spans="9:13" x14ac:dyDescent="0.25">
      <c r="I12969">
        <v>23962</v>
      </c>
      <c r="J12969" t="s">
        <v>660</v>
      </c>
      <c r="K12969" t="s">
        <v>821</v>
      </c>
      <c r="L12969" s="82">
        <v>26984</v>
      </c>
      <c r="M12969" t="s">
        <v>14124</v>
      </c>
    </row>
    <row r="12970" spans="9:13" x14ac:dyDescent="0.25">
      <c r="I12970">
        <v>23963</v>
      </c>
      <c r="J12970" t="s">
        <v>580</v>
      </c>
      <c r="K12970" t="s">
        <v>848</v>
      </c>
      <c r="L12970" s="82">
        <v>26734</v>
      </c>
      <c r="M12970" t="s">
        <v>14125</v>
      </c>
    </row>
    <row r="12971" spans="9:13" x14ac:dyDescent="0.25">
      <c r="I12971">
        <v>23964</v>
      </c>
      <c r="J12971" t="s">
        <v>350</v>
      </c>
      <c r="K12971" t="s">
        <v>863</v>
      </c>
      <c r="L12971" s="82">
        <v>12684</v>
      </c>
      <c r="M12971" t="s">
        <v>14126</v>
      </c>
    </row>
    <row r="12972" spans="9:13" x14ac:dyDescent="0.25">
      <c r="I12972">
        <v>23965</v>
      </c>
      <c r="J12972" t="s">
        <v>412</v>
      </c>
      <c r="K12972" t="s">
        <v>965</v>
      </c>
      <c r="L12972" s="82">
        <v>22853</v>
      </c>
      <c r="M12972" t="s">
        <v>14127</v>
      </c>
    </row>
    <row r="12973" spans="9:13" x14ac:dyDescent="0.25">
      <c r="I12973">
        <v>23966</v>
      </c>
      <c r="J12973" t="s">
        <v>431</v>
      </c>
      <c r="K12973" t="s">
        <v>991</v>
      </c>
      <c r="L12973" s="82">
        <v>22708</v>
      </c>
      <c r="M12973" t="s">
        <v>14128</v>
      </c>
    </row>
    <row r="12974" spans="9:13" x14ac:dyDescent="0.25">
      <c r="I12974">
        <v>23967</v>
      </c>
      <c r="J12974" t="s">
        <v>572</v>
      </c>
      <c r="K12974" t="s">
        <v>1007</v>
      </c>
      <c r="L12974" s="82">
        <v>22686</v>
      </c>
      <c r="M12974" t="s">
        <v>14129</v>
      </c>
    </row>
    <row r="12975" spans="9:13" x14ac:dyDescent="0.25">
      <c r="I12975">
        <v>23968</v>
      </c>
      <c r="J12975" t="s">
        <v>211</v>
      </c>
      <c r="K12975" t="s">
        <v>886</v>
      </c>
      <c r="L12975" s="82">
        <v>22624</v>
      </c>
      <c r="M12975" t="s">
        <v>14130</v>
      </c>
    </row>
    <row r="12976" spans="9:13" x14ac:dyDescent="0.25">
      <c r="I12976">
        <v>23969</v>
      </c>
      <c r="J12976" t="s">
        <v>636</v>
      </c>
      <c r="K12976" t="s">
        <v>939</v>
      </c>
      <c r="L12976" s="82">
        <v>22286</v>
      </c>
      <c r="M12976" t="s">
        <v>14131</v>
      </c>
    </row>
    <row r="12977" spans="9:13" x14ac:dyDescent="0.25">
      <c r="I12977">
        <v>23970</v>
      </c>
      <c r="J12977" t="s">
        <v>671</v>
      </c>
      <c r="K12977" t="s">
        <v>898</v>
      </c>
      <c r="L12977" s="82">
        <v>22569</v>
      </c>
      <c r="M12977" t="s">
        <v>14132</v>
      </c>
    </row>
    <row r="12978" spans="9:13" x14ac:dyDescent="0.25">
      <c r="I12978">
        <v>23971</v>
      </c>
      <c r="J12978" t="s">
        <v>673</v>
      </c>
      <c r="K12978" t="s">
        <v>968</v>
      </c>
      <c r="L12978" s="82">
        <v>22526</v>
      </c>
      <c r="M12978" t="s">
        <v>14133</v>
      </c>
    </row>
    <row r="12979" spans="9:13" x14ac:dyDescent="0.25">
      <c r="I12979">
        <v>23972</v>
      </c>
      <c r="J12979" t="s">
        <v>165</v>
      </c>
      <c r="K12979" t="s">
        <v>877</v>
      </c>
      <c r="L12979" s="82">
        <v>22405</v>
      </c>
      <c r="M12979" t="s">
        <v>14134</v>
      </c>
    </row>
    <row r="12980" spans="9:13" x14ac:dyDescent="0.25">
      <c r="I12980">
        <v>23973</v>
      </c>
      <c r="J12980" t="s">
        <v>365</v>
      </c>
      <c r="K12980" t="s">
        <v>909</v>
      </c>
      <c r="L12980" s="82">
        <v>13218</v>
      </c>
      <c r="M12980" t="s">
        <v>14135</v>
      </c>
    </row>
    <row r="12981" spans="9:13" x14ac:dyDescent="0.25">
      <c r="I12981">
        <v>23974</v>
      </c>
      <c r="J12981" t="s">
        <v>504</v>
      </c>
      <c r="K12981" t="s">
        <v>822</v>
      </c>
      <c r="L12981" s="82">
        <v>21297</v>
      </c>
      <c r="M12981" t="s">
        <v>14136</v>
      </c>
    </row>
    <row r="12982" spans="9:13" x14ac:dyDescent="0.25">
      <c r="I12982">
        <v>23975</v>
      </c>
      <c r="J12982" t="s">
        <v>372</v>
      </c>
      <c r="K12982" t="s">
        <v>903</v>
      </c>
      <c r="L12982" s="82">
        <v>21482</v>
      </c>
      <c r="M12982" t="s">
        <v>14137</v>
      </c>
    </row>
    <row r="12983" spans="9:13" x14ac:dyDescent="0.25">
      <c r="I12983">
        <v>23976</v>
      </c>
      <c r="J12983" t="s">
        <v>551</v>
      </c>
      <c r="K12983" t="s">
        <v>883</v>
      </c>
      <c r="L12983" s="82">
        <v>21265</v>
      </c>
      <c r="M12983" t="s">
        <v>14138</v>
      </c>
    </row>
    <row r="12984" spans="9:13" x14ac:dyDescent="0.25">
      <c r="I12984">
        <v>23977</v>
      </c>
      <c r="J12984" t="s">
        <v>705</v>
      </c>
      <c r="K12984" t="s">
        <v>876</v>
      </c>
      <c r="L12984" s="82">
        <v>21240</v>
      </c>
      <c r="M12984" t="s">
        <v>14139</v>
      </c>
    </row>
    <row r="12985" spans="9:13" x14ac:dyDescent="0.25">
      <c r="I12985">
        <v>23978</v>
      </c>
      <c r="J12985" t="s">
        <v>261</v>
      </c>
      <c r="K12985" t="s">
        <v>963</v>
      </c>
      <c r="L12985" s="82">
        <v>21076</v>
      </c>
      <c r="M12985" t="s">
        <v>14140</v>
      </c>
    </row>
    <row r="12986" spans="9:13" x14ac:dyDescent="0.25">
      <c r="I12986">
        <v>23979</v>
      </c>
      <c r="J12986" t="s">
        <v>224</v>
      </c>
      <c r="K12986" t="s">
        <v>994</v>
      </c>
      <c r="L12986" s="82">
        <v>20506</v>
      </c>
      <c r="M12986" t="s">
        <v>14141</v>
      </c>
    </row>
    <row r="12987" spans="9:13" x14ac:dyDescent="0.25">
      <c r="I12987">
        <v>23980</v>
      </c>
      <c r="J12987" t="s">
        <v>420</v>
      </c>
      <c r="K12987" t="s">
        <v>856</v>
      </c>
      <c r="L12987" s="82">
        <v>20612</v>
      </c>
      <c r="M12987" t="s">
        <v>14142</v>
      </c>
    </row>
    <row r="12988" spans="9:13" x14ac:dyDescent="0.25">
      <c r="I12988">
        <v>23981</v>
      </c>
      <c r="J12988" t="s">
        <v>434</v>
      </c>
      <c r="K12988" t="s">
        <v>930</v>
      </c>
      <c r="L12988" s="82">
        <v>20411</v>
      </c>
      <c r="M12988" t="s">
        <v>14143</v>
      </c>
    </row>
    <row r="12989" spans="9:13" x14ac:dyDescent="0.25">
      <c r="I12989">
        <v>23982</v>
      </c>
      <c r="J12989" t="s">
        <v>190</v>
      </c>
      <c r="K12989" t="s">
        <v>871</v>
      </c>
      <c r="L12989" s="82">
        <v>19765</v>
      </c>
      <c r="M12989" t="s">
        <v>14144</v>
      </c>
    </row>
    <row r="12990" spans="9:13" x14ac:dyDescent="0.25">
      <c r="I12990">
        <v>23983</v>
      </c>
      <c r="J12990" t="s">
        <v>344</v>
      </c>
      <c r="K12990" t="s">
        <v>874</v>
      </c>
      <c r="L12990" s="82">
        <v>20050</v>
      </c>
      <c r="M12990" t="s">
        <v>14145</v>
      </c>
    </row>
    <row r="12991" spans="9:13" x14ac:dyDescent="0.25">
      <c r="I12991">
        <v>23984</v>
      </c>
      <c r="J12991" t="s">
        <v>559</v>
      </c>
      <c r="K12991" t="s">
        <v>1029</v>
      </c>
      <c r="L12991" s="82">
        <v>19829</v>
      </c>
      <c r="M12991" t="s">
        <v>14146</v>
      </c>
    </row>
    <row r="12992" spans="9:13" x14ac:dyDescent="0.25">
      <c r="I12992">
        <v>23985</v>
      </c>
      <c r="J12992" t="s">
        <v>154</v>
      </c>
      <c r="K12992" t="s">
        <v>823</v>
      </c>
      <c r="L12992" s="82">
        <v>13563</v>
      </c>
      <c r="M12992" t="s">
        <v>14147</v>
      </c>
    </row>
    <row r="12993" spans="9:13" x14ac:dyDescent="0.25">
      <c r="I12993">
        <v>23986</v>
      </c>
      <c r="J12993" t="s">
        <v>273</v>
      </c>
      <c r="K12993" t="s">
        <v>823</v>
      </c>
      <c r="L12993" s="82">
        <v>14722</v>
      </c>
      <c r="M12993" t="s">
        <v>14148</v>
      </c>
    </row>
    <row r="12994" spans="9:13" x14ac:dyDescent="0.25">
      <c r="I12994">
        <v>23987</v>
      </c>
      <c r="J12994" t="s">
        <v>443</v>
      </c>
      <c r="K12994" t="s">
        <v>991</v>
      </c>
      <c r="L12994" s="82">
        <v>15252</v>
      </c>
      <c r="M12994" t="s">
        <v>14149</v>
      </c>
    </row>
    <row r="12995" spans="9:13" x14ac:dyDescent="0.25">
      <c r="I12995">
        <v>23988</v>
      </c>
      <c r="J12995" t="s">
        <v>434</v>
      </c>
      <c r="K12995" t="s">
        <v>1033</v>
      </c>
      <c r="L12995" s="82">
        <v>15146</v>
      </c>
      <c r="M12995" t="s">
        <v>14150</v>
      </c>
    </row>
    <row r="12996" spans="9:13" x14ac:dyDescent="0.25">
      <c r="I12996">
        <v>23989</v>
      </c>
      <c r="J12996" t="s">
        <v>224</v>
      </c>
      <c r="K12996" t="s">
        <v>845</v>
      </c>
      <c r="L12996" s="82">
        <v>15398</v>
      </c>
      <c r="M12996" t="s">
        <v>14151</v>
      </c>
    </row>
    <row r="12997" spans="9:13" x14ac:dyDescent="0.25">
      <c r="I12997">
        <v>23990</v>
      </c>
      <c r="J12997" t="s">
        <v>334</v>
      </c>
      <c r="K12997" t="s">
        <v>822</v>
      </c>
      <c r="L12997" s="82">
        <v>15983</v>
      </c>
      <c r="M12997" t="s">
        <v>14152</v>
      </c>
    </row>
    <row r="12998" spans="9:13" x14ac:dyDescent="0.25">
      <c r="I12998">
        <v>23991</v>
      </c>
      <c r="J12998" t="s">
        <v>205</v>
      </c>
      <c r="K12998" t="s">
        <v>847</v>
      </c>
      <c r="L12998" s="82">
        <v>15730</v>
      </c>
      <c r="M12998" t="s">
        <v>14153</v>
      </c>
    </row>
    <row r="12999" spans="9:13" x14ac:dyDescent="0.25">
      <c r="I12999">
        <v>23992</v>
      </c>
      <c r="J12999" t="s">
        <v>408</v>
      </c>
      <c r="K12999" t="s">
        <v>897</v>
      </c>
      <c r="L12999" s="82">
        <v>29356</v>
      </c>
      <c r="M12999" t="s">
        <v>14154</v>
      </c>
    </row>
    <row r="13000" spans="9:13" x14ac:dyDescent="0.25">
      <c r="I13000">
        <v>23993</v>
      </c>
      <c r="J13000" t="s">
        <v>551</v>
      </c>
      <c r="K13000" t="s">
        <v>898</v>
      </c>
      <c r="L13000" s="82">
        <v>29346</v>
      </c>
      <c r="M13000" t="s">
        <v>14155</v>
      </c>
    </row>
    <row r="13001" spans="9:13" x14ac:dyDescent="0.25">
      <c r="I13001">
        <v>23994</v>
      </c>
      <c r="J13001" t="s">
        <v>380</v>
      </c>
      <c r="K13001" t="s">
        <v>981</v>
      </c>
      <c r="L13001" s="82">
        <v>29503</v>
      </c>
      <c r="M13001" t="s">
        <v>14156</v>
      </c>
    </row>
    <row r="13002" spans="9:13" x14ac:dyDescent="0.25">
      <c r="I13002">
        <v>23995</v>
      </c>
      <c r="J13002" t="s">
        <v>602</v>
      </c>
      <c r="K13002" t="s">
        <v>305</v>
      </c>
      <c r="L13002" s="82">
        <v>29375</v>
      </c>
      <c r="M13002" t="s">
        <v>14157</v>
      </c>
    </row>
    <row r="13003" spans="9:13" x14ac:dyDescent="0.25">
      <c r="I13003">
        <v>23996</v>
      </c>
      <c r="J13003" t="s">
        <v>530</v>
      </c>
      <c r="K13003" t="s">
        <v>726</v>
      </c>
      <c r="L13003" s="82">
        <v>28964</v>
      </c>
      <c r="M13003" t="s">
        <v>14158</v>
      </c>
    </row>
    <row r="13004" spans="9:13" x14ac:dyDescent="0.25">
      <c r="I13004">
        <v>23997</v>
      </c>
      <c r="J13004" t="s">
        <v>415</v>
      </c>
      <c r="K13004" t="s">
        <v>989</v>
      </c>
      <c r="L13004" s="82">
        <v>28619</v>
      </c>
      <c r="M13004" t="s">
        <v>14159</v>
      </c>
    </row>
    <row r="13005" spans="9:13" x14ac:dyDescent="0.25">
      <c r="I13005">
        <v>23998</v>
      </c>
      <c r="J13005" t="s">
        <v>350</v>
      </c>
      <c r="K13005" t="s">
        <v>879</v>
      </c>
      <c r="L13005" s="82">
        <v>28636</v>
      </c>
      <c r="M13005" t="s">
        <v>14160</v>
      </c>
    </row>
    <row r="13006" spans="9:13" x14ac:dyDescent="0.25">
      <c r="I13006">
        <v>23999</v>
      </c>
      <c r="J13006" t="s">
        <v>201</v>
      </c>
      <c r="K13006" t="s">
        <v>946</v>
      </c>
      <c r="L13006" s="82">
        <v>28726</v>
      </c>
      <c r="M13006" t="s">
        <v>14161</v>
      </c>
    </row>
    <row r="13007" spans="9:13" x14ac:dyDescent="0.25">
      <c r="I13007">
        <v>24000</v>
      </c>
      <c r="J13007" t="s">
        <v>374</v>
      </c>
      <c r="K13007" t="s">
        <v>821</v>
      </c>
      <c r="L13007" s="82">
        <v>28760</v>
      </c>
      <c r="M13007" t="s">
        <v>14162</v>
      </c>
    </row>
    <row r="13008" spans="9:13" x14ac:dyDescent="0.25">
      <c r="I13008">
        <v>24001</v>
      </c>
      <c r="J13008" t="s">
        <v>375</v>
      </c>
      <c r="K13008" t="s">
        <v>961</v>
      </c>
      <c r="L13008" s="82">
        <v>28379</v>
      </c>
      <c r="M13008" t="s">
        <v>14163</v>
      </c>
    </row>
    <row r="13009" spans="9:13" x14ac:dyDescent="0.25">
      <c r="I13009">
        <v>24002</v>
      </c>
      <c r="J13009" t="s">
        <v>495</v>
      </c>
      <c r="K13009" t="s">
        <v>915</v>
      </c>
      <c r="L13009" s="82">
        <v>28272</v>
      </c>
      <c r="M13009" t="s">
        <v>14164</v>
      </c>
    </row>
    <row r="13010" spans="9:13" x14ac:dyDescent="0.25">
      <c r="I13010">
        <v>24003</v>
      </c>
      <c r="J13010" t="s">
        <v>553</v>
      </c>
      <c r="K13010" t="s">
        <v>894</v>
      </c>
      <c r="L13010" s="82">
        <v>28479</v>
      </c>
      <c r="M13010" t="s">
        <v>14165</v>
      </c>
    </row>
    <row r="13011" spans="9:13" x14ac:dyDescent="0.25">
      <c r="I13011">
        <v>24004</v>
      </c>
      <c r="J13011" t="s">
        <v>786</v>
      </c>
      <c r="K13011" t="s">
        <v>961</v>
      </c>
      <c r="L13011" s="82">
        <v>27882</v>
      </c>
      <c r="M13011" t="s">
        <v>14166</v>
      </c>
    </row>
    <row r="13012" spans="9:13" x14ac:dyDescent="0.25">
      <c r="I13012">
        <v>24005</v>
      </c>
      <c r="J13012" t="s">
        <v>153</v>
      </c>
      <c r="K13012" t="s">
        <v>848</v>
      </c>
      <c r="L13012" s="82">
        <v>28982</v>
      </c>
      <c r="M13012" t="s">
        <v>14167</v>
      </c>
    </row>
    <row r="13013" spans="9:13" x14ac:dyDescent="0.25">
      <c r="I13013">
        <v>24006</v>
      </c>
      <c r="J13013" t="s">
        <v>520</v>
      </c>
      <c r="K13013" t="s">
        <v>905</v>
      </c>
      <c r="L13013" s="82">
        <v>29132</v>
      </c>
      <c r="M13013" t="s">
        <v>14168</v>
      </c>
    </row>
    <row r="13014" spans="9:13" x14ac:dyDescent="0.25">
      <c r="I13014">
        <v>24007</v>
      </c>
      <c r="J13014" t="s">
        <v>374</v>
      </c>
      <c r="K13014" t="s">
        <v>822</v>
      </c>
      <c r="L13014" s="82">
        <v>28941</v>
      </c>
      <c r="M13014" t="s">
        <v>14169</v>
      </c>
    </row>
    <row r="13015" spans="9:13" x14ac:dyDescent="0.25">
      <c r="I13015">
        <v>24008</v>
      </c>
      <c r="J13015" t="s">
        <v>629</v>
      </c>
      <c r="K13015" t="s">
        <v>868</v>
      </c>
      <c r="L13015" s="82">
        <v>28872</v>
      </c>
      <c r="M13015" t="s">
        <v>14170</v>
      </c>
    </row>
    <row r="13016" spans="9:13" x14ac:dyDescent="0.25">
      <c r="I13016">
        <v>24009</v>
      </c>
      <c r="J13016" t="s">
        <v>628</v>
      </c>
      <c r="K13016" t="s">
        <v>895</v>
      </c>
      <c r="L13016" s="82">
        <v>28381</v>
      </c>
      <c r="M13016" t="s">
        <v>14171</v>
      </c>
    </row>
    <row r="13017" spans="9:13" x14ac:dyDescent="0.25">
      <c r="I13017">
        <v>24010</v>
      </c>
      <c r="J13017" t="s">
        <v>619</v>
      </c>
      <c r="K13017" t="s">
        <v>827</v>
      </c>
      <c r="L13017" s="82">
        <v>22517</v>
      </c>
      <c r="M13017" t="s">
        <v>14172</v>
      </c>
    </row>
    <row r="13018" spans="9:13" x14ac:dyDescent="0.25">
      <c r="I13018">
        <v>24011</v>
      </c>
      <c r="J13018" t="s">
        <v>363</v>
      </c>
      <c r="K13018" t="s">
        <v>953</v>
      </c>
      <c r="L13018" s="82">
        <v>22438</v>
      </c>
      <c r="M13018" t="s">
        <v>14173</v>
      </c>
    </row>
    <row r="13019" spans="9:13" x14ac:dyDescent="0.25">
      <c r="I13019">
        <v>24012</v>
      </c>
      <c r="J13019" t="s">
        <v>283</v>
      </c>
      <c r="K13019" t="s">
        <v>958</v>
      </c>
      <c r="L13019" s="82">
        <v>22048</v>
      </c>
      <c r="M13019" t="s">
        <v>14174</v>
      </c>
    </row>
    <row r="13020" spans="9:13" x14ac:dyDescent="0.25">
      <c r="I13020">
        <v>24013</v>
      </c>
      <c r="J13020" t="s">
        <v>432</v>
      </c>
      <c r="K13020" t="s">
        <v>826</v>
      </c>
      <c r="L13020" s="82">
        <v>22243</v>
      </c>
      <c r="M13020" t="s">
        <v>14175</v>
      </c>
    </row>
    <row r="13021" spans="9:13" x14ac:dyDescent="0.25">
      <c r="I13021">
        <v>24014</v>
      </c>
      <c r="J13021" t="s">
        <v>487</v>
      </c>
      <c r="K13021" t="s">
        <v>1027</v>
      </c>
      <c r="L13021" s="82">
        <v>22018</v>
      </c>
      <c r="M13021" t="s">
        <v>14176</v>
      </c>
    </row>
    <row r="13022" spans="9:13" x14ac:dyDescent="0.25">
      <c r="I13022">
        <v>24015</v>
      </c>
      <c r="J13022" t="s">
        <v>352</v>
      </c>
      <c r="K13022" t="s">
        <v>995</v>
      </c>
      <c r="L13022" s="82">
        <v>21991</v>
      </c>
      <c r="M13022" t="s">
        <v>14177</v>
      </c>
    </row>
    <row r="13023" spans="9:13" x14ac:dyDescent="0.25">
      <c r="I13023">
        <v>24016</v>
      </c>
      <c r="J13023" t="s">
        <v>279</v>
      </c>
      <c r="K13023" t="s">
        <v>991</v>
      </c>
      <c r="L13023" s="82">
        <v>21692</v>
      </c>
      <c r="M13023" t="s">
        <v>14178</v>
      </c>
    </row>
    <row r="13024" spans="9:13" x14ac:dyDescent="0.25">
      <c r="I13024">
        <v>24017</v>
      </c>
      <c r="J13024" t="s">
        <v>671</v>
      </c>
      <c r="K13024" t="s">
        <v>866</v>
      </c>
      <c r="L13024" s="82">
        <v>21880</v>
      </c>
      <c r="M13024" t="s">
        <v>14179</v>
      </c>
    </row>
    <row r="13025" spans="9:13" x14ac:dyDescent="0.25">
      <c r="I13025">
        <v>24018</v>
      </c>
      <c r="J13025" t="s">
        <v>524</v>
      </c>
      <c r="K13025" t="s">
        <v>873</v>
      </c>
      <c r="L13025" s="82">
        <v>21664</v>
      </c>
      <c r="M13025" t="s">
        <v>14180</v>
      </c>
    </row>
    <row r="13026" spans="9:13" x14ac:dyDescent="0.25">
      <c r="I13026">
        <v>24019</v>
      </c>
      <c r="J13026" t="s">
        <v>524</v>
      </c>
      <c r="K13026" t="s">
        <v>879</v>
      </c>
      <c r="L13026" s="82">
        <v>21843</v>
      </c>
      <c r="M13026" t="s">
        <v>14181</v>
      </c>
    </row>
    <row r="13027" spans="9:13" x14ac:dyDescent="0.25">
      <c r="I13027">
        <v>24020</v>
      </c>
      <c r="J13027" t="s">
        <v>394</v>
      </c>
      <c r="K13027" t="s">
        <v>961</v>
      </c>
      <c r="L13027" s="82">
        <v>21723</v>
      </c>
      <c r="M13027" t="s">
        <v>14182</v>
      </c>
    </row>
    <row r="13028" spans="9:13" x14ac:dyDescent="0.25">
      <c r="I13028">
        <v>24021</v>
      </c>
      <c r="J13028" t="s">
        <v>255</v>
      </c>
      <c r="K13028" t="s">
        <v>868</v>
      </c>
      <c r="L13028" s="82">
        <v>21318</v>
      </c>
      <c r="M13028" t="s">
        <v>14183</v>
      </c>
    </row>
    <row r="13029" spans="9:13" x14ac:dyDescent="0.25">
      <c r="I13029">
        <v>24022</v>
      </c>
      <c r="J13029" t="s">
        <v>623</v>
      </c>
      <c r="K13029" t="s">
        <v>845</v>
      </c>
      <c r="L13029" s="82">
        <v>21319</v>
      </c>
      <c r="M13029" t="s">
        <v>14184</v>
      </c>
    </row>
    <row r="13030" spans="9:13" x14ac:dyDescent="0.25">
      <c r="I13030">
        <v>24023</v>
      </c>
      <c r="J13030" t="s">
        <v>408</v>
      </c>
      <c r="K13030" t="s">
        <v>863</v>
      </c>
      <c r="L13030" s="82">
        <v>21265</v>
      </c>
      <c r="M13030" t="s">
        <v>14185</v>
      </c>
    </row>
    <row r="13031" spans="9:13" x14ac:dyDescent="0.25">
      <c r="I13031">
        <v>24024</v>
      </c>
      <c r="J13031" t="s">
        <v>398</v>
      </c>
      <c r="K13031" t="s">
        <v>964</v>
      </c>
      <c r="L13031" s="82">
        <v>21482</v>
      </c>
      <c r="M13031" t="s">
        <v>14186</v>
      </c>
    </row>
    <row r="13032" spans="9:13" x14ac:dyDescent="0.25">
      <c r="I13032">
        <v>24025</v>
      </c>
      <c r="J13032" t="s">
        <v>149</v>
      </c>
      <c r="K13032" t="s">
        <v>906</v>
      </c>
      <c r="L13032" s="82">
        <v>21917</v>
      </c>
      <c r="M13032" t="s">
        <v>14187</v>
      </c>
    </row>
    <row r="13033" spans="9:13" x14ac:dyDescent="0.25">
      <c r="I13033">
        <v>24026</v>
      </c>
      <c r="J13033" t="s">
        <v>175</v>
      </c>
      <c r="K13033" t="s">
        <v>880</v>
      </c>
      <c r="L13033" s="82">
        <v>21983</v>
      </c>
      <c r="M13033" t="s">
        <v>14188</v>
      </c>
    </row>
    <row r="13034" spans="9:13" x14ac:dyDescent="0.25">
      <c r="I13034">
        <v>24027</v>
      </c>
      <c r="J13034" t="s">
        <v>516</v>
      </c>
      <c r="K13034" t="s">
        <v>927</v>
      </c>
      <c r="L13034" s="82">
        <v>22028</v>
      </c>
      <c r="M13034" t="s">
        <v>14189</v>
      </c>
    </row>
    <row r="13035" spans="9:13" x14ac:dyDescent="0.25">
      <c r="I13035">
        <v>24028</v>
      </c>
      <c r="J13035" t="s">
        <v>190</v>
      </c>
      <c r="K13035" t="s">
        <v>973</v>
      </c>
      <c r="L13035" s="82">
        <v>25909</v>
      </c>
      <c r="M13035" t="s">
        <v>14190</v>
      </c>
    </row>
    <row r="13036" spans="9:13" x14ac:dyDescent="0.25">
      <c r="I13036">
        <v>24029</v>
      </c>
      <c r="J13036" t="s">
        <v>353</v>
      </c>
      <c r="K13036" t="s">
        <v>933</v>
      </c>
      <c r="L13036" s="82">
        <v>25725</v>
      </c>
      <c r="M13036" t="s">
        <v>14191</v>
      </c>
    </row>
    <row r="13037" spans="9:13" x14ac:dyDescent="0.25">
      <c r="I13037">
        <v>24030</v>
      </c>
      <c r="J13037" t="s">
        <v>464</v>
      </c>
      <c r="K13037" t="s">
        <v>1017</v>
      </c>
      <c r="L13037" s="82">
        <v>25643</v>
      </c>
      <c r="M13037" t="s">
        <v>14192</v>
      </c>
    </row>
    <row r="13038" spans="9:13" x14ac:dyDescent="0.25">
      <c r="I13038">
        <v>24031</v>
      </c>
      <c r="J13038" t="s">
        <v>591</v>
      </c>
      <c r="K13038" t="s">
        <v>1007</v>
      </c>
      <c r="L13038" s="82">
        <v>25683</v>
      </c>
      <c r="M13038" t="s">
        <v>14193</v>
      </c>
    </row>
    <row r="13039" spans="9:13" x14ac:dyDescent="0.25">
      <c r="I13039">
        <v>24032</v>
      </c>
      <c r="J13039" t="s">
        <v>358</v>
      </c>
      <c r="K13039" t="s">
        <v>893</v>
      </c>
      <c r="L13039" s="82">
        <v>25351</v>
      </c>
      <c r="M13039" t="s">
        <v>14194</v>
      </c>
    </row>
    <row r="13040" spans="9:13" x14ac:dyDescent="0.25">
      <c r="I13040">
        <v>24033</v>
      </c>
      <c r="J13040" t="s">
        <v>450</v>
      </c>
      <c r="K13040" t="s">
        <v>874</v>
      </c>
      <c r="L13040" s="82">
        <v>25702</v>
      </c>
      <c r="M13040" t="s">
        <v>14195</v>
      </c>
    </row>
    <row r="13041" spans="9:13" x14ac:dyDescent="0.25">
      <c r="I13041">
        <v>24034</v>
      </c>
      <c r="J13041" t="s">
        <v>445</v>
      </c>
      <c r="K13041" t="s">
        <v>826</v>
      </c>
      <c r="L13041" s="82">
        <v>25694</v>
      </c>
      <c r="M13041" t="s">
        <v>14196</v>
      </c>
    </row>
    <row r="13042" spans="9:13" x14ac:dyDescent="0.25">
      <c r="I13042">
        <v>24035</v>
      </c>
      <c r="J13042" t="s">
        <v>193</v>
      </c>
      <c r="K13042" t="s">
        <v>920</v>
      </c>
      <c r="L13042" s="82">
        <v>7038</v>
      </c>
      <c r="M13042" t="s">
        <v>14197</v>
      </c>
    </row>
    <row r="13043" spans="9:13" x14ac:dyDescent="0.25">
      <c r="I13043">
        <v>24036</v>
      </c>
      <c r="J13043" t="s">
        <v>432</v>
      </c>
      <c r="K13043" t="s">
        <v>908</v>
      </c>
      <c r="L13043" s="82">
        <v>25564</v>
      </c>
      <c r="M13043" t="s">
        <v>14198</v>
      </c>
    </row>
    <row r="13044" spans="9:13" x14ac:dyDescent="0.25">
      <c r="I13044">
        <v>24037</v>
      </c>
      <c r="J13044" t="s">
        <v>384</v>
      </c>
      <c r="K13044" t="s">
        <v>1008</v>
      </c>
      <c r="L13044" s="82">
        <v>25493</v>
      </c>
      <c r="M13044" t="s">
        <v>14199</v>
      </c>
    </row>
    <row r="13045" spans="9:13" x14ac:dyDescent="0.25">
      <c r="I13045">
        <v>24038</v>
      </c>
      <c r="J13045" t="s">
        <v>257</v>
      </c>
      <c r="K13045" t="s">
        <v>950</v>
      </c>
      <c r="L13045" s="82">
        <v>25269</v>
      </c>
      <c r="M13045" t="s">
        <v>14200</v>
      </c>
    </row>
    <row r="13046" spans="9:13" x14ac:dyDescent="0.25">
      <c r="I13046">
        <v>24039</v>
      </c>
      <c r="J13046" t="s">
        <v>245</v>
      </c>
      <c r="K13046" t="s">
        <v>967</v>
      </c>
      <c r="L13046" s="82">
        <v>25306</v>
      </c>
      <c r="M13046" t="s">
        <v>14201</v>
      </c>
    </row>
    <row r="13047" spans="9:13" x14ac:dyDescent="0.25">
      <c r="I13047">
        <v>24040</v>
      </c>
      <c r="J13047" t="s">
        <v>183</v>
      </c>
      <c r="K13047" t="s">
        <v>1001</v>
      </c>
      <c r="L13047" s="82">
        <v>25456</v>
      </c>
      <c r="M13047" t="s">
        <v>14202</v>
      </c>
    </row>
    <row r="13048" spans="9:13" x14ac:dyDescent="0.25">
      <c r="I13048">
        <v>24041</v>
      </c>
      <c r="J13048" t="s">
        <v>238</v>
      </c>
      <c r="K13048" t="s">
        <v>927</v>
      </c>
      <c r="L13048" s="82">
        <v>18902</v>
      </c>
      <c r="M13048" t="s">
        <v>14203</v>
      </c>
    </row>
    <row r="13049" spans="9:13" x14ac:dyDescent="0.25">
      <c r="I13049">
        <v>24042</v>
      </c>
      <c r="J13049" t="s">
        <v>365</v>
      </c>
      <c r="K13049" t="s">
        <v>126</v>
      </c>
      <c r="L13049" s="82">
        <v>25108</v>
      </c>
      <c r="M13049" t="s">
        <v>14204</v>
      </c>
    </row>
    <row r="13050" spans="9:13" x14ac:dyDescent="0.25">
      <c r="I13050">
        <v>24043</v>
      </c>
      <c r="J13050" t="s">
        <v>314</v>
      </c>
      <c r="K13050" t="s">
        <v>596</v>
      </c>
      <c r="L13050" s="82">
        <v>24878</v>
      </c>
      <c r="M13050" t="s">
        <v>14205</v>
      </c>
    </row>
    <row r="13051" spans="9:13" x14ac:dyDescent="0.25">
      <c r="I13051">
        <v>24044</v>
      </c>
      <c r="J13051" t="s">
        <v>350</v>
      </c>
      <c r="K13051" t="s">
        <v>894</v>
      </c>
      <c r="L13051" s="82">
        <v>24970</v>
      </c>
      <c r="M13051" t="s">
        <v>14206</v>
      </c>
    </row>
    <row r="13052" spans="9:13" x14ac:dyDescent="0.25">
      <c r="I13052">
        <v>24045</v>
      </c>
      <c r="J13052" t="s">
        <v>157</v>
      </c>
      <c r="K13052" t="s">
        <v>664</v>
      </c>
      <c r="L13052" s="82">
        <v>24885</v>
      </c>
      <c r="M13052" t="s">
        <v>14207</v>
      </c>
    </row>
    <row r="13053" spans="9:13" x14ac:dyDescent="0.25">
      <c r="I13053">
        <v>24046</v>
      </c>
      <c r="J13053" t="s">
        <v>617</v>
      </c>
      <c r="K13053" t="s">
        <v>885</v>
      </c>
      <c r="L13053" s="82">
        <v>25134</v>
      </c>
      <c r="M13053" t="s">
        <v>14208</v>
      </c>
    </row>
    <row r="13054" spans="9:13" x14ac:dyDescent="0.25">
      <c r="I13054">
        <v>24047</v>
      </c>
      <c r="J13054" t="s">
        <v>165</v>
      </c>
      <c r="K13054" t="s">
        <v>850</v>
      </c>
      <c r="L13054" s="82">
        <v>24878</v>
      </c>
      <c r="M13054" t="s">
        <v>14209</v>
      </c>
    </row>
    <row r="13055" spans="9:13" x14ac:dyDescent="0.25">
      <c r="I13055">
        <v>24048</v>
      </c>
      <c r="J13055" t="s">
        <v>694</v>
      </c>
      <c r="K13055" t="s">
        <v>927</v>
      </c>
      <c r="L13055" s="82">
        <v>24948</v>
      </c>
      <c r="M13055" t="s">
        <v>14210</v>
      </c>
    </row>
    <row r="13056" spans="9:13" x14ac:dyDescent="0.25">
      <c r="I13056">
        <v>24049</v>
      </c>
      <c r="J13056" t="s">
        <v>260</v>
      </c>
      <c r="K13056" t="s">
        <v>977</v>
      </c>
      <c r="L13056" s="82">
        <v>25097</v>
      </c>
      <c r="M13056" t="s">
        <v>14211</v>
      </c>
    </row>
    <row r="13057" spans="9:13" x14ac:dyDescent="0.25">
      <c r="I13057">
        <v>24050</v>
      </c>
      <c r="J13057" t="s">
        <v>165</v>
      </c>
      <c r="K13057" t="s">
        <v>853</v>
      </c>
      <c r="L13057" s="82">
        <v>25063</v>
      </c>
      <c r="M13057" t="s">
        <v>14212</v>
      </c>
    </row>
    <row r="13058" spans="9:13" x14ac:dyDescent="0.25">
      <c r="I13058">
        <v>24051</v>
      </c>
      <c r="J13058" t="s">
        <v>437</v>
      </c>
      <c r="K13058" t="s">
        <v>853</v>
      </c>
      <c r="L13058" s="82">
        <v>24992</v>
      </c>
      <c r="M13058" t="s">
        <v>14213</v>
      </c>
    </row>
    <row r="13059" spans="9:13" x14ac:dyDescent="0.25">
      <c r="I13059">
        <v>24052</v>
      </c>
      <c r="J13059" t="s">
        <v>641</v>
      </c>
      <c r="K13059" t="s">
        <v>919</v>
      </c>
      <c r="L13059" s="82">
        <v>25041</v>
      </c>
      <c r="M13059" t="s">
        <v>14214</v>
      </c>
    </row>
    <row r="13060" spans="9:13" x14ac:dyDescent="0.25">
      <c r="I13060">
        <v>24053</v>
      </c>
      <c r="J13060" t="s">
        <v>299</v>
      </c>
      <c r="K13060" t="s">
        <v>698</v>
      </c>
      <c r="L13060" s="82">
        <v>24970</v>
      </c>
      <c r="M13060" t="s">
        <v>14215</v>
      </c>
    </row>
    <row r="13061" spans="9:13" x14ac:dyDescent="0.25">
      <c r="I13061">
        <v>24054</v>
      </c>
      <c r="J13061" t="s">
        <v>580</v>
      </c>
      <c r="K13061" t="s">
        <v>857</v>
      </c>
      <c r="L13061" s="82">
        <v>24519</v>
      </c>
      <c r="M13061" t="s">
        <v>14216</v>
      </c>
    </row>
    <row r="13062" spans="9:13" x14ac:dyDescent="0.25">
      <c r="I13062">
        <v>24055</v>
      </c>
      <c r="J13062" t="s">
        <v>430</v>
      </c>
      <c r="K13062" t="s">
        <v>919</v>
      </c>
      <c r="L13062" s="82">
        <v>24639</v>
      </c>
      <c r="M13062" t="s">
        <v>14217</v>
      </c>
    </row>
    <row r="13063" spans="9:13" x14ac:dyDescent="0.25">
      <c r="I13063">
        <v>24056</v>
      </c>
      <c r="J13063" t="s">
        <v>230</v>
      </c>
      <c r="K13063" t="s">
        <v>900</v>
      </c>
      <c r="L13063" s="82">
        <v>24635</v>
      </c>
      <c r="M13063" t="s">
        <v>14218</v>
      </c>
    </row>
    <row r="13064" spans="9:13" x14ac:dyDescent="0.25">
      <c r="I13064">
        <v>24057</v>
      </c>
      <c r="J13064" t="s">
        <v>333</v>
      </c>
      <c r="K13064" t="s">
        <v>827</v>
      </c>
      <c r="L13064" s="82">
        <v>24587</v>
      </c>
      <c r="M13064" t="s">
        <v>14219</v>
      </c>
    </row>
    <row r="13065" spans="9:13" x14ac:dyDescent="0.25">
      <c r="I13065">
        <v>24058</v>
      </c>
      <c r="J13065" t="s">
        <v>254</v>
      </c>
      <c r="K13065" t="s">
        <v>840</v>
      </c>
      <c r="L13065" s="82">
        <v>24616</v>
      </c>
      <c r="M13065" t="s">
        <v>14220</v>
      </c>
    </row>
    <row r="13066" spans="9:13" x14ac:dyDescent="0.25">
      <c r="I13066">
        <v>24059</v>
      </c>
      <c r="J13066" t="s">
        <v>728</v>
      </c>
      <c r="K13066" t="s">
        <v>878</v>
      </c>
      <c r="L13066" s="82">
        <v>24584</v>
      </c>
      <c r="M13066" t="s">
        <v>14221</v>
      </c>
    </row>
    <row r="13067" spans="9:13" x14ac:dyDescent="0.25">
      <c r="I13067">
        <v>24060</v>
      </c>
      <c r="J13067" t="s">
        <v>408</v>
      </c>
      <c r="K13067" t="s">
        <v>905</v>
      </c>
      <c r="L13067" s="82">
        <v>24505</v>
      </c>
      <c r="M13067" t="s">
        <v>14222</v>
      </c>
    </row>
    <row r="13068" spans="9:13" x14ac:dyDescent="0.25">
      <c r="I13068">
        <v>24061</v>
      </c>
      <c r="J13068" t="s">
        <v>571</v>
      </c>
      <c r="K13068" t="s">
        <v>881</v>
      </c>
      <c r="L13068" s="82">
        <v>24179</v>
      </c>
      <c r="M13068" t="s">
        <v>14223</v>
      </c>
    </row>
    <row r="13069" spans="9:13" x14ac:dyDescent="0.25">
      <c r="I13069">
        <v>24062</v>
      </c>
      <c r="J13069" t="s">
        <v>251</v>
      </c>
      <c r="K13069" t="s">
        <v>904</v>
      </c>
      <c r="L13069" s="82">
        <v>24327</v>
      </c>
      <c r="M13069" t="s">
        <v>14224</v>
      </c>
    </row>
    <row r="13070" spans="9:13" x14ac:dyDescent="0.25">
      <c r="I13070">
        <v>24063</v>
      </c>
      <c r="J13070" t="s">
        <v>252</v>
      </c>
      <c r="K13070" t="s">
        <v>831</v>
      </c>
      <c r="L13070" s="82">
        <v>24418</v>
      </c>
      <c r="M13070" t="s">
        <v>14225</v>
      </c>
    </row>
    <row r="13071" spans="9:13" x14ac:dyDescent="0.25">
      <c r="I13071">
        <v>24064</v>
      </c>
      <c r="J13071" t="s">
        <v>424</v>
      </c>
      <c r="K13071" t="s">
        <v>898</v>
      </c>
      <c r="L13071" s="82">
        <v>24386</v>
      </c>
      <c r="M13071" t="s">
        <v>14226</v>
      </c>
    </row>
    <row r="13072" spans="9:13" x14ac:dyDescent="0.25">
      <c r="I13072">
        <v>24065</v>
      </c>
      <c r="J13072" t="s">
        <v>642</v>
      </c>
      <c r="K13072" t="s">
        <v>902</v>
      </c>
      <c r="L13072" s="82">
        <v>24305</v>
      </c>
      <c r="M13072" t="s">
        <v>14227</v>
      </c>
    </row>
    <row r="13073" spans="9:13" x14ac:dyDescent="0.25">
      <c r="I13073">
        <v>24066</v>
      </c>
      <c r="J13073" t="s">
        <v>388</v>
      </c>
      <c r="K13073" t="s">
        <v>1028</v>
      </c>
      <c r="L13073" s="82">
        <v>24672</v>
      </c>
      <c r="M13073" t="s">
        <v>14228</v>
      </c>
    </row>
    <row r="13074" spans="9:13" x14ac:dyDescent="0.25">
      <c r="I13074">
        <v>24067</v>
      </c>
      <c r="J13074" t="s">
        <v>213</v>
      </c>
      <c r="K13074" t="s">
        <v>961</v>
      </c>
      <c r="L13074" s="82">
        <v>24643</v>
      </c>
      <c r="M13074" t="s">
        <v>14229</v>
      </c>
    </row>
    <row r="13075" spans="9:13" x14ac:dyDescent="0.25">
      <c r="I13075">
        <v>24068</v>
      </c>
      <c r="J13075" t="s">
        <v>240</v>
      </c>
      <c r="K13075" t="s">
        <v>821</v>
      </c>
      <c r="L13075" s="82">
        <v>24518</v>
      </c>
      <c r="M13075" t="s">
        <v>14230</v>
      </c>
    </row>
    <row r="13076" spans="9:13" x14ac:dyDescent="0.25">
      <c r="I13076">
        <v>24069</v>
      </c>
      <c r="J13076" t="s">
        <v>174</v>
      </c>
      <c r="K13076" t="s">
        <v>994</v>
      </c>
      <c r="L13076" s="82">
        <v>24589</v>
      </c>
      <c r="M13076" t="s">
        <v>14231</v>
      </c>
    </row>
    <row r="13077" spans="9:13" x14ac:dyDescent="0.25">
      <c r="I13077">
        <v>24070</v>
      </c>
      <c r="J13077" t="s">
        <v>355</v>
      </c>
      <c r="K13077" t="s">
        <v>965</v>
      </c>
      <c r="L13077" s="82">
        <v>10095</v>
      </c>
      <c r="M13077" t="s">
        <v>14232</v>
      </c>
    </row>
    <row r="13078" spans="9:13" x14ac:dyDescent="0.25">
      <c r="I13078">
        <v>24071</v>
      </c>
      <c r="J13078" t="s">
        <v>427</v>
      </c>
      <c r="K13078" t="s">
        <v>831</v>
      </c>
      <c r="L13078" s="82">
        <v>24164</v>
      </c>
      <c r="M13078" t="s">
        <v>14233</v>
      </c>
    </row>
    <row r="13079" spans="9:13" x14ac:dyDescent="0.25">
      <c r="I13079">
        <v>24072</v>
      </c>
      <c r="J13079" t="s">
        <v>374</v>
      </c>
      <c r="K13079" t="s">
        <v>892</v>
      </c>
      <c r="L13079" s="82">
        <v>24172</v>
      </c>
      <c r="M13079" t="s">
        <v>14234</v>
      </c>
    </row>
    <row r="13080" spans="9:13" x14ac:dyDescent="0.25">
      <c r="I13080">
        <v>24073</v>
      </c>
      <c r="J13080" t="s">
        <v>210</v>
      </c>
      <c r="K13080" t="s">
        <v>344</v>
      </c>
      <c r="L13080" s="82">
        <v>23888</v>
      </c>
      <c r="M13080" t="s">
        <v>14235</v>
      </c>
    </row>
    <row r="13081" spans="9:13" x14ac:dyDescent="0.25">
      <c r="I13081">
        <v>24074</v>
      </c>
      <c r="J13081" t="s">
        <v>210</v>
      </c>
      <c r="K13081" t="s">
        <v>686</v>
      </c>
      <c r="L13081" s="82">
        <v>23932</v>
      </c>
      <c r="M13081" t="s">
        <v>14236</v>
      </c>
    </row>
    <row r="13082" spans="9:13" x14ac:dyDescent="0.25">
      <c r="I13082">
        <v>24075</v>
      </c>
      <c r="J13082" t="s">
        <v>520</v>
      </c>
      <c r="K13082" t="s">
        <v>1123</v>
      </c>
      <c r="L13082" s="82">
        <v>24001</v>
      </c>
      <c r="M13082" t="s">
        <v>14237</v>
      </c>
    </row>
    <row r="13083" spans="9:13" x14ac:dyDescent="0.25">
      <c r="I13083">
        <v>24076</v>
      </c>
      <c r="J13083" t="s">
        <v>216</v>
      </c>
      <c r="K13083" t="s">
        <v>857</v>
      </c>
      <c r="L13083" s="82">
        <v>24032</v>
      </c>
      <c r="M13083" t="s">
        <v>14238</v>
      </c>
    </row>
    <row r="13084" spans="9:13" x14ac:dyDescent="0.25">
      <c r="I13084">
        <v>24077</v>
      </c>
      <c r="J13084" t="s">
        <v>717</v>
      </c>
      <c r="K13084" t="s">
        <v>839</v>
      </c>
      <c r="L13084" s="82">
        <v>23820</v>
      </c>
      <c r="M13084" t="s">
        <v>14239</v>
      </c>
    </row>
    <row r="13085" spans="9:13" x14ac:dyDescent="0.25">
      <c r="I13085">
        <v>24078</v>
      </c>
      <c r="J13085" t="s">
        <v>702</v>
      </c>
      <c r="K13085" t="s">
        <v>664</v>
      </c>
      <c r="L13085" s="82">
        <v>23914</v>
      </c>
      <c r="M13085" t="s">
        <v>14240</v>
      </c>
    </row>
    <row r="13086" spans="9:13" x14ac:dyDescent="0.25">
      <c r="I13086">
        <v>24079</v>
      </c>
      <c r="J13086" t="s">
        <v>419</v>
      </c>
      <c r="K13086" t="s">
        <v>961</v>
      </c>
      <c r="L13086" s="82">
        <v>23655</v>
      </c>
      <c r="M13086" t="s">
        <v>14241</v>
      </c>
    </row>
    <row r="13087" spans="9:13" x14ac:dyDescent="0.25">
      <c r="I13087">
        <v>24080</v>
      </c>
      <c r="J13087" t="s">
        <v>435</v>
      </c>
      <c r="K13087" t="s">
        <v>880</v>
      </c>
      <c r="L13087" s="82">
        <v>23487</v>
      </c>
      <c r="M13087" t="s">
        <v>14242</v>
      </c>
    </row>
    <row r="13088" spans="9:13" x14ac:dyDescent="0.25">
      <c r="I13088">
        <v>24081</v>
      </c>
      <c r="J13088" t="s">
        <v>332</v>
      </c>
      <c r="K13088" t="s">
        <v>926</v>
      </c>
      <c r="L13088" s="82">
        <v>10625</v>
      </c>
      <c r="M13088" t="s">
        <v>14243</v>
      </c>
    </row>
    <row r="13089" spans="9:13" x14ac:dyDescent="0.25">
      <c r="I13089">
        <v>24082</v>
      </c>
      <c r="J13089" t="s">
        <v>738</v>
      </c>
      <c r="K13089" t="s">
        <v>932</v>
      </c>
      <c r="L13089" s="82">
        <v>23724</v>
      </c>
      <c r="M13089" t="s">
        <v>14244</v>
      </c>
    </row>
    <row r="13090" spans="9:13" x14ac:dyDescent="0.25">
      <c r="I13090">
        <v>24083</v>
      </c>
      <c r="J13090" t="s">
        <v>564</v>
      </c>
      <c r="K13090" t="s">
        <v>849</v>
      </c>
      <c r="L13090" s="82">
        <v>23389</v>
      </c>
      <c r="M13090" t="s">
        <v>14245</v>
      </c>
    </row>
    <row r="13091" spans="9:13" x14ac:dyDescent="0.25">
      <c r="I13091">
        <v>24084</v>
      </c>
      <c r="J13091" t="s">
        <v>510</v>
      </c>
      <c r="K13091" t="s">
        <v>848</v>
      </c>
      <c r="L13091" s="82">
        <v>23703</v>
      </c>
      <c r="M13091" t="s">
        <v>14246</v>
      </c>
    </row>
    <row r="13092" spans="9:13" x14ac:dyDescent="0.25">
      <c r="I13092">
        <v>24085</v>
      </c>
      <c r="J13092" t="s">
        <v>648</v>
      </c>
      <c r="K13092" t="s">
        <v>873</v>
      </c>
      <c r="L13092" s="82">
        <v>23731</v>
      </c>
      <c r="M13092" t="s">
        <v>14247</v>
      </c>
    </row>
    <row r="13093" spans="9:13" x14ac:dyDescent="0.25">
      <c r="I13093">
        <v>24086</v>
      </c>
      <c r="J13093" t="s">
        <v>457</v>
      </c>
      <c r="K13093" t="s">
        <v>959</v>
      </c>
      <c r="L13093" s="82">
        <v>23657</v>
      </c>
      <c r="M13093" t="s">
        <v>14248</v>
      </c>
    </row>
    <row r="13094" spans="9:13" x14ac:dyDescent="0.25">
      <c r="I13094">
        <v>24087</v>
      </c>
      <c r="J13094" t="s">
        <v>285</v>
      </c>
      <c r="K13094" t="s">
        <v>692</v>
      </c>
      <c r="L13094" s="82">
        <v>23630</v>
      </c>
      <c r="M13094" t="s">
        <v>14249</v>
      </c>
    </row>
    <row r="13095" spans="9:13" x14ac:dyDescent="0.25">
      <c r="I13095">
        <v>24088</v>
      </c>
      <c r="J13095" t="s">
        <v>224</v>
      </c>
      <c r="K13095" t="s">
        <v>892</v>
      </c>
      <c r="L13095" s="82">
        <v>23117</v>
      </c>
      <c r="M13095" t="s">
        <v>14250</v>
      </c>
    </row>
    <row r="13096" spans="9:13" x14ac:dyDescent="0.25">
      <c r="I13096">
        <v>24089</v>
      </c>
      <c r="J13096" t="s">
        <v>412</v>
      </c>
      <c r="K13096" t="s">
        <v>850</v>
      </c>
      <c r="L13096" s="82">
        <v>24391</v>
      </c>
      <c r="M13096" t="s">
        <v>14251</v>
      </c>
    </row>
    <row r="13097" spans="9:13" x14ac:dyDescent="0.25">
      <c r="I13097">
        <v>24090</v>
      </c>
      <c r="J13097" t="s">
        <v>638</v>
      </c>
      <c r="K13097" t="s">
        <v>891</v>
      </c>
      <c r="L13097" s="82">
        <v>24203</v>
      </c>
      <c r="M13097" t="s">
        <v>14252</v>
      </c>
    </row>
    <row r="13098" spans="9:13" x14ac:dyDescent="0.25">
      <c r="I13098">
        <v>24091</v>
      </c>
      <c r="J13098" t="s">
        <v>489</v>
      </c>
      <c r="K13098" t="s">
        <v>868</v>
      </c>
      <c r="L13098" s="82">
        <v>24291</v>
      </c>
      <c r="M13098" t="s">
        <v>14253</v>
      </c>
    </row>
    <row r="13099" spans="9:13" x14ac:dyDescent="0.25">
      <c r="I13099">
        <v>24092</v>
      </c>
      <c r="J13099" t="s">
        <v>543</v>
      </c>
      <c r="K13099" t="s">
        <v>854</v>
      </c>
      <c r="L13099" s="82">
        <v>24437</v>
      </c>
      <c r="M13099" t="s">
        <v>14254</v>
      </c>
    </row>
    <row r="13100" spans="9:13" x14ac:dyDescent="0.25">
      <c r="I13100">
        <v>24093</v>
      </c>
      <c r="J13100" t="s">
        <v>334</v>
      </c>
      <c r="K13100" t="s">
        <v>892</v>
      </c>
      <c r="L13100" s="82">
        <v>24181</v>
      </c>
      <c r="M13100" t="s">
        <v>14255</v>
      </c>
    </row>
    <row r="13101" spans="9:13" x14ac:dyDescent="0.25">
      <c r="I13101">
        <v>24094</v>
      </c>
      <c r="J13101" t="s">
        <v>153</v>
      </c>
      <c r="K13101" t="s">
        <v>871</v>
      </c>
      <c r="L13101" s="82">
        <v>22817</v>
      </c>
      <c r="M13101" t="s">
        <v>14256</v>
      </c>
    </row>
    <row r="13102" spans="9:13" x14ac:dyDescent="0.25">
      <c r="I13102">
        <v>24095</v>
      </c>
      <c r="J13102" t="s">
        <v>604</v>
      </c>
      <c r="K13102" t="s">
        <v>870</v>
      </c>
      <c r="L13102" s="82">
        <v>22724</v>
      </c>
      <c r="M13102" t="s">
        <v>14257</v>
      </c>
    </row>
    <row r="13103" spans="9:13" x14ac:dyDescent="0.25">
      <c r="I13103">
        <v>24096</v>
      </c>
      <c r="J13103" t="s">
        <v>184</v>
      </c>
      <c r="K13103" t="s">
        <v>908</v>
      </c>
      <c r="L13103" s="82">
        <v>12684</v>
      </c>
      <c r="M13103" t="s">
        <v>14258</v>
      </c>
    </row>
    <row r="13104" spans="9:13" x14ac:dyDescent="0.25">
      <c r="I13104">
        <v>24097</v>
      </c>
      <c r="J13104" t="s">
        <v>394</v>
      </c>
      <c r="K13104" t="s">
        <v>898</v>
      </c>
      <c r="L13104" s="82">
        <v>12541</v>
      </c>
      <c r="M13104" t="s">
        <v>14259</v>
      </c>
    </row>
    <row r="13105" spans="9:13" x14ac:dyDescent="0.25">
      <c r="I13105">
        <v>24098</v>
      </c>
      <c r="J13105" t="s">
        <v>316</v>
      </c>
      <c r="K13105" t="s">
        <v>933</v>
      </c>
      <c r="L13105" s="82">
        <v>23942</v>
      </c>
      <c r="M13105" t="s">
        <v>14260</v>
      </c>
    </row>
    <row r="13106" spans="9:13" x14ac:dyDescent="0.25">
      <c r="I13106">
        <v>24099</v>
      </c>
      <c r="J13106" t="s">
        <v>295</v>
      </c>
      <c r="K13106" t="s">
        <v>992</v>
      </c>
      <c r="L13106" s="82">
        <v>24003</v>
      </c>
      <c r="M13106" t="s">
        <v>14261</v>
      </c>
    </row>
    <row r="13107" spans="9:13" x14ac:dyDescent="0.25">
      <c r="I13107">
        <v>24100</v>
      </c>
      <c r="J13107" t="s">
        <v>347</v>
      </c>
      <c r="K13107" t="s">
        <v>892</v>
      </c>
      <c r="L13107" s="82">
        <v>23828</v>
      </c>
      <c r="M13107" t="s">
        <v>14262</v>
      </c>
    </row>
    <row r="13108" spans="9:13" x14ac:dyDescent="0.25">
      <c r="I13108">
        <v>24101</v>
      </c>
      <c r="J13108" t="s">
        <v>507</v>
      </c>
      <c r="K13108" t="s">
        <v>884</v>
      </c>
      <c r="L13108" s="82">
        <v>23834</v>
      </c>
      <c r="M13108" t="s">
        <v>14263</v>
      </c>
    </row>
    <row r="13109" spans="9:13" x14ac:dyDescent="0.25">
      <c r="I13109">
        <v>24102</v>
      </c>
      <c r="J13109" t="s">
        <v>369</v>
      </c>
      <c r="K13109" t="s">
        <v>823</v>
      </c>
      <c r="L13109" s="82">
        <v>23482</v>
      </c>
      <c r="M13109" t="s">
        <v>14264</v>
      </c>
    </row>
    <row r="13110" spans="9:13" x14ac:dyDescent="0.25">
      <c r="I13110">
        <v>24103</v>
      </c>
      <c r="J13110" t="s">
        <v>435</v>
      </c>
      <c r="K13110" t="s">
        <v>855</v>
      </c>
      <c r="L13110" s="82">
        <v>23591</v>
      </c>
      <c r="M13110" t="s">
        <v>14265</v>
      </c>
    </row>
    <row r="13111" spans="9:13" x14ac:dyDescent="0.25">
      <c r="I13111">
        <v>24104</v>
      </c>
      <c r="J13111" t="s">
        <v>610</v>
      </c>
      <c r="K13111" t="s">
        <v>963</v>
      </c>
      <c r="L13111" s="82">
        <v>23562</v>
      </c>
      <c r="M13111" t="s">
        <v>14266</v>
      </c>
    </row>
    <row r="13112" spans="9:13" x14ac:dyDescent="0.25">
      <c r="I13112">
        <v>24105</v>
      </c>
      <c r="J13112" t="s">
        <v>213</v>
      </c>
      <c r="K13112" t="s">
        <v>860</v>
      </c>
      <c r="L13112" s="82">
        <v>23125</v>
      </c>
      <c r="M13112" t="s">
        <v>14267</v>
      </c>
    </row>
    <row r="13113" spans="9:13" x14ac:dyDescent="0.25">
      <c r="I13113">
        <v>24106</v>
      </c>
      <c r="J13113" t="s">
        <v>571</v>
      </c>
      <c r="K13113" t="s">
        <v>965</v>
      </c>
      <c r="L13113" s="82">
        <v>23346</v>
      </c>
      <c r="M13113" t="s">
        <v>14268</v>
      </c>
    </row>
    <row r="13114" spans="9:13" x14ac:dyDescent="0.25">
      <c r="I13114">
        <v>24107</v>
      </c>
      <c r="J13114" t="s">
        <v>277</v>
      </c>
      <c r="K13114" t="s">
        <v>834</v>
      </c>
      <c r="L13114" s="82">
        <v>23106</v>
      </c>
      <c r="M13114" t="s">
        <v>14269</v>
      </c>
    </row>
    <row r="13115" spans="9:13" x14ac:dyDescent="0.25">
      <c r="I13115">
        <v>24108</v>
      </c>
      <c r="J13115" t="s">
        <v>569</v>
      </c>
      <c r="K13115" t="s">
        <v>840</v>
      </c>
      <c r="L13115" s="82">
        <v>28172</v>
      </c>
      <c r="M13115" t="s">
        <v>14270</v>
      </c>
    </row>
    <row r="13116" spans="9:13" x14ac:dyDescent="0.25">
      <c r="I13116">
        <v>24109</v>
      </c>
      <c r="J13116" t="s">
        <v>465</v>
      </c>
      <c r="K13116" t="s">
        <v>831</v>
      </c>
      <c r="L13116" s="82">
        <v>28294</v>
      </c>
      <c r="M13116" t="s">
        <v>14271</v>
      </c>
    </row>
    <row r="13117" spans="9:13" x14ac:dyDescent="0.25">
      <c r="I13117">
        <v>24110</v>
      </c>
      <c r="J13117" t="s">
        <v>506</v>
      </c>
      <c r="K13117" t="s">
        <v>929</v>
      </c>
      <c r="L13117" s="82">
        <v>28897</v>
      </c>
      <c r="M13117" t="s">
        <v>14272</v>
      </c>
    </row>
    <row r="13118" spans="9:13" x14ac:dyDescent="0.25">
      <c r="I13118">
        <v>24111</v>
      </c>
      <c r="J13118" t="s">
        <v>355</v>
      </c>
      <c r="K13118" t="s">
        <v>909</v>
      </c>
      <c r="L13118" s="82">
        <v>28505</v>
      </c>
      <c r="M13118" t="s">
        <v>14273</v>
      </c>
    </row>
    <row r="13119" spans="9:13" x14ac:dyDescent="0.25">
      <c r="I13119">
        <v>24112</v>
      </c>
      <c r="J13119" t="s">
        <v>532</v>
      </c>
      <c r="K13119" t="s">
        <v>940</v>
      </c>
      <c r="L13119" s="82">
        <v>23307</v>
      </c>
      <c r="M13119" t="s">
        <v>14274</v>
      </c>
    </row>
    <row r="13120" spans="9:13" x14ac:dyDescent="0.25">
      <c r="I13120">
        <v>24113</v>
      </c>
      <c r="J13120" t="s">
        <v>301</v>
      </c>
      <c r="K13120" t="s">
        <v>987</v>
      </c>
      <c r="L13120" s="82">
        <v>22805</v>
      </c>
      <c r="M13120" t="s">
        <v>14275</v>
      </c>
    </row>
    <row r="13121" spans="9:13" x14ac:dyDescent="0.25">
      <c r="I13121">
        <v>24114</v>
      </c>
      <c r="J13121" t="s">
        <v>475</v>
      </c>
      <c r="K13121" t="s">
        <v>850</v>
      </c>
      <c r="L13121" s="82">
        <v>22763</v>
      </c>
      <c r="M13121" t="s">
        <v>14276</v>
      </c>
    </row>
    <row r="13122" spans="9:13" x14ac:dyDescent="0.25">
      <c r="I13122">
        <v>24115</v>
      </c>
      <c r="J13122" t="s">
        <v>396</v>
      </c>
      <c r="K13122" t="s">
        <v>830</v>
      </c>
      <c r="L13122" s="82">
        <v>22715</v>
      </c>
      <c r="M13122" t="s">
        <v>14277</v>
      </c>
    </row>
    <row r="13123" spans="9:13" x14ac:dyDescent="0.25">
      <c r="I13123">
        <v>24116</v>
      </c>
      <c r="J13123" t="s">
        <v>445</v>
      </c>
      <c r="K13123" t="s">
        <v>930</v>
      </c>
      <c r="L13123" s="82">
        <v>22977</v>
      </c>
      <c r="M13123" t="s">
        <v>14278</v>
      </c>
    </row>
    <row r="13124" spans="9:13" x14ac:dyDescent="0.25">
      <c r="I13124">
        <v>24117</v>
      </c>
      <c r="J13124" t="s">
        <v>157</v>
      </c>
      <c r="K13124" t="s">
        <v>921</v>
      </c>
      <c r="L13124" s="82">
        <v>28569</v>
      </c>
      <c r="M13124" t="s">
        <v>14279</v>
      </c>
    </row>
    <row r="13125" spans="9:13" x14ac:dyDescent="0.25">
      <c r="I13125">
        <v>24118</v>
      </c>
      <c r="J13125" t="s">
        <v>574</v>
      </c>
      <c r="K13125" t="s">
        <v>897</v>
      </c>
      <c r="L13125" s="82">
        <v>28200</v>
      </c>
      <c r="M13125" t="s">
        <v>14280</v>
      </c>
    </row>
    <row r="13126" spans="9:13" x14ac:dyDescent="0.25">
      <c r="I13126">
        <v>24119</v>
      </c>
      <c r="J13126" t="s">
        <v>612</v>
      </c>
      <c r="K13126" t="s">
        <v>901</v>
      </c>
      <c r="L13126" s="82">
        <v>28196</v>
      </c>
      <c r="M13126" t="s">
        <v>14281</v>
      </c>
    </row>
    <row r="13127" spans="9:13" x14ac:dyDescent="0.25">
      <c r="I13127">
        <v>24120</v>
      </c>
      <c r="J13127" t="s">
        <v>507</v>
      </c>
      <c r="K13127" t="s">
        <v>698</v>
      </c>
      <c r="L13127" s="82">
        <v>28263</v>
      </c>
      <c r="M13127" t="s">
        <v>14282</v>
      </c>
    </row>
    <row r="13128" spans="9:13" x14ac:dyDescent="0.25">
      <c r="I13128">
        <v>24121</v>
      </c>
      <c r="J13128" t="s">
        <v>708</v>
      </c>
      <c r="K13128" t="s">
        <v>899</v>
      </c>
      <c r="L13128" s="82">
        <v>28196</v>
      </c>
      <c r="M13128" t="s">
        <v>14283</v>
      </c>
    </row>
    <row r="13129" spans="9:13" x14ac:dyDescent="0.25">
      <c r="I13129">
        <v>24122</v>
      </c>
      <c r="J13129" t="s">
        <v>202</v>
      </c>
      <c r="K13129" t="s">
        <v>903</v>
      </c>
      <c r="L13129" s="82">
        <v>27929</v>
      </c>
      <c r="M13129" t="s">
        <v>14284</v>
      </c>
    </row>
    <row r="13130" spans="9:13" x14ac:dyDescent="0.25">
      <c r="I13130">
        <v>24123</v>
      </c>
      <c r="J13130" t="s">
        <v>644</v>
      </c>
      <c r="K13130" t="s">
        <v>975</v>
      </c>
      <c r="L13130" s="82">
        <v>27883</v>
      </c>
      <c r="M13130" t="s">
        <v>14285</v>
      </c>
    </row>
    <row r="13131" spans="9:13" x14ac:dyDescent="0.25">
      <c r="I13131">
        <v>24124</v>
      </c>
      <c r="J13131" t="s">
        <v>473</v>
      </c>
      <c r="K13131" t="s">
        <v>908</v>
      </c>
      <c r="L13131" s="82">
        <v>27884</v>
      </c>
      <c r="M13131" t="s">
        <v>14286</v>
      </c>
    </row>
    <row r="13132" spans="9:13" x14ac:dyDescent="0.25">
      <c r="I13132">
        <v>24125</v>
      </c>
      <c r="J13132" t="s">
        <v>212</v>
      </c>
      <c r="K13132" t="s">
        <v>967</v>
      </c>
      <c r="L13132" s="82">
        <v>27900</v>
      </c>
      <c r="M13132" t="s">
        <v>14287</v>
      </c>
    </row>
    <row r="13133" spans="9:13" x14ac:dyDescent="0.25">
      <c r="I13133">
        <v>24126</v>
      </c>
      <c r="J13133" t="s">
        <v>445</v>
      </c>
      <c r="K13133" t="s">
        <v>828</v>
      </c>
      <c r="L13133" s="82">
        <v>28098</v>
      </c>
      <c r="M13133" t="s">
        <v>14288</v>
      </c>
    </row>
    <row r="13134" spans="9:13" x14ac:dyDescent="0.25">
      <c r="I13134">
        <v>24127</v>
      </c>
      <c r="J13134" t="s">
        <v>283</v>
      </c>
      <c r="K13134" t="s">
        <v>986</v>
      </c>
      <c r="L13134" s="82">
        <v>27870</v>
      </c>
      <c r="M13134" t="s">
        <v>14289</v>
      </c>
    </row>
    <row r="13135" spans="9:13" x14ac:dyDescent="0.25">
      <c r="I13135">
        <v>24128</v>
      </c>
      <c r="J13135" t="s">
        <v>497</v>
      </c>
      <c r="K13135" t="s">
        <v>916</v>
      </c>
      <c r="L13135" s="82">
        <v>28012</v>
      </c>
      <c r="M13135" t="s">
        <v>14290</v>
      </c>
    </row>
    <row r="13136" spans="9:13" x14ac:dyDescent="0.25">
      <c r="I13136">
        <v>24129</v>
      </c>
      <c r="J13136" t="s">
        <v>545</v>
      </c>
      <c r="K13136" t="s">
        <v>902</v>
      </c>
      <c r="L13136" s="82">
        <v>27126</v>
      </c>
      <c r="M13136" t="s">
        <v>14291</v>
      </c>
    </row>
    <row r="13137" spans="9:13" x14ac:dyDescent="0.25">
      <c r="I13137">
        <v>24130</v>
      </c>
      <c r="J13137" t="s">
        <v>273</v>
      </c>
      <c r="K13137" t="s">
        <v>878</v>
      </c>
      <c r="L13137" s="82">
        <v>27032</v>
      </c>
      <c r="M13137" t="s">
        <v>14292</v>
      </c>
    </row>
    <row r="13138" spans="9:13" x14ac:dyDescent="0.25">
      <c r="I13138">
        <v>24131</v>
      </c>
      <c r="J13138" t="s">
        <v>219</v>
      </c>
      <c r="K13138" t="s">
        <v>896</v>
      </c>
      <c r="L13138" s="82">
        <v>27181</v>
      </c>
      <c r="M13138" t="s">
        <v>14293</v>
      </c>
    </row>
    <row r="13139" spans="9:13" x14ac:dyDescent="0.25">
      <c r="I13139">
        <v>24132</v>
      </c>
      <c r="J13139" t="s">
        <v>688</v>
      </c>
      <c r="K13139" t="s">
        <v>927</v>
      </c>
      <c r="L13139" s="82">
        <v>27390</v>
      </c>
      <c r="M13139" t="s">
        <v>14294</v>
      </c>
    </row>
    <row r="13140" spans="9:13" x14ac:dyDescent="0.25">
      <c r="I13140">
        <v>24133</v>
      </c>
      <c r="J13140" t="s">
        <v>370</v>
      </c>
      <c r="K13140" t="s">
        <v>952</v>
      </c>
      <c r="L13140" s="82">
        <v>27212</v>
      </c>
      <c r="M13140" t="s">
        <v>14295</v>
      </c>
    </row>
    <row r="13141" spans="9:13" x14ac:dyDescent="0.25">
      <c r="I13141">
        <v>24134</v>
      </c>
      <c r="J13141" t="s">
        <v>246</v>
      </c>
      <c r="K13141" t="s">
        <v>901</v>
      </c>
      <c r="L13141" s="82">
        <v>27161</v>
      </c>
      <c r="M13141" t="s">
        <v>14296</v>
      </c>
    </row>
    <row r="13142" spans="9:13" x14ac:dyDescent="0.25">
      <c r="I13142">
        <v>24135</v>
      </c>
      <c r="J13142" t="s">
        <v>664</v>
      </c>
      <c r="K13142" t="s">
        <v>930</v>
      </c>
      <c r="L13142" s="82">
        <v>27639</v>
      </c>
      <c r="M13142" t="s">
        <v>14297</v>
      </c>
    </row>
    <row r="13143" spans="9:13" x14ac:dyDescent="0.25">
      <c r="I13143">
        <v>24136</v>
      </c>
      <c r="J13143" t="s">
        <v>429</v>
      </c>
      <c r="K13143" t="s">
        <v>975</v>
      </c>
      <c r="L13143" s="82">
        <v>27577</v>
      </c>
      <c r="M13143" t="s">
        <v>14298</v>
      </c>
    </row>
    <row r="13144" spans="9:13" x14ac:dyDescent="0.25">
      <c r="I13144">
        <v>24137</v>
      </c>
      <c r="J13144" t="s">
        <v>634</v>
      </c>
      <c r="K13144" t="s">
        <v>991</v>
      </c>
      <c r="L13144" s="82">
        <v>27744</v>
      </c>
      <c r="M13144" t="s">
        <v>14299</v>
      </c>
    </row>
    <row r="13145" spans="9:13" x14ac:dyDescent="0.25">
      <c r="I13145">
        <v>24138</v>
      </c>
      <c r="J13145" t="s">
        <v>592</v>
      </c>
      <c r="K13145" t="s">
        <v>902</v>
      </c>
      <c r="L13145" s="82">
        <v>27520</v>
      </c>
      <c r="M13145" t="s">
        <v>14300</v>
      </c>
    </row>
    <row r="13146" spans="9:13" x14ac:dyDescent="0.25">
      <c r="I13146">
        <v>24139</v>
      </c>
      <c r="J13146" t="s">
        <v>454</v>
      </c>
      <c r="K13146" t="s">
        <v>923</v>
      </c>
      <c r="L13146" s="82">
        <v>26811</v>
      </c>
      <c r="M13146" t="s">
        <v>14301</v>
      </c>
    </row>
    <row r="13147" spans="9:13" x14ac:dyDescent="0.25">
      <c r="I13147">
        <v>24140</v>
      </c>
      <c r="J13147" t="s">
        <v>254</v>
      </c>
      <c r="K13147" t="s">
        <v>900</v>
      </c>
      <c r="L13147" s="82">
        <v>27782</v>
      </c>
      <c r="M13147" t="s">
        <v>14302</v>
      </c>
    </row>
    <row r="13148" spans="9:13" x14ac:dyDescent="0.25">
      <c r="I13148">
        <v>24141</v>
      </c>
      <c r="J13148" t="s">
        <v>637</v>
      </c>
      <c r="K13148" t="s">
        <v>853</v>
      </c>
      <c r="L13148" s="82">
        <v>22910</v>
      </c>
      <c r="M13148" t="s">
        <v>14303</v>
      </c>
    </row>
    <row r="13149" spans="9:13" x14ac:dyDescent="0.25">
      <c r="I13149">
        <v>24142</v>
      </c>
      <c r="J13149" t="s">
        <v>349</v>
      </c>
      <c r="K13149" t="s">
        <v>890</v>
      </c>
      <c r="L13149" s="82">
        <v>22824</v>
      </c>
      <c r="M13149" t="s">
        <v>14304</v>
      </c>
    </row>
    <row r="13150" spans="9:13" x14ac:dyDescent="0.25">
      <c r="I13150">
        <v>24143</v>
      </c>
      <c r="J13150" t="s">
        <v>424</v>
      </c>
      <c r="K13150" t="s">
        <v>828</v>
      </c>
      <c r="L13150" s="82">
        <v>22867</v>
      </c>
      <c r="M13150" t="s">
        <v>14305</v>
      </c>
    </row>
    <row r="13151" spans="9:13" x14ac:dyDescent="0.25">
      <c r="I13151">
        <v>24144</v>
      </c>
      <c r="J13151" t="s">
        <v>580</v>
      </c>
      <c r="K13151" t="s">
        <v>860</v>
      </c>
      <c r="L13151" s="82">
        <v>22926</v>
      </c>
      <c r="M13151" t="s">
        <v>14306</v>
      </c>
    </row>
    <row r="13152" spans="9:13" x14ac:dyDescent="0.25">
      <c r="I13152">
        <v>24145</v>
      </c>
      <c r="J13152" t="s">
        <v>235</v>
      </c>
      <c r="K13152" t="s">
        <v>880</v>
      </c>
      <c r="L13152" s="82">
        <v>22666</v>
      </c>
      <c r="M13152" t="s">
        <v>14307</v>
      </c>
    </row>
    <row r="13153" spans="9:13" x14ac:dyDescent="0.25">
      <c r="I13153">
        <v>24146</v>
      </c>
      <c r="J13153" t="s">
        <v>693</v>
      </c>
      <c r="K13153" t="s">
        <v>831</v>
      </c>
      <c r="L13153" s="82">
        <v>22468</v>
      </c>
      <c r="M13153" t="s">
        <v>14308</v>
      </c>
    </row>
    <row r="13154" spans="9:13" x14ac:dyDescent="0.25">
      <c r="I13154">
        <v>24147</v>
      </c>
      <c r="J13154" t="s">
        <v>605</v>
      </c>
      <c r="K13154" t="s">
        <v>857</v>
      </c>
      <c r="L13154" s="82">
        <v>13075</v>
      </c>
      <c r="M13154" t="s">
        <v>14309</v>
      </c>
    </row>
    <row r="13155" spans="9:13" x14ac:dyDescent="0.25">
      <c r="I13155">
        <v>24148</v>
      </c>
      <c r="J13155" t="s">
        <v>388</v>
      </c>
      <c r="K13155" t="s">
        <v>872</v>
      </c>
      <c r="L13155" s="82">
        <v>20565</v>
      </c>
      <c r="M13155" t="s">
        <v>14310</v>
      </c>
    </row>
    <row r="13156" spans="9:13" x14ac:dyDescent="0.25">
      <c r="I13156">
        <v>24149</v>
      </c>
      <c r="J13156" t="s">
        <v>530</v>
      </c>
      <c r="K13156" t="s">
        <v>861</v>
      </c>
      <c r="L13156" s="82">
        <v>20706</v>
      </c>
      <c r="M13156" t="s">
        <v>14311</v>
      </c>
    </row>
    <row r="13157" spans="9:13" x14ac:dyDescent="0.25">
      <c r="I13157">
        <v>24150</v>
      </c>
      <c r="J13157" t="s">
        <v>595</v>
      </c>
      <c r="K13157" t="s">
        <v>942</v>
      </c>
      <c r="L13157" s="82">
        <v>20172</v>
      </c>
      <c r="M13157" t="s">
        <v>14312</v>
      </c>
    </row>
    <row r="13158" spans="9:13" x14ac:dyDescent="0.25">
      <c r="I13158">
        <v>24151</v>
      </c>
      <c r="J13158" t="s">
        <v>148</v>
      </c>
      <c r="K13158" t="s">
        <v>965</v>
      </c>
      <c r="L13158" s="82">
        <v>20323</v>
      </c>
      <c r="M13158" t="s">
        <v>14313</v>
      </c>
    </row>
    <row r="13159" spans="9:13" x14ac:dyDescent="0.25">
      <c r="I13159">
        <v>24152</v>
      </c>
      <c r="J13159" t="s">
        <v>216</v>
      </c>
      <c r="K13159" t="s">
        <v>896</v>
      </c>
      <c r="L13159" s="82">
        <v>14025</v>
      </c>
      <c r="M13159" t="s">
        <v>14314</v>
      </c>
    </row>
    <row r="13160" spans="9:13" x14ac:dyDescent="0.25">
      <c r="I13160">
        <v>24153</v>
      </c>
      <c r="J13160" t="s">
        <v>170</v>
      </c>
      <c r="K13160" t="s">
        <v>834</v>
      </c>
      <c r="L13160" s="82">
        <v>15308</v>
      </c>
      <c r="M13160" t="s">
        <v>14315</v>
      </c>
    </row>
    <row r="13161" spans="9:13" x14ac:dyDescent="0.25">
      <c r="I13161">
        <v>24154</v>
      </c>
      <c r="J13161" t="s">
        <v>259</v>
      </c>
      <c r="K13161" t="s">
        <v>851</v>
      </c>
      <c r="L13161" s="82">
        <v>15180</v>
      </c>
      <c r="M13161" t="s">
        <v>14316</v>
      </c>
    </row>
    <row r="13162" spans="9:13" x14ac:dyDescent="0.25">
      <c r="I13162">
        <v>24155</v>
      </c>
      <c r="J13162" t="s">
        <v>659</v>
      </c>
      <c r="K13162" t="s">
        <v>869</v>
      </c>
      <c r="L13162" s="82">
        <v>15409</v>
      </c>
      <c r="M13162" t="s">
        <v>14317</v>
      </c>
    </row>
    <row r="13163" spans="9:13" x14ac:dyDescent="0.25">
      <c r="I13163">
        <v>24156</v>
      </c>
      <c r="J13163" t="s">
        <v>589</v>
      </c>
      <c r="K13163" t="s">
        <v>872</v>
      </c>
      <c r="L13163" s="82">
        <v>15502</v>
      </c>
      <c r="M13163" t="s">
        <v>14318</v>
      </c>
    </row>
    <row r="13164" spans="9:13" x14ac:dyDescent="0.25">
      <c r="I13164">
        <v>24157</v>
      </c>
      <c r="J13164" t="s">
        <v>398</v>
      </c>
      <c r="K13164" t="s">
        <v>981</v>
      </c>
      <c r="L13164" s="82">
        <v>15983</v>
      </c>
      <c r="M13164" t="s">
        <v>14319</v>
      </c>
    </row>
    <row r="13165" spans="9:13" x14ac:dyDescent="0.25">
      <c r="I13165">
        <v>24158</v>
      </c>
      <c r="J13165" t="s">
        <v>516</v>
      </c>
      <c r="K13165" t="s">
        <v>905</v>
      </c>
      <c r="L13165" s="82">
        <v>15933</v>
      </c>
      <c r="M13165" t="s">
        <v>14320</v>
      </c>
    </row>
    <row r="13166" spans="9:13" x14ac:dyDescent="0.25">
      <c r="I13166">
        <v>24159</v>
      </c>
      <c r="J13166" t="s">
        <v>192</v>
      </c>
      <c r="K13166" t="s">
        <v>881</v>
      </c>
      <c r="L13166" s="82">
        <v>29226</v>
      </c>
      <c r="M13166" t="s">
        <v>14321</v>
      </c>
    </row>
    <row r="13167" spans="9:13" x14ac:dyDescent="0.25">
      <c r="I13167">
        <v>24160</v>
      </c>
      <c r="J13167" t="s">
        <v>203</v>
      </c>
      <c r="K13167" t="s">
        <v>850</v>
      </c>
      <c r="L13167" s="82">
        <v>29528</v>
      </c>
      <c r="M13167" t="s">
        <v>14322</v>
      </c>
    </row>
    <row r="13168" spans="9:13" x14ac:dyDescent="0.25">
      <c r="I13168">
        <v>24161</v>
      </c>
      <c r="J13168" t="s">
        <v>166</v>
      </c>
      <c r="K13168" t="s">
        <v>894</v>
      </c>
      <c r="L13168" s="82">
        <v>29255</v>
      </c>
      <c r="M13168" t="s">
        <v>14323</v>
      </c>
    </row>
    <row r="13169" spans="9:13" x14ac:dyDescent="0.25">
      <c r="I13169">
        <v>24162</v>
      </c>
      <c r="J13169" t="s">
        <v>431</v>
      </c>
      <c r="K13169" t="s">
        <v>869</v>
      </c>
      <c r="L13169" s="82">
        <v>29419</v>
      </c>
      <c r="M13169" t="s">
        <v>14324</v>
      </c>
    </row>
    <row r="13170" spans="9:13" x14ac:dyDescent="0.25">
      <c r="I13170">
        <v>24163</v>
      </c>
      <c r="J13170" t="s">
        <v>358</v>
      </c>
      <c r="K13170" t="s">
        <v>1008</v>
      </c>
      <c r="L13170" s="82">
        <v>29279</v>
      </c>
      <c r="M13170" t="s">
        <v>14325</v>
      </c>
    </row>
    <row r="13171" spans="9:13" x14ac:dyDescent="0.25">
      <c r="I13171">
        <v>24164</v>
      </c>
      <c r="J13171" t="s">
        <v>672</v>
      </c>
      <c r="K13171" t="s">
        <v>977</v>
      </c>
      <c r="L13171" s="82">
        <v>28442</v>
      </c>
      <c r="M13171" t="s">
        <v>14326</v>
      </c>
    </row>
    <row r="13172" spans="9:13" x14ac:dyDescent="0.25">
      <c r="I13172">
        <v>24165</v>
      </c>
      <c r="J13172" t="s">
        <v>201</v>
      </c>
      <c r="K13172" t="s">
        <v>873</v>
      </c>
      <c r="L13172" s="82">
        <v>28238</v>
      </c>
      <c r="M13172" t="s">
        <v>14327</v>
      </c>
    </row>
    <row r="13173" spans="9:13" x14ac:dyDescent="0.25">
      <c r="I13173">
        <v>24166</v>
      </c>
      <c r="J13173" t="s">
        <v>670</v>
      </c>
      <c r="K13173" t="s">
        <v>999</v>
      </c>
      <c r="L13173" s="82">
        <v>28268</v>
      </c>
      <c r="M13173" t="s">
        <v>14328</v>
      </c>
    </row>
    <row r="13174" spans="9:13" x14ac:dyDescent="0.25">
      <c r="I13174">
        <v>24167</v>
      </c>
      <c r="J13174" t="s">
        <v>392</v>
      </c>
      <c r="K13174" t="s">
        <v>824</v>
      </c>
      <c r="L13174" s="82">
        <v>28404</v>
      </c>
      <c r="M13174" t="s">
        <v>14329</v>
      </c>
    </row>
    <row r="13175" spans="9:13" x14ac:dyDescent="0.25">
      <c r="I13175">
        <v>24168</v>
      </c>
      <c r="J13175" t="s">
        <v>652</v>
      </c>
      <c r="K13175" t="s">
        <v>989</v>
      </c>
      <c r="L13175" s="82">
        <v>28263</v>
      </c>
      <c r="M13175" t="s">
        <v>14330</v>
      </c>
    </row>
    <row r="13176" spans="9:13" x14ac:dyDescent="0.25">
      <c r="I13176">
        <v>24169</v>
      </c>
      <c r="J13176" t="s">
        <v>657</v>
      </c>
      <c r="K13176" t="s">
        <v>930</v>
      </c>
      <c r="L13176" s="82">
        <v>27950</v>
      </c>
      <c r="M13176" t="s">
        <v>14331</v>
      </c>
    </row>
    <row r="13177" spans="9:13" x14ac:dyDescent="0.25">
      <c r="I13177">
        <v>24170</v>
      </c>
      <c r="J13177" t="s">
        <v>180</v>
      </c>
      <c r="K13177" t="s">
        <v>857</v>
      </c>
      <c r="L13177" s="82">
        <v>28057</v>
      </c>
      <c r="M13177" t="s">
        <v>14332</v>
      </c>
    </row>
    <row r="13178" spans="9:13" x14ac:dyDescent="0.25">
      <c r="I13178">
        <v>24171</v>
      </c>
      <c r="J13178" t="s">
        <v>386</v>
      </c>
      <c r="K13178" t="s">
        <v>982</v>
      </c>
      <c r="L13178" s="82">
        <v>28990</v>
      </c>
      <c r="M13178" t="s">
        <v>14333</v>
      </c>
    </row>
    <row r="13179" spans="9:13" x14ac:dyDescent="0.25">
      <c r="I13179">
        <v>24172</v>
      </c>
      <c r="J13179" t="s">
        <v>174</v>
      </c>
      <c r="K13179" t="s">
        <v>857</v>
      </c>
      <c r="L13179" s="82">
        <v>29125</v>
      </c>
      <c r="M13179" t="s">
        <v>14334</v>
      </c>
    </row>
    <row r="13180" spans="9:13" x14ac:dyDescent="0.25">
      <c r="I13180">
        <v>24173</v>
      </c>
      <c r="J13180" t="s">
        <v>392</v>
      </c>
      <c r="K13180" t="s">
        <v>838</v>
      </c>
      <c r="L13180" s="82">
        <v>28878</v>
      </c>
      <c r="M13180" t="s">
        <v>14335</v>
      </c>
    </row>
    <row r="13181" spans="9:13" x14ac:dyDescent="0.25">
      <c r="I13181">
        <v>24174</v>
      </c>
      <c r="J13181" t="s">
        <v>488</v>
      </c>
      <c r="K13181" t="s">
        <v>885</v>
      </c>
      <c r="L13181" s="82">
        <v>29001</v>
      </c>
      <c r="M13181" t="s">
        <v>14336</v>
      </c>
    </row>
    <row r="13182" spans="9:13" x14ac:dyDescent="0.25">
      <c r="I13182">
        <v>24175</v>
      </c>
      <c r="J13182" t="s">
        <v>392</v>
      </c>
      <c r="K13182" t="s">
        <v>881</v>
      </c>
      <c r="L13182" s="82">
        <v>28557</v>
      </c>
      <c r="M13182" t="s">
        <v>14337</v>
      </c>
    </row>
    <row r="13183" spans="9:13" x14ac:dyDescent="0.25">
      <c r="I13183">
        <v>24176</v>
      </c>
      <c r="J13183" t="s">
        <v>398</v>
      </c>
      <c r="K13183" t="s">
        <v>848</v>
      </c>
      <c r="L13183" s="82">
        <v>28600</v>
      </c>
      <c r="M13183" t="s">
        <v>14338</v>
      </c>
    </row>
    <row r="13184" spans="9:13" x14ac:dyDescent="0.25">
      <c r="I13184">
        <v>24177</v>
      </c>
      <c r="J13184" t="s">
        <v>222</v>
      </c>
      <c r="K13184" t="s">
        <v>921</v>
      </c>
      <c r="L13184" s="82">
        <v>28160</v>
      </c>
      <c r="M13184" t="s">
        <v>14339</v>
      </c>
    </row>
    <row r="13185" spans="9:13" x14ac:dyDescent="0.25">
      <c r="I13185">
        <v>24178</v>
      </c>
      <c r="J13185" t="s">
        <v>614</v>
      </c>
      <c r="K13185" t="s">
        <v>360</v>
      </c>
      <c r="L13185" s="82">
        <v>28408</v>
      </c>
      <c r="M13185" t="s">
        <v>14340</v>
      </c>
    </row>
    <row r="13186" spans="9:13" x14ac:dyDescent="0.25">
      <c r="I13186">
        <v>24179</v>
      </c>
      <c r="J13186" t="s">
        <v>610</v>
      </c>
      <c r="K13186" t="s">
        <v>903</v>
      </c>
      <c r="L13186" s="82">
        <v>28191</v>
      </c>
      <c r="M13186" t="s">
        <v>14341</v>
      </c>
    </row>
    <row r="13187" spans="9:13" x14ac:dyDescent="0.25">
      <c r="I13187">
        <v>24180</v>
      </c>
      <c r="J13187" t="s">
        <v>350</v>
      </c>
      <c r="K13187" t="s">
        <v>968</v>
      </c>
      <c r="L13187" s="82">
        <v>15812</v>
      </c>
      <c r="M13187" t="s">
        <v>14342</v>
      </c>
    </row>
    <row r="13188" spans="9:13" x14ac:dyDescent="0.25">
      <c r="I13188">
        <v>24181</v>
      </c>
      <c r="J13188" t="s">
        <v>240</v>
      </c>
      <c r="K13188" t="s">
        <v>853</v>
      </c>
      <c r="L13188" s="82">
        <v>15995</v>
      </c>
      <c r="M13188" t="s">
        <v>14343</v>
      </c>
    </row>
    <row r="13189" spans="9:13" x14ac:dyDescent="0.25">
      <c r="I13189">
        <v>24182</v>
      </c>
      <c r="J13189" t="s">
        <v>348</v>
      </c>
      <c r="K13189" t="s">
        <v>866</v>
      </c>
      <c r="L13189" s="82">
        <v>15859</v>
      </c>
      <c r="M13189" t="s">
        <v>14344</v>
      </c>
    </row>
    <row r="13190" spans="9:13" x14ac:dyDescent="0.25">
      <c r="I13190">
        <v>24183</v>
      </c>
      <c r="J13190" t="s">
        <v>608</v>
      </c>
      <c r="K13190" t="s">
        <v>891</v>
      </c>
      <c r="L13190" s="82">
        <v>22519</v>
      </c>
      <c r="M13190" t="s">
        <v>14345</v>
      </c>
    </row>
    <row r="13191" spans="9:13" x14ac:dyDescent="0.25">
      <c r="I13191">
        <v>24184</v>
      </c>
      <c r="J13191" t="s">
        <v>318</v>
      </c>
      <c r="K13191" t="s">
        <v>477</v>
      </c>
      <c r="L13191" s="82">
        <v>22548</v>
      </c>
      <c r="M13191" t="s">
        <v>14346</v>
      </c>
    </row>
    <row r="13192" spans="9:13" x14ac:dyDescent="0.25">
      <c r="I13192">
        <v>24185</v>
      </c>
      <c r="J13192" t="s">
        <v>634</v>
      </c>
      <c r="K13192" t="s">
        <v>962</v>
      </c>
      <c r="L13192" s="82">
        <v>22245</v>
      </c>
      <c r="M13192" t="s">
        <v>14347</v>
      </c>
    </row>
    <row r="13193" spans="9:13" x14ac:dyDescent="0.25">
      <c r="I13193">
        <v>24186</v>
      </c>
      <c r="J13193" t="s">
        <v>281</v>
      </c>
      <c r="K13193" t="s">
        <v>999</v>
      </c>
      <c r="L13193" s="82">
        <v>21965</v>
      </c>
      <c r="M13193" t="s">
        <v>14348</v>
      </c>
    </row>
    <row r="13194" spans="9:13" x14ac:dyDescent="0.25">
      <c r="I13194">
        <v>24187</v>
      </c>
      <c r="J13194" t="s">
        <v>727</v>
      </c>
      <c r="K13194" t="s">
        <v>880</v>
      </c>
      <c r="L13194" s="82">
        <v>21954</v>
      </c>
      <c r="M13194" t="s">
        <v>14349</v>
      </c>
    </row>
    <row r="13195" spans="9:13" x14ac:dyDescent="0.25">
      <c r="I13195">
        <v>24188</v>
      </c>
      <c r="J13195" t="s">
        <v>314</v>
      </c>
      <c r="K13195" t="s">
        <v>950</v>
      </c>
      <c r="L13195" s="82">
        <v>21677</v>
      </c>
      <c r="M13195" t="s">
        <v>14350</v>
      </c>
    </row>
    <row r="13196" spans="9:13" x14ac:dyDescent="0.25">
      <c r="I13196">
        <v>24189</v>
      </c>
      <c r="J13196" t="s">
        <v>419</v>
      </c>
      <c r="K13196" t="s">
        <v>1007</v>
      </c>
      <c r="L13196" s="82">
        <v>21855</v>
      </c>
      <c r="M13196" t="s">
        <v>14351</v>
      </c>
    </row>
    <row r="13197" spans="9:13" x14ac:dyDescent="0.25">
      <c r="I13197">
        <v>24190</v>
      </c>
      <c r="J13197" t="s">
        <v>453</v>
      </c>
      <c r="K13197" t="s">
        <v>994</v>
      </c>
      <c r="L13197" s="82">
        <v>21494</v>
      </c>
      <c r="M13197" t="s">
        <v>14352</v>
      </c>
    </row>
    <row r="13198" spans="9:13" x14ac:dyDescent="0.25">
      <c r="I13198">
        <v>24191</v>
      </c>
      <c r="J13198" t="s">
        <v>321</v>
      </c>
      <c r="K13198" t="s">
        <v>892</v>
      </c>
      <c r="L13198" s="82">
        <v>22170</v>
      </c>
      <c r="M13198" t="s">
        <v>14353</v>
      </c>
    </row>
    <row r="13199" spans="9:13" x14ac:dyDescent="0.25">
      <c r="I13199">
        <v>24192</v>
      </c>
      <c r="J13199" t="s">
        <v>738</v>
      </c>
      <c r="K13199" t="s">
        <v>951</v>
      </c>
      <c r="L13199" s="82">
        <v>21919</v>
      </c>
      <c r="M13199" t="s">
        <v>14354</v>
      </c>
    </row>
    <row r="13200" spans="9:13" x14ac:dyDescent="0.25">
      <c r="I13200">
        <v>24193</v>
      </c>
      <c r="J13200" t="s">
        <v>430</v>
      </c>
      <c r="K13200" t="s">
        <v>974</v>
      </c>
      <c r="L13200" s="82">
        <v>21901</v>
      </c>
      <c r="M13200" t="s">
        <v>14355</v>
      </c>
    </row>
    <row r="13201" spans="9:13" x14ac:dyDescent="0.25">
      <c r="I13201">
        <v>24194</v>
      </c>
      <c r="J13201" t="s">
        <v>483</v>
      </c>
      <c r="K13201" t="s">
        <v>664</v>
      </c>
      <c r="L13201" s="82">
        <v>21571</v>
      </c>
      <c r="M13201" t="s">
        <v>14356</v>
      </c>
    </row>
    <row r="13202" spans="9:13" x14ac:dyDescent="0.25">
      <c r="I13202">
        <v>24195</v>
      </c>
      <c r="J13202" t="s">
        <v>443</v>
      </c>
      <c r="K13202" t="s">
        <v>847</v>
      </c>
      <c r="L13202" s="82">
        <v>25906</v>
      </c>
      <c r="M13202" t="s">
        <v>14357</v>
      </c>
    </row>
    <row r="13203" spans="9:13" x14ac:dyDescent="0.25">
      <c r="I13203">
        <v>24196</v>
      </c>
      <c r="J13203" t="s">
        <v>483</v>
      </c>
      <c r="K13203" t="s">
        <v>921</v>
      </c>
      <c r="L13203" s="82">
        <v>25654</v>
      </c>
      <c r="M13203" t="s">
        <v>14358</v>
      </c>
    </row>
    <row r="13204" spans="9:13" x14ac:dyDescent="0.25">
      <c r="I13204">
        <v>24197</v>
      </c>
      <c r="J13204" t="s">
        <v>470</v>
      </c>
      <c r="K13204" t="s">
        <v>828</v>
      </c>
      <c r="L13204" s="82">
        <v>25647</v>
      </c>
      <c r="M13204" t="s">
        <v>14359</v>
      </c>
    </row>
    <row r="13205" spans="9:13" x14ac:dyDescent="0.25">
      <c r="I13205">
        <v>24198</v>
      </c>
      <c r="J13205" t="s">
        <v>647</v>
      </c>
      <c r="K13205" t="s">
        <v>990</v>
      </c>
      <c r="L13205" s="82">
        <v>25808</v>
      </c>
      <c r="M13205" t="s">
        <v>14360</v>
      </c>
    </row>
    <row r="13206" spans="9:13" x14ac:dyDescent="0.25">
      <c r="I13206">
        <v>24199</v>
      </c>
      <c r="J13206" t="s">
        <v>572</v>
      </c>
      <c r="K13206" t="s">
        <v>951</v>
      </c>
      <c r="L13206" s="82">
        <v>25694</v>
      </c>
      <c r="M13206" t="s">
        <v>14361</v>
      </c>
    </row>
    <row r="13207" spans="9:13" x14ac:dyDescent="0.25">
      <c r="I13207">
        <v>24200</v>
      </c>
      <c r="J13207" t="s">
        <v>431</v>
      </c>
      <c r="K13207" t="s">
        <v>968</v>
      </c>
      <c r="L13207" s="82">
        <v>25864</v>
      </c>
      <c r="M13207" t="s">
        <v>14362</v>
      </c>
    </row>
    <row r="13208" spans="9:13" x14ac:dyDescent="0.25">
      <c r="I13208">
        <v>24201</v>
      </c>
      <c r="J13208" t="s">
        <v>316</v>
      </c>
      <c r="K13208" t="s">
        <v>959</v>
      </c>
      <c r="L13208" s="82">
        <v>25410</v>
      </c>
      <c r="M13208" t="s">
        <v>14363</v>
      </c>
    </row>
    <row r="13209" spans="9:13" x14ac:dyDescent="0.25">
      <c r="I13209">
        <v>24202</v>
      </c>
      <c r="J13209" t="s">
        <v>230</v>
      </c>
      <c r="K13209" t="s">
        <v>122</v>
      </c>
      <c r="L13209" s="82">
        <v>25496</v>
      </c>
      <c r="M13209" t="s">
        <v>14364</v>
      </c>
    </row>
    <row r="13210" spans="9:13" x14ac:dyDescent="0.25">
      <c r="I13210">
        <v>24203</v>
      </c>
      <c r="J13210" t="s">
        <v>488</v>
      </c>
      <c r="K13210" t="s">
        <v>844</v>
      </c>
      <c r="L13210" s="82">
        <v>25458</v>
      </c>
      <c r="M13210" t="s">
        <v>14365</v>
      </c>
    </row>
    <row r="13211" spans="9:13" x14ac:dyDescent="0.25">
      <c r="I13211">
        <v>24204</v>
      </c>
      <c r="J13211" t="s">
        <v>410</v>
      </c>
      <c r="K13211" t="s">
        <v>854</v>
      </c>
      <c r="L13211" s="82">
        <v>25396</v>
      </c>
      <c r="M13211" t="s">
        <v>14366</v>
      </c>
    </row>
    <row r="13212" spans="9:13" x14ac:dyDescent="0.25">
      <c r="I13212">
        <v>24205</v>
      </c>
      <c r="J13212" t="s">
        <v>450</v>
      </c>
      <c r="K13212" t="s">
        <v>884</v>
      </c>
      <c r="L13212" s="82">
        <v>25557</v>
      </c>
      <c r="M13212" t="s">
        <v>14367</v>
      </c>
    </row>
    <row r="13213" spans="9:13" x14ac:dyDescent="0.25">
      <c r="I13213">
        <v>24206</v>
      </c>
      <c r="J13213" t="s">
        <v>398</v>
      </c>
      <c r="K13213" t="s">
        <v>868</v>
      </c>
      <c r="L13213" s="82">
        <v>25257</v>
      </c>
      <c r="M13213" t="s">
        <v>14368</v>
      </c>
    </row>
    <row r="13214" spans="9:13" x14ac:dyDescent="0.25">
      <c r="I13214">
        <v>24207</v>
      </c>
      <c r="J13214" t="s">
        <v>481</v>
      </c>
      <c r="K13214" t="s">
        <v>1008</v>
      </c>
      <c r="L13214" s="82">
        <v>25024</v>
      </c>
      <c r="M13214" t="s">
        <v>14369</v>
      </c>
    </row>
    <row r="13215" spans="9:13" x14ac:dyDescent="0.25">
      <c r="I13215">
        <v>24208</v>
      </c>
      <c r="J13215" t="s">
        <v>711</v>
      </c>
      <c r="K13215" t="s">
        <v>871</v>
      </c>
      <c r="L13215" s="82">
        <v>25265</v>
      </c>
      <c r="M13215" t="s">
        <v>14370</v>
      </c>
    </row>
    <row r="13216" spans="9:13" x14ac:dyDescent="0.25">
      <c r="I13216">
        <v>24209</v>
      </c>
      <c r="J13216" t="s">
        <v>647</v>
      </c>
      <c r="K13216" t="s">
        <v>167</v>
      </c>
      <c r="L13216" s="82">
        <v>25517</v>
      </c>
      <c r="M13216" t="s">
        <v>14371</v>
      </c>
    </row>
    <row r="13217" spans="9:13" x14ac:dyDescent="0.25">
      <c r="I13217">
        <v>24210</v>
      </c>
      <c r="J13217" t="s">
        <v>582</v>
      </c>
      <c r="K13217" t="s">
        <v>965</v>
      </c>
      <c r="L13217" s="82">
        <v>25370</v>
      </c>
      <c r="M13217" t="s">
        <v>14372</v>
      </c>
    </row>
    <row r="13218" spans="9:13" x14ac:dyDescent="0.25">
      <c r="I13218">
        <v>24211</v>
      </c>
      <c r="J13218" t="s">
        <v>466</v>
      </c>
      <c r="K13218" t="s">
        <v>965</v>
      </c>
      <c r="L13218" s="82">
        <v>25221</v>
      </c>
      <c r="M13218" t="s">
        <v>14373</v>
      </c>
    </row>
    <row r="13219" spans="9:13" x14ac:dyDescent="0.25">
      <c r="I13219">
        <v>24212</v>
      </c>
      <c r="J13219" t="s">
        <v>717</v>
      </c>
      <c r="K13219" t="s">
        <v>869</v>
      </c>
      <c r="L13219" s="82">
        <v>19262</v>
      </c>
      <c r="M13219" t="s">
        <v>14374</v>
      </c>
    </row>
    <row r="13220" spans="9:13" x14ac:dyDescent="0.25">
      <c r="I13220">
        <v>24213</v>
      </c>
      <c r="J13220" t="s">
        <v>664</v>
      </c>
      <c r="K13220" t="s">
        <v>1003</v>
      </c>
      <c r="L13220" s="82">
        <v>18882</v>
      </c>
      <c r="M13220" t="s">
        <v>14375</v>
      </c>
    </row>
    <row r="13221" spans="9:13" x14ac:dyDescent="0.25">
      <c r="I13221">
        <v>24214</v>
      </c>
      <c r="J13221" t="s">
        <v>202</v>
      </c>
      <c r="K13221" t="s">
        <v>938</v>
      </c>
      <c r="L13221" s="82">
        <v>18813</v>
      </c>
      <c r="M13221" t="s">
        <v>14376</v>
      </c>
    </row>
    <row r="13222" spans="9:13" x14ac:dyDescent="0.25">
      <c r="I13222">
        <v>24215</v>
      </c>
      <c r="J13222" t="s">
        <v>330</v>
      </c>
      <c r="K13222" t="s">
        <v>967</v>
      </c>
      <c r="L13222" s="82">
        <v>19555</v>
      </c>
      <c r="M13222" t="s">
        <v>14377</v>
      </c>
    </row>
    <row r="13223" spans="9:13" x14ac:dyDescent="0.25">
      <c r="I13223">
        <v>24216</v>
      </c>
      <c r="J13223" t="s">
        <v>634</v>
      </c>
      <c r="K13223" t="s">
        <v>122</v>
      </c>
      <c r="L13223" s="82">
        <v>19396</v>
      </c>
      <c r="M13223" t="s">
        <v>14378</v>
      </c>
    </row>
    <row r="13224" spans="9:13" x14ac:dyDescent="0.25">
      <c r="I13224">
        <v>24217</v>
      </c>
      <c r="J13224" t="s">
        <v>160</v>
      </c>
      <c r="K13224" t="s">
        <v>363</v>
      </c>
      <c r="L13224" s="82">
        <v>24954</v>
      </c>
      <c r="M13224" t="s">
        <v>14379</v>
      </c>
    </row>
    <row r="13225" spans="9:13" x14ac:dyDescent="0.25">
      <c r="I13225">
        <v>24218</v>
      </c>
      <c r="J13225" t="s">
        <v>417</v>
      </c>
      <c r="K13225" t="s">
        <v>866</v>
      </c>
      <c r="L13225" s="82">
        <v>24954</v>
      </c>
      <c r="M13225" t="s">
        <v>14380</v>
      </c>
    </row>
    <row r="13226" spans="9:13" x14ac:dyDescent="0.25">
      <c r="I13226">
        <v>24219</v>
      </c>
      <c r="J13226" t="s">
        <v>422</v>
      </c>
      <c r="K13226" t="s">
        <v>866</v>
      </c>
      <c r="L13226" s="82">
        <v>25006</v>
      </c>
      <c r="M13226" t="s">
        <v>14381</v>
      </c>
    </row>
    <row r="13227" spans="9:13" x14ac:dyDescent="0.25">
      <c r="I13227">
        <v>24220</v>
      </c>
      <c r="J13227" t="s">
        <v>231</v>
      </c>
      <c r="K13227" t="s">
        <v>843</v>
      </c>
      <c r="L13227" s="82">
        <v>25120</v>
      </c>
      <c r="M13227" t="s">
        <v>14382</v>
      </c>
    </row>
    <row r="13228" spans="9:13" x14ac:dyDescent="0.25">
      <c r="I13228">
        <v>24221</v>
      </c>
      <c r="J13228" t="s">
        <v>198</v>
      </c>
      <c r="K13228" t="s">
        <v>891</v>
      </c>
      <c r="L13228" s="82">
        <v>24907</v>
      </c>
      <c r="M13228" t="s">
        <v>14383</v>
      </c>
    </row>
    <row r="13229" spans="9:13" x14ac:dyDescent="0.25">
      <c r="I13229">
        <v>24222</v>
      </c>
      <c r="J13229" t="s">
        <v>491</v>
      </c>
      <c r="K13229" t="s">
        <v>987</v>
      </c>
      <c r="L13229" s="82">
        <v>29090</v>
      </c>
      <c r="M13229" t="s">
        <v>14384</v>
      </c>
    </row>
    <row r="13230" spans="9:13" x14ac:dyDescent="0.25">
      <c r="I13230">
        <v>24223</v>
      </c>
      <c r="J13230" t="s">
        <v>232</v>
      </c>
      <c r="K13230" t="s">
        <v>686</v>
      </c>
      <c r="L13230" s="82">
        <v>28971</v>
      </c>
      <c r="M13230" t="s">
        <v>14385</v>
      </c>
    </row>
    <row r="13231" spans="9:13" x14ac:dyDescent="0.25">
      <c r="I13231">
        <v>24224</v>
      </c>
      <c r="J13231" t="s">
        <v>275</v>
      </c>
      <c r="K13231" t="s">
        <v>944</v>
      </c>
      <c r="L13231" s="82">
        <v>29145</v>
      </c>
      <c r="M13231" t="s">
        <v>14386</v>
      </c>
    </row>
    <row r="13232" spans="9:13" x14ac:dyDescent="0.25">
      <c r="I13232">
        <v>24225</v>
      </c>
      <c r="J13232" t="s">
        <v>640</v>
      </c>
      <c r="K13232" t="s">
        <v>821</v>
      </c>
      <c r="L13232" s="82">
        <v>29134</v>
      </c>
      <c r="M13232" t="s">
        <v>14387</v>
      </c>
    </row>
    <row r="13233" spans="9:13" x14ac:dyDescent="0.25">
      <c r="I13233">
        <v>24226</v>
      </c>
      <c r="J13233" t="s">
        <v>490</v>
      </c>
      <c r="K13233" t="s">
        <v>936</v>
      </c>
      <c r="L13233" s="82">
        <v>28940</v>
      </c>
      <c r="M13233" t="s">
        <v>14388</v>
      </c>
    </row>
    <row r="13234" spans="9:13" x14ac:dyDescent="0.25">
      <c r="I13234">
        <v>24227</v>
      </c>
      <c r="J13234" t="s">
        <v>360</v>
      </c>
      <c r="K13234" t="s">
        <v>888</v>
      </c>
      <c r="L13234" s="82">
        <v>29020</v>
      </c>
      <c r="M13234" t="s">
        <v>14389</v>
      </c>
    </row>
    <row r="13235" spans="9:13" x14ac:dyDescent="0.25">
      <c r="I13235">
        <v>24228</v>
      </c>
      <c r="J13235" t="s">
        <v>716</v>
      </c>
      <c r="K13235" t="s">
        <v>967</v>
      </c>
      <c r="L13235" s="82">
        <v>16356</v>
      </c>
      <c r="M13235" t="s">
        <v>14390</v>
      </c>
    </row>
    <row r="13236" spans="9:13" x14ac:dyDescent="0.25">
      <c r="I13236">
        <v>24229</v>
      </c>
      <c r="J13236" t="s">
        <v>445</v>
      </c>
      <c r="K13236" t="s">
        <v>901</v>
      </c>
      <c r="L13236" s="82">
        <v>16227</v>
      </c>
      <c r="M13236" t="s">
        <v>14391</v>
      </c>
    </row>
    <row r="13237" spans="9:13" x14ac:dyDescent="0.25">
      <c r="I13237">
        <v>24230</v>
      </c>
      <c r="J13237" t="s">
        <v>627</v>
      </c>
      <c r="K13237" t="s">
        <v>991</v>
      </c>
      <c r="L13237" s="82">
        <v>16242</v>
      </c>
      <c r="M13237" t="s">
        <v>14392</v>
      </c>
    </row>
    <row r="13238" spans="9:13" x14ac:dyDescent="0.25">
      <c r="I13238">
        <v>24231</v>
      </c>
      <c r="J13238" t="s">
        <v>585</v>
      </c>
      <c r="K13238" t="s">
        <v>887</v>
      </c>
      <c r="L13238" s="82">
        <v>29146</v>
      </c>
      <c r="M13238" t="s">
        <v>14393</v>
      </c>
    </row>
    <row r="13239" spans="9:13" x14ac:dyDescent="0.25">
      <c r="I13239">
        <v>24232</v>
      </c>
      <c r="J13239" t="s">
        <v>229</v>
      </c>
      <c r="K13239" t="s">
        <v>825</v>
      </c>
      <c r="L13239" s="82">
        <v>28903</v>
      </c>
      <c r="M13239" t="s">
        <v>14394</v>
      </c>
    </row>
    <row r="13240" spans="9:13" x14ac:dyDescent="0.25">
      <c r="I13240">
        <v>24233</v>
      </c>
      <c r="J13240" t="s">
        <v>451</v>
      </c>
      <c r="K13240" t="s">
        <v>996</v>
      </c>
      <c r="L13240" s="82">
        <v>28999</v>
      </c>
      <c r="M13240" t="s">
        <v>14395</v>
      </c>
    </row>
    <row r="13241" spans="9:13" x14ac:dyDescent="0.25">
      <c r="I13241">
        <v>24234</v>
      </c>
      <c r="J13241" t="s">
        <v>276</v>
      </c>
      <c r="K13241" t="s">
        <v>930</v>
      </c>
      <c r="L13241" s="82">
        <v>29144</v>
      </c>
      <c r="M13241" t="s">
        <v>14396</v>
      </c>
    </row>
    <row r="13242" spans="9:13" x14ac:dyDescent="0.25">
      <c r="I13242">
        <v>24235</v>
      </c>
      <c r="J13242" t="s">
        <v>175</v>
      </c>
      <c r="K13242" t="s">
        <v>930</v>
      </c>
      <c r="L13242" s="82">
        <v>28725</v>
      </c>
      <c r="M13242" t="s">
        <v>14397</v>
      </c>
    </row>
    <row r="13243" spans="9:13" x14ac:dyDescent="0.25">
      <c r="I13243">
        <v>24236</v>
      </c>
      <c r="J13243" t="s">
        <v>448</v>
      </c>
      <c r="K13243" t="s">
        <v>615</v>
      </c>
      <c r="L13243" s="82">
        <v>28803</v>
      </c>
      <c r="M13243" t="s">
        <v>14398</v>
      </c>
    </row>
    <row r="13244" spans="9:13" x14ac:dyDescent="0.25">
      <c r="I13244">
        <v>24237</v>
      </c>
      <c r="J13244" t="s">
        <v>163</v>
      </c>
      <c r="K13244" t="s">
        <v>875</v>
      </c>
      <c r="L13244" s="82">
        <v>28586</v>
      </c>
      <c r="M13244" t="s">
        <v>14399</v>
      </c>
    </row>
    <row r="13245" spans="9:13" x14ac:dyDescent="0.25">
      <c r="I13245">
        <v>24238</v>
      </c>
      <c r="J13245" t="s">
        <v>357</v>
      </c>
      <c r="K13245" t="s">
        <v>912</v>
      </c>
      <c r="L13245" s="82">
        <v>28740</v>
      </c>
      <c r="M13245" t="s">
        <v>14400</v>
      </c>
    </row>
    <row r="13246" spans="9:13" x14ac:dyDescent="0.25">
      <c r="I13246">
        <v>24239</v>
      </c>
      <c r="J13246" t="s">
        <v>399</v>
      </c>
      <c r="K13246" t="s">
        <v>857</v>
      </c>
      <c r="L13246" s="82">
        <v>28821</v>
      </c>
      <c r="M13246" t="s">
        <v>14401</v>
      </c>
    </row>
    <row r="13247" spans="9:13" x14ac:dyDescent="0.25">
      <c r="I13247">
        <v>24240</v>
      </c>
      <c r="J13247" t="s">
        <v>240</v>
      </c>
      <c r="K13247" t="s">
        <v>975</v>
      </c>
      <c r="L13247" s="82">
        <v>16536</v>
      </c>
      <c r="M13247" t="s">
        <v>14402</v>
      </c>
    </row>
    <row r="13248" spans="9:13" x14ac:dyDescent="0.25">
      <c r="I13248">
        <v>24241</v>
      </c>
      <c r="J13248" t="s">
        <v>340</v>
      </c>
      <c r="K13248" t="s">
        <v>847</v>
      </c>
      <c r="L13248" s="82">
        <v>16839</v>
      </c>
      <c r="M13248" t="s">
        <v>14403</v>
      </c>
    </row>
    <row r="13249" spans="9:13" x14ac:dyDescent="0.25">
      <c r="I13249">
        <v>24242</v>
      </c>
      <c r="J13249" t="s">
        <v>217</v>
      </c>
      <c r="K13249" t="s">
        <v>906</v>
      </c>
      <c r="L13249" s="82">
        <v>16898</v>
      </c>
      <c r="M13249" t="s">
        <v>14404</v>
      </c>
    </row>
    <row r="13250" spans="9:13" x14ac:dyDescent="0.25">
      <c r="I13250">
        <v>24243</v>
      </c>
      <c r="J13250" t="s">
        <v>710</v>
      </c>
      <c r="K13250" t="s">
        <v>900</v>
      </c>
      <c r="L13250" s="82">
        <v>16991</v>
      </c>
      <c r="M13250" t="s">
        <v>14405</v>
      </c>
    </row>
    <row r="13251" spans="9:13" x14ac:dyDescent="0.25">
      <c r="I13251">
        <v>24244</v>
      </c>
      <c r="J13251" t="s">
        <v>329</v>
      </c>
      <c r="K13251" t="s">
        <v>880</v>
      </c>
      <c r="L13251" s="82">
        <v>17087</v>
      </c>
      <c r="M13251" t="s">
        <v>14406</v>
      </c>
    </row>
    <row r="13252" spans="9:13" x14ac:dyDescent="0.25">
      <c r="I13252">
        <v>24245</v>
      </c>
      <c r="J13252" t="s">
        <v>516</v>
      </c>
      <c r="K13252" t="s">
        <v>877</v>
      </c>
      <c r="L13252" s="82">
        <v>17230</v>
      </c>
      <c r="M13252" t="s">
        <v>14407</v>
      </c>
    </row>
    <row r="13253" spans="9:13" x14ac:dyDescent="0.25">
      <c r="I13253">
        <v>24246</v>
      </c>
      <c r="J13253" t="s">
        <v>427</v>
      </c>
      <c r="K13253" t="s">
        <v>851</v>
      </c>
      <c r="L13253" s="82">
        <v>17431</v>
      </c>
      <c r="M13253" t="s">
        <v>14408</v>
      </c>
    </row>
    <row r="13254" spans="9:13" x14ac:dyDescent="0.25">
      <c r="I13254">
        <v>24247</v>
      </c>
      <c r="J13254" t="s">
        <v>404</v>
      </c>
      <c r="K13254" t="s">
        <v>360</v>
      </c>
      <c r="L13254" s="82">
        <v>17342</v>
      </c>
      <c r="M13254" t="s">
        <v>14409</v>
      </c>
    </row>
    <row r="13255" spans="9:13" x14ac:dyDescent="0.25">
      <c r="I13255">
        <v>24248</v>
      </c>
      <c r="J13255" t="s">
        <v>622</v>
      </c>
      <c r="K13255" t="s">
        <v>900</v>
      </c>
      <c r="L13255" s="82">
        <v>17445</v>
      </c>
      <c r="M13255" t="s">
        <v>14410</v>
      </c>
    </row>
    <row r="13256" spans="9:13" x14ac:dyDescent="0.25">
      <c r="I13256">
        <v>24249</v>
      </c>
      <c r="J13256" t="s">
        <v>186</v>
      </c>
      <c r="K13256" t="s">
        <v>933</v>
      </c>
      <c r="L13256" s="82">
        <v>17244</v>
      </c>
      <c r="M13256" t="s">
        <v>14411</v>
      </c>
    </row>
    <row r="13257" spans="9:13" x14ac:dyDescent="0.25">
      <c r="I13257">
        <v>24250</v>
      </c>
      <c r="J13257" t="s">
        <v>655</v>
      </c>
      <c r="K13257" t="s">
        <v>1007</v>
      </c>
      <c r="L13257" s="82">
        <v>17370</v>
      </c>
      <c r="M13257" t="s">
        <v>14412</v>
      </c>
    </row>
    <row r="13258" spans="9:13" x14ac:dyDescent="0.25">
      <c r="I13258">
        <v>24251</v>
      </c>
      <c r="J13258" t="s">
        <v>432</v>
      </c>
      <c r="K13258" t="s">
        <v>1014</v>
      </c>
      <c r="L13258" s="82">
        <v>17199</v>
      </c>
      <c r="M13258" t="s">
        <v>14413</v>
      </c>
    </row>
    <row r="13259" spans="9:13" x14ac:dyDescent="0.25">
      <c r="I13259">
        <v>24252</v>
      </c>
      <c r="J13259" t="s">
        <v>193</v>
      </c>
      <c r="K13259" t="s">
        <v>967</v>
      </c>
      <c r="L13259" s="82">
        <v>17493</v>
      </c>
      <c r="M13259" t="s">
        <v>14414</v>
      </c>
    </row>
    <row r="13260" spans="9:13" x14ac:dyDescent="0.25">
      <c r="I13260">
        <v>24253</v>
      </c>
      <c r="J13260" t="s">
        <v>354</v>
      </c>
      <c r="K13260" t="s">
        <v>928</v>
      </c>
      <c r="L13260" s="82">
        <v>17851</v>
      </c>
      <c r="M13260" t="s">
        <v>14415</v>
      </c>
    </row>
    <row r="13261" spans="9:13" x14ac:dyDescent="0.25">
      <c r="I13261">
        <v>24254</v>
      </c>
      <c r="J13261" t="s">
        <v>228</v>
      </c>
      <c r="K13261" t="s">
        <v>986</v>
      </c>
      <c r="L13261" s="82">
        <v>28717</v>
      </c>
      <c r="M13261" t="s">
        <v>14416</v>
      </c>
    </row>
    <row r="13262" spans="9:13" x14ac:dyDescent="0.25">
      <c r="I13262">
        <v>24255</v>
      </c>
      <c r="J13262" t="s">
        <v>163</v>
      </c>
      <c r="K13262" t="s">
        <v>726</v>
      </c>
      <c r="L13262" s="82">
        <v>28380</v>
      </c>
      <c r="M13262" t="s">
        <v>14417</v>
      </c>
    </row>
    <row r="13263" spans="9:13" x14ac:dyDescent="0.25">
      <c r="I13263">
        <v>24256</v>
      </c>
      <c r="J13263" t="s">
        <v>577</v>
      </c>
      <c r="K13263" t="s">
        <v>931</v>
      </c>
      <c r="L13263" s="82">
        <v>28331</v>
      </c>
      <c r="M13263" t="s">
        <v>14418</v>
      </c>
    </row>
    <row r="13264" spans="9:13" x14ac:dyDescent="0.25">
      <c r="I13264">
        <v>24257</v>
      </c>
      <c r="J13264" t="s">
        <v>196</v>
      </c>
      <c r="K13264" t="s">
        <v>922</v>
      </c>
      <c r="L13264" s="82">
        <v>17544</v>
      </c>
      <c r="M13264" t="s">
        <v>14419</v>
      </c>
    </row>
    <row r="13265" spans="9:13" x14ac:dyDescent="0.25">
      <c r="I13265">
        <v>24258</v>
      </c>
      <c r="J13265" t="s">
        <v>319</v>
      </c>
      <c r="K13265" t="s">
        <v>843</v>
      </c>
      <c r="L13265" s="82">
        <v>28225</v>
      </c>
      <c r="M13265" t="s">
        <v>14420</v>
      </c>
    </row>
    <row r="13266" spans="9:13" x14ac:dyDescent="0.25">
      <c r="I13266">
        <v>24259</v>
      </c>
      <c r="J13266" t="s">
        <v>522</v>
      </c>
      <c r="K13266" t="s">
        <v>867</v>
      </c>
      <c r="L13266" s="82">
        <v>28340</v>
      </c>
      <c r="M13266" t="s">
        <v>14421</v>
      </c>
    </row>
    <row r="13267" spans="9:13" x14ac:dyDescent="0.25">
      <c r="I13267">
        <v>24260</v>
      </c>
      <c r="J13267" t="s">
        <v>220</v>
      </c>
      <c r="K13267" t="s">
        <v>944</v>
      </c>
      <c r="L13267" s="82">
        <v>28193</v>
      </c>
      <c r="M13267" t="s">
        <v>14422</v>
      </c>
    </row>
    <row r="13268" spans="9:13" x14ac:dyDescent="0.25">
      <c r="I13268">
        <v>24261</v>
      </c>
      <c r="J13268" t="s">
        <v>515</v>
      </c>
      <c r="K13268" t="s">
        <v>948</v>
      </c>
      <c r="L13268" s="82">
        <v>28291</v>
      </c>
      <c r="M13268" t="s">
        <v>14423</v>
      </c>
    </row>
    <row r="13269" spans="9:13" x14ac:dyDescent="0.25">
      <c r="I13269">
        <v>24262</v>
      </c>
      <c r="J13269" t="s">
        <v>197</v>
      </c>
      <c r="K13269" t="s">
        <v>495</v>
      </c>
      <c r="L13269" s="82">
        <v>28200</v>
      </c>
      <c r="M13269" t="s">
        <v>14424</v>
      </c>
    </row>
    <row r="13270" spans="9:13" x14ac:dyDescent="0.25">
      <c r="I13270">
        <v>24263</v>
      </c>
      <c r="J13270" t="s">
        <v>310</v>
      </c>
      <c r="K13270" t="s">
        <v>929</v>
      </c>
      <c r="L13270" s="82">
        <v>28352</v>
      </c>
      <c r="M13270" t="s">
        <v>14425</v>
      </c>
    </row>
    <row r="13271" spans="9:13" x14ac:dyDescent="0.25">
      <c r="I13271">
        <v>24264</v>
      </c>
      <c r="J13271" t="s">
        <v>530</v>
      </c>
      <c r="K13271" t="s">
        <v>909</v>
      </c>
      <c r="L13271" s="82">
        <v>28426</v>
      </c>
      <c r="M13271" t="s">
        <v>14426</v>
      </c>
    </row>
    <row r="13272" spans="9:13" x14ac:dyDescent="0.25">
      <c r="I13272">
        <v>24265</v>
      </c>
      <c r="J13272" t="s">
        <v>170</v>
      </c>
      <c r="K13272" t="s">
        <v>971</v>
      </c>
      <c r="L13272" s="82">
        <v>28381</v>
      </c>
      <c r="M13272" t="s">
        <v>14427</v>
      </c>
    </row>
    <row r="13273" spans="9:13" x14ac:dyDescent="0.25">
      <c r="I13273">
        <v>24266</v>
      </c>
      <c r="J13273" t="s">
        <v>426</v>
      </c>
      <c r="K13273" t="s">
        <v>885</v>
      </c>
      <c r="L13273" s="82">
        <v>17954</v>
      </c>
      <c r="M13273" t="s">
        <v>14428</v>
      </c>
    </row>
    <row r="13274" spans="9:13" x14ac:dyDescent="0.25">
      <c r="I13274">
        <v>24267</v>
      </c>
      <c r="J13274" t="s">
        <v>690</v>
      </c>
      <c r="K13274" t="s">
        <v>857</v>
      </c>
      <c r="L13274" s="82">
        <v>18365</v>
      </c>
      <c r="M13274" t="s">
        <v>14429</v>
      </c>
    </row>
    <row r="13275" spans="9:13" x14ac:dyDescent="0.25">
      <c r="I13275">
        <v>24268</v>
      </c>
      <c r="J13275" t="s">
        <v>250</v>
      </c>
      <c r="K13275" t="s">
        <v>921</v>
      </c>
      <c r="L13275" s="82">
        <v>18560</v>
      </c>
      <c r="M13275" t="s">
        <v>14430</v>
      </c>
    </row>
    <row r="13276" spans="9:13" x14ac:dyDescent="0.25">
      <c r="I13276">
        <v>24269</v>
      </c>
      <c r="J13276" t="s">
        <v>205</v>
      </c>
      <c r="K13276" t="s">
        <v>832</v>
      </c>
      <c r="L13276" s="82">
        <v>18508</v>
      </c>
      <c r="M13276" t="s">
        <v>14431</v>
      </c>
    </row>
    <row r="13277" spans="9:13" x14ac:dyDescent="0.25">
      <c r="I13277">
        <v>24270</v>
      </c>
      <c r="J13277" t="s">
        <v>242</v>
      </c>
      <c r="K13277" t="s">
        <v>963</v>
      </c>
      <c r="L13277" s="82">
        <v>18398</v>
      </c>
      <c r="M13277" t="s">
        <v>14432</v>
      </c>
    </row>
    <row r="13278" spans="9:13" x14ac:dyDescent="0.25">
      <c r="I13278">
        <v>24271</v>
      </c>
      <c r="J13278" t="s">
        <v>191</v>
      </c>
      <c r="K13278" t="s">
        <v>922</v>
      </c>
      <c r="L13278" s="82">
        <v>18374</v>
      </c>
      <c r="M13278" t="s">
        <v>14433</v>
      </c>
    </row>
    <row r="13279" spans="9:13" x14ac:dyDescent="0.25">
      <c r="I13279">
        <v>24272</v>
      </c>
      <c r="J13279" t="s">
        <v>706</v>
      </c>
      <c r="K13279" t="s">
        <v>838</v>
      </c>
      <c r="L13279" s="82">
        <v>18675</v>
      </c>
      <c r="M13279" t="s">
        <v>14434</v>
      </c>
    </row>
    <row r="13280" spans="9:13" x14ac:dyDescent="0.25">
      <c r="I13280">
        <v>24273</v>
      </c>
      <c r="J13280" t="s">
        <v>629</v>
      </c>
      <c r="K13280" t="s">
        <v>980</v>
      </c>
      <c r="L13280" s="82">
        <v>18698</v>
      </c>
      <c r="M13280" t="s">
        <v>14435</v>
      </c>
    </row>
    <row r="13281" spans="9:13" x14ac:dyDescent="0.25">
      <c r="I13281">
        <v>24274</v>
      </c>
      <c r="J13281" t="s">
        <v>264</v>
      </c>
      <c r="K13281" t="s">
        <v>965</v>
      </c>
      <c r="L13281" s="82">
        <v>18662</v>
      </c>
      <c r="M13281" t="s">
        <v>14436</v>
      </c>
    </row>
    <row r="13282" spans="9:13" x14ac:dyDescent="0.25">
      <c r="I13282">
        <v>24275</v>
      </c>
      <c r="J13282" t="s">
        <v>227</v>
      </c>
      <c r="K13282" t="s">
        <v>911</v>
      </c>
      <c r="L13282" s="82">
        <v>29419</v>
      </c>
      <c r="M13282" t="s">
        <v>14437</v>
      </c>
    </row>
    <row r="13283" spans="9:13" x14ac:dyDescent="0.25">
      <c r="I13283">
        <v>24276</v>
      </c>
      <c r="J13283" t="s">
        <v>507</v>
      </c>
      <c r="K13283" t="s">
        <v>615</v>
      </c>
      <c r="L13283" s="82">
        <v>19184</v>
      </c>
      <c r="M13283" t="s">
        <v>14438</v>
      </c>
    </row>
    <row r="13284" spans="9:13" x14ac:dyDescent="0.25">
      <c r="I13284">
        <v>24277</v>
      </c>
      <c r="J13284" t="s">
        <v>223</v>
      </c>
      <c r="K13284" t="s">
        <v>1027</v>
      </c>
      <c r="L13284" s="82">
        <v>19119</v>
      </c>
      <c r="M13284" t="s">
        <v>14439</v>
      </c>
    </row>
    <row r="13285" spans="9:13" x14ac:dyDescent="0.25">
      <c r="I13285">
        <v>24278</v>
      </c>
      <c r="J13285" t="s">
        <v>237</v>
      </c>
      <c r="K13285" t="s">
        <v>967</v>
      </c>
      <c r="L13285" s="82">
        <v>19395</v>
      </c>
      <c r="M13285" t="s">
        <v>14440</v>
      </c>
    </row>
    <row r="13286" spans="9:13" x14ac:dyDescent="0.25">
      <c r="I13286">
        <v>24279</v>
      </c>
      <c r="J13286" t="s">
        <v>326</v>
      </c>
      <c r="K13286" t="s">
        <v>615</v>
      </c>
      <c r="L13286" s="82">
        <v>19679</v>
      </c>
      <c r="M13286" t="s">
        <v>14441</v>
      </c>
    </row>
    <row r="13287" spans="9:13" x14ac:dyDescent="0.25">
      <c r="I13287">
        <v>24280</v>
      </c>
      <c r="J13287" t="s">
        <v>520</v>
      </c>
      <c r="K13287" t="s">
        <v>965</v>
      </c>
      <c r="L13287" s="82">
        <v>19998</v>
      </c>
      <c r="M13287" t="s">
        <v>14442</v>
      </c>
    </row>
    <row r="13288" spans="9:13" x14ac:dyDescent="0.25">
      <c r="I13288">
        <v>24281</v>
      </c>
      <c r="J13288" t="s">
        <v>398</v>
      </c>
      <c r="K13288" t="s">
        <v>1007</v>
      </c>
      <c r="L13288" s="82">
        <v>19827</v>
      </c>
      <c r="M13288" t="s">
        <v>14443</v>
      </c>
    </row>
    <row r="13289" spans="9:13" x14ac:dyDescent="0.25">
      <c r="I13289">
        <v>24282</v>
      </c>
      <c r="J13289" t="s">
        <v>224</v>
      </c>
      <c r="K13289" t="s">
        <v>879</v>
      </c>
      <c r="L13289" s="82">
        <v>20294</v>
      </c>
      <c r="M13289" t="s">
        <v>14444</v>
      </c>
    </row>
    <row r="13290" spans="9:13" x14ac:dyDescent="0.25">
      <c r="I13290">
        <v>24283</v>
      </c>
      <c r="J13290" t="s">
        <v>236</v>
      </c>
      <c r="K13290" t="s">
        <v>865</v>
      </c>
      <c r="L13290" s="82">
        <v>20169</v>
      </c>
      <c r="M13290" t="s">
        <v>14445</v>
      </c>
    </row>
    <row r="13291" spans="9:13" x14ac:dyDescent="0.25">
      <c r="I13291">
        <v>24284</v>
      </c>
      <c r="J13291" t="s">
        <v>268</v>
      </c>
      <c r="K13291" t="s">
        <v>939</v>
      </c>
      <c r="L13291" s="82">
        <v>27556</v>
      </c>
      <c r="M13291" t="s">
        <v>14446</v>
      </c>
    </row>
    <row r="13292" spans="9:13" x14ac:dyDescent="0.25">
      <c r="I13292">
        <v>24285</v>
      </c>
      <c r="J13292" t="s">
        <v>186</v>
      </c>
      <c r="K13292" t="s">
        <v>887</v>
      </c>
      <c r="L13292" s="82">
        <v>27717</v>
      </c>
      <c r="M13292" t="s">
        <v>14447</v>
      </c>
    </row>
    <row r="13293" spans="9:13" x14ac:dyDescent="0.25">
      <c r="I13293">
        <v>24286</v>
      </c>
      <c r="J13293" t="s">
        <v>571</v>
      </c>
      <c r="K13293" t="s">
        <v>919</v>
      </c>
      <c r="L13293" s="82">
        <v>27541</v>
      </c>
      <c r="M13293" t="s">
        <v>14448</v>
      </c>
    </row>
    <row r="13294" spans="9:13" x14ac:dyDescent="0.25">
      <c r="I13294">
        <v>24287</v>
      </c>
      <c r="J13294" t="s">
        <v>587</v>
      </c>
      <c r="K13294" t="s">
        <v>930</v>
      </c>
      <c r="L13294" s="82">
        <v>27539</v>
      </c>
      <c r="M13294" t="s">
        <v>14449</v>
      </c>
    </row>
    <row r="13295" spans="9:13" x14ac:dyDescent="0.25">
      <c r="I13295">
        <v>24288</v>
      </c>
      <c r="J13295" t="s">
        <v>445</v>
      </c>
      <c r="K13295" t="s">
        <v>977</v>
      </c>
      <c r="L13295" s="82">
        <v>27399</v>
      </c>
      <c r="M13295" t="s">
        <v>14450</v>
      </c>
    </row>
    <row r="13296" spans="9:13" x14ac:dyDescent="0.25">
      <c r="I13296">
        <v>24289</v>
      </c>
      <c r="J13296" t="s">
        <v>345</v>
      </c>
      <c r="K13296" t="s">
        <v>854</v>
      </c>
      <c r="L13296" s="82">
        <v>27744</v>
      </c>
      <c r="M13296" t="s">
        <v>14451</v>
      </c>
    </row>
    <row r="13297" spans="9:13" x14ac:dyDescent="0.25">
      <c r="I13297">
        <v>24290</v>
      </c>
      <c r="J13297" t="s">
        <v>512</v>
      </c>
      <c r="K13297" t="s">
        <v>1001</v>
      </c>
      <c r="L13297" s="82">
        <v>27319</v>
      </c>
      <c r="M13297" t="s">
        <v>14452</v>
      </c>
    </row>
    <row r="13298" spans="9:13" x14ac:dyDescent="0.25">
      <c r="I13298">
        <v>24291</v>
      </c>
      <c r="J13298" t="s">
        <v>276</v>
      </c>
      <c r="K13298" t="s">
        <v>856</v>
      </c>
      <c r="L13298" s="82">
        <v>27099</v>
      </c>
      <c r="M13298" t="s">
        <v>14453</v>
      </c>
    </row>
    <row r="13299" spans="9:13" x14ac:dyDescent="0.25">
      <c r="I13299">
        <v>24292</v>
      </c>
      <c r="J13299" t="s">
        <v>511</v>
      </c>
      <c r="K13299" t="s">
        <v>929</v>
      </c>
      <c r="L13299" s="82">
        <v>27094</v>
      </c>
      <c r="M13299" t="s">
        <v>14454</v>
      </c>
    </row>
    <row r="13300" spans="9:13" x14ac:dyDescent="0.25">
      <c r="I13300">
        <v>24293</v>
      </c>
      <c r="J13300" t="s">
        <v>325</v>
      </c>
      <c r="K13300" t="s">
        <v>911</v>
      </c>
      <c r="L13300" s="82">
        <v>27321</v>
      </c>
      <c r="M13300" t="s">
        <v>14455</v>
      </c>
    </row>
    <row r="13301" spans="9:13" x14ac:dyDescent="0.25">
      <c r="I13301">
        <v>24294</v>
      </c>
      <c r="J13301" t="s">
        <v>297</v>
      </c>
      <c r="K13301" t="s">
        <v>821</v>
      </c>
      <c r="L13301" s="82">
        <v>27089</v>
      </c>
      <c r="M13301" t="s">
        <v>14456</v>
      </c>
    </row>
    <row r="13302" spans="9:13" x14ac:dyDescent="0.25">
      <c r="I13302">
        <v>24295</v>
      </c>
      <c r="J13302" t="s">
        <v>315</v>
      </c>
      <c r="K13302" t="s">
        <v>931</v>
      </c>
      <c r="L13302" s="82">
        <v>26749</v>
      </c>
      <c r="M13302" t="s">
        <v>14457</v>
      </c>
    </row>
    <row r="13303" spans="9:13" x14ac:dyDescent="0.25">
      <c r="I13303">
        <v>24296</v>
      </c>
      <c r="J13303" t="s">
        <v>187</v>
      </c>
      <c r="K13303" t="s">
        <v>854</v>
      </c>
      <c r="L13303" s="82">
        <v>26701</v>
      </c>
      <c r="M13303" t="s">
        <v>14458</v>
      </c>
    </row>
    <row r="13304" spans="9:13" x14ac:dyDescent="0.25">
      <c r="I13304">
        <v>24297</v>
      </c>
      <c r="J13304" t="s">
        <v>342</v>
      </c>
      <c r="K13304" t="s">
        <v>887</v>
      </c>
      <c r="L13304" s="82">
        <v>28042</v>
      </c>
      <c r="M13304" t="s">
        <v>14459</v>
      </c>
    </row>
    <row r="13305" spans="9:13" x14ac:dyDescent="0.25">
      <c r="I13305">
        <v>24298</v>
      </c>
      <c r="J13305" t="s">
        <v>345</v>
      </c>
      <c r="K13305" t="s">
        <v>821</v>
      </c>
      <c r="L13305" s="82">
        <v>28040</v>
      </c>
      <c r="M13305" t="s">
        <v>14460</v>
      </c>
    </row>
    <row r="13306" spans="9:13" x14ac:dyDescent="0.25">
      <c r="I13306">
        <v>24299</v>
      </c>
      <c r="J13306" t="s">
        <v>309</v>
      </c>
      <c r="K13306" t="s">
        <v>937</v>
      </c>
      <c r="L13306" s="82">
        <v>27914</v>
      </c>
      <c r="M13306" t="s">
        <v>14461</v>
      </c>
    </row>
    <row r="13307" spans="9:13" x14ac:dyDescent="0.25">
      <c r="I13307">
        <v>24300</v>
      </c>
      <c r="J13307" t="s">
        <v>499</v>
      </c>
      <c r="K13307" t="s">
        <v>977</v>
      </c>
      <c r="L13307" s="82">
        <v>20464</v>
      </c>
      <c r="M13307" t="s">
        <v>14462</v>
      </c>
    </row>
    <row r="13308" spans="9:13" x14ac:dyDescent="0.25">
      <c r="I13308">
        <v>24301</v>
      </c>
      <c r="J13308" t="s">
        <v>425</v>
      </c>
      <c r="K13308" t="s">
        <v>839</v>
      </c>
      <c r="L13308" s="82">
        <v>21057</v>
      </c>
      <c r="M13308" t="s">
        <v>14463</v>
      </c>
    </row>
    <row r="13309" spans="9:13" x14ac:dyDescent="0.25">
      <c r="I13309">
        <v>24302</v>
      </c>
      <c r="J13309" t="s">
        <v>434</v>
      </c>
      <c r="K13309" t="s">
        <v>901</v>
      </c>
      <c r="L13309" s="82">
        <v>20848</v>
      </c>
      <c r="M13309" t="s">
        <v>14464</v>
      </c>
    </row>
    <row r="13310" spans="9:13" x14ac:dyDescent="0.25">
      <c r="I13310">
        <v>24303</v>
      </c>
      <c r="J13310" t="s">
        <v>188</v>
      </c>
      <c r="K13310" t="s">
        <v>871</v>
      </c>
      <c r="L13310" s="82">
        <v>21156</v>
      </c>
      <c r="M13310" t="s">
        <v>14465</v>
      </c>
    </row>
    <row r="13311" spans="9:13" x14ac:dyDescent="0.25">
      <c r="I13311">
        <v>24304</v>
      </c>
      <c r="J13311" t="s">
        <v>258</v>
      </c>
      <c r="K13311" t="s">
        <v>880</v>
      </c>
      <c r="L13311" s="82">
        <v>21330</v>
      </c>
      <c r="M13311" t="s">
        <v>14466</v>
      </c>
    </row>
    <row r="13312" spans="9:13" x14ac:dyDescent="0.25">
      <c r="I13312">
        <v>24305</v>
      </c>
      <c r="J13312" t="s">
        <v>553</v>
      </c>
      <c r="K13312" t="s">
        <v>988</v>
      </c>
      <c r="L13312" s="82">
        <v>21851</v>
      </c>
      <c r="M13312" t="s">
        <v>14467</v>
      </c>
    </row>
    <row r="13313" spans="9:13" x14ac:dyDescent="0.25">
      <c r="I13313">
        <v>24306</v>
      </c>
      <c r="J13313" t="s">
        <v>300</v>
      </c>
      <c r="K13313" t="s">
        <v>982</v>
      </c>
      <c r="L13313" s="82">
        <v>21648</v>
      </c>
      <c r="M13313" t="s">
        <v>14468</v>
      </c>
    </row>
    <row r="13314" spans="9:13" x14ac:dyDescent="0.25">
      <c r="I13314">
        <v>24307</v>
      </c>
      <c r="J13314" t="s">
        <v>422</v>
      </c>
      <c r="K13314" t="s">
        <v>360</v>
      </c>
      <c r="L13314" s="82">
        <v>21597</v>
      </c>
      <c r="M13314" t="s">
        <v>14469</v>
      </c>
    </row>
    <row r="13315" spans="9:13" x14ac:dyDescent="0.25">
      <c r="I13315">
        <v>24308</v>
      </c>
      <c r="J13315" t="s">
        <v>168</v>
      </c>
      <c r="K13315" t="s">
        <v>939</v>
      </c>
      <c r="L13315" s="82">
        <v>26689</v>
      </c>
      <c r="M13315" t="s">
        <v>14470</v>
      </c>
    </row>
    <row r="13316" spans="9:13" x14ac:dyDescent="0.25">
      <c r="I13316">
        <v>24309</v>
      </c>
      <c r="J13316" t="s">
        <v>169</v>
      </c>
      <c r="K13316" t="s">
        <v>923</v>
      </c>
      <c r="L13316" s="82">
        <v>27259</v>
      </c>
      <c r="M13316" t="s">
        <v>14471</v>
      </c>
    </row>
    <row r="13317" spans="9:13" x14ac:dyDescent="0.25">
      <c r="I13317">
        <v>24310</v>
      </c>
      <c r="J13317" t="s">
        <v>294</v>
      </c>
      <c r="K13317" t="s">
        <v>984</v>
      </c>
      <c r="L13317" s="82">
        <v>27065</v>
      </c>
      <c r="M13317" t="s">
        <v>14472</v>
      </c>
    </row>
    <row r="13318" spans="9:13" x14ac:dyDescent="0.25">
      <c r="I13318">
        <v>24311</v>
      </c>
      <c r="J13318" t="s">
        <v>487</v>
      </c>
      <c r="K13318" t="s">
        <v>952</v>
      </c>
      <c r="L13318" s="82">
        <v>27140</v>
      </c>
      <c r="M13318" t="s">
        <v>14473</v>
      </c>
    </row>
    <row r="13319" spans="9:13" x14ac:dyDescent="0.25">
      <c r="I13319">
        <v>24312</v>
      </c>
      <c r="J13319" t="s">
        <v>453</v>
      </c>
      <c r="K13319" t="s">
        <v>664</v>
      </c>
      <c r="L13319" s="82">
        <v>27170</v>
      </c>
      <c r="M13319" t="s">
        <v>14474</v>
      </c>
    </row>
    <row r="13320" spans="9:13" x14ac:dyDescent="0.25">
      <c r="I13320">
        <v>24313</v>
      </c>
      <c r="J13320" t="s">
        <v>344</v>
      </c>
      <c r="K13320" t="s">
        <v>929</v>
      </c>
      <c r="L13320" s="82">
        <v>27106</v>
      </c>
      <c r="M13320" t="s">
        <v>14475</v>
      </c>
    </row>
    <row r="13321" spans="9:13" x14ac:dyDescent="0.25">
      <c r="I13321">
        <v>24314</v>
      </c>
      <c r="J13321" t="s">
        <v>704</v>
      </c>
      <c r="K13321" t="s">
        <v>933</v>
      </c>
      <c r="L13321" s="82">
        <v>24194</v>
      </c>
      <c r="M13321" t="s">
        <v>14476</v>
      </c>
    </row>
    <row r="13322" spans="9:13" x14ac:dyDescent="0.25">
      <c r="I13322">
        <v>24315</v>
      </c>
      <c r="J13322" t="s">
        <v>278</v>
      </c>
      <c r="K13322" t="s">
        <v>749</v>
      </c>
      <c r="L13322" s="82">
        <v>24356</v>
      </c>
      <c r="M13322" t="s">
        <v>14477</v>
      </c>
    </row>
    <row r="13323" spans="9:13" x14ac:dyDescent="0.25">
      <c r="I13323">
        <v>24316</v>
      </c>
      <c r="J13323" t="s">
        <v>663</v>
      </c>
      <c r="K13323" t="s">
        <v>871</v>
      </c>
      <c r="L13323" s="82">
        <v>24194</v>
      </c>
      <c r="M13323" t="s">
        <v>14478</v>
      </c>
    </row>
    <row r="13324" spans="9:13" x14ac:dyDescent="0.25">
      <c r="I13324">
        <v>24317</v>
      </c>
      <c r="J13324" t="s">
        <v>289</v>
      </c>
      <c r="K13324" t="s">
        <v>495</v>
      </c>
      <c r="L13324" s="82">
        <v>24208</v>
      </c>
      <c r="M13324" t="s">
        <v>14479</v>
      </c>
    </row>
    <row r="13325" spans="9:13" x14ac:dyDescent="0.25">
      <c r="I13325">
        <v>24318</v>
      </c>
      <c r="J13325" t="s">
        <v>297</v>
      </c>
      <c r="K13325" t="s">
        <v>909</v>
      </c>
      <c r="L13325" s="82">
        <v>24310</v>
      </c>
      <c r="M13325" t="s">
        <v>14480</v>
      </c>
    </row>
    <row r="13326" spans="9:13" x14ac:dyDescent="0.25">
      <c r="I13326">
        <v>24319</v>
      </c>
      <c r="J13326" t="s">
        <v>514</v>
      </c>
      <c r="K13326" t="s">
        <v>957</v>
      </c>
      <c r="L13326" s="82">
        <v>20921</v>
      </c>
      <c r="M13326" t="s">
        <v>14481</v>
      </c>
    </row>
    <row r="13327" spans="9:13" x14ac:dyDescent="0.25">
      <c r="I13327">
        <v>24320</v>
      </c>
      <c r="J13327" t="s">
        <v>540</v>
      </c>
      <c r="K13327" t="s">
        <v>126</v>
      </c>
      <c r="L13327" s="82">
        <v>21045</v>
      </c>
      <c r="M13327" t="s">
        <v>14482</v>
      </c>
    </row>
    <row r="13328" spans="9:13" x14ac:dyDescent="0.25">
      <c r="I13328">
        <v>24321</v>
      </c>
      <c r="J13328" t="s">
        <v>288</v>
      </c>
      <c r="K13328" t="s">
        <v>749</v>
      </c>
      <c r="L13328" s="82">
        <v>23417</v>
      </c>
      <c r="M13328" t="s">
        <v>14483</v>
      </c>
    </row>
    <row r="13329" spans="9:13" x14ac:dyDescent="0.25">
      <c r="I13329">
        <v>24322</v>
      </c>
      <c r="J13329" t="s">
        <v>318</v>
      </c>
      <c r="K13329" t="s">
        <v>941</v>
      </c>
      <c r="L13329" s="82">
        <v>23429</v>
      </c>
      <c r="M13329" t="s">
        <v>14484</v>
      </c>
    </row>
    <row r="13330" spans="9:13" x14ac:dyDescent="0.25">
      <c r="I13330">
        <v>24323</v>
      </c>
      <c r="J13330" t="s">
        <v>154</v>
      </c>
      <c r="K13330" t="s">
        <v>910</v>
      </c>
      <c r="L13330" s="82">
        <v>23586</v>
      </c>
      <c r="M13330" t="s">
        <v>14485</v>
      </c>
    </row>
    <row r="13331" spans="9:13" x14ac:dyDescent="0.25">
      <c r="I13331">
        <v>24324</v>
      </c>
      <c r="J13331" t="s">
        <v>183</v>
      </c>
      <c r="K13331" t="s">
        <v>874</v>
      </c>
      <c r="L13331" s="82">
        <v>23677</v>
      </c>
      <c r="M13331" t="s">
        <v>14486</v>
      </c>
    </row>
    <row r="13332" spans="9:13" x14ac:dyDescent="0.25">
      <c r="I13332">
        <v>24325</v>
      </c>
      <c r="J13332" t="s">
        <v>286</v>
      </c>
      <c r="K13332" t="s">
        <v>944</v>
      </c>
      <c r="L13332" s="82">
        <v>23726</v>
      </c>
      <c r="M13332" t="s">
        <v>14487</v>
      </c>
    </row>
    <row r="13333" spans="9:13" x14ac:dyDescent="0.25">
      <c r="I13333">
        <v>24326</v>
      </c>
      <c r="J13333" t="s">
        <v>190</v>
      </c>
      <c r="K13333" t="s">
        <v>417</v>
      </c>
      <c r="L13333" s="82">
        <v>23666</v>
      </c>
      <c r="M13333" t="s">
        <v>14488</v>
      </c>
    </row>
    <row r="13334" spans="9:13" x14ac:dyDescent="0.25">
      <c r="I13334">
        <v>24327</v>
      </c>
      <c r="J13334" t="s">
        <v>257</v>
      </c>
      <c r="K13334" t="s">
        <v>983</v>
      </c>
      <c r="L13334" s="82">
        <v>23658</v>
      </c>
      <c r="M13334" t="s">
        <v>14489</v>
      </c>
    </row>
    <row r="13335" spans="9:13" x14ac:dyDescent="0.25">
      <c r="I13335">
        <v>24328</v>
      </c>
      <c r="J13335" t="s">
        <v>268</v>
      </c>
      <c r="K13335" t="s">
        <v>861</v>
      </c>
      <c r="L13335" s="82">
        <v>23504</v>
      </c>
      <c r="M13335" t="s">
        <v>14490</v>
      </c>
    </row>
    <row r="13336" spans="9:13" x14ac:dyDescent="0.25">
      <c r="I13336">
        <v>24329</v>
      </c>
      <c r="J13336" t="s">
        <v>232</v>
      </c>
      <c r="K13336" t="s">
        <v>935</v>
      </c>
      <c r="L13336" s="82">
        <v>23051</v>
      </c>
      <c r="M13336" t="s">
        <v>14491</v>
      </c>
    </row>
    <row r="13337" spans="9:13" x14ac:dyDescent="0.25">
      <c r="I13337">
        <v>24330</v>
      </c>
      <c r="J13337" t="s">
        <v>209</v>
      </c>
      <c r="K13337" t="s">
        <v>835</v>
      </c>
      <c r="L13337" s="82">
        <v>23280</v>
      </c>
      <c r="M13337" t="s">
        <v>14492</v>
      </c>
    </row>
    <row r="13338" spans="9:13" x14ac:dyDescent="0.25">
      <c r="I13338">
        <v>24331</v>
      </c>
      <c r="J13338" t="s">
        <v>305</v>
      </c>
      <c r="K13338" t="s">
        <v>864</v>
      </c>
      <c r="L13338" s="82">
        <v>25059</v>
      </c>
      <c r="M13338" t="s">
        <v>14493</v>
      </c>
    </row>
    <row r="13339" spans="9:13" x14ac:dyDescent="0.25">
      <c r="I13339">
        <v>24332</v>
      </c>
      <c r="J13339" t="s">
        <v>232</v>
      </c>
      <c r="K13339" t="s">
        <v>953</v>
      </c>
      <c r="L13339" s="82">
        <v>23165</v>
      </c>
      <c r="M13339" t="s">
        <v>14494</v>
      </c>
    </row>
    <row r="13340" spans="9:13" x14ac:dyDescent="0.25">
      <c r="I13340">
        <v>24333</v>
      </c>
      <c r="J13340" t="s">
        <v>546</v>
      </c>
      <c r="K13340" t="s">
        <v>951</v>
      </c>
      <c r="L13340" s="82">
        <v>22976</v>
      </c>
      <c r="M13340" t="s">
        <v>14495</v>
      </c>
    </row>
    <row r="13341" spans="9:13" x14ac:dyDescent="0.25">
      <c r="I13341">
        <v>24334</v>
      </c>
      <c r="J13341" t="s">
        <v>584</v>
      </c>
      <c r="K13341" t="s">
        <v>283</v>
      </c>
      <c r="L13341" s="82">
        <v>22895</v>
      </c>
      <c r="M13341" t="s">
        <v>14496</v>
      </c>
    </row>
    <row r="13342" spans="9:13" x14ac:dyDescent="0.25">
      <c r="I13342">
        <v>24335</v>
      </c>
      <c r="J13342" t="s">
        <v>530</v>
      </c>
      <c r="K13342" t="s">
        <v>910</v>
      </c>
      <c r="L13342" s="82">
        <v>22946</v>
      </c>
      <c r="M13342" t="s">
        <v>14497</v>
      </c>
    </row>
    <row r="13343" spans="9:13" x14ac:dyDescent="0.25">
      <c r="I13343">
        <v>24336</v>
      </c>
      <c r="J13343" t="s">
        <v>294</v>
      </c>
      <c r="K13343" t="s">
        <v>910</v>
      </c>
      <c r="L13343" s="82">
        <v>22714</v>
      </c>
      <c r="M13343" t="s">
        <v>14498</v>
      </c>
    </row>
    <row r="13344" spans="9:13" x14ac:dyDescent="0.25">
      <c r="I13344">
        <v>24337</v>
      </c>
      <c r="J13344" t="s">
        <v>206</v>
      </c>
      <c r="K13344" t="s">
        <v>686</v>
      </c>
      <c r="L13344" s="82">
        <v>22929</v>
      </c>
      <c r="M13344" t="s">
        <v>14499</v>
      </c>
    </row>
    <row r="13345" spans="9:13" x14ac:dyDescent="0.25">
      <c r="I13345">
        <v>24338</v>
      </c>
      <c r="J13345" t="s">
        <v>157</v>
      </c>
      <c r="K13345" t="s">
        <v>906</v>
      </c>
      <c r="L13345" s="82">
        <v>22529</v>
      </c>
      <c r="M13345" t="s">
        <v>14500</v>
      </c>
    </row>
    <row r="13346" spans="9:13" x14ac:dyDescent="0.25">
      <c r="I13346">
        <v>24339</v>
      </c>
      <c r="J13346" t="s">
        <v>183</v>
      </c>
      <c r="K13346" t="s">
        <v>867</v>
      </c>
      <c r="L13346" s="82">
        <v>22564</v>
      </c>
      <c r="M13346" t="s">
        <v>14501</v>
      </c>
    </row>
    <row r="13347" spans="9:13" x14ac:dyDescent="0.25">
      <c r="I13347">
        <v>24340</v>
      </c>
      <c r="J13347" t="s">
        <v>163</v>
      </c>
      <c r="K13347" t="s">
        <v>957</v>
      </c>
      <c r="L13347" s="82">
        <v>22620</v>
      </c>
      <c r="M13347" t="s">
        <v>14502</v>
      </c>
    </row>
    <row r="13348" spans="9:13" x14ac:dyDescent="0.25">
      <c r="I13348">
        <v>24341</v>
      </c>
      <c r="J13348" t="s">
        <v>164</v>
      </c>
      <c r="K13348" t="s">
        <v>948</v>
      </c>
      <c r="L13348" s="82">
        <v>22625</v>
      </c>
      <c r="M13348" t="s">
        <v>14503</v>
      </c>
    </row>
    <row r="13349" spans="9:13" x14ac:dyDescent="0.25">
      <c r="I13349">
        <v>24342</v>
      </c>
      <c r="J13349" t="s">
        <v>257</v>
      </c>
      <c r="K13349" t="s">
        <v>942</v>
      </c>
      <c r="L13349" s="82">
        <v>22395</v>
      </c>
      <c r="M13349" t="s">
        <v>14504</v>
      </c>
    </row>
    <row r="13350" spans="9:13" x14ac:dyDescent="0.25">
      <c r="I13350">
        <v>24343</v>
      </c>
      <c r="J13350" t="s">
        <v>538</v>
      </c>
      <c r="K13350" t="s">
        <v>915</v>
      </c>
      <c r="L13350" s="82">
        <v>21983</v>
      </c>
      <c r="M13350" t="s">
        <v>14505</v>
      </c>
    </row>
    <row r="13351" spans="9:13" x14ac:dyDescent="0.25">
      <c r="I13351">
        <v>24344</v>
      </c>
      <c r="J13351" t="s">
        <v>639</v>
      </c>
      <c r="K13351" t="s">
        <v>885</v>
      </c>
      <c r="L13351" s="82">
        <v>24639</v>
      </c>
      <c r="M13351" t="s">
        <v>14506</v>
      </c>
    </row>
    <row r="13352" spans="9:13" x14ac:dyDescent="0.25">
      <c r="I13352">
        <v>24345</v>
      </c>
      <c r="J13352" t="s">
        <v>723</v>
      </c>
      <c r="K13352" t="s">
        <v>887</v>
      </c>
      <c r="L13352" s="82">
        <v>24645</v>
      </c>
      <c r="M13352" t="s">
        <v>14507</v>
      </c>
    </row>
    <row r="13353" spans="9:13" x14ac:dyDescent="0.25">
      <c r="I13353">
        <v>24346</v>
      </c>
      <c r="J13353" t="s">
        <v>787</v>
      </c>
      <c r="K13353" t="s">
        <v>1124</v>
      </c>
      <c r="L13353" s="82">
        <v>24720</v>
      </c>
      <c r="M13353" t="s">
        <v>14508</v>
      </c>
    </row>
    <row r="13354" spans="9:13" x14ac:dyDescent="0.25">
      <c r="I13354">
        <v>24347</v>
      </c>
      <c r="J13354" t="s">
        <v>422</v>
      </c>
      <c r="K13354" t="s">
        <v>990</v>
      </c>
      <c r="L13354" s="82">
        <v>24825</v>
      </c>
      <c r="M13354" t="s">
        <v>14509</v>
      </c>
    </row>
    <row r="13355" spans="9:13" x14ac:dyDescent="0.25">
      <c r="I13355">
        <v>24348</v>
      </c>
      <c r="J13355" t="s">
        <v>150</v>
      </c>
      <c r="K13355" t="s">
        <v>977</v>
      </c>
      <c r="L13355" s="82">
        <v>24732</v>
      </c>
      <c r="M13355" t="s">
        <v>14510</v>
      </c>
    </row>
    <row r="13356" spans="9:13" x14ac:dyDescent="0.25">
      <c r="I13356">
        <v>24349</v>
      </c>
      <c r="J13356" t="s">
        <v>175</v>
      </c>
      <c r="K13356" t="s">
        <v>917</v>
      </c>
      <c r="L13356" s="82">
        <v>24657</v>
      </c>
      <c r="M13356" t="s">
        <v>14511</v>
      </c>
    </row>
    <row r="13357" spans="9:13" x14ac:dyDescent="0.25">
      <c r="I13357">
        <v>24350</v>
      </c>
      <c r="J13357" t="s">
        <v>276</v>
      </c>
      <c r="K13357" t="s">
        <v>861</v>
      </c>
      <c r="L13357" s="82">
        <v>10027</v>
      </c>
      <c r="M13357" t="s">
        <v>14512</v>
      </c>
    </row>
    <row r="13358" spans="9:13" x14ac:dyDescent="0.25">
      <c r="I13358">
        <v>24351</v>
      </c>
      <c r="J13358" t="s">
        <v>597</v>
      </c>
      <c r="K13358" t="s">
        <v>821</v>
      </c>
      <c r="L13358" s="82">
        <v>21951</v>
      </c>
      <c r="M13358" t="s">
        <v>14513</v>
      </c>
    </row>
    <row r="13359" spans="9:13" x14ac:dyDescent="0.25">
      <c r="I13359">
        <v>24352</v>
      </c>
      <c r="J13359" t="s">
        <v>315</v>
      </c>
      <c r="K13359" t="s">
        <v>887</v>
      </c>
      <c r="L13359" s="82">
        <v>22069</v>
      </c>
      <c r="M13359" t="s">
        <v>14514</v>
      </c>
    </row>
    <row r="13360" spans="9:13" x14ac:dyDescent="0.25">
      <c r="I13360">
        <v>24353</v>
      </c>
      <c r="J13360" t="s">
        <v>309</v>
      </c>
      <c r="K13360" t="s">
        <v>916</v>
      </c>
      <c r="L13360" s="82">
        <v>22041</v>
      </c>
      <c r="M13360" t="s">
        <v>14515</v>
      </c>
    </row>
    <row r="13361" spans="9:13" x14ac:dyDescent="0.25">
      <c r="I13361">
        <v>24354</v>
      </c>
      <c r="J13361" t="s">
        <v>526</v>
      </c>
      <c r="K13361" t="s">
        <v>945</v>
      </c>
      <c r="L13361" s="82">
        <v>21720</v>
      </c>
      <c r="M13361" t="s">
        <v>14516</v>
      </c>
    </row>
    <row r="13362" spans="9:13" x14ac:dyDescent="0.25">
      <c r="I13362">
        <v>24355</v>
      </c>
      <c r="J13362" t="s">
        <v>183</v>
      </c>
      <c r="K13362" t="s">
        <v>825</v>
      </c>
      <c r="L13362" s="82">
        <v>21718</v>
      </c>
      <c r="M13362" t="s">
        <v>14517</v>
      </c>
    </row>
    <row r="13363" spans="9:13" x14ac:dyDescent="0.25">
      <c r="I13363">
        <v>24356</v>
      </c>
      <c r="J13363" t="s">
        <v>589</v>
      </c>
      <c r="K13363" t="s">
        <v>842</v>
      </c>
      <c r="L13363" s="82">
        <v>21771</v>
      </c>
      <c r="M13363" t="s">
        <v>14518</v>
      </c>
    </row>
    <row r="13364" spans="9:13" x14ac:dyDescent="0.25">
      <c r="I13364">
        <v>24357</v>
      </c>
      <c r="J13364" t="s">
        <v>703</v>
      </c>
      <c r="K13364" t="s">
        <v>886</v>
      </c>
      <c r="L13364" s="82">
        <v>21259</v>
      </c>
      <c r="M13364" t="s">
        <v>14519</v>
      </c>
    </row>
    <row r="13365" spans="9:13" x14ac:dyDescent="0.25">
      <c r="I13365">
        <v>24358</v>
      </c>
      <c r="J13365" t="s">
        <v>480</v>
      </c>
      <c r="K13365" t="s">
        <v>987</v>
      </c>
      <c r="L13365" s="82">
        <v>21224</v>
      </c>
      <c r="M13365" t="s">
        <v>14520</v>
      </c>
    </row>
    <row r="13366" spans="9:13" x14ac:dyDescent="0.25">
      <c r="I13366">
        <v>24359</v>
      </c>
      <c r="J13366" t="s">
        <v>365</v>
      </c>
      <c r="K13366" t="s">
        <v>965</v>
      </c>
      <c r="L13366" s="82">
        <v>21402</v>
      </c>
      <c r="M13366" t="s">
        <v>14521</v>
      </c>
    </row>
    <row r="13367" spans="9:13" x14ac:dyDescent="0.25">
      <c r="I13367">
        <v>24360</v>
      </c>
      <c r="J13367" t="s">
        <v>213</v>
      </c>
      <c r="K13367" t="s">
        <v>871</v>
      </c>
      <c r="L13367" s="82">
        <v>25041</v>
      </c>
      <c r="M13367" t="s">
        <v>14522</v>
      </c>
    </row>
    <row r="13368" spans="9:13" x14ac:dyDescent="0.25">
      <c r="I13368">
        <v>24361</v>
      </c>
      <c r="J13368" t="s">
        <v>394</v>
      </c>
      <c r="K13368" t="s">
        <v>932</v>
      </c>
      <c r="L13368" s="82">
        <v>25159</v>
      </c>
      <c r="M13368" t="s">
        <v>14523</v>
      </c>
    </row>
    <row r="13369" spans="9:13" x14ac:dyDescent="0.25">
      <c r="I13369">
        <v>24362</v>
      </c>
      <c r="J13369" t="s">
        <v>185</v>
      </c>
      <c r="K13369" t="s">
        <v>908</v>
      </c>
      <c r="L13369" s="82">
        <v>25178</v>
      </c>
      <c r="M13369" t="s">
        <v>14524</v>
      </c>
    </row>
    <row r="13370" spans="9:13" x14ac:dyDescent="0.25">
      <c r="I13370">
        <v>24363</v>
      </c>
      <c r="J13370" t="s">
        <v>187</v>
      </c>
      <c r="K13370" t="s">
        <v>918</v>
      </c>
      <c r="L13370" s="82">
        <v>25594</v>
      </c>
      <c r="M13370" t="s">
        <v>14525</v>
      </c>
    </row>
    <row r="13371" spans="9:13" x14ac:dyDescent="0.25">
      <c r="I13371">
        <v>24364</v>
      </c>
      <c r="J13371" t="s">
        <v>351</v>
      </c>
      <c r="K13371" t="s">
        <v>951</v>
      </c>
      <c r="L13371" s="82">
        <v>25734</v>
      </c>
      <c r="M13371" t="s">
        <v>14526</v>
      </c>
    </row>
    <row r="13372" spans="9:13" x14ac:dyDescent="0.25">
      <c r="I13372">
        <v>24365</v>
      </c>
      <c r="J13372" t="s">
        <v>241</v>
      </c>
      <c r="K13372" t="s">
        <v>878</v>
      </c>
      <c r="L13372" s="82">
        <v>24955</v>
      </c>
      <c r="M13372" t="s">
        <v>14527</v>
      </c>
    </row>
    <row r="13373" spans="9:13" x14ac:dyDescent="0.25">
      <c r="I13373">
        <v>24366</v>
      </c>
      <c r="J13373" t="s">
        <v>426</v>
      </c>
      <c r="K13373" t="s">
        <v>881</v>
      </c>
      <c r="L13373" s="82">
        <v>25251</v>
      </c>
      <c r="M13373" t="s">
        <v>14528</v>
      </c>
    </row>
    <row r="13374" spans="9:13" x14ac:dyDescent="0.25">
      <c r="I13374">
        <v>24367</v>
      </c>
      <c r="J13374" t="s">
        <v>262</v>
      </c>
      <c r="K13374" t="s">
        <v>360</v>
      </c>
      <c r="L13374" s="82">
        <v>25244</v>
      </c>
      <c r="M13374" t="s">
        <v>14529</v>
      </c>
    </row>
    <row r="13375" spans="9:13" x14ac:dyDescent="0.25">
      <c r="I13375">
        <v>24368</v>
      </c>
      <c r="J13375" t="s">
        <v>181</v>
      </c>
      <c r="K13375" t="s">
        <v>951</v>
      </c>
      <c r="L13375" s="82">
        <v>25301</v>
      </c>
      <c r="M13375" t="s">
        <v>14530</v>
      </c>
    </row>
    <row r="13376" spans="9:13" x14ac:dyDescent="0.25">
      <c r="I13376">
        <v>24369</v>
      </c>
      <c r="J13376" t="s">
        <v>647</v>
      </c>
      <c r="K13376" t="s">
        <v>866</v>
      </c>
      <c r="L13376" s="82">
        <v>24648</v>
      </c>
      <c r="M13376" t="s">
        <v>14531</v>
      </c>
    </row>
    <row r="13377" spans="9:13" x14ac:dyDescent="0.25">
      <c r="I13377">
        <v>24370</v>
      </c>
      <c r="J13377" t="s">
        <v>189</v>
      </c>
      <c r="K13377" t="s">
        <v>1028</v>
      </c>
      <c r="L13377" s="82">
        <v>24648</v>
      </c>
      <c r="M13377" t="s">
        <v>14532</v>
      </c>
    </row>
    <row r="13378" spans="9:13" x14ac:dyDescent="0.25">
      <c r="I13378">
        <v>24371</v>
      </c>
      <c r="J13378" t="s">
        <v>253</v>
      </c>
      <c r="K13378" t="s">
        <v>878</v>
      </c>
      <c r="L13378" s="82">
        <v>24187</v>
      </c>
      <c r="M13378" t="s">
        <v>14533</v>
      </c>
    </row>
    <row r="13379" spans="9:13" x14ac:dyDescent="0.25">
      <c r="I13379">
        <v>24372</v>
      </c>
      <c r="J13379" t="s">
        <v>672</v>
      </c>
      <c r="K13379" t="s">
        <v>848</v>
      </c>
      <c r="L13379" s="82">
        <v>24006</v>
      </c>
      <c r="M13379" t="s">
        <v>14534</v>
      </c>
    </row>
    <row r="13380" spans="9:13" x14ac:dyDescent="0.25">
      <c r="I13380">
        <v>24373</v>
      </c>
      <c r="J13380" t="s">
        <v>598</v>
      </c>
      <c r="K13380" t="s">
        <v>874</v>
      </c>
      <c r="L13380" s="82">
        <v>23966</v>
      </c>
      <c r="M13380" t="s">
        <v>14535</v>
      </c>
    </row>
    <row r="13381" spans="9:13" x14ac:dyDescent="0.25">
      <c r="I13381">
        <v>24374</v>
      </c>
      <c r="J13381" t="s">
        <v>149</v>
      </c>
      <c r="K13381" t="s">
        <v>893</v>
      </c>
      <c r="L13381" s="82">
        <v>24028</v>
      </c>
      <c r="M13381" t="s">
        <v>14536</v>
      </c>
    </row>
    <row r="13382" spans="9:13" x14ac:dyDescent="0.25">
      <c r="I13382">
        <v>24375</v>
      </c>
      <c r="J13382" t="s">
        <v>413</v>
      </c>
      <c r="K13382" t="s">
        <v>972</v>
      </c>
      <c r="L13382" s="82">
        <v>24018</v>
      </c>
      <c r="M13382" t="s">
        <v>14537</v>
      </c>
    </row>
    <row r="13383" spans="9:13" x14ac:dyDescent="0.25">
      <c r="I13383">
        <v>24376</v>
      </c>
      <c r="J13383" t="s">
        <v>722</v>
      </c>
      <c r="K13383" t="s">
        <v>122</v>
      </c>
      <c r="L13383" s="82">
        <v>25032</v>
      </c>
      <c r="M13383" t="s">
        <v>14538</v>
      </c>
    </row>
    <row r="13384" spans="9:13" x14ac:dyDescent="0.25">
      <c r="I13384">
        <v>24377</v>
      </c>
      <c r="J13384" t="s">
        <v>530</v>
      </c>
      <c r="K13384" t="s">
        <v>928</v>
      </c>
      <c r="L13384" s="82">
        <v>25105</v>
      </c>
      <c r="M13384" t="s">
        <v>14539</v>
      </c>
    </row>
    <row r="13385" spans="9:13" x14ac:dyDescent="0.25">
      <c r="I13385">
        <v>24378</v>
      </c>
      <c r="J13385" t="s">
        <v>590</v>
      </c>
      <c r="K13385" t="s">
        <v>907</v>
      </c>
      <c r="L13385" s="82">
        <v>24993</v>
      </c>
      <c r="M13385" t="s">
        <v>14540</v>
      </c>
    </row>
    <row r="13386" spans="9:13" x14ac:dyDescent="0.25">
      <c r="I13386">
        <v>24379</v>
      </c>
      <c r="J13386" t="s">
        <v>206</v>
      </c>
      <c r="K13386" t="s">
        <v>834</v>
      </c>
      <c r="L13386" s="82">
        <v>23916</v>
      </c>
      <c r="M13386" t="s">
        <v>14541</v>
      </c>
    </row>
    <row r="13387" spans="9:13" x14ac:dyDescent="0.25">
      <c r="I13387">
        <v>24380</v>
      </c>
      <c r="J13387" t="s">
        <v>287</v>
      </c>
      <c r="K13387" t="s">
        <v>850</v>
      </c>
      <c r="L13387" s="82">
        <v>24028</v>
      </c>
      <c r="M13387" t="s">
        <v>14542</v>
      </c>
    </row>
    <row r="13388" spans="9:13" x14ac:dyDescent="0.25">
      <c r="I13388">
        <v>24381</v>
      </c>
      <c r="J13388" t="s">
        <v>442</v>
      </c>
      <c r="K13388" t="s">
        <v>880</v>
      </c>
      <c r="L13388" s="82">
        <v>23876</v>
      </c>
      <c r="M13388" t="s">
        <v>14543</v>
      </c>
    </row>
    <row r="13389" spans="9:13" x14ac:dyDescent="0.25">
      <c r="I13389">
        <v>24382</v>
      </c>
      <c r="J13389" t="s">
        <v>544</v>
      </c>
      <c r="K13389" t="s">
        <v>860</v>
      </c>
      <c r="L13389" s="82">
        <v>23427</v>
      </c>
      <c r="M13389" t="s">
        <v>14544</v>
      </c>
    </row>
    <row r="13390" spans="9:13" x14ac:dyDescent="0.25">
      <c r="I13390">
        <v>24383</v>
      </c>
      <c r="J13390" t="s">
        <v>715</v>
      </c>
      <c r="K13390" t="s">
        <v>951</v>
      </c>
      <c r="L13390" s="82">
        <v>27205</v>
      </c>
      <c r="M13390" t="s">
        <v>14545</v>
      </c>
    </row>
    <row r="13391" spans="9:13" x14ac:dyDescent="0.25">
      <c r="I13391">
        <v>24384</v>
      </c>
      <c r="J13391" t="s">
        <v>433</v>
      </c>
      <c r="K13391" t="s">
        <v>970</v>
      </c>
      <c r="L13391" s="82">
        <v>27264</v>
      </c>
      <c r="M13391" t="s">
        <v>14546</v>
      </c>
    </row>
    <row r="13392" spans="9:13" x14ac:dyDescent="0.25">
      <c r="I13392">
        <v>24385</v>
      </c>
      <c r="J13392" t="s">
        <v>581</v>
      </c>
      <c r="K13392" t="s">
        <v>891</v>
      </c>
      <c r="L13392" s="82">
        <v>21115</v>
      </c>
      <c r="M13392" t="s">
        <v>14547</v>
      </c>
    </row>
    <row r="13393" spans="9:13" x14ac:dyDescent="0.25">
      <c r="I13393">
        <v>24386</v>
      </c>
      <c r="J13393" t="s">
        <v>448</v>
      </c>
      <c r="K13393" t="s">
        <v>833</v>
      </c>
      <c r="L13393" s="82">
        <v>20952</v>
      </c>
      <c r="M13393" t="s">
        <v>14548</v>
      </c>
    </row>
    <row r="13394" spans="9:13" x14ac:dyDescent="0.25">
      <c r="I13394">
        <v>24387</v>
      </c>
      <c r="J13394" t="s">
        <v>366</v>
      </c>
      <c r="K13394" t="s">
        <v>397</v>
      </c>
      <c r="L13394" s="82">
        <v>21089</v>
      </c>
      <c r="M13394" t="s">
        <v>14549</v>
      </c>
    </row>
    <row r="13395" spans="9:13" x14ac:dyDescent="0.25">
      <c r="I13395">
        <v>24388</v>
      </c>
      <c r="J13395" t="s">
        <v>284</v>
      </c>
      <c r="K13395" t="s">
        <v>942</v>
      </c>
      <c r="L13395" s="82">
        <v>21146</v>
      </c>
      <c r="M13395" t="s">
        <v>14550</v>
      </c>
    </row>
    <row r="13396" spans="9:13" x14ac:dyDescent="0.25">
      <c r="I13396">
        <v>24389</v>
      </c>
      <c r="J13396" t="s">
        <v>337</v>
      </c>
      <c r="K13396" t="s">
        <v>859</v>
      </c>
      <c r="L13396" s="82">
        <v>20578</v>
      </c>
      <c r="M13396" t="s">
        <v>14551</v>
      </c>
    </row>
    <row r="13397" spans="9:13" x14ac:dyDescent="0.25">
      <c r="I13397">
        <v>24390</v>
      </c>
      <c r="J13397" t="s">
        <v>213</v>
      </c>
      <c r="K13397" t="s">
        <v>951</v>
      </c>
      <c r="L13397" s="82">
        <v>20690</v>
      </c>
      <c r="M13397" t="s">
        <v>14552</v>
      </c>
    </row>
    <row r="13398" spans="9:13" x14ac:dyDescent="0.25">
      <c r="I13398">
        <v>24391</v>
      </c>
      <c r="J13398" t="s">
        <v>720</v>
      </c>
      <c r="K13398" t="s">
        <v>986</v>
      </c>
      <c r="L13398" s="82">
        <v>20541</v>
      </c>
      <c r="M13398" t="s">
        <v>14553</v>
      </c>
    </row>
    <row r="13399" spans="9:13" x14ac:dyDescent="0.25">
      <c r="I13399">
        <v>24392</v>
      </c>
      <c r="J13399" t="s">
        <v>300</v>
      </c>
      <c r="K13399" t="s">
        <v>951</v>
      </c>
      <c r="L13399" s="82">
        <v>20752</v>
      </c>
      <c r="M13399" t="s">
        <v>14554</v>
      </c>
    </row>
    <row r="13400" spans="9:13" x14ac:dyDescent="0.25">
      <c r="I13400">
        <v>24393</v>
      </c>
      <c r="J13400" t="s">
        <v>400</v>
      </c>
      <c r="K13400" t="s">
        <v>825</v>
      </c>
      <c r="L13400" s="82">
        <v>11858</v>
      </c>
      <c r="M13400" t="s">
        <v>14555</v>
      </c>
    </row>
    <row r="13401" spans="9:13" x14ac:dyDescent="0.25">
      <c r="I13401">
        <v>24394</v>
      </c>
      <c r="J13401" t="s">
        <v>548</v>
      </c>
      <c r="K13401" t="s">
        <v>879</v>
      </c>
      <c r="L13401" s="82">
        <v>23769</v>
      </c>
      <c r="M13401" t="s">
        <v>14556</v>
      </c>
    </row>
    <row r="13402" spans="9:13" x14ac:dyDescent="0.25">
      <c r="I13402">
        <v>24395</v>
      </c>
      <c r="J13402" t="s">
        <v>628</v>
      </c>
      <c r="K13402" t="s">
        <v>879</v>
      </c>
      <c r="L13402" s="82">
        <v>23873</v>
      </c>
      <c r="M13402" t="s">
        <v>14557</v>
      </c>
    </row>
    <row r="13403" spans="9:13" x14ac:dyDescent="0.25">
      <c r="I13403">
        <v>24396</v>
      </c>
      <c r="J13403" t="s">
        <v>610</v>
      </c>
      <c r="K13403" t="s">
        <v>878</v>
      </c>
      <c r="L13403" s="82">
        <v>23897</v>
      </c>
      <c r="M13403" t="s">
        <v>14558</v>
      </c>
    </row>
    <row r="13404" spans="9:13" x14ac:dyDescent="0.25">
      <c r="I13404">
        <v>24397</v>
      </c>
      <c r="J13404" t="s">
        <v>351</v>
      </c>
      <c r="K13404" t="s">
        <v>961</v>
      </c>
      <c r="L13404" s="82">
        <v>24096</v>
      </c>
      <c r="M13404" t="s">
        <v>14559</v>
      </c>
    </row>
    <row r="13405" spans="9:13" x14ac:dyDescent="0.25">
      <c r="I13405">
        <v>24398</v>
      </c>
      <c r="J13405" t="s">
        <v>597</v>
      </c>
      <c r="K13405" t="s">
        <v>890</v>
      </c>
      <c r="L13405" s="82">
        <v>23896</v>
      </c>
      <c r="M13405" t="s">
        <v>14560</v>
      </c>
    </row>
    <row r="13406" spans="9:13" x14ac:dyDescent="0.25">
      <c r="I13406">
        <v>24399</v>
      </c>
      <c r="J13406" t="s">
        <v>450</v>
      </c>
      <c r="K13406" t="s">
        <v>860</v>
      </c>
      <c r="L13406" s="82">
        <v>23395</v>
      </c>
      <c r="M13406" t="s">
        <v>14561</v>
      </c>
    </row>
    <row r="13407" spans="9:13" x14ac:dyDescent="0.25">
      <c r="I13407">
        <v>24400</v>
      </c>
      <c r="J13407" t="s">
        <v>507</v>
      </c>
      <c r="K13407" t="s">
        <v>996</v>
      </c>
      <c r="L13407" s="82">
        <v>23537</v>
      </c>
      <c r="M13407" t="s">
        <v>14562</v>
      </c>
    </row>
    <row r="13408" spans="9:13" x14ac:dyDescent="0.25">
      <c r="I13408">
        <v>24401</v>
      </c>
      <c r="J13408" t="s">
        <v>679</v>
      </c>
      <c r="K13408" t="s">
        <v>1003</v>
      </c>
      <c r="L13408" s="82">
        <v>23394</v>
      </c>
      <c r="M13408" t="s">
        <v>14563</v>
      </c>
    </row>
    <row r="13409" spans="9:13" x14ac:dyDescent="0.25">
      <c r="I13409">
        <v>24402</v>
      </c>
      <c r="J13409" t="s">
        <v>289</v>
      </c>
      <c r="K13409" t="s">
        <v>686</v>
      </c>
      <c r="L13409" s="82">
        <v>23564</v>
      </c>
      <c r="M13409" t="s">
        <v>14564</v>
      </c>
    </row>
    <row r="13410" spans="9:13" x14ac:dyDescent="0.25">
      <c r="I13410">
        <v>24403</v>
      </c>
      <c r="J13410" t="s">
        <v>288</v>
      </c>
      <c r="K13410" t="s">
        <v>910</v>
      </c>
      <c r="L13410" s="82">
        <v>20743</v>
      </c>
      <c r="M13410" t="s">
        <v>14565</v>
      </c>
    </row>
    <row r="13411" spans="9:13" x14ac:dyDescent="0.25">
      <c r="I13411">
        <v>24404</v>
      </c>
      <c r="J13411" t="s">
        <v>417</v>
      </c>
      <c r="K13411" t="s">
        <v>956</v>
      </c>
      <c r="L13411" s="82">
        <v>12597</v>
      </c>
      <c r="M13411" t="s">
        <v>14566</v>
      </c>
    </row>
    <row r="13412" spans="9:13" x14ac:dyDescent="0.25">
      <c r="I13412">
        <v>24405</v>
      </c>
      <c r="J13412" t="s">
        <v>634</v>
      </c>
      <c r="K13412" t="s">
        <v>839</v>
      </c>
      <c r="L13412" s="82">
        <v>12528</v>
      </c>
      <c r="M13412" t="s">
        <v>14567</v>
      </c>
    </row>
    <row r="13413" spans="9:13" x14ac:dyDescent="0.25">
      <c r="I13413">
        <v>24406</v>
      </c>
      <c r="J13413" t="s">
        <v>463</v>
      </c>
      <c r="K13413" t="s">
        <v>908</v>
      </c>
      <c r="L13413" s="82">
        <v>23081</v>
      </c>
      <c r="M13413" t="s">
        <v>14568</v>
      </c>
    </row>
    <row r="13414" spans="9:13" x14ac:dyDescent="0.25">
      <c r="I13414">
        <v>24407</v>
      </c>
      <c r="J13414" t="s">
        <v>585</v>
      </c>
      <c r="K13414" t="s">
        <v>984</v>
      </c>
      <c r="L13414" s="82">
        <v>23270</v>
      </c>
      <c r="M13414" t="s">
        <v>14569</v>
      </c>
    </row>
    <row r="13415" spans="9:13" x14ac:dyDescent="0.25">
      <c r="I13415">
        <v>24408</v>
      </c>
      <c r="J13415" t="s">
        <v>167</v>
      </c>
      <c r="K13415" t="s">
        <v>871</v>
      </c>
      <c r="L13415" s="82">
        <v>23202</v>
      </c>
      <c r="M13415" t="s">
        <v>14570</v>
      </c>
    </row>
    <row r="13416" spans="9:13" x14ac:dyDescent="0.25">
      <c r="I13416">
        <v>24409</v>
      </c>
      <c r="J13416" t="s">
        <v>477</v>
      </c>
      <c r="K13416" t="s">
        <v>857</v>
      </c>
      <c r="L13416" s="82">
        <v>23276</v>
      </c>
      <c r="M13416" t="s">
        <v>14571</v>
      </c>
    </row>
    <row r="13417" spans="9:13" x14ac:dyDescent="0.25">
      <c r="I13417">
        <v>24410</v>
      </c>
      <c r="J13417" t="s">
        <v>360</v>
      </c>
      <c r="K13417" t="s">
        <v>939</v>
      </c>
      <c r="L13417" s="82">
        <v>22821</v>
      </c>
      <c r="M13417" t="s">
        <v>14572</v>
      </c>
    </row>
    <row r="13418" spans="9:13" x14ac:dyDescent="0.25">
      <c r="I13418">
        <v>24411</v>
      </c>
      <c r="J13418" t="s">
        <v>339</v>
      </c>
      <c r="K13418" t="s">
        <v>860</v>
      </c>
      <c r="L13418" s="82">
        <v>22973</v>
      </c>
      <c r="M13418" t="s">
        <v>14573</v>
      </c>
    </row>
    <row r="13419" spans="9:13" x14ac:dyDescent="0.25">
      <c r="I13419">
        <v>24412</v>
      </c>
      <c r="J13419" t="s">
        <v>498</v>
      </c>
      <c r="K13419" t="s">
        <v>917</v>
      </c>
      <c r="L13419" s="82">
        <v>22890</v>
      </c>
      <c r="M13419" t="s">
        <v>14574</v>
      </c>
    </row>
    <row r="13420" spans="9:13" x14ac:dyDescent="0.25">
      <c r="I13420">
        <v>24413</v>
      </c>
      <c r="J13420" t="s">
        <v>189</v>
      </c>
      <c r="K13420" t="s">
        <v>958</v>
      </c>
      <c r="L13420" s="82">
        <v>22698</v>
      </c>
      <c r="M13420" t="s">
        <v>14575</v>
      </c>
    </row>
    <row r="13421" spans="9:13" x14ac:dyDescent="0.25">
      <c r="I13421">
        <v>24414</v>
      </c>
      <c r="J13421" t="s">
        <v>190</v>
      </c>
      <c r="K13421" t="s">
        <v>843</v>
      </c>
      <c r="L13421" s="82">
        <v>22793</v>
      </c>
      <c r="M13421" t="s">
        <v>14576</v>
      </c>
    </row>
    <row r="13422" spans="9:13" x14ac:dyDescent="0.25">
      <c r="I13422">
        <v>24415</v>
      </c>
      <c r="J13422" t="s">
        <v>506</v>
      </c>
      <c r="K13422" t="s">
        <v>960</v>
      </c>
      <c r="L13422" s="82">
        <v>22295</v>
      </c>
      <c r="M13422" t="s">
        <v>14577</v>
      </c>
    </row>
    <row r="13423" spans="9:13" x14ac:dyDescent="0.25">
      <c r="I13423">
        <v>24416</v>
      </c>
      <c r="J13423" t="s">
        <v>536</v>
      </c>
      <c r="K13423" t="s">
        <v>834</v>
      </c>
      <c r="L13423" s="82">
        <v>22477</v>
      </c>
      <c r="M13423" t="s">
        <v>14578</v>
      </c>
    </row>
    <row r="13424" spans="9:13" x14ac:dyDescent="0.25">
      <c r="I13424">
        <v>24417</v>
      </c>
      <c r="J13424" t="s">
        <v>561</v>
      </c>
      <c r="K13424" t="s">
        <v>915</v>
      </c>
      <c r="L13424" s="82">
        <v>22482</v>
      </c>
      <c r="M13424" t="s">
        <v>14579</v>
      </c>
    </row>
    <row r="13425" spans="9:13" x14ac:dyDescent="0.25">
      <c r="I13425">
        <v>24418</v>
      </c>
      <c r="J13425" t="s">
        <v>597</v>
      </c>
      <c r="K13425" t="s">
        <v>856</v>
      </c>
      <c r="L13425" s="82">
        <v>20260</v>
      </c>
      <c r="M13425" t="s">
        <v>14580</v>
      </c>
    </row>
    <row r="13426" spans="9:13" x14ac:dyDescent="0.25">
      <c r="I13426">
        <v>24419</v>
      </c>
      <c r="J13426" t="s">
        <v>506</v>
      </c>
      <c r="K13426" t="s">
        <v>911</v>
      </c>
      <c r="L13426" s="82">
        <v>20117</v>
      </c>
      <c r="M13426" t="s">
        <v>14581</v>
      </c>
    </row>
    <row r="13427" spans="9:13" x14ac:dyDescent="0.25">
      <c r="I13427">
        <v>24420</v>
      </c>
      <c r="J13427" t="s">
        <v>270</v>
      </c>
      <c r="K13427" t="s">
        <v>867</v>
      </c>
      <c r="L13427" s="82">
        <v>20389</v>
      </c>
      <c r="M13427" t="s">
        <v>14582</v>
      </c>
    </row>
    <row r="13428" spans="9:13" x14ac:dyDescent="0.25">
      <c r="I13428">
        <v>24421</v>
      </c>
      <c r="J13428" t="s">
        <v>170</v>
      </c>
      <c r="K13428" t="s">
        <v>596</v>
      </c>
      <c r="L13428" s="82">
        <v>20147</v>
      </c>
      <c r="M13428" t="s">
        <v>14583</v>
      </c>
    </row>
    <row r="13429" spans="9:13" x14ac:dyDescent="0.25">
      <c r="I13429">
        <v>24422</v>
      </c>
      <c r="J13429" t="s">
        <v>495</v>
      </c>
      <c r="K13429" t="s">
        <v>840</v>
      </c>
      <c r="L13429" s="82">
        <v>13028</v>
      </c>
      <c r="M13429" t="s">
        <v>14584</v>
      </c>
    </row>
    <row r="13430" spans="9:13" x14ac:dyDescent="0.25">
      <c r="I13430">
        <v>24423</v>
      </c>
      <c r="J13430" t="s">
        <v>226</v>
      </c>
      <c r="K13430" t="s">
        <v>915</v>
      </c>
      <c r="L13430" s="82">
        <v>12831</v>
      </c>
      <c r="M13430" t="s">
        <v>14585</v>
      </c>
    </row>
    <row r="13431" spans="9:13" x14ac:dyDescent="0.25">
      <c r="I13431">
        <v>24424</v>
      </c>
      <c r="J13431" t="s">
        <v>363</v>
      </c>
      <c r="K13431" t="s">
        <v>171</v>
      </c>
      <c r="L13431" s="82">
        <v>13156</v>
      </c>
      <c r="M13431" t="s">
        <v>14586</v>
      </c>
    </row>
    <row r="13432" spans="9:13" x14ac:dyDescent="0.25">
      <c r="I13432">
        <v>24425</v>
      </c>
      <c r="J13432" t="s">
        <v>163</v>
      </c>
      <c r="K13432" t="s">
        <v>960</v>
      </c>
      <c r="L13432" s="82">
        <v>21960</v>
      </c>
      <c r="M13432" t="s">
        <v>14587</v>
      </c>
    </row>
    <row r="13433" spans="9:13" x14ac:dyDescent="0.25">
      <c r="I13433">
        <v>24426</v>
      </c>
      <c r="J13433" t="s">
        <v>167</v>
      </c>
      <c r="K13433" t="s">
        <v>171</v>
      </c>
      <c r="L13433" s="82">
        <v>22243</v>
      </c>
      <c r="M13433" t="s">
        <v>14588</v>
      </c>
    </row>
    <row r="13434" spans="9:13" x14ac:dyDescent="0.25">
      <c r="I13434">
        <v>24427</v>
      </c>
      <c r="J13434" t="s">
        <v>681</v>
      </c>
      <c r="K13434" t="s">
        <v>898</v>
      </c>
      <c r="L13434" s="82">
        <v>22258</v>
      </c>
      <c r="M13434" t="s">
        <v>14589</v>
      </c>
    </row>
    <row r="13435" spans="9:13" x14ac:dyDescent="0.25">
      <c r="I13435">
        <v>24428</v>
      </c>
      <c r="J13435" t="s">
        <v>319</v>
      </c>
      <c r="K13435" t="s">
        <v>867</v>
      </c>
      <c r="L13435" s="82">
        <v>22119</v>
      </c>
      <c r="M13435" t="s">
        <v>14590</v>
      </c>
    </row>
    <row r="13436" spans="9:13" x14ac:dyDescent="0.25">
      <c r="I13436">
        <v>24429</v>
      </c>
      <c r="J13436" t="s">
        <v>606</v>
      </c>
      <c r="K13436" t="s">
        <v>926</v>
      </c>
      <c r="L13436" s="82">
        <v>20021</v>
      </c>
      <c r="M13436" t="s">
        <v>14591</v>
      </c>
    </row>
    <row r="13437" spans="9:13" x14ac:dyDescent="0.25">
      <c r="I13437">
        <v>24430</v>
      </c>
      <c r="J13437" t="s">
        <v>234</v>
      </c>
      <c r="K13437" t="s">
        <v>909</v>
      </c>
      <c r="L13437" s="82">
        <v>19746</v>
      </c>
      <c r="M13437" t="s">
        <v>14592</v>
      </c>
    </row>
    <row r="13438" spans="9:13" x14ac:dyDescent="0.25">
      <c r="I13438">
        <v>24431</v>
      </c>
      <c r="J13438" t="s">
        <v>232</v>
      </c>
      <c r="K13438" t="s">
        <v>363</v>
      </c>
      <c r="L13438" s="82">
        <v>19888</v>
      </c>
      <c r="M13438" t="s">
        <v>14593</v>
      </c>
    </row>
    <row r="13439" spans="9:13" x14ac:dyDescent="0.25">
      <c r="I13439">
        <v>24432</v>
      </c>
      <c r="J13439" t="s">
        <v>234</v>
      </c>
      <c r="K13439" t="s">
        <v>874</v>
      </c>
      <c r="L13439" s="82">
        <v>19888</v>
      </c>
      <c r="M13439" t="s">
        <v>14594</v>
      </c>
    </row>
    <row r="13440" spans="9:13" x14ac:dyDescent="0.25">
      <c r="I13440">
        <v>24433</v>
      </c>
      <c r="J13440" t="s">
        <v>297</v>
      </c>
      <c r="K13440" t="s">
        <v>861</v>
      </c>
      <c r="L13440" s="82">
        <v>19911</v>
      </c>
      <c r="M13440" t="s">
        <v>14595</v>
      </c>
    </row>
    <row r="13441" spans="9:13" x14ac:dyDescent="0.25">
      <c r="I13441">
        <v>24434</v>
      </c>
      <c r="J13441" t="s">
        <v>167</v>
      </c>
      <c r="K13441" t="s">
        <v>876</v>
      </c>
      <c r="L13441" s="82">
        <v>19763</v>
      </c>
      <c r="M13441" t="s">
        <v>14596</v>
      </c>
    </row>
    <row r="13442" spans="9:13" x14ac:dyDescent="0.25">
      <c r="I13442">
        <v>24435</v>
      </c>
      <c r="J13442" t="s">
        <v>492</v>
      </c>
      <c r="K13442" t="s">
        <v>926</v>
      </c>
      <c r="L13442" s="82">
        <v>19658</v>
      </c>
      <c r="M13442" t="s">
        <v>14597</v>
      </c>
    </row>
    <row r="13443" spans="9:13" x14ac:dyDescent="0.25">
      <c r="I13443">
        <v>24436</v>
      </c>
      <c r="J13443" t="s">
        <v>183</v>
      </c>
      <c r="K13443" t="s">
        <v>857</v>
      </c>
      <c r="L13443" s="82">
        <v>19379</v>
      </c>
      <c r="M13443" t="s">
        <v>14598</v>
      </c>
    </row>
    <row r="13444" spans="9:13" x14ac:dyDescent="0.25">
      <c r="I13444">
        <v>24437</v>
      </c>
      <c r="J13444" t="s">
        <v>275</v>
      </c>
      <c r="K13444" t="s">
        <v>123</v>
      </c>
      <c r="L13444" s="82">
        <v>19547</v>
      </c>
      <c r="M13444" t="s">
        <v>14599</v>
      </c>
    </row>
    <row r="13445" spans="9:13" x14ac:dyDescent="0.25">
      <c r="I13445">
        <v>24438</v>
      </c>
      <c r="J13445" t="s">
        <v>337</v>
      </c>
      <c r="K13445" t="s">
        <v>924</v>
      </c>
      <c r="L13445" s="82">
        <v>19278</v>
      </c>
      <c r="M13445" t="s">
        <v>14600</v>
      </c>
    </row>
    <row r="13446" spans="9:13" x14ac:dyDescent="0.25">
      <c r="I13446">
        <v>24439</v>
      </c>
      <c r="J13446" t="s">
        <v>337</v>
      </c>
      <c r="K13446" t="s">
        <v>1016</v>
      </c>
      <c r="L13446" s="82">
        <v>18671</v>
      </c>
      <c r="M13446" t="s">
        <v>14601</v>
      </c>
    </row>
    <row r="13447" spans="9:13" x14ac:dyDescent="0.25">
      <c r="I13447">
        <v>24440</v>
      </c>
      <c r="J13447" t="s">
        <v>674</v>
      </c>
      <c r="K13447" t="s">
        <v>926</v>
      </c>
      <c r="L13447" s="82">
        <v>18697</v>
      </c>
      <c r="M13447" t="s">
        <v>14602</v>
      </c>
    </row>
    <row r="13448" spans="9:13" x14ac:dyDescent="0.25">
      <c r="I13448">
        <v>24441</v>
      </c>
      <c r="J13448" t="s">
        <v>335</v>
      </c>
      <c r="K13448" t="s">
        <v>417</v>
      </c>
      <c r="L13448" s="82">
        <v>18896</v>
      </c>
      <c r="M13448" t="s">
        <v>14603</v>
      </c>
    </row>
    <row r="13449" spans="9:13" x14ac:dyDescent="0.25">
      <c r="I13449">
        <v>24442</v>
      </c>
      <c r="J13449" t="s">
        <v>471</v>
      </c>
      <c r="K13449" t="s">
        <v>902</v>
      </c>
      <c r="L13449" s="82">
        <v>18916</v>
      </c>
      <c r="M13449" t="s">
        <v>14604</v>
      </c>
    </row>
    <row r="13450" spans="9:13" x14ac:dyDescent="0.25">
      <c r="I13450">
        <v>24443</v>
      </c>
      <c r="J13450" t="s">
        <v>246</v>
      </c>
      <c r="K13450" t="s">
        <v>1007</v>
      </c>
      <c r="L13450" s="82">
        <v>18867</v>
      </c>
      <c r="M13450" t="s">
        <v>14605</v>
      </c>
    </row>
    <row r="13451" spans="9:13" x14ac:dyDescent="0.25">
      <c r="I13451">
        <v>24444</v>
      </c>
      <c r="J13451" t="s">
        <v>366</v>
      </c>
      <c r="K13451" t="s">
        <v>913</v>
      </c>
      <c r="L13451" s="82">
        <v>18835</v>
      </c>
      <c r="M13451" t="s">
        <v>14606</v>
      </c>
    </row>
    <row r="13452" spans="9:13" x14ac:dyDescent="0.25">
      <c r="I13452">
        <v>24445</v>
      </c>
      <c r="J13452" t="s">
        <v>160</v>
      </c>
      <c r="K13452" t="s">
        <v>929</v>
      </c>
      <c r="L13452" s="82">
        <v>18906</v>
      </c>
      <c r="M13452" t="s">
        <v>14607</v>
      </c>
    </row>
    <row r="13453" spans="9:13" x14ac:dyDescent="0.25">
      <c r="I13453">
        <v>24446</v>
      </c>
      <c r="J13453" t="s">
        <v>271</v>
      </c>
      <c r="K13453" t="s">
        <v>924</v>
      </c>
      <c r="L13453" s="82">
        <v>18731</v>
      </c>
      <c r="M13453" t="s">
        <v>14608</v>
      </c>
    </row>
    <row r="13454" spans="9:13" x14ac:dyDescent="0.25">
      <c r="I13454">
        <v>24447</v>
      </c>
      <c r="J13454" t="s">
        <v>509</v>
      </c>
      <c r="K13454" t="s">
        <v>363</v>
      </c>
      <c r="L13454" s="82">
        <v>18059</v>
      </c>
      <c r="M13454" t="s">
        <v>14609</v>
      </c>
    </row>
    <row r="13455" spans="9:13" x14ac:dyDescent="0.25">
      <c r="I13455">
        <v>24448</v>
      </c>
      <c r="J13455" t="s">
        <v>187</v>
      </c>
      <c r="K13455" t="s">
        <v>866</v>
      </c>
      <c r="L13455" s="82">
        <v>17996</v>
      </c>
      <c r="M13455" t="s">
        <v>14610</v>
      </c>
    </row>
    <row r="13456" spans="9:13" x14ac:dyDescent="0.25">
      <c r="I13456">
        <v>24449</v>
      </c>
      <c r="J13456" t="s">
        <v>563</v>
      </c>
      <c r="K13456" t="s">
        <v>861</v>
      </c>
      <c r="L13456" s="82">
        <v>18221</v>
      </c>
      <c r="M13456" t="s">
        <v>14611</v>
      </c>
    </row>
    <row r="13457" spans="9:13" x14ac:dyDescent="0.25">
      <c r="I13457">
        <v>24450</v>
      </c>
      <c r="J13457" t="s">
        <v>528</v>
      </c>
      <c r="K13457" t="s">
        <v>909</v>
      </c>
      <c r="L13457" s="82">
        <v>18061</v>
      </c>
      <c r="M13457" t="s">
        <v>14612</v>
      </c>
    </row>
    <row r="13458" spans="9:13" x14ac:dyDescent="0.25">
      <c r="I13458">
        <v>24451</v>
      </c>
      <c r="J13458" t="s">
        <v>526</v>
      </c>
      <c r="K13458" t="s">
        <v>363</v>
      </c>
      <c r="L13458" s="82">
        <v>18102</v>
      </c>
      <c r="M13458" t="s">
        <v>14613</v>
      </c>
    </row>
    <row r="13459" spans="9:13" x14ac:dyDescent="0.25">
      <c r="I13459">
        <v>24452</v>
      </c>
      <c r="J13459" t="s">
        <v>188</v>
      </c>
      <c r="K13459" t="s">
        <v>918</v>
      </c>
      <c r="L13459" s="82">
        <v>17942</v>
      </c>
      <c r="M13459" t="s">
        <v>14614</v>
      </c>
    </row>
    <row r="13460" spans="9:13" x14ac:dyDescent="0.25">
      <c r="I13460">
        <v>24453</v>
      </c>
      <c r="J13460" t="s">
        <v>245</v>
      </c>
      <c r="K13460" t="s">
        <v>850</v>
      </c>
      <c r="L13460" s="82">
        <v>23461</v>
      </c>
      <c r="M13460" t="s">
        <v>14615</v>
      </c>
    </row>
    <row r="13461" spans="9:13" x14ac:dyDescent="0.25">
      <c r="I13461">
        <v>24454</v>
      </c>
      <c r="J13461" t="s">
        <v>195</v>
      </c>
      <c r="K13461" t="s">
        <v>872</v>
      </c>
      <c r="L13461" s="82">
        <v>23576</v>
      </c>
      <c r="M13461" t="s">
        <v>14616</v>
      </c>
    </row>
    <row r="13462" spans="9:13" x14ac:dyDescent="0.25">
      <c r="I13462">
        <v>24455</v>
      </c>
      <c r="J13462" t="s">
        <v>172</v>
      </c>
      <c r="K13462" t="s">
        <v>885</v>
      </c>
      <c r="L13462" s="82">
        <v>23631</v>
      </c>
      <c r="M13462" t="s">
        <v>14617</v>
      </c>
    </row>
    <row r="13463" spans="9:13" x14ac:dyDescent="0.25">
      <c r="I13463">
        <v>24456</v>
      </c>
      <c r="J13463" t="s">
        <v>442</v>
      </c>
      <c r="K13463" t="s">
        <v>826</v>
      </c>
      <c r="L13463" s="82">
        <v>23428</v>
      </c>
      <c r="M13463" t="s">
        <v>14618</v>
      </c>
    </row>
    <row r="13464" spans="9:13" x14ac:dyDescent="0.25">
      <c r="I13464">
        <v>24457</v>
      </c>
      <c r="J13464" t="s">
        <v>302</v>
      </c>
      <c r="K13464" t="s">
        <v>999</v>
      </c>
      <c r="L13464" s="82">
        <v>23068</v>
      </c>
      <c r="M13464" t="s">
        <v>14619</v>
      </c>
    </row>
    <row r="13465" spans="9:13" x14ac:dyDescent="0.25">
      <c r="I13465">
        <v>24458</v>
      </c>
      <c r="J13465" t="s">
        <v>469</v>
      </c>
      <c r="K13465" t="s">
        <v>932</v>
      </c>
      <c r="L13465" s="82">
        <v>23183</v>
      </c>
      <c r="M13465" t="s">
        <v>14620</v>
      </c>
    </row>
    <row r="13466" spans="9:13" x14ac:dyDescent="0.25">
      <c r="I13466">
        <v>24459</v>
      </c>
      <c r="J13466" t="s">
        <v>475</v>
      </c>
      <c r="K13466" t="s">
        <v>305</v>
      </c>
      <c r="L13466" s="82">
        <v>22788</v>
      </c>
      <c r="M13466" t="s">
        <v>14621</v>
      </c>
    </row>
    <row r="13467" spans="9:13" x14ac:dyDescent="0.25">
      <c r="I13467">
        <v>24460</v>
      </c>
      <c r="J13467" t="s">
        <v>214</v>
      </c>
      <c r="K13467" t="s">
        <v>863</v>
      </c>
      <c r="L13467" s="82">
        <v>22965</v>
      </c>
      <c r="M13467" t="s">
        <v>14622</v>
      </c>
    </row>
    <row r="13468" spans="9:13" x14ac:dyDescent="0.25">
      <c r="I13468">
        <v>24461</v>
      </c>
      <c r="J13468" t="s">
        <v>608</v>
      </c>
      <c r="K13468" t="s">
        <v>846</v>
      </c>
      <c r="L13468" s="82">
        <v>22865</v>
      </c>
      <c r="M13468" t="s">
        <v>14623</v>
      </c>
    </row>
    <row r="13469" spans="9:13" x14ac:dyDescent="0.25">
      <c r="I13469">
        <v>24462</v>
      </c>
      <c r="J13469" t="s">
        <v>223</v>
      </c>
      <c r="K13469" t="s">
        <v>898</v>
      </c>
      <c r="L13469" s="82">
        <v>22884</v>
      </c>
      <c r="M13469" t="s">
        <v>14624</v>
      </c>
    </row>
    <row r="13470" spans="9:13" x14ac:dyDescent="0.25">
      <c r="I13470">
        <v>24463</v>
      </c>
      <c r="J13470" t="s">
        <v>579</v>
      </c>
      <c r="K13470" t="s">
        <v>865</v>
      </c>
      <c r="L13470" s="82">
        <v>11127</v>
      </c>
      <c r="M13470" t="s">
        <v>14625</v>
      </c>
    </row>
    <row r="13471" spans="9:13" x14ac:dyDescent="0.25">
      <c r="I13471">
        <v>24464</v>
      </c>
      <c r="J13471" t="s">
        <v>568</v>
      </c>
      <c r="K13471" t="s">
        <v>823</v>
      </c>
      <c r="L13471" s="82">
        <v>24292</v>
      </c>
      <c r="M13471" t="s">
        <v>14626</v>
      </c>
    </row>
    <row r="13472" spans="9:13" x14ac:dyDescent="0.25">
      <c r="I13472">
        <v>24465</v>
      </c>
      <c r="J13472" t="s">
        <v>634</v>
      </c>
      <c r="K13472" t="s">
        <v>870</v>
      </c>
      <c r="L13472" s="82">
        <v>22014</v>
      </c>
      <c r="M13472" t="s">
        <v>14627</v>
      </c>
    </row>
    <row r="13473" spans="9:13" x14ac:dyDescent="0.25">
      <c r="I13473">
        <v>24466</v>
      </c>
      <c r="J13473" t="s">
        <v>584</v>
      </c>
      <c r="K13473" t="s">
        <v>1000</v>
      </c>
      <c r="L13473" s="82">
        <v>22132</v>
      </c>
      <c r="M13473" t="s">
        <v>14628</v>
      </c>
    </row>
    <row r="13474" spans="9:13" x14ac:dyDescent="0.25">
      <c r="I13474">
        <v>24467</v>
      </c>
      <c r="J13474" t="s">
        <v>504</v>
      </c>
      <c r="K13474" t="s">
        <v>892</v>
      </c>
      <c r="L13474" s="82">
        <v>22063</v>
      </c>
      <c r="M13474" t="s">
        <v>14629</v>
      </c>
    </row>
    <row r="13475" spans="9:13" x14ac:dyDescent="0.25">
      <c r="I13475">
        <v>24468</v>
      </c>
      <c r="J13475" t="s">
        <v>470</v>
      </c>
      <c r="K13475" t="s">
        <v>952</v>
      </c>
      <c r="L13475" s="82">
        <v>24016</v>
      </c>
      <c r="M13475" t="s">
        <v>14630</v>
      </c>
    </row>
    <row r="13476" spans="9:13" x14ac:dyDescent="0.25">
      <c r="I13476">
        <v>24469</v>
      </c>
      <c r="J13476" t="s">
        <v>449</v>
      </c>
      <c r="K13476" t="s">
        <v>870</v>
      </c>
      <c r="L13476" s="82">
        <v>23895</v>
      </c>
      <c r="M13476" t="s">
        <v>14631</v>
      </c>
    </row>
    <row r="13477" spans="9:13" x14ac:dyDescent="0.25">
      <c r="I13477">
        <v>24470</v>
      </c>
      <c r="J13477" t="s">
        <v>165</v>
      </c>
      <c r="K13477" t="s">
        <v>840</v>
      </c>
      <c r="L13477" s="82">
        <v>23904</v>
      </c>
      <c r="M13477" t="s">
        <v>14632</v>
      </c>
    </row>
    <row r="13478" spans="9:13" x14ac:dyDescent="0.25">
      <c r="I13478">
        <v>24471</v>
      </c>
      <c r="J13478" t="s">
        <v>582</v>
      </c>
      <c r="K13478" t="s">
        <v>897</v>
      </c>
      <c r="L13478" s="82">
        <v>23531</v>
      </c>
      <c r="M13478" t="s">
        <v>14633</v>
      </c>
    </row>
    <row r="13479" spans="9:13" x14ac:dyDescent="0.25">
      <c r="I13479">
        <v>24472</v>
      </c>
      <c r="J13479" t="s">
        <v>622</v>
      </c>
      <c r="K13479" t="s">
        <v>892</v>
      </c>
      <c r="L13479" s="82">
        <v>23673</v>
      </c>
      <c r="M13479" t="s">
        <v>14634</v>
      </c>
    </row>
    <row r="13480" spans="9:13" x14ac:dyDescent="0.25">
      <c r="I13480">
        <v>24473</v>
      </c>
      <c r="J13480" t="s">
        <v>155</v>
      </c>
      <c r="K13480" t="s">
        <v>1003</v>
      </c>
      <c r="L13480" s="82">
        <v>23462</v>
      </c>
      <c r="M13480" t="s">
        <v>14635</v>
      </c>
    </row>
    <row r="13481" spans="9:13" x14ac:dyDescent="0.25">
      <c r="I13481">
        <v>24474</v>
      </c>
      <c r="J13481" t="s">
        <v>570</v>
      </c>
      <c r="K13481" t="s">
        <v>1008</v>
      </c>
      <c r="L13481" s="82">
        <v>23096</v>
      </c>
      <c r="M13481" t="s">
        <v>14636</v>
      </c>
    </row>
    <row r="13482" spans="9:13" x14ac:dyDescent="0.25">
      <c r="I13482">
        <v>24475</v>
      </c>
      <c r="J13482" t="s">
        <v>201</v>
      </c>
      <c r="K13482" t="s">
        <v>872</v>
      </c>
      <c r="L13482" s="82">
        <v>23177</v>
      </c>
      <c r="M13482" t="s">
        <v>14637</v>
      </c>
    </row>
    <row r="13483" spans="9:13" x14ac:dyDescent="0.25">
      <c r="I13483">
        <v>24476</v>
      </c>
      <c r="J13483" t="s">
        <v>447</v>
      </c>
      <c r="K13483" t="s">
        <v>929</v>
      </c>
      <c r="L13483" s="82">
        <v>22359</v>
      </c>
      <c r="M13483" t="s">
        <v>14638</v>
      </c>
    </row>
    <row r="13484" spans="9:13" x14ac:dyDescent="0.25">
      <c r="I13484">
        <v>24477</v>
      </c>
      <c r="J13484" t="s">
        <v>553</v>
      </c>
      <c r="K13484" t="s">
        <v>906</v>
      </c>
      <c r="L13484" s="82">
        <v>22338</v>
      </c>
      <c r="M13484" t="s">
        <v>14639</v>
      </c>
    </row>
    <row r="13485" spans="9:13" x14ac:dyDescent="0.25">
      <c r="I13485">
        <v>24478</v>
      </c>
      <c r="J13485" t="s">
        <v>402</v>
      </c>
      <c r="K13485" t="s">
        <v>991</v>
      </c>
      <c r="L13485" s="82">
        <v>22345</v>
      </c>
      <c r="M13485" t="s">
        <v>14640</v>
      </c>
    </row>
    <row r="13486" spans="9:13" x14ac:dyDescent="0.25">
      <c r="I13486">
        <v>24479</v>
      </c>
      <c r="J13486" t="s">
        <v>788</v>
      </c>
      <c r="K13486" t="s">
        <v>849</v>
      </c>
      <c r="L13486" s="82">
        <v>22315</v>
      </c>
      <c r="M13486" t="s">
        <v>14641</v>
      </c>
    </row>
    <row r="13487" spans="9:13" x14ac:dyDescent="0.25">
      <c r="I13487">
        <v>24480</v>
      </c>
      <c r="J13487" t="s">
        <v>407</v>
      </c>
      <c r="K13487" t="s">
        <v>899</v>
      </c>
      <c r="L13487" s="82">
        <v>21419</v>
      </c>
      <c r="M13487" t="s">
        <v>14642</v>
      </c>
    </row>
    <row r="13488" spans="9:13" x14ac:dyDescent="0.25">
      <c r="I13488">
        <v>24481</v>
      </c>
      <c r="J13488" t="s">
        <v>324</v>
      </c>
      <c r="K13488" t="s">
        <v>966</v>
      </c>
      <c r="L13488" s="82">
        <v>21383</v>
      </c>
      <c r="M13488" t="s">
        <v>14643</v>
      </c>
    </row>
    <row r="13489" spans="9:13" x14ac:dyDescent="0.25">
      <c r="I13489">
        <v>24482</v>
      </c>
      <c r="J13489" t="s">
        <v>376</v>
      </c>
      <c r="K13489" t="s">
        <v>851</v>
      </c>
      <c r="L13489" s="82">
        <v>21413</v>
      </c>
      <c r="M13489" t="s">
        <v>14644</v>
      </c>
    </row>
    <row r="13490" spans="9:13" x14ac:dyDescent="0.25">
      <c r="I13490">
        <v>24483</v>
      </c>
      <c r="J13490" t="s">
        <v>375</v>
      </c>
      <c r="K13490" t="s">
        <v>901</v>
      </c>
      <c r="L13490" s="82">
        <v>13317</v>
      </c>
      <c r="M13490" t="s">
        <v>14645</v>
      </c>
    </row>
    <row r="13491" spans="9:13" x14ac:dyDescent="0.25">
      <c r="I13491">
        <v>24484</v>
      </c>
      <c r="J13491" t="s">
        <v>238</v>
      </c>
      <c r="K13491" t="s">
        <v>895</v>
      </c>
      <c r="L13491" s="82">
        <v>22119</v>
      </c>
      <c r="M13491" t="s">
        <v>14646</v>
      </c>
    </row>
    <row r="13492" spans="9:13" x14ac:dyDescent="0.25">
      <c r="I13492">
        <v>24485</v>
      </c>
      <c r="J13492" t="s">
        <v>406</v>
      </c>
      <c r="K13492" t="s">
        <v>893</v>
      </c>
      <c r="L13492" s="82">
        <v>19610</v>
      </c>
      <c r="M13492" t="s">
        <v>14647</v>
      </c>
    </row>
    <row r="13493" spans="9:13" x14ac:dyDescent="0.25">
      <c r="I13493">
        <v>24486</v>
      </c>
      <c r="J13493" t="s">
        <v>367</v>
      </c>
      <c r="K13493" t="s">
        <v>906</v>
      </c>
      <c r="L13493" s="82">
        <v>27628</v>
      </c>
      <c r="M13493" t="s">
        <v>14648</v>
      </c>
    </row>
    <row r="13494" spans="9:13" x14ac:dyDescent="0.25">
      <c r="I13494">
        <v>24487</v>
      </c>
      <c r="J13494" t="s">
        <v>266</v>
      </c>
      <c r="K13494" t="s">
        <v>915</v>
      </c>
      <c r="L13494" s="82">
        <v>27464</v>
      </c>
      <c r="M13494" t="s">
        <v>14649</v>
      </c>
    </row>
    <row r="13495" spans="9:13" x14ac:dyDescent="0.25">
      <c r="I13495">
        <v>24488</v>
      </c>
      <c r="J13495" t="s">
        <v>522</v>
      </c>
      <c r="K13495" t="s">
        <v>959</v>
      </c>
      <c r="L13495" s="82">
        <v>27434</v>
      </c>
      <c r="M13495" t="s">
        <v>14650</v>
      </c>
    </row>
    <row r="13496" spans="9:13" x14ac:dyDescent="0.25">
      <c r="I13496">
        <v>24489</v>
      </c>
      <c r="J13496" t="s">
        <v>513</v>
      </c>
      <c r="K13496" t="s">
        <v>858</v>
      </c>
      <c r="L13496" s="82">
        <v>27919</v>
      </c>
      <c r="M13496" t="s">
        <v>14651</v>
      </c>
    </row>
    <row r="13497" spans="9:13" x14ac:dyDescent="0.25">
      <c r="I13497">
        <v>24490</v>
      </c>
      <c r="J13497" t="s">
        <v>489</v>
      </c>
      <c r="K13497" t="s">
        <v>831</v>
      </c>
      <c r="L13497" s="82">
        <v>29317</v>
      </c>
      <c r="M13497" t="s">
        <v>14652</v>
      </c>
    </row>
    <row r="13498" spans="9:13" x14ac:dyDescent="0.25">
      <c r="I13498">
        <v>24491</v>
      </c>
      <c r="J13498" t="s">
        <v>507</v>
      </c>
      <c r="K13498" t="s">
        <v>171</v>
      </c>
      <c r="L13498" s="82">
        <v>29346</v>
      </c>
      <c r="M13498" t="s">
        <v>14653</v>
      </c>
    </row>
    <row r="13499" spans="9:13" x14ac:dyDescent="0.25">
      <c r="I13499">
        <v>24492</v>
      </c>
      <c r="J13499" t="s">
        <v>289</v>
      </c>
      <c r="K13499" t="s">
        <v>866</v>
      </c>
      <c r="L13499" s="82">
        <v>28949</v>
      </c>
      <c r="M13499" t="s">
        <v>14654</v>
      </c>
    </row>
    <row r="13500" spans="9:13" x14ac:dyDescent="0.25">
      <c r="I13500">
        <v>24493</v>
      </c>
      <c r="J13500" t="s">
        <v>170</v>
      </c>
      <c r="K13500" t="s">
        <v>835</v>
      </c>
      <c r="L13500" s="82">
        <v>28942</v>
      </c>
      <c r="M13500" t="s">
        <v>14655</v>
      </c>
    </row>
    <row r="13501" spans="9:13" x14ac:dyDescent="0.25">
      <c r="I13501">
        <v>24494</v>
      </c>
      <c r="J13501" t="s">
        <v>367</v>
      </c>
      <c r="K13501" t="s">
        <v>872</v>
      </c>
      <c r="L13501" s="82">
        <v>13579</v>
      </c>
      <c r="M13501" t="s">
        <v>14656</v>
      </c>
    </row>
    <row r="13502" spans="9:13" x14ac:dyDescent="0.25">
      <c r="I13502">
        <v>24495</v>
      </c>
      <c r="J13502" t="s">
        <v>658</v>
      </c>
      <c r="K13502" t="s">
        <v>963</v>
      </c>
      <c r="L13502" s="82">
        <v>13560</v>
      </c>
      <c r="M13502" t="s">
        <v>14657</v>
      </c>
    </row>
    <row r="13503" spans="9:13" x14ac:dyDescent="0.25">
      <c r="I13503">
        <v>24496</v>
      </c>
      <c r="J13503" t="s">
        <v>341</v>
      </c>
      <c r="K13503" t="s">
        <v>397</v>
      </c>
      <c r="L13503" s="82">
        <v>28589</v>
      </c>
      <c r="M13503" t="s">
        <v>14658</v>
      </c>
    </row>
    <row r="13504" spans="9:13" x14ac:dyDescent="0.25">
      <c r="I13504">
        <v>24497</v>
      </c>
      <c r="J13504" t="s">
        <v>232</v>
      </c>
      <c r="K13504" t="s">
        <v>283</v>
      </c>
      <c r="L13504" s="82">
        <v>28572</v>
      </c>
      <c r="M13504" t="s">
        <v>14659</v>
      </c>
    </row>
    <row r="13505" spans="9:13" x14ac:dyDescent="0.25">
      <c r="I13505">
        <v>24498</v>
      </c>
      <c r="J13505" t="s">
        <v>207</v>
      </c>
      <c r="K13505" t="s">
        <v>986</v>
      </c>
      <c r="L13505" s="82">
        <v>28596</v>
      </c>
      <c r="M13505" t="s">
        <v>14660</v>
      </c>
    </row>
    <row r="13506" spans="9:13" x14ac:dyDescent="0.25">
      <c r="I13506">
        <v>24499</v>
      </c>
      <c r="J13506" t="s">
        <v>316</v>
      </c>
      <c r="K13506" t="s">
        <v>958</v>
      </c>
      <c r="L13506" s="82">
        <v>28461</v>
      </c>
      <c r="M13506" t="s">
        <v>14661</v>
      </c>
    </row>
    <row r="13507" spans="9:13" x14ac:dyDescent="0.25">
      <c r="I13507">
        <v>24500</v>
      </c>
      <c r="J13507" t="s">
        <v>170</v>
      </c>
      <c r="K13507" t="s">
        <v>825</v>
      </c>
      <c r="L13507" s="82">
        <v>28442</v>
      </c>
      <c r="M13507" t="s">
        <v>14662</v>
      </c>
    </row>
    <row r="13508" spans="9:13" x14ac:dyDescent="0.25">
      <c r="I13508">
        <v>24501</v>
      </c>
      <c r="J13508" t="s">
        <v>342</v>
      </c>
      <c r="K13508" t="s">
        <v>856</v>
      </c>
      <c r="L13508" s="82">
        <v>28973</v>
      </c>
      <c r="M13508" t="s">
        <v>14663</v>
      </c>
    </row>
    <row r="13509" spans="9:13" x14ac:dyDescent="0.25">
      <c r="I13509">
        <v>24502</v>
      </c>
      <c r="J13509" t="s">
        <v>464</v>
      </c>
      <c r="K13509" t="s">
        <v>867</v>
      </c>
      <c r="L13509" s="82">
        <v>14835</v>
      </c>
      <c r="M13509" t="s">
        <v>14664</v>
      </c>
    </row>
    <row r="13510" spans="9:13" x14ac:dyDescent="0.25">
      <c r="I13510">
        <v>24503</v>
      </c>
      <c r="J13510" t="s">
        <v>428</v>
      </c>
      <c r="K13510" t="s">
        <v>893</v>
      </c>
      <c r="L13510" s="82">
        <v>15122</v>
      </c>
      <c r="M13510" t="s">
        <v>14665</v>
      </c>
    </row>
    <row r="13511" spans="9:13" x14ac:dyDescent="0.25">
      <c r="I13511">
        <v>24504</v>
      </c>
      <c r="J13511" t="s">
        <v>465</v>
      </c>
      <c r="K13511" t="s">
        <v>878</v>
      </c>
      <c r="L13511" s="82">
        <v>15191</v>
      </c>
      <c r="M13511" t="s">
        <v>14666</v>
      </c>
    </row>
    <row r="13512" spans="9:13" x14ac:dyDescent="0.25">
      <c r="I13512">
        <v>24505</v>
      </c>
      <c r="J13512" t="s">
        <v>614</v>
      </c>
      <c r="K13512" t="s">
        <v>854</v>
      </c>
      <c r="L13512" s="82">
        <v>16051</v>
      </c>
      <c r="M13512" t="s">
        <v>14667</v>
      </c>
    </row>
    <row r="13513" spans="9:13" x14ac:dyDescent="0.25">
      <c r="I13513">
        <v>24506</v>
      </c>
      <c r="J13513" t="s">
        <v>180</v>
      </c>
      <c r="K13513" t="s">
        <v>979</v>
      </c>
      <c r="L13513" s="82">
        <v>15757</v>
      </c>
      <c r="M13513" t="s">
        <v>14668</v>
      </c>
    </row>
    <row r="13514" spans="9:13" x14ac:dyDescent="0.25">
      <c r="I13514">
        <v>24507</v>
      </c>
      <c r="J13514" t="s">
        <v>320</v>
      </c>
      <c r="K13514" t="s">
        <v>856</v>
      </c>
      <c r="L13514" s="82">
        <v>28010</v>
      </c>
      <c r="M13514" t="s">
        <v>14669</v>
      </c>
    </row>
    <row r="13515" spans="9:13" x14ac:dyDescent="0.25">
      <c r="I13515">
        <v>24508</v>
      </c>
      <c r="J13515" t="s">
        <v>562</v>
      </c>
      <c r="K13515" t="s">
        <v>888</v>
      </c>
      <c r="L13515" s="82">
        <v>28016</v>
      </c>
      <c r="M13515" t="s">
        <v>14670</v>
      </c>
    </row>
    <row r="13516" spans="9:13" x14ac:dyDescent="0.25">
      <c r="I13516">
        <v>24509</v>
      </c>
      <c r="J13516" t="s">
        <v>515</v>
      </c>
      <c r="K13516" t="s">
        <v>909</v>
      </c>
      <c r="L13516" s="82">
        <v>28073</v>
      </c>
      <c r="M13516" t="s">
        <v>14671</v>
      </c>
    </row>
    <row r="13517" spans="9:13" x14ac:dyDescent="0.25">
      <c r="I13517">
        <v>24510</v>
      </c>
      <c r="J13517" t="s">
        <v>349</v>
      </c>
      <c r="K13517" t="s">
        <v>930</v>
      </c>
      <c r="L13517" s="82">
        <v>27952</v>
      </c>
      <c r="M13517" t="s">
        <v>14672</v>
      </c>
    </row>
    <row r="13518" spans="9:13" x14ac:dyDescent="0.25">
      <c r="I13518">
        <v>24511</v>
      </c>
      <c r="J13518" t="s">
        <v>456</v>
      </c>
      <c r="K13518" t="s">
        <v>995</v>
      </c>
      <c r="L13518" s="82">
        <v>27882</v>
      </c>
      <c r="M13518" t="s">
        <v>14673</v>
      </c>
    </row>
    <row r="13519" spans="9:13" x14ac:dyDescent="0.25">
      <c r="I13519">
        <v>24512</v>
      </c>
      <c r="J13519" t="s">
        <v>438</v>
      </c>
      <c r="K13519" t="s">
        <v>907</v>
      </c>
      <c r="L13519" s="82">
        <v>27985</v>
      </c>
      <c r="M13519" t="s">
        <v>14674</v>
      </c>
    </row>
    <row r="13520" spans="9:13" x14ac:dyDescent="0.25">
      <c r="I13520">
        <v>24513</v>
      </c>
      <c r="J13520" t="s">
        <v>172</v>
      </c>
      <c r="K13520" t="s">
        <v>905</v>
      </c>
      <c r="L13520" s="82">
        <v>27905</v>
      </c>
      <c r="M13520" t="s">
        <v>14675</v>
      </c>
    </row>
    <row r="13521" spans="9:13" x14ac:dyDescent="0.25">
      <c r="I13521">
        <v>24514</v>
      </c>
      <c r="J13521" t="s">
        <v>186</v>
      </c>
      <c r="K13521" t="s">
        <v>888</v>
      </c>
      <c r="L13521" s="82">
        <v>27836</v>
      </c>
      <c r="M13521" t="s">
        <v>14676</v>
      </c>
    </row>
    <row r="13522" spans="9:13" x14ac:dyDescent="0.25">
      <c r="I13522">
        <v>24515</v>
      </c>
      <c r="J13522" t="s">
        <v>161</v>
      </c>
      <c r="K13522" t="s">
        <v>948</v>
      </c>
      <c r="L13522" s="82">
        <v>27899</v>
      </c>
      <c r="M13522" t="s">
        <v>14677</v>
      </c>
    </row>
    <row r="13523" spans="9:13" x14ac:dyDescent="0.25">
      <c r="I13523">
        <v>24516</v>
      </c>
      <c r="J13523" t="s">
        <v>663</v>
      </c>
      <c r="K13523" t="s">
        <v>993</v>
      </c>
      <c r="L13523" s="82">
        <v>27711</v>
      </c>
      <c r="M13523" t="s">
        <v>14678</v>
      </c>
    </row>
    <row r="13524" spans="9:13" x14ac:dyDescent="0.25">
      <c r="I13524">
        <v>24517</v>
      </c>
      <c r="J13524" t="s">
        <v>597</v>
      </c>
      <c r="K13524" t="s">
        <v>915</v>
      </c>
      <c r="L13524" s="82">
        <v>27205</v>
      </c>
      <c r="M13524" t="s">
        <v>14679</v>
      </c>
    </row>
    <row r="13525" spans="9:13" x14ac:dyDescent="0.25">
      <c r="I13525">
        <v>24518</v>
      </c>
      <c r="J13525" t="s">
        <v>301</v>
      </c>
      <c r="K13525" t="s">
        <v>698</v>
      </c>
      <c r="L13525" s="82">
        <v>27139</v>
      </c>
      <c r="M13525" t="s">
        <v>14680</v>
      </c>
    </row>
    <row r="13526" spans="9:13" x14ac:dyDescent="0.25">
      <c r="I13526">
        <v>24519</v>
      </c>
      <c r="J13526" t="s">
        <v>523</v>
      </c>
      <c r="K13526" t="s">
        <v>841</v>
      </c>
      <c r="L13526" s="82">
        <v>27193</v>
      </c>
      <c r="M13526" t="s">
        <v>14681</v>
      </c>
    </row>
    <row r="13527" spans="9:13" x14ac:dyDescent="0.25">
      <c r="I13527">
        <v>24520</v>
      </c>
      <c r="J13527" t="s">
        <v>400</v>
      </c>
      <c r="K13527" t="s">
        <v>692</v>
      </c>
      <c r="L13527" s="82">
        <v>26717</v>
      </c>
      <c r="M13527" t="s">
        <v>14682</v>
      </c>
    </row>
    <row r="13528" spans="9:13" x14ac:dyDescent="0.25">
      <c r="I13528">
        <v>24521</v>
      </c>
      <c r="J13528" t="s">
        <v>674</v>
      </c>
      <c r="K13528" t="s">
        <v>928</v>
      </c>
      <c r="L13528" s="82">
        <v>26554</v>
      </c>
      <c r="M13528" t="s">
        <v>14683</v>
      </c>
    </row>
    <row r="13529" spans="9:13" x14ac:dyDescent="0.25">
      <c r="I13529">
        <v>24522</v>
      </c>
      <c r="J13529" t="s">
        <v>562</v>
      </c>
      <c r="K13529" t="s">
        <v>891</v>
      </c>
      <c r="L13529" s="82">
        <v>25090</v>
      </c>
      <c r="M13529" t="s">
        <v>14684</v>
      </c>
    </row>
    <row r="13530" spans="9:13" x14ac:dyDescent="0.25">
      <c r="I13530">
        <v>24523</v>
      </c>
      <c r="J13530" t="s">
        <v>492</v>
      </c>
      <c r="K13530" t="s">
        <v>918</v>
      </c>
      <c r="L13530" s="82">
        <v>24945</v>
      </c>
      <c r="M13530" t="s">
        <v>14685</v>
      </c>
    </row>
    <row r="13531" spans="9:13" x14ac:dyDescent="0.25">
      <c r="I13531">
        <v>24524</v>
      </c>
      <c r="J13531" t="s">
        <v>188</v>
      </c>
      <c r="K13531" t="s">
        <v>958</v>
      </c>
      <c r="L13531" s="82">
        <v>24964</v>
      </c>
      <c r="M13531" t="s">
        <v>14686</v>
      </c>
    </row>
    <row r="13532" spans="9:13" x14ac:dyDescent="0.25">
      <c r="I13532">
        <v>24525</v>
      </c>
      <c r="J13532" t="s">
        <v>283</v>
      </c>
      <c r="K13532" t="s">
        <v>615</v>
      </c>
      <c r="L13532" s="82">
        <v>24870</v>
      </c>
      <c r="M13532" t="s">
        <v>14687</v>
      </c>
    </row>
    <row r="13533" spans="9:13" x14ac:dyDescent="0.25">
      <c r="I13533">
        <v>24526</v>
      </c>
      <c r="J13533" t="s">
        <v>368</v>
      </c>
      <c r="K13533" t="s">
        <v>931</v>
      </c>
      <c r="L13533" s="82">
        <v>24620</v>
      </c>
      <c r="M13533" t="s">
        <v>14688</v>
      </c>
    </row>
    <row r="13534" spans="9:13" x14ac:dyDescent="0.25">
      <c r="I13534">
        <v>24527</v>
      </c>
      <c r="J13534" t="s">
        <v>522</v>
      </c>
      <c r="K13534" t="s">
        <v>918</v>
      </c>
      <c r="L13534" s="82">
        <v>24659</v>
      </c>
      <c r="M13534" t="s">
        <v>14689</v>
      </c>
    </row>
    <row r="13535" spans="9:13" x14ac:dyDescent="0.25">
      <c r="I13535">
        <v>24528</v>
      </c>
      <c r="J13535" t="s">
        <v>450</v>
      </c>
      <c r="K13535" t="s">
        <v>857</v>
      </c>
      <c r="L13535" s="82">
        <v>24789</v>
      </c>
      <c r="M13535" t="s">
        <v>14690</v>
      </c>
    </row>
    <row r="13536" spans="9:13" x14ac:dyDescent="0.25">
      <c r="I13536">
        <v>24529</v>
      </c>
      <c r="J13536" t="s">
        <v>543</v>
      </c>
      <c r="K13536" t="s">
        <v>930</v>
      </c>
      <c r="L13536" s="82">
        <v>24668</v>
      </c>
      <c r="M13536" t="s">
        <v>14691</v>
      </c>
    </row>
    <row r="13537" spans="9:13" x14ac:dyDescent="0.25">
      <c r="I13537">
        <v>24530</v>
      </c>
      <c r="J13537" t="s">
        <v>406</v>
      </c>
      <c r="K13537" t="s">
        <v>962</v>
      </c>
      <c r="L13537" s="82">
        <v>24525</v>
      </c>
      <c r="M13537" t="s">
        <v>14692</v>
      </c>
    </row>
    <row r="13538" spans="9:13" x14ac:dyDescent="0.25">
      <c r="I13538">
        <v>24531</v>
      </c>
      <c r="J13538" t="s">
        <v>627</v>
      </c>
      <c r="K13538" t="s">
        <v>844</v>
      </c>
      <c r="L13538" s="82">
        <v>21262</v>
      </c>
      <c r="M13538" t="s">
        <v>14693</v>
      </c>
    </row>
    <row r="13539" spans="9:13" x14ac:dyDescent="0.25">
      <c r="I13539">
        <v>24532</v>
      </c>
      <c r="J13539" t="s">
        <v>653</v>
      </c>
      <c r="K13539" t="s">
        <v>891</v>
      </c>
      <c r="L13539" s="82">
        <v>21269</v>
      </c>
      <c r="M13539" t="s">
        <v>14694</v>
      </c>
    </row>
    <row r="13540" spans="9:13" x14ac:dyDescent="0.25">
      <c r="I13540">
        <v>24533</v>
      </c>
      <c r="J13540" t="s">
        <v>220</v>
      </c>
      <c r="K13540" t="s">
        <v>909</v>
      </c>
      <c r="L13540" s="82">
        <v>21424</v>
      </c>
      <c r="M13540" t="s">
        <v>14695</v>
      </c>
    </row>
    <row r="13541" spans="9:13" x14ac:dyDescent="0.25">
      <c r="I13541">
        <v>24534</v>
      </c>
      <c r="J13541" t="s">
        <v>429</v>
      </c>
      <c r="K13541" t="s">
        <v>881</v>
      </c>
      <c r="L13541" s="82">
        <v>21393</v>
      </c>
      <c r="M13541" t="s">
        <v>14696</v>
      </c>
    </row>
    <row r="13542" spans="9:13" x14ac:dyDescent="0.25">
      <c r="I13542">
        <v>24535</v>
      </c>
      <c r="J13542" t="s">
        <v>292</v>
      </c>
      <c r="K13542" t="s">
        <v>1125</v>
      </c>
      <c r="L13542" s="82">
        <v>21145</v>
      </c>
      <c r="M13542" t="s">
        <v>14697</v>
      </c>
    </row>
    <row r="13543" spans="9:13" x14ac:dyDescent="0.25">
      <c r="I13543">
        <v>24536</v>
      </c>
      <c r="J13543" t="s">
        <v>385</v>
      </c>
      <c r="K13543" t="s">
        <v>891</v>
      </c>
      <c r="L13543" s="82">
        <v>20898</v>
      </c>
      <c r="M13543" t="s">
        <v>14698</v>
      </c>
    </row>
    <row r="13544" spans="9:13" x14ac:dyDescent="0.25">
      <c r="I13544">
        <v>24537</v>
      </c>
      <c r="J13544" t="s">
        <v>385</v>
      </c>
      <c r="K13544" t="s">
        <v>1004</v>
      </c>
      <c r="L13544" s="82">
        <v>20999</v>
      </c>
      <c r="M13544" t="s">
        <v>14699</v>
      </c>
    </row>
    <row r="13545" spans="9:13" x14ac:dyDescent="0.25">
      <c r="I13545">
        <v>24538</v>
      </c>
      <c r="J13545" t="s">
        <v>242</v>
      </c>
      <c r="K13545" t="s">
        <v>871</v>
      </c>
      <c r="L13545" s="82">
        <v>20749</v>
      </c>
      <c r="M13545" t="s">
        <v>14700</v>
      </c>
    </row>
    <row r="13546" spans="9:13" x14ac:dyDescent="0.25">
      <c r="I13546">
        <v>24539</v>
      </c>
      <c r="J13546" t="s">
        <v>340</v>
      </c>
      <c r="K13546" t="s">
        <v>865</v>
      </c>
      <c r="L13546" s="82">
        <v>20654</v>
      </c>
      <c r="M13546" t="s">
        <v>14701</v>
      </c>
    </row>
    <row r="13547" spans="9:13" x14ac:dyDescent="0.25">
      <c r="I13547">
        <v>24540</v>
      </c>
      <c r="J13547" t="s">
        <v>154</v>
      </c>
      <c r="K13547" t="s">
        <v>664</v>
      </c>
      <c r="L13547" s="82">
        <v>20805</v>
      </c>
      <c r="M13547" t="s">
        <v>14702</v>
      </c>
    </row>
    <row r="13548" spans="9:13" x14ac:dyDescent="0.25">
      <c r="I13548">
        <v>24541</v>
      </c>
      <c r="J13548" t="s">
        <v>154</v>
      </c>
      <c r="K13548" t="s">
        <v>1126</v>
      </c>
      <c r="L13548" s="82">
        <v>20478</v>
      </c>
      <c r="M13548" t="s">
        <v>14703</v>
      </c>
    </row>
    <row r="13549" spans="9:13" x14ac:dyDescent="0.25">
      <c r="I13549">
        <v>24542</v>
      </c>
      <c r="J13549" t="s">
        <v>350</v>
      </c>
      <c r="K13549" t="s">
        <v>877</v>
      </c>
      <c r="L13549" s="82">
        <v>20312</v>
      </c>
      <c r="M13549" t="s">
        <v>14704</v>
      </c>
    </row>
    <row r="13550" spans="9:13" x14ac:dyDescent="0.25">
      <c r="I13550">
        <v>24543</v>
      </c>
      <c r="J13550" t="s">
        <v>375</v>
      </c>
      <c r="K13550" t="s">
        <v>849</v>
      </c>
      <c r="L13550" s="82">
        <v>20249</v>
      </c>
      <c r="M13550" t="s">
        <v>14705</v>
      </c>
    </row>
    <row r="13551" spans="9:13" x14ac:dyDescent="0.25">
      <c r="I13551">
        <v>24544</v>
      </c>
      <c r="J13551" t="s">
        <v>658</v>
      </c>
      <c r="K13551" t="s">
        <v>938</v>
      </c>
      <c r="L13551" s="82">
        <v>20288</v>
      </c>
      <c r="M13551" t="s">
        <v>14706</v>
      </c>
    </row>
    <row r="13552" spans="9:13" x14ac:dyDescent="0.25">
      <c r="I13552">
        <v>24545</v>
      </c>
      <c r="J13552" t="s">
        <v>679</v>
      </c>
      <c r="K13552" t="s">
        <v>961</v>
      </c>
      <c r="L13552" s="82">
        <v>20246</v>
      </c>
      <c r="M13552" t="s">
        <v>14707</v>
      </c>
    </row>
    <row r="13553" spans="9:13" x14ac:dyDescent="0.25">
      <c r="I13553">
        <v>24546</v>
      </c>
      <c r="J13553" t="s">
        <v>190</v>
      </c>
      <c r="K13553" t="s">
        <v>926</v>
      </c>
      <c r="L13553" s="82">
        <v>19825</v>
      </c>
      <c r="M13553" t="s">
        <v>14708</v>
      </c>
    </row>
    <row r="13554" spans="9:13" x14ac:dyDescent="0.25">
      <c r="I13554">
        <v>24547</v>
      </c>
      <c r="J13554" t="s">
        <v>263</v>
      </c>
      <c r="K13554" t="s">
        <v>977</v>
      </c>
      <c r="L13554" s="82">
        <v>16307</v>
      </c>
      <c r="M13554" t="s">
        <v>14709</v>
      </c>
    </row>
    <row r="13555" spans="9:13" x14ac:dyDescent="0.25">
      <c r="I13555">
        <v>24548</v>
      </c>
      <c r="J13555" t="s">
        <v>251</v>
      </c>
      <c r="K13555" t="s">
        <v>899</v>
      </c>
      <c r="L13555" s="82">
        <v>16127</v>
      </c>
      <c r="M13555" t="s">
        <v>14710</v>
      </c>
    </row>
    <row r="13556" spans="9:13" x14ac:dyDescent="0.25">
      <c r="I13556">
        <v>24549</v>
      </c>
      <c r="J13556" t="s">
        <v>436</v>
      </c>
      <c r="K13556" t="s">
        <v>946</v>
      </c>
      <c r="L13556" s="82">
        <v>16430</v>
      </c>
      <c r="M13556" t="s">
        <v>14711</v>
      </c>
    </row>
    <row r="13557" spans="9:13" x14ac:dyDescent="0.25">
      <c r="I13557">
        <v>24550</v>
      </c>
      <c r="J13557" t="s">
        <v>374</v>
      </c>
      <c r="K13557" t="s">
        <v>893</v>
      </c>
      <c r="L13557" s="82">
        <v>16367</v>
      </c>
      <c r="M13557" t="s">
        <v>14712</v>
      </c>
    </row>
    <row r="13558" spans="9:13" x14ac:dyDescent="0.25">
      <c r="I13558">
        <v>24551</v>
      </c>
      <c r="J13558" t="s">
        <v>300</v>
      </c>
      <c r="K13558" t="s">
        <v>964</v>
      </c>
      <c r="L13558" s="82">
        <v>16699</v>
      </c>
      <c r="M13558" t="s">
        <v>14713</v>
      </c>
    </row>
    <row r="13559" spans="9:13" x14ac:dyDescent="0.25">
      <c r="I13559">
        <v>24552</v>
      </c>
      <c r="J13559" t="s">
        <v>262</v>
      </c>
      <c r="K13559" t="s">
        <v>830</v>
      </c>
      <c r="L13559" s="82">
        <v>16704</v>
      </c>
      <c r="M13559" t="s">
        <v>14714</v>
      </c>
    </row>
    <row r="13560" spans="9:13" x14ac:dyDescent="0.25">
      <c r="I13560">
        <v>24553</v>
      </c>
      <c r="J13560" t="s">
        <v>202</v>
      </c>
      <c r="K13560" t="s">
        <v>1002</v>
      </c>
      <c r="L13560" s="82">
        <v>16633</v>
      </c>
      <c r="M13560" t="s">
        <v>14715</v>
      </c>
    </row>
    <row r="13561" spans="9:13" x14ac:dyDescent="0.25">
      <c r="I13561">
        <v>24554</v>
      </c>
      <c r="J13561" t="s">
        <v>200</v>
      </c>
      <c r="K13561" t="s">
        <v>898</v>
      </c>
      <c r="L13561" s="82">
        <v>16584</v>
      </c>
      <c r="M13561" t="s">
        <v>14716</v>
      </c>
    </row>
    <row r="13562" spans="9:13" x14ac:dyDescent="0.25">
      <c r="I13562">
        <v>24555</v>
      </c>
      <c r="J13562" t="s">
        <v>392</v>
      </c>
      <c r="K13562" t="s">
        <v>897</v>
      </c>
      <c r="L13562" s="82">
        <v>16484</v>
      </c>
      <c r="M13562" t="s">
        <v>14717</v>
      </c>
    </row>
    <row r="13563" spans="9:13" x14ac:dyDescent="0.25">
      <c r="I13563">
        <v>24556</v>
      </c>
      <c r="J13563" t="s">
        <v>334</v>
      </c>
      <c r="K13563" t="s">
        <v>821</v>
      </c>
      <c r="L13563" s="82">
        <v>17132</v>
      </c>
      <c r="M13563" t="s">
        <v>14718</v>
      </c>
    </row>
    <row r="13564" spans="9:13" x14ac:dyDescent="0.25">
      <c r="I13564">
        <v>24557</v>
      </c>
      <c r="J13564" t="s">
        <v>406</v>
      </c>
      <c r="K13564" t="s">
        <v>900</v>
      </c>
      <c r="L13564" s="82">
        <v>16874</v>
      </c>
      <c r="M13564" t="s">
        <v>14719</v>
      </c>
    </row>
    <row r="13565" spans="9:13" x14ac:dyDescent="0.25">
      <c r="I13565">
        <v>24558</v>
      </c>
      <c r="J13565" t="s">
        <v>225</v>
      </c>
      <c r="K13565" t="s">
        <v>929</v>
      </c>
      <c r="L13565" s="82">
        <v>19758</v>
      </c>
      <c r="M13565" t="s">
        <v>14720</v>
      </c>
    </row>
    <row r="13566" spans="9:13" x14ac:dyDescent="0.25">
      <c r="I13566">
        <v>24559</v>
      </c>
      <c r="J13566" t="s">
        <v>438</v>
      </c>
      <c r="K13566" t="s">
        <v>831</v>
      </c>
      <c r="L13566" s="82">
        <v>19515</v>
      </c>
      <c r="M13566" t="s">
        <v>14721</v>
      </c>
    </row>
    <row r="13567" spans="9:13" x14ac:dyDescent="0.25">
      <c r="I13567">
        <v>24560</v>
      </c>
      <c r="J13567" t="s">
        <v>572</v>
      </c>
      <c r="K13567" t="s">
        <v>898</v>
      </c>
      <c r="L13567" s="82">
        <v>19876</v>
      </c>
      <c r="M13567" t="s">
        <v>14722</v>
      </c>
    </row>
    <row r="13568" spans="9:13" x14ac:dyDescent="0.25">
      <c r="I13568">
        <v>24561</v>
      </c>
      <c r="J13568" t="s">
        <v>188</v>
      </c>
      <c r="K13568" t="s">
        <v>1127</v>
      </c>
      <c r="L13568" s="82">
        <v>20068</v>
      </c>
      <c r="M13568" t="s">
        <v>14723</v>
      </c>
    </row>
    <row r="13569" spans="9:13" x14ac:dyDescent="0.25">
      <c r="I13569">
        <v>24562</v>
      </c>
      <c r="J13569" t="s">
        <v>333</v>
      </c>
      <c r="K13569" t="s">
        <v>896</v>
      </c>
      <c r="L13569" s="82">
        <v>20009</v>
      </c>
      <c r="M13569" t="s">
        <v>14724</v>
      </c>
    </row>
    <row r="13570" spans="9:13" x14ac:dyDescent="0.25">
      <c r="I13570">
        <v>24563</v>
      </c>
      <c r="J13570" t="s">
        <v>575</v>
      </c>
      <c r="K13570" t="s">
        <v>932</v>
      </c>
      <c r="L13570" s="82">
        <v>19818</v>
      </c>
      <c r="M13570" t="s">
        <v>14725</v>
      </c>
    </row>
    <row r="13571" spans="9:13" x14ac:dyDescent="0.25">
      <c r="I13571">
        <v>24564</v>
      </c>
      <c r="J13571" t="s">
        <v>505</v>
      </c>
      <c r="K13571" t="s">
        <v>870</v>
      </c>
      <c r="L13571" s="82">
        <v>19506</v>
      </c>
      <c r="M13571" t="s">
        <v>14726</v>
      </c>
    </row>
    <row r="13572" spans="9:13" x14ac:dyDescent="0.25">
      <c r="I13572">
        <v>24565</v>
      </c>
      <c r="J13572" t="s">
        <v>281</v>
      </c>
      <c r="K13572" t="s">
        <v>878</v>
      </c>
      <c r="L13572" s="82">
        <v>19152</v>
      </c>
      <c r="M13572" t="s">
        <v>14727</v>
      </c>
    </row>
    <row r="13573" spans="9:13" x14ac:dyDescent="0.25">
      <c r="I13573">
        <v>24566</v>
      </c>
      <c r="J13573" t="s">
        <v>567</v>
      </c>
      <c r="K13573" t="s">
        <v>863</v>
      </c>
      <c r="L13573" s="82">
        <v>19046</v>
      </c>
      <c r="M13573" t="s">
        <v>14728</v>
      </c>
    </row>
    <row r="13574" spans="9:13" x14ac:dyDescent="0.25">
      <c r="I13574">
        <v>24567</v>
      </c>
      <c r="J13574" t="s">
        <v>628</v>
      </c>
      <c r="K13574" t="s">
        <v>905</v>
      </c>
      <c r="L13574" s="82">
        <v>18756</v>
      </c>
      <c r="M13574" t="s">
        <v>14729</v>
      </c>
    </row>
    <row r="13575" spans="9:13" x14ac:dyDescent="0.25">
      <c r="I13575">
        <v>24568</v>
      </c>
      <c r="J13575" t="s">
        <v>299</v>
      </c>
      <c r="K13575" t="s">
        <v>397</v>
      </c>
      <c r="L13575" s="82">
        <v>18642</v>
      </c>
      <c r="M13575" t="s">
        <v>14730</v>
      </c>
    </row>
    <row r="13576" spans="9:13" x14ac:dyDescent="0.25">
      <c r="I13576">
        <v>24569</v>
      </c>
      <c r="J13576" t="s">
        <v>701</v>
      </c>
      <c r="K13576" t="s">
        <v>854</v>
      </c>
      <c r="L13576" s="82">
        <v>18671</v>
      </c>
      <c r="M13576" t="s">
        <v>14731</v>
      </c>
    </row>
    <row r="13577" spans="9:13" x14ac:dyDescent="0.25">
      <c r="I13577">
        <v>24570</v>
      </c>
      <c r="J13577" t="s">
        <v>710</v>
      </c>
      <c r="K13577" t="s">
        <v>1008</v>
      </c>
      <c r="L13577" s="82">
        <v>18314</v>
      </c>
      <c r="M13577" t="s">
        <v>14732</v>
      </c>
    </row>
    <row r="13578" spans="9:13" x14ac:dyDescent="0.25">
      <c r="I13578">
        <v>24571</v>
      </c>
      <c r="J13578" t="s">
        <v>382</v>
      </c>
      <c r="K13578" t="s">
        <v>878</v>
      </c>
      <c r="L13578" s="82">
        <v>18501</v>
      </c>
      <c r="M13578" t="s">
        <v>14733</v>
      </c>
    </row>
    <row r="13579" spans="9:13" x14ac:dyDescent="0.25">
      <c r="I13579">
        <v>24572</v>
      </c>
      <c r="J13579" t="s">
        <v>213</v>
      </c>
      <c r="K13579" t="s">
        <v>930</v>
      </c>
      <c r="L13579" s="82">
        <v>18411</v>
      </c>
      <c r="M13579" t="s">
        <v>14734</v>
      </c>
    </row>
    <row r="13580" spans="9:13" x14ac:dyDescent="0.25">
      <c r="I13580">
        <v>24573</v>
      </c>
      <c r="J13580" t="s">
        <v>340</v>
      </c>
      <c r="K13580" t="s">
        <v>839</v>
      </c>
      <c r="L13580" s="82">
        <v>18522</v>
      </c>
      <c r="M13580" t="s">
        <v>14735</v>
      </c>
    </row>
    <row r="13581" spans="9:13" x14ac:dyDescent="0.25">
      <c r="I13581">
        <v>24574</v>
      </c>
      <c r="J13581" t="s">
        <v>628</v>
      </c>
      <c r="K13581" t="s">
        <v>850</v>
      </c>
      <c r="L13581" s="82">
        <v>18053</v>
      </c>
      <c r="M13581" t="s">
        <v>14736</v>
      </c>
    </row>
    <row r="13582" spans="9:13" x14ac:dyDescent="0.25">
      <c r="I13582">
        <v>24575</v>
      </c>
      <c r="J13582" t="s">
        <v>350</v>
      </c>
      <c r="K13582" t="s">
        <v>824</v>
      </c>
      <c r="L13582" s="82">
        <v>18003</v>
      </c>
      <c r="M13582" t="s">
        <v>14737</v>
      </c>
    </row>
    <row r="13583" spans="9:13" x14ac:dyDescent="0.25">
      <c r="I13583">
        <v>24576</v>
      </c>
      <c r="J13583" t="s">
        <v>622</v>
      </c>
      <c r="K13583" t="s">
        <v>975</v>
      </c>
      <c r="L13583" s="82">
        <v>18157</v>
      </c>
      <c r="M13583" t="s">
        <v>14738</v>
      </c>
    </row>
    <row r="13584" spans="9:13" x14ac:dyDescent="0.25">
      <c r="I13584">
        <v>24577</v>
      </c>
      <c r="J13584" t="s">
        <v>201</v>
      </c>
      <c r="K13584" t="s">
        <v>840</v>
      </c>
      <c r="L13584" s="82">
        <v>17566</v>
      </c>
      <c r="M13584" t="s">
        <v>14739</v>
      </c>
    </row>
    <row r="13585" spans="9:13" x14ac:dyDescent="0.25">
      <c r="I13585">
        <v>24578</v>
      </c>
      <c r="J13585" t="s">
        <v>250</v>
      </c>
      <c r="K13585" t="s">
        <v>866</v>
      </c>
      <c r="L13585" s="82">
        <v>17264</v>
      </c>
      <c r="M13585" t="s">
        <v>14740</v>
      </c>
    </row>
    <row r="13586" spans="9:13" x14ac:dyDescent="0.25">
      <c r="I13586">
        <v>24579</v>
      </c>
      <c r="J13586" t="s">
        <v>233</v>
      </c>
      <c r="K13586" t="s">
        <v>686</v>
      </c>
      <c r="L13586" s="82">
        <v>17384</v>
      </c>
      <c r="M13586" t="s">
        <v>14741</v>
      </c>
    </row>
    <row r="13587" spans="9:13" x14ac:dyDescent="0.25">
      <c r="I13587">
        <v>24580</v>
      </c>
      <c r="J13587" t="s">
        <v>589</v>
      </c>
      <c r="K13587" t="s">
        <v>847</v>
      </c>
      <c r="L13587" s="82">
        <v>17389</v>
      </c>
      <c r="M13587" t="s">
        <v>14742</v>
      </c>
    </row>
    <row r="13588" spans="9:13" x14ac:dyDescent="0.25">
      <c r="I13588">
        <v>24581</v>
      </c>
      <c r="J13588" t="s">
        <v>463</v>
      </c>
      <c r="K13588" t="s">
        <v>871</v>
      </c>
      <c r="L13588" s="82">
        <v>17453</v>
      </c>
      <c r="M13588" t="s">
        <v>14743</v>
      </c>
    </row>
    <row r="13589" spans="9:13" x14ac:dyDescent="0.25">
      <c r="I13589">
        <v>24582</v>
      </c>
      <c r="J13589" t="s">
        <v>398</v>
      </c>
      <c r="K13589" t="s">
        <v>846</v>
      </c>
      <c r="L13589" s="82">
        <v>17464</v>
      </c>
      <c r="M13589" t="s">
        <v>14744</v>
      </c>
    </row>
    <row r="13590" spans="9:13" x14ac:dyDescent="0.25">
      <c r="I13590">
        <v>24583</v>
      </c>
      <c r="J13590" t="s">
        <v>376</v>
      </c>
      <c r="K13590" t="s">
        <v>982</v>
      </c>
      <c r="L13590" s="82">
        <v>17392</v>
      </c>
      <c r="M13590" t="s">
        <v>14745</v>
      </c>
    </row>
    <row r="13591" spans="9:13" x14ac:dyDescent="0.25">
      <c r="I13591">
        <v>24584</v>
      </c>
      <c r="J13591" t="s">
        <v>678</v>
      </c>
      <c r="K13591" t="s">
        <v>877</v>
      </c>
      <c r="L13591" s="82">
        <v>27618</v>
      </c>
      <c r="M13591" t="s">
        <v>14746</v>
      </c>
    </row>
    <row r="13592" spans="9:13" x14ac:dyDescent="0.25">
      <c r="I13592">
        <v>24585</v>
      </c>
      <c r="J13592" t="s">
        <v>173</v>
      </c>
      <c r="K13592" t="s">
        <v>952</v>
      </c>
      <c r="L13592" s="82">
        <v>27621</v>
      </c>
      <c r="M13592" t="s">
        <v>14747</v>
      </c>
    </row>
    <row r="13593" spans="9:13" x14ac:dyDescent="0.25">
      <c r="I13593">
        <v>24586</v>
      </c>
      <c r="J13593" t="s">
        <v>525</v>
      </c>
      <c r="K13593" t="s">
        <v>881</v>
      </c>
      <c r="L13593" s="82">
        <v>27687</v>
      </c>
      <c r="M13593" t="s">
        <v>14748</v>
      </c>
    </row>
    <row r="13594" spans="9:13" x14ac:dyDescent="0.25">
      <c r="I13594">
        <v>24587</v>
      </c>
      <c r="J13594" t="s">
        <v>593</v>
      </c>
      <c r="K13594" t="s">
        <v>966</v>
      </c>
      <c r="L13594" s="82">
        <v>27647</v>
      </c>
      <c r="M13594" t="s">
        <v>14749</v>
      </c>
    </row>
    <row r="13595" spans="9:13" x14ac:dyDescent="0.25">
      <c r="I13595">
        <v>24588</v>
      </c>
      <c r="J13595" t="s">
        <v>566</v>
      </c>
      <c r="K13595" t="s">
        <v>974</v>
      </c>
      <c r="L13595" s="82">
        <v>27797</v>
      </c>
      <c r="M13595" t="s">
        <v>14750</v>
      </c>
    </row>
    <row r="13596" spans="9:13" x14ac:dyDescent="0.25">
      <c r="I13596">
        <v>24589</v>
      </c>
      <c r="J13596" t="s">
        <v>428</v>
      </c>
      <c r="K13596" t="s">
        <v>847</v>
      </c>
      <c r="L13596" s="82">
        <v>27556</v>
      </c>
      <c r="M13596" t="s">
        <v>14751</v>
      </c>
    </row>
    <row r="13597" spans="9:13" x14ac:dyDescent="0.25">
      <c r="I13597">
        <v>24590</v>
      </c>
      <c r="J13597" t="s">
        <v>184</v>
      </c>
      <c r="K13597" t="s">
        <v>999</v>
      </c>
      <c r="L13597" s="82">
        <v>27033</v>
      </c>
      <c r="M13597" t="s">
        <v>14752</v>
      </c>
    </row>
    <row r="13598" spans="9:13" x14ac:dyDescent="0.25">
      <c r="I13598">
        <v>24591</v>
      </c>
      <c r="J13598" t="s">
        <v>656</v>
      </c>
      <c r="K13598" t="s">
        <v>970</v>
      </c>
      <c r="L13598" s="82">
        <v>27160</v>
      </c>
      <c r="M13598" t="s">
        <v>14753</v>
      </c>
    </row>
    <row r="13599" spans="9:13" x14ac:dyDescent="0.25">
      <c r="I13599">
        <v>24592</v>
      </c>
      <c r="J13599" t="s">
        <v>432</v>
      </c>
      <c r="K13599" t="s">
        <v>930</v>
      </c>
      <c r="L13599" s="82">
        <v>27669</v>
      </c>
      <c r="M13599" t="s">
        <v>14754</v>
      </c>
    </row>
    <row r="13600" spans="9:13" x14ac:dyDescent="0.25">
      <c r="I13600">
        <v>24593</v>
      </c>
      <c r="J13600" t="s">
        <v>168</v>
      </c>
      <c r="K13600" t="s">
        <v>1016</v>
      </c>
      <c r="L13600" s="82">
        <v>27278</v>
      </c>
      <c r="M13600" t="s">
        <v>14755</v>
      </c>
    </row>
    <row r="13601" spans="9:13" x14ac:dyDescent="0.25">
      <c r="I13601">
        <v>24594</v>
      </c>
      <c r="J13601" t="s">
        <v>406</v>
      </c>
      <c r="K13601" t="s">
        <v>850</v>
      </c>
      <c r="L13601" s="82">
        <v>27111</v>
      </c>
      <c r="M13601" t="s">
        <v>14756</v>
      </c>
    </row>
    <row r="13602" spans="9:13" x14ac:dyDescent="0.25">
      <c r="I13602">
        <v>24595</v>
      </c>
      <c r="J13602" t="s">
        <v>571</v>
      </c>
      <c r="K13602" t="s">
        <v>920</v>
      </c>
      <c r="L13602" s="82">
        <v>26797</v>
      </c>
      <c r="M13602" t="s">
        <v>14757</v>
      </c>
    </row>
    <row r="13603" spans="9:13" x14ac:dyDescent="0.25">
      <c r="I13603">
        <v>24596</v>
      </c>
      <c r="J13603" t="s">
        <v>644</v>
      </c>
      <c r="K13603" t="s">
        <v>847</v>
      </c>
      <c r="L13603" s="82">
        <v>26940</v>
      </c>
      <c r="M13603" t="s">
        <v>14758</v>
      </c>
    </row>
    <row r="13604" spans="9:13" x14ac:dyDescent="0.25">
      <c r="I13604">
        <v>24597</v>
      </c>
      <c r="J13604" t="s">
        <v>726</v>
      </c>
      <c r="K13604" t="s">
        <v>855</v>
      </c>
      <c r="L13604" s="82">
        <v>27320</v>
      </c>
      <c r="M13604" t="s">
        <v>14759</v>
      </c>
    </row>
    <row r="13605" spans="9:13" x14ac:dyDescent="0.25">
      <c r="I13605">
        <v>24598</v>
      </c>
      <c r="J13605" t="s">
        <v>789</v>
      </c>
      <c r="K13605" t="s">
        <v>1128</v>
      </c>
      <c r="L13605" s="82">
        <v>27275</v>
      </c>
      <c r="M13605" t="s">
        <v>14760</v>
      </c>
    </row>
    <row r="13606" spans="9:13" x14ac:dyDescent="0.25">
      <c r="I13606">
        <v>24599</v>
      </c>
      <c r="J13606" t="s">
        <v>389</v>
      </c>
      <c r="K13606" t="s">
        <v>856</v>
      </c>
      <c r="L13606" s="82">
        <v>27263</v>
      </c>
      <c r="M13606" t="s">
        <v>14761</v>
      </c>
    </row>
    <row r="13607" spans="9:13" x14ac:dyDescent="0.25">
      <c r="I13607">
        <v>24600</v>
      </c>
      <c r="J13607" t="s">
        <v>330</v>
      </c>
      <c r="K13607" t="s">
        <v>946</v>
      </c>
      <c r="L13607" s="82">
        <v>26688</v>
      </c>
      <c r="M13607" t="s">
        <v>14762</v>
      </c>
    </row>
    <row r="13608" spans="9:13" x14ac:dyDescent="0.25">
      <c r="I13608">
        <v>24601</v>
      </c>
      <c r="J13608" t="s">
        <v>696</v>
      </c>
      <c r="K13608" t="s">
        <v>868</v>
      </c>
      <c r="L13608" s="82">
        <v>26741</v>
      </c>
      <c r="M13608" t="s">
        <v>14763</v>
      </c>
    </row>
    <row r="13609" spans="9:13" x14ac:dyDescent="0.25">
      <c r="I13609">
        <v>24602</v>
      </c>
      <c r="J13609" t="s">
        <v>626</v>
      </c>
      <c r="K13609" t="s">
        <v>856</v>
      </c>
      <c r="L13609" s="82">
        <v>26833</v>
      </c>
      <c r="M13609" t="s">
        <v>14764</v>
      </c>
    </row>
    <row r="13610" spans="9:13" x14ac:dyDescent="0.25">
      <c r="I13610">
        <v>24603</v>
      </c>
      <c r="J13610" t="s">
        <v>622</v>
      </c>
      <c r="K13610" t="s">
        <v>824</v>
      </c>
      <c r="L13610" s="82">
        <v>26658</v>
      </c>
      <c r="M13610" t="s">
        <v>14765</v>
      </c>
    </row>
    <row r="13611" spans="9:13" x14ac:dyDescent="0.25">
      <c r="I13611">
        <v>24604</v>
      </c>
      <c r="J13611" t="s">
        <v>426</v>
      </c>
      <c r="K13611" t="s">
        <v>839</v>
      </c>
      <c r="L13611" s="82">
        <v>26307</v>
      </c>
      <c r="M13611" t="s">
        <v>14766</v>
      </c>
    </row>
    <row r="13612" spans="9:13" x14ac:dyDescent="0.25">
      <c r="I13612">
        <v>24605</v>
      </c>
      <c r="J13612" t="s">
        <v>449</v>
      </c>
      <c r="K13612" t="s">
        <v>838</v>
      </c>
      <c r="L13612" s="82">
        <v>26466</v>
      </c>
      <c r="M13612" t="s">
        <v>14767</v>
      </c>
    </row>
    <row r="13613" spans="9:13" x14ac:dyDescent="0.25">
      <c r="I13613">
        <v>24606</v>
      </c>
      <c r="J13613" t="s">
        <v>245</v>
      </c>
      <c r="K13613" t="s">
        <v>853</v>
      </c>
      <c r="L13613" s="82">
        <v>26574</v>
      </c>
      <c r="M13613" t="s">
        <v>14768</v>
      </c>
    </row>
    <row r="13614" spans="9:13" x14ac:dyDescent="0.25">
      <c r="I13614">
        <v>24607</v>
      </c>
      <c r="J13614" t="s">
        <v>609</v>
      </c>
      <c r="K13614" t="s">
        <v>826</v>
      </c>
      <c r="L13614" s="82">
        <v>25947</v>
      </c>
      <c r="M13614" t="s">
        <v>14769</v>
      </c>
    </row>
    <row r="13615" spans="9:13" x14ac:dyDescent="0.25">
      <c r="I13615">
        <v>24608</v>
      </c>
      <c r="J13615" t="s">
        <v>411</v>
      </c>
      <c r="K13615" t="s">
        <v>863</v>
      </c>
      <c r="L13615" s="82">
        <v>26574</v>
      </c>
      <c r="M13615" t="s">
        <v>14770</v>
      </c>
    </row>
    <row r="13616" spans="9:13" x14ac:dyDescent="0.25">
      <c r="I13616">
        <v>24609</v>
      </c>
      <c r="J13616" t="s">
        <v>347</v>
      </c>
      <c r="K13616" t="s">
        <v>842</v>
      </c>
      <c r="L13616" s="82">
        <v>26399</v>
      </c>
      <c r="M13616" t="s">
        <v>14771</v>
      </c>
    </row>
    <row r="13617" spans="9:13" x14ac:dyDescent="0.25">
      <c r="I13617">
        <v>24610</v>
      </c>
      <c r="J13617" t="s">
        <v>474</v>
      </c>
      <c r="K13617" t="s">
        <v>901</v>
      </c>
      <c r="L13617" s="82">
        <v>26609</v>
      </c>
      <c r="M13617" t="s">
        <v>14772</v>
      </c>
    </row>
    <row r="13618" spans="9:13" x14ac:dyDescent="0.25">
      <c r="I13618">
        <v>24611</v>
      </c>
      <c r="J13618" t="s">
        <v>445</v>
      </c>
      <c r="K13618" t="s">
        <v>831</v>
      </c>
      <c r="L13618" s="82">
        <v>26172</v>
      </c>
      <c r="M13618" t="s">
        <v>14773</v>
      </c>
    </row>
    <row r="13619" spans="9:13" x14ac:dyDescent="0.25">
      <c r="I13619">
        <v>24612</v>
      </c>
      <c r="J13619" t="s">
        <v>688</v>
      </c>
      <c r="K13619" t="s">
        <v>885</v>
      </c>
      <c r="L13619" s="82">
        <v>25724</v>
      </c>
      <c r="M13619" t="s">
        <v>14774</v>
      </c>
    </row>
    <row r="13620" spans="9:13" x14ac:dyDescent="0.25">
      <c r="I13620">
        <v>24613</v>
      </c>
      <c r="J13620" t="s">
        <v>547</v>
      </c>
      <c r="K13620" t="s">
        <v>880</v>
      </c>
      <c r="L13620" s="82">
        <v>25834</v>
      </c>
      <c r="M13620" t="s">
        <v>14775</v>
      </c>
    </row>
    <row r="13621" spans="9:13" x14ac:dyDescent="0.25">
      <c r="I13621">
        <v>24614</v>
      </c>
      <c r="J13621" t="s">
        <v>673</v>
      </c>
      <c r="K13621" t="s">
        <v>869</v>
      </c>
      <c r="L13621" s="82">
        <v>25795</v>
      </c>
      <c r="M13621" t="s">
        <v>14776</v>
      </c>
    </row>
    <row r="13622" spans="9:13" x14ac:dyDescent="0.25">
      <c r="I13622">
        <v>24615</v>
      </c>
      <c r="J13622" t="s">
        <v>489</v>
      </c>
      <c r="K13622" t="s">
        <v>963</v>
      </c>
      <c r="L13622" s="82">
        <v>26072</v>
      </c>
      <c r="M13622" t="s">
        <v>14777</v>
      </c>
    </row>
    <row r="13623" spans="9:13" x14ac:dyDescent="0.25">
      <c r="I13623">
        <v>24616</v>
      </c>
      <c r="J13623" t="s">
        <v>512</v>
      </c>
      <c r="K13623" t="s">
        <v>945</v>
      </c>
      <c r="L13623" s="82">
        <v>18194</v>
      </c>
      <c r="M13623" t="s">
        <v>14778</v>
      </c>
    </row>
    <row r="13624" spans="9:13" x14ac:dyDescent="0.25">
      <c r="I13624">
        <v>24617</v>
      </c>
      <c r="J13624" t="s">
        <v>559</v>
      </c>
      <c r="K13624" t="s">
        <v>962</v>
      </c>
      <c r="L13624" s="82">
        <v>17823</v>
      </c>
      <c r="M13624" t="s">
        <v>14779</v>
      </c>
    </row>
    <row r="13625" spans="9:13" x14ac:dyDescent="0.25">
      <c r="I13625">
        <v>24618</v>
      </c>
      <c r="J13625" t="s">
        <v>423</v>
      </c>
      <c r="K13625" t="s">
        <v>854</v>
      </c>
      <c r="L13625" s="82">
        <v>17878</v>
      </c>
      <c r="M13625" t="s">
        <v>14780</v>
      </c>
    </row>
    <row r="13626" spans="9:13" x14ac:dyDescent="0.25">
      <c r="I13626">
        <v>24619</v>
      </c>
      <c r="J13626" t="s">
        <v>513</v>
      </c>
      <c r="K13626" t="s">
        <v>596</v>
      </c>
      <c r="L13626" s="82">
        <v>17580</v>
      </c>
      <c r="M13626" t="s">
        <v>14781</v>
      </c>
    </row>
    <row r="13627" spans="9:13" x14ac:dyDescent="0.25">
      <c r="I13627">
        <v>24620</v>
      </c>
      <c r="J13627" t="s">
        <v>316</v>
      </c>
      <c r="K13627" t="s">
        <v>363</v>
      </c>
      <c r="L13627" s="82">
        <v>17585</v>
      </c>
      <c r="M13627" t="s">
        <v>14782</v>
      </c>
    </row>
    <row r="13628" spans="9:13" x14ac:dyDescent="0.25">
      <c r="I13628">
        <v>24621</v>
      </c>
      <c r="J13628" t="s">
        <v>238</v>
      </c>
      <c r="K13628" t="s">
        <v>965</v>
      </c>
      <c r="L13628" s="82">
        <v>13549</v>
      </c>
      <c r="M13628" t="s">
        <v>14783</v>
      </c>
    </row>
    <row r="13629" spans="9:13" x14ac:dyDescent="0.25">
      <c r="I13629">
        <v>24622</v>
      </c>
      <c r="J13629" t="s">
        <v>220</v>
      </c>
      <c r="K13629" t="s">
        <v>995</v>
      </c>
      <c r="L13629" s="82">
        <v>13679</v>
      </c>
      <c r="M13629" t="s">
        <v>14784</v>
      </c>
    </row>
    <row r="13630" spans="9:13" x14ac:dyDescent="0.25">
      <c r="I13630">
        <v>24623</v>
      </c>
      <c r="J13630" t="s">
        <v>258</v>
      </c>
      <c r="K13630" t="s">
        <v>823</v>
      </c>
      <c r="L13630" s="82">
        <v>13957</v>
      </c>
      <c r="M13630" t="s">
        <v>14785</v>
      </c>
    </row>
    <row r="13631" spans="9:13" x14ac:dyDescent="0.25">
      <c r="I13631">
        <v>24624</v>
      </c>
      <c r="J13631" t="s">
        <v>313</v>
      </c>
      <c r="K13631" t="s">
        <v>858</v>
      </c>
      <c r="L13631" s="82">
        <v>13966</v>
      </c>
      <c r="M13631" t="s">
        <v>14786</v>
      </c>
    </row>
    <row r="13632" spans="9:13" x14ac:dyDescent="0.25">
      <c r="I13632">
        <v>24625</v>
      </c>
      <c r="J13632" t="s">
        <v>669</v>
      </c>
      <c r="K13632" t="s">
        <v>853</v>
      </c>
      <c r="L13632" s="82">
        <v>14044</v>
      </c>
      <c r="M13632" t="s">
        <v>14787</v>
      </c>
    </row>
    <row r="13633" spans="9:13" x14ac:dyDescent="0.25">
      <c r="I13633">
        <v>24626</v>
      </c>
      <c r="J13633" t="s">
        <v>170</v>
      </c>
      <c r="K13633" t="s">
        <v>417</v>
      </c>
      <c r="L13633" s="82">
        <v>13997</v>
      </c>
      <c r="M13633" t="s">
        <v>14788</v>
      </c>
    </row>
    <row r="13634" spans="9:13" x14ac:dyDescent="0.25">
      <c r="I13634">
        <v>24627</v>
      </c>
      <c r="J13634" t="s">
        <v>703</v>
      </c>
      <c r="K13634" t="s">
        <v>843</v>
      </c>
      <c r="L13634" s="82">
        <v>14542</v>
      </c>
      <c r="M13634" t="s">
        <v>14789</v>
      </c>
    </row>
    <row r="13635" spans="9:13" x14ac:dyDescent="0.25">
      <c r="I13635">
        <v>24628</v>
      </c>
      <c r="J13635" t="s">
        <v>292</v>
      </c>
      <c r="K13635" t="s">
        <v>833</v>
      </c>
      <c r="L13635" s="82">
        <v>14468</v>
      </c>
      <c r="M13635" t="s">
        <v>14790</v>
      </c>
    </row>
    <row r="13636" spans="9:13" x14ac:dyDescent="0.25">
      <c r="I13636">
        <v>24629</v>
      </c>
      <c r="J13636" t="s">
        <v>170</v>
      </c>
      <c r="K13636" t="s">
        <v>944</v>
      </c>
      <c r="L13636" s="82">
        <v>14501</v>
      </c>
      <c r="M13636" t="s">
        <v>14791</v>
      </c>
    </row>
    <row r="13637" spans="9:13" x14ac:dyDescent="0.25">
      <c r="I13637">
        <v>24630</v>
      </c>
      <c r="J13637" t="s">
        <v>271</v>
      </c>
      <c r="K13637" t="s">
        <v>933</v>
      </c>
      <c r="L13637" s="82">
        <v>14351</v>
      </c>
      <c r="M13637" t="s">
        <v>14792</v>
      </c>
    </row>
    <row r="13638" spans="9:13" x14ac:dyDescent="0.25">
      <c r="I13638">
        <v>24631</v>
      </c>
      <c r="J13638" t="s">
        <v>285</v>
      </c>
      <c r="K13638" t="s">
        <v>864</v>
      </c>
      <c r="L13638" s="82">
        <v>14246</v>
      </c>
      <c r="M13638" t="s">
        <v>14793</v>
      </c>
    </row>
    <row r="13639" spans="9:13" x14ac:dyDescent="0.25">
      <c r="I13639">
        <v>24632</v>
      </c>
      <c r="J13639" t="s">
        <v>303</v>
      </c>
      <c r="K13639" t="s">
        <v>283</v>
      </c>
      <c r="L13639" s="82">
        <v>14751</v>
      </c>
      <c r="M13639" t="s">
        <v>14794</v>
      </c>
    </row>
    <row r="13640" spans="9:13" x14ac:dyDescent="0.25">
      <c r="I13640">
        <v>24633</v>
      </c>
      <c r="J13640" t="s">
        <v>337</v>
      </c>
      <c r="K13640" t="s">
        <v>945</v>
      </c>
      <c r="L13640" s="82">
        <v>14867</v>
      </c>
      <c r="M13640" t="s">
        <v>14795</v>
      </c>
    </row>
    <row r="13641" spans="9:13" x14ac:dyDescent="0.25">
      <c r="I13641">
        <v>24634</v>
      </c>
      <c r="J13641" t="s">
        <v>251</v>
      </c>
      <c r="K13641" t="s">
        <v>892</v>
      </c>
      <c r="L13641" s="82">
        <v>14706</v>
      </c>
      <c r="M13641" t="s">
        <v>14796</v>
      </c>
    </row>
    <row r="13642" spans="9:13" x14ac:dyDescent="0.25">
      <c r="I13642">
        <v>24635</v>
      </c>
      <c r="J13642" t="s">
        <v>294</v>
      </c>
      <c r="K13642" t="s">
        <v>983</v>
      </c>
      <c r="L13642" s="82">
        <v>14898</v>
      </c>
      <c r="M13642" t="s">
        <v>14797</v>
      </c>
    </row>
    <row r="13643" spans="9:13" x14ac:dyDescent="0.25">
      <c r="I13643">
        <v>24636</v>
      </c>
      <c r="J13643" t="s">
        <v>325</v>
      </c>
      <c r="K13643" t="s">
        <v>960</v>
      </c>
      <c r="L13643" s="82">
        <v>14733</v>
      </c>
      <c r="M13643" t="s">
        <v>14798</v>
      </c>
    </row>
    <row r="13644" spans="9:13" x14ac:dyDescent="0.25">
      <c r="I13644">
        <v>24637</v>
      </c>
      <c r="J13644" t="s">
        <v>189</v>
      </c>
      <c r="K13644" t="s">
        <v>862</v>
      </c>
      <c r="L13644" s="82">
        <v>15288</v>
      </c>
      <c r="M13644" t="s">
        <v>14799</v>
      </c>
    </row>
    <row r="13645" spans="9:13" x14ac:dyDescent="0.25">
      <c r="I13645">
        <v>24638</v>
      </c>
      <c r="J13645" t="s">
        <v>244</v>
      </c>
      <c r="K13645" t="s">
        <v>866</v>
      </c>
      <c r="L13645" s="82">
        <v>15261</v>
      </c>
      <c r="M13645" t="s">
        <v>14800</v>
      </c>
    </row>
    <row r="13646" spans="9:13" x14ac:dyDescent="0.25">
      <c r="I13646">
        <v>24639</v>
      </c>
      <c r="J13646" t="s">
        <v>161</v>
      </c>
      <c r="K13646" t="s">
        <v>993</v>
      </c>
      <c r="L13646" s="82">
        <v>15286</v>
      </c>
      <c r="M13646" t="s">
        <v>14801</v>
      </c>
    </row>
    <row r="13647" spans="9:13" x14ac:dyDescent="0.25">
      <c r="I13647">
        <v>24640</v>
      </c>
      <c r="J13647" t="s">
        <v>330</v>
      </c>
      <c r="K13647" t="s">
        <v>821</v>
      </c>
      <c r="L13647" s="82">
        <v>15210</v>
      </c>
      <c r="M13647" t="s">
        <v>14802</v>
      </c>
    </row>
    <row r="13648" spans="9:13" x14ac:dyDescent="0.25">
      <c r="I13648">
        <v>24641</v>
      </c>
      <c r="J13648" t="s">
        <v>295</v>
      </c>
      <c r="K13648" t="s">
        <v>864</v>
      </c>
      <c r="L13648" s="82">
        <v>15969</v>
      </c>
      <c r="M13648" t="s">
        <v>14803</v>
      </c>
    </row>
    <row r="13649" spans="9:13" x14ac:dyDescent="0.25">
      <c r="I13649">
        <v>24642</v>
      </c>
      <c r="J13649" t="s">
        <v>278</v>
      </c>
      <c r="K13649" t="s">
        <v>171</v>
      </c>
      <c r="L13649" s="82">
        <v>16018</v>
      </c>
      <c r="M13649" t="s">
        <v>14804</v>
      </c>
    </row>
    <row r="13650" spans="9:13" x14ac:dyDescent="0.25">
      <c r="I13650">
        <v>24643</v>
      </c>
      <c r="J13650" t="s">
        <v>451</v>
      </c>
      <c r="K13650" t="s">
        <v>942</v>
      </c>
      <c r="L13650" s="82">
        <v>15914</v>
      </c>
      <c r="M13650" t="s">
        <v>14805</v>
      </c>
    </row>
    <row r="13651" spans="9:13" x14ac:dyDescent="0.25">
      <c r="I13651">
        <v>24644</v>
      </c>
      <c r="J13651" t="s">
        <v>496</v>
      </c>
      <c r="K13651" t="s">
        <v>1060</v>
      </c>
      <c r="L13651" s="82">
        <v>16017</v>
      </c>
      <c r="M13651" t="s">
        <v>14806</v>
      </c>
    </row>
    <row r="13652" spans="9:13" x14ac:dyDescent="0.25">
      <c r="I13652">
        <v>24645</v>
      </c>
      <c r="J13652" t="s">
        <v>293</v>
      </c>
      <c r="K13652" t="s">
        <v>858</v>
      </c>
      <c r="L13652" s="82">
        <v>15816</v>
      </c>
      <c r="M13652" t="s">
        <v>14807</v>
      </c>
    </row>
    <row r="13653" spans="9:13" x14ac:dyDescent="0.25">
      <c r="I13653">
        <v>24646</v>
      </c>
      <c r="J13653" t="s">
        <v>531</v>
      </c>
      <c r="K13653" t="s">
        <v>858</v>
      </c>
      <c r="L13653" s="82">
        <v>16265</v>
      </c>
      <c r="M13653" t="s">
        <v>14808</v>
      </c>
    </row>
    <row r="13654" spans="9:13" x14ac:dyDescent="0.25">
      <c r="I13654">
        <v>24647</v>
      </c>
      <c r="J13654" t="s">
        <v>299</v>
      </c>
      <c r="K13654" t="s">
        <v>861</v>
      </c>
      <c r="L13654" s="82">
        <v>16188</v>
      </c>
      <c r="M13654" t="s">
        <v>14809</v>
      </c>
    </row>
    <row r="13655" spans="9:13" x14ac:dyDescent="0.25">
      <c r="I13655">
        <v>24648</v>
      </c>
      <c r="J13655" t="s">
        <v>187</v>
      </c>
      <c r="K13655" t="s">
        <v>841</v>
      </c>
      <c r="L13655" s="82">
        <v>16387</v>
      </c>
      <c r="M13655" t="s">
        <v>14810</v>
      </c>
    </row>
    <row r="13656" spans="9:13" x14ac:dyDescent="0.25">
      <c r="I13656">
        <v>24649</v>
      </c>
      <c r="J13656" t="s">
        <v>517</v>
      </c>
      <c r="K13656" t="s">
        <v>986</v>
      </c>
      <c r="L13656" s="82">
        <v>17209</v>
      </c>
      <c r="M13656" t="s">
        <v>14811</v>
      </c>
    </row>
    <row r="13657" spans="9:13" x14ac:dyDescent="0.25">
      <c r="I13657">
        <v>24650</v>
      </c>
      <c r="J13657" t="s">
        <v>244</v>
      </c>
      <c r="K13657" t="s">
        <v>886</v>
      </c>
      <c r="L13657" s="82">
        <v>16503</v>
      </c>
      <c r="M13657" t="s">
        <v>14812</v>
      </c>
    </row>
    <row r="13658" spans="9:13" x14ac:dyDescent="0.25">
      <c r="I13658">
        <v>24651</v>
      </c>
      <c r="J13658" t="s">
        <v>457</v>
      </c>
      <c r="K13658" t="s">
        <v>686</v>
      </c>
      <c r="L13658" s="82">
        <v>16534</v>
      </c>
      <c r="M13658" t="s">
        <v>14813</v>
      </c>
    </row>
    <row r="13659" spans="9:13" x14ac:dyDescent="0.25">
      <c r="I13659">
        <v>24652</v>
      </c>
      <c r="J13659" t="s">
        <v>166</v>
      </c>
      <c r="K13659" t="s">
        <v>876</v>
      </c>
      <c r="L13659" s="82">
        <v>16604</v>
      </c>
      <c r="M13659" t="s">
        <v>14814</v>
      </c>
    </row>
    <row r="13660" spans="9:13" x14ac:dyDescent="0.25">
      <c r="I13660">
        <v>24653</v>
      </c>
      <c r="J13660" t="s">
        <v>342</v>
      </c>
      <c r="K13660" t="s">
        <v>931</v>
      </c>
      <c r="L13660" s="82">
        <v>16908</v>
      </c>
      <c r="M13660" t="s">
        <v>14815</v>
      </c>
    </row>
    <row r="13661" spans="9:13" x14ac:dyDescent="0.25">
      <c r="I13661">
        <v>24654</v>
      </c>
      <c r="J13661" t="s">
        <v>689</v>
      </c>
      <c r="K13661" t="s">
        <v>861</v>
      </c>
      <c r="L13661" s="82">
        <v>17088</v>
      </c>
      <c r="M13661" t="s">
        <v>14816</v>
      </c>
    </row>
    <row r="13662" spans="9:13" x14ac:dyDescent="0.25">
      <c r="I13662">
        <v>24655</v>
      </c>
      <c r="J13662" t="s">
        <v>344</v>
      </c>
      <c r="K13662" t="s">
        <v>939</v>
      </c>
      <c r="L13662" s="82">
        <v>17122</v>
      </c>
      <c r="M13662" t="s">
        <v>14817</v>
      </c>
    </row>
    <row r="13663" spans="9:13" x14ac:dyDescent="0.25">
      <c r="I13663">
        <v>24656</v>
      </c>
      <c r="J13663" t="s">
        <v>244</v>
      </c>
      <c r="K13663" t="s">
        <v>993</v>
      </c>
      <c r="L13663" s="82">
        <v>16986</v>
      </c>
      <c r="M13663" t="s">
        <v>14818</v>
      </c>
    </row>
    <row r="13664" spans="9:13" x14ac:dyDescent="0.25">
      <c r="I13664">
        <v>24657</v>
      </c>
      <c r="J13664" t="s">
        <v>226</v>
      </c>
      <c r="K13664" t="s">
        <v>929</v>
      </c>
      <c r="L13664" s="82">
        <v>17323</v>
      </c>
      <c r="M13664" t="s">
        <v>14819</v>
      </c>
    </row>
    <row r="13665" spans="9:13" x14ac:dyDescent="0.25">
      <c r="I13665">
        <v>24658</v>
      </c>
      <c r="J13665" t="s">
        <v>352</v>
      </c>
      <c r="K13665" t="s">
        <v>891</v>
      </c>
      <c r="L13665" s="82">
        <v>17304</v>
      </c>
      <c r="M13665" t="s">
        <v>14820</v>
      </c>
    </row>
    <row r="13666" spans="9:13" x14ac:dyDescent="0.25">
      <c r="I13666">
        <v>24659</v>
      </c>
      <c r="J13666" t="s">
        <v>507</v>
      </c>
      <c r="K13666" t="s">
        <v>837</v>
      </c>
      <c r="L13666" s="82">
        <v>17199</v>
      </c>
      <c r="M13666" t="s">
        <v>14821</v>
      </c>
    </row>
    <row r="13667" spans="9:13" x14ac:dyDescent="0.25">
      <c r="I13667">
        <v>24660</v>
      </c>
      <c r="J13667" t="s">
        <v>325</v>
      </c>
      <c r="K13667" t="s">
        <v>944</v>
      </c>
      <c r="L13667" s="82">
        <v>17498</v>
      </c>
      <c r="M13667" t="s">
        <v>14822</v>
      </c>
    </row>
    <row r="13668" spans="9:13" x14ac:dyDescent="0.25">
      <c r="I13668">
        <v>24661</v>
      </c>
      <c r="J13668" t="s">
        <v>320</v>
      </c>
      <c r="K13668" t="s">
        <v>948</v>
      </c>
      <c r="L13668" s="82">
        <v>17340</v>
      </c>
      <c r="M13668" t="s">
        <v>14823</v>
      </c>
    </row>
    <row r="13669" spans="9:13" x14ac:dyDescent="0.25">
      <c r="I13669">
        <v>24662</v>
      </c>
      <c r="J13669" t="s">
        <v>586</v>
      </c>
      <c r="K13669" t="s">
        <v>867</v>
      </c>
      <c r="L13669" s="82">
        <v>17311</v>
      </c>
      <c r="M13669" t="s">
        <v>14824</v>
      </c>
    </row>
    <row r="13670" spans="9:13" x14ac:dyDescent="0.25">
      <c r="I13670">
        <v>24663</v>
      </c>
      <c r="J13670" t="s">
        <v>181</v>
      </c>
      <c r="K13670" t="s">
        <v>898</v>
      </c>
      <c r="L13670" s="82">
        <v>17581</v>
      </c>
      <c r="M13670" t="s">
        <v>14825</v>
      </c>
    </row>
    <row r="13671" spans="9:13" x14ac:dyDescent="0.25">
      <c r="I13671">
        <v>24664</v>
      </c>
      <c r="J13671" t="s">
        <v>161</v>
      </c>
      <c r="K13671" t="s">
        <v>986</v>
      </c>
      <c r="L13671" s="82">
        <v>17666</v>
      </c>
      <c r="M13671" t="s">
        <v>14826</v>
      </c>
    </row>
    <row r="13672" spans="9:13" x14ac:dyDescent="0.25">
      <c r="I13672">
        <v>24665</v>
      </c>
      <c r="J13672" t="s">
        <v>207</v>
      </c>
      <c r="K13672" t="s">
        <v>363</v>
      </c>
      <c r="L13672" s="82">
        <v>17629</v>
      </c>
      <c r="M13672" t="s">
        <v>14827</v>
      </c>
    </row>
    <row r="13673" spans="9:13" x14ac:dyDescent="0.25">
      <c r="I13673">
        <v>24666</v>
      </c>
      <c r="J13673" t="s">
        <v>285</v>
      </c>
      <c r="K13673" t="s">
        <v>930</v>
      </c>
      <c r="L13673" s="82">
        <v>17664</v>
      </c>
      <c r="M13673" t="s">
        <v>14828</v>
      </c>
    </row>
    <row r="13674" spans="9:13" x14ac:dyDescent="0.25">
      <c r="I13674">
        <v>24667</v>
      </c>
      <c r="J13674" t="s">
        <v>163</v>
      </c>
      <c r="K13674" t="s">
        <v>871</v>
      </c>
      <c r="L13674" s="82">
        <v>17708</v>
      </c>
      <c r="M13674" t="s">
        <v>14829</v>
      </c>
    </row>
    <row r="13675" spans="9:13" x14ac:dyDescent="0.25">
      <c r="I13675">
        <v>24668</v>
      </c>
      <c r="J13675" t="s">
        <v>411</v>
      </c>
      <c r="K13675" t="s">
        <v>967</v>
      </c>
      <c r="L13675" s="82">
        <v>17583</v>
      </c>
      <c r="M13675" t="s">
        <v>14830</v>
      </c>
    </row>
    <row r="13676" spans="9:13" x14ac:dyDescent="0.25">
      <c r="I13676">
        <v>24669</v>
      </c>
      <c r="J13676" t="s">
        <v>337</v>
      </c>
      <c r="K13676" t="s">
        <v>996</v>
      </c>
      <c r="L13676" s="82">
        <v>17795</v>
      </c>
      <c r="M13676" t="s">
        <v>14831</v>
      </c>
    </row>
    <row r="13677" spans="9:13" x14ac:dyDescent="0.25">
      <c r="I13677">
        <v>24670</v>
      </c>
      <c r="J13677" t="s">
        <v>467</v>
      </c>
      <c r="K13677" t="s">
        <v>262</v>
      </c>
      <c r="L13677" s="82">
        <v>17594</v>
      </c>
      <c r="M13677" t="s">
        <v>14832</v>
      </c>
    </row>
    <row r="13678" spans="9:13" x14ac:dyDescent="0.25">
      <c r="I13678">
        <v>24671</v>
      </c>
      <c r="J13678" t="s">
        <v>349</v>
      </c>
      <c r="K13678" t="s">
        <v>944</v>
      </c>
      <c r="L13678" s="82">
        <v>18216</v>
      </c>
      <c r="M13678" t="s">
        <v>14833</v>
      </c>
    </row>
    <row r="13679" spans="9:13" x14ac:dyDescent="0.25">
      <c r="I13679">
        <v>24672</v>
      </c>
      <c r="J13679" t="s">
        <v>194</v>
      </c>
      <c r="K13679" t="s">
        <v>945</v>
      </c>
      <c r="L13679" s="82">
        <v>18185</v>
      </c>
      <c r="M13679" t="s">
        <v>14834</v>
      </c>
    </row>
    <row r="13680" spans="9:13" x14ac:dyDescent="0.25">
      <c r="I13680">
        <v>24673</v>
      </c>
      <c r="J13680" t="s">
        <v>689</v>
      </c>
      <c r="K13680" t="s">
        <v>887</v>
      </c>
      <c r="L13680" s="82">
        <v>18210</v>
      </c>
      <c r="M13680" t="s">
        <v>14835</v>
      </c>
    </row>
    <row r="13681" spans="9:13" x14ac:dyDescent="0.25">
      <c r="I13681">
        <v>24674</v>
      </c>
      <c r="J13681" t="s">
        <v>557</v>
      </c>
      <c r="K13681" t="s">
        <v>894</v>
      </c>
      <c r="L13681" s="82">
        <v>18137</v>
      </c>
      <c r="M13681" t="s">
        <v>14836</v>
      </c>
    </row>
    <row r="13682" spans="9:13" x14ac:dyDescent="0.25">
      <c r="I13682">
        <v>24675</v>
      </c>
      <c r="J13682" t="s">
        <v>477</v>
      </c>
      <c r="K13682" t="s">
        <v>615</v>
      </c>
      <c r="L13682" s="82">
        <v>18083</v>
      </c>
      <c r="M13682" t="s">
        <v>14837</v>
      </c>
    </row>
    <row r="13683" spans="9:13" x14ac:dyDescent="0.25">
      <c r="I13683">
        <v>24676</v>
      </c>
      <c r="J13683" t="s">
        <v>194</v>
      </c>
      <c r="K13683" t="s">
        <v>925</v>
      </c>
      <c r="L13683" s="82">
        <v>18425</v>
      </c>
      <c r="M13683" t="s">
        <v>14838</v>
      </c>
    </row>
    <row r="13684" spans="9:13" x14ac:dyDescent="0.25">
      <c r="I13684">
        <v>24677</v>
      </c>
      <c r="J13684" t="s">
        <v>220</v>
      </c>
      <c r="K13684" t="s">
        <v>726</v>
      </c>
      <c r="L13684" s="82">
        <v>18309</v>
      </c>
      <c r="M13684" t="s">
        <v>14839</v>
      </c>
    </row>
    <row r="13685" spans="9:13" x14ac:dyDescent="0.25">
      <c r="I13685">
        <v>24678</v>
      </c>
      <c r="J13685" t="s">
        <v>189</v>
      </c>
      <c r="K13685" t="s">
        <v>909</v>
      </c>
      <c r="L13685" s="82">
        <v>18501</v>
      </c>
      <c r="M13685" t="s">
        <v>14840</v>
      </c>
    </row>
    <row r="13686" spans="9:13" x14ac:dyDescent="0.25">
      <c r="I13686">
        <v>24679</v>
      </c>
      <c r="J13686" t="s">
        <v>164</v>
      </c>
      <c r="K13686" t="s">
        <v>857</v>
      </c>
      <c r="L13686" s="82">
        <v>18300</v>
      </c>
      <c r="M13686" t="s">
        <v>14841</v>
      </c>
    </row>
    <row r="13687" spans="9:13" x14ac:dyDescent="0.25">
      <c r="I13687">
        <v>24680</v>
      </c>
      <c r="J13687" t="s">
        <v>495</v>
      </c>
      <c r="K13687" t="s">
        <v>862</v>
      </c>
      <c r="L13687" s="82">
        <v>18525</v>
      </c>
      <c r="M13687" t="s">
        <v>14842</v>
      </c>
    </row>
    <row r="13688" spans="9:13" x14ac:dyDescent="0.25">
      <c r="I13688">
        <v>24681</v>
      </c>
      <c r="J13688" t="s">
        <v>586</v>
      </c>
      <c r="K13688" t="s">
        <v>858</v>
      </c>
      <c r="L13688" s="82">
        <v>18389</v>
      </c>
      <c r="M13688" t="s">
        <v>14843</v>
      </c>
    </row>
    <row r="13689" spans="9:13" x14ac:dyDescent="0.25">
      <c r="I13689">
        <v>24682</v>
      </c>
      <c r="J13689" t="s">
        <v>541</v>
      </c>
      <c r="K13689" t="s">
        <v>983</v>
      </c>
      <c r="L13689" s="82">
        <v>18984</v>
      </c>
      <c r="M13689" t="s">
        <v>14844</v>
      </c>
    </row>
    <row r="13690" spans="9:13" x14ac:dyDescent="0.25">
      <c r="I13690">
        <v>24683</v>
      </c>
      <c r="J13690" t="s">
        <v>157</v>
      </c>
      <c r="K13690" t="s">
        <v>999</v>
      </c>
      <c r="L13690" s="82">
        <v>18767</v>
      </c>
      <c r="M13690" t="s">
        <v>14845</v>
      </c>
    </row>
    <row r="13691" spans="9:13" x14ac:dyDescent="0.25">
      <c r="I13691">
        <v>24684</v>
      </c>
      <c r="J13691" t="s">
        <v>314</v>
      </c>
      <c r="K13691" t="s">
        <v>664</v>
      </c>
      <c r="L13691" s="82">
        <v>18739</v>
      </c>
      <c r="M13691" t="s">
        <v>14846</v>
      </c>
    </row>
    <row r="13692" spans="9:13" x14ac:dyDescent="0.25">
      <c r="I13692">
        <v>24685</v>
      </c>
      <c r="J13692" t="s">
        <v>167</v>
      </c>
      <c r="K13692" t="s">
        <v>894</v>
      </c>
      <c r="L13692" s="82">
        <v>18782</v>
      </c>
      <c r="M13692" t="s">
        <v>14847</v>
      </c>
    </row>
    <row r="13693" spans="9:13" x14ac:dyDescent="0.25">
      <c r="I13693">
        <v>24686</v>
      </c>
      <c r="J13693" t="s">
        <v>268</v>
      </c>
      <c r="K13693" t="s">
        <v>858</v>
      </c>
      <c r="L13693" s="82">
        <v>19193</v>
      </c>
      <c r="M13693" t="s">
        <v>14848</v>
      </c>
    </row>
    <row r="13694" spans="9:13" x14ac:dyDescent="0.25">
      <c r="I13694">
        <v>24687</v>
      </c>
      <c r="J13694" t="s">
        <v>452</v>
      </c>
      <c r="K13694" t="s">
        <v>262</v>
      </c>
      <c r="L13694" s="82">
        <v>19224</v>
      </c>
      <c r="M13694" t="s">
        <v>14849</v>
      </c>
    </row>
    <row r="13695" spans="9:13" x14ac:dyDescent="0.25">
      <c r="I13695">
        <v>24688</v>
      </c>
      <c r="J13695" t="s">
        <v>291</v>
      </c>
      <c r="K13695" t="s">
        <v>909</v>
      </c>
      <c r="L13695" s="82">
        <v>19393</v>
      </c>
      <c r="M13695" t="s">
        <v>14850</v>
      </c>
    </row>
    <row r="13696" spans="9:13" x14ac:dyDescent="0.25">
      <c r="I13696">
        <v>24689</v>
      </c>
      <c r="J13696" t="s">
        <v>660</v>
      </c>
      <c r="K13696" t="s">
        <v>882</v>
      </c>
      <c r="L13696" s="82">
        <v>27055</v>
      </c>
      <c r="M13696" t="s">
        <v>14851</v>
      </c>
    </row>
    <row r="13697" spans="9:13" x14ac:dyDescent="0.25">
      <c r="I13697">
        <v>24690</v>
      </c>
      <c r="J13697" t="s">
        <v>349</v>
      </c>
      <c r="K13697" t="s">
        <v>909</v>
      </c>
      <c r="L13697" s="82">
        <v>29290</v>
      </c>
      <c r="M13697" t="s">
        <v>14852</v>
      </c>
    </row>
    <row r="13698" spans="9:13" x14ac:dyDescent="0.25">
      <c r="I13698">
        <v>24691</v>
      </c>
      <c r="J13698" t="s">
        <v>250</v>
      </c>
      <c r="K13698" t="s">
        <v>830</v>
      </c>
      <c r="L13698" s="82">
        <v>29358</v>
      </c>
      <c r="M13698" t="s">
        <v>14853</v>
      </c>
    </row>
    <row r="13699" spans="9:13" x14ac:dyDescent="0.25">
      <c r="I13699">
        <v>24692</v>
      </c>
      <c r="J13699" t="s">
        <v>428</v>
      </c>
      <c r="K13699" t="s">
        <v>892</v>
      </c>
      <c r="L13699" s="82">
        <v>29288</v>
      </c>
      <c r="M13699" t="s">
        <v>14854</v>
      </c>
    </row>
    <row r="13700" spans="9:13" x14ac:dyDescent="0.25">
      <c r="I13700">
        <v>24693</v>
      </c>
      <c r="J13700" t="s">
        <v>318</v>
      </c>
      <c r="K13700" t="s">
        <v>983</v>
      </c>
      <c r="L13700" s="82">
        <v>29144</v>
      </c>
      <c r="M13700" t="s">
        <v>14855</v>
      </c>
    </row>
    <row r="13701" spans="9:13" x14ac:dyDescent="0.25">
      <c r="I13701">
        <v>24694</v>
      </c>
      <c r="J13701" t="s">
        <v>281</v>
      </c>
      <c r="K13701" t="s">
        <v>830</v>
      </c>
      <c r="L13701" s="82">
        <v>28769</v>
      </c>
      <c r="M13701" t="s">
        <v>14856</v>
      </c>
    </row>
    <row r="13702" spans="9:13" x14ac:dyDescent="0.25">
      <c r="I13702">
        <v>24695</v>
      </c>
      <c r="J13702" t="s">
        <v>516</v>
      </c>
      <c r="K13702" t="s">
        <v>872</v>
      </c>
      <c r="L13702" s="82">
        <v>28796</v>
      </c>
      <c r="M13702" t="s">
        <v>14857</v>
      </c>
    </row>
    <row r="13703" spans="9:13" x14ac:dyDescent="0.25">
      <c r="I13703">
        <v>24696</v>
      </c>
      <c r="J13703" t="s">
        <v>425</v>
      </c>
      <c r="K13703" t="s">
        <v>844</v>
      </c>
      <c r="L13703" s="82">
        <v>28789</v>
      </c>
      <c r="M13703" t="s">
        <v>14858</v>
      </c>
    </row>
    <row r="13704" spans="9:13" x14ac:dyDescent="0.25">
      <c r="I13704">
        <v>24697</v>
      </c>
      <c r="J13704" t="s">
        <v>652</v>
      </c>
      <c r="K13704" t="s">
        <v>932</v>
      </c>
      <c r="L13704" s="82">
        <v>27347</v>
      </c>
      <c r="M13704" t="s">
        <v>14859</v>
      </c>
    </row>
    <row r="13705" spans="9:13" x14ac:dyDescent="0.25">
      <c r="I13705">
        <v>24698</v>
      </c>
      <c r="J13705" t="s">
        <v>220</v>
      </c>
      <c r="K13705" t="s">
        <v>859</v>
      </c>
      <c r="L13705" s="82">
        <v>26807</v>
      </c>
      <c r="M13705" t="s">
        <v>14860</v>
      </c>
    </row>
    <row r="13706" spans="9:13" x14ac:dyDescent="0.25">
      <c r="I13706">
        <v>24699</v>
      </c>
      <c r="J13706" t="s">
        <v>671</v>
      </c>
      <c r="K13706" t="s">
        <v>896</v>
      </c>
      <c r="L13706" s="82">
        <v>26585</v>
      </c>
      <c r="M13706" t="s">
        <v>14861</v>
      </c>
    </row>
    <row r="13707" spans="9:13" x14ac:dyDescent="0.25">
      <c r="I13707">
        <v>24700</v>
      </c>
      <c r="J13707" t="s">
        <v>396</v>
      </c>
      <c r="K13707" t="s">
        <v>827</v>
      </c>
      <c r="L13707" s="82">
        <v>26751</v>
      </c>
      <c r="M13707" t="s">
        <v>14862</v>
      </c>
    </row>
    <row r="13708" spans="9:13" x14ac:dyDescent="0.25">
      <c r="I13708">
        <v>24701</v>
      </c>
      <c r="J13708" t="s">
        <v>155</v>
      </c>
      <c r="K13708" t="s">
        <v>898</v>
      </c>
      <c r="L13708" s="82">
        <v>26768</v>
      </c>
      <c r="M13708" t="s">
        <v>14863</v>
      </c>
    </row>
    <row r="13709" spans="9:13" x14ac:dyDescent="0.25">
      <c r="I13709">
        <v>24702</v>
      </c>
      <c r="J13709" t="s">
        <v>249</v>
      </c>
      <c r="K13709" t="s">
        <v>851</v>
      </c>
      <c r="L13709" s="82">
        <v>26842</v>
      </c>
      <c r="M13709" t="s">
        <v>14864</v>
      </c>
    </row>
    <row r="13710" spans="9:13" x14ac:dyDescent="0.25">
      <c r="I13710">
        <v>24703</v>
      </c>
      <c r="J13710" t="s">
        <v>277</v>
      </c>
      <c r="K13710" t="s">
        <v>126</v>
      </c>
      <c r="L13710" s="82">
        <v>26488</v>
      </c>
      <c r="M13710" t="s">
        <v>14865</v>
      </c>
    </row>
    <row r="13711" spans="9:13" x14ac:dyDescent="0.25">
      <c r="I13711">
        <v>24704</v>
      </c>
      <c r="J13711" t="s">
        <v>698</v>
      </c>
      <c r="K13711" t="s">
        <v>972</v>
      </c>
      <c r="L13711" s="82">
        <v>26371</v>
      </c>
      <c r="M13711" t="s">
        <v>14866</v>
      </c>
    </row>
    <row r="13712" spans="9:13" x14ac:dyDescent="0.25">
      <c r="I13712">
        <v>24705</v>
      </c>
      <c r="J13712" t="s">
        <v>197</v>
      </c>
      <c r="K13712" t="s">
        <v>1129</v>
      </c>
      <c r="L13712" s="82">
        <v>26376</v>
      </c>
      <c r="M13712" t="s">
        <v>14867</v>
      </c>
    </row>
    <row r="13713" spans="9:13" x14ac:dyDescent="0.25">
      <c r="I13713">
        <v>24706</v>
      </c>
      <c r="J13713" t="s">
        <v>389</v>
      </c>
      <c r="K13713" t="s">
        <v>1003</v>
      </c>
      <c r="L13713" s="82">
        <v>26337</v>
      </c>
      <c r="M13713" t="s">
        <v>14868</v>
      </c>
    </row>
    <row r="13714" spans="9:13" x14ac:dyDescent="0.25">
      <c r="I13714">
        <v>24707</v>
      </c>
      <c r="J13714" t="s">
        <v>264</v>
      </c>
      <c r="K13714" t="s">
        <v>970</v>
      </c>
      <c r="L13714" s="82">
        <v>26529</v>
      </c>
      <c r="M13714" t="s">
        <v>14869</v>
      </c>
    </row>
    <row r="13715" spans="9:13" x14ac:dyDescent="0.25">
      <c r="I13715">
        <v>24708</v>
      </c>
      <c r="J13715" t="s">
        <v>484</v>
      </c>
      <c r="K13715" t="s">
        <v>885</v>
      </c>
      <c r="L13715" s="82">
        <v>26507</v>
      </c>
      <c r="M13715" t="s">
        <v>14870</v>
      </c>
    </row>
    <row r="13716" spans="9:13" x14ac:dyDescent="0.25">
      <c r="I13716">
        <v>24709</v>
      </c>
      <c r="J13716" t="s">
        <v>348</v>
      </c>
      <c r="K13716" t="s">
        <v>951</v>
      </c>
      <c r="L13716" s="82">
        <v>26560</v>
      </c>
      <c r="M13716" t="s">
        <v>14871</v>
      </c>
    </row>
    <row r="13717" spans="9:13" x14ac:dyDescent="0.25">
      <c r="I13717">
        <v>24710</v>
      </c>
      <c r="J13717" t="s">
        <v>446</v>
      </c>
      <c r="K13717" t="s">
        <v>964</v>
      </c>
      <c r="L13717" s="82">
        <v>26464</v>
      </c>
      <c r="M13717" t="s">
        <v>14872</v>
      </c>
    </row>
    <row r="13718" spans="9:13" x14ac:dyDescent="0.25">
      <c r="I13718">
        <v>24711</v>
      </c>
      <c r="J13718" t="s">
        <v>671</v>
      </c>
      <c r="K13718" t="s">
        <v>857</v>
      </c>
      <c r="L13718" s="82">
        <v>26411</v>
      </c>
      <c r="M13718" t="s">
        <v>14873</v>
      </c>
    </row>
    <row r="13719" spans="9:13" x14ac:dyDescent="0.25">
      <c r="I13719">
        <v>24712</v>
      </c>
      <c r="J13719" t="s">
        <v>393</v>
      </c>
      <c r="K13719" t="s">
        <v>894</v>
      </c>
      <c r="L13719" s="82">
        <v>26393</v>
      </c>
      <c r="M13719" t="s">
        <v>14874</v>
      </c>
    </row>
    <row r="13720" spans="9:13" x14ac:dyDescent="0.25">
      <c r="I13720">
        <v>24713</v>
      </c>
      <c r="J13720" t="s">
        <v>194</v>
      </c>
      <c r="K13720" t="s">
        <v>929</v>
      </c>
      <c r="L13720" s="82">
        <v>6031</v>
      </c>
      <c r="M13720" t="s">
        <v>14875</v>
      </c>
    </row>
    <row r="13721" spans="9:13" x14ac:dyDescent="0.25">
      <c r="I13721">
        <v>24714</v>
      </c>
      <c r="J13721" t="s">
        <v>470</v>
      </c>
      <c r="K13721" t="s">
        <v>932</v>
      </c>
      <c r="L13721" s="82">
        <v>26201</v>
      </c>
      <c r="M13721" t="s">
        <v>14876</v>
      </c>
    </row>
    <row r="13722" spans="9:13" x14ac:dyDescent="0.25">
      <c r="I13722">
        <v>24715</v>
      </c>
      <c r="J13722" t="s">
        <v>407</v>
      </c>
      <c r="K13722" t="s">
        <v>853</v>
      </c>
      <c r="L13722" s="82">
        <v>25996</v>
      </c>
      <c r="M13722" t="s">
        <v>14877</v>
      </c>
    </row>
    <row r="13723" spans="9:13" x14ac:dyDescent="0.25">
      <c r="I13723">
        <v>24716</v>
      </c>
      <c r="J13723" t="s">
        <v>340</v>
      </c>
      <c r="K13723" t="s">
        <v>899</v>
      </c>
      <c r="L13723" s="82">
        <v>26223</v>
      </c>
      <c r="M13723" t="s">
        <v>14878</v>
      </c>
    </row>
    <row r="13724" spans="9:13" x14ac:dyDescent="0.25">
      <c r="I13724">
        <v>24717</v>
      </c>
      <c r="J13724" t="s">
        <v>224</v>
      </c>
      <c r="K13724" t="s">
        <v>895</v>
      </c>
      <c r="L13724" s="82">
        <v>26104</v>
      </c>
      <c r="M13724" t="s">
        <v>14879</v>
      </c>
    </row>
    <row r="13725" spans="9:13" x14ac:dyDescent="0.25">
      <c r="I13725">
        <v>24718</v>
      </c>
      <c r="J13725" t="s">
        <v>383</v>
      </c>
      <c r="K13725" t="s">
        <v>122</v>
      </c>
      <c r="L13725" s="82">
        <v>26092</v>
      </c>
      <c r="M13725" t="s">
        <v>14880</v>
      </c>
    </row>
    <row r="13726" spans="9:13" x14ac:dyDescent="0.25">
      <c r="I13726">
        <v>24719</v>
      </c>
      <c r="J13726" t="s">
        <v>504</v>
      </c>
      <c r="K13726" t="s">
        <v>865</v>
      </c>
      <c r="L13726" s="82">
        <v>26038</v>
      </c>
      <c r="M13726" t="s">
        <v>14881</v>
      </c>
    </row>
    <row r="13727" spans="9:13" x14ac:dyDescent="0.25">
      <c r="I13727">
        <v>24720</v>
      </c>
      <c r="J13727" t="s">
        <v>200</v>
      </c>
      <c r="K13727" t="s">
        <v>827</v>
      </c>
      <c r="L13727" s="82">
        <v>26240</v>
      </c>
      <c r="M13727" t="s">
        <v>14882</v>
      </c>
    </row>
    <row r="13728" spans="9:13" x14ac:dyDescent="0.25">
      <c r="I13728">
        <v>24721</v>
      </c>
      <c r="J13728" t="s">
        <v>654</v>
      </c>
      <c r="K13728" t="s">
        <v>865</v>
      </c>
      <c r="L13728" s="82">
        <v>26243</v>
      </c>
      <c r="M13728" t="s">
        <v>14883</v>
      </c>
    </row>
    <row r="13729" spans="9:13" x14ac:dyDescent="0.25">
      <c r="I13729">
        <v>24722</v>
      </c>
      <c r="J13729" t="s">
        <v>231</v>
      </c>
      <c r="K13729" t="s">
        <v>262</v>
      </c>
      <c r="L13729" s="82">
        <v>25642</v>
      </c>
      <c r="M13729" t="s">
        <v>14884</v>
      </c>
    </row>
    <row r="13730" spans="9:13" x14ac:dyDescent="0.25">
      <c r="I13730">
        <v>24723</v>
      </c>
      <c r="J13730" t="s">
        <v>603</v>
      </c>
      <c r="K13730" t="s">
        <v>970</v>
      </c>
      <c r="L13730" s="82">
        <v>25787</v>
      </c>
      <c r="M13730" t="s">
        <v>14885</v>
      </c>
    </row>
    <row r="13731" spans="9:13" x14ac:dyDescent="0.25">
      <c r="I13731">
        <v>24724</v>
      </c>
      <c r="J13731" t="s">
        <v>308</v>
      </c>
      <c r="K13731" t="s">
        <v>902</v>
      </c>
      <c r="L13731" s="82">
        <v>25916</v>
      </c>
      <c r="M13731" t="s">
        <v>14886</v>
      </c>
    </row>
    <row r="13732" spans="9:13" x14ac:dyDescent="0.25">
      <c r="I13732">
        <v>24725</v>
      </c>
      <c r="J13732" t="s">
        <v>526</v>
      </c>
      <c r="K13732" t="s">
        <v>836</v>
      </c>
      <c r="L13732" s="82">
        <v>27519</v>
      </c>
      <c r="M13732" t="s">
        <v>14887</v>
      </c>
    </row>
    <row r="13733" spans="9:13" x14ac:dyDescent="0.25">
      <c r="I13733">
        <v>24726</v>
      </c>
      <c r="J13733" t="s">
        <v>720</v>
      </c>
      <c r="K13733" t="s">
        <v>926</v>
      </c>
      <c r="L13733" s="82">
        <v>27551</v>
      </c>
      <c r="M13733" t="s">
        <v>14888</v>
      </c>
    </row>
    <row r="13734" spans="9:13" x14ac:dyDescent="0.25">
      <c r="I13734">
        <v>24727</v>
      </c>
      <c r="J13734" t="s">
        <v>241</v>
      </c>
      <c r="K13734" t="s">
        <v>848</v>
      </c>
      <c r="L13734" s="82">
        <v>27091</v>
      </c>
      <c r="M13734" t="s">
        <v>14889</v>
      </c>
    </row>
    <row r="13735" spans="9:13" x14ac:dyDescent="0.25">
      <c r="I13735">
        <v>24728</v>
      </c>
      <c r="J13735" t="s">
        <v>244</v>
      </c>
      <c r="K13735" t="s">
        <v>871</v>
      </c>
      <c r="L13735" s="82">
        <v>27252</v>
      </c>
      <c r="M13735" t="s">
        <v>14890</v>
      </c>
    </row>
    <row r="13736" spans="9:13" x14ac:dyDescent="0.25">
      <c r="I13736">
        <v>24729</v>
      </c>
      <c r="J13736" t="s">
        <v>208</v>
      </c>
      <c r="K13736" t="s">
        <v>858</v>
      </c>
      <c r="L13736" s="82">
        <v>27236</v>
      </c>
      <c r="M13736" t="s">
        <v>14891</v>
      </c>
    </row>
    <row r="13737" spans="9:13" x14ac:dyDescent="0.25">
      <c r="I13737">
        <v>24730</v>
      </c>
      <c r="J13737" t="s">
        <v>695</v>
      </c>
      <c r="K13737" t="s">
        <v>993</v>
      </c>
      <c r="L13737" s="82">
        <v>27701</v>
      </c>
      <c r="M13737" t="s">
        <v>14892</v>
      </c>
    </row>
    <row r="13738" spans="9:13" x14ac:dyDescent="0.25">
      <c r="I13738">
        <v>24731</v>
      </c>
      <c r="J13738" t="s">
        <v>257</v>
      </c>
      <c r="K13738" t="s">
        <v>397</v>
      </c>
      <c r="L13738" s="82">
        <v>27681</v>
      </c>
      <c r="M13738" t="s">
        <v>14893</v>
      </c>
    </row>
    <row r="13739" spans="9:13" x14ac:dyDescent="0.25">
      <c r="I13739">
        <v>24732</v>
      </c>
      <c r="J13739" t="s">
        <v>164</v>
      </c>
      <c r="K13739" t="s">
        <v>890</v>
      </c>
      <c r="L13739" s="82">
        <v>11287</v>
      </c>
      <c r="M13739" t="s">
        <v>14894</v>
      </c>
    </row>
    <row r="13740" spans="9:13" x14ac:dyDescent="0.25">
      <c r="I13740">
        <v>24733</v>
      </c>
      <c r="J13740" t="s">
        <v>166</v>
      </c>
      <c r="K13740" t="s">
        <v>862</v>
      </c>
      <c r="L13740" s="82">
        <v>24281</v>
      </c>
      <c r="M13740" t="s">
        <v>14895</v>
      </c>
    </row>
    <row r="13741" spans="9:13" x14ac:dyDescent="0.25">
      <c r="I13741">
        <v>24734</v>
      </c>
      <c r="J13741" t="s">
        <v>595</v>
      </c>
      <c r="K13741" t="s">
        <v>950</v>
      </c>
      <c r="L13741" s="82">
        <v>24385</v>
      </c>
      <c r="M13741" t="s">
        <v>14896</v>
      </c>
    </row>
    <row r="13742" spans="9:13" x14ac:dyDescent="0.25">
      <c r="I13742">
        <v>24735</v>
      </c>
      <c r="J13742" t="s">
        <v>320</v>
      </c>
      <c r="K13742" t="s">
        <v>864</v>
      </c>
      <c r="L13742" s="82">
        <v>24241</v>
      </c>
      <c r="M13742" t="s">
        <v>14897</v>
      </c>
    </row>
    <row r="13743" spans="9:13" x14ac:dyDescent="0.25">
      <c r="I13743">
        <v>24736</v>
      </c>
      <c r="J13743" t="s">
        <v>225</v>
      </c>
      <c r="K13743" t="s">
        <v>916</v>
      </c>
      <c r="L13743" s="82">
        <v>19742</v>
      </c>
      <c r="M13743" t="s">
        <v>14898</v>
      </c>
    </row>
    <row r="13744" spans="9:13" x14ac:dyDescent="0.25">
      <c r="I13744">
        <v>24737</v>
      </c>
      <c r="J13744" t="s">
        <v>207</v>
      </c>
      <c r="K13744" t="s">
        <v>526</v>
      </c>
      <c r="L13744" s="82">
        <v>20009</v>
      </c>
      <c r="M13744" t="s">
        <v>14899</v>
      </c>
    </row>
    <row r="13745" spans="9:13" x14ac:dyDescent="0.25">
      <c r="I13745">
        <v>24738</v>
      </c>
      <c r="J13745" t="s">
        <v>285</v>
      </c>
      <c r="K13745" t="s">
        <v>890</v>
      </c>
      <c r="L13745" s="82">
        <v>19984</v>
      </c>
      <c r="M13745" t="s">
        <v>14900</v>
      </c>
    </row>
    <row r="13746" spans="9:13" x14ac:dyDescent="0.25">
      <c r="I13746">
        <v>24739</v>
      </c>
      <c r="J13746" t="s">
        <v>234</v>
      </c>
      <c r="K13746" t="s">
        <v>939</v>
      </c>
      <c r="L13746" s="82">
        <v>19796</v>
      </c>
      <c r="M13746" t="s">
        <v>14901</v>
      </c>
    </row>
    <row r="13747" spans="9:13" x14ac:dyDescent="0.25">
      <c r="I13747">
        <v>24740</v>
      </c>
      <c r="J13747" t="s">
        <v>513</v>
      </c>
      <c r="K13747" t="s">
        <v>935</v>
      </c>
      <c r="L13747" s="82">
        <v>20284</v>
      </c>
      <c r="M13747" t="s">
        <v>14902</v>
      </c>
    </row>
    <row r="13748" spans="9:13" x14ac:dyDescent="0.25">
      <c r="I13748">
        <v>24741</v>
      </c>
      <c r="J13748" t="s">
        <v>643</v>
      </c>
      <c r="K13748" t="s">
        <v>944</v>
      </c>
      <c r="L13748" s="82">
        <v>20249</v>
      </c>
      <c r="M13748" t="s">
        <v>14903</v>
      </c>
    </row>
    <row r="13749" spans="9:13" x14ac:dyDescent="0.25">
      <c r="I13749">
        <v>24742</v>
      </c>
      <c r="J13749" t="s">
        <v>663</v>
      </c>
      <c r="K13749" t="s">
        <v>916</v>
      </c>
      <c r="L13749" s="82">
        <v>20162</v>
      </c>
      <c r="M13749" t="s">
        <v>14904</v>
      </c>
    </row>
    <row r="13750" spans="9:13" x14ac:dyDescent="0.25">
      <c r="I13750">
        <v>24743</v>
      </c>
      <c r="J13750" t="s">
        <v>163</v>
      </c>
      <c r="K13750" t="s">
        <v>918</v>
      </c>
      <c r="L13750" s="82">
        <v>20601</v>
      </c>
      <c r="M13750" t="s">
        <v>14905</v>
      </c>
    </row>
    <row r="13751" spans="9:13" x14ac:dyDescent="0.25">
      <c r="I13751">
        <v>24744</v>
      </c>
      <c r="J13751" t="s">
        <v>529</v>
      </c>
      <c r="K13751" t="s">
        <v>850</v>
      </c>
      <c r="L13751" s="82">
        <v>20590</v>
      </c>
      <c r="M13751" t="s">
        <v>14906</v>
      </c>
    </row>
    <row r="13752" spans="9:13" x14ac:dyDescent="0.25">
      <c r="I13752">
        <v>24745</v>
      </c>
      <c r="J13752" t="s">
        <v>183</v>
      </c>
      <c r="K13752" t="s">
        <v>960</v>
      </c>
      <c r="L13752" s="82">
        <v>20738</v>
      </c>
      <c r="M13752" t="s">
        <v>14907</v>
      </c>
    </row>
    <row r="13753" spans="9:13" x14ac:dyDescent="0.25">
      <c r="I13753">
        <v>24746</v>
      </c>
      <c r="J13753" t="s">
        <v>161</v>
      </c>
      <c r="K13753" t="s">
        <v>171</v>
      </c>
      <c r="L13753" s="82">
        <v>21046</v>
      </c>
      <c r="M13753" t="s">
        <v>14908</v>
      </c>
    </row>
    <row r="13754" spans="9:13" x14ac:dyDescent="0.25">
      <c r="I13754">
        <v>24747</v>
      </c>
      <c r="J13754" t="s">
        <v>457</v>
      </c>
      <c r="K13754" t="s">
        <v>864</v>
      </c>
      <c r="L13754" s="82">
        <v>21057</v>
      </c>
      <c r="M13754" t="s">
        <v>14909</v>
      </c>
    </row>
    <row r="13755" spans="9:13" x14ac:dyDescent="0.25">
      <c r="I13755">
        <v>24748</v>
      </c>
      <c r="J13755" t="s">
        <v>299</v>
      </c>
      <c r="K13755" t="s">
        <v>955</v>
      </c>
      <c r="L13755" s="82">
        <v>20936</v>
      </c>
      <c r="M13755" t="s">
        <v>14910</v>
      </c>
    </row>
    <row r="13756" spans="9:13" x14ac:dyDescent="0.25">
      <c r="I13756">
        <v>24749</v>
      </c>
      <c r="J13756" t="s">
        <v>321</v>
      </c>
      <c r="K13756" t="s">
        <v>1008</v>
      </c>
      <c r="L13756" s="82">
        <v>21090</v>
      </c>
      <c r="M13756" t="s">
        <v>14911</v>
      </c>
    </row>
    <row r="13757" spans="9:13" x14ac:dyDescent="0.25">
      <c r="I13757">
        <v>24750</v>
      </c>
      <c r="J13757" t="s">
        <v>168</v>
      </c>
      <c r="K13757" t="s">
        <v>931</v>
      </c>
      <c r="L13757" s="82">
        <v>21137</v>
      </c>
      <c r="M13757" t="s">
        <v>14912</v>
      </c>
    </row>
    <row r="13758" spans="9:13" x14ac:dyDescent="0.25">
      <c r="I13758">
        <v>24751</v>
      </c>
      <c r="J13758" t="s">
        <v>207</v>
      </c>
      <c r="K13758" t="s">
        <v>933</v>
      </c>
      <c r="L13758" s="82">
        <v>20898</v>
      </c>
      <c r="M13758" t="s">
        <v>14913</v>
      </c>
    </row>
    <row r="13759" spans="9:13" x14ac:dyDescent="0.25">
      <c r="I13759">
        <v>24752</v>
      </c>
      <c r="J13759" t="s">
        <v>355</v>
      </c>
      <c r="K13759" t="s">
        <v>477</v>
      </c>
      <c r="L13759" s="82">
        <v>21491</v>
      </c>
      <c r="M13759" t="s">
        <v>14914</v>
      </c>
    </row>
    <row r="13760" spans="9:13" x14ac:dyDescent="0.25">
      <c r="I13760">
        <v>24753</v>
      </c>
      <c r="J13760" t="s">
        <v>276</v>
      </c>
      <c r="K13760" t="s">
        <v>834</v>
      </c>
      <c r="L13760" s="82">
        <v>21360</v>
      </c>
      <c r="M13760" t="s">
        <v>14915</v>
      </c>
    </row>
    <row r="13761" spans="9:13" x14ac:dyDescent="0.25">
      <c r="I13761">
        <v>24754</v>
      </c>
      <c r="J13761" t="s">
        <v>353</v>
      </c>
      <c r="K13761" t="s">
        <v>911</v>
      </c>
      <c r="L13761" s="82">
        <v>21524</v>
      </c>
      <c r="M13761" t="s">
        <v>14916</v>
      </c>
    </row>
    <row r="13762" spans="9:13" x14ac:dyDescent="0.25">
      <c r="I13762">
        <v>24755</v>
      </c>
      <c r="J13762" t="s">
        <v>357</v>
      </c>
      <c r="K13762" t="s">
        <v>749</v>
      </c>
      <c r="L13762" s="82">
        <v>21278</v>
      </c>
      <c r="M13762" t="s">
        <v>14917</v>
      </c>
    </row>
    <row r="13763" spans="9:13" x14ac:dyDescent="0.25">
      <c r="I13763">
        <v>24756</v>
      </c>
      <c r="J13763" t="s">
        <v>523</v>
      </c>
      <c r="K13763" t="s">
        <v>1001</v>
      </c>
      <c r="L13763" s="82">
        <v>21402</v>
      </c>
      <c r="M13763" t="s">
        <v>14918</v>
      </c>
    </row>
    <row r="13764" spans="9:13" x14ac:dyDescent="0.25">
      <c r="I13764">
        <v>24757</v>
      </c>
      <c r="J13764" t="s">
        <v>429</v>
      </c>
      <c r="K13764" t="s">
        <v>962</v>
      </c>
      <c r="L13764" s="82">
        <v>21195</v>
      </c>
      <c r="M13764" t="s">
        <v>14919</v>
      </c>
    </row>
    <row r="13765" spans="9:13" x14ac:dyDescent="0.25">
      <c r="I13765">
        <v>24758</v>
      </c>
      <c r="J13765" t="s">
        <v>500</v>
      </c>
      <c r="K13765" t="s">
        <v>934</v>
      </c>
      <c r="L13765" s="82">
        <v>21895</v>
      </c>
      <c r="M13765" t="s">
        <v>14920</v>
      </c>
    </row>
    <row r="13766" spans="9:13" x14ac:dyDescent="0.25">
      <c r="I13766">
        <v>24759</v>
      </c>
      <c r="J13766" t="s">
        <v>310</v>
      </c>
      <c r="K13766" t="s">
        <v>949</v>
      </c>
      <c r="L13766" s="82">
        <v>21657</v>
      </c>
      <c r="M13766" t="s">
        <v>14921</v>
      </c>
    </row>
    <row r="13767" spans="9:13" x14ac:dyDescent="0.25">
      <c r="I13767">
        <v>24760</v>
      </c>
      <c r="J13767" t="s">
        <v>368</v>
      </c>
      <c r="K13767" t="s">
        <v>918</v>
      </c>
      <c r="L13767" s="82">
        <v>21768</v>
      </c>
      <c r="M13767" t="s">
        <v>14922</v>
      </c>
    </row>
    <row r="13768" spans="9:13" x14ac:dyDescent="0.25">
      <c r="I13768">
        <v>24761</v>
      </c>
      <c r="J13768" t="s">
        <v>304</v>
      </c>
      <c r="K13768" t="s">
        <v>896</v>
      </c>
      <c r="L13768" s="82">
        <v>21695</v>
      </c>
      <c r="M13768" t="s">
        <v>14923</v>
      </c>
    </row>
    <row r="13769" spans="9:13" x14ac:dyDescent="0.25">
      <c r="I13769">
        <v>24762</v>
      </c>
      <c r="J13769" t="s">
        <v>553</v>
      </c>
      <c r="K13769" t="s">
        <v>967</v>
      </c>
      <c r="L13769" s="82">
        <v>26447</v>
      </c>
      <c r="M13769" t="s">
        <v>14924</v>
      </c>
    </row>
    <row r="13770" spans="9:13" x14ac:dyDescent="0.25">
      <c r="I13770">
        <v>24763</v>
      </c>
      <c r="J13770" t="s">
        <v>354</v>
      </c>
      <c r="K13770" t="s">
        <v>837</v>
      </c>
      <c r="L13770" s="82">
        <v>26958</v>
      </c>
      <c r="M13770" t="s">
        <v>14925</v>
      </c>
    </row>
    <row r="13771" spans="9:13" x14ac:dyDescent="0.25">
      <c r="I13771">
        <v>24764</v>
      </c>
      <c r="J13771" t="s">
        <v>232</v>
      </c>
      <c r="K13771" t="s">
        <v>926</v>
      </c>
      <c r="L13771" s="82">
        <v>26880</v>
      </c>
      <c r="M13771" t="s">
        <v>14926</v>
      </c>
    </row>
    <row r="13772" spans="9:13" x14ac:dyDescent="0.25">
      <c r="I13772">
        <v>24765</v>
      </c>
      <c r="J13772" t="s">
        <v>363</v>
      </c>
      <c r="K13772" t="s">
        <v>686</v>
      </c>
      <c r="L13772" s="82">
        <v>26721</v>
      </c>
      <c r="M13772" t="s">
        <v>14927</v>
      </c>
    </row>
    <row r="13773" spans="9:13" x14ac:dyDescent="0.25">
      <c r="I13773">
        <v>24766</v>
      </c>
      <c r="J13773" t="s">
        <v>349</v>
      </c>
      <c r="K13773" t="s">
        <v>126</v>
      </c>
      <c r="L13773" s="82">
        <v>26863</v>
      </c>
      <c r="M13773" t="s">
        <v>14928</v>
      </c>
    </row>
    <row r="13774" spans="9:13" x14ac:dyDescent="0.25">
      <c r="I13774">
        <v>24767</v>
      </c>
      <c r="J13774" t="s">
        <v>160</v>
      </c>
      <c r="K13774" t="s">
        <v>477</v>
      </c>
      <c r="L13774" s="82">
        <v>26733</v>
      </c>
      <c r="M13774" t="s">
        <v>14929</v>
      </c>
    </row>
    <row r="13775" spans="9:13" x14ac:dyDescent="0.25">
      <c r="I13775">
        <v>24768</v>
      </c>
      <c r="J13775" t="s">
        <v>167</v>
      </c>
      <c r="K13775" t="s">
        <v>262</v>
      </c>
      <c r="L13775" s="82">
        <v>26951</v>
      </c>
      <c r="M13775" t="s">
        <v>14930</v>
      </c>
    </row>
    <row r="13776" spans="9:13" x14ac:dyDescent="0.25">
      <c r="I13776">
        <v>24769</v>
      </c>
      <c r="J13776" t="s">
        <v>529</v>
      </c>
      <c r="K13776" t="s">
        <v>840</v>
      </c>
      <c r="L13776" s="82">
        <v>26856</v>
      </c>
      <c r="M13776" t="s">
        <v>14931</v>
      </c>
    </row>
    <row r="13777" spans="9:13" x14ac:dyDescent="0.25">
      <c r="I13777">
        <v>24770</v>
      </c>
      <c r="J13777" t="s">
        <v>521</v>
      </c>
      <c r="K13777" t="s">
        <v>910</v>
      </c>
      <c r="L13777" s="82">
        <v>26981</v>
      </c>
      <c r="M13777" t="s">
        <v>14932</v>
      </c>
    </row>
    <row r="13778" spans="9:13" x14ac:dyDescent="0.25">
      <c r="I13778">
        <v>24771</v>
      </c>
      <c r="J13778" t="s">
        <v>496</v>
      </c>
      <c r="K13778" t="s">
        <v>915</v>
      </c>
      <c r="L13778" s="82">
        <v>26530</v>
      </c>
      <c r="M13778" t="s">
        <v>14933</v>
      </c>
    </row>
    <row r="13779" spans="9:13" x14ac:dyDescent="0.25">
      <c r="I13779">
        <v>24772</v>
      </c>
      <c r="J13779" t="s">
        <v>508</v>
      </c>
      <c r="K13779" t="s">
        <v>171</v>
      </c>
      <c r="L13779" s="82">
        <v>26441</v>
      </c>
      <c r="M13779" t="s">
        <v>14934</v>
      </c>
    </row>
    <row r="13780" spans="9:13" x14ac:dyDescent="0.25">
      <c r="I13780">
        <v>24773</v>
      </c>
      <c r="J13780" t="s">
        <v>210</v>
      </c>
      <c r="K13780" t="s">
        <v>949</v>
      </c>
      <c r="L13780" s="82">
        <v>26107</v>
      </c>
      <c r="M13780" t="s">
        <v>14935</v>
      </c>
    </row>
    <row r="13781" spans="9:13" x14ac:dyDescent="0.25">
      <c r="I13781">
        <v>24774</v>
      </c>
      <c r="J13781" t="s">
        <v>337</v>
      </c>
      <c r="K13781" t="s">
        <v>959</v>
      </c>
      <c r="L13781" s="82">
        <v>26014</v>
      </c>
      <c r="M13781" t="s">
        <v>14936</v>
      </c>
    </row>
    <row r="13782" spans="9:13" x14ac:dyDescent="0.25">
      <c r="I13782">
        <v>24775</v>
      </c>
      <c r="J13782" t="s">
        <v>318</v>
      </c>
      <c r="K13782" t="s">
        <v>686</v>
      </c>
      <c r="L13782" s="82">
        <v>26294</v>
      </c>
      <c r="M13782" t="s">
        <v>14937</v>
      </c>
    </row>
    <row r="13783" spans="9:13" x14ac:dyDescent="0.25">
      <c r="I13783">
        <v>24776</v>
      </c>
      <c r="J13783" t="s">
        <v>266</v>
      </c>
      <c r="K13783" t="s">
        <v>944</v>
      </c>
      <c r="L13783" s="82">
        <v>26211</v>
      </c>
      <c r="M13783" t="s">
        <v>14938</v>
      </c>
    </row>
    <row r="13784" spans="9:13" x14ac:dyDescent="0.25">
      <c r="I13784">
        <v>24777</v>
      </c>
      <c r="J13784" t="s">
        <v>703</v>
      </c>
      <c r="K13784" t="s">
        <v>934</v>
      </c>
      <c r="L13784" s="82">
        <v>25967</v>
      </c>
      <c r="M13784" t="s">
        <v>14939</v>
      </c>
    </row>
    <row r="13785" spans="9:13" x14ac:dyDescent="0.25">
      <c r="I13785">
        <v>24778</v>
      </c>
      <c r="J13785" t="s">
        <v>357</v>
      </c>
      <c r="K13785" t="s">
        <v>886</v>
      </c>
      <c r="L13785" s="82">
        <v>26220</v>
      </c>
      <c r="M13785" t="s">
        <v>14940</v>
      </c>
    </row>
    <row r="13786" spans="9:13" x14ac:dyDescent="0.25">
      <c r="I13786">
        <v>24779</v>
      </c>
      <c r="J13786" t="s">
        <v>363</v>
      </c>
      <c r="K13786" t="s">
        <v>726</v>
      </c>
      <c r="L13786" s="82">
        <v>26060</v>
      </c>
      <c r="M13786" t="s">
        <v>14941</v>
      </c>
    </row>
    <row r="13787" spans="9:13" x14ac:dyDescent="0.25">
      <c r="I13787">
        <v>24780</v>
      </c>
      <c r="J13787" t="s">
        <v>556</v>
      </c>
      <c r="K13787" t="s">
        <v>995</v>
      </c>
      <c r="L13787" s="82">
        <v>26135</v>
      </c>
      <c r="M13787" t="s">
        <v>14942</v>
      </c>
    </row>
    <row r="13788" spans="9:13" x14ac:dyDescent="0.25">
      <c r="I13788">
        <v>24781</v>
      </c>
      <c r="J13788" t="s">
        <v>655</v>
      </c>
      <c r="K13788" t="s">
        <v>856</v>
      </c>
      <c r="L13788" s="82">
        <v>26594</v>
      </c>
      <c r="M13788" t="s">
        <v>14943</v>
      </c>
    </row>
    <row r="13789" spans="9:13" x14ac:dyDescent="0.25">
      <c r="I13789">
        <v>24782</v>
      </c>
      <c r="J13789" t="s">
        <v>275</v>
      </c>
      <c r="K13789" t="s">
        <v>936</v>
      </c>
      <c r="L13789" s="82">
        <v>26336</v>
      </c>
      <c r="M13789" t="s">
        <v>14944</v>
      </c>
    </row>
    <row r="13790" spans="9:13" x14ac:dyDescent="0.25">
      <c r="I13790">
        <v>24783</v>
      </c>
      <c r="J13790" t="s">
        <v>651</v>
      </c>
      <c r="K13790" t="s">
        <v>961</v>
      </c>
      <c r="L13790" s="82">
        <v>26515</v>
      </c>
      <c r="M13790" t="s">
        <v>14945</v>
      </c>
    </row>
    <row r="13791" spans="9:13" x14ac:dyDescent="0.25">
      <c r="I13791">
        <v>24784</v>
      </c>
      <c r="J13791" t="s">
        <v>188</v>
      </c>
      <c r="K13791" t="s">
        <v>596</v>
      </c>
      <c r="L13791" s="82">
        <v>26431</v>
      </c>
      <c r="M13791" t="s">
        <v>14946</v>
      </c>
    </row>
    <row r="13792" spans="9:13" x14ac:dyDescent="0.25">
      <c r="I13792">
        <v>24785</v>
      </c>
      <c r="J13792" t="s">
        <v>509</v>
      </c>
      <c r="K13792" t="s">
        <v>936</v>
      </c>
      <c r="L13792" s="82">
        <v>25627</v>
      </c>
      <c r="M13792" t="s">
        <v>14947</v>
      </c>
    </row>
    <row r="13793" spans="9:13" x14ac:dyDescent="0.25">
      <c r="I13793">
        <v>24786</v>
      </c>
      <c r="J13793" t="s">
        <v>353</v>
      </c>
      <c r="K13793" t="s">
        <v>934</v>
      </c>
      <c r="L13793" s="82">
        <v>25592</v>
      </c>
      <c r="M13793" t="s">
        <v>14948</v>
      </c>
    </row>
    <row r="13794" spans="9:13" x14ac:dyDescent="0.25">
      <c r="I13794">
        <v>24787</v>
      </c>
      <c r="J13794" t="s">
        <v>309</v>
      </c>
      <c r="K13794" t="s">
        <v>1016</v>
      </c>
      <c r="L13794" s="82">
        <v>25927</v>
      </c>
      <c r="M13794" t="s">
        <v>14949</v>
      </c>
    </row>
    <row r="13795" spans="9:13" x14ac:dyDescent="0.25">
      <c r="I13795">
        <v>24788</v>
      </c>
      <c r="J13795" t="s">
        <v>291</v>
      </c>
      <c r="K13795" t="s">
        <v>835</v>
      </c>
      <c r="L13795" s="82">
        <v>25843</v>
      </c>
      <c r="M13795" t="s">
        <v>14950</v>
      </c>
    </row>
    <row r="13796" spans="9:13" x14ac:dyDescent="0.25">
      <c r="I13796">
        <v>24789</v>
      </c>
      <c r="J13796" t="s">
        <v>230</v>
      </c>
      <c r="K13796" t="s">
        <v>975</v>
      </c>
      <c r="L13796" s="82">
        <v>25731</v>
      </c>
      <c r="M13796" t="s">
        <v>14951</v>
      </c>
    </row>
    <row r="13797" spans="9:13" x14ac:dyDescent="0.25">
      <c r="I13797">
        <v>24790</v>
      </c>
      <c r="J13797" t="s">
        <v>671</v>
      </c>
      <c r="K13797" t="s">
        <v>878</v>
      </c>
      <c r="L13797" s="82">
        <v>25786</v>
      </c>
      <c r="M13797" t="s">
        <v>14952</v>
      </c>
    </row>
    <row r="13798" spans="9:13" x14ac:dyDescent="0.25">
      <c r="I13798">
        <v>24791</v>
      </c>
      <c r="J13798" t="s">
        <v>672</v>
      </c>
      <c r="K13798" t="s">
        <v>963</v>
      </c>
      <c r="L13798" s="82">
        <v>25713</v>
      </c>
      <c r="M13798" t="s">
        <v>14953</v>
      </c>
    </row>
    <row r="13799" spans="9:13" x14ac:dyDescent="0.25">
      <c r="I13799">
        <v>24792</v>
      </c>
      <c r="J13799" t="s">
        <v>614</v>
      </c>
      <c r="K13799" t="s">
        <v>964</v>
      </c>
      <c r="L13799" s="82">
        <v>25858</v>
      </c>
      <c r="M13799" t="s">
        <v>14954</v>
      </c>
    </row>
    <row r="13800" spans="9:13" x14ac:dyDescent="0.25">
      <c r="I13800">
        <v>24793</v>
      </c>
      <c r="J13800" t="s">
        <v>636</v>
      </c>
      <c r="K13800" t="s">
        <v>363</v>
      </c>
      <c r="L13800" s="82">
        <v>25756</v>
      </c>
      <c r="M13800" t="s">
        <v>14955</v>
      </c>
    </row>
    <row r="13801" spans="9:13" x14ac:dyDescent="0.25">
      <c r="I13801">
        <v>24794</v>
      </c>
      <c r="J13801" t="s">
        <v>509</v>
      </c>
      <c r="K13801" t="s">
        <v>860</v>
      </c>
      <c r="L13801" s="82">
        <v>25479</v>
      </c>
      <c r="M13801" t="s">
        <v>14956</v>
      </c>
    </row>
    <row r="13802" spans="9:13" x14ac:dyDescent="0.25">
      <c r="I13802">
        <v>24795</v>
      </c>
      <c r="J13802" t="s">
        <v>318</v>
      </c>
      <c r="K13802" t="s">
        <v>958</v>
      </c>
      <c r="L13802" s="82">
        <v>25529</v>
      </c>
      <c r="M13802" t="s">
        <v>14957</v>
      </c>
    </row>
    <row r="13803" spans="9:13" x14ac:dyDescent="0.25">
      <c r="I13803">
        <v>24796</v>
      </c>
      <c r="J13803" t="s">
        <v>209</v>
      </c>
      <c r="K13803" t="s">
        <v>861</v>
      </c>
      <c r="L13803" s="82">
        <v>25526</v>
      </c>
      <c r="M13803" t="s">
        <v>14958</v>
      </c>
    </row>
    <row r="13804" spans="9:13" x14ac:dyDescent="0.25">
      <c r="I13804">
        <v>24797</v>
      </c>
      <c r="J13804" t="s">
        <v>557</v>
      </c>
      <c r="K13804" t="s">
        <v>862</v>
      </c>
      <c r="L13804" s="82">
        <v>25512</v>
      </c>
      <c r="M13804" t="s">
        <v>14959</v>
      </c>
    </row>
    <row r="13805" spans="9:13" x14ac:dyDescent="0.25">
      <c r="I13805">
        <v>24798</v>
      </c>
      <c r="J13805" t="s">
        <v>304</v>
      </c>
      <c r="K13805" t="s">
        <v>849</v>
      </c>
      <c r="L13805" s="82">
        <v>25350</v>
      </c>
      <c r="M13805" t="s">
        <v>14960</v>
      </c>
    </row>
    <row r="13806" spans="9:13" x14ac:dyDescent="0.25">
      <c r="I13806">
        <v>24799</v>
      </c>
      <c r="J13806" t="s">
        <v>260</v>
      </c>
      <c r="K13806" t="s">
        <v>980</v>
      </c>
      <c r="L13806" s="82">
        <v>25512</v>
      </c>
      <c r="M13806" t="s">
        <v>14961</v>
      </c>
    </row>
    <row r="13807" spans="9:13" x14ac:dyDescent="0.25">
      <c r="I13807">
        <v>24800</v>
      </c>
      <c r="J13807" t="s">
        <v>276</v>
      </c>
      <c r="K13807" t="s">
        <v>836</v>
      </c>
      <c r="L13807" s="82">
        <v>26099</v>
      </c>
      <c r="M13807" t="s">
        <v>14962</v>
      </c>
    </row>
    <row r="13808" spans="9:13" x14ac:dyDescent="0.25">
      <c r="I13808">
        <v>24801</v>
      </c>
      <c r="J13808" t="s">
        <v>208</v>
      </c>
      <c r="K13808" t="s">
        <v>526</v>
      </c>
      <c r="L13808" s="82">
        <v>26125</v>
      </c>
      <c r="M13808" t="s">
        <v>14963</v>
      </c>
    </row>
    <row r="13809" spans="9:13" x14ac:dyDescent="0.25">
      <c r="I13809">
        <v>24802</v>
      </c>
      <c r="J13809" t="s">
        <v>527</v>
      </c>
      <c r="K13809" t="s">
        <v>698</v>
      </c>
      <c r="L13809" s="82">
        <v>25995</v>
      </c>
      <c r="M13809" t="s">
        <v>14964</v>
      </c>
    </row>
    <row r="13810" spans="9:13" x14ac:dyDescent="0.25">
      <c r="I13810">
        <v>24803</v>
      </c>
      <c r="J13810" t="s">
        <v>325</v>
      </c>
      <c r="K13810" t="s">
        <v>871</v>
      </c>
      <c r="L13810" s="82">
        <v>25104</v>
      </c>
      <c r="M13810" t="s">
        <v>14965</v>
      </c>
    </row>
    <row r="13811" spans="9:13" x14ac:dyDescent="0.25">
      <c r="I13811">
        <v>24804</v>
      </c>
      <c r="J13811" t="s">
        <v>569</v>
      </c>
      <c r="K13811" t="s">
        <v>879</v>
      </c>
      <c r="L13811" s="82">
        <v>25100</v>
      </c>
      <c r="M13811" t="s">
        <v>14966</v>
      </c>
    </row>
    <row r="13812" spans="9:13" x14ac:dyDescent="0.25">
      <c r="I13812">
        <v>24805</v>
      </c>
      <c r="J13812" t="s">
        <v>574</v>
      </c>
      <c r="K13812" t="s">
        <v>881</v>
      </c>
      <c r="L13812" s="82">
        <v>24794</v>
      </c>
      <c r="M13812" t="s">
        <v>14967</v>
      </c>
    </row>
    <row r="13813" spans="9:13" x14ac:dyDescent="0.25">
      <c r="I13813">
        <v>24806</v>
      </c>
      <c r="J13813" t="s">
        <v>541</v>
      </c>
      <c r="K13813" t="s">
        <v>171</v>
      </c>
      <c r="L13813" s="82">
        <v>25652</v>
      </c>
      <c r="M13813" t="s">
        <v>14968</v>
      </c>
    </row>
    <row r="13814" spans="9:13" x14ac:dyDescent="0.25">
      <c r="I13814">
        <v>24807</v>
      </c>
      <c r="J13814" t="s">
        <v>329</v>
      </c>
      <c r="K13814" t="s">
        <v>849</v>
      </c>
      <c r="L13814" s="82">
        <v>25683</v>
      </c>
      <c r="M13814" t="s">
        <v>14969</v>
      </c>
    </row>
    <row r="13815" spans="9:13" x14ac:dyDescent="0.25">
      <c r="I13815">
        <v>24808</v>
      </c>
      <c r="J13815" t="s">
        <v>703</v>
      </c>
      <c r="K13815" t="s">
        <v>891</v>
      </c>
      <c r="L13815" s="82">
        <v>25683</v>
      </c>
      <c r="M13815" t="s">
        <v>14970</v>
      </c>
    </row>
    <row r="13816" spans="9:13" x14ac:dyDescent="0.25">
      <c r="I13816">
        <v>24809</v>
      </c>
      <c r="J13816" t="s">
        <v>226</v>
      </c>
      <c r="K13816" t="s">
        <v>993</v>
      </c>
      <c r="L13816" s="82">
        <v>25636</v>
      </c>
      <c r="M13816" t="s">
        <v>14971</v>
      </c>
    </row>
    <row r="13817" spans="9:13" x14ac:dyDescent="0.25">
      <c r="I13817">
        <v>24810</v>
      </c>
      <c r="J13817" t="s">
        <v>226</v>
      </c>
      <c r="K13817" t="s">
        <v>912</v>
      </c>
      <c r="L13817" s="82">
        <v>24519</v>
      </c>
      <c r="M13817" t="s">
        <v>14972</v>
      </c>
    </row>
    <row r="13818" spans="9:13" x14ac:dyDescent="0.25">
      <c r="I13818">
        <v>24811</v>
      </c>
      <c r="J13818" t="s">
        <v>343</v>
      </c>
      <c r="K13818" t="s">
        <v>916</v>
      </c>
      <c r="L13818" s="82">
        <v>24665</v>
      </c>
      <c r="M13818" t="s">
        <v>14973</v>
      </c>
    </row>
    <row r="13819" spans="9:13" x14ac:dyDescent="0.25">
      <c r="I13819">
        <v>24812</v>
      </c>
      <c r="J13819" t="s">
        <v>339</v>
      </c>
      <c r="K13819" t="s">
        <v>846</v>
      </c>
      <c r="L13819" s="82">
        <v>24337</v>
      </c>
      <c r="M13819" t="s">
        <v>14974</v>
      </c>
    </row>
    <row r="13820" spans="9:13" x14ac:dyDescent="0.25">
      <c r="I13820">
        <v>24813</v>
      </c>
      <c r="J13820" t="s">
        <v>483</v>
      </c>
      <c r="K13820" t="s">
        <v>972</v>
      </c>
      <c r="L13820" s="82">
        <v>24401</v>
      </c>
      <c r="M13820" t="s">
        <v>14975</v>
      </c>
    </row>
    <row r="13821" spans="9:13" x14ac:dyDescent="0.25">
      <c r="I13821">
        <v>24814</v>
      </c>
      <c r="J13821" t="s">
        <v>288</v>
      </c>
      <c r="K13821" t="s">
        <v>986</v>
      </c>
      <c r="L13821" s="82">
        <v>24229</v>
      </c>
      <c r="M13821" t="s">
        <v>14976</v>
      </c>
    </row>
    <row r="13822" spans="9:13" x14ac:dyDescent="0.25">
      <c r="I13822">
        <v>24815</v>
      </c>
      <c r="J13822" t="s">
        <v>342</v>
      </c>
      <c r="K13822" t="s">
        <v>957</v>
      </c>
      <c r="L13822" s="82">
        <v>24272</v>
      </c>
      <c r="M13822" t="s">
        <v>14977</v>
      </c>
    </row>
    <row r="13823" spans="9:13" x14ac:dyDescent="0.25">
      <c r="I13823">
        <v>24816</v>
      </c>
      <c r="J13823" t="s">
        <v>160</v>
      </c>
      <c r="K13823" t="s">
        <v>944</v>
      </c>
      <c r="L13823" s="82">
        <v>25526</v>
      </c>
      <c r="M13823" t="s">
        <v>14978</v>
      </c>
    </row>
    <row r="13824" spans="9:13" x14ac:dyDescent="0.25">
      <c r="I13824">
        <v>24817</v>
      </c>
      <c r="J13824" t="s">
        <v>342</v>
      </c>
      <c r="K13824" t="s">
        <v>912</v>
      </c>
      <c r="L13824" s="82">
        <v>25487</v>
      </c>
      <c r="M13824" t="s">
        <v>14979</v>
      </c>
    </row>
    <row r="13825" spans="9:13" x14ac:dyDescent="0.25">
      <c r="I13825">
        <v>24818</v>
      </c>
      <c r="J13825" t="s">
        <v>565</v>
      </c>
      <c r="K13825" t="s">
        <v>896</v>
      </c>
      <c r="L13825" s="82">
        <v>25280</v>
      </c>
      <c r="M13825" t="s">
        <v>14980</v>
      </c>
    </row>
    <row r="13826" spans="9:13" x14ac:dyDescent="0.25">
      <c r="I13826">
        <v>24819</v>
      </c>
      <c r="J13826" t="s">
        <v>595</v>
      </c>
      <c r="K13826" t="s">
        <v>965</v>
      </c>
      <c r="L13826" s="82">
        <v>25431</v>
      </c>
      <c r="M13826" t="s">
        <v>14981</v>
      </c>
    </row>
    <row r="13827" spans="9:13" x14ac:dyDescent="0.25">
      <c r="I13827">
        <v>24820</v>
      </c>
      <c r="J13827" t="s">
        <v>292</v>
      </c>
      <c r="K13827" t="s">
        <v>957</v>
      </c>
      <c r="L13827" s="82">
        <v>25488</v>
      </c>
      <c r="M13827" t="s">
        <v>14982</v>
      </c>
    </row>
    <row r="13828" spans="9:13" x14ac:dyDescent="0.25">
      <c r="I13828">
        <v>24821</v>
      </c>
      <c r="J13828" t="s">
        <v>268</v>
      </c>
      <c r="K13828" t="s">
        <v>686</v>
      </c>
      <c r="L13828" s="82">
        <v>25465</v>
      </c>
      <c r="M13828" t="s">
        <v>14983</v>
      </c>
    </row>
    <row r="13829" spans="9:13" x14ac:dyDescent="0.25">
      <c r="I13829">
        <v>24822</v>
      </c>
      <c r="J13829" t="s">
        <v>689</v>
      </c>
      <c r="K13829" t="s">
        <v>945</v>
      </c>
      <c r="L13829" s="82">
        <v>25273</v>
      </c>
      <c r="M13829" t="s">
        <v>14984</v>
      </c>
    </row>
    <row r="13830" spans="9:13" x14ac:dyDescent="0.25">
      <c r="I13830">
        <v>24823</v>
      </c>
      <c r="J13830" t="s">
        <v>518</v>
      </c>
      <c r="K13830" t="s">
        <v>847</v>
      </c>
      <c r="L13830" s="82">
        <v>25432</v>
      </c>
      <c r="M13830" t="s">
        <v>14985</v>
      </c>
    </row>
    <row r="13831" spans="9:13" x14ac:dyDescent="0.25">
      <c r="I13831">
        <v>24824</v>
      </c>
      <c r="J13831" t="s">
        <v>467</v>
      </c>
      <c r="K13831" t="s">
        <v>928</v>
      </c>
      <c r="L13831" s="82">
        <v>23993</v>
      </c>
      <c r="M13831" t="s">
        <v>14986</v>
      </c>
    </row>
    <row r="13832" spans="9:13" x14ac:dyDescent="0.25">
      <c r="I13832">
        <v>24825</v>
      </c>
      <c r="J13832" t="s">
        <v>512</v>
      </c>
      <c r="K13832" t="s">
        <v>939</v>
      </c>
      <c r="L13832" s="82">
        <v>23851</v>
      </c>
      <c r="M13832" t="s">
        <v>14987</v>
      </c>
    </row>
    <row r="13833" spans="9:13" x14ac:dyDescent="0.25">
      <c r="I13833">
        <v>24826</v>
      </c>
      <c r="J13833" t="s">
        <v>530</v>
      </c>
      <c r="K13833" t="s">
        <v>864</v>
      </c>
      <c r="L13833" s="82">
        <v>23979</v>
      </c>
      <c r="M13833" t="s">
        <v>14988</v>
      </c>
    </row>
    <row r="13834" spans="9:13" x14ac:dyDescent="0.25">
      <c r="I13834">
        <v>24827</v>
      </c>
      <c r="J13834" t="s">
        <v>686</v>
      </c>
      <c r="K13834" t="s">
        <v>930</v>
      </c>
      <c r="L13834" s="82">
        <v>23903</v>
      </c>
      <c r="M13834" t="s">
        <v>14989</v>
      </c>
    </row>
    <row r="13835" spans="9:13" x14ac:dyDescent="0.25">
      <c r="I13835">
        <v>24828</v>
      </c>
      <c r="J13835" t="s">
        <v>310</v>
      </c>
      <c r="K13835" t="s">
        <v>874</v>
      </c>
      <c r="L13835" s="82">
        <v>23804</v>
      </c>
      <c r="M13835" t="s">
        <v>14990</v>
      </c>
    </row>
    <row r="13836" spans="9:13" x14ac:dyDescent="0.25">
      <c r="I13836">
        <v>24829</v>
      </c>
      <c r="J13836" t="s">
        <v>169</v>
      </c>
      <c r="K13836" t="s">
        <v>917</v>
      </c>
      <c r="L13836" s="82">
        <v>23797</v>
      </c>
      <c r="M13836" t="s">
        <v>14991</v>
      </c>
    </row>
    <row r="13837" spans="9:13" x14ac:dyDescent="0.25">
      <c r="I13837">
        <v>24830</v>
      </c>
      <c r="J13837" t="s">
        <v>318</v>
      </c>
      <c r="K13837" t="s">
        <v>887</v>
      </c>
      <c r="L13837" s="82">
        <v>23993</v>
      </c>
      <c r="M13837" t="s">
        <v>14992</v>
      </c>
    </row>
    <row r="13838" spans="9:13" x14ac:dyDescent="0.25">
      <c r="I13838">
        <v>24831</v>
      </c>
      <c r="J13838" t="s">
        <v>477</v>
      </c>
      <c r="K13838" t="s">
        <v>871</v>
      </c>
      <c r="L13838" s="82">
        <v>23936</v>
      </c>
      <c r="M13838" t="s">
        <v>14993</v>
      </c>
    </row>
    <row r="13839" spans="9:13" x14ac:dyDescent="0.25">
      <c r="I13839">
        <v>24832</v>
      </c>
      <c r="J13839" t="s">
        <v>363</v>
      </c>
      <c r="K13839" t="s">
        <v>664</v>
      </c>
      <c r="L13839" s="82">
        <v>23956</v>
      </c>
      <c r="M13839" t="s">
        <v>14994</v>
      </c>
    </row>
    <row r="13840" spans="9:13" x14ac:dyDescent="0.25">
      <c r="I13840">
        <v>24833</v>
      </c>
      <c r="J13840" t="s">
        <v>200</v>
      </c>
      <c r="K13840" t="s">
        <v>826</v>
      </c>
      <c r="L13840" s="82">
        <v>24886</v>
      </c>
      <c r="M13840" t="s">
        <v>14995</v>
      </c>
    </row>
    <row r="13841" spans="9:13" x14ac:dyDescent="0.25">
      <c r="I13841">
        <v>24834</v>
      </c>
      <c r="J13841" t="s">
        <v>177</v>
      </c>
      <c r="K13841" t="s">
        <v>968</v>
      </c>
      <c r="L13841" s="82">
        <v>24903</v>
      </c>
      <c r="M13841" t="s">
        <v>14996</v>
      </c>
    </row>
    <row r="13842" spans="9:13" x14ac:dyDescent="0.25">
      <c r="I13842">
        <v>24835</v>
      </c>
      <c r="J13842" t="s">
        <v>326</v>
      </c>
      <c r="K13842" t="s">
        <v>363</v>
      </c>
      <c r="L13842" s="82">
        <v>25138</v>
      </c>
      <c r="M13842" t="s">
        <v>14997</v>
      </c>
    </row>
    <row r="13843" spans="9:13" x14ac:dyDescent="0.25">
      <c r="I13843">
        <v>24836</v>
      </c>
      <c r="J13843" t="s">
        <v>344</v>
      </c>
      <c r="K13843" t="s">
        <v>924</v>
      </c>
      <c r="L13843" s="82">
        <v>9298</v>
      </c>
      <c r="M13843" t="s">
        <v>14998</v>
      </c>
    </row>
    <row r="13844" spans="9:13" x14ac:dyDescent="0.25">
      <c r="I13844">
        <v>24837</v>
      </c>
      <c r="J13844" t="s">
        <v>164</v>
      </c>
      <c r="K13844" t="s">
        <v>958</v>
      </c>
      <c r="L13844" s="82">
        <v>21130</v>
      </c>
      <c r="M13844" t="s">
        <v>14999</v>
      </c>
    </row>
    <row r="13845" spans="9:13" x14ac:dyDescent="0.25">
      <c r="I13845">
        <v>24838</v>
      </c>
      <c r="J13845" t="s">
        <v>366</v>
      </c>
      <c r="K13845" t="s">
        <v>836</v>
      </c>
      <c r="L13845" s="82">
        <v>20966</v>
      </c>
      <c r="M13845" t="s">
        <v>15000</v>
      </c>
    </row>
    <row r="13846" spans="9:13" x14ac:dyDescent="0.25">
      <c r="I13846">
        <v>24839</v>
      </c>
      <c r="J13846" t="s">
        <v>230</v>
      </c>
      <c r="K13846" t="s">
        <v>1065</v>
      </c>
      <c r="L13846" s="82">
        <v>20623</v>
      </c>
      <c r="M13846" t="s">
        <v>15001</v>
      </c>
    </row>
    <row r="13847" spans="9:13" x14ac:dyDescent="0.25">
      <c r="I13847">
        <v>24840</v>
      </c>
      <c r="J13847" t="s">
        <v>155</v>
      </c>
      <c r="K13847" t="s">
        <v>846</v>
      </c>
      <c r="L13847" s="82">
        <v>20800</v>
      </c>
      <c r="M13847" t="s">
        <v>15002</v>
      </c>
    </row>
    <row r="13848" spans="9:13" x14ac:dyDescent="0.25">
      <c r="I13848">
        <v>24841</v>
      </c>
      <c r="J13848" t="s">
        <v>627</v>
      </c>
      <c r="K13848" t="s">
        <v>968</v>
      </c>
      <c r="L13848" s="82">
        <v>20398</v>
      </c>
      <c r="M13848" t="s">
        <v>15003</v>
      </c>
    </row>
    <row r="13849" spans="9:13" x14ac:dyDescent="0.25">
      <c r="I13849">
        <v>24842</v>
      </c>
      <c r="J13849" t="s">
        <v>629</v>
      </c>
      <c r="K13849" t="s">
        <v>999</v>
      </c>
      <c r="L13849" s="82">
        <v>20231</v>
      </c>
      <c r="M13849" t="s">
        <v>15004</v>
      </c>
    </row>
    <row r="13850" spans="9:13" x14ac:dyDescent="0.25">
      <c r="I13850">
        <v>24843</v>
      </c>
      <c r="J13850" t="s">
        <v>417</v>
      </c>
      <c r="K13850" t="s">
        <v>981</v>
      </c>
      <c r="L13850" s="82">
        <v>20204</v>
      </c>
      <c r="M13850" t="s">
        <v>15005</v>
      </c>
    </row>
    <row r="13851" spans="9:13" x14ac:dyDescent="0.25">
      <c r="I13851">
        <v>24844</v>
      </c>
      <c r="J13851" t="s">
        <v>284</v>
      </c>
      <c r="K13851" t="s">
        <v>960</v>
      </c>
      <c r="L13851" s="82">
        <v>16316</v>
      </c>
      <c r="M13851" t="s">
        <v>15006</v>
      </c>
    </row>
    <row r="13852" spans="9:13" x14ac:dyDescent="0.25">
      <c r="I13852">
        <v>24845</v>
      </c>
      <c r="J13852" t="s">
        <v>387</v>
      </c>
      <c r="K13852" t="s">
        <v>848</v>
      </c>
      <c r="L13852" s="82">
        <v>16392</v>
      </c>
      <c r="M13852" t="s">
        <v>15007</v>
      </c>
    </row>
    <row r="13853" spans="9:13" x14ac:dyDescent="0.25">
      <c r="I13853">
        <v>24846</v>
      </c>
      <c r="J13853" t="s">
        <v>499</v>
      </c>
      <c r="K13853" t="s">
        <v>878</v>
      </c>
      <c r="L13853" s="82">
        <v>16301</v>
      </c>
      <c r="M13853" t="s">
        <v>15008</v>
      </c>
    </row>
    <row r="13854" spans="9:13" x14ac:dyDescent="0.25">
      <c r="I13854">
        <v>24847</v>
      </c>
      <c r="J13854" t="s">
        <v>569</v>
      </c>
      <c r="K13854" t="s">
        <v>853</v>
      </c>
      <c r="L13854" s="82">
        <v>16271</v>
      </c>
      <c r="M13854" t="s">
        <v>15009</v>
      </c>
    </row>
    <row r="13855" spans="9:13" x14ac:dyDescent="0.25">
      <c r="I13855">
        <v>24848</v>
      </c>
      <c r="J13855" t="s">
        <v>640</v>
      </c>
      <c r="K13855" t="s">
        <v>872</v>
      </c>
      <c r="L13855" s="82">
        <v>16583</v>
      </c>
      <c r="M13855" t="s">
        <v>15010</v>
      </c>
    </row>
    <row r="13856" spans="9:13" x14ac:dyDescent="0.25">
      <c r="I13856">
        <v>24849</v>
      </c>
      <c r="J13856" t="s">
        <v>271</v>
      </c>
      <c r="K13856" t="s">
        <v>960</v>
      </c>
      <c r="L13856" s="82">
        <v>17023</v>
      </c>
      <c r="M13856" t="s">
        <v>15011</v>
      </c>
    </row>
    <row r="13857" spans="9:13" x14ac:dyDescent="0.25">
      <c r="I13857">
        <v>24850</v>
      </c>
      <c r="J13857" t="s">
        <v>612</v>
      </c>
      <c r="K13857" t="s">
        <v>891</v>
      </c>
      <c r="L13857" s="82">
        <v>16985</v>
      </c>
      <c r="M13857" t="s">
        <v>15012</v>
      </c>
    </row>
    <row r="13858" spans="9:13" x14ac:dyDescent="0.25">
      <c r="I13858">
        <v>24851</v>
      </c>
      <c r="J13858" t="s">
        <v>253</v>
      </c>
      <c r="K13858" t="s">
        <v>963</v>
      </c>
      <c r="L13858" s="82">
        <v>16961</v>
      </c>
      <c r="M13858" t="s">
        <v>15013</v>
      </c>
    </row>
    <row r="13859" spans="9:13" x14ac:dyDescent="0.25">
      <c r="I13859">
        <v>24852</v>
      </c>
      <c r="J13859" t="s">
        <v>370</v>
      </c>
      <c r="K13859" t="s">
        <v>930</v>
      </c>
      <c r="L13859" s="82">
        <v>16805</v>
      </c>
      <c r="M13859" t="s">
        <v>15014</v>
      </c>
    </row>
    <row r="13860" spans="9:13" x14ac:dyDescent="0.25">
      <c r="I13860">
        <v>24853</v>
      </c>
      <c r="J13860" t="s">
        <v>399</v>
      </c>
      <c r="K13860" t="s">
        <v>909</v>
      </c>
      <c r="L13860" s="82">
        <v>19818</v>
      </c>
      <c r="M13860" t="s">
        <v>15015</v>
      </c>
    </row>
    <row r="13861" spans="9:13" x14ac:dyDescent="0.25">
      <c r="I13861">
        <v>24854</v>
      </c>
      <c r="J13861" t="s">
        <v>515</v>
      </c>
      <c r="K13861" t="s">
        <v>834</v>
      </c>
      <c r="L13861" s="82">
        <v>19798</v>
      </c>
      <c r="M13861" t="s">
        <v>15016</v>
      </c>
    </row>
    <row r="13862" spans="9:13" x14ac:dyDescent="0.25">
      <c r="I13862">
        <v>24855</v>
      </c>
      <c r="J13862" t="s">
        <v>506</v>
      </c>
      <c r="K13862" t="s">
        <v>910</v>
      </c>
      <c r="L13862" s="82">
        <v>19839</v>
      </c>
      <c r="M13862" t="s">
        <v>15017</v>
      </c>
    </row>
    <row r="13863" spans="9:13" x14ac:dyDescent="0.25">
      <c r="I13863">
        <v>24856</v>
      </c>
      <c r="J13863" t="s">
        <v>721</v>
      </c>
      <c r="K13863" t="s">
        <v>822</v>
      </c>
      <c r="L13863" s="82">
        <v>19766</v>
      </c>
      <c r="M13863" t="s">
        <v>15018</v>
      </c>
    </row>
    <row r="13864" spans="9:13" x14ac:dyDescent="0.25">
      <c r="I13864">
        <v>24857</v>
      </c>
      <c r="J13864" t="s">
        <v>325</v>
      </c>
      <c r="K13864" t="s">
        <v>875</v>
      </c>
      <c r="L13864" s="82">
        <v>19834</v>
      </c>
      <c r="M13864" t="s">
        <v>15019</v>
      </c>
    </row>
    <row r="13865" spans="9:13" x14ac:dyDescent="0.25">
      <c r="I13865">
        <v>24858</v>
      </c>
      <c r="J13865" t="s">
        <v>390</v>
      </c>
      <c r="K13865" t="s">
        <v>844</v>
      </c>
      <c r="L13865" s="82">
        <v>19849</v>
      </c>
      <c r="M13865" t="s">
        <v>15020</v>
      </c>
    </row>
    <row r="13866" spans="9:13" x14ac:dyDescent="0.25">
      <c r="I13866">
        <v>24859</v>
      </c>
      <c r="J13866" t="s">
        <v>434</v>
      </c>
      <c r="K13866" t="s">
        <v>883</v>
      </c>
      <c r="L13866" s="82">
        <v>19993</v>
      </c>
      <c r="M13866" t="s">
        <v>15021</v>
      </c>
    </row>
    <row r="13867" spans="9:13" x14ac:dyDescent="0.25">
      <c r="I13867">
        <v>24860</v>
      </c>
      <c r="J13867" t="s">
        <v>679</v>
      </c>
      <c r="K13867" t="s">
        <v>856</v>
      </c>
      <c r="L13867" s="82">
        <v>20009</v>
      </c>
      <c r="M13867" t="s">
        <v>15022</v>
      </c>
    </row>
    <row r="13868" spans="9:13" x14ac:dyDescent="0.25">
      <c r="I13868">
        <v>24861</v>
      </c>
      <c r="J13868" t="s">
        <v>681</v>
      </c>
      <c r="K13868" t="s">
        <v>954</v>
      </c>
      <c r="L13868" s="82">
        <v>19456</v>
      </c>
      <c r="M13868" t="s">
        <v>15023</v>
      </c>
    </row>
    <row r="13869" spans="9:13" x14ac:dyDescent="0.25">
      <c r="I13869">
        <v>24862</v>
      </c>
      <c r="J13869" t="s">
        <v>230</v>
      </c>
      <c r="K13869" t="s">
        <v>872</v>
      </c>
      <c r="L13869" s="82">
        <v>19523</v>
      </c>
      <c r="M13869" t="s">
        <v>15024</v>
      </c>
    </row>
    <row r="13870" spans="9:13" x14ac:dyDescent="0.25">
      <c r="I13870">
        <v>24863</v>
      </c>
      <c r="J13870" t="s">
        <v>589</v>
      </c>
      <c r="K13870" t="s">
        <v>966</v>
      </c>
      <c r="L13870" s="82">
        <v>19401</v>
      </c>
      <c r="M13870" t="s">
        <v>15025</v>
      </c>
    </row>
    <row r="13871" spans="9:13" x14ac:dyDescent="0.25">
      <c r="I13871">
        <v>24864</v>
      </c>
      <c r="J13871" t="s">
        <v>640</v>
      </c>
      <c r="K13871" t="s">
        <v>966</v>
      </c>
      <c r="L13871" s="82">
        <v>19032</v>
      </c>
      <c r="M13871" t="s">
        <v>15026</v>
      </c>
    </row>
    <row r="13872" spans="9:13" x14ac:dyDescent="0.25">
      <c r="I13872">
        <v>24865</v>
      </c>
      <c r="J13872" t="s">
        <v>291</v>
      </c>
      <c r="K13872" t="s">
        <v>913</v>
      </c>
      <c r="L13872" s="82">
        <v>19324</v>
      </c>
      <c r="M13872" t="s">
        <v>15027</v>
      </c>
    </row>
    <row r="13873" spans="9:13" x14ac:dyDescent="0.25">
      <c r="I13873">
        <v>24866</v>
      </c>
      <c r="J13873" t="s">
        <v>172</v>
      </c>
      <c r="K13873" t="s">
        <v>853</v>
      </c>
      <c r="L13873" s="82">
        <v>18670</v>
      </c>
      <c r="M13873" t="s">
        <v>15028</v>
      </c>
    </row>
    <row r="13874" spans="9:13" x14ac:dyDescent="0.25">
      <c r="I13874">
        <v>24867</v>
      </c>
      <c r="J13874" t="s">
        <v>258</v>
      </c>
      <c r="K13874" t="s">
        <v>831</v>
      </c>
      <c r="L13874" s="82">
        <v>18765</v>
      </c>
      <c r="M13874" t="s">
        <v>15029</v>
      </c>
    </row>
    <row r="13875" spans="9:13" x14ac:dyDescent="0.25">
      <c r="I13875">
        <v>24868</v>
      </c>
      <c r="J13875" t="s">
        <v>436</v>
      </c>
      <c r="K13875" t="s">
        <v>975</v>
      </c>
      <c r="L13875" s="82">
        <v>18893</v>
      </c>
      <c r="M13875" t="s">
        <v>15030</v>
      </c>
    </row>
    <row r="13876" spans="9:13" x14ac:dyDescent="0.25">
      <c r="I13876">
        <v>24869</v>
      </c>
      <c r="J13876" t="s">
        <v>637</v>
      </c>
      <c r="K13876" t="s">
        <v>1130</v>
      </c>
      <c r="L13876" s="82">
        <v>18730</v>
      </c>
      <c r="M13876" t="s">
        <v>15031</v>
      </c>
    </row>
    <row r="13877" spans="9:13" x14ac:dyDescent="0.25">
      <c r="I13877">
        <v>24870</v>
      </c>
      <c r="J13877" t="s">
        <v>344</v>
      </c>
      <c r="K13877" t="s">
        <v>363</v>
      </c>
      <c r="L13877" s="82">
        <v>18701</v>
      </c>
      <c r="M13877" t="s">
        <v>15032</v>
      </c>
    </row>
    <row r="13878" spans="9:13" x14ac:dyDescent="0.25">
      <c r="I13878">
        <v>24871</v>
      </c>
      <c r="J13878" t="s">
        <v>559</v>
      </c>
      <c r="K13878" t="s">
        <v>881</v>
      </c>
      <c r="L13878" s="82">
        <v>18407</v>
      </c>
      <c r="M13878" t="s">
        <v>15033</v>
      </c>
    </row>
    <row r="13879" spans="9:13" x14ac:dyDescent="0.25">
      <c r="I13879">
        <v>24872</v>
      </c>
      <c r="J13879" t="s">
        <v>429</v>
      </c>
      <c r="K13879" t="s">
        <v>869</v>
      </c>
      <c r="L13879" s="82">
        <v>18539</v>
      </c>
      <c r="M13879" t="s">
        <v>15034</v>
      </c>
    </row>
    <row r="13880" spans="9:13" x14ac:dyDescent="0.25">
      <c r="I13880">
        <v>24873</v>
      </c>
      <c r="J13880" t="s">
        <v>429</v>
      </c>
      <c r="K13880" t="s">
        <v>946</v>
      </c>
      <c r="L13880" s="82">
        <v>18355</v>
      </c>
      <c r="M13880" t="s">
        <v>15035</v>
      </c>
    </row>
    <row r="13881" spans="9:13" x14ac:dyDescent="0.25">
      <c r="I13881">
        <v>24874</v>
      </c>
      <c r="J13881" t="s">
        <v>182</v>
      </c>
      <c r="K13881" t="s">
        <v>849</v>
      </c>
      <c r="L13881" s="82">
        <v>17973</v>
      </c>
      <c r="M13881" t="s">
        <v>15036</v>
      </c>
    </row>
    <row r="13882" spans="9:13" x14ac:dyDescent="0.25">
      <c r="I13882">
        <v>24875</v>
      </c>
      <c r="J13882" t="s">
        <v>436</v>
      </c>
      <c r="K13882" t="s">
        <v>842</v>
      </c>
      <c r="L13882" s="82">
        <v>18039</v>
      </c>
      <c r="M13882" t="s">
        <v>15037</v>
      </c>
    </row>
    <row r="13883" spans="9:13" x14ac:dyDescent="0.25">
      <c r="I13883">
        <v>24876</v>
      </c>
      <c r="J13883" t="s">
        <v>386</v>
      </c>
      <c r="K13883" t="s">
        <v>981</v>
      </c>
      <c r="L13883" s="82">
        <v>18101</v>
      </c>
      <c r="M13883" t="s">
        <v>15038</v>
      </c>
    </row>
    <row r="13884" spans="9:13" x14ac:dyDescent="0.25">
      <c r="I13884">
        <v>24877</v>
      </c>
      <c r="J13884" t="s">
        <v>654</v>
      </c>
      <c r="K13884" t="s">
        <v>847</v>
      </c>
      <c r="L13884" s="82">
        <v>17689</v>
      </c>
      <c r="M13884" t="s">
        <v>15039</v>
      </c>
    </row>
    <row r="13885" spans="9:13" x14ac:dyDescent="0.25">
      <c r="I13885">
        <v>24878</v>
      </c>
      <c r="J13885" t="s">
        <v>660</v>
      </c>
      <c r="K13885" t="s">
        <v>838</v>
      </c>
      <c r="L13885" s="82">
        <v>17636</v>
      </c>
      <c r="M13885" t="s">
        <v>15040</v>
      </c>
    </row>
    <row r="13886" spans="9:13" x14ac:dyDescent="0.25">
      <c r="I13886">
        <v>24879</v>
      </c>
      <c r="J13886" t="s">
        <v>416</v>
      </c>
      <c r="K13886" t="s">
        <v>868</v>
      </c>
      <c r="L13886" s="82">
        <v>17634</v>
      </c>
      <c r="M13886" t="s">
        <v>15041</v>
      </c>
    </row>
    <row r="13887" spans="9:13" x14ac:dyDescent="0.25">
      <c r="I13887">
        <v>24880</v>
      </c>
      <c r="J13887" t="s">
        <v>581</v>
      </c>
      <c r="K13887" t="s">
        <v>982</v>
      </c>
      <c r="L13887" s="82">
        <v>17600</v>
      </c>
      <c r="M13887" t="s">
        <v>15042</v>
      </c>
    </row>
    <row r="13888" spans="9:13" x14ac:dyDescent="0.25">
      <c r="I13888">
        <v>24881</v>
      </c>
      <c r="J13888" t="s">
        <v>425</v>
      </c>
      <c r="K13888" t="s">
        <v>1002</v>
      </c>
      <c r="L13888" s="82">
        <v>17587</v>
      </c>
      <c r="M13888" t="s">
        <v>15043</v>
      </c>
    </row>
    <row r="13889" spans="9:13" x14ac:dyDescent="0.25">
      <c r="I13889">
        <v>24882</v>
      </c>
      <c r="J13889" t="s">
        <v>250</v>
      </c>
      <c r="K13889" t="s">
        <v>989</v>
      </c>
      <c r="L13889" s="82">
        <v>17468</v>
      </c>
      <c r="M13889" t="s">
        <v>15044</v>
      </c>
    </row>
    <row r="13890" spans="9:13" x14ac:dyDescent="0.25">
      <c r="I13890">
        <v>24883</v>
      </c>
      <c r="J13890" t="s">
        <v>481</v>
      </c>
      <c r="K13890" t="s">
        <v>900</v>
      </c>
      <c r="L13890" s="82">
        <v>17252</v>
      </c>
      <c r="M13890" t="s">
        <v>15045</v>
      </c>
    </row>
    <row r="13891" spans="9:13" x14ac:dyDescent="0.25">
      <c r="I13891">
        <v>24884</v>
      </c>
      <c r="J13891" t="s">
        <v>202</v>
      </c>
      <c r="K13891" t="s">
        <v>898</v>
      </c>
      <c r="L13891" s="82">
        <v>27625</v>
      </c>
      <c r="M13891" t="s">
        <v>15046</v>
      </c>
    </row>
    <row r="13892" spans="9:13" x14ac:dyDescent="0.25">
      <c r="I13892">
        <v>24885</v>
      </c>
      <c r="J13892" t="s">
        <v>484</v>
      </c>
      <c r="K13892" t="s">
        <v>844</v>
      </c>
      <c r="L13892" s="82">
        <v>27700</v>
      </c>
      <c r="M13892" t="s">
        <v>15047</v>
      </c>
    </row>
    <row r="13893" spans="9:13" x14ac:dyDescent="0.25">
      <c r="I13893">
        <v>24886</v>
      </c>
      <c r="J13893" t="s">
        <v>665</v>
      </c>
      <c r="K13893" t="s">
        <v>938</v>
      </c>
      <c r="L13893" s="82">
        <v>27400</v>
      </c>
      <c r="M13893" t="s">
        <v>15048</v>
      </c>
    </row>
    <row r="13894" spans="9:13" x14ac:dyDescent="0.25">
      <c r="I13894">
        <v>24887</v>
      </c>
      <c r="J13894" t="s">
        <v>358</v>
      </c>
      <c r="K13894" t="s">
        <v>966</v>
      </c>
      <c r="L13894" s="82">
        <v>27519</v>
      </c>
      <c r="M13894" t="s">
        <v>15049</v>
      </c>
    </row>
    <row r="13895" spans="9:13" x14ac:dyDescent="0.25">
      <c r="I13895">
        <v>24888</v>
      </c>
      <c r="J13895" t="s">
        <v>376</v>
      </c>
      <c r="K13895" t="s">
        <v>989</v>
      </c>
      <c r="L13895" s="82">
        <v>27405</v>
      </c>
      <c r="M13895" t="s">
        <v>15050</v>
      </c>
    </row>
    <row r="13896" spans="9:13" x14ac:dyDescent="0.25">
      <c r="I13896">
        <v>24889</v>
      </c>
      <c r="J13896" t="s">
        <v>407</v>
      </c>
      <c r="K13896" t="s">
        <v>962</v>
      </c>
      <c r="L13896" s="82">
        <v>27748</v>
      </c>
      <c r="M13896" t="s">
        <v>15051</v>
      </c>
    </row>
    <row r="13897" spans="9:13" x14ac:dyDescent="0.25">
      <c r="I13897">
        <v>24890</v>
      </c>
      <c r="J13897" t="s">
        <v>405</v>
      </c>
      <c r="K13897" t="s">
        <v>1018</v>
      </c>
      <c r="L13897" s="82">
        <v>27769</v>
      </c>
      <c r="M13897" t="s">
        <v>15052</v>
      </c>
    </row>
    <row r="13898" spans="9:13" x14ac:dyDescent="0.25">
      <c r="I13898">
        <v>24891</v>
      </c>
      <c r="J13898" t="s">
        <v>248</v>
      </c>
      <c r="K13898" t="s">
        <v>994</v>
      </c>
      <c r="L13898" s="82">
        <v>27956</v>
      </c>
      <c r="M13898" t="s">
        <v>15053</v>
      </c>
    </row>
    <row r="13899" spans="9:13" x14ac:dyDescent="0.25">
      <c r="I13899">
        <v>24892</v>
      </c>
      <c r="J13899" t="s">
        <v>375</v>
      </c>
      <c r="K13899" t="s">
        <v>827</v>
      </c>
      <c r="L13899" s="82">
        <v>27508</v>
      </c>
      <c r="M13899" t="s">
        <v>15054</v>
      </c>
    </row>
    <row r="13900" spans="9:13" x14ac:dyDescent="0.25">
      <c r="I13900">
        <v>24893</v>
      </c>
      <c r="J13900" t="s">
        <v>254</v>
      </c>
      <c r="K13900" t="s">
        <v>897</v>
      </c>
      <c r="L13900" s="82">
        <v>27114</v>
      </c>
      <c r="M13900" t="s">
        <v>15055</v>
      </c>
    </row>
    <row r="13901" spans="9:13" x14ac:dyDescent="0.25">
      <c r="I13901">
        <v>24894</v>
      </c>
      <c r="J13901" t="s">
        <v>180</v>
      </c>
      <c r="K13901" t="s">
        <v>968</v>
      </c>
      <c r="L13901" s="82">
        <v>27144</v>
      </c>
      <c r="M13901" t="s">
        <v>15056</v>
      </c>
    </row>
    <row r="13902" spans="9:13" x14ac:dyDescent="0.25">
      <c r="I13902">
        <v>24895</v>
      </c>
      <c r="J13902" t="s">
        <v>234</v>
      </c>
      <c r="K13902" t="s">
        <v>875</v>
      </c>
      <c r="L13902" s="82">
        <v>27343</v>
      </c>
      <c r="M13902" t="s">
        <v>15057</v>
      </c>
    </row>
    <row r="13903" spans="9:13" x14ac:dyDescent="0.25">
      <c r="I13903">
        <v>24896</v>
      </c>
      <c r="J13903" t="s">
        <v>607</v>
      </c>
      <c r="K13903" t="s">
        <v>851</v>
      </c>
      <c r="L13903" s="82">
        <v>27491</v>
      </c>
      <c r="M13903" t="s">
        <v>15058</v>
      </c>
    </row>
    <row r="13904" spans="9:13" x14ac:dyDescent="0.25">
      <c r="I13904">
        <v>24897</v>
      </c>
      <c r="J13904" t="s">
        <v>625</v>
      </c>
      <c r="K13904" t="s">
        <v>975</v>
      </c>
      <c r="L13904" s="82">
        <v>27226</v>
      </c>
      <c r="M13904" t="s">
        <v>15059</v>
      </c>
    </row>
    <row r="13905" spans="9:13" x14ac:dyDescent="0.25">
      <c r="I13905">
        <v>24898</v>
      </c>
      <c r="J13905" t="s">
        <v>241</v>
      </c>
      <c r="K13905" t="s">
        <v>977</v>
      </c>
      <c r="L13905" s="82">
        <v>27193</v>
      </c>
      <c r="M13905" t="s">
        <v>15060</v>
      </c>
    </row>
    <row r="13906" spans="9:13" x14ac:dyDescent="0.25">
      <c r="I13906">
        <v>24899</v>
      </c>
      <c r="J13906" t="s">
        <v>518</v>
      </c>
      <c r="K13906" t="s">
        <v>824</v>
      </c>
      <c r="L13906" s="82">
        <v>26682</v>
      </c>
      <c r="M13906" t="s">
        <v>15061</v>
      </c>
    </row>
    <row r="13907" spans="9:13" x14ac:dyDescent="0.25">
      <c r="I13907">
        <v>24900</v>
      </c>
      <c r="J13907" t="s">
        <v>181</v>
      </c>
      <c r="K13907" t="s">
        <v>891</v>
      </c>
      <c r="L13907" s="82">
        <v>27061</v>
      </c>
      <c r="M13907" t="s">
        <v>15062</v>
      </c>
    </row>
    <row r="13908" spans="9:13" x14ac:dyDescent="0.25">
      <c r="I13908">
        <v>24901</v>
      </c>
      <c r="J13908" t="s">
        <v>165</v>
      </c>
      <c r="K13908" t="s">
        <v>962</v>
      </c>
      <c r="L13908" s="82">
        <v>27144</v>
      </c>
      <c r="M13908" t="s">
        <v>15063</v>
      </c>
    </row>
    <row r="13909" spans="9:13" x14ac:dyDescent="0.25">
      <c r="I13909">
        <v>24902</v>
      </c>
      <c r="J13909" t="s">
        <v>175</v>
      </c>
      <c r="K13909" t="s">
        <v>858</v>
      </c>
      <c r="L13909" s="82">
        <v>26882</v>
      </c>
      <c r="M13909" t="s">
        <v>15064</v>
      </c>
    </row>
    <row r="13910" spans="9:13" x14ac:dyDescent="0.25">
      <c r="I13910">
        <v>24903</v>
      </c>
      <c r="J13910" t="s">
        <v>659</v>
      </c>
      <c r="K13910" t="s">
        <v>122</v>
      </c>
      <c r="L13910" s="82">
        <v>26763</v>
      </c>
      <c r="M13910" t="s">
        <v>15065</v>
      </c>
    </row>
    <row r="13911" spans="9:13" x14ac:dyDescent="0.25">
      <c r="I13911">
        <v>24904</v>
      </c>
      <c r="J13911" t="s">
        <v>193</v>
      </c>
      <c r="K13911" t="s">
        <v>850</v>
      </c>
      <c r="L13911" s="82">
        <v>26950</v>
      </c>
      <c r="M13911" t="s">
        <v>15066</v>
      </c>
    </row>
    <row r="13912" spans="9:13" x14ac:dyDescent="0.25">
      <c r="I13912">
        <v>24905</v>
      </c>
      <c r="J13912" t="s">
        <v>559</v>
      </c>
      <c r="K13912" t="s">
        <v>863</v>
      </c>
      <c r="L13912" s="82">
        <v>26959</v>
      </c>
      <c r="M13912" t="s">
        <v>15067</v>
      </c>
    </row>
    <row r="13913" spans="9:13" x14ac:dyDescent="0.25">
      <c r="I13913">
        <v>24906</v>
      </c>
      <c r="J13913" t="s">
        <v>574</v>
      </c>
      <c r="K13913" t="s">
        <v>879</v>
      </c>
      <c r="L13913" s="82">
        <v>26471</v>
      </c>
      <c r="M13913" t="s">
        <v>15068</v>
      </c>
    </row>
    <row r="13914" spans="9:13" x14ac:dyDescent="0.25">
      <c r="I13914">
        <v>24907</v>
      </c>
      <c r="J13914" t="s">
        <v>188</v>
      </c>
      <c r="K13914" t="s">
        <v>867</v>
      </c>
      <c r="L13914" s="82">
        <v>26903</v>
      </c>
      <c r="M13914" t="s">
        <v>15069</v>
      </c>
    </row>
    <row r="13915" spans="9:13" x14ac:dyDescent="0.25">
      <c r="I13915">
        <v>24908</v>
      </c>
      <c r="J13915" t="s">
        <v>185</v>
      </c>
      <c r="K13915" t="s">
        <v>903</v>
      </c>
      <c r="L13915" s="82">
        <v>26441</v>
      </c>
      <c r="M13915" t="s">
        <v>15070</v>
      </c>
    </row>
    <row r="13916" spans="9:13" x14ac:dyDescent="0.25">
      <c r="I13916">
        <v>24909</v>
      </c>
      <c r="J13916" t="s">
        <v>431</v>
      </c>
      <c r="K13916" t="s">
        <v>850</v>
      </c>
      <c r="L13916" s="82">
        <v>26645</v>
      </c>
      <c r="M13916" t="s">
        <v>15071</v>
      </c>
    </row>
    <row r="13917" spans="9:13" x14ac:dyDescent="0.25">
      <c r="I13917">
        <v>24910</v>
      </c>
      <c r="J13917" t="s">
        <v>364</v>
      </c>
      <c r="K13917" t="s">
        <v>990</v>
      </c>
      <c r="L13917" s="82">
        <v>26524</v>
      </c>
      <c r="M13917" t="s">
        <v>15072</v>
      </c>
    </row>
    <row r="13918" spans="9:13" x14ac:dyDescent="0.25">
      <c r="I13918">
        <v>24911</v>
      </c>
      <c r="J13918" t="s">
        <v>664</v>
      </c>
      <c r="K13918" t="s">
        <v>990</v>
      </c>
      <c r="L13918" s="82">
        <v>25982</v>
      </c>
      <c r="M13918" t="s">
        <v>15073</v>
      </c>
    </row>
    <row r="13919" spans="9:13" x14ac:dyDescent="0.25">
      <c r="I13919">
        <v>24912</v>
      </c>
      <c r="J13919" t="s">
        <v>635</v>
      </c>
      <c r="K13919" t="s">
        <v>946</v>
      </c>
      <c r="L13919" s="82">
        <v>26630</v>
      </c>
      <c r="M13919" t="s">
        <v>15074</v>
      </c>
    </row>
    <row r="13920" spans="9:13" x14ac:dyDescent="0.25">
      <c r="I13920">
        <v>24913</v>
      </c>
      <c r="J13920" t="s">
        <v>559</v>
      </c>
      <c r="K13920" t="s">
        <v>840</v>
      </c>
      <c r="L13920" s="82">
        <v>26159</v>
      </c>
      <c r="M13920" t="s">
        <v>15075</v>
      </c>
    </row>
    <row r="13921" spans="9:13" x14ac:dyDescent="0.25">
      <c r="I13921">
        <v>24914</v>
      </c>
      <c r="J13921" t="s">
        <v>644</v>
      </c>
      <c r="K13921" t="s">
        <v>872</v>
      </c>
      <c r="L13921" s="82">
        <v>26285</v>
      </c>
      <c r="M13921" t="s">
        <v>15076</v>
      </c>
    </row>
    <row r="13922" spans="9:13" x14ac:dyDescent="0.25">
      <c r="I13922">
        <v>24915</v>
      </c>
      <c r="J13922" t="s">
        <v>424</v>
      </c>
      <c r="K13922" t="s">
        <v>952</v>
      </c>
      <c r="L13922" s="82">
        <v>26015</v>
      </c>
      <c r="M13922" t="s">
        <v>15077</v>
      </c>
    </row>
    <row r="13923" spans="9:13" x14ac:dyDescent="0.25">
      <c r="I13923">
        <v>24916</v>
      </c>
      <c r="J13923" t="s">
        <v>567</v>
      </c>
      <c r="K13923" t="s">
        <v>970</v>
      </c>
      <c r="L13923" s="82">
        <v>25888</v>
      </c>
      <c r="M13923" t="s">
        <v>15078</v>
      </c>
    </row>
    <row r="13924" spans="9:13" x14ac:dyDescent="0.25">
      <c r="I13924">
        <v>24917</v>
      </c>
      <c r="J13924" t="s">
        <v>375</v>
      </c>
      <c r="K13924" t="s">
        <v>977</v>
      </c>
      <c r="L13924" s="82">
        <v>25770</v>
      </c>
      <c r="M13924" t="s">
        <v>15079</v>
      </c>
    </row>
    <row r="13925" spans="9:13" x14ac:dyDescent="0.25">
      <c r="I13925">
        <v>24918</v>
      </c>
      <c r="J13925" t="s">
        <v>553</v>
      </c>
      <c r="K13925" t="s">
        <v>904</v>
      </c>
      <c r="L13925" s="82">
        <v>25619</v>
      </c>
      <c r="M13925" t="s">
        <v>15080</v>
      </c>
    </row>
    <row r="13926" spans="9:13" x14ac:dyDescent="0.25">
      <c r="I13926">
        <v>24919</v>
      </c>
      <c r="J13926" t="s">
        <v>203</v>
      </c>
      <c r="K13926" t="s">
        <v>965</v>
      </c>
      <c r="L13926" s="82">
        <v>25805</v>
      </c>
      <c r="M13926" t="s">
        <v>15081</v>
      </c>
    </row>
    <row r="13927" spans="9:13" x14ac:dyDescent="0.25">
      <c r="I13927">
        <v>24920</v>
      </c>
      <c r="J13927" t="s">
        <v>217</v>
      </c>
      <c r="K13927" t="s">
        <v>904</v>
      </c>
      <c r="L13927" s="82">
        <v>25867</v>
      </c>
      <c r="M13927" t="s">
        <v>15082</v>
      </c>
    </row>
    <row r="13928" spans="9:13" x14ac:dyDescent="0.25">
      <c r="I13928">
        <v>24921</v>
      </c>
      <c r="J13928" t="s">
        <v>159</v>
      </c>
      <c r="K13928" t="s">
        <v>892</v>
      </c>
      <c r="L13928" s="82">
        <v>25722</v>
      </c>
      <c r="M13928" t="s">
        <v>15083</v>
      </c>
    </row>
    <row r="13929" spans="9:13" x14ac:dyDescent="0.25">
      <c r="I13929">
        <v>24922</v>
      </c>
      <c r="J13929" t="s">
        <v>499</v>
      </c>
      <c r="K13929" t="s">
        <v>848</v>
      </c>
      <c r="L13929" s="82">
        <v>25666</v>
      </c>
      <c r="M13929" t="s">
        <v>15084</v>
      </c>
    </row>
    <row r="13930" spans="9:13" x14ac:dyDescent="0.25">
      <c r="I13930">
        <v>24923</v>
      </c>
      <c r="J13930" t="s">
        <v>181</v>
      </c>
      <c r="K13930" t="s">
        <v>360</v>
      </c>
      <c r="L13930" s="82">
        <v>25662</v>
      </c>
      <c r="M13930" t="s">
        <v>15085</v>
      </c>
    </row>
    <row r="13931" spans="9:13" x14ac:dyDescent="0.25">
      <c r="I13931">
        <v>24924</v>
      </c>
      <c r="J13931" t="s">
        <v>530</v>
      </c>
      <c r="K13931" t="s">
        <v>884</v>
      </c>
      <c r="L13931" s="82">
        <v>26132</v>
      </c>
      <c r="M13931" t="s">
        <v>15086</v>
      </c>
    </row>
    <row r="13932" spans="9:13" x14ac:dyDescent="0.25">
      <c r="I13932">
        <v>24925</v>
      </c>
      <c r="J13932" t="s">
        <v>439</v>
      </c>
      <c r="K13932" t="s">
        <v>891</v>
      </c>
      <c r="L13932" s="82">
        <v>17864</v>
      </c>
      <c r="M13932" t="s">
        <v>15087</v>
      </c>
    </row>
    <row r="13933" spans="9:13" x14ac:dyDescent="0.25">
      <c r="I13933">
        <v>24926</v>
      </c>
      <c r="J13933" t="s">
        <v>703</v>
      </c>
      <c r="K13933" t="s">
        <v>925</v>
      </c>
      <c r="L13933" s="82">
        <v>17843</v>
      </c>
      <c r="M13933" t="s">
        <v>15088</v>
      </c>
    </row>
    <row r="13934" spans="9:13" x14ac:dyDescent="0.25">
      <c r="I13934">
        <v>24927</v>
      </c>
      <c r="J13934" t="s">
        <v>507</v>
      </c>
      <c r="K13934" t="s">
        <v>915</v>
      </c>
      <c r="L13934" s="82">
        <v>17725</v>
      </c>
      <c r="M13934" t="s">
        <v>15089</v>
      </c>
    </row>
    <row r="13935" spans="9:13" x14ac:dyDescent="0.25">
      <c r="I13935">
        <v>24928</v>
      </c>
      <c r="J13935" t="s">
        <v>527</v>
      </c>
      <c r="K13935" t="s">
        <v>910</v>
      </c>
      <c r="L13935" s="82">
        <v>17632</v>
      </c>
      <c r="M13935" t="s">
        <v>15090</v>
      </c>
    </row>
    <row r="13936" spans="9:13" x14ac:dyDescent="0.25">
      <c r="I13936">
        <v>24929</v>
      </c>
      <c r="J13936" t="s">
        <v>227</v>
      </c>
      <c r="K13936" t="s">
        <v>526</v>
      </c>
      <c r="L13936" s="82">
        <v>17786</v>
      </c>
      <c r="M13936" t="s">
        <v>15091</v>
      </c>
    </row>
    <row r="13937" spans="9:13" x14ac:dyDescent="0.25">
      <c r="I13937">
        <v>24930</v>
      </c>
      <c r="J13937" t="s">
        <v>232</v>
      </c>
      <c r="K13937" t="s">
        <v>958</v>
      </c>
      <c r="L13937" s="82">
        <v>17512</v>
      </c>
      <c r="M13937" t="s">
        <v>15092</v>
      </c>
    </row>
    <row r="13938" spans="9:13" x14ac:dyDescent="0.25">
      <c r="I13938">
        <v>24931</v>
      </c>
      <c r="J13938" t="s">
        <v>271</v>
      </c>
      <c r="K13938" t="s">
        <v>943</v>
      </c>
      <c r="L13938" s="82">
        <v>13729</v>
      </c>
      <c r="M13938" t="s">
        <v>15093</v>
      </c>
    </row>
    <row r="13939" spans="9:13" x14ac:dyDescent="0.25">
      <c r="I13939">
        <v>24932</v>
      </c>
      <c r="J13939" t="s">
        <v>530</v>
      </c>
      <c r="K13939" t="s">
        <v>948</v>
      </c>
      <c r="L13939" s="82">
        <v>13584</v>
      </c>
      <c r="M13939" t="s">
        <v>15094</v>
      </c>
    </row>
    <row r="13940" spans="9:13" x14ac:dyDescent="0.25">
      <c r="I13940">
        <v>24933</v>
      </c>
      <c r="J13940" t="s">
        <v>738</v>
      </c>
      <c r="K13940" t="s">
        <v>860</v>
      </c>
      <c r="L13940" s="82">
        <v>13660</v>
      </c>
      <c r="M13940" t="s">
        <v>15095</v>
      </c>
    </row>
    <row r="13941" spans="9:13" x14ac:dyDescent="0.25">
      <c r="I13941">
        <v>24934</v>
      </c>
      <c r="J13941" t="s">
        <v>402</v>
      </c>
      <c r="K13941" t="s">
        <v>927</v>
      </c>
      <c r="L13941" s="82">
        <v>13627</v>
      </c>
      <c r="M13941" t="s">
        <v>15096</v>
      </c>
    </row>
    <row r="13942" spans="9:13" x14ac:dyDescent="0.25">
      <c r="I13942">
        <v>24935</v>
      </c>
      <c r="J13942" t="s">
        <v>283</v>
      </c>
      <c r="K13942" t="s">
        <v>973</v>
      </c>
      <c r="L13942" s="82">
        <v>14009</v>
      </c>
      <c r="M13942" t="s">
        <v>15097</v>
      </c>
    </row>
    <row r="13943" spans="9:13" x14ac:dyDescent="0.25">
      <c r="I13943">
        <v>24936</v>
      </c>
      <c r="J13943" t="s">
        <v>211</v>
      </c>
      <c r="K13943" t="s">
        <v>749</v>
      </c>
      <c r="L13943" s="82">
        <v>14021</v>
      </c>
      <c r="M13943" t="s">
        <v>15098</v>
      </c>
    </row>
    <row r="13944" spans="9:13" x14ac:dyDescent="0.25">
      <c r="I13944">
        <v>24937</v>
      </c>
      <c r="J13944" t="s">
        <v>167</v>
      </c>
      <c r="K13944" t="s">
        <v>941</v>
      </c>
      <c r="L13944" s="82">
        <v>14509</v>
      </c>
      <c r="M13944" t="s">
        <v>15099</v>
      </c>
    </row>
    <row r="13945" spans="9:13" x14ac:dyDescent="0.25">
      <c r="I13945">
        <v>24938</v>
      </c>
      <c r="J13945" t="s">
        <v>244</v>
      </c>
      <c r="K13945" t="s">
        <v>930</v>
      </c>
      <c r="L13945" s="82">
        <v>14419</v>
      </c>
      <c r="M13945" t="s">
        <v>15100</v>
      </c>
    </row>
    <row r="13946" spans="9:13" x14ac:dyDescent="0.25">
      <c r="I13946">
        <v>24939</v>
      </c>
      <c r="J13946" t="s">
        <v>152</v>
      </c>
      <c r="K13946" t="s">
        <v>931</v>
      </c>
      <c r="L13946" s="82">
        <v>14371</v>
      </c>
      <c r="M13946" t="s">
        <v>15101</v>
      </c>
    </row>
    <row r="13947" spans="9:13" x14ac:dyDescent="0.25">
      <c r="I13947">
        <v>24940</v>
      </c>
      <c r="J13947" t="s">
        <v>354</v>
      </c>
      <c r="K13947" t="s">
        <v>664</v>
      </c>
      <c r="L13947" s="82">
        <v>14788</v>
      </c>
      <c r="M13947" t="s">
        <v>15102</v>
      </c>
    </row>
    <row r="13948" spans="9:13" x14ac:dyDescent="0.25">
      <c r="I13948">
        <v>24941</v>
      </c>
      <c r="J13948" t="s">
        <v>164</v>
      </c>
      <c r="K13948" t="s">
        <v>856</v>
      </c>
      <c r="L13948" s="82">
        <v>14725</v>
      </c>
      <c r="M13948" t="s">
        <v>15103</v>
      </c>
    </row>
    <row r="13949" spans="9:13" x14ac:dyDescent="0.25">
      <c r="I13949">
        <v>24942</v>
      </c>
      <c r="J13949" t="s">
        <v>598</v>
      </c>
      <c r="K13949" t="s">
        <v>283</v>
      </c>
      <c r="L13949" s="82">
        <v>14816</v>
      </c>
      <c r="M13949" t="s">
        <v>15104</v>
      </c>
    </row>
    <row r="13950" spans="9:13" x14ac:dyDescent="0.25">
      <c r="I13950">
        <v>24943</v>
      </c>
      <c r="J13950" t="s">
        <v>482</v>
      </c>
      <c r="K13950" t="s">
        <v>885</v>
      </c>
      <c r="L13950" s="82">
        <v>14801</v>
      </c>
      <c r="M13950" t="s">
        <v>15105</v>
      </c>
    </row>
    <row r="13951" spans="9:13" x14ac:dyDescent="0.25">
      <c r="I13951">
        <v>24944</v>
      </c>
      <c r="J13951" t="s">
        <v>470</v>
      </c>
      <c r="K13951" t="s">
        <v>856</v>
      </c>
      <c r="L13951" s="82">
        <v>14865</v>
      </c>
      <c r="M13951" t="s">
        <v>15106</v>
      </c>
    </row>
    <row r="13952" spans="9:13" x14ac:dyDescent="0.25">
      <c r="I13952">
        <v>24945</v>
      </c>
      <c r="J13952" t="s">
        <v>456</v>
      </c>
      <c r="K13952" t="s">
        <v>915</v>
      </c>
      <c r="L13952" s="82">
        <v>14955</v>
      </c>
      <c r="M13952" t="s">
        <v>15107</v>
      </c>
    </row>
    <row r="13953" spans="9:13" x14ac:dyDescent="0.25">
      <c r="I13953">
        <v>24946</v>
      </c>
      <c r="J13953" t="s">
        <v>295</v>
      </c>
      <c r="K13953" t="s">
        <v>926</v>
      </c>
      <c r="L13953" s="82">
        <v>14956</v>
      </c>
      <c r="M13953" t="s">
        <v>15108</v>
      </c>
    </row>
    <row r="13954" spans="9:13" x14ac:dyDescent="0.25">
      <c r="I13954">
        <v>24947</v>
      </c>
      <c r="J13954" t="s">
        <v>517</v>
      </c>
      <c r="K13954" t="s">
        <v>888</v>
      </c>
      <c r="L13954" s="82">
        <v>15012</v>
      </c>
      <c r="M13954" t="s">
        <v>15109</v>
      </c>
    </row>
    <row r="13955" spans="9:13" x14ac:dyDescent="0.25">
      <c r="I13955">
        <v>24948</v>
      </c>
      <c r="J13955" t="s">
        <v>189</v>
      </c>
      <c r="K13955" t="s">
        <v>859</v>
      </c>
      <c r="L13955" s="82">
        <v>15036</v>
      </c>
      <c r="M13955" t="s">
        <v>15110</v>
      </c>
    </row>
    <row r="13956" spans="9:13" x14ac:dyDescent="0.25">
      <c r="I13956">
        <v>24949</v>
      </c>
      <c r="J13956" t="s">
        <v>289</v>
      </c>
      <c r="K13956" t="s">
        <v>933</v>
      </c>
      <c r="L13956" s="82">
        <v>15290</v>
      </c>
      <c r="M13956" t="s">
        <v>15111</v>
      </c>
    </row>
    <row r="13957" spans="9:13" x14ac:dyDescent="0.25">
      <c r="I13957">
        <v>24950</v>
      </c>
      <c r="J13957" t="s">
        <v>301</v>
      </c>
      <c r="K13957" t="s">
        <v>686</v>
      </c>
      <c r="L13957" s="82">
        <v>15247</v>
      </c>
      <c r="M13957" t="s">
        <v>15112</v>
      </c>
    </row>
    <row r="13958" spans="9:13" x14ac:dyDescent="0.25">
      <c r="I13958">
        <v>24951</v>
      </c>
      <c r="J13958" t="s">
        <v>194</v>
      </c>
      <c r="K13958" t="s">
        <v>960</v>
      </c>
      <c r="L13958" s="82">
        <v>15974</v>
      </c>
      <c r="M13958" t="s">
        <v>15113</v>
      </c>
    </row>
    <row r="13959" spans="9:13" x14ac:dyDescent="0.25">
      <c r="I13959">
        <v>24952</v>
      </c>
      <c r="J13959" t="s">
        <v>187</v>
      </c>
      <c r="K13959" t="s">
        <v>909</v>
      </c>
      <c r="L13959" s="82">
        <v>15960</v>
      </c>
      <c r="M13959" t="s">
        <v>15114</v>
      </c>
    </row>
    <row r="13960" spans="9:13" x14ac:dyDescent="0.25">
      <c r="I13960">
        <v>24953</v>
      </c>
      <c r="J13960" t="s">
        <v>517</v>
      </c>
      <c r="K13960" t="s">
        <v>987</v>
      </c>
      <c r="L13960" s="82">
        <v>16352</v>
      </c>
      <c r="M13960" t="s">
        <v>15115</v>
      </c>
    </row>
    <row r="13961" spans="9:13" x14ac:dyDescent="0.25">
      <c r="I13961">
        <v>24954</v>
      </c>
      <c r="J13961" t="s">
        <v>277</v>
      </c>
      <c r="K13961" t="s">
        <v>909</v>
      </c>
      <c r="L13961" s="82">
        <v>17173</v>
      </c>
      <c r="M13961" t="s">
        <v>15116</v>
      </c>
    </row>
    <row r="13962" spans="9:13" x14ac:dyDescent="0.25">
      <c r="I13962">
        <v>24955</v>
      </c>
      <c r="J13962" t="s">
        <v>223</v>
      </c>
      <c r="K13962" t="s">
        <v>891</v>
      </c>
      <c r="L13962" s="82">
        <v>16746</v>
      </c>
      <c r="M13962" t="s">
        <v>15117</v>
      </c>
    </row>
    <row r="13963" spans="9:13" x14ac:dyDescent="0.25">
      <c r="I13963">
        <v>24956</v>
      </c>
      <c r="J13963" t="s">
        <v>414</v>
      </c>
      <c r="K13963" t="s">
        <v>960</v>
      </c>
      <c r="L13963" s="82">
        <v>16654</v>
      </c>
      <c r="M13963" t="s">
        <v>15118</v>
      </c>
    </row>
    <row r="13964" spans="9:13" x14ac:dyDescent="0.25">
      <c r="I13964">
        <v>24957</v>
      </c>
      <c r="J13964" t="s">
        <v>325</v>
      </c>
      <c r="K13964" t="s">
        <v>933</v>
      </c>
      <c r="L13964" s="82">
        <v>16548</v>
      </c>
      <c r="M13964" t="s">
        <v>15119</v>
      </c>
    </row>
    <row r="13965" spans="9:13" x14ac:dyDescent="0.25">
      <c r="I13965">
        <v>24958</v>
      </c>
      <c r="J13965" t="s">
        <v>230</v>
      </c>
      <c r="K13965" t="s">
        <v>967</v>
      </c>
      <c r="L13965" s="82">
        <v>16957</v>
      </c>
      <c r="M13965" t="s">
        <v>15120</v>
      </c>
    </row>
    <row r="13966" spans="9:13" x14ac:dyDescent="0.25">
      <c r="I13966">
        <v>24959</v>
      </c>
      <c r="J13966" t="s">
        <v>592</v>
      </c>
      <c r="K13966" t="s">
        <v>903</v>
      </c>
      <c r="L13966" s="82">
        <v>17092</v>
      </c>
      <c r="M13966" t="s">
        <v>15121</v>
      </c>
    </row>
    <row r="13967" spans="9:13" x14ac:dyDescent="0.25">
      <c r="I13967">
        <v>24960</v>
      </c>
      <c r="J13967" t="s">
        <v>271</v>
      </c>
      <c r="K13967" t="s">
        <v>937</v>
      </c>
      <c r="L13967" s="82">
        <v>16841</v>
      </c>
      <c r="M13967" t="s">
        <v>15122</v>
      </c>
    </row>
    <row r="13968" spans="9:13" x14ac:dyDescent="0.25">
      <c r="I13968">
        <v>24961</v>
      </c>
      <c r="J13968" t="s">
        <v>318</v>
      </c>
      <c r="K13968" t="s">
        <v>835</v>
      </c>
      <c r="L13968" s="82">
        <v>17350</v>
      </c>
      <c r="M13968" t="s">
        <v>15123</v>
      </c>
    </row>
    <row r="13969" spans="9:13" x14ac:dyDescent="0.25">
      <c r="I13969">
        <v>24962</v>
      </c>
      <c r="J13969" t="s">
        <v>277</v>
      </c>
      <c r="K13969" t="s">
        <v>968</v>
      </c>
      <c r="L13969" s="82">
        <v>17466</v>
      </c>
      <c r="M13969" t="s">
        <v>15124</v>
      </c>
    </row>
    <row r="13970" spans="9:13" x14ac:dyDescent="0.25">
      <c r="I13970">
        <v>24963</v>
      </c>
      <c r="J13970" t="s">
        <v>317</v>
      </c>
      <c r="K13970" t="s">
        <v>847</v>
      </c>
      <c r="L13970" s="82">
        <v>17275</v>
      </c>
      <c r="M13970" t="s">
        <v>15125</v>
      </c>
    </row>
    <row r="13971" spans="9:13" x14ac:dyDescent="0.25">
      <c r="I13971">
        <v>24964</v>
      </c>
      <c r="J13971" t="s">
        <v>266</v>
      </c>
      <c r="K13971" t="s">
        <v>884</v>
      </c>
      <c r="L13971" s="82">
        <v>17368</v>
      </c>
      <c r="M13971" t="s">
        <v>15126</v>
      </c>
    </row>
    <row r="13972" spans="9:13" x14ac:dyDescent="0.25">
      <c r="I13972">
        <v>24965</v>
      </c>
      <c r="J13972" t="s">
        <v>458</v>
      </c>
      <c r="K13972" t="s">
        <v>973</v>
      </c>
      <c r="L13972" s="82">
        <v>17468</v>
      </c>
      <c r="M13972" t="s">
        <v>15127</v>
      </c>
    </row>
    <row r="13973" spans="9:13" x14ac:dyDescent="0.25">
      <c r="I13973">
        <v>24966</v>
      </c>
      <c r="J13973" t="s">
        <v>362</v>
      </c>
      <c r="K13973" t="s">
        <v>935</v>
      </c>
      <c r="L13973" s="82">
        <v>17176</v>
      </c>
      <c r="M13973" t="s">
        <v>15128</v>
      </c>
    </row>
    <row r="13974" spans="9:13" x14ac:dyDescent="0.25">
      <c r="I13974">
        <v>24967</v>
      </c>
      <c r="J13974" t="s">
        <v>272</v>
      </c>
      <c r="K13974" t="s">
        <v>874</v>
      </c>
      <c r="L13974" s="82">
        <v>17581</v>
      </c>
      <c r="M13974" t="s">
        <v>15129</v>
      </c>
    </row>
    <row r="13975" spans="9:13" x14ac:dyDescent="0.25">
      <c r="I13975">
        <v>24968</v>
      </c>
      <c r="J13975" t="s">
        <v>234</v>
      </c>
      <c r="K13975" t="s">
        <v>993</v>
      </c>
      <c r="L13975" s="82">
        <v>17581</v>
      </c>
      <c r="M13975" t="s">
        <v>15130</v>
      </c>
    </row>
    <row r="13976" spans="9:13" x14ac:dyDescent="0.25">
      <c r="I13976">
        <v>24969</v>
      </c>
      <c r="J13976" t="s">
        <v>687</v>
      </c>
      <c r="K13976" t="s">
        <v>959</v>
      </c>
      <c r="L13976" s="82">
        <v>17802</v>
      </c>
      <c r="M13976" t="s">
        <v>15131</v>
      </c>
    </row>
    <row r="13977" spans="9:13" x14ac:dyDescent="0.25">
      <c r="I13977">
        <v>24970</v>
      </c>
      <c r="J13977" t="s">
        <v>220</v>
      </c>
      <c r="K13977" t="s">
        <v>910</v>
      </c>
      <c r="L13977" s="82">
        <v>17641</v>
      </c>
      <c r="M13977" t="s">
        <v>15132</v>
      </c>
    </row>
    <row r="13978" spans="9:13" x14ac:dyDescent="0.25">
      <c r="I13978">
        <v>24971</v>
      </c>
      <c r="J13978" t="s">
        <v>388</v>
      </c>
      <c r="K13978" t="s">
        <v>900</v>
      </c>
      <c r="L13978" s="82">
        <v>17766</v>
      </c>
      <c r="M13978" t="s">
        <v>15133</v>
      </c>
    </row>
    <row r="13979" spans="9:13" x14ac:dyDescent="0.25">
      <c r="I13979">
        <v>24972</v>
      </c>
      <c r="J13979" t="s">
        <v>278</v>
      </c>
      <c r="K13979" t="s">
        <v>856</v>
      </c>
      <c r="L13979" s="82">
        <v>17802</v>
      </c>
      <c r="M13979" t="s">
        <v>15134</v>
      </c>
    </row>
    <row r="13980" spans="9:13" x14ac:dyDescent="0.25">
      <c r="I13980">
        <v>24973</v>
      </c>
      <c r="J13980" t="s">
        <v>586</v>
      </c>
      <c r="K13980" t="s">
        <v>911</v>
      </c>
      <c r="L13980" s="82">
        <v>17576</v>
      </c>
      <c r="M13980" t="s">
        <v>15135</v>
      </c>
    </row>
    <row r="13981" spans="9:13" x14ac:dyDescent="0.25">
      <c r="I13981">
        <v>24974</v>
      </c>
      <c r="J13981" t="s">
        <v>276</v>
      </c>
      <c r="K13981" t="s">
        <v>859</v>
      </c>
      <c r="L13981" s="82">
        <v>17685</v>
      </c>
      <c r="M13981" t="s">
        <v>15136</v>
      </c>
    </row>
    <row r="13982" spans="9:13" x14ac:dyDescent="0.25">
      <c r="I13982">
        <v>24975</v>
      </c>
      <c r="J13982" t="s">
        <v>244</v>
      </c>
      <c r="K13982" t="s">
        <v>283</v>
      </c>
      <c r="L13982" s="82">
        <v>18118</v>
      </c>
      <c r="M13982" t="s">
        <v>15137</v>
      </c>
    </row>
    <row r="13983" spans="9:13" x14ac:dyDescent="0.25">
      <c r="I13983">
        <v>24976</v>
      </c>
      <c r="J13983" t="s">
        <v>301</v>
      </c>
      <c r="K13983" t="s">
        <v>935</v>
      </c>
      <c r="L13983" s="82">
        <v>18096</v>
      </c>
      <c r="M13983" t="s">
        <v>15138</v>
      </c>
    </row>
    <row r="13984" spans="9:13" x14ac:dyDescent="0.25">
      <c r="I13984">
        <v>24977</v>
      </c>
      <c r="J13984" t="s">
        <v>535</v>
      </c>
      <c r="K13984" t="s">
        <v>987</v>
      </c>
      <c r="L13984" s="82">
        <v>18091</v>
      </c>
      <c r="M13984" t="s">
        <v>15139</v>
      </c>
    </row>
    <row r="13985" spans="9:13" x14ac:dyDescent="0.25">
      <c r="I13985">
        <v>24978</v>
      </c>
      <c r="J13985" t="s">
        <v>506</v>
      </c>
      <c r="K13985" t="s">
        <v>949</v>
      </c>
      <c r="L13985" s="82">
        <v>18156</v>
      </c>
      <c r="M13985" t="s">
        <v>15140</v>
      </c>
    </row>
    <row r="13986" spans="9:13" x14ac:dyDescent="0.25">
      <c r="I13986">
        <v>24979</v>
      </c>
      <c r="J13986" t="s">
        <v>451</v>
      </c>
      <c r="K13986" t="s">
        <v>934</v>
      </c>
      <c r="L13986" s="82">
        <v>18055</v>
      </c>
      <c r="M13986" t="s">
        <v>15141</v>
      </c>
    </row>
    <row r="13987" spans="9:13" x14ac:dyDescent="0.25">
      <c r="I13987">
        <v>24980</v>
      </c>
      <c r="J13987" t="s">
        <v>225</v>
      </c>
      <c r="K13987" t="s">
        <v>888</v>
      </c>
      <c r="L13987" s="82">
        <v>18080</v>
      </c>
      <c r="M13987" t="s">
        <v>15142</v>
      </c>
    </row>
    <row r="13988" spans="9:13" x14ac:dyDescent="0.25">
      <c r="I13988">
        <v>24981</v>
      </c>
      <c r="J13988" t="s">
        <v>299</v>
      </c>
      <c r="K13988" t="s">
        <v>890</v>
      </c>
      <c r="L13988" s="82">
        <v>18389</v>
      </c>
      <c r="M13988" t="s">
        <v>15143</v>
      </c>
    </row>
    <row r="13989" spans="9:13" x14ac:dyDescent="0.25">
      <c r="I13989">
        <v>24982</v>
      </c>
      <c r="J13989" t="s">
        <v>289</v>
      </c>
      <c r="K13989" t="s">
        <v>841</v>
      </c>
      <c r="L13989" s="82">
        <v>18553</v>
      </c>
      <c r="M13989" t="s">
        <v>15144</v>
      </c>
    </row>
    <row r="13990" spans="9:13" x14ac:dyDescent="0.25">
      <c r="I13990">
        <v>24983</v>
      </c>
      <c r="J13990" t="s">
        <v>363</v>
      </c>
      <c r="K13990" t="s">
        <v>913</v>
      </c>
      <c r="L13990" s="82">
        <v>18496</v>
      </c>
      <c r="M13990" t="s">
        <v>15145</v>
      </c>
    </row>
    <row r="13991" spans="9:13" x14ac:dyDescent="0.25">
      <c r="I13991">
        <v>24984</v>
      </c>
      <c r="J13991" t="s">
        <v>599</v>
      </c>
      <c r="K13991" t="s">
        <v>993</v>
      </c>
      <c r="L13991" s="82">
        <v>18324</v>
      </c>
      <c r="M13991" t="s">
        <v>15146</v>
      </c>
    </row>
    <row r="13992" spans="9:13" x14ac:dyDescent="0.25">
      <c r="I13992">
        <v>24985</v>
      </c>
      <c r="J13992" t="s">
        <v>352</v>
      </c>
      <c r="K13992" t="s">
        <v>888</v>
      </c>
      <c r="L13992" s="82">
        <v>18418</v>
      </c>
      <c r="M13992" t="s">
        <v>15147</v>
      </c>
    </row>
    <row r="13993" spans="9:13" x14ac:dyDescent="0.25">
      <c r="I13993">
        <v>24986</v>
      </c>
      <c r="J13993" t="s">
        <v>606</v>
      </c>
      <c r="K13993" t="s">
        <v>913</v>
      </c>
      <c r="L13993" s="82">
        <v>18974</v>
      </c>
      <c r="M13993" t="s">
        <v>15148</v>
      </c>
    </row>
    <row r="13994" spans="9:13" x14ac:dyDescent="0.25">
      <c r="I13994">
        <v>24987</v>
      </c>
      <c r="J13994" t="s">
        <v>415</v>
      </c>
      <c r="K13994" t="s">
        <v>982</v>
      </c>
      <c r="L13994" s="82">
        <v>18736</v>
      </c>
      <c r="M13994" t="s">
        <v>15149</v>
      </c>
    </row>
    <row r="13995" spans="9:13" x14ac:dyDescent="0.25">
      <c r="I13995">
        <v>24988</v>
      </c>
      <c r="J13995" t="s">
        <v>577</v>
      </c>
      <c r="K13995" t="s">
        <v>871</v>
      </c>
      <c r="L13995" s="82">
        <v>18728</v>
      </c>
      <c r="M13995" t="s">
        <v>15150</v>
      </c>
    </row>
    <row r="13996" spans="9:13" x14ac:dyDescent="0.25">
      <c r="I13996">
        <v>24989</v>
      </c>
      <c r="J13996" t="s">
        <v>586</v>
      </c>
      <c r="K13996" t="s">
        <v>984</v>
      </c>
      <c r="L13996" s="82">
        <v>19212</v>
      </c>
      <c r="M13996" t="s">
        <v>15151</v>
      </c>
    </row>
    <row r="13997" spans="9:13" x14ac:dyDescent="0.25">
      <c r="I13997">
        <v>24990</v>
      </c>
      <c r="J13997" t="s">
        <v>527</v>
      </c>
      <c r="K13997" t="s">
        <v>955</v>
      </c>
      <c r="L13997" s="82">
        <v>19317</v>
      </c>
      <c r="M13997" t="s">
        <v>15152</v>
      </c>
    </row>
    <row r="13998" spans="9:13" x14ac:dyDescent="0.25">
      <c r="I13998">
        <v>24991</v>
      </c>
      <c r="J13998" t="s">
        <v>166</v>
      </c>
      <c r="K13998" t="s">
        <v>417</v>
      </c>
      <c r="L13998" s="82">
        <v>19121</v>
      </c>
      <c r="M13998" t="s">
        <v>15153</v>
      </c>
    </row>
    <row r="13999" spans="9:13" x14ac:dyDescent="0.25">
      <c r="I13999">
        <v>24992</v>
      </c>
      <c r="J13999" t="s">
        <v>541</v>
      </c>
      <c r="K13999" t="s">
        <v>417</v>
      </c>
      <c r="L13999" s="82">
        <v>19065</v>
      </c>
      <c r="M13999" t="s">
        <v>15154</v>
      </c>
    </row>
    <row r="14000" spans="9:13" x14ac:dyDescent="0.25">
      <c r="I14000">
        <v>24993</v>
      </c>
      <c r="J14000" t="s">
        <v>677</v>
      </c>
      <c r="K14000" t="s">
        <v>963</v>
      </c>
      <c r="L14000" s="82">
        <v>19075</v>
      </c>
      <c r="M14000" t="s">
        <v>15155</v>
      </c>
    </row>
    <row r="14001" spans="9:13" x14ac:dyDescent="0.25">
      <c r="I14001">
        <v>24994</v>
      </c>
      <c r="J14001" t="s">
        <v>160</v>
      </c>
      <c r="K14001" t="s">
        <v>939</v>
      </c>
      <c r="L14001" s="82">
        <v>19533</v>
      </c>
      <c r="M14001" t="s">
        <v>15156</v>
      </c>
    </row>
    <row r="14002" spans="9:13" x14ac:dyDescent="0.25">
      <c r="I14002">
        <v>24995</v>
      </c>
      <c r="J14002" t="s">
        <v>268</v>
      </c>
      <c r="K14002" t="s">
        <v>984</v>
      </c>
      <c r="L14002" s="82">
        <v>19682</v>
      </c>
      <c r="M14002" t="s">
        <v>15157</v>
      </c>
    </row>
    <row r="14003" spans="9:13" x14ac:dyDescent="0.25">
      <c r="I14003">
        <v>24996</v>
      </c>
      <c r="J14003" t="s">
        <v>557</v>
      </c>
      <c r="K14003" t="s">
        <v>943</v>
      </c>
      <c r="L14003" s="82">
        <v>19425</v>
      </c>
      <c r="M14003" t="s">
        <v>15158</v>
      </c>
    </row>
    <row r="14004" spans="9:13" x14ac:dyDescent="0.25">
      <c r="I14004">
        <v>24997</v>
      </c>
      <c r="J14004" t="s">
        <v>426</v>
      </c>
      <c r="K14004" t="s">
        <v>894</v>
      </c>
      <c r="L14004" s="82">
        <v>19633</v>
      </c>
      <c r="M14004" t="s">
        <v>15159</v>
      </c>
    </row>
    <row r="14005" spans="9:13" x14ac:dyDescent="0.25">
      <c r="I14005">
        <v>24998</v>
      </c>
      <c r="J14005" t="s">
        <v>316</v>
      </c>
      <c r="K14005" t="s">
        <v>930</v>
      </c>
      <c r="L14005" s="82">
        <v>24942</v>
      </c>
      <c r="M14005" t="s">
        <v>15160</v>
      </c>
    </row>
    <row r="14006" spans="9:13" x14ac:dyDescent="0.25">
      <c r="I14006">
        <v>24999</v>
      </c>
      <c r="J14006" t="s">
        <v>264</v>
      </c>
      <c r="K14006" t="s">
        <v>968</v>
      </c>
      <c r="L14006" s="82">
        <v>24953</v>
      </c>
      <c r="M14006" t="s">
        <v>15161</v>
      </c>
    </row>
    <row r="14007" spans="9:13" x14ac:dyDescent="0.25">
      <c r="I14007">
        <v>25000</v>
      </c>
      <c r="J14007" t="s">
        <v>313</v>
      </c>
      <c r="K14007" t="s">
        <v>950</v>
      </c>
      <c r="L14007" s="82">
        <v>29146</v>
      </c>
      <c r="M14007" t="s">
        <v>15162</v>
      </c>
    </row>
    <row r="14008" spans="9:13" x14ac:dyDescent="0.25">
      <c r="I14008">
        <v>25001</v>
      </c>
      <c r="J14008" t="s">
        <v>479</v>
      </c>
      <c r="K14008" t="s">
        <v>967</v>
      </c>
      <c r="L14008" s="82">
        <v>16128</v>
      </c>
      <c r="M14008" t="s">
        <v>15163</v>
      </c>
    </row>
    <row r="14009" spans="9:13" x14ac:dyDescent="0.25">
      <c r="I14009">
        <v>25002</v>
      </c>
      <c r="J14009" t="s">
        <v>456</v>
      </c>
      <c r="K14009" t="s">
        <v>843</v>
      </c>
      <c r="L14009" s="82">
        <v>28775</v>
      </c>
      <c r="M14009" t="s">
        <v>15164</v>
      </c>
    </row>
    <row r="14010" spans="9:13" x14ac:dyDescent="0.25">
      <c r="I14010">
        <v>25003</v>
      </c>
      <c r="J14010" t="s">
        <v>335</v>
      </c>
      <c r="K14010" t="s">
        <v>171</v>
      </c>
      <c r="L14010" s="82">
        <v>28780</v>
      </c>
      <c r="M14010" t="s">
        <v>15165</v>
      </c>
    </row>
    <row r="14011" spans="9:13" x14ac:dyDescent="0.25">
      <c r="I14011">
        <v>25004</v>
      </c>
      <c r="J14011" t="s">
        <v>496</v>
      </c>
      <c r="K14011" t="s">
        <v>495</v>
      </c>
      <c r="L14011" s="82">
        <v>28535</v>
      </c>
      <c r="M14011" t="s">
        <v>15166</v>
      </c>
    </row>
    <row r="14012" spans="9:13" x14ac:dyDescent="0.25">
      <c r="I14012">
        <v>25005</v>
      </c>
      <c r="J14012" t="s">
        <v>271</v>
      </c>
      <c r="K14012" t="s">
        <v>923</v>
      </c>
      <c r="L14012" s="82">
        <v>28718</v>
      </c>
      <c r="M14012" t="s">
        <v>15167</v>
      </c>
    </row>
    <row r="14013" spans="9:13" x14ac:dyDescent="0.25">
      <c r="I14013">
        <v>25006</v>
      </c>
      <c r="J14013" t="s">
        <v>526</v>
      </c>
      <c r="K14013" t="s">
        <v>858</v>
      </c>
      <c r="L14013" s="82">
        <v>28540</v>
      </c>
      <c r="M14013" t="s">
        <v>15168</v>
      </c>
    </row>
    <row r="14014" spans="9:13" x14ac:dyDescent="0.25">
      <c r="I14014">
        <v>25007</v>
      </c>
      <c r="J14014" t="s">
        <v>226</v>
      </c>
      <c r="K14014" t="s">
        <v>939</v>
      </c>
      <c r="L14014" s="82">
        <v>28735</v>
      </c>
      <c r="M14014" t="s">
        <v>15169</v>
      </c>
    </row>
    <row r="14015" spans="9:13" x14ac:dyDescent="0.25">
      <c r="I14015">
        <v>25008</v>
      </c>
      <c r="J14015" t="s">
        <v>353</v>
      </c>
      <c r="K14015" t="s">
        <v>944</v>
      </c>
      <c r="L14015" s="82">
        <v>28630</v>
      </c>
      <c r="M14015" t="s">
        <v>15170</v>
      </c>
    </row>
    <row r="14016" spans="9:13" x14ac:dyDescent="0.25">
      <c r="I14016">
        <v>25009</v>
      </c>
      <c r="J14016" t="s">
        <v>696</v>
      </c>
      <c r="K14016" t="s">
        <v>999</v>
      </c>
      <c r="L14016" s="82">
        <v>16502</v>
      </c>
      <c r="M14016" t="s">
        <v>15171</v>
      </c>
    </row>
    <row r="14017" spans="9:13" x14ac:dyDescent="0.25">
      <c r="I14017">
        <v>25010</v>
      </c>
      <c r="J14017" t="s">
        <v>637</v>
      </c>
      <c r="K14017" t="s">
        <v>894</v>
      </c>
      <c r="L14017" s="82">
        <v>16924</v>
      </c>
      <c r="M14017" t="s">
        <v>15172</v>
      </c>
    </row>
    <row r="14018" spans="9:13" x14ac:dyDescent="0.25">
      <c r="I14018">
        <v>25011</v>
      </c>
      <c r="J14018" t="s">
        <v>344</v>
      </c>
      <c r="K14018" t="s">
        <v>126</v>
      </c>
      <c r="L14018" s="82">
        <v>17386</v>
      </c>
      <c r="M14018" t="s">
        <v>15173</v>
      </c>
    </row>
    <row r="14019" spans="9:13" x14ac:dyDescent="0.25">
      <c r="I14019">
        <v>25012</v>
      </c>
      <c r="J14019" t="s">
        <v>693</v>
      </c>
      <c r="K14019" t="s">
        <v>664</v>
      </c>
      <c r="L14019" s="82">
        <v>17795</v>
      </c>
      <c r="M14019" t="s">
        <v>15174</v>
      </c>
    </row>
    <row r="14020" spans="9:13" x14ac:dyDescent="0.25">
      <c r="I14020">
        <v>25013</v>
      </c>
      <c r="J14020" t="s">
        <v>397</v>
      </c>
      <c r="K14020" t="s">
        <v>852</v>
      </c>
      <c r="L14020" s="82">
        <v>17733</v>
      </c>
      <c r="M14020" t="s">
        <v>15175</v>
      </c>
    </row>
    <row r="14021" spans="9:13" x14ac:dyDescent="0.25">
      <c r="I14021">
        <v>25014</v>
      </c>
      <c r="J14021" t="s">
        <v>531</v>
      </c>
      <c r="K14021" t="s">
        <v>874</v>
      </c>
      <c r="L14021" s="82">
        <v>28718</v>
      </c>
      <c r="M14021" t="s">
        <v>15176</v>
      </c>
    </row>
    <row r="14022" spans="9:13" x14ac:dyDescent="0.25">
      <c r="I14022">
        <v>25015</v>
      </c>
      <c r="J14022" t="s">
        <v>307</v>
      </c>
      <c r="K14022" t="s">
        <v>983</v>
      </c>
      <c r="L14022" s="82">
        <v>28709</v>
      </c>
      <c r="M14022" t="s">
        <v>15177</v>
      </c>
    </row>
    <row r="14023" spans="9:13" x14ac:dyDescent="0.25">
      <c r="I14023">
        <v>25016</v>
      </c>
      <c r="J14023" t="s">
        <v>366</v>
      </c>
      <c r="K14023" t="s">
        <v>986</v>
      </c>
      <c r="L14023" s="82">
        <v>28243</v>
      </c>
      <c r="M14023" t="s">
        <v>15178</v>
      </c>
    </row>
    <row r="14024" spans="9:13" x14ac:dyDescent="0.25">
      <c r="I14024">
        <v>25017</v>
      </c>
      <c r="J14024" t="s">
        <v>617</v>
      </c>
      <c r="K14024" t="s">
        <v>967</v>
      </c>
      <c r="L14024" s="82">
        <v>17677</v>
      </c>
      <c r="M14024" t="s">
        <v>15179</v>
      </c>
    </row>
    <row r="14025" spans="9:13" x14ac:dyDescent="0.25">
      <c r="I14025">
        <v>25018</v>
      </c>
      <c r="J14025" t="s">
        <v>227</v>
      </c>
      <c r="K14025" t="s">
        <v>924</v>
      </c>
      <c r="L14025" s="82">
        <v>28160</v>
      </c>
      <c r="M14025" t="s">
        <v>15180</v>
      </c>
    </row>
    <row r="14026" spans="9:13" x14ac:dyDescent="0.25">
      <c r="I14026">
        <v>25019</v>
      </c>
      <c r="J14026" t="s">
        <v>637</v>
      </c>
      <c r="K14026" t="s">
        <v>922</v>
      </c>
      <c r="L14026" s="82">
        <v>18555</v>
      </c>
      <c r="M14026" t="s">
        <v>15181</v>
      </c>
    </row>
    <row r="14027" spans="9:13" x14ac:dyDescent="0.25">
      <c r="I14027">
        <v>25020</v>
      </c>
      <c r="J14027" t="s">
        <v>619</v>
      </c>
      <c r="K14027" t="s">
        <v>938</v>
      </c>
      <c r="L14027" s="82">
        <v>18270</v>
      </c>
      <c r="M14027" t="s">
        <v>15182</v>
      </c>
    </row>
    <row r="14028" spans="9:13" x14ac:dyDescent="0.25">
      <c r="I14028">
        <v>25021</v>
      </c>
      <c r="J14028" t="s">
        <v>240</v>
      </c>
      <c r="K14028" t="s">
        <v>991</v>
      </c>
      <c r="L14028" s="82">
        <v>18298</v>
      </c>
      <c r="M14028" t="s">
        <v>15183</v>
      </c>
    </row>
    <row r="14029" spans="9:13" x14ac:dyDescent="0.25">
      <c r="I14029">
        <v>25022</v>
      </c>
      <c r="J14029" t="s">
        <v>501</v>
      </c>
      <c r="K14029" t="s">
        <v>891</v>
      </c>
      <c r="L14029" s="82">
        <v>18884</v>
      </c>
      <c r="M14029" t="s">
        <v>15184</v>
      </c>
    </row>
    <row r="14030" spans="9:13" x14ac:dyDescent="0.25">
      <c r="I14030">
        <v>25023</v>
      </c>
      <c r="J14030" t="s">
        <v>213</v>
      </c>
      <c r="K14030" t="s">
        <v>980</v>
      </c>
      <c r="L14030" s="82">
        <v>29290</v>
      </c>
      <c r="M14030" t="s">
        <v>15185</v>
      </c>
    </row>
    <row r="14031" spans="9:13" x14ac:dyDescent="0.25">
      <c r="I14031">
        <v>25024</v>
      </c>
      <c r="J14031" t="s">
        <v>620</v>
      </c>
      <c r="K14031" t="s">
        <v>1131</v>
      </c>
      <c r="L14031" s="82">
        <v>29374</v>
      </c>
      <c r="M14031" t="s">
        <v>15186</v>
      </c>
    </row>
    <row r="14032" spans="9:13" x14ac:dyDescent="0.25">
      <c r="I14032">
        <v>25025</v>
      </c>
      <c r="J14032" t="s">
        <v>356</v>
      </c>
      <c r="K14032" t="s">
        <v>417</v>
      </c>
      <c r="L14032" s="82">
        <v>29208</v>
      </c>
      <c r="M14032" t="s">
        <v>15187</v>
      </c>
    </row>
    <row r="14033" spans="9:13" x14ac:dyDescent="0.25">
      <c r="I14033">
        <v>25026</v>
      </c>
      <c r="J14033" t="s">
        <v>397</v>
      </c>
      <c r="K14033" t="s">
        <v>870</v>
      </c>
      <c r="L14033" s="82">
        <v>19120</v>
      </c>
      <c r="M14033" t="s">
        <v>15188</v>
      </c>
    </row>
    <row r="14034" spans="9:13" x14ac:dyDescent="0.25">
      <c r="I14034">
        <v>25027</v>
      </c>
      <c r="J14034" t="s">
        <v>250</v>
      </c>
      <c r="K14034" t="s">
        <v>828</v>
      </c>
      <c r="L14034" s="82">
        <v>19374</v>
      </c>
      <c r="M14034" t="s">
        <v>15189</v>
      </c>
    </row>
    <row r="14035" spans="9:13" x14ac:dyDescent="0.25">
      <c r="I14035">
        <v>25028</v>
      </c>
      <c r="J14035" t="s">
        <v>405</v>
      </c>
      <c r="K14035" t="s">
        <v>854</v>
      </c>
      <c r="L14035" s="82">
        <v>19444</v>
      </c>
      <c r="M14035" t="s">
        <v>15190</v>
      </c>
    </row>
    <row r="14036" spans="9:13" x14ac:dyDescent="0.25">
      <c r="I14036">
        <v>25029</v>
      </c>
      <c r="J14036" t="s">
        <v>459</v>
      </c>
      <c r="K14036" t="s">
        <v>857</v>
      </c>
      <c r="L14036" s="82">
        <v>19463</v>
      </c>
      <c r="M14036" t="s">
        <v>15191</v>
      </c>
    </row>
    <row r="14037" spans="9:13" x14ac:dyDescent="0.25">
      <c r="I14037">
        <v>25030</v>
      </c>
      <c r="J14037" t="s">
        <v>174</v>
      </c>
      <c r="K14037" t="s">
        <v>938</v>
      </c>
      <c r="L14037" s="82">
        <v>19536</v>
      </c>
      <c r="M14037" t="s">
        <v>15192</v>
      </c>
    </row>
    <row r="14038" spans="9:13" x14ac:dyDescent="0.25">
      <c r="I14038">
        <v>25031</v>
      </c>
      <c r="J14038" t="s">
        <v>573</v>
      </c>
      <c r="K14038" t="s">
        <v>964</v>
      </c>
      <c r="L14038" s="82">
        <v>20055</v>
      </c>
      <c r="M14038" t="s">
        <v>15193</v>
      </c>
    </row>
    <row r="14039" spans="9:13" x14ac:dyDescent="0.25">
      <c r="I14039">
        <v>25032</v>
      </c>
      <c r="J14039" t="s">
        <v>250</v>
      </c>
      <c r="K14039" t="s">
        <v>1003</v>
      </c>
      <c r="L14039" s="82">
        <v>19741</v>
      </c>
      <c r="M14039" t="s">
        <v>15194</v>
      </c>
    </row>
    <row r="14040" spans="9:13" x14ac:dyDescent="0.25">
      <c r="I14040">
        <v>25033</v>
      </c>
      <c r="J14040" t="s">
        <v>516</v>
      </c>
      <c r="K14040" t="s">
        <v>824</v>
      </c>
      <c r="L14040" s="82">
        <v>20040</v>
      </c>
      <c r="M14040" t="s">
        <v>15195</v>
      </c>
    </row>
    <row r="14041" spans="9:13" x14ac:dyDescent="0.25">
      <c r="I14041">
        <v>25034</v>
      </c>
      <c r="J14041" t="s">
        <v>329</v>
      </c>
      <c r="K14041" t="s">
        <v>664</v>
      </c>
      <c r="L14041" s="82">
        <v>20387</v>
      </c>
      <c r="M14041" t="s">
        <v>15196</v>
      </c>
    </row>
    <row r="14042" spans="9:13" x14ac:dyDescent="0.25">
      <c r="I14042">
        <v>25035</v>
      </c>
      <c r="J14042" t="s">
        <v>654</v>
      </c>
      <c r="K14042" t="s">
        <v>900</v>
      </c>
      <c r="L14042" s="82">
        <v>20211</v>
      </c>
      <c r="M14042" t="s">
        <v>15197</v>
      </c>
    </row>
    <row r="14043" spans="9:13" x14ac:dyDescent="0.25">
      <c r="I14043">
        <v>25036</v>
      </c>
      <c r="J14043" t="s">
        <v>347</v>
      </c>
      <c r="K14043" t="s">
        <v>882</v>
      </c>
      <c r="L14043" s="82">
        <v>20195</v>
      </c>
      <c r="M14043" t="s">
        <v>15198</v>
      </c>
    </row>
    <row r="14044" spans="9:13" x14ac:dyDescent="0.25">
      <c r="I14044">
        <v>25037</v>
      </c>
      <c r="J14044" t="s">
        <v>383</v>
      </c>
      <c r="K14044" t="s">
        <v>839</v>
      </c>
      <c r="L14044" s="82">
        <v>20371</v>
      </c>
      <c r="M14044" t="s">
        <v>15199</v>
      </c>
    </row>
    <row r="14045" spans="9:13" x14ac:dyDescent="0.25">
      <c r="I14045">
        <v>25038</v>
      </c>
      <c r="J14045" t="s">
        <v>448</v>
      </c>
      <c r="K14045" t="s">
        <v>995</v>
      </c>
      <c r="L14045" s="82">
        <v>27413</v>
      </c>
      <c r="M14045" t="s">
        <v>15200</v>
      </c>
    </row>
    <row r="14046" spans="9:13" x14ac:dyDescent="0.25">
      <c r="I14046">
        <v>25039</v>
      </c>
      <c r="J14046" t="s">
        <v>332</v>
      </c>
      <c r="K14046" t="s">
        <v>957</v>
      </c>
      <c r="L14046" s="82">
        <v>27437</v>
      </c>
      <c r="M14046" t="s">
        <v>15201</v>
      </c>
    </row>
    <row r="14047" spans="9:13" x14ac:dyDescent="0.25">
      <c r="I14047">
        <v>25040</v>
      </c>
      <c r="J14047" t="s">
        <v>368</v>
      </c>
      <c r="K14047" t="s">
        <v>944</v>
      </c>
      <c r="L14047" s="82">
        <v>27446</v>
      </c>
      <c r="M14047" t="s">
        <v>15202</v>
      </c>
    </row>
    <row r="14048" spans="9:13" x14ac:dyDescent="0.25">
      <c r="I14048">
        <v>25041</v>
      </c>
      <c r="J14048" t="s">
        <v>231</v>
      </c>
      <c r="K14048" t="s">
        <v>888</v>
      </c>
      <c r="L14048" s="82">
        <v>27600</v>
      </c>
      <c r="M14048" t="s">
        <v>15203</v>
      </c>
    </row>
    <row r="14049" spans="9:13" x14ac:dyDescent="0.25">
      <c r="I14049">
        <v>25042</v>
      </c>
      <c r="J14049" t="s">
        <v>790</v>
      </c>
      <c r="K14049" t="s">
        <v>1132</v>
      </c>
      <c r="L14049" s="82">
        <v>27634</v>
      </c>
      <c r="M14049" t="s">
        <v>15204</v>
      </c>
    </row>
    <row r="14050" spans="9:13" x14ac:dyDescent="0.25">
      <c r="I14050">
        <v>25043</v>
      </c>
      <c r="J14050" t="s">
        <v>224</v>
      </c>
      <c r="K14050" t="s">
        <v>839</v>
      </c>
      <c r="L14050" s="82">
        <v>27445</v>
      </c>
      <c r="M14050" t="s">
        <v>15205</v>
      </c>
    </row>
    <row r="14051" spans="9:13" x14ac:dyDescent="0.25">
      <c r="I14051">
        <v>25044</v>
      </c>
      <c r="J14051" t="s">
        <v>515</v>
      </c>
      <c r="K14051" t="s">
        <v>526</v>
      </c>
      <c r="L14051" s="82">
        <v>27616</v>
      </c>
      <c r="M14051" t="s">
        <v>15206</v>
      </c>
    </row>
    <row r="14052" spans="9:13" x14ac:dyDescent="0.25">
      <c r="I14052">
        <v>25045</v>
      </c>
      <c r="J14052" t="s">
        <v>689</v>
      </c>
      <c r="K14052" t="s">
        <v>171</v>
      </c>
      <c r="L14052" s="82">
        <v>27091</v>
      </c>
      <c r="M14052" t="s">
        <v>15207</v>
      </c>
    </row>
    <row r="14053" spans="9:13" x14ac:dyDescent="0.25">
      <c r="I14053">
        <v>25046</v>
      </c>
      <c r="J14053" t="s">
        <v>211</v>
      </c>
      <c r="K14053" t="s">
        <v>909</v>
      </c>
      <c r="L14053" s="82">
        <v>26917</v>
      </c>
      <c r="M14053" t="s">
        <v>15208</v>
      </c>
    </row>
    <row r="14054" spans="9:13" x14ac:dyDescent="0.25">
      <c r="I14054">
        <v>25047</v>
      </c>
      <c r="J14054" t="s">
        <v>233</v>
      </c>
      <c r="K14054" t="s">
        <v>909</v>
      </c>
      <c r="L14054" s="82">
        <v>26978</v>
      </c>
      <c r="M14054" t="s">
        <v>15209</v>
      </c>
    </row>
    <row r="14055" spans="9:13" x14ac:dyDescent="0.25">
      <c r="I14055">
        <v>25048</v>
      </c>
      <c r="J14055" t="s">
        <v>669</v>
      </c>
      <c r="K14055" t="s">
        <v>991</v>
      </c>
      <c r="L14055" s="82">
        <v>26705</v>
      </c>
      <c r="M14055" t="s">
        <v>15210</v>
      </c>
    </row>
    <row r="14056" spans="9:13" x14ac:dyDescent="0.25">
      <c r="I14056">
        <v>25049</v>
      </c>
      <c r="J14056" t="s">
        <v>721</v>
      </c>
      <c r="K14056" t="s">
        <v>882</v>
      </c>
      <c r="L14056" s="82">
        <v>26835</v>
      </c>
      <c r="M14056" t="s">
        <v>15211</v>
      </c>
    </row>
    <row r="14057" spans="9:13" x14ac:dyDescent="0.25">
      <c r="I14057">
        <v>25050</v>
      </c>
      <c r="J14057" t="s">
        <v>436</v>
      </c>
      <c r="K14057" t="s">
        <v>994</v>
      </c>
      <c r="L14057" s="82">
        <v>26790</v>
      </c>
      <c r="M14057" t="s">
        <v>15212</v>
      </c>
    </row>
    <row r="14058" spans="9:13" x14ac:dyDescent="0.25">
      <c r="I14058">
        <v>25051</v>
      </c>
      <c r="J14058" t="s">
        <v>593</v>
      </c>
      <c r="K14058" t="s">
        <v>904</v>
      </c>
      <c r="L14058" s="82">
        <v>20541</v>
      </c>
      <c r="M14058" t="s">
        <v>15213</v>
      </c>
    </row>
    <row r="14059" spans="9:13" x14ac:dyDescent="0.25">
      <c r="I14059">
        <v>25052</v>
      </c>
      <c r="J14059" t="s">
        <v>660</v>
      </c>
      <c r="K14059" t="s">
        <v>900</v>
      </c>
      <c r="L14059" s="82">
        <v>20478</v>
      </c>
      <c r="M14059" t="s">
        <v>15214</v>
      </c>
    </row>
    <row r="14060" spans="9:13" x14ac:dyDescent="0.25">
      <c r="I14060">
        <v>25053</v>
      </c>
      <c r="J14060" t="s">
        <v>340</v>
      </c>
      <c r="K14060" t="s">
        <v>870</v>
      </c>
      <c r="L14060" s="82">
        <v>21055</v>
      </c>
      <c r="M14060" t="s">
        <v>15215</v>
      </c>
    </row>
    <row r="14061" spans="9:13" x14ac:dyDescent="0.25">
      <c r="I14061">
        <v>25054</v>
      </c>
      <c r="J14061" t="s">
        <v>718</v>
      </c>
      <c r="K14061" t="s">
        <v>999</v>
      </c>
      <c r="L14061" s="82">
        <v>21246</v>
      </c>
      <c r="M14061" t="s">
        <v>15216</v>
      </c>
    </row>
    <row r="14062" spans="9:13" x14ac:dyDescent="0.25">
      <c r="I14062">
        <v>25055</v>
      </c>
      <c r="J14062" t="s">
        <v>473</v>
      </c>
      <c r="K14062" t="s">
        <v>878</v>
      </c>
      <c r="L14062" s="82">
        <v>21222</v>
      </c>
      <c r="M14062" t="s">
        <v>15217</v>
      </c>
    </row>
    <row r="14063" spans="9:13" x14ac:dyDescent="0.25">
      <c r="I14063">
        <v>25056</v>
      </c>
      <c r="J14063" t="s">
        <v>639</v>
      </c>
      <c r="K14063" t="s">
        <v>122</v>
      </c>
      <c r="L14063" s="82">
        <v>21235</v>
      </c>
      <c r="M14063" t="s">
        <v>15218</v>
      </c>
    </row>
    <row r="14064" spans="9:13" x14ac:dyDescent="0.25">
      <c r="I14064">
        <v>25057</v>
      </c>
      <c r="J14064" t="s">
        <v>371</v>
      </c>
      <c r="K14064" t="s">
        <v>977</v>
      </c>
      <c r="L14064" s="82">
        <v>21867</v>
      </c>
      <c r="M14064" t="s">
        <v>15219</v>
      </c>
    </row>
    <row r="14065" spans="9:13" x14ac:dyDescent="0.25">
      <c r="I14065">
        <v>25058</v>
      </c>
      <c r="J14065" t="s">
        <v>484</v>
      </c>
      <c r="K14065" t="s">
        <v>879</v>
      </c>
      <c r="L14065" s="82">
        <v>21556</v>
      </c>
      <c r="M14065" t="s">
        <v>15220</v>
      </c>
    </row>
    <row r="14066" spans="9:13" x14ac:dyDescent="0.25">
      <c r="I14066">
        <v>25059</v>
      </c>
      <c r="J14066" t="s">
        <v>357</v>
      </c>
      <c r="K14066" t="s">
        <v>960</v>
      </c>
      <c r="L14066" s="82">
        <v>26779</v>
      </c>
      <c r="M14066" t="s">
        <v>15221</v>
      </c>
    </row>
    <row r="14067" spans="9:13" x14ac:dyDescent="0.25">
      <c r="I14067">
        <v>25060</v>
      </c>
      <c r="J14067" t="s">
        <v>206</v>
      </c>
      <c r="K14067" t="s">
        <v>930</v>
      </c>
      <c r="L14067" s="82">
        <v>26681</v>
      </c>
      <c r="M14067" t="s">
        <v>15222</v>
      </c>
    </row>
    <row r="14068" spans="9:13" x14ac:dyDescent="0.25">
      <c r="I14068">
        <v>25061</v>
      </c>
      <c r="J14068" t="s">
        <v>244</v>
      </c>
      <c r="K14068" t="s">
        <v>926</v>
      </c>
      <c r="L14068" s="82">
        <v>27233</v>
      </c>
      <c r="M14068" t="s">
        <v>15223</v>
      </c>
    </row>
    <row r="14069" spans="9:13" x14ac:dyDescent="0.25">
      <c r="I14069">
        <v>25062</v>
      </c>
      <c r="J14069" t="s">
        <v>507</v>
      </c>
      <c r="K14069" t="s">
        <v>836</v>
      </c>
      <c r="L14069" s="82">
        <v>27383</v>
      </c>
      <c r="M14069" t="s">
        <v>15224</v>
      </c>
    </row>
    <row r="14070" spans="9:13" x14ac:dyDescent="0.25">
      <c r="I14070">
        <v>25063</v>
      </c>
      <c r="J14070" t="s">
        <v>557</v>
      </c>
      <c r="K14070" t="s">
        <v>923</v>
      </c>
      <c r="L14070" s="82">
        <v>27138</v>
      </c>
      <c r="M14070" t="s">
        <v>15225</v>
      </c>
    </row>
    <row r="14071" spans="9:13" x14ac:dyDescent="0.25">
      <c r="I14071">
        <v>25064</v>
      </c>
      <c r="J14071" t="s">
        <v>283</v>
      </c>
      <c r="K14071" t="s">
        <v>915</v>
      </c>
      <c r="L14071" s="82">
        <v>24156</v>
      </c>
      <c r="M14071" t="s">
        <v>15226</v>
      </c>
    </row>
    <row r="14072" spans="9:13" x14ac:dyDescent="0.25">
      <c r="I14072">
        <v>25065</v>
      </c>
      <c r="J14072" t="s">
        <v>495</v>
      </c>
      <c r="K14072" t="s">
        <v>875</v>
      </c>
      <c r="L14072" s="82">
        <v>21146</v>
      </c>
      <c r="M14072" t="s">
        <v>15227</v>
      </c>
    </row>
    <row r="14073" spans="9:13" x14ac:dyDescent="0.25">
      <c r="I14073">
        <v>25066</v>
      </c>
      <c r="J14073" t="s">
        <v>314</v>
      </c>
      <c r="K14073" t="s">
        <v>924</v>
      </c>
      <c r="L14073" s="82">
        <v>20960</v>
      </c>
      <c r="M14073" t="s">
        <v>15228</v>
      </c>
    </row>
    <row r="14074" spans="9:13" x14ac:dyDescent="0.25">
      <c r="I14074">
        <v>25067</v>
      </c>
      <c r="J14074" t="s">
        <v>563</v>
      </c>
      <c r="K14074" t="s">
        <v>876</v>
      </c>
      <c r="L14074" s="82">
        <v>23693</v>
      </c>
      <c r="M14074" t="s">
        <v>15229</v>
      </c>
    </row>
    <row r="14075" spans="9:13" x14ac:dyDescent="0.25">
      <c r="I14075">
        <v>25068</v>
      </c>
      <c r="J14075" t="s">
        <v>345</v>
      </c>
      <c r="K14075" t="s">
        <v>965</v>
      </c>
      <c r="L14075" s="82">
        <v>23549</v>
      </c>
      <c r="M14075" t="s">
        <v>15230</v>
      </c>
    </row>
    <row r="14076" spans="9:13" x14ac:dyDescent="0.25">
      <c r="I14076">
        <v>25069</v>
      </c>
      <c r="J14076" t="s">
        <v>642</v>
      </c>
      <c r="K14076" t="s">
        <v>963</v>
      </c>
      <c r="L14076" s="82">
        <v>23683</v>
      </c>
      <c r="M14076" t="s">
        <v>15231</v>
      </c>
    </row>
    <row r="14077" spans="9:13" x14ac:dyDescent="0.25">
      <c r="I14077">
        <v>25070</v>
      </c>
      <c r="J14077" t="s">
        <v>373</v>
      </c>
      <c r="K14077" t="s">
        <v>827</v>
      </c>
      <c r="L14077" s="82">
        <v>23462</v>
      </c>
      <c r="M14077" t="s">
        <v>15232</v>
      </c>
    </row>
    <row r="14078" spans="9:13" x14ac:dyDescent="0.25">
      <c r="I14078">
        <v>25071</v>
      </c>
      <c r="J14078" t="s">
        <v>315</v>
      </c>
      <c r="K14078" t="s">
        <v>929</v>
      </c>
      <c r="L14078" s="82">
        <v>23425</v>
      </c>
      <c r="M14078" t="s">
        <v>15233</v>
      </c>
    </row>
    <row r="14079" spans="9:13" x14ac:dyDescent="0.25">
      <c r="I14079">
        <v>25072</v>
      </c>
      <c r="J14079" t="s">
        <v>226</v>
      </c>
      <c r="K14079" t="s">
        <v>858</v>
      </c>
      <c r="L14079" s="82">
        <v>23647</v>
      </c>
      <c r="M14079" t="s">
        <v>15234</v>
      </c>
    </row>
    <row r="14080" spans="9:13" x14ac:dyDescent="0.25">
      <c r="I14080">
        <v>25073</v>
      </c>
      <c r="J14080" t="s">
        <v>513</v>
      </c>
      <c r="K14080" t="s">
        <v>949</v>
      </c>
      <c r="L14080" s="82">
        <v>23431</v>
      </c>
      <c r="M14080" t="s">
        <v>15235</v>
      </c>
    </row>
    <row r="14081" spans="9:13" x14ac:dyDescent="0.25">
      <c r="I14081">
        <v>25074</v>
      </c>
      <c r="J14081" t="s">
        <v>266</v>
      </c>
      <c r="K14081" t="s">
        <v>477</v>
      </c>
      <c r="L14081" s="82">
        <v>23338</v>
      </c>
      <c r="M14081" t="s">
        <v>15236</v>
      </c>
    </row>
    <row r="14082" spans="9:13" x14ac:dyDescent="0.25">
      <c r="I14082">
        <v>25075</v>
      </c>
      <c r="J14082" t="s">
        <v>266</v>
      </c>
      <c r="K14082" t="s">
        <v>953</v>
      </c>
      <c r="L14082" s="82">
        <v>23158</v>
      </c>
      <c r="M14082" t="s">
        <v>15237</v>
      </c>
    </row>
    <row r="14083" spans="9:13" x14ac:dyDescent="0.25">
      <c r="I14083">
        <v>25076</v>
      </c>
      <c r="J14083" t="s">
        <v>275</v>
      </c>
      <c r="K14083" t="s">
        <v>834</v>
      </c>
      <c r="L14083" s="82">
        <v>23238</v>
      </c>
      <c r="M14083" t="s">
        <v>15238</v>
      </c>
    </row>
    <row r="14084" spans="9:13" x14ac:dyDescent="0.25">
      <c r="I14084">
        <v>25077</v>
      </c>
      <c r="J14084" t="s">
        <v>164</v>
      </c>
      <c r="K14084" t="s">
        <v>957</v>
      </c>
      <c r="L14084" s="82">
        <v>23232</v>
      </c>
      <c r="M14084" t="s">
        <v>15239</v>
      </c>
    </row>
    <row r="14085" spans="9:13" x14ac:dyDescent="0.25">
      <c r="I14085">
        <v>25078</v>
      </c>
      <c r="J14085" t="s">
        <v>283</v>
      </c>
      <c r="K14085" t="s">
        <v>834</v>
      </c>
      <c r="L14085" s="82">
        <v>22733</v>
      </c>
      <c r="M14085" t="s">
        <v>15240</v>
      </c>
    </row>
    <row r="14086" spans="9:13" x14ac:dyDescent="0.25">
      <c r="I14086">
        <v>25079</v>
      </c>
      <c r="J14086" t="s">
        <v>723</v>
      </c>
      <c r="K14086" t="s">
        <v>944</v>
      </c>
      <c r="L14086" s="82">
        <v>22817</v>
      </c>
      <c r="M14086" t="s">
        <v>15241</v>
      </c>
    </row>
    <row r="14087" spans="9:13" x14ac:dyDescent="0.25">
      <c r="I14087">
        <v>25080</v>
      </c>
      <c r="J14087" t="s">
        <v>720</v>
      </c>
      <c r="K14087" t="s">
        <v>909</v>
      </c>
      <c r="L14087" s="82">
        <v>22661</v>
      </c>
      <c r="M14087" t="s">
        <v>15242</v>
      </c>
    </row>
    <row r="14088" spans="9:13" x14ac:dyDescent="0.25">
      <c r="I14088">
        <v>25081</v>
      </c>
      <c r="J14088" t="s">
        <v>563</v>
      </c>
      <c r="K14088" t="s">
        <v>936</v>
      </c>
      <c r="L14088" s="82">
        <v>22532</v>
      </c>
      <c r="M14088" t="s">
        <v>15243</v>
      </c>
    </row>
    <row r="14089" spans="9:13" x14ac:dyDescent="0.25">
      <c r="I14089">
        <v>25082</v>
      </c>
      <c r="J14089" t="s">
        <v>599</v>
      </c>
      <c r="K14089" t="s">
        <v>930</v>
      </c>
      <c r="L14089" s="82">
        <v>22314</v>
      </c>
      <c r="M14089" t="s">
        <v>15244</v>
      </c>
    </row>
    <row r="14090" spans="9:13" x14ac:dyDescent="0.25">
      <c r="I14090">
        <v>25083</v>
      </c>
      <c r="J14090" t="s">
        <v>516</v>
      </c>
      <c r="K14090" t="s">
        <v>873</v>
      </c>
      <c r="L14090" s="82">
        <v>22449</v>
      </c>
      <c r="M14090" t="s">
        <v>15245</v>
      </c>
    </row>
    <row r="14091" spans="9:13" x14ac:dyDescent="0.25">
      <c r="I14091">
        <v>25084</v>
      </c>
      <c r="J14091" t="s">
        <v>234</v>
      </c>
      <c r="K14091" t="s">
        <v>283</v>
      </c>
      <c r="L14091" s="82">
        <v>22564</v>
      </c>
      <c r="M14091" t="s">
        <v>15246</v>
      </c>
    </row>
    <row r="14092" spans="9:13" x14ac:dyDescent="0.25">
      <c r="I14092">
        <v>25085</v>
      </c>
      <c r="J14092" t="s">
        <v>227</v>
      </c>
      <c r="K14092" t="s">
        <v>983</v>
      </c>
      <c r="L14092" s="82">
        <v>22518</v>
      </c>
      <c r="M14092" t="s">
        <v>15247</v>
      </c>
    </row>
    <row r="14093" spans="9:13" x14ac:dyDescent="0.25">
      <c r="I14093">
        <v>25086</v>
      </c>
      <c r="J14093" t="s">
        <v>272</v>
      </c>
      <c r="K14093" t="s">
        <v>887</v>
      </c>
      <c r="L14093" s="82">
        <v>22519</v>
      </c>
      <c r="M14093" t="s">
        <v>15248</v>
      </c>
    </row>
    <row r="14094" spans="9:13" x14ac:dyDescent="0.25">
      <c r="I14094">
        <v>25087</v>
      </c>
      <c r="J14094" t="s">
        <v>164</v>
      </c>
      <c r="K14094" t="s">
        <v>836</v>
      </c>
      <c r="L14094" s="82">
        <v>22416</v>
      </c>
      <c r="M14094" t="s">
        <v>15249</v>
      </c>
    </row>
    <row r="14095" spans="9:13" x14ac:dyDescent="0.25">
      <c r="I14095">
        <v>25088</v>
      </c>
      <c r="J14095" t="s">
        <v>342</v>
      </c>
      <c r="K14095" t="s">
        <v>874</v>
      </c>
      <c r="L14095" s="82">
        <v>22322</v>
      </c>
      <c r="M14095" t="s">
        <v>15250</v>
      </c>
    </row>
    <row r="14096" spans="9:13" x14ac:dyDescent="0.25">
      <c r="I14096">
        <v>25089</v>
      </c>
      <c r="J14096" t="s">
        <v>151</v>
      </c>
      <c r="K14096" t="s">
        <v>844</v>
      </c>
      <c r="L14096" s="82">
        <v>22167</v>
      </c>
      <c r="M14096" t="s">
        <v>15251</v>
      </c>
    </row>
    <row r="14097" spans="9:13" x14ac:dyDescent="0.25">
      <c r="I14097">
        <v>25090</v>
      </c>
      <c r="J14097" t="s">
        <v>468</v>
      </c>
      <c r="K14097" t="s">
        <v>360</v>
      </c>
      <c r="L14097" s="82">
        <v>22099</v>
      </c>
      <c r="M14097" t="s">
        <v>15252</v>
      </c>
    </row>
    <row r="14098" spans="9:13" x14ac:dyDescent="0.25">
      <c r="I14098">
        <v>25091</v>
      </c>
      <c r="J14098" t="s">
        <v>174</v>
      </c>
      <c r="K14098" t="s">
        <v>906</v>
      </c>
      <c r="L14098" s="82">
        <v>21926</v>
      </c>
      <c r="M14098" t="s">
        <v>15253</v>
      </c>
    </row>
    <row r="14099" spans="9:13" x14ac:dyDescent="0.25">
      <c r="I14099">
        <v>25092</v>
      </c>
      <c r="J14099" t="s">
        <v>228</v>
      </c>
      <c r="K14099" t="s">
        <v>477</v>
      </c>
      <c r="L14099" s="82">
        <v>22205</v>
      </c>
      <c r="M14099" t="s">
        <v>15254</v>
      </c>
    </row>
    <row r="14100" spans="9:13" x14ac:dyDescent="0.25">
      <c r="I14100">
        <v>25093</v>
      </c>
      <c r="J14100" t="s">
        <v>320</v>
      </c>
      <c r="K14100" t="s">
        <v>913</v>
      </c>
      <c r="L14100" s="82">
        <v>24650</v>
      </c>
      <c r="M14100" t="s">
        <v>15255</v>
      </c>
    </row>
    <row r="14101" spans="9:13" x14ac:dyDescent="0.25">
      <c r="I14101">
        <v>25094</v>
      </c>
      <c r="J14101" t="s">
        <v>314</v>
      </c>
      <c r="K14101" t="s">
        <v>495</v>
      </c>
      <c r="L14101" s="82">
        <v>24546</v>
      </c>
      <c r="M14101" t="s">
        <v>15256</v>
      </c>
    </row>
    <row r="14102" spans="9:13" x14ac:dyDescent="0.25">
      <c r="I14102">
        <v>25095</v>
      </c>
      <c r="J14102" t="s">
        <v>190</v>
      </c>
      <c r="K14102" t="s">
        <v>968</v>
      </c>
      <c r="L14102" s="82">
        <v>24667</v>
      </c>
      <c r="M14102" t="s">
        <v>15257</v>
      </c>
    </row>
    <row r="14103" spans="9:13" x14ac:dyDescent="0.25">
      <c r="I14103">
        <v>25096</v>
      </c>
      <c r="J14103" t="s">
        <v>342</v>
      </c>
      <c r="K14103" t="s">
        <v>835</v>
      </c>
      <c r="L14103" s="82">
        <v>24585</v>
      </c>
      <c r="M14103" t="s">
        <v>15258</v>
      </c>
    </row>
    <row r="14104" spans="9:13" x14ac:dyDescent="0.25">
      <c r="I14104">
        <v>25097</v>
      </c>
      <c r="J14104" t="s">
        <v>354</v>
      </c>
      <c r="K14104" t="s">
        <v>959</v>
      </c>
      <c r="L14104" s="82">
        <v>22086</v>
      </c>
      <c r="M14104" t="s">
        <v>15259</v>
      </c>
    </row>
    <row r="14105" spans="9:13" x14ac:dyDescent="0.25">
      <c r="I14105">
        <v>25098</v>
      </c>
      <c r="J14105" t="s">
        <v>456</v>
      </c>
      <c r="K14105" t="s">
        <v>909</v>
      </c>
      <c r="L14105" s="82">
        <v>22124</v>
      </c>
      <c r="M14105" t="s">
        <v>15260</v>
      </c>
    </row>
    <row r="14106" spans="9:13" x14ac:dyDescent="0.25">
      <c r="I14106">
        <v>25099</v>
      </c>
      <c r="J14106" t="s">
        <v>563</v>
      </c>
      <c r="K14106" t="s">
        <v>973</v>
      </c>
      <c r="L14106" s="82">
        <v>21974</v>
      </c>
      <c r="M14106" t="s">
        <v>15261</v>
      </c>
    </row>
    <row r="14107" spans="9:13" x14ac:dyDescent="0.25">
      <c r="I14107">
        <v>25100</v>
      </c>
      <c r="J14107" t="s">
        <v>579</v>
      </c>
      <c r="K14107" t="s">
        <v>822</v>
      </c>
      <c r="L14107" s="82">
        <v>21684</v>
      </c>
      <c r="M14107" t="s">
        <v>15262</v>
      </c>
    </row>
    <row r="14108" spans="9:13" x14ac:dyDescent="0.25">
      <c r="I14108">
        <v>25101</v>
      </c>
      <c r="J14108" t="s">
        <v>164</v>
      </c>
      <c r="K14108" t="s">
        <v>886</v>
      </c>
      <c r="L14108" s="82">
        <v>21661</v>
      </c>
      <c r="M14108" t="s">
        <v>15263</v>
      </c>
    </row>
    <row r="14109" spans="9:13" x14ac:dyDescent="0.25">
      <c r="I14109">
        <v>25102</v>
      </c>
      <c r="J14109" t="s">
        <v>301</v>
      </c>
      <c r="K14109" t="s">
        <v>596</v>
      </c>
      <c r="L14109" s="82">
        <v>21780</v>
      </c>
      <c r="M14109" t="s">
        <v>15264</v>
      </c>
    </row>
    <row r="14110" spans="9:13" x14ac:dyDescent="0.25">
      <c r="I14110">
        <v>25103</v>
      </c>
      <c r="J14110" t="s">
        <v>513</v>
      </c>
      <c r="K14110" t="s">
        <v>929</v>
      </c>
      <c r="L14110" s="82">
        <v>21598</v>
      </c>
      <c r="M14110" t="s">
        <v>15265</v>
      </c>
    </row>
    <row r="14111" spans="9:13" x14ac:dyDescent="0.25">
      <c r="I14111">
        <v>25104</v>
      </c>
      <c r="J14111" t="s">
        <v>315</v>
      </c>
      <c r="K14111" t="s">
        <v>996</v>
      </c>
      <c r="L14111" s="82">
        <v>21836</v>
      </c>
      <c r="M14111" t="s">
        <v>15266</v>
      </c>
    </row>
    <row r="14112" spans="9:13" x14ac:dyDescent="0.25">
      <c r="I14112">
        <v>25105</v>
      </c>
      <c r="J14112" t="s">
        <v>553</v>
      </c>
      <c r="K14112" t="s">
        <v>863</v>
      </c>
      <c r="L14112" s="82">
        <v>21874</v>
      </c>
      <c r="M14112" t="s">
        <v>15267</v>
      </c>
    </row>
    <row r="14113" spans="9:13" x14ac:dyDescent="0.25">
      <c r="I14113">
        <v>25106</v>
      </c>
      <c r="J14113" t="s">
        <v>358</v>
      </c>
      <c r="K14113" t="s">
        <v>873</v>
      </c>
      <c r="L14113" s="82">
        <v>25533</v>
      </c>
      <c r="M14113" t="s">
        <v>15268</v>
      </c>
    </row>
    <row r="14114" spans="9:13" x14ac:dyDescent="0.25">
      <c r="I14114">
        <v>25107</v>
      </c>
      <c r="J14114" t="s">
        <v>298</v>
      </c>
      <c r="K14114" t="s">
        <v>916</v>
      </c>
      <c r="L14114" s="82">
        <v>25340</v>
      </c>
      <c r="M14114" t="s">
        <v>15269</v>
      </c>
    </row>
    <row r="14115" spans="9:13" x14ac:dyDescent="0.25">
      <c r="I14115">
        <v>25108</v>
      </c>
      <c r="J14115" t="s">
        <v>396</v>
      </c>
      <c r="K14115" t="s">
        <v>921</v>
      </c>
      <c r="L14115" s="82">
        <v>25148</v>
      </c>
      <c r="M14115" t="s">
        <v>15270</v>
      </c>
    </row>
    <row r="14116" spans="9:13" x14ac:dyDescent="0.25">
      <c r="I14116">
        <v>25109</v>
      </c>
      <c r="J14116" t="s">
        <v>289</v>
      </c>
      <c r="K14116" t="s">
        <v>911</v>
      </c>
      <c r="L14116" s="82">
        <v>25694</v>
      </c>
      <c r="M14116" t="s">
        <v>15271</v>
      </c>
    </row>
    <row r="14117" spans="9:13" x14ac:dyDescent="0.25">
      <c r="I14117">
        <v>25110</v>
      </c>
      <c r="J14117" t="s">
        <v>728</v>
      </c>
      <c r="K14117" t="s">
        <v>831</v>
      </c>
      <c r="L14117" s="82">
        <v>25594</v>
      </c>
      <c r="M14117" t="s">
        <v>15272</v>
      </c>
    </row>
    <row r="14118" spans="9:13" x14ac:dyDescent="0.25">
      <c r="I14118">
        <v>25111</v>
      </c>
      <c r="J14118" t="s">
        <v>548</v>
      </c>
      <c r="K14118" t="s">
        <v>885</v>
      </c>
      <c r="L14118" s="82">
        <v>25847</v>
      </c>
      <c r="M14118" t="s">
        <v>15273</v>
      </c>
    </row>
    <row r="14119" spans="9:13" x14ac:dyDescent="0.25">
      <c r="I14119">
        <v>25112</v>
      </c>
      <c r="J14119" t="s">
        <v>593</v>
      </c>
      <c r="K14119" t="s">
        <v>824</v>
      </c>
      <c r="L14119" s="82">
        <v>25129</v>
      </c>
      <c r="M14119" t="s">
        <v>15274</v>
      </c>
    </row>
    <row r="14120" spans="9:13" x14ac:dyDescent="0.25">
      <c r="I14120">
        <v>25113</v>
      </c>
      <c r="J14120" t="s">
        <v>374</v>
      </c>
      <c r="K14120" t="s">
        <v>873</v>
      </c>
      <c r="L14120" s="82">
        <v>24945</v>
      </c>
      <c r="M14120" t="s">
        <v>15275</v>
      </c>
    </row>
    <row r="14121" spans="9:13" x14ac:dyDescent="0.25">
      <c r="I14121">
        <v>25114</v>
      </c>
      <c r="J14121" t="s">
        <v>223</v>
      </c>
      <c r="K14121" t="s">
        <v>360</v>
      </c>
      <c r="L14121" s="82">
        <v>25136</v>
      </c>
      <c r="M14121" t="s">
        <v>15276</v>
      </c>
    </row>
    <row r="14122" spans="9:13" x14ac:dyDescent="0.25">
      <c r="I14122">
        <v>25115</v>
      </c>
      <c r="J14122" t="s">
        <v>380</v>
      </c>
      <c r="K14122" t="s">
        <v>1003</v>
      </c>
      <c r="L14122" s="82">
        <v>25047</v>
      </c>
      <c r="M14122" t="s">
        <v>15277</v>
      </c>
    </row>
    <row r="14123" spans="9:13" x14ac:dyDescent="0.25">
      <c r="I14123">
        <v>25116</v>
      </c>
      <c r="J14123" t="s">
        <v>653</v>
      </c>
      <c r="K14123" t="s">
        <v>360</v>
      </c>
      <c r="L14123" s="82">
        <v>25027</v>
      </c>
      <c r="M14123" t="s">
        <v>15278</v>
      </c>
    </row>
    <row r="14124" spans="9:13" x14ac:dyDescent="0.25">
      <c r="I14124">
        <v>25117</v>
      </c>
      <c r="J14124" t="s">
        <v>378</v>
      </c>
      <c r="K14124" t="s">
        <v>965</v>
      </c>
      <c r="L14124" s="82">
        <v>24930</v>
      </c>
      <c r="M14124" t="s">
        <v>15279</v>
      </c>
    </row>
    <row r="14125" spans="9:13" x14ac:dyDescent="0.25">
      <c r="I14125">
        <v>25118</v>
      </c>
      <c r="J14125" t="s">
        <v>580</v>
      </c>
      <c r="K14125" t="s">
        <v>871</v>
      </c>
      <c r="L14125" s="82">
        <v>24814</v>
      </c>
      <c r="M14125" t="s">
        <v>15280</v>
      </c>
    </row>
    <row r="14126" spans="9:13" x14ac:dyDescent="0.25">
      <c r="I14126">
        <v>25119</v>
      </c>
      <c r="J14126" t="s">
        <v>200</v>
      </c>
      <c r="K14126" t="s">
        <v>866</v>
      </c>
      <c r="L14126" s="82">
        <v>25339</v>
      </c>
      <c r="M14126" t="s">
        <v>15281</v>
      </c>
    </row>
    <row r="14127" spans="9:13" x14ac:dyDescent="0.25">
      <c r="I14127">
        <v>25120</v>
      </c>
      <c r="J14127" t="s">
        <v>198</v>
      </c>
      <c r="K14127" t="s">
        <v>932</v>
      </c>
      <c r="L14127" s="82">
        <v>25549</v>
      </c>
      <c r="M14127" t="s">
        <v>15282</v>
      </c>
    </row>
    <row r="14128" spans="9:13" x14ac:dyDescent="0.25">
      <c r="I14128">
        <v>25121</v>
      </c>
      <c r="J14128" t="s">
        <v>165</v>
      </c>
      <c r="K14128" t="s">
        <v>821</v>
      </c>
      <c r="L14128" s="82">
        <v>25465</v>
      </c>
      <c r="M14128" t="s">
        <v>15283</v>
      </c>
    </row>
    <row r="14129" spans="9:13" x14ac:dyDescent="0.25">
      <c r="I14129">
        <v>25122</v>
      </c>
      <c r="J14129" t="s">
        <v>504</v>
      </c>
      <c r="K14129" t="s">
        <v>847</v>
      </c>
      <c r="L14129" s="82">
        <v>24547</v>
      </c>
      <c r="M14129" t="s">
        <v>15284</v>
      </c>
    </row>
    <row r="14130" spans="9:13" x14ac:dyDescent="0.25">
      <c r="I14130">
        <v>25123</v>
      </c>
      <c r="J14130" t="s">
        <v>466</v>
      </c>
      <c r="K14130" t="s">
        <v>1054</v>
      </c>
      <c r="L14130" s="82">
        <v>24535</v>
      </c>
      <c r="M14130" t="s">
        <v>15285</v>
      </c>
    </row>
    <row r="14131" spans="9:13" x14ac:dyDescent="0.25">
      <c r="I14131">
        <v>25124</v>
      </c>
      <c r="J14131" t="s">
        <v>488</v>
      </c>
      <c r="K14131" t="s">
        <v>967</v>
      </c>
      <c r="L14131" s="82">
        <v>24754</v>
      </c>
      <c r="M14131" t="s">
        <v>15286</v>
      </c>
    </row>
    <row r="14132" spans="9:13" x14ac:dyDescent="0.25">
      <c r="I14132">
        <v>25125</v>
      </c>
      <c r="J14132" t="s">
        <v>374</v>
      </c>
      <c r="K14132" t="s">
        <v>838</v>
      </c>
      <c r="L14132" s="82">
        <v>24370</v>
      </c>
      <c r="M14132" t="s">
        <v>15287</v>
      </c>
    </row>
    <row r="14133" spans="9:13" x14ac:dyDescent="0.25">
      <c r="I14133">
        <v>25126</v>
      </c>
      <c r="J14133" t="s">
        <v>618</v>
      </c>
      <c r="K14133" t="s">
        <v>1007</v>
      </c>
      <c r="L14133" s="82">
        <v>24436</v>
      </c>
      <c r="M14133" t="s">
        <v>15288</v>
      </c>
    </row>
    <row r="14134" spans="9:13" x14ac:dyDescent="0.25">
      <c r="I14134">
        <v>25127</v>
      </c>
      <c r="J14134" t="s">
        <v>641</v>
      </c>
      <c r="K14134" t="s">
        <v>905</v>
      </c>
      <c r="L14134" s="82">
        <v>24309</v>
      </c>
      <c r="M14134" t="s">
        <v>15289</v>
      </c>
    </row>
    <row r="14135" spans="9:13" x14ac:dyDescent="0.25">
      <c r="I14135">
        <v>25128</v>
      </c>
      <c r="J14135" t="s">
        <v>614</v>
      </c>
      <c r="K14135" t="s">
        <v>846</v>
      </c>
      <c r="L14135" s="82">
        <v>23916</v>
      </c>
      <c r="M14135" t="s">
        <v>15290</v>
      </c>
    </row>
    <row r="14136" spans="9:13" x14ac:dyDescent="0.25">
      <c r="I14136">
        <v>25129</v>
      </c>
      <c r="J14136" t="s">
        <v>698</v>
      </c>
      <c r="K14136" t="s">
        <v>961</v>
      </c>
      <c r="L14136" s="82">
        <v>24084</v>
      </c>
      <c r="M14136" t="s">
        <v>15291</v>
      </c>
    </row>
    <row r="14137" spans="9:13" x14ac:dyDescent="0.25">
      <c r="I14137">
        <v>25130</v>
      </c>
      <c r="J14137" t="s">
        <v>358</v>
      </c>
      <c r="K14137" t="s">
        <v>822</v>
      </c>
      <c r="L14137" s="82">
        <v>23793</v>
      </c>
      <c r="M14137" t="s">
        <v>15292</v>
      </c>
    </row>
    <row r="14138" spans="9:13" x14ac:dyDescent="0.25">
      <c r="I14138">
        <v>25131</v>
      </c>
      <c r="J14138" t="s">
        <v>580</v>
      </c>
      <c r="K14138" t="s">
        <v>982</v>
      </c>
      <c r="L14138" s="82">
        <v>24024</v>
      </c>
      <c r="M14138" t="s">
        <v>15293</v>
      </c>
    </row>
    <row r="14139" spans="9:13" x14ac:dyDescent="0.25">
      <c r="I14139">
        <v>25132</v>
      </c>
      <c r="J14139" t="s">
        <v>673</v>
      </c>
      <c r="K14139" t="s">
        <v>844</v>
      </c>
      <c r="L14139" s="82">
        <v>24920</v>
      </c>
      <c r="M14139" t="s">
        <v>15294</v>
      </c>
    </row>
    <row r="14140" spans="9:13" x14ac:dyDescent="0.25">
      <c r="I14140">
        <v>25133</v>
      </c>
      <c r="J14140" t="s">
        <v>609</v>
      </c>
      <c r="K14140" t="s">
        <v>902</v>
      </c>
      <c r="L14140" s="82">
        <v>25177</v>
      </c>
      <c r="M14140" t="s">
        <v>15295</v>
      </c>
    </row>
    <row r="14141" spans="9:13" x14ac:dyDescent="0.25">
      <c r="I14141">
        <v>25134</v>
      </c>
      <c r="J14141" t="s">
        <v>423</v>
      </c>
      <c r="K14141" t="s">
        <v>932</v>
      </c>
      <c r="L14141" s="82">
        <v>24883</v>
      </c>
      <c r="M14141" t="s">
        <v>15296</v>
      </c>
    </row>
    <row r="14142" spans="9:13" x14ac:dyDescent="0.25">
      <c r="I14142">
        <v>25135</v>
      </c>
      <c r="J14142" t="s">
        <v>571</v>
      </c>
      <c r="K14142" t="s">
        <v>847</v>
      </c>
      <c r="L14142" s="82">
        <v>24967</v>
      </c>
      <c r="M14142" t="s">
        <v>15297</v>
      </c>
    </row>
    <row r="14143" spans="9:13" x14ac:dyDescent="0.25">
      <c r="I14143">
        <v>25136</v>
      </c>
      <c r="J14143" t="s">
        <v>150</v>
      </c>
      <c r="K14143" t="s">
        <v>871</v>
      </c>
      <c r="L14143" s="82">
        <v>25036</v>
      </c>
      <c r="M14143" t="s">
        <v>15298</v>
      </c>
    </row>
    <row r="14144" spans="9:13" x14ac:dyDescent="0.25">
      <c r="I14144">
        <v>25137</v>
      </c>
      <c r="J14144" t="s">
        <v>455</v>
      </c>
      <c r="K14144" t="s">
        <v>869</v>
      </c>
      <c r="L14144" s="82">
        <v>25051</v>
      </c>
      <c r="M14144" t="s">
        <v>15299</v>
      </c>
    </row>
    <row r="14145" spans="9:13" x14ac:dyDescent="0.25">
      <c r="I14145">
        <v>25138</v>
      </c>
      <c r="J14145" t="s">
        <v>170</v>
      </c>
      <c r="K14145" t="s">
        <v>171</v>
      </c>
      <c r="L14145" s="82">
        <v>25096</v>
      </c>
      <c r="M14145" t="s">
        <v>15300</v>
      </c>
    </row>
    <row r="14146" spans="9:13" x14ac:dyDescent="0.25">
      <c r="I14146">
        <v>25139</v>
      </c>
      <c r="J14146" t="s">
        <v>523</v>
      </c>
      <c r="K14146" t="s">
        <v>1133</v>
      </c>
      <c r="L14146" s="82">
        <v>23614</v>
      </c>
      <c r="M14146" t="s">
        <v>15301</v>
      </c>
    </row>
    <row r="14147" spans="9:13" x14ac:dyDescent="0.25">
      <c r="I14147">
        <v>25140</v>
      </c>
      <c r="J14147" t="s">
        <v>650</v>
      </c>
      <c r="K14147" t="s">
        <v>866</v>
      </c>
      <c r="L14147" s="82">
        <v>23465</v>
      </c>
      <c r="M14147" t="s">
        <v>15302</v>
      </c>
    </row>
    <row r="14148" spans="9:13" x14ac:dyDescent="0.25">
      <c r="I14148">
        <v>25141</v>
      </c>
      <c r="J14148" t="s">
        <v>619</v>
      </c>
      <c r="K14148" t="s">
        <v>902</v>
      </c>
      <c r="L14148" s="82">
        <v>26923</v>
      </c>
      <c r="M14148" t="s">
        <v>15303</v>
      </c>
    </row>
    <row r="14149" spans="9:13" x14ac:dyDescent="0.25">
      <c r="I14149">
        <v>25142</v>
      </c>
      <c r="J14149" t="s">
        <v>738</v>
      </c>
      <c r="K14149" t="s">
        <v>1034</v>
      </c>
      <c r="L14149" s="82">
        <v>27345</v>
      </c>
      <c r="M14149" t="s">
        <v>15304</v>
      </c>
    </row>
    <row r="14150" spans="9:13" x14ac:dyDescent="0.25">
      <c r="I14150">
        <v>25143</v>
      </c>
      <c r="J14150" t="s">
        <v>168</v>
      </c>
      <c r="K14150" t="s">
        <v>875</v>
      </c>
      <c r="L14150" s="82">
        <v>27127</v>
      </c>
      <c r="M14150" t="s">
        <v>15305</v>
      </c>
    </row>
    <row r="14151" spans="9:13" x14ac:dyDescent="0.25">
      <c r="I14151">
        <v>25144</v>
      </c>
      <c r="J14151" t="s">
        <v>339</v>
      </c>
      <c r="K14151" t="s">
        <v>898</v>
      </c>
      <c r="L14151" s="82">
        <v>27194</v>
      </c>
      <c r="M14151" t="s">
        <v>15306</v>
      </c>
    </row>
    <row r="14152" spans="9:13" x14ac:dyDescent="0.25">
      <c r="I14152">
        <v>25145</v>
      </c>
      <c r="J14152" t="s">
        <v>479</v>
      </c>
      <c r="K14152" t="s">
        <v>821</v>
      </c>
      <c r="L14152" s="82">
        <v>27266</v>
      </c>
      <c r="M14152" t="s">
        <v>15307</v>
      </c>
    </row>
    <row r="14153" spans="9:13" x14ac:dyDescent="0.25">
      <c r="I14153">
        <v>25146</v>
      </c>
      <c r="J14153" t="s">
        <v>305</v>
      </c>
      <c r="K14153" t="s">
        <v>959</v>
      </c>
      <c r="L14153" s="82">
        <v>19384</v>
      </c>
      <c r="M14153" t="s">
        <v>15308</v>
      </c>
    </row>
    <row r="14154" spans="9:13" x14ac:dyDescent="0.25">
      <c r="I14154">
        <v>25147</v>
      </c>
      <c r="J14154" t="s">
        <v>266</v>
      </c>
      <c r="K14154" t="s">
        <v>889</v>
      </c>
      <c r="L14154" s="82">
        <v>20897</v>
      </c>
      <c r="M14154" t="s">
        <v>15309</v>
      </c>
    </row>
    <row r="14155" spans="9:13" x14ac:dyDescent="0.25">
      <c r="I14155">
        <v>25148</v>
      </c>
      <c r="J14155" t="s">
        <v>229</v>
      </c>
      <c r="K14155" t="s">
        <v>861</v>
      </c>
      <c r="L14155" s="82">
        <v>21099</v>
      </c>
      <c r="M14155" t="s">
        <v>15310</v>
      </c>
    </row>
    <row r="14156" spans="9:13" x14ac:dyDescent="0.25">
      <c r="I14156">
        <v>25149</v>
      </c>
      <c r="J14156" t="s">
        <v>266</v>
      </c>
      <c r="K14156" t="s">
        <v>913</v>
      </c>
      <c r="L14156" s="82">
        <v>21169</v>
      </c>
      <c r="M14156" t="s">
        <v>15311</v>
      </c>
    </row>
    <row r="14157" spans="9:13" x14ac:dyDescent="0.25">
      <c r="I14157">
        <v>25150</v>
      </c>
      <c r="J14157" t="s">
        <v>337</v>
      </c>
      <c r="K14157" t="s">
        <v>948</v>
      </c>
      <c r="L14157" s="82">
        <v>21151</v>
      </c>
      <c r="M14157" t="s">
        <v>15312</v>
      </c>
    </row>
    <row r="14158" spans="9:13" x14ac:dyDescent="0.25">
      <c r="I14158">
        <v>25151</v>
      </c>
      <c r="J14158" t="s">
        <v>272</v>
      </c>
      <c r="K14158" t="s">
        <v>986</v>
      </c>
      <c r="L14158" s="82">
        <v>20586</v>
      </c>
      <c r="M14158" t="s">
        <v>15313</v>
      </c>
    </row>
    <row r="14159" spans="9:13" x14ac:dyDescent="0.25">
      <c r="I14159">
        <v>25152</v>
      </c>
      <c r="J14159" t="s">
        <v>284</v>
      </c>
      <c r="K14159" t="s">
        <v>939</v>
      </c>
      <c r="L14159" s="82">
        <v>20686</v>
      </c>
      <c r="M14159" t="s">
        <v>15314</v>
      </c>
    </row>
    <row r="14160" spans="9:13" x14ac:dyDescent="0.25">
      <c r="I14160">
        <v>25153</v>
      </c>
      <c r="J14160" t="s">
        <v>229</v>
      </c>
      <c r="K14160" t="s">
        <v>918</v>
      </c>
      <c r="L14160" s="82">
        <v>23917</v>
      </c>
      <c r="M14160" t="s">
        <v>15315</v>
      </c>
    </row>
    <row r="14161" spans="9:13" x14ac:dyDescent="0.25">
      <c r="I14161">
        <v>25154</v>
      </c>
      <c r="J14161" t="s">
        <v>255</v>
      </c>
      <c r="K14161" t="s">
        <v>880</v>
      </c>
      <c r="L14161" s="82">
        <v>24082</v>
      </c>
      <c r="M14161" t="s">
        <v>15316</v>
      </c>
    </row>
    <row r="14162" spans="9:13" x14ac:dyDescent="0.25">
      <c r="I14162">
        <v>25155</v>
      </c>
      <c r="J14162" t="s">
        <v>178</v>
      </c>
      <c r="K14162" t="s">
        <v>999</v>
      </c>
      <c r="L14162" s="82">
        <v>23748</v>
      </c>
      <c r="M14162" t="s">
        <v>15317</v>
      </c>
    </row>
    <row r="14163" spans="9:13" x14ac:dyDescent="0.25">
      <c r="I14163">
        <v>25156</v>
      </c>
      <c r="J14163" t="s">
        <v>303</v>
      </c>
      <c r="K14163" t="s">
        <v>984</v>
      </c>
      <c r="L14163" s="82">
        <v>24009</v>
      </c>
      <c r="M14163" t="s">
        <v>15318</v>
      </c>
    </row>
    <row r="14164" spans="9:13" x14ac:dyDescent="0.25">
      <c r="I14164">
        <v>25157</v>
      </c>
      <c r="J14164" t="s">
        <v>168</v>
      </c>
      <c r="K14164" t="s">
        <v>943</v>
      </c>
      <c r="L14164" s="82">
        <v>23423</v>
      </c>
      <c r="M14164" t="s">
        <v>15319</v>
      </c>
    </row>
    <row r="14165" spans="9:13" x14ac:dyDescent="0.25">
      <c r="I14165">
        <v>25158</v>
      </c>
      <c r="J14165" t="s">
        <v>301</v>
      </c>
      <c r="K14165" t="s">
        <v>909</v>
      </c>
      <c r="L14165" s="82">
        <v>23452</v>
      </c>
      <c r="M14165" t="s">
        <v>15320</v>
      </c>
    </row>
    <row r="14166" spans="9:13" x14ac:dyDescent="0.25">
      <c r="I14166">
        <v>25159</v>
      </c>
      <c r="J14166" t="s">
        <v>341</v>
      </c>
      <c r="K14166" t="s">
        <v>935</v>
      </c>
      <c r="L14166" s="82">
        <v>23585</v>
      </c>
      <c r="M14166" t="s">
        <v>15321</v>
      </c>
    </row>
    <row r="14167" spans="9:13" x14ac:dyDescent="0.25">
      <c r="I14167">
        <v>25160</v>
      </c>
      <c r="J14167" t="s">
        <v>511</v>
      </c>
      <c r="K14167" t="s">
        <v>949</v>
      </c>
      <c r="L14167" s="82">
        <v>23612</v>
      </c>
      <c r="M14167" t="s">
        <v>15322</v>
      </c>
    </row>
    <row r="14168" spans="9:13" x14ac:dyDescent="0.25">
      <c r="I14168">
        <v>25161</v>
      </c>
      <c r="J14168" t="s">
        <v>448</v>
      </c>
      <c r="K14168" t="s">
        <v>862</v>
      </c>
      <c r="L14168" s="82">
        <v>23510</v>
      </c>
      <c r="M14168" t="s">
        <v>15323</v>
      </c>
    </row>
    <row r="14169" spans="9:13" x14ac:dyDescent="0.25">
      <c r="I14169">
        <v>25162</v>
      </c>
      <c r="J14169" t="s">
        <v>704</v>
      </c>
      <c r="K14169" t="s">
        <v>936</v>
      </c>
      <c r="L14169" s="82">
        <v>23692</v>
      </c>
      <c r="M14169" t="s">
        <v>15324</v>
      </c>
    </row>
    <row r="14170" spans="9:13" x14ac:dyDescent="0.25">
      <c r="I14170">
        <v>25163</v>
      </c>
      <c r="J14170" t="s">
        <v>315</v>
      </c>
      <c r="K14170" t="s">
        <v>913</v>
      </c>
      <c r="L14170" s="82">
        <v>20570</v>
      </c>
      <c r="M14170" t="s">
        <v>15325</v>
      </c>
    </row>
    <row r="14171" spans="9:13" x14ac:dyDescent="0.25">
      <c r="I14171">
        <v>25164</v>
      </c>
      <c r="J14171" t="s">
        <v>521</v>
      </c>
      <c r="K14171" t="s">
        <v>996</v>
      </c>
      <c r="L14171" s="82">
        <v>20691</v>
      </c>
      <c r="M14171" t="s">
        <v>15326</v>
      </c>
    </row>
    <row r="14172" spans="9:13" x14ac:dyDescent="0.25">
      <c r="I14172">
        <v>25165</v>
      </c>
      <c r="J14172" t="s">
        <v>291</v>
      </c>
      <c r="K14172" t="s">
        <v>889</v>
      </c>
      <c r="L14172" s="82">
        <v>20472</v>
      </c>
      <c r="M14172" t="s">
        <v>15327</v>
      </c>
    </row>
    <row r="14173" spans="9:13" x14ac:dyDescent="0.25">
      <c r="I14173">
        <v>25166</v>
      </c>
      <c r="J14173" t="s">
        <v>399</v>
      </c>
      <c r="K14173" t="s">
        <v>834</v>
      </c>
      <c r="L14173" s="82">
        <v>20548</v>
      </c>
      <c r="M14173" t="s">
        <v>15328</v>
      </c>
    </row>
    <row r="14174" spans="9:13" x14ac:dyDescent="0.25">
      <c r="I14174">
        <v>25167</v>
      </c>
      <c r="J14174" t="s">
        <v>366</v>
      </c>
      <c r="K14174" t="s">
        <v>926</v>
      </c>
      <c r="L14174" s="82">
        <v>20772</v>
      </c>
      <c r="M14174" t="s">
        <v>15329</v>
      </c>
    </row>
    <row r="14175" spans="9:13" x14ac:dyDescent="0.25">
      <c r="I14175">
        <v>25168</v>
      </c>
      <c r="J14175" t="s">
        <v>252</v>
      </c>
      <c r="K14175" t="s">
        <v>857</v>
      </c>
      <c r="L14175" s="82">
        <v>20204</v>
      </c>
      <c r="M14175" t="s">
        <v>15330</v>
      </c>
    </row>
    <row r="14176" spans="9:13" x14ac:dyDescent="0.25">
      <c r="I14176">
        <v>25169</v>
      </c>
      <c r="J14176" t="s">
        <v>326</v>
      </c>
      <c r="K14176" t="s">
        <v>984</v>
      </c>
      <c r="L14176" s="82">
        <v>12664</v>
      </c>
      <c r="M14176" t="s">
        <v>15331</v>
      </c>
    </row>
    <row r="14177" spans="9:13" x14ac:dyDescent="0.25">
      <c r="I14177">
        <v>25170</v>
      </c>
      <c r="J14177" t="s">
        <v>456</v>
      </c>
      <c r="K14177" t="s">
        <v>833</v>
      </c>
      <c r="L14177" s="82">
        <v>23149</v>
      </c>
      <c r="M14177" t="s">
        <v>15332</v>
      </c>
    </row>
    <row r="14178" spans="9:13" x14ac:dyDescent="0.25">
      <c r="I14178">
        <v>25171</v>
      </c>
      <c r="J14178" t="s">
        <v>561</v>
      </c>
      <c r="K14178" t="s">
        <v>932</v>
      </c>
      <c r="L14178" s="82">
        <v>23092</v>
      </c>
      <c r="M14178" t="s">
        <v>15333</v>
      </c>
    </row>
    <row r="14179" spans="9:13" x14ac:dyDescent="0.25">
      <c r="I14179">
        <v>25172</v>
      </c>
      <c r="J14179" t="s">
        <v>257</v>
      </c>
      <c r="K14179" t="s">
        <v>937</v>
      </c>
      <c r="L14179" s="82">
        <v>23331</v>
      </c>
      <c r="M14179" t="s">
        <v>15334</v>
      </c>
    </row>
    <row r="14180" spans="9:13" x14ac:dyDescent="0.25">
      <c r="I14180">
        <v>25173</v>
      </c>
      <c r="J14180" t="s">
        <v>268</v>
      </c>
      <c r="K14180" t="s">
        <v>949</v>
      </c>
      <c r="L14180" s="82">
        <v>22771</v>
      </c>
      <c r="M14180" t="s">
        <v>15335</v>
      </c>
    </row>
    <row r="14181" spans="9:13" x14ac:dyDescent="0.25">
      <c r="I14181">
        <v>25174</v>
      </c>
      <c r="J14181" t="s">
        <v>576</v>
      </c>
      <c r="K14181" t="s">
        <v>992</v>
      </c>
      <c r="L14181" s="82">
        <v>22871</v>
      </c>
      <c r="M14181" t="s">
        <v>15336</v>
      </c>
    </row>
    <row r="14182" spans="9:13" x14ac:dyDescent="0.25">
      <c r="I14182">
        <v>25175</v>
      </c>
      <c r="J14182" t="s">
        <v>189</v>
      </c>
      <c r="K14182" t="s">
        <v>994</v>
      </c>
      <c r="L14182" s="82">
        <v>22923</v>
      </c>
      <c r="M14182" t="s">
        <v>15337</v>
      </c>
    </row>
    <row r="14183" spans="9:13" x14ac:dyDescent="0.25">
      <c r="I14183">
        <v>25176</v>
      </c>
      <c r="J14183" t="s">
        <v>278</v>
      </c>
      <c r="K14183" t="s">
        <v>862</v>
      </c>
      <c r="L14183" s="82">
        <v>22811</v>
      </c>
      <c r="M14183" t="s">
        <v>15338</v>
      </c>
    </row>
    <row r="14184" spans="9:13" x14ac:dyDescent="0.25">
      <c r="I14184">
        <v>25177</v>
      </c>
      <c r="J14184" t="s">
        <v>459</v>
      </c>
      <c r="K14184" t="s">
        <v>977</v>
      </c>
      <c r="L14184" s="82">
        <v>22540</v>
      </c>
      <c r="M14184" t="s">
        <v>15339</v>
      </c>
    </row>
    <row r="14185" spans="9:13" x14ac:dyDescent="0.25">
      <c r="I14185">
        <v>25178</v>
      </c>
      <c r="J14185" t="s">
        <v>272</v>
      </c>
      <c r="K14185" t="s">
        <v>596</v>
      </c>
      <c r="L14185" s="82">
        <v>22392</v>
      </c>
      <c r="M14185" t="s">
        <v>15340</v>
      </c>
    </row>
    <row r="14186" spans="9:13" x14ac:dyDescent="0.25">
      <c r="I14186">
        <v>25179</v>
      </c>
      <c r="J14186" t="s">
        <v>399</v>
      </c>
      <c r="K14186" t="s">
        <v>953</v>
      </c>
      <c r="L14186" s="82">
        <v>22317</v>
      </c>
      <c r="M14186" t="s">
        <v>15341</v>
      </c>
    </row>
    <row r="14187" spans="9:13" x14ac:dyDescent="0.25">
      <c r="I14187">
        <v>25180</v>
      </c>
      <c r="J14187" t="s">
        <v>199</v>
      </c>
      <c r="K14187" t="s">
        <v>861</v>
      </c>
      <c r="L14187" s="82">
        <v>22365</v>
      </c>
      <c r="M14187" t="s">
        <v>15342</v>
      </c>
    </row>
    <row r="14188" spans="9:13" x14ac:dyDescent="0.25">
      <c r="I14188">
        <v>25181</v>
      </c>
      <c r="J14188" t="s">
        <v>186</v>
      </c>
      <c r="K14188" t="s">
        <v>823</v>
      </c>
      <c r="L14188" s="82">
        <v>22454</v>
      </c>
      <c r="M14188" t="s">
        <v>15343</v>
      </c>
    </row>
    <row r="14189" spans="9:13" x14ac:dyDescent="0.25">
      <c r="I14189">
        <v>25182</v>
      </c>
      <c r="J14189" t="s">
        <v>315</v>
      </c>
      <c r="K14189" t="s">
        <v>861</v>
      </c>
      <c r="L14189" s="82">
        <v>22345</v>
      </c>
      <c r="M14189" t="s">
        <v>15344</v>
      </c>
    </row>
    <row r="14190" spans="9:13" x14ac:dyDescent="0.25">
      <c r="I14190">
        <v>25183</v>
      </c>
      <c r="J14190" t="s">
        <v>725</v>
      </c>
      <c r="K14190" t="s">
        <v>495</v>
      </c>
      <c r="L14190" s="82">
        <v>22377</v>
      </c>
      <c r="M14190" t="s">
        <v>15345</v>
      </c>
    </row>
    <row r="14191" spans="9:13" x14ac:dyDescent="0.25">
      <c r="I14191">
        <v>25184</v>
      </c>
      <c r="J14191" t="s">
        <v>520</v>
      </c>
      <c r="K14191" t="s">
        <v>927</v>
      </c>
      <c r="L14191" s="82">
        <v>22365</v>
      </c>
      <c r="M14191" t="s">
        <v>15346</v>
      </c>
    </row>
    <row r="14192" spans="9:13" x14ac:dyDescent="0.25">
      <c r="I14192">
        <v>25185</v>
      </c>
      <c r="J14192" t="s">
        <v>362</v>
      </c>
      <c r="K14192" t="s">
        <v>874</v>
      </c>
      <c r="L14192" s="82">
        <v>22470</v>
      </c>
      <c r="M14192" t="s">
        <v>15347</v>
      </c>
    </row>
    <row r="14193" spans="9:13" x14ac:dyDescent="0.25">
      <c r="I14193">
        <v>25186</v>
      </c>
      <c r="J14193" t="s">
        <v>498</v>
      </c>
      <c r="K14193" t="s">
        <v>918</v>
      </c>
      <c r="L14193" s="82">
        <v>20365</v>
      </c>
      <c r="M14193" t="s">
        <v>15348</v>
      </c>
    </row>
    <row r="14194" spans="9:13" x14ac:dyDescent="0.25">
      <c r="I14194">
        <v>25187</v>
      </c>
      <c r="J14194" t="s">
        <v>162</v>
      </c>
      <c r="K14194" t="s">
        <v>749</v>
      </c>
      <c r="L14194" s="82">
        <v>13011</v>
      </c>
      <c r="M14194" t="s">
        <v>15349</v>
      </c>
    </row>
    <row r="14195" spans="9:13" x14ac:dyDescent="0.25">
      <c r="I14195">
        <v>25188</v>
      </c>
      <c r="J14195" t="s">
        <v>480</v>
      </c>
      <c r="K14195" t="s">
        <v>946</v>
      </c>
      <c r="L14195" s="82">
        <v>13162</v>
      </c>
      <c r="M14195" t="s">
        <v>15350</v>
      </c>
    </row>
    <row r="14196" spans="9:13" x14ac:dyDescent="0.25">
      <c r="I14196">
        <v>25189</v>
      </c>
      <c r="J14196" t="s">
        <v>460</v>
      </c>
      <c r="K14196" t="s">
        <v>973</v>
      </c>
      <c r="L14196" s="82">
        <v>13254</v>
      </c>
      <c r="M14196" t="s">
        <v>15351</v>
      </c>
    </row>
    <row r="14197" spans="9:13" x14ac:dyDescent="0.25">
      <c r="I14197">
        <v>25190</v>
      </c>
      <c r="J14197" t="s">
        <v>313</v>
      </c>
      <c r="K14197" t="s">
        <v>936</v>
      </c>
      <c r="L14197" s="82">
        <v>13315</v>
      </c>
      <c r="M14197" t="s">
        <v>15352</v>
      </c>
    </row>
    <row r="14198" spans="9:13" x14ac:dyDescent="0.25">
      <c r="I14198">
        <v>25191</v>
      </c>
      <c r="J14198" t="s">
        <v>453</v>
      </c>
      <c r="K14198" t="s">
        <v>959</v>
      </c>
      <c r="L14198" s="82">
        <v>13311</v>
      </c>
      <c r="M14198" t="s">
        <v>15353</v>
      </c>
    </row>
    <row r="14199" spans="9:13" x14ac:dyDescent="0.25">
      <c r="I14199">
        <v>25192</v>
      </c>
      <c r="J14199" t="s">
        <v>154</v>
      </c>
      <c r="K14199" t="s">
        <v>921</v>
      </c>
      <c r="L14199" s="82">
        <v>22129</v>
      </c>
      <c r="M14199" t="s">
        <v>15354</v>
      </c>
    </row>
    <row r="14200" spans="9:13" x14ac:dyDescent="0.25">
      <c r="I14200">
        <v>25193</v>
      </c>
      <c r="J14200" t="s">
        <v>301</v>
      </c>
      <c r="K14200" t="s">
        <v>933</v>
      </c>
      <c r="L14200" s="82">
        <v>22197</v>
      </c>
      <c r="M14200" t="s">
        <v>15355</v>
      </c>
    </row>
    <row r="14201" spans="9:13" x14ac:dyDescent="0.25">
      <c r="I14201">
        <v>25194</v>
      </c>
      <c r="J14201" t="s">
        <v>451</v>
      </c>
      <c r="K14201" t="s">
        <v>1001</v>
      </c>
      <c r="L14201" s="82">
        <v>19885</v>
      </c>
      <c r="M14201" t="s">
        <v>15356</v>
      </c>
    </row>
    <row r="14202" spans="9:13" x14ac:dyDescent="0.25">
      <c r="I14202">
        <v>25195</v>
      </c>
      <c r="J14202" t="s">
        <v>318</v>
      </c>
      <c r="K14202" t="s">
        <v>692</v>
      </c>
      <c r="L14202" s="82">
        <v>20017</v>
      </c>
      <c r="M14202" t="s">
        <v>15357</v>
      </c>
    </row>
    <row r="14203" spans="9:13" x14ac:dyDescent="0.25">
      <c r="I14203">
        <v>25196</v>
      </c>
      <c r="J14203" t="s">
        <v>517</v>
      </c>
      <c r="K14203" t="s">
        <v>821</v>
      </c>
      <c r="L14203" s="82">
        <v>20021</v>
      </c>
      <c r="M14203" t="s">
        <v>15358</v>
      </c>
    </row>
    <row r="14204" spans="9:13" x14ac:dyDescent="0.25">
      <c r="I14204">
        <v>25197</v>
      </c>
      <c r="J14204" t="s">
        <v>346</v>
      </c>
      <c r="K14204" t="s">
        <v>944</v>
      </c>
      <c r="L14204" s="82">
        <v>19791</v>
      </c>
      <c r="M14204" t="s">
        <v>15359</v>
      </c>
    </row>
    <row r="14205" spans="9:13" x14ac:dyDescent="0.25">
      <c r="I14205">
        <v>25198</v>
      </c>
      <c r="J14205" t="s">
        <v>683</v>
      </c>
      <c r="K14205" t="s">
        <v>916</v>
      </c>
      <c r="L14205" s="82">
        <v>19853</v>
      </c>
      <c r="M14205" t="s">
        <v>15360</v>
      </c>
    </row>
    <row r="14206" spans="9:13" x14ac:dyDescent="0.25">
      <c r="I14206">
        <v>25199</v>
      </c>
      <c r="J14206" t="s">
        <v>346</v>
      </c>
      <c r="K14206" t="s">
        <v>913</v>
      </c>
      <c r="L14206" s="82">
        <v>19470</v>
      </c>
      <c r="M14206" t="s">
        <v>15361</v>
      </c>
    </row>
    <row r="14207" spans="9:13" x14ac:dyDescent="0.25">
      <c r="I14207">
        <v>25200</v>
      </c>
      <c r="J14207" t="s">
        <v>189</v>
      </c>
      <c r="K14207" t="s">
        <v>923</v>
      </c>
      <c r="L14207" s="82">
        <v>19222</v>
      </c>
      <c r="M14207" t="s">
        <v>15362</v>
      </c>
    </row>
    <row r="14208" spans="9:13" x14ac:dyDescent="0.25">
      <c r="I14208">
        <v>25201</v>
      </c>
      <c r="J14208" t="s">
        <v>231</v>
      </c>
      <c r="K14208" t="s">
        <v>854</v>
      </c>
      <c r="L14208" s="82">
        <v>18706</v>
      </c>
      <c r="M14208" t="s">
        <v>15363</v>
      </c>
    </row>
    <row r="14209" spans="9:13" x14ac:dyDescent="0.25">
      <c r="I14209">
        <v>25202</v>
      </c>
      <c r="J14209" t="s">
        <v>277</v>
      </c>
      <c r="K14209" t="s">
        <v>841</v>
      </c>
      <c r="L14209" s="82">
        <v>18834</v>
      </c>
      <c r="M14209" t="s">
        <v>15364</v>
      </c>
    </row>
    <row r="14210" spans="9:13" x14ac:dyDescent="0.25">
      <c r="I14210">
        <v>25203</v>
      </c>
      <c r="J14210" t="s">
        <v>267</v>
      </c>
      <c r="K14210" t="s">
        <v>928</v>
      </c>
      <c r="L14210" s="82">
        <v>18682</v>
      </c>
      <c r="M14210" t="s">
        <v>15365</v>
      </c>
    </row>
    <row r="14211" spans="9:13" x14ac:dyDescent="0.25">
      <c r="I14211">
        <v>25204</v>
      </c>
      <c r="J14211" t="s">
        <v>596</v>
      </c>
      <c r="K14211" t="s">
        <v>931</v>
      </c>
      <c r="L14211" s="82">
        <v>18526</v>
      </c>
      <c r="M14211" t="s">
        <v>15366</v>
      </c>
    </row>
    <row r="14212" spans="9:13" x14ac:dyDescent="0.25">
      <c r="I14212">
        <v>25205</v>
      </c>
      <c r="J14212" t="s">
        <v>587</v>
      </c>
      <c r="K14212" t="s">
        <v>948</v>
      </c>
      <c r="L14212" s="82">
        <v>18155</v>
      </c>
      <c r="M14212" t="s">
        <v>15367</v>
      </c>
    </row>
    <row r="14213" spans="9:13" x14ac:dyDescent="0.25">
      <c r="I14213">
        <v>25206</v>
      </c>
      <c r="J14213" t="s">
        <v>229</v>
      </c>
      <c r="K14213" t="s">
        <v>417</v>
      </c>
      <c r="L14213" s="82">
        <v>18177</v>
      </c>
      <c r="M14213" t="s">
        <v>15368</v>
      </c>
    </row>
    <row r="14214" spans="9:13" x14ac:dyDescent="0.25">
      <c r="I14214">
        <v>25207</v>
      </c>
      <c r="J14214" t="s">
        <v>168</v>
      </c>
      <c r="K14214" t="s">
        <v>993</v>
      </c>
      <c r="L14214" s="82">
        <v>17938</v>
      </c>
      <c r="M14214" t="s">
        <v>15369</v>
      </c>
    </row>
    <row r="14215" spans="9:13" x14ac:dyDescent="0.25">
      <c r="I14215">
        <v>25208</v>
      </c>
      <c r="J14215" t="s">
        <v>197</v>
      </c>
      <c r="K14215" t="s">
        <v>344</v>
      </c>
      <c r="L14215" s="82">
        <v>18178</v>
      </c>
      <c r="M14215" t="s">
        <v>15370</v>
      </c>
    </row>
    <row r="14216" spans="9:13" x14ac:dyDescent="0.25">
      <c r="I14216">
        <v>25209</v>
      </c>
      <c r="J14216" t="s">
        <v>515</v>
      </c>
      <c r="K14216" t="s">
        <v>833</v>
      </c>
      <c r="L14216" s="82">
        <v>18175</v>
      </c>
      <c r="M14216" t="s">
        <v>15371</v>
      </c>
    </row>
    <row r="14217" spans="9:13" x14ac:dyDescent="0.25">
      <c r="I14217">
        <v>25210</v>
      </c>
      <c r="J14217" t="s">
        <v>566</v>
      </c>
      <c r="K14217" t="s">
        <v>967</v>
      </c>
      <c r="L14217" s="82">
        <v>23706</v>
      </c>
      <c r="M14217" t="s">
        <v>15372</v>
      </c>
    </row>
    <row r="14218" spans="9:13" x14ac:dyDescent="0.25">
      <c r="I14218">
        <v>25211</v>
      </c>
      <c r="J14218" t="s">
        <v>565</v>
      </c>
      <c r="K14218" t="s">
        <v>823</v>
      </c>
      <c r="L14218" s="82">
        <v>23572</v>
      </c>
      <c r="M14218" t="s">
        <v>15373</v>
      </c>
    </row>
    <row r="14219" spans="9:13" x14ac:dyDescent="0.25">
      <c r="I14219">
        <v>25212</v>
      </c>
      <c r="J14219" t="s">
        <v>459</v>
      </c>
      <c r="K14219" t="s">
        <v>826</v>
      </c>
      <c r="L14219" s="82">
        <v>23194</v>
      </c>
      <c r="M14219" t="s">
        <v>15374</v>
      </c>
    </row>
    <row r="14220" spans="9:13" x14ac:dyDescent="0.25">
      <c r="I14220">
        <v>25213</v>
      </c>
      <c r="J14220" t="s">
        <v>235</v>
      </c>
      <c r="K14220" t="s">
        <v>902</v>
      </c>
      <c r="L14220" s="82">
        <v>23281</v>
      </c>
      <c r="M14220" t="s">
        <v>15375</v>
      </c>
    </row>
    <row r="14221" spans="9:13" x14ac:dyDescent="0.25">
      <c r="I14221">
        <v>25214</v>
      </c>
      <c r="J14221" t="s">
        <v>449</v>
      </c>
      <c r="K14221" t="s">
        <v>885</v>
      </c>
      <c r="L14221" s="82">
        <v>23046</v>
      </c>
      <c r="M14221" t="s">
        <v>15376</v>
      </c>
    </row>
    <row r="14222" spans="9:13" x14ac:dyDescent="0.25">
      <c r="I14222">
        <v>25215</v>
      </c>
      <c r="J14222" t="s">
        <v>315</v>
      </c>
      <c r="K14222" t="s">
        <v>854</v>
      </c>
      <c r="L14222" s="82">
        <v>23057</v>
      </c>
      <c r="M14222" t="s">
        <v>15377</v>
      </c>
    </row>
    <row r="14223" spans="9:13" x14ac:dyDescent="0.25">
      <c r="I14223">
        <v>25216</v>
      </c>
      <c r="J14223" t="s">
        <v>551</v>
      </c>
      <c r="K14223" t="s">
        <v>961</v>
      </c>
      <c r="L14223" s="82">
        <v>23170</v>
      </c>
      <c r="M14223" t="s">
        <v>15378</v>
      </c>
    </row>
    <row r="14224" spans="9:13" x14ac:dyDescent="0.25">
      <c r="I14224">
        <v>25217</v>
      </c>
      <c r="J14224" t="s">
        <v>260</v>
      </c>
      <c r="K14224" t="s">
        <v>664</v>
      </c>
      <c r="L14224" s="82">
        <v>24762</v>
      </c>
      <c r="M14224" t="s">
        <v>15379</v>
      </c>
    </row>
    <row r="14225" spans="9:13" x14ac:dyDescent="0.25">
      <c r="I14225">
        <v>25218</v>
      </c>
      <c r="J14225" t="s">
        <v>151</v>
      </c>
      <c r="K14225" t="s">
        <v>966</v>
      </c>
      <c r="L14225" s="82">
        <v>24703</v>
      </c>
      <c r="M14225" t="s">
        <v>15380</v>
      </c>
    </row>
    <row r="14226" spans="9:13" x14ac:dyDescent="0.25">
      <c r="I14226">
        <v>25219</v>
      </c>
      <c r="J14226" t="s">
        <v>279</v>
      </c>
      <c r="K14226" t="s">
        <v>840</v>
      </c>
      <c r="L14226" s="82">
        <v>24551</v>
      </c>
      <c r="M14226" t="s">
        <v>15381</v>
      </c>
    </row>
    <row r="14227" spans="9:13" x14ac:dyDescent="0.25">
      <c r="I14227">
        <v>25220</v>
      </c>
      <c r="J14227" t="s">
        <v>228</v>
      </c>
      <c r="K14227" t="s">
        <v>884</v>
      </c>
      <c r="L14227" s="82">
        <v>22607</v>
      </c>
      <c r="M14227" t="s">
        <v>15382</v>
      </c>
    </row>
    <row r="14228" spans="9:13" x14ac:dyDescent="0.25">
      <c r="I14228">
        <v>25221</v>
      </c>
      <c r="J14228" t="s">
        <v>317</v>
      </c>
      <c r="K14228" t="s">
        <v>824</v>
      </c>
      <c r="L14228" s="82">
        <v>22388</v>
      </c>
      <c r="M14228" t="s">
        <v>15383</v>
      </c>
    </row>
    <row r="14229" spans="9:13" x14ac:dyDescent="0.25">
      <c r="I14229">
        <v>25222</v>
      </c>
      <c r="J14229" t="s">
        <v>230</v>
      </c>
      <c r="K14229" t="s">
        <v>894</v>
      </c>
      <c r="L14229" s="82">
        <v>22392</v>
      </c>
      <c r="M14229" t="s">
        <v>15384</v>
      </c>
    </row>
    <row r="14230" spans="9:13" x14ac:dyDescent="0.25">
      <c r="I14230">
        <v>25223</v>
      </c>
      <c r="J14230" t="s">
        <v>483</v>
      </c>
      <c r="K14230" t="s">
        <v>963</v>
      </c>
      <c r="L14230" s="82">
        <v>24187</v>
      </c>
      <c r="M14230" t="s">
        <v>15385</v>
      </c>
    </row>
    <row r="14231" spans="9:13" x14ac:dyDescent="0.25">
      <c r="I14231">
        <v>25224</v>
      </c>
      <c r="J14231" t="s">
        <v>488</v>
      </c>
      <c r="K14231" t="s">
        <v>894</v>
      </c>
      <c r="L14231" s="82">
        <v>23828</v>
      </c>
      <c r="M14231" t="s">
        <v>15386</v>
      </c>
    </row>
    <row r="14232" spans="9:13" x14ac:dyDescent="0.25">
      <c r="I14232">
        <v>25225</v>
      </c>
      <c r="J14232" t="s">
        <v>391</v>
      </c>
      <c r="K14232" t="s">
        <v>850</v>
      </c>
      <c r="L14232" s="82">
        <v>23856</v>
      </c>
      <c r="M14232" t="s">
        <v>15387</v>
      </c>
    </row>
    <row r="14233" spans="9:13" x14ac:dyDescent="0.25">
      <c r="I14233">
        <v>25226</v>
      </c>
      <c r="J14233" t="s">
        <v>345</v>
      </c>
      <c r="K14233" t="s">
        <v>894</v>
      </c>
      <c r="L14233" s="82">
        <v>24055</v>
      </c>
      <c r="M14233" t="s">
        <v>15388</v>
      </c>
    </row>
    <row r="14234" spans="9:13" x14ac:dyDescent="0.25">
      <c r="I14234">
        <v>25227</v>
      </c>
      <c r="J14234" t="s">
        <v>180</v>
      </c>
      <c r="K14234" t="s">
        <v>902</v>
      </c>
      <c r="L14234" s="82">
        <v>23946</v>
      </c>
      <c r="M14234" t="s">
        <v>15389</v>
      </c>
    </row>
    <row r="14235" spans="9:13" x14ac:dyDescent="0.25">
      <c r="I14235">
        <v>25228</v>
      </c>
      <c r="J14235" t="s">
        <v>620</v>
      </c>
      <c r="K14235" t="s">
        <v>1002</v>
      </c>
      <c r="L14235" s="82">
        <v>23664</v>
      </c>
      <c r="M14235" t="s">
        <v>15390</v>
      </c>
    </row>
    <row r="14236" spans="9:13" x14ac:dyDescent="0.25">
      <c r="I14236">
        <v>25229</v>
      </c>
      <c r="J14236" t="s">
        <v>648</v>
      </c>
      <c r="K14236" t="s">
        <v>872</v>
      </c>
      <c r="L14236" s="82">
        <v>23451</v>
      </c>
      <c r="M14236" t="s">
        <v>15391</v>
      </c>
    </row>
    <row r="14237" spans="9:13" x14ac:dyDescent="0.25">
      <c r="I14237">
        <v>25230</v>
      </c>
      <c r="J14237" t="s">
        <v>535</v>
      </c>
      <c r="K14237" t="s">
        <v>859</v>
      </c>
      <c r="L14237" s="82">
        <v>23697</v>
      </c>
      <c r="M14237" t="s">
        <v>15392</v>
      </c>
    </row>
    <row r="14238" spans="9:13" x14ac:dyDescent="0.25">
      <c r="I14238">
        <v>25231</v>
      </c>
      <c r="J14238" t="s">
        <v>316</v>
      </c>
      <c r="K14238" t="s">
        <v>993</v>
      </c>
      <c r="L14238" s="82">
        <v>21723</v>
      </c>
      <c r="M14238" t="s">
        <v>15393</v>
      </c>
    </row>
    <row r="14239" spans="9:13" x14ac:dyDescent="0.25">
      <c r="I14239">
        <v>25232</v>
      </c>
      <c r="J14239" t="s">
        <v>658</v>
      </c>
      <c r="K14239" t="s">
        <v>903</v>
      </c>
      <c r="L14239" s="82">
        <v>21622</v>
      </c>
      <c r="M14239" t="s">
        <v>15394</v>
      </c>
    </row>
    <row r="14240" spans="9:13" x14ac:dyDescent="0.25">
      <c r="I14240">
        <v>25233</v>
      </c>
      <c r="J14240" t="s">
        <v>542</v>
      </c>
      <c r="K14240" t="s">
        <v>960</v>
      </c>
      <c r="L14240" s="82">
        <v>21679</v>
      </c>
      <c r="M14240" t="s">
        <v>15395</v>
      </c>
    </row>
    <row r="14241" spans="9:13" x14ac:dyDescent="0.25">
      <c r="I14241">
        <v>25234</v>
      </c>
      <c r="J14241" t="s">
        <v>576</v>
      </c>
      <c r="K14241" t="s">
        <v>952</v>
      </c>
      <c r="L14241" s="82">
        <v>23294</v>
      </c>
      <c r="M14241" t="s">
        <v>15396</v>
      </c>
    </row>
    <row r="14242" spans="9:13" x14ac:dyDescent="0.25">
      <c r="I14242">
        <v>25235</v>
      </c>
      <c r="J14242" t="s">
        <v>629</v>
      </c>
      <c r="K14242" t="s">
        <v>823</v>
      </c>
      <c r="L14242" s="82">
        <v>23008</v>
      </c>
      <c r="M14242" t="s">
        <v>15397</v>
      </c>
    </row>
    <row r="14243" spans="9:13" x14ac:dyDescent="0.25">
      <c r="I14243">
        <v>25236</v>
      </c>
      <c r="J14243" t="s">
        <v>395</v>
      </c>
      <c r="K14243" t="s">
        <v>664</v>
      </c>
      <c r="L14243" s="82">
        <v>22655</v>
      </c>
      <c r="M14243" t="s">
        <v>15398</v>
      </c>
    </row>
    <row r="14244" spans="9:13" x14ac:dyDescent="0.25">
      <c r="I14244">
        <v>25237</v>
      </c>
      <c r="J14244" t="s">
        <v>449</v>
      </c>
      <c r="K14244" t="s">
        <v>966</v>
      </c>
      <c r="L14244" s="82">
        <v>22815</v>
      </c>
      <c r="M14244" t="s">
        <v>15399</v>
      </c>
    </row>
    <row r="14245" spans="9:13" x14ac:dyDescent="0.25">
      <c r="I14245">
        <v>25238</v>
      </c>
      <c r="J14245" t="s">
        <v>415</v>
      </c>
      <c r="K14245" t="s">
        <v>990</v>
      </c>
      <c r="L14245" s="82">
        <v>22662</v>
      </c>
      <c r="M14245" t="s">
        <v>15400</v>
      </c>
    </row>
    <row r="14246" spans="9:13" x14ac:dyDescent="0.25">
      <c r="I14246">
        <v>25239</v>
      </c>
      <c r="J14246" t="s">
        <v>448</v>
      </c>
      <c r="K14246" t="s">
        <v>931</v>
      </c>
      <c r="L14246" s="82">
        <v>22822</v>
      </c>
      <c r="M14246" t="s">
        <v>15401</v>
      </c>
    </row>
    <row r="14247" spans="9:13" x14ac:dyDescent="0.25">
      <c r="I14247">
        <v>25240</v>
      </c>
      <c r="J14247" t="s">
        <v>262</v>
      </c>
      <c r="K14247" t="s">
        <v>1003</v>
      </c>
      <c r="L14247" s="82">
        <v>22511</v>
      </c>
      <c r="M14247" t="s">
        <v>15402</v>
      </c>
    </row>
    <row r="14248" spans="9:13" x14ac:dyDescent="0.25">
      <c r="I14248">
        <v>25241</v>
      </c>
      <c r="J14248" t="s">
        <v>517</v>
      </c>
      <c r="K14248" t="s">
        <v>864</v>
      </c>
      <c r="L14248" s="82">
        <v>21544</v>
      </c>
      <c r="M14248" t="s">
        <v>15403</v>
      </c>
    </row>
    <row r="14249" spans="9:13" x14ac:dyDescent="0.25">
      <c r="I14249">
        <v>25242</v>
      </c>
      <c r="J14249" t="s">
        <v>504</v>
      </c>
      <c r="K14249" t="s">
        <v>975</v>
      </c>
      <c r="L14249" s="82">
        <v>21296</v>
      </c>
      <c r="M14249" t="s">
        <v>15404</v>
      </c>
    </row>
    <row r="14250" spans="9:13" x14ac:dyDescent="0.25">
      <c r="I14250">
        <v>25243</v>
      </c>
      <c r="J14250" t="s">
        <v>569</v>
      </c>
      <c r="K14250" t="s">
        <v>839</v>
      </c>
      <c r="L14250" s="82">
        <v>21252</v>
      </c>
      <c r="M14250" t="s">
        <v>15405</v>
      </c>
    </row>
    <row r="14251" spans="9:13" x14ac:dyDescent="0.25">
      <c r="I14251">
        <v>25244</v>
      </c>
      <c r="J14251" t="s">
        <v>432</v>
      </c>
      <c r="K14251" t="s">
        <v>976</v>
      </c>
      <c r="L14251" s="82">
        <v>20886</v>
      </c>
      <c r="M14251" t="s">
        <v>15406</v>
      </c>
    </row>
    <row r="14252" spans="9:13" x14ac:dyDescent="0.25">
      <c r="I14252">
        <v>25245</v>
      </c>
      <c r="J14252" t="s">
        <v>444</v>
      </c>
      <c r="K14252" t="s">
        <v>902</v>
      </c>
      <c r="L14252" s="82">
        <v>13207</v>
      </c>
      <c r="M14252" t="s">
        <v>15407</v>
      </c>
    </row>
    <row r="14253" spans="9:13" x14ac:dyDescent="0.25">
      <c r="I14253">
        <v>25246</v>
      </c>
      <c r="J14253" t="s">
        <v>553</v>
      </c>
      <c r="K14253" t="s">
        <v>840</v>
      </c>
      <c r="L14253" s="82">
        <v>13315</v>
      </c>
      <c r="M14253" t="s">
        <v>15408</v>
      </c>
    </row>
    <row r="14254" spans="9:13" x14ac:dyDescent="0.25">
      <c r="I14254">
        <v>25247</v>
      </c>
      <c r="J14254" t="s">
        <v>402</v>
      </c>
      <c r="K14254" t="s">
        <v>863</v>
      </c>
      <c r="L14254" s="82">
        <v>22052</v>
      </c>
      <c r="M14254" t="s">
        <v>15409</v>
      </c>
    </row>
    <row r="14255" spans="9:13" x14ac:dyDescent="0.25">
      <c r="I14255">
        <v>25248</v>
      </c>
      <c r="J14255" t="s">
        <v>179</v>
      </c>
      <c r="K14255" t="s">
        <v>990</v>
      </c>
      <c r="L14255" s="82">
        <v>21994</v>
      </c>
      <c r="M14255" t="s">
        <v>15410</v>
      </c>
    </row>
    <row r="14256" spans="9:13" x14ac:dyDescent="0.25">
      <c r="I14256">
        <v>25249</v>
      </c>
      <c r="J14256" t="s">
        <v>318</v>
      </c>
      <c r="K14256" t="s">
        <v>1016</v>
      </c>
      <c r="L14256" s="82">
        <v>21040</v>
      </c>
      <c r="M14256" t="s">
        <v>15411</v>
      </c>
    </row>
    <row r="14257" spans="9:13" x14ac:dyDescent="0.25">
      <c r="I14257">
        <v>25250</v>
      </c>
      <c r="J14257" t="s">
        <v>695</v>
      </c>
      <c r="K14257" t="s">
        <v>833</v>
      </c>
      <c r="L14257" s="82">
        <v>20921</v>
      </c>
      <c r="M14257" t="s">
        <v>15412</v>
      </c>
    </row>
    <row r="14258" spans="9:13" x14ac:dyDescent="0.25">
      <c r="I14258">
        <v>25251</v>
      </c>
      <c r="J14258" t="s">
        <v>650</v>
      </c>
      <c r="K14258" t="s">
        <v>932</v>
      </c>
      <c r="L14258" s="82">
        <v>20993</v>
      </c>
      <c r="M14258" t="s">
        <v>15413</v>
      </c>
    </row>
    <row r="14259" spans="9:13" x14ac:dyDescent="0.25">
      <c r="I14259">
        <v>25252</v>
      </c>
      <c r="J14259" t="s">
        <v>553</v>
      </c>
      <c r="K14259" t="s">
        <v>842</v>
      </c>
      <c r="L14259" s="82">
        <v>20549</v>
      </c>
      <c r="M14259" t="s">
        <v>15414</v>
      </c>
    </row>
    <row r="14260" spans="9:13" x14ac:dyDescent="0.25">
      <c r="I14260">
        <v>25253</v>
      </c>
      <c r="J14260" t="s">
        <v>229</v>
      </c>
      <c r="K14260" t="s">
        <v>943</v>
      </c>
      <c r="L14260" s="82">
        <v>27772</v>
      </c>
      <c r="M14260" t="s">
        <v>15415</v>
      </c>
    </row>
    <row r="14261" spans="9:13" x14ac:dyDescent="0.25">
      <c r="I14261">
        <v>25254</v>
      </c>
      <c r="J14261" t="s">
        <v>635</v>
      </c>
      <c r="K14261" t="s">
        <v>962</v>
      </c>
      <c r="L14261" s="82">
        <v>27921</v>
      </c>
      <c r="M14261" t="s">
        <v>15416</v>
      </c>
    </row>
    <row r="14262" spans="9:13" x14ac:dyDescent="0.25">
      <c r="I14262">
        <v>25255</v>
      </c>
      <c r="J14262" t="s">
        <v>456</v>
      </c>
      <c r="K14262" t="s">
        <v>840</v>
      </c>
      <c r="L14262" s="82">
        <v>27511</v>
      </c>
      <c r="M14262" t="s">
        <v>15417</v>
      </c>
    </row>
    <row r="14263" spans="9:13" x14ac:dyDescent="0.25">
      <c r="I14263">
        <v>25256</v>
      </c>
      <c r="J14263" t="s">
        <v>703</v>
      </c>
      <c r="K14263" t="s">
        <v>837</v>
      </c>
      <c r="L14263" s="82">
        <v>27512</v>
      </c>
      <c r="M14263" t="s">
        <v>15418</v>
      </c>
    </row>
    <row r="14264" spans="9:13" x14ac:dyDescent="0.25">
      <c r="I14264">
        <v>25257</v>
      </c>
      <c r="J14264" t="s">
        <v>173</v>
      </c>
      <c r="K14264" t="s">
        <v>860</v>
      </c>
      <c r="L14264" s="82">
        <v>29496</v>
      </c>
      <c r="M14264" t="s">
        <v>15419</v>
      </c>
    </row>
    <row r="14265" spans="9:13" x14ac:dyDescent="0.25">
      <c r="I14265">
        <v>25258</v>
      </c>
      <c r="J14265" t="s">
        <v>252</v>
      </c>
      <c r="K14265" t="s">
        <v>908</v>
      </c>
      <c r="L14265" s="82">
        <v>29446</v>
      </c>
      <c r="M14265" t="s">
        <v>15420</v>
      </c>
    </row>
    <row r="14266" spans="9:13" x14ac:dyDescent="0.25">
      <c r="I14266">
        <v>25259</v>
      </c>
      <c r="J14266" t="s">
        <v>169</v>
      </c>
      <c r="K14266" t="s">
        <v>495</v>
      </c>
      <c r="L14266" s="82">
        <v>29120</v>
      </c>
      <c r="M14266" t="s">
        <v>15421</v>
      </c>
    </row>
    <row r="14267" spans="9:13" x14ac:dyDescent="0.25">
      <c r="I14267">
        <v>25260</v>
      </c>
      <c r="J14267" t="s">
        <v>234</v>
      </c>
      <c r="K14267" t="s">
        <v>933</v>
      </c>
      <c r="L14267" s="82">
        <v>28713</v>
      </c>
      <c r="M14267" t="s">
        <v>15422</v>
      </c>
    </row>
    <row r="14268" spans="9:13" x14ac:dyDescent="0.25">
      <c r="I14268">
        <v>25261</v>
      </c>
      <c r="J14268" t="s">
        <v>276</v>
      </c>
      <c r="K14268" t="s">
        <v>888</v>
      </c>
      <c r="L14268" s="82">
        <v>28765</v>
      </c>
      <c r="M14268" t="s">
        <v>15423</v>
      </c>
    </row>
    <row r="14269" spans="9:13" x14ac:dyDescent="0.25">
      <c r="I14269">
        <v>25262</v>
      </c>
      <c r="J14269" t="s">
        <v>419</v>
      </c>
      <c r="K14269" t="s">
        <v>982</v>
      </c>
      <c r="L14269" s="82">
        <v>14129</v>
      </c>
      <c r="M14269" t="s">
        <v>15424</v>
      </c>
    </row>
    <row r="14270" spans="9:13" x14ac:dyDescent="0.25">
      <c r="I14270">
        <v>25263</v>
      </c>
      <c r="J14270" t="s">
        <v>560</v>
      </c>
      <c r="K14270" t="s">
        <v>830</v>
      </c>
      <c r="L14270" s="82">
        <v>14137</v>
      </c>
      <c r="M14270" t="s">
        <v>15425</v>
      </c>
    </row>
    <row r="14271" spans="9:13" x14ac:dyDescent="0.25">
      <c r="I14271">
        <v>25264</v>
      </c>
      <c r="J14271" t="s">
        <v>164</v>
      </c>
      <c r="K14271" t="s">
        <v>417</v>
      </c>
      <c r="L14271" s="82">
        <v>28231</v>
      </c>
      <c r="M14271" t="s">
        <v>15426</v>
      </c>
    </row>
    <row r="14272" spans="9:13" x14ac:dyDescent="0.25">
      <c r="I14272">
        <v>25265</v>
      </c>
      <c r="J14272" t="s">
        <v>285</v>
      </c>
      <c r="K14272" t="s">
        <v>992</v>
      </c>
      <c r="L14272" s="82">
        <v>28908</v>
      </c>
      <c r="M14272" t="s">
        <v>15427</v>
      </c>
    </row>
    <row r="14273" spans="9:13" x14ac:dyDescent="0.25">
      <c r="I14273">
        <v>25266</v>
      </c>
      <c r="J14273" t="s">
        <v>249</v>
      </c>
      <c r="K14273" t="s">
        <v>1007</v>
      </c>
      <c r="L14273" s="82">
        <v>14358</v>
      </c>
      <c r="M14273" t="s">
        <v>15428</v>
      </c>
    </row>
    <row r="14274" spans="9:13" x14ac:dyDescent="0.25">
      <c r="I14274">
        <v>25267</v>
      </c>
      <c r="J14274" t="s">
        <v>375</v>
      </c>
      <c r="K14274" t="s">
        <v>964</v>
      </c>
      <c r="L14274" s="82">
        <v>14387</v>
      </c>
      <c r="M14274" t="s">
        <v>15429</v>
      </c>
    </row>
    <row r="14275" spans="9:13" x14ac:dyDescent="0.25">
      <c r="I14275">
        <v>25268</v>
      </c>
      <c r="J14275" t="s">
        <v>180</v>
      </c>
      <c r="K14275" t="s">
        <v>870</v>
      </c>
      <c r="L14275" s="82">
        <v>14288</v>
      </c>
      <c r="M14275" t="s">
        <v>15430</v>
      </c>
    </row>
    <row r="14276" spans="9:13" x14ac:dyDescent="0.25">
      <c r="I14276">
        <v>25269</v>
      </c>
      <c r="J14276" t="s">
        <v>728</v>
      </c>
      <c r="K14276" t="s">
        <v>664</v>
      </c>
      <c r="L14276" s="82">
        <v>14338</v>
      </c>
      <c r="M14276" t="s">
        <v>15431</v>
      </c>
    </row>
    <row r="14277" spans="9:13" x14ac:dyDescent="0.25">
      <c r="I14277">
        <v>25270</v>
      </c>
      <c r="J14277" t="s">
        <v>624</v>
      </c>
      <c r="K14277" t="s">
        <v>871</v>
      </c>
      <c r="L14277" s="82">
        <v>15952</v>
      </c>
      <c r="M14277" t="s">
        <v>15432</v>
      </c>
    </row>
    <row r="14278" spans="9:13" x14ac:dyDescent="0.25">
      <c r="I14278">
        <v>25271</v>
      </c>
      <c r="J14278" t="s">
        <v>409</v>
      </c>
      <c r="K14278" t="s">
        <v>965</v>
      </c>
      <c r="L14278" s="82">
        <v>16038</v>
      </c>
      <c r="M14278" t="s">
        <v>15433</v>
      </c>
    </row>
    <row r="14279" spans="9:13" x14ac:dyDescent="0.25">
      <c r="I14279">
        <v>25272</v>
      </c>
      <c r="J14279" t="s">
        <v>240</v>
      </c>
      <c r="K14279" t="s">
        <v>967</v>
      </c>
      <c r="L14279" s="82">
        <v>15787</v>
      </c>
      <c r="M14279" t="s">
        <v>15434</v>
      </c>
    </row>
    <row r="14280" spans="9:13" x14ac:dyDescent="0.25">
      <c r="I14280">
        <v>25273</v>
      </c>
      <c r="J14280" t="s">
        <v>401</v>
      </c>
      <c r="K14280" t="s">
        <v>839</v>
      </c>
      <c r="L14280" s="82">
        <v>15862</v>
      </c>
      <c r="M14280" t="s">
        <v>15435</v>
      </c>
    </row>
    <row r="14281" spans="9:13" x14ac:dyDescent="0.25">
      <c r="I14281">
        <v>25274</v>
      </c>
      <c r="J14281" t="s">
        <v>266</v>
      </c>
      <c r="K14281" t="s">
        <v>875</v>
      </c>
      <c r="L14281" s="82">
        <v>27985</v>
      </c>
      <c r="M14281" t="s">
        <v>15436</v>
      </c>
    </row>
    <row r="14282" spans="9:13" x14ac:dyDescent="0.25">
      <c r="I14282">
        <v>25275</v>
      </c>
      <c r="J14282" t="s">
        <v>601</v>
      </c>
      <c r="K14282" t="s">
        <v>1016</v>
      </c>
      <c r="L14282" s="82">
        <v>27816</v>
      </c>
      <c r="M14282" t="s">
        <v>15437</v>
      </c>
    </row>
    <row r="14283" spans="9:13" x14ac:dyDescent="0.25">
      <c r="I14283">
        <v>25276</v>
      </c>
      <c r="J14283" t="s">
        <v>511</v>
      </c>
      <c r="K14283" t="s">
        <v>912</v>
      </c>
      <c r="L14283" s="82">
        <v>27949</v>
      </c>
      <c r="M14283" t="s">
        <v>15438</v>
      </c>
    </row>
    <row r="14284" spans="9:13" x14ac:dyDescent="0.25">
      <c r="I14284">
        <v>25277</v>
      </c>
      <c r="J14284" t="s">
        <v>440</v>
      </c>
      <c r="K14284" t="s">
        <v>898</v>
      </c>
      <c r="L14284" s="82">
        <v>27774</v>
      </c>
      <c r="M14284" t="s">
        <v>15439</v>
      </c>
    </row>
    <row r="14285" spans="9:13" x14ac:dyDescent="0.25">
      <c r="I14285">
        <v>25278</v>
      </c>
      <c r="J14285" t="s">
        <v>271</v>
      </c>
      <c r="K14285" t="s">
        <v>876</v>
      </c>
      <c r="L14285" s="82">
        <v>28115</v>
      </c>
      <c r="M14285" t="s">
        <v>15440</v>
      </c>
    </row>
    <row r="14286" spans="9:13" x14ac:dyDescent="0.25">
      <c r="I14286">
        <v>25279</v>
      </c>
      <c r="J14286" t="s">
        <v>674</v>
      </c>
      <c r="K14286" t="s">
        <v>931</v>
      </c>
      <c r="L14286" s="82">
        <v>27829</v>
      </c>
      <c r="M14286" t="s">
        <v>15441</v>
      </c>
    </row>
    <row r="14287" spans="9:13" x14ac:dyDescent="0.25">
      <c r="I14287">
        <v>25280</v>
      </c>
      <c r="J14287" t="s">
        <v>228</v>
      </c>
      <c r="K14287" t="s">
        <v>867</v>
      </c>
      <c r="L14287" s="82">
        <v>27916</v>
      </c>
      <c r="M14287" t="s">
        <v>15442</v>
      </c>
    </row>
    <row r="14288" spans="9:13" x14ac:dyDescent="0.25">
      <c r="I14288">
        <v>25281</v>
      </c>
      <c r="J14288" t="s">
        <v>194</v>
      </c>
      <c r="K14288" t="s">
        <v>698</v>
      </c>
      <c r="L14288" s="82">
        <v>27651</v>
      </c>
      <c r="M14288" t="s">
        <v>15443</v>
      </c>
    </row>
    <row r="14289" spans="9:13" x14ac:dyDescent="0.25">
      <c r="I14289">
        <v>25282</v>
      </c>
      <c r="J14289" t="s">
        <v>288</v>
      </c>
      <c r="K14289" t="s">
        <v>891</v>
      </c>
      <c r="L14289" s="82">
        <v>27039</v>
      </c>
      <c r="M14289" t="s">
        <v>15444</v>
      </c>
    </row>
    <row r="14290" spans="9:13" x14ac:dyDescent="0.25">
      <c r="I14290">
        <v>25283</v>
      </c>
      <c r="J14290" t="s">
        <v>588</v>
      </c>
      <c r="K14290" t="s">
        <v>933</v>
      </c>
      <c r="L14290" s="82">
        <v>27276</v>
      </c>
      <c r="M14290" t="s">
        <v>15445</v>
      </c>
    </row>
    <row r="14291" spans="9:13" x14ac:dyDescent="0.25">
      <c r="I14291">
        <v>25284</v>
      </c>
      <c r="J14291" t="s">
        <v>313</v>
      </c>
      <c r="K14291" t="s">
        <v>397</v>
      </c>
      <c r="L14291" s="82">
        <v>26469</v>
      </c>
      <c r="M14291" t="s">
        <v>15446</v>
      </c>
    </row>
    <row r="14292" spans="9:13" x14ac:dyDescent="0.25">
      <c r="I14292">
        <v>25285</v>
      </c>
      <c r="J14292" t="s">
        <v>206</v>
      </c>
      <c r="K14292" t="s">
        <v>923</v>
      </c>
      <c r="L14292" s="82">
        <v>26452</v>
      </c>
      <c r="M14292" t="s">
        <v>15447</v>
      </c>
    </row>
    <row r="14293" spans="9:13" x14ac:dyDescent="0.25">
      <c r="I14293">
        <v>25286</v>
      </c>
      <c r="J14293" t="s">
        <v>365</v>
      </c>
      <c r="K14293" t="s">
        <v>864</v>
      </c>
      <c r="L14293" s="82">
        <v>26546</v>
      </c>
      <c r="M14293" t="s">
        <v>15448</v>
      </c>
    </row>
    <row r="14294" spans="9:13" x14ac:dyDescent="0.25">
      <c r="I14294">
        <v>25287</v>
      </c>
      <c r="J14294" t="s">
        <v>689</v>
      </c>
      <c r="K14294" t="s">
        <v>939</v>
      </c>
      <c r="L14294" s="82">
        <v>26619</v>
      </c>
      <c r="M14294" t="s">
        <v>15449</v>
      </c>
    </row>
    <row r="14295" spans="9:13" x14ac:dyDescent="0.25">
      <c r="I14295">
        <v>25288</v>
      </c>
      <c r="J14295" t="s">
        <v>674</v>
      </c>
      <c r="K14295" t="s">
        <v>862</v>
      </c>
      <c r="L14295" s="82">
        <v>25089</v>
      </c>
      <c r="M14295" t="s">
        <v>15450</v>
      </c>
    </row>
    <row r="14296" spans="9:13" x14ac:dyDescent="0.25">
      <c r="I14296">
        <v>25289</v>
      </c>
      <c r="J14296" t="s">
        <v>187</v>
      </c>
      <c r="K14296" t="s">
        <v>602</v>
      </c>
      <c r="L14296" s="82">
        <v>25082</v>
      </c>
      <c r="M14296" t="s">
        <v>15451</v>
      </c>
    </row>
    <row r="14297" spans="9:13" x14ac:dyDescent="0.25">
      <c r="I14297">
        <v>25290</v>
      </c>
      <c r="J14297" t="s">
        <v>477</v>
      </c>
      <c r="K14297" t="s">
        <v>397</v>
      </c>
      <c r="L14297" s="82">
        <v>25134</v>
      </c>
      <c r="M14297" t="s">
        <v>15452</v>
      </c>
    </row>
    <row r="14298" spans="9:13" x14ac:dyDescent="0.25">
      <c r="I14298">
        <v>25291</v>
      </c>
      <c r="J14298" t="s">
        <v>720</v>
      </c>
      <c r="K14298" t="s">
        <v>913</v>
      </c>
      <c r="L14298" s="82">
        <v>24954</v>
      </c>
      <c r="M14298" t="s">
        <v>15453</v>
      </c>
    </row>
    <row r="14299" spans="9:13" x14ac:dyDescent="0.25">
      <c r="I14299">
        <v>25292</v>
      </c>
      <c r="J14299" t="s">
        <v>276</v>
      </c>
      <c r="K14299" t="s">
        <v>934</v>
      </c>
      <c r="L14299" s="82">
        <v>24607</v>
      </c>
      <c r="M14299" t="s">
        <v>15454</v>
      </c>
    </row>
    <row r="14300" spans="9:13" x14ac:dyDescent="0.25">
      <c r="I14300">
        <v>25293</v>
      </c>
      <c r="J14300" t="s">
        <v>703</v>
      </c>
      <c r="K14300" t="s">
        <v>959</v>
      </c>
      <c r="L14300" s="82">
        <v>23307</v>
      </c>
      <c r="M14300" t="s">
        <v>15455</v>
      </c>
    </row>
    <row r="14301" spans="9:13" x14ac:dyDescent="0.25">
      <c r="I14301">
        <v>25294</v>
      </c>
      <c r="J14301" t="s">
        <v>466</v>
      </c>
      <c r="K14301" t="s">
        <v>991</v>
      </c>
      <c r="L14301" s="82">
        <v>26225</v>
      </c>
      <c r="M14301" t="s">
        <v>15456</v>
      </c>
    </row>
    <row r="14302" spans="9:13" x14ac:dyDescent="0.25">
      <c r="I14302">
        <v>25295</v>
      </c>
      <c r="J14302" t="s">
        <v>238</v>
      </c>
      <c r="K14302" t="s">
        <v>869</v>
      </c>
      <c r="L14302" s="82">
        <v>25447</v>
      </c>
      <c r="M14302" t="s">
        <v>15457</v>
      </c>
    </row>
    <row r="14303" spans="9:13" x14ac:dyDescent="0.25">
      <c r="I14303">
        <v>25296</v>
      </c>
      <c r="J14303" t="s">
        <v>601</v>
      </c>
      <c r="K14303" t="s">
        <v>949</v>
      </c>
      <c r="L14303" s="82">
        <v>20825</v>
      </c>
      <c r="M14303" t="s">
        <v>15458</v>
      </c>
    </row>
    <row r="14304" spans="9:13" x14ac:dyDescent="0.25">
      <c r="I14304">
        <v>25297</v>
      </c>
      <c r="J14304" t="s">
        <v>688</v>
      </c>
      <c r="K14304" t="s">
        <v>965</v>
      </c>
      <c r="L14304" s="82">
        <v>27107</v>
      </c>
      <c r="M14304" t="s">
        <v>15459</v>
      </c>
    </row>
    <row r="14305" spans="9:13" x14ac:dyDescent="0.25">
      <c r="I14305">
        <v>25298</v>
      </c>
      <c r="J14305" t="s">
        <v>237</v>
      </c>
      <c r="K14305" t="s">
        <v>892</v>
      </c>
      <c r="L14305" s="82">
        <v>29336</v>
      </c>
      <c r="M14305" t="s">
        <v>15460</v>
      </c>
    </row>
    <row r="14306" spans="9:13" x14ac:dyDescent="0.25">
      <c r="I14306">
        <v>25299</v>
      </c>
      <c r="J14306" t="s">
        <v>594</v>
      </c>
      <c r="K14306" t="s">
        <v>938</v>
      </c>
      <c r="L14306" s="82">
        <v>29520</v>
      </c>
      <c r="M14306" t="s">
        <v>15461</v>
      </c>
    </row>
    <row r="14307" spans="9:13" x14ac:dyDescent="0.25">
      <c r="I14307">
        <v>25300</v>
      </c>
      <c r="J14307" t="s">
        <v>545</v>
      </c>
      <c r="K14307" t="s">
        <v>1002</v>
      </c>
      <c r="L14307" s="82">
        <v>29343</v>
      </c>
      <c r="M14307" t="s">
        <v>15462</v>
      </c>
    </row>
    <row r="14308" spans="9:13" x14ac:dyDescent="0.25">
      <c r="I14308">
        <v>25301</v>
      </c>
      <c r="J14308" t="s">
        <v>682</v>
      </c>
      <c r="K14308" t="s">
        <v>122</v>
      </c>
      <c r="L14308" s="82">
        <v>29360</v>
      </c>
      <c r="M14308" t="s">
        <v>15463</v>
      </c>
    </row>
    <row r="14309" spans="9:13" x14ac:dyDescent="0.25">
      <c r="I14309">
        <v>25302</v>
      </c>
      <c r="J14309" t="s">
        <v>652</v>
      </c>
      <c r="K14309" t="s">
        <v>828</v>
      </c>
      <c r="L14309" s="82">
        <v>28636</v>
      </c>
      <c r="M14309" t="s">
        <v>15464</v>
      </c>
    </row>
    <row r="14310" spans="9:13" x14ac:dyDescent="0.25">
      <c r="I14310">
        <v>25303</v>
      </c>
      <c r="J14310" t="s">
        <v>503</v>
      </c>
      <c r="K14310" t="s">
        <v>857</v>
      </c>
      <c r="L14310" s="82">
        <v>26812</v>
      </c>
      <c r="M14310" t="s">
        <v>15465</v>
      </c>
    </row>
    <row r="14311" spans="9:13" x14ac:dyDescent="0.25">
      <c r="I14311">
        <v>25304</v>
      </c>
      <c r="J14311" t="s">
        <v>150</v>
      </c>
      <c r="K14311" t="s">
        <v>830</v>
      </c>
      <c r="L14311" s="82">
        <v>26559</v>
      </c>
      <c r="M14311" t="s">
        <v>15466</v>
      </c>
    </row>
    <row r="14312" spans="9:13" x14ac:dyDescent="0.25">
      <c r="I14312">
        <v>25305</v>
      </c>
      <c r="J14312" t="s">
        <v>468</v>
      </c>
      <c r="K14312" t="s">
        <v>932</v>
      </c>
      <c r="L14312" s="82">
        <v>26794</v>
      </c>
      <c r="M14312" t="s">
        <v>15467</v>
      </c>
    </row>
    <row r="14313" spans="9:13" x14ac:dyDescent="0.25">
      <c r="I14313">
        <v>25306</v>
      </c>
      <c r="J14313" t="s">
        <v>625</v>
      </c>
      <c r="K14313" t="s">
        <v>906</v>
      </c>
      <c r="L14313" s="82">
        <v>27022</v>
      </c>
      <c r="M14313" t="s">
        <v>15468</v>
      </c>
    </row>
    <row r="14314" spans="9:13" x14ac:dyDescent="0.25">
      <c r="I14314">
        <v>25307</v>
      </c>
      <c r="J14314" t="s">
        <v>727</v>
      </c>
      <c r="K14314" t="s">
        <v>857</v>
      </c>
      <c r="L14314" s="82">
        <v>26931</v>
      </c>
      <c r="M14314" t="s">
        <v>15469</v>
      </c>
    </row>
    <row r="14315" spans="9:13" x14ac:dyDescent="0.25">
      <c r="I14315">
        <v>25308</v>
      </c>
      <c r="J14315" t="s">
        <v>673</v>
      </c>
      <c r="K14315" t="s">
        <v>927</v>
      </c>
      <c r="L14315" s="82">
        <v>26342</v>
      </c>
      <c r="M14315" t="s">
        <v>15470</v>
      </c>
    </row>
    <row r="14316" spans="9:13" x14ac:dyDescent="0.25">
      <c r="I14316">
        <v>25309</v>
      </c>
      <c r="J14316" t="s">
        <v>710</v>
      </c>
      <c r="K14316" t="s">
        <v>872</v>
      </c>
      <c r="L14316" s="82">
        <v>26445</v>
      </c>
      <c r="M14316" t="s">
        <v>15471</v>
      </c>
    </row>
    <row r="14317" spans="9:13" x14ac:dyDescent="0.25">
      <c r="I14317">
        <v>25310</v>
      </c>
      <c r="J14317" t="s">
        <v>486</v>
      </c>
      <c r="K14317" t="s">
        <v>901</v>
      </c>
      <c r="L14317" s="82">
        <v>26218</v>
      </c>
      <c r="M14317" t="s">
        <v>15472</v>
      </c>
    </row>
    <row r="14318" spans="9:13" x14ac:dyDescent="0.25">
      <c r="I14318">
        <v>25311</v>
      </c>
      <c r="J14318" t="s">
        <v>428</v>
      </c>
      <c r="K14318" t="s">
        <v>842</v>
      </c>
      <c r="L14318" s="82">
        <v>26637</v>
      </c>
      <c r="M14318" t="s">
        <v>15473</v>
      </c>
    </row>
    <row r="14319" spans="9:13" x14ac:dyDescent="0.25">
      <c r="I14319">
        <v>25312</v>
      </c>
      <c r="J14319" t="s">
        <v>473</v>
      </c>
      <c r="K14319" t="s">
        <v>851</v>
      </c>
      <c r="L14319" s="82">
        <v>26397</v>
      </c>
      <c r="M14319" t="s">
        <v>15474</v>
      </c>
    </row>
    <row r="14320" spans="9:13" x14ac:dyDescent="0.25">
      <c r="I14320">
        <v>25313</v>
      </c>
      <c r="J14320" t="s">
        <v>233</v>
      </c>
      <c r="K14320" t="s">
        <v>918</v>
      </c>
      <c r="L14320" s="82">
        <v>26056</v>
      </c>
      <c r="M14320" t="s">
        <v>15475</v>
      </c>
    </row>
    <row r="14321" spans="9:13" x14ac:dyDescent="0.25">
      <c r="I14321">
        <v>25314</v>
      </c>
      <c r="J14321" t="s">
        <v>314</v>
      </c>
      <c r="K14321" t="s">
        <v>1001</v>
      </c>
      <c r="L14321" s="82">
        <v>26241</v>
      </c>
      <c r="M14321" t="s">
        <v>15476</v>
      </c>
    </row>
    <row r="14322" spans="9:13" x14ac:dyDescent="0.25">
      <c r="I14322">
        <v>25315</v>
      </c>
      <c r="J14322" t="s">
        <v>636</v>
      </c>
      <c r="K14322" t="s">
        <v>887</v>
      </c>
      <c r="L14322" s="82">
        <v>26102</v>
      </c>
      <c r="M14322" t="s">
        <v>15477</v>
      </c>
    </row>
    <row r="14323" spans="9:13" x14ac:dyDescent="0.25">
      <c r="I14323">
        <v>25316</v>
      </c>
      <c r="J14323" t="s">
        <v>678</v>
      </c>
      <c r="K14323" t="s">
        <v>824</v>
      </c>
      <c r="L14323" s="82">
        <v>26223</v>
      </c>
      <c r="M14323" t="s">
        <v>15478</v>
      </c>
    </row>
    <row r="14324" spans="9:13" x14ac:dyDescent="0.25">
      <c r="I14324">
        <v>25317</v>
      </c>
      <c r="J14324" t="s">
        <v>439</v>
      </c>
      <c r="K14324" t="s">
        <v>856</v>
      </c>
      <c r="L14324" s="82">
        <v>26197</v>
      </c>
      <c r="M14324" t="s">
        <v>15479</v>
      </c>
    </row>
    <row r="14325" spans="9:13" x14ac:dyDescent="0.25">
      <c r="I14325">
        <v>25318</v>
      </c>
      <c r="J14325" t="s">
        <v>324</v>
      </c>
      <c r="K14325" t="s">
        <v>838</v>
      </c>
      <c r="L14325" s="82">
        <v>26108</v>
      </c>
      <c r="M14325" t="s">
        <v>15480</v>
      </c>
    </row>
    <row r="14326" spans="9:13" x14ac:dyDescent="0.25">
      <c r="I14326">
        <v>25319</v>
      </c>
      <c r="J14326" t="s">
        <v>150</v>
      </c>
      <c r="K14326" t="s">
        <v>982</v>
      </c>
      <c r="L14326" s="82">
        <v>25994</v>
      </c>
      <c r="M14326" t="s">
        <v>15481</v>
      </c>
    </row>
    <row r="14327" spans="9:13" x14ac:dyDescent="0.25">
      <c r="I14327">
        <v>25320</v>
      </c>
      <c r="J14327" t="s">
        <v>157</v>
      </c>
      <c r="K14327" t="s">
        <v>857</v>
      </c>
      <c r="L14327" s="82">
        <v>26187</v>
      </c>
      <c r="M14327" t="s">
        <v>15482</v>
      </c>
    </row>
    <row r="14328" spans="9:13" x14ac:dyDescent="0.25">
      <c r="I14328">
        <v>25321</v>
      </c>
      <c r="J14328" t="s">
        <v>444</v>
      </c>
      <c r="K14328" t="s">
        <v>831</v>
      </c>
      <c r="L14328" s="82">
        <v>25634</v>
      </c>
      <c r="M14328" t="s">
        <v>15483</v>
      </c>
    </row>
    <row r="14329" spans="9:13" x14ac:dyDescent="0.25">
      <c r="I14329">
        <v>25322</v>
      </c>
      <c r="J14329" t="s">
        <v>422</v>
      </c>
      <c r="K14329" t="s">
        <v>891</v>
      </c>
      <c r="L14329" s="82">
        <v>25999</v>
      </c>
      <c r="M14329" t="s">
        <v>15484</v>
      </c>
    </row>
    <row r="14330" spans="9:13" x14ac:dyDescent="0.25">
      <c r="I14330">
        <v>25323</v>
      </c>
      <c r="J14330" t="s">
        <v>395</v>
      </c>
      <c r="K14330" t="s">
        <v>871</v>
      </c>
      <c r="L14330" s="82">
        <v>26057</v>
      </c>
      <c r="M14330" t="s">
        <v>15485</v>
      </c>
    </row>
    <row r="14331" spans="9:13" x14ac:dyDescent="0.25">
      <c r="I14331">
        <v>25324</v>
      </c>
      <c r="J14331" t="s">
        <v>177</v>
      </c>
      <c r="K14331" t="s">
        <v>870</v>
      </c>
      <c r="L14331" s="82">
        <v>26168</v>
      </c>
      <c r="M14331" t="s">
        <v>15486</v>
      </c>
    </row>
    <row r="14332" spans="9:13" x14ac:dyDescent="0.25">
      <c r="I14332">
        <v>25325</v>
      </c>
      <c r="J14332" t="s">
        <v>164</v>
      </c>
      <c r="K14332" t="s">
        <v>996</v>
      </c>
      <c r="L14332" s="82">
        <v>6622</v>
      </c>
      <c r="M14332" t="s">
        <v>15487</v>
      </c>
    </row>
    <row r="14333" spans="9:13" x14ac:dyDescent="0.25">
      <c r="I14333">
        <v>25326</v>
      </c>
      <c r="J14333" t="s">
        <v>231</v>
      </c>
      <c r="K14333" t="s">
        <v>749</v>
      </c>
      <c r="L14333" s="82">
        <v>25632</v>
      </c>
      <c r="M14333" t="s">
        <v>15488</v>
      </c>
    </row>
    <row r="14334" spans="9:13" x14ac:dyDescent="0.25">
      <c r="I14334">
        <v>25327</v>
      </c>
      <c r="J14334" t="s">
        <v>190</v>
      </c>
      <c r="K14334" t="s">
        <v>861</v>
      </c>
      <c r="L14334" s="82">
        <v>27526</v>
      </c>
      <c r="M14334" t="s">
        <v>15489</v>
      </c>
    </row>
    <row r="14335" spans="9:13" x14ac:dyDescent="0.25">
      <c r="I14335">
        <v>25328</v>
      </c>
      <c r="J14335" t="s">
        <v>663</v>
      </c>
      <c r="K14335" t="s">
        <v>867</v>
      </c>
      <c r="L14335" s="82">
        <v>27196</v>
      </c>
      <c r="M14335" t="s">
        <v>15490</v>
      </c>
    </row>
    <row r="14336" spans="9:13" x14ac:dyDescent="0.25">
      <c r="I14336">
        <v>25329</v>
      </c>
      <c r="J14336" t="s">
        <v>158</v>
      </c>
      <c r="K14336" t="s">
        <v>849</v>
      </c>
      <c r="L14336" s="82">
        <v>27200</v>
      </c>
      <c r="M14336" t="s">
        <v>15491</v>
      </c>
    </row>
    <row r="14337" spans="9:13" x14ac:dyDescent="0.25">
      <c r="I14337">
        <v>25330</v>
      </c>
      <c r="J14337" t="s">
        <v>320</v>
      </c>
      <c r="K14337" t="s">
        <v>959</v>
      </c>
      <c r="L14337" s="82">
        <v>10857</v>
      </c>
      <c r="M14337" t="s">
        <v>15492</v>
      </c>
    </row>
    <row r="14338" spans="9:13" x14ac:dyDescent="0.25">
      <c r="I14338">
        <v>25331</v>
      </c>
      <c r="J14338" t="s">
        <v>283</v>
      </c>
      <c r="K14338" t="s">
        <v>126</v>
      </c>
      <c r="L14338" s="82">
        <v>24382</v>
      </c>
      <c r="M14338" t="s">
        <v>15493</v>
      </c>
    </row>
    <row r="14339" spans="9:13" x14ac:dyDescent="0.25">
      <c r="I14339">
        <v>25332</v>
      </c>
      <c r="J14339" t="s">
        <v>477</v>
      </c>
      <c r="K14339" t="s">
        <v>417</v>
      </c>
      <c r="L14339" s="82">
        <v>24314</v>
      </c>
      <c r="M14339" t="s">
        <v>15494</v>
      </c>
    </row>
    <row r="14340" spans="9:13" x14ac:dyDescent="0.25">
      <c r="I14340">
        <v>25333</v>
      </c>
      <c r="J14340" t="s">
        <v>345</v>
      </c>
      <c r="K14340" t="s">
        <v>918</v>
      </c>
      <c r="L14340" s="82">
        <v>24314</v>
      </c>
      <c r="M14340" t="s">
        <v>15495</v>
      </c>
    </row>
    <row r="14341" spans="9:13" x14ac:dyDescent="0.25">
      <c r="I14341">
        <v>25334</v>
      </c>
      <c r="J14341" t="s">
        <v>270</v>
      </c>
      <c r="K14341" t="s">
        <v>959</v>
      </c>
      <c r="L14341" s="82">
        <v>24211</v>
      </c>
      <c r="M14341" t="s">
        <v>15496</v>
      </c>
    </row>
    <row r="14342" spans="9:13" x14ac:dyDescent="0.25">
      <c r="I14342">
        <v>25335</v>
      </c>
      <c r="J14342" t="s">
        <v>434</v>
      </c>
      <c r="K14342" t="s">
        <v>932</v>
      </c>
      <c r="L14342" s="82">
        <v>19829</v>
      </c>
      <c r="M14342" t="s">
        <v>15497</v>
      </c>
    </row>
    <row r="14343" spans="9:13" x14ac:dyDescent="0.25">
      <c r="I14343">
        <v>25336</v>
      </c>
      <c r="J14343" t="s">
        <v>208</v>
      </c>
      <c r="K14343" t="s">
        <v>945</v>
      </c>
      <c r="L14343" s="82">
        <v>19957</v>
      </c>
      <c r="M14343" t="s">
        <v>15498</v>
      </c>
    </row>
    <row r="14344" spans="9:13" x14ac:dyDescent="0.25">
      <c r="I14344">
        <v>25337</v>
      </c>
      <c r="J14344" t="s">
        <v>188</v>
      </c>
      <c r="K14344" t="s">
        <v>986</v>
      </c>
      <c r="L14344" s="82">
        <v>20014</v>
      </c>
      <c r="M14344" t="s">
        <v>15499</v>
      </c>
    </row>
    <row r="14345" spans="9:13" x14ac:dyDescent="0.25">
      <c r="I14345">
        <v>25338</v>
      </c>
      <c r="J14345" t="s">
        <v>286</v>
      </c>
      <c r="K14345" t="s">
        <v>891</v>
      </c>
      <c r="L14345" s="82">
        <v>20009</v>
      </c>
      <c r="M14345" t="s">
        <v>15500</v>
      </c>
    </row>
    <row r="14346" spans="9:13" x14ac:dyDescent="0.25">
      <c r="I14346">
        <v>25339</v>
      </c>
      <c r="J14346" t="s">
        <v>322</v>
      </c>
      <c r="K14346" t="s">
        <v>911</v>
      </c>
      <c r="L14346" s="82">
        <v>19827</v>
      </c>
      <c r="M14346" t="s">
        <v>15501</v>
      </c>
    </row>
    <row r="14347" spans="9:13" x14ac:dyDescent="0.25">
      <c r="I14347">
        <v>25340</v>
      </c>
      <c r="J14347" t="s">
        <v>322</v>
      </c>
      <c r="K14347" t="s">
        <v>283</v>
      </c>
      <c r="L14347" s="82">
        <v>20414</v>
      </c>
      <c r="M14347" t="s">
        <v>15502</v>
      </c>
    </row>
    <row r="14348" spans="9:13" x14ac:dyDescent="0.25">
      <c r="I14348">
        <v>25341</v>
      </c>
      <c r="J14348" t="s">
        <v>507</v>
      </c>
      <c r="K14348" t="s">
        <v>945</v>
      </c>
      <c r="L14348" s="82">
        <v>20234</v>
      </c>
      <c r="M14348" t="s">
        <v>15503</v>
      </c>
    </row>
    <row r="14349" spans="9:13" x14ac:dyDescent="0.25">
      <c r="I14349">
        <v>25342</v>
      </c>
      <c r="J14349" t="s">
        <v>170</v>
      </c>
      <c r="K14349" t="s">
        <v>837</v>
      </c>
      <c r="L14349" s="82">
        <v>20369</v>
      </c>
      <c r="M14349" t="s">
        <v>15504</v>
      </c>
    </row>
    <row r="14350" spans="9:13" x14ac:dyDescent="0.25">
      <c r="I14350">
        <v>25343</v>
      </c>
      <c r="J14350" t="s">
        <v>195</v>
      </c>
      <c r="K14350" t="s">
        <v>861</v>
      </c>
      <c r="L14350" s="82">
        <v>20355</v>
      </c>
      <c r="M14350" t="s">
        <v>15505</v>
      </c>
    </row>
    <row r="14351" spans="9:13" x14ac:dyDescent="0.25">
      <c r="I14351">
        <v>25344</v>
      </c>
      <c r="J14351" t="s">
        <v>495</v>
      </c>
      <c r="K14351" t="s">
        <v>886</v>
      </c>
      <c r="L14351" s="82">
        <v>20114</v>
      </c>
      <c r="M14351" t="s">
        <v>15506</v>
      </c>
    </row>
    <row r="14352" spans="9:13" x14ac:dyDescent="0.25">
      <c r="I14352">
        <v>25345</v>
      </c>
      <c r="J14352" t="s">
        <v>316</v>
      </c>
      <c r="K14352" t="s">
        <v>864</v>
      </c>
      <c r="L14352" s="82">
        <v>20497</v>
      </c>
      <c r="M14352" t="s">
        <v>15507</v>
      </c>
    </row>
    <row r="14353" spans="9:13" x14ac:dyDescent="0.25">
      <c r="I14353">
        <v>25346</v>
      </c>
      <c r="J14353" t="s">
        <v>161</v>
      </c>
      <c r="K14353" t="s">
        <v>854</v>
      </c>
      <c r="L14353" s="82">
        <v>20679</v>
      </c>
      <c r="M14353" t="s">
        <v>15508</v>
      </c>
    </row>
    <row r="14354" spans="9:13" x14ac:dyDescent="0.25">
      <c r="I14354">
        <v>25347</v>
      </c>
      <c r="J14354" t="s">
        <v>736</v>
      </c>
      <c r="K14354" t="s">
        <v>874</v>
      </c>
      <c r="L14354" s="82">
        <v>20791</v>
      </c>
      <c r="M14354" t="s">
        <v>15509</v>
      </c>
    </row>
    <row r="14355" spans="9:13" x14ac:dyDescent="0.25">
      <c r="I14355">
        <v>25348</v>
      </c>
      <c r="J14355" t="s">
        <v>207</v>
      </c>
      <c r="K14355" t="s">
        <v>928</v>
      </c>
      <c r="L14355" s="82">
        <v>20654</v>
      </c>
      <c r="M14355" t="s">
        <v>15510</v>
      </c>
    </row>
    <row r="14356" spans="9:13" x14ac:dyDescent="0.25">
      <c r="I14356">
        <v>25349</v>
      </c>
      <c r="J14356" t="s">
        <v>299</v>
      </c>
      <c r="K14356" t="s">
        <v>918</v>
      </c>
      <c r="L14356" s="82">
        <v>20723</v>
      </c>
      <c r="M14356" t="s">
        <v>15511</v>
      </c>
    </row>
    <row r="14357" spans="9:13" x14ac:dyDescent="0.25">
      <c r="I14357">
        <v>25350</v>
      </c>
      <c r="J14357" t="s">
        <v>459</v>
      </c>
      <c r="K14357" t="s">
        <v>999</v>
      </c>
      <c r="L14357" s="82">
        <v>20875</v>
      </c>
      <c r="M14357" t="s">
        <v>15512</v>
      </c>
    </row>
    <row r="14358" spans="9:13" x14ac:dyDescent="0.25">
      <c r="I14358">
        <v>25351</v>
      </c>
      <c r="J14358" t="s">
        <v>167</v>
      </c>
      <c r="K14358" t="s">
        <v>888</v>
      </c>
      <c r="L14358" s="82">
        <v>21116</v>
      </c>
      <c r="M14358" t="s">
        <v>15513</v>
      </c>
    </row>
    <row r="14359" spans="9:13" x14ac:dyDescent="0.25">
      <c r="I14359">
        <v>25352</v>
      </c>
      <c r="J14359" t="s">
        <v>597</v>
      </c>
      <c r="K14359" t="s">
        <v>930</v>
      </c>
      <c r="L14359" s="82">
        <v>20865</v>
      </c>
      <c r="M14359" t="s">
        <v>15514</v>
      </c>
    </row>
    <row r="14360" spans="9:13" x14ac:dyDescent="0.25">
      <c r="I14360">
        <v>25353</v>
      </c>
      <c r="J14360" t="s">
        <v>588</v>
      </c>
      <c r="K14360" t="s">
        <v>949</v>
      </c>
      <c r="L14360" s="82">
        <v>20930</v>
      </c>
      <c r="M14360" t="s">
        <v>15515</v>
      </c>
    </row>
    <row r="14361" spans="9:13" x14ac:dyDescent="0.25">
      <c r="I14361">
        <v>25354</v>
      </c>
      <c r="J14361" t="s">
        <v>480</v>
      </c>
      <c r="K14361" t="s">
        <v>926</v>
      </c>
      <c r="L14361" s="82">
        <v>21049</v>
      </c>
      <c r="M14361" t="s">
        <v>15516</v>
      </c>
    </row>
    <row r="14362" spans="9:13" x14ac:dyDescent="0.25">
      <c r="I14362">
        <v>25355</v>
      </c>
      <c r="J14362" t="s">
        <v>530</v>
      </c>
      <c r="K14362" t="s">
        <v>992</v>
      </c>
      <c r="L14362" s="82">
        <v>20974</v>
      </c>
      <c r="M14362" t="s">
        <v>15517</v>
      </c>
    </row>
    <row r="14363" spans="9:13" x14ac:dyDescent="0.25">
      <c r="I14363">
        <v>25356</v>
      </c>
      <c r="J14363" t="s">
        <v>277</v>
      </c>
      <c r="K14363" t="s">
        <v>943</v>
      </c>
      <c r="L14363" s="82">
        <v>21116</v>
      </c>
      <c r="M14363" t="s">
        <v>15518</v>
      </c>
    </row>
    <row r="14364" spans="9:13" x14ac:dyDescent="0.25">
      <c r="I14364">
        <v>25357</v>
      </c>
      <c r="J14364" t="s">
        <v>270</v>
      </c>
      <c r="K14364" t="s">
        <v>940</v>
      </c>
      <c r="L14364" s="82">
        <v>21024</v>
      </c>
      <c r="M14364" t="s">
        <v>15519</v>
      </c>
    </row>
    <row r="14365" spans="9:13" x14ac:dyDescent="0.25">
      <c r="I14365">
        <v>25358</v>
      </c>
      <c r="J14365" t="s">
        <v>362</v>
      </c>
      <c r="K14365" t="s">
        <v>823</v>
      </c>
      <c r="L14365" s="82">
        <v>20861</v>
      </c>
      <c r="M14365" t="s">
        <v>15520</v>
      </c>
    </row>
    <row r="14366" spans="9:13" x14ac:dyDescent="0.25">
      <c r="I14366">
        <v>25359</v>
      </c>
      <c r="J14366" t="s">
        <v>562</v>
      </c>
      <c r="K14366" t="s">
        <v>836</v>
      </c>
      <c r="L14366" s="82">
        <v>20967</v>
      </c>
      <c r="M14366" t="s">
        <v>15521</v>
      </c>
    </row>
    <row r="14367" spans="9:13" x14ac:dyDescent="0.25">
      <c r="I14367">
        <v>25360</v>
      </c>
      <c r="J14367" t="s">
        <v>298</v>
      </c>
      <c r="K14367" t="s">
        <v>283</v>
      </c>
      <c r="L14367" s="82">
        <v>20898</v>
      </c>
      <c r="M14367" t="s">
        <v>15522</v>
      </c>
    </row>
    <row r="14368" spans="9:13" x14ac:dyDescent="0.25">
      <c r="I14368">
        <v>25361</v>
      </c>
      <c r="J14368" t="s">
        <v>353</v>
      </c>
      <c r="K14368" t="s">
        <v>262</v>
      </c>
      <c r="L14368" s="82">
        <v>21357</v>
      </c>
      <c r="M14368" t="s">
        <v>15523</v>
      </c>
    </row>
    <row r="14369" spans="9:13" x14ac:dyDescent="0.25">
      <c r="I14369">
        <v>25362</v>
      </c>
      <c r="J14369" t="s">
        <v>585</v>
      </c>
      <c r="K14369" t="s">
        <v>526</v>
      </c>
      <c r="L14369" s="82">
        <v>21538</v>
      </c>
      <c r="M14369" t="s">
        <v>15524</v>
      </c>
    </row>
    <row r="14370" spans="9:13" x14ac:dyDescent="0.25">
      <c r="I14370">
        <v>25363</v>
      </c>
      <c r="J14370" t="s">
        <v>467</v>
      </c>
      <c r="K14370" t="s">
        <v>937</v>
      </c>
      <c r="L14370" s="82">
        <v>21235</v>
      </c>
      <c r="M14370" t="s">
        <v>15525</v>
      </c>
    </row>
    <row r="14371" spans="9:13" x14ac:dyDescent="0.25">
      <c r="I14371">
        <v>25364</v>
      </c>
      <c r="J14371" t="s">
        <v>521</v>
      </c>
      <c r="K14371" t="s">
        <v>983</v>
      </c>
      <c r="L14371" s="82">
        <v>21369</v>
      </c>
      <c r="M14371" t="s">
        <v>15526</v>
      </c>
    </row>
    <row r="14372" spans="9:13" x14ac:dyDescent="0.25">
      <c r="I14372">
        <v>25365</v>
      </c>
      <c r="J14372" t="s">
        <v>294</v>
      </c>
      <c r="K14372" t="s">
        <v>944</v>
      </c>
      <c r="L14372" s="82">
        <v>21421</v>
      </c>
      <c r="M14372" t="s">
        <v>15527</v>
      </c>
    </row>
    <row r="14373" spans="9:13" x14ac:dyDescent="0.25">
      <c r="I14373">
        <v>25366</v>
      </c>
      <c r="J14373" t="s">
        <v>276</v>
      </c>
      <c r="K14373" t="s">
        <v>526</v>
      </c>
      <c r="L14373" s="82">
        <v>21231</v>
      </c>
      <c r="M14373" t="s">
        <v>15528</v>
      </c>
    </row>
    <row r="14374" spans="9:13" x14ac:dyDescent="0.25">
      <c r="I14374">
        <v>25367</v>
      </c>
      <c r="J14374" t="s">
        <v>232</v>
      </c>
      <c r="K14374" t="s">
        <v>823</v>
      </c>
      <c r="L14374" s="82">
        <v>21768</v>
      </c>
      <c r="M14374" t="s">
        <v>15529</v>
      </c>
    </row>
    <row r="14375" spans="9:13" x14ac:dyDescent="0.25">
      <c r="I14375">
        <v>25368</v>
      </c>
      <c r="J14375" t="s">
        <v>220</v>
      </c>
      <c r="K14375" t="s">
        <v>886</v>
      </c>
      <c r="L14375" s="82">
        <v>21735</v>
      </c>
      <c r="M14375" t="s">
        <v>15530</v>
      </c>
    </row>
    <row r="14376" spans="9:13" x14ac:dyDescent="0.25">
      <c r="I14376">
        <v>25369</v>
      </c>
      <c r="J14376" t="s">
        <v>257</v>
      </c>
      <c r="K14376" t="s">
        <v>887</v>
      </c>
      <c r="L14376" s="82">
        <v>21647</v>
      </c>
      <c r="M14376" t="s">
        <v>15531</v>
      </c>
    </row>
    <row r="14377" spans="9:13" x14ac:dyDescent="0.25">
      <c r="I14377">
        <v>25370</v>
      </c>
      <c r="J14377" t="s">
        <v>359</v>
      </c>
      <c r="K14377" t="s">
        <v>526</v>
      </c>
      <c r="L14377" s="82">
        <v>21875</v>
      </c>
      <c r="M14377" t="s">
        <v>15532</v>
      </c>
    </row>
    <row r="14378" spans="9:13" x14ac:dyDescent="0.25">
      <c r="I14378">
        <v>25371</v>
      </c>
      <c r="J14378" t="s">
        <v>670</v>
      </c>
      <c r="K14378" t="s">
        <v>977</v>
      </c>
      <c r="L14378" s="82">
        <v>26351</v>
      </c>
      <c r="M14378" t="s">
        <v>15533</v>
      </c>
    </row>
    <row r="14379" spans="9:13" x14ac:dyDescent="0.25">
      <c r="I14379">
        <v>25372</v>
      </c>
      <c r="J14379" t="s">
        <v>381</v>
      </c>
      <c r="K14379" t="s">
        <v>823</v>
      </c>
      <c r="L14379" s="82">
        <v>26974</v>
      </c>
      <c r="M14379" t="s">
        <v>15534</v>
      </c>
    </row>
    <row r="14380" spans="9:13" x14ac:dyDescent="0.25">
      <c r="I14380">
        <v>25373</v>
      </c>
      <c r="J14380" t="s">
        <v>550</v>
      </c>
      <c r="K14380" t="s">
        <v>897</v>
      </c>
      <c r="L14380" s="82">
        <v>26823</v>
      </c>
      <c r="M14380" t="s">
        <v>15535</v>
      </c>
    </row>
    <row r="14381" spans="9:13" x14ac:dyDescent="0.25">
      <c r="I14381">
        <v>25374</v>
      </c>
      <c r="J14381" t="s">
        <v>199</v>
      </c>
      <c r="K14381" t="s">
        <v>864</v>
      </c>
      <c r="L14381" s="82">
        <v>26707</v>
      </c>
      <c r="M14381" t="s">
        <v>15536</v>
      </c>
    </row>
    <row r="14382" spans="9:13" x14ac:dyDescent="0.25">
      <c r="I14382">
        <v>25375</v>
      </c>
      <c r="J14382" t="s">
        <v>305</v>
      </c>
      <c r="K14382" t="s">
        <v>862</v>
      </c>
      <c r="L14382" s="82">
        <v>26379</v>
      </c>
      <c r="M14382" t="s">
        <v>15537</v>
      </c>
    </row>
    <row r="14383" spans="9:13" x14ac:dyDescent="0.25">
      <c r="I14383">
        <v>25376</v>
      </c>
      <c r="J14383" t="s">
        <v>332</v>
      </c>
      <c r="K14383" t="s">
        <v>913</v>
      </c>
      <c r="L14383" s="82">
        <v>26425</v>
      </c>
      <c r="M14383" t="s">
        <v>15538</v>
      </c>
    </row>
    <row r="14384" spans="9:13" x14ac:dyDescent="0.25">
      <c r="I14384">
        <v>25377</v>
      </c>
      <c r="J14384" t="s">
        <v>160</v>
      </c>
      <c r="K14384" t="s">
        <v>884</v>
      </c>
      <c r="L14384" s="82">
        <v>25977</v>
      </c>
      <c r="M14384" t="s">
        <v>15539</v>
      </c>
    </row>
    <row r="14385" spans="9:13" x14ac:dyDescent="0.25">
      <c r="I14385">
        <v>25378</v>
      </c>
      <c r="J14385" t="s">
        <v>500</v>
      </c>
      <c r="K14385" t="s">
        <v>749</v>
      </c>
      <c r="L14385" s="82">
        <v>26161</v>
      </c>
      <c r="M14385" t="s">
        <v>15540</v>
      </c>
    </row>
    <row r="14386" spans="9:13" x14ac:dyDescent="0.25">
      <c r="I14386">
        <v>25379</v>
      </c>
      <c r="J14386" t="s">
        <v>319</v>
      </c>
      <c r="K14386" t="s">
        <v>836</v>
      </c>
      <c r="L14386" s="82">
        <v>26397</v>
      </c>
      <c r="M14386" t="s">
        <v>15541</v>
      </c>
    </row>
    <row r="14387" spans="9:13" x14ac:dyDescent="0.25">
      <c r="I14387">
        <v>25380</v>
      </c>
      <c r="J14387" t="s">
        <v>170</v>
      </c>
      <c r="K14387" t="s">
        <v>959</v>
      </c>
      <c r="L14387" s="82">
        <v>26520</v>
      </c>
      <c r="M14387" t="s">
        <v>15542</v>
      </c>
    </row>
    <row r="14388" spans="9:13" x14ac:dyDescent="0.25">
      <c r="I14388">
        <v>25381</v>
      </c>
      <c r="J14388" t="s">
        <v>557</v>
      </c>
      <c r="K14388" t="s">
        <v>946</v>
      </c>
      <c r="L14388" s="82">
        <v>26304</v>
      </c>
      <c r="M14388" t="s">
        <v>15543</v>
      </c>
    </row>
    <row r="14389" spans="9:13" x14ac:dyDescent="0.25">
      <c r="I14389">
        <v>25382</v>
      </c>
      <c r="J14389" t="s">
        <v>530</v>
      </c>
      <c r="K14389" t="s">
        <v>926</v>
      </c>
      <c r="L14389" s="82">
        <v>26377</v>
      </c>
      <c r="M14389" t="s">
        <v>15544</v>
      </c>
    </row>
    <row r="14390" spans="9:13" x14ac:dyDescent="0.25">
      <c r="I14390">
        <v>25383</v>
      </c>
      <c r="J14390" t="s">
        <v>189</v>
      </c>
      <c r="K14390" t="s">
        <v>833</v>
      </c>
      <c r="L14390" s="82">
        <v>25638</v>
      </c>
      <c r="M14390" t="s">
        <v>15545</v>
      </c>
    </row>
    <row r="14391" spans="9:13" x14ac:dyDescent="0.25">
      <c r="I14391">
        <v>25384</v>
      </c>
      <c r="J14391" t="s">
        <v>284</v>
      </c>
      <c r="K14391" t="s">
        <v>935</v>
      </c>
      <c r="L14391" s="82">
        <v>25583</v>
      </c>
      <c r="M14391" t="s">
        <v>15546</v>
      </c>
    </row>
    <row r="14392" spans="9:13" x14ac:dyDescent="0.25">
      <c r="I14392">
        <v>25385</v>
      </c>
      <c r="J14392" t="s">
        <v>168</v>
      </c>
      <c r="K14392" t="s">
        <v>823</v>
      </c>
      <c r="L14392" s="82">
        <v>25663</v>
      </c>
      <c r="M14392" t="s">
        <v>15547</v>
      </c>
    </row>
    <row r="14393" spans="9:13" x14ac:dyDescent="0.25">
      <c r="I14393">
        <v>25386</v>
      </c>
      <c r="J14393" t="s">
        <v>332</v>
      </c>
      <c r="K14393" t="s">
        <v>944</v>
      </c>
      <c r="L14393" s="82">
        <v>25702</v>
      </c>
      <c r="M14393" t="s">
        <v>15548</v>
      </c>
    </row>
    <row r="14394" spans="9:13" x14ac:dyDescent="0.25">
      <c r="I14394">
        <v>25387</v>
      </c>
      <c r="J14394" t="s">
        <v>301</v>
      </c>
      <c r="K14394" t="s">
        <v>929</v>
      </c>
      <c r="L14394" s="82">
        <v>25720</v>
      </c>
      <c r="M14394" t="s">
        <v>15549</v>
      </c>
    </row>
    <row r="14395" spans="9:13" x14ac:dyDescent="0.25">
      <c r="I14395">
        <v>25388</v>
      </c>
      <c r="J14395" t="s">
        <v>280</v>
      </c>
      <c r="K14395" t="s">
        <v>975</v>
      </c>
      <c r="L14395" s="82">
        <v>25429</v>
      </c>
      <c r="M14395" t="s">
        <v>15550</v>
      </c>
    </row>
    <row r="14396" spans="9:13" x14ac:dyDescent="0.25">
      <c r="I14396">
        <v>25389</v>
      </c>
      <c r="J14396" t="s">
        <v>182</v>
      </c>
      <c r="K14396" t="s">
        <v>980</v>
      </c>
      <c r="L14396" s="82">
        <v>25276</v>
      </c>
      <c r="M14396" t="s">
        <v>15551</v>
      </c>
    </row>
    <row r="14397" spans="9:13" x14ac:dyDescent="0.25">
      <c r="I14397">
        <v>25390</v>
      </c>
      <c r="J14397" t="s">
        <v>266</v>
      </c>
      <c r="K14397" t="s">
        <v>864</v>
      </c>
      <c r="L14397" s="82">
        <v>25351</v>
      </c>
      <c r="M14397" t="s">
        <v>15552</v>
      </c>
    </row>
    <row r="14398" spans="9:13" x14ac:dyDescent="0.25">
      <c r="I14398">
        <v>25391</v>
      </c>
      <c r="J14398" t="s">
        <v>363</v>
      </c>
      <c r="K14398" t="s">
        <v>858</v>
      </c>
      <c r="L14398" s="82">
        <v>25287</v>
      </c>
      <c r="M14398" t="s">
        <v>15553</v>
      </c>
    </row>
    <row r="14399" spans="9:13" x14ac:dyDescent="0.25">
      <c r="I14399">
        <v>25392</v>
      </c>
      <c r="J14399" t="s">
        <v>400</v>
      </c>
      <c r="K14399" t="s">
        <v>993</v>
      </c>
      <c r="L14399" s="82">
        <v>25480</v>
      </c>
      <c r="M14399" t="s">
        <v>15554</v>
      </c>
    </row>
    <row r="14400" spans="9:13" x14ac:dyDescent="0.25">
      <c r="I14400">
        <v>25393</v>
      </c>
      <c r="J14400" t="s">
        <v>227</v>
      </c>
      <c r="K14400" t="s">
        <v>887</v>
      </c>
      <c r="L14400" s="82">
        <v>26281</v>
      </c>
      <c r="M14400" t="s">
        <v>15555</v>
      </c>
    </row>
    <row r="14401" spans="9:13" x14ac:dyDescent="0.25">
      <c r="I14401">
        <v>25394</v>
      </c>
      <c r="J14401" t="s">
        <v>695</v>
      </c>
      <c r="K14401" t="s">
        <v>856</v>
      </c>
      <c r="L14401" s="82">
        <v>26241</v>
      </c>
      <c r="M14401" t="s">
        <v>15556</v>
      </c>
    </row>
    <row r="14402" spans="9:13" x14ac:dyDescent="0.25">
      <c r="I14402">
        <v>25395</v>
      </c>
      <c r="J14402" t="s">
        <v>689</v>
      </c>
      <c r="K14402" t="s">
        <v>862</v>
      </c>
      <c r="L14402" s="82">
        <v>26240</v>
      </c>
      <c r="M14402" t="s">
        <v>15557</v>
      </c>
    </row>
    <row r="14403" spans="9:13" x14ac:dyDescent="0.25">
      <c r="I14403">
        <v>25396</v>
      </c>
      <c r="J14403" t="s">
        <v>337</v>
      </c>
      <c r="K14403" t="s">
        <v>916</v>
      </c>
      <c r="L14403" s="82">
        <v>25984</v>
      </c>
      <c r="M14403" t="s">
        <v>15558</v>
      </c>
    </row>
    <row r="14404" spans="9:13" x14ac:dyDescent="0.25">
      <c r="I14404">
        <v>25397</v>
      </c>
      <c r="J14404" t="s">
        <v>227</v>
      </c>
      <c r="K14404" t="s">
        <v>602</v>
      </c>
      <c r="L14404" s="82">
        <v>26051</v>
      </c>
      <c r="M14404" t="s">
        <v>15559</v>
      </c>
    </row>
    <row r="14405" spans="9:13" x14ac:dyDescent="0.25">
      <c r="I14405">
        <v>25398</v>
      </c>
      <c r="J14405" t="s">
        <v>495</v>
      </c>
      <c r="K14405" t="s">
        <v>948</v>
      </c>
      <c r="L14405" s="82">
        <v>26108</v>
      </c>
      <c r="M14405" t="s">
        <v>15560</v>
      </c>
    </row>
    <row r="14406" spans="9:13" x14ac:dyDescent="0.25">
      <c r="I14406">
        <v>25399</v>
      </c>
      <c r="J14406" t="s">
        <v>472</v>
      </c>
      <c r="K14406" t="s">
        <v>1134</v>
      </c>
      <c r="L14406" s="82">
        <v>26281</v>
      </c>
      <c r="M14406" t="s">
        <v>15561</v>
      </c>
    </row>
    <row r="14407" spans="9:13" x14ac:dyDescent="0.25">
      <c r="I14407">
        <v>25400</v>
      </c>
      <c r="J14407" t="s">
        <v>346</v>
      </c>
      <c r="K14407" t="s">
        <v>968</v>
      </c>
      <c r="L14407" s="82">
        <v>26221</v>
      </c>
      <c r="M14407" t="s">
        <v>15562</v>
      </c>
    </row>
    <row r="14408" spans="9:13" x14ac:dyDescent="0.25">
      <c r="I14408">
        <v>25401</v>
      </c>
      <c r="J14408" t="s">
        <v>288</v>
      </c>
      <c r="K14408" t="s">
        <v>836</v>
      </c>
      <c r="L14408" s="82">
        <v>26024</v>
      </c>
      <c r="M14408" t="s">
        <v>15563</v>
      </c>
    </row>
    <row r="14409" spans="9:13" x14ac:dyDescent="0.25">
      <c r="I14409">
        <v>25402</v>
      </c>
      <c r="J14409" t="s">
        <v>284</v>
      </c>
      <c r="K14409" t="s">
        <v>926</v>
      </c>
      <c r="L14409" s="82">
        <v>25375</v>
      </c>
      <c r="M14409" t="s">
        <v>15564</v>
      </c>
    </row>
    <row r="14410" spans="9:13" x14ac:dyDescent="0.25">
      <c r="I14410">
        <v>25403</v>
      </c>
      <c r="J14410" t="s">
        <v>272</v>
      </c>
      <c r="K14410" t="s">
        <v>957</v>
      </c>
      <c r="L14410" s="82">
        <v>25336</v>
      </c>
      <c r="M14410" t="s">
        <v>15565</v>
      </c>
    </row>
    <row r="14411" spans="9:13" x14ac:dyDescent="0.25">
      <c r="I14411">
        <v>25404</v>
      </c>
      <c r="J14411" t="s">
        <v>338</v>
      </c>
      <c r="K14411" t="s">
        <v>866</v>
      </c>
      <c r="L14411" s="82">
        <v>24981</v>
      </c>
      <c r="M14411" t="s">
        <v>15566</v>
      </c>
    </row>
    <row r="14412" spans="9:13" x14ac:dyDescent="0.25">
      <c r="I14412">
        <v>25405</v>
      </c>
      <c r="J14412" t="s">
        <v>597</v>
      </c>
      <c r="K14412" t="s">
        <v>1017</v>
      </c>
      <c r="L14412" s="82">
        <v>24945</v>
      </c>
      <c r="M14412" t="s">
        <v>15567</v>
      </c>
    </row>
    <row r="14413" spans="9:13" x14ac:dyDescent="0.25">
      <c r="I14413">
        <v>25406</v>
      </c>
      <c r="J14413" t="s">
        <v>216</v>
      </c>
      <c r="K14413" t="s">
        <v>870</v>
      </c>
      <c r="L14413" s="82">
        <v>25103</v>
      </c>
      <c r="M14413" t="s">
        <v>15568</v>
      </c>
    </row>
    <row r="14414" spans="9:13" x14ac:dyDescent="0.25">
      <c r="I14414">
        <v>25407</v>
      </c>
      <c r="J14414" t="s">
        <v>717</v>
      </c>
      <c r="K14414" t="s">
        <v>895</v>
      </c>
      <c r="L14414" s="82">
        <v>25149</v>
      </c>
      <c r="M14414" t="s">
        <v>15569</v>
      </c>
    </row>
    <row r="14415" spans="9:13" x14ac:dyDescent="0.25">
      <c r="I14415">
        <v>25408</v>
      </c>
      <c r="J14415" t="s">
        <v>710</v>
      </c>
      <c r="K14415" t="s">
        <v>847</v>
      </c>
      <c r="L14415" s="82">
        <v>25002</v>
      </c>
      <c r="M14415" t="s">
        <v>15570</v>
      </c>
    </row>
    <row r="14416" spans="9:13" x14ac:dyDescent="0.25">
      <c r="I14416">
        <v>25409</v>
      </c>
      <c r="J14416" t="s">
        <v>281</v>
      </c>
      <c r="K14416" t="s">
        <v>902</v>
      </c>
      <c r="L14416" s="82">
        <v>25008</v>
      </c>
      <c r="M14416" t="s">
        <v>15571</v>
      </c>
    </row>
    <row r="14417" spans="9:13" x14ac:dyDescent="0.25">
      <c r="I14417">
        <v>25410</v>
      </c>
      <c r="J14417" t="s">
        <v>507</v>
      </c>
      <c r="K14417" t="s">
        <v>960</v>
      </c>
      <c r="L14417" s="82">
        <v>25128</v>
      </c>
      <c r="M14417" t="s">
        <v>15572</v>
      </c>
    </row>
    <row r="14418" spans="9:13" x14ac:dyDescent="0.25">
      <c r="I14418">
        <v>25411</v>
      </c>
      <c r="J14418" t="s">
        <v>723</v>
      </c>
      <c r="K14418" t="s">
        <v>862</v>
      </c>
      <c r="L14418" s="82">
        <v>24528</v>
      </c>
      <c r="M14418" t="s">
        <v>15573</v>
      </c>
    </row>
    <row r="14419" spans="9:13" x14ac:dyDescent="0.25">
      <c r="I14419">
        <v>25412</v>
      </c>
      <c r="J14419" t="s">
        <v>725</v>
      </c>
      <c r="K14419" t="s">
        <v>923</v>
      </c>
      <c r="L14419" s="82">
        <v>25639</v>
      </c>
      <c r="M14419" t="s">
        <v>15574</v>
      </c>
    </row>
    <row r="14420" spans="9:13" x14ac:dyDescent="0.25">
      <c r="I14420">
        <v>25413</v>
      </c>
      <c r="J14420" t="s">
        <v>512</v>
      </c>
      <c r="K14420" t="s">
        <v>911</v>
      </c>
      <c r="L14420" s="82">
        <v>25726</v>
      </c>
      <c r="M14420" t="s">
        <v>15575</v>
      </c>
    </row>
    <row r="14421" spans="9:13" x14ac:dyDescent="0.25">
      <c r="I14421">
        <v>25414</v>
      </c>
      <c r="J14421" t="s">
        <v>210</v>
      </c>
      <c r="K14421" t="s">
        <v>526</v>
      </c>
      <c r="L14421" s="82">
        <v>25883</v>
      </c>
      <c r="M14421" t="s">
        <v>15576</v>
      </c>
    </row>
    <row r="14422" spans="9:13" x14ac:dyDescent="0.25">
      <c r="I14422">
        <v>25415</v>
      </c>
      <c r="J14422" t="s">
        <v>517</v>
      </c>
      <c r="K14422" t="s">
        <v>941</v>
      </c>
      <c r="L14422" s="82">
        <v>25624</v>
      </c>
      <c r="M14422" t="s">
        <v>15577</v>
      </c>
    </row>
    <row r="14423" spans="9:13" x14ac:dyDescent="0.25">
      <c r="I14423">
        <v>25416</v>
      </c>
      <c r="J14423" t="s">
        <v>595</v>
      </c>
      <c r="K14423" t="s">
        <v>918</v>
      </c>
      <c r="L14423" s="82">
        <v>7097</v>
      </c>
      <c r="M14423" t="s">
        <v>15578</v>
      </c>
    </row>
    <row r="14424" spans="9:13" x14ac:dyDescent="0.25">
      <c r="I14424">
        <v>25417</v>
      </c>
      <c r="J14424" t="s">
        <v>225</v>
      </c>
      <c r="K14424" t="s">
        <v>1001</v>
      </c>
      <c r="L14424" s="82">
        <v>24619</v>
      </c>
      <c r="M14424" t="s">
        <v>15579</v>
      </c>
    </row>
    <row r="14425" spans="9:13" x14ac:dyDescent="0.25">
      <c r="I14425">
        <v>25418</v>
      </c>
      <c r="J14425" t="s">
        <v>311</v>
      </c>
      <c r="K14425" t="s">
        <v>973</v>
      </c>
      <c r="L14425" s="82">
        <v>24760</v>
      </c>
      <c r="M14425" t="s">
        <v>15580</v>
      </c>
    </row>
    <row r="14426" spans="9:13" x14ac:dyDescent="0.25">
      <c r="I14426">
        <v>25419</v>
      </c>
      <c r="J14426" t="s">
        <v>231</v>
      </c>
      <c r="K14426" t="s">
        <v>841</v>
      </c>
      <c r="L14426" s="82">
        <v>24724</v>
      </c>
      <c r="M14426" t="s">
        <v>15581</v>
      </c>
    </row>
    <row r="14427" spans="9:13" x14ac:dyDescent="0.25">
      <c r="I14427">
        <v>25420</v>
      </c>
      <c r="J14427" t="s">
        <v>167</v>
      </c>
      <c r="K14427" t="s">
        <v>749</v>
      </c>
      <c r="L14427" s="82">
        <v>24833</v>
      </c>
      <c r="M14427" t="s">
        <v>15582</v>
      </c>
    </row>
    <row r="14428" spans="9:13" x14ac:dyDescent="0.25">
      <c r="I14428">
        <v>25421</v>
      </c>
      <c r="J14428" t="s">
        <v>270</v>
      </c>
      <c r="K14428" t="s">
        <v>958</v>
      </c>
      <c r="L14428" s="82">
        <v>24731</v>
      </c>
      <c r="M14428" t="s">
        <v>15583</v>
      </c>
    </row>
    <row r="14429" spans="9:13" x14ac:dyDescent="0.25">
      <c r="I14429">
        <v>25422</v>
      </c>
      <c r="J14429" t="s">
        <v>366</v>
      </c>
      <c r="K14429" t="s">
        <v>841</v>
      </c>
      <c r="L14429" s="82">
        <v>24157</v>
      </c>
      <c r="M14429" t="s">
        <v>15584</v>
      </c>
    </row>
    <row r="14430" spans="9:13" x14ac:dyDescent="0.25">
      <c r="I14430">
        <v>25423</v>
      </c>
      <c r="J14430" t="s">
        <v>622</v>
      </c>
      <c r="K14430" t="s">
        <v>872</v>
      </c>
      <c r="L14430" s="82">
        <v>24145</v>
      </c>
      <c r="M14430" t="s">
        <v>15585</v>
      </c>
    </row>
    <row r="14431" spans="9:13" x14ac:dyDescent="0.25">
      <c r="I14431">
        <v>25424</v>
      </c>
      <c r="J14431" t="s">
        <v>161</v>
      </c>
      <c r="K14431" t="s">
        <v>925</v>
      </c>
      <c r="L14431" s="82">
        <v>24322</v>
      </c>
      <c r="M14431" t="s">
        <v>15586</v>
      </c>
    </row>
    <row r="14432" spans="9:13" x14ac:dyDescent="0.25">
      <c r="I14432">
        <v>25425</v>
      </c>
      <c r="J14432" t="s">
        <v>365</v>
      </c>
      <c r="K14432" t="s">
        <v>871</v>
      </c>
      <c r="L14432" s="82">
        <v>24390</v>
      </c>
      <c r="M14432" t="s">
        <v>15587</v>
      </c>
    </row>
    <row r="14433" spans="9:13" x14ac:dyDescent="0.25">
      <c r="I14433">
        <v>25426</v>
      </c>
      <c r="J14433" t="s">
        <v>335</v>
      </c>
      <c r="K14433" t="s">
        <v>940</v>
      </c>
      <c r="L14433" s="82">
        <v>24188</v>
      </c>
      <c r="M14433" t="s">
        <v>15588</v>
      </c>
    </row>
    <row r="14434" spans="9:13" x14ac:dyDescent="0.25">
      <c r="I14434">
        <v>25427</v>
      </c>
      <c r="J14434" t="s">
        <v>516</v>
      </c>
      <c r="K14434" t="s">
        <v>906</v>
      </c>
      <c r="L14434" s="82">
        <v>24434</v>
      </c>
      <c r="M14434" t="s">
        <v>15589</v>
      </c>
    </row>
    <row r="14435" spans="9:13" x14ac:dyDescent="0.25">
      <c r="I14435">
        <v>25428</v>
      </c>
      <c r="J14435" t="s">
        <v>342</v>
      </c>
      <c r="K14435" t="s">
        <v>834</v>
      </c>
      <c r="L14435" s="82">
        <v>25399</v>
      </c>
      <c r="M14435" t="s">
        <v>15590</v>
      </c>
    </row>
    <row r="14436" spans="9:13" x14ac:dyDescent="0.25">
      <c r="I14436">
        <v>25429</v>
      </c>
      <c r="J14436" t="s">
        <v>247</v>
      </c>
      <c r="K14436" t="s">
        <v>1003</v>
      </c>
      <c r="L14436" s="82">
        <v>25296</v>
      </c>
      <c r="M14436" t="s">
        <v>15591</v>
      </c>
    </row>
    <row r="14437" spans="9:13" x14ac:dyDescent="0.25">
      <c r="I14437">
        <v>25430</v>
      </c>
      <c r="J14437" t="s">
        <v>226</v>
      </c>
      <c r="K14437" t="s">
        <v>995</v>
      </c>
      <c r="L14437" s="82">
        <v>25391</v>
      </c>
      <c r="M14437" t="s">
        <v>15592</v>
      </c>
    </row>
    <row r="14438" spans="9:13" x14ac:dyDescent="0.25">
      <c r="I14438">
        <v>25431</v>
      </c>
      <c r="J14438" t="s">
        <v>546</v>
      </c>
      <c r="K14438" t="s">
        <v>860</v>
      </c>
      <c r="L14438" s="82">
        <v>23938</v>
      </c>
      <c r="M14438" t="s">
        <v>15593</v>
      </c>
    </row>
    <row r="14439" spans="9:13" x14ac:dyDescent="0.25">
      <c r="I14439">
        <v>25432</v>
      </c>
      <c r="J14439" t="s">
        <v>658</v>
      </c>
      <c r="K14439" t="s">
        <v>977</v>
      </c>
      <c r="L14439" s="82">
        <v>23965</v>
      </c>
      <c r="M14439" t="s">
        <v>15594</v>
      </c>
    </row>
    <row r="14440" spans="9:13" x14ac:dyDescent="0.25">
      <c r="I14440">
        <v>25433</v>
      </c>
      <c r="J14440" t="s">
        <v>365</v>
      </c>
      <c r="K14440" t="s">
        <v>894</v>
      </c>
      <c r="L14440" s="82">
        <v>24051</v>
      </c>
      <c r="M14440" t="s">
        <v>15595</v>
      </c>
    </row>
    <row r="14441" spans="9:13" x14ac:dyDescent="0.25">
      <c r="I14441">
        <v>25434</v>
      </c>
      <c r="J14441" t="s">
        <v>288</v>
      </c>
      <c r="K14441" t="s">
        <v>837</v>
      </c>
      <c r="L14441" s="82">
        <v>23840</v>
      </c>
      <c r="M14441" t="s">
        <v>15596</v>
      </c>
    </row>
    <row r="14442" spans="9:13" x14ac:dyDescent="0.25">
      <c r="I14442">
        <v>25435</v>
      </c>
      <c r="J14442" t="s">
        <v>183</v>
      </c>
      <c r="K14442" t="s">
        <v>950</v>
      </c>
      <c r="L14442" s="82">
        <v>23826</v>
      </c>
      <c r="M14442" t="s">
        <v>15597</v>
      </c>
    </row>
    <row r="14443" spans="9:13" x14ac:dyDescent="0.25">
      <c r="I14443">
        <v>25436</v>
      </c>
      <c r="J14443" t="s">
        <v>168</v>
      </c>
      <c r="K14443" t="s">
        <v>262</v>
      </c>
      <c r="L14443" s="82">
        <v>23927</v>
      </c>
      <c r="M14443" t="s">
        <v>15598</v>
      </c>
    </row>
    <row r="14444" spans="9:13" x14ac:dyDescent="0.25">
      <c r="I14444">
        <v>25437</v>
      </c>
      <c r="J14444" t="s">
        <v>190</v>
      </c>
      <c r="K14444" t="s">
        <v>986</v>
      </c>
      <c r="L14444" s="82">
        <v>24063</v>
      </c>
      <c r="M14444" t="s">
        <v>15599</v>
      </c>
    </row>
    <row r="14445" spans="9:13" x14ac:dyDescent="0.25">
      <c r="I14445">
        <v>25438</v>
      </c>
      <c r="J14445" t="s">
        <v>160</v>
      </c>
      <c r="K14445" t="s">
        <v>858</v>
      </c>
      <c r="L14445" s="82">
        <v>24040</v>
      </c>
      <c r="M14445" t="s">
        <v>15600</v>
      </c>
    </row>
    <row r="14446" spans="9:13" x14ac:dyDescent="0.25">
      <c r="I14446">
        <v>25439</v>
      </c>
      <c r="J14446" t="s">
        <v>486</v>
      </c>
      <c r="K14446" t="s">
        <v>375</v>
      </c>
      <c r="L14446" s="82">
        <v>23940</v>
      </c>
      <c r="M14446" t="s">
        <v>15601</v>
      </c>
    </row>
    <row r="14447" spans="9:13" x14ac:dyDescent="0.25">
      <c r="I14447">
        <v>25440</v>
      </c>
      <c r="J14447" t="s">
        <v>419</v>
      </c>
      <c r="K14447" t="s">
        <v>854</v>
      </c>
      <c r="L14447" s="82">
        <v>23840</v>
      </c>
      <c r="M14447" t="s">
        <v>15602</v>
      </c>
    </row>
    <row r="14448" spans="9:13" x14ac:dyDescent="0.25">
      <c r="I14448">
        <v>25441</v>
      </c>
      <c r="J14448" t="s">
        <v>448</v>
      </c>
      <c r="K14448" t="s">
        <v>823</v>
      </c>
      <c r="L14448" s="82">
        <v>23949</v>
      </c>
      <c r="M14448" t="s">
        <v>15603</v>
      </c>
    </row>
    <row r="14449" spans="9:13" x14ac:dyDescent="0.25">
      <c r="I14449">
        <v>25442</v>
      </c>
      <c r="J14449" t="s">
        <v>426</v>
      </c>
      <c r="K14449" t="s">
        <v>919</v>
      </c>
      <c r="L14449" s="82">
        <v>24962</v>
      </c>
      <c r="M14449" t="s">
        <v>15604</v>
      </c>
    </row>
    <row r="14450" spans="9:13" x14ac:dyDescent="0.25">
      <c r="I14450">
        <v>25443</v>
      </c>
      <c r="J14450" t="s">
        <v>481</v>
      </c>
      <c r="K14450" t="s">
        <v>822</v>
      </c>
      <c r="L14450" s="82">
        <v>25010</v>
      </c>
      <c r="M14450" t="s">
        <v>15605</v>
      </c>
    </row>
    <row r="14451" spans="9:13" x14ac:dyDescent="0.25">
      <c r="I14451">
        <v>25444</v>
      </c>
      <c r="J14451" t="s">
        <v>476</v>
      </c>
      <c r="K14451" t="s">
        <v>930</v>
      </c>
      <c r="L14451" s="82">
        <v>24915</v>
      </c>
      <c r="M14451" t="s">
        <v>15606</v>
      </c>
    </row>
    <row r="14452" spans="9:13" x14ac:dyDescent="0.25">
      <c r="I14452">
        <v>25445</v>
      </c>
      <c r="J14452" t="s">
        <v>210</v>
      </c>
      <c r="K14452" t="s">
        <v>945</v>
      </c>
      <c r="L14452" s="82">
        <v>25158</v>
      </c>
      <c r="M14452" t="s">
        <v>15607</v>
      </c>
    </row>
    <row r="14453" spans="9:13" x14ac:dyDescent="0.25">
      <c r="I14453">
        <v>25446</v>
      </c>
      <c r="J14453" t="s">
        <v>573</v>
      </c>
      <c r="K14453" t="s">
        <v>856</v>
      </c>
      <c r="L14453" s="82">
        <v>25121</v>
      </c>
      <c r="M14453" t="s">
        <v>15608</v>
      </c>
    </row>
    <row r="14454" spans="9:13" x14ac:dyDescent="0.25">
      <c r="I14454">
        <v>25447</v>
      </c>
      <c r="J14454" t="s">
        <v>321</v>
      </c>
      <c r="K14454" t="s">
        <v>877</v>
      </c>
      <c r="L14454" s="82">
        <v>24883</v>
      </c>
      <c r="M14454" t="s">
        <v>15609</v>
      </c>
    </row>
    <row r="14455" spans="9:13" x14ac:dyDescent="0.25">
      <c r="I14455">
        <v>25448</v>
      </c>
      <c r="J14455" t="s">
        <v>439</v>
      </c>
      <c r="K14455" t="s">
        <v>360</v>
      </c>
      <c r="L14455" s="82">
        <v>25056</v>
      </c>
      <c r="M14455" t="s">
        <v>15610</v>
      </c>
    </row>
    <row r="14456" spans="9:13" x14ac:dyDescent="0.25">
      <c r="I14456">
        <v>25449</v>
      </c>
      <c r="J14456" t="s">
        <v>677</v>
      </c>
      <c r="K14456" t="s">
        <v>855</v>
      </c>
      <c r="L14456" s="82">
        <v>24638</v>
      </c>
      <c r="M14456" t="s">
        <v>15611</v>
      </c>
    </row>
    <row r="14457" spans="9:13" x14ac:dyDescent="0.25">
      <c r="I14457">
        <v>25450</v>
      </c>
      <c r="J14457" t="s">
        <v>482</v>
      </c>
      <c r="K14457" t="s">
        <v>905</v>
      </c>
      <c r="L14457" s="82">
        <v>24788</v>
      </c>
      <c r="M14457" t="s">
        <v>15612</v>
      </c>
    </row>
    <row r="14458" spans="9:13" x14ac:dyDescent="0.25">
      <c r="I14458">
        <v>25451</v>
      </c>
      <c r="J14458" t="s">
        <v>487</v>
      </c>
      <c r="K14458" t="s">
        <v>981</v>
      </c>
      <c r="L14458" s="82">
        <v>24712</v>
      </c>
      <c r="M14458" t="s">
        <v>15613</v>
      </c>
    </row>
    <row r="14459" spans="9:13" x14ac:dyDescent="0.25">
      <c r="I14459">
        <v>25452</v>
      </c>
      <c r="J14459" t="s">
        <v>317</v>
      </c>
      <c r="K14459" t="s">
        <v>920</v>
      </c>
      <c r="L14459" s="82">
        <v>24750</v>
      </c>
      <c r="M14459" t="s">
        <v>15614</v>
      </c>
    </row>
    <row r="14460" spans="9:13" x14ac:dyDescent="0.25">
      <c r="I14460">
        <v>25453</v>
      </c>
      <c r="J14460" t="s">
        <v>548</v>
      </c>
      <c r="K14460" t="s">
        <v>962</v>
      </c>
      <c r="L14460" s="82">
        <v>24529</v>
      </c>
      <c r="M14460" t="s">
        <v>15615</v>
      </c>
    </row>
    <row r="14461" spans="9:13" x14ac:dyDescent="0.25">
      <c r="I14461">
        <v>25454</v>
      </c>
      <c r="J14461" t="s">
        <v>716</v>
      </c>
      <c r="K14461" t="s">
        <v>962</v>
      </c>
      <c r="L14461" s="82">
        <v>24564</v>
      </c>
      <c r="M14461" t="s">
        <v>15616</v>
      </c>
    </row>
    <row r="14462" spans="9:13" x14ac:dyDescent="0.25">
      <c r="I14462">
        <v>25455</v>
      </c>
      <c r="J14462" t="s">
        <v>472</v>
      </c>
      <c r="K14462" t="s">
        <v>865</v>
      </c>
      <c r="L14462" s="82">
        <v>24305</v>
      </c>
      <c r="M14462" t="s">
        <v>15617</v>
      </c>
    </row>
    <row r="14463" spans="9:13" x14ac:dyDescent="0.25">
      <c r="I14463">
        <v>25456</v>
      </c>
      <c r="J14463" t="s">
        <v>571</v>
      </c>
      <c r="K14463" t="s">
        <v>904</v>
      </c>
      <c r="L14463" s="82">
        <v>24129</v>
      </c>
      <c r="M14463" t="s">
        <v>15618</v>
      </c>
    </row>
    <row r="14464" spans="9:13" x14ac:dyDescent="0.25">
      <c r="I14464">
        <v>25457</v>
      </c>
      <c r="J14464" t="s">
        <v>410</v>
      </c>
      <c r="K14464" t="s">
        <v>846</v>
      </c>
      <c r="L14464" s="82">
        <v>24260</v>
      </c>
      <c r="M14464" t="s">
        <v>15619</v>
      </c>
    </row>
    <row r="14465" spans="9:13" x14ac:dyDescent="0.25">
      <c r="I14465">
        <v>25458</v>
      </c>
      <c r="J14465" t="s">
        <v>613</v>
      </c>
      <c r="K14465" t="s">
        <v>828</v>
      </c>
      <c r="L14465" s="82">
        <v>24146</v>
      </c>
      <c r="M14465" t="s">
        <v>15620</v>
      </c>
    </row>
    <row r="14466" spans="9:13" x14ac:dyDescent="0.25">
      <c r="I14466">
        <v>25459</v>
      </c>
      <c r="J14466" t="s">
        <v>715</v>
      </c>
      <c r="K14466" t="s">
        <v>954</v>
      </c>
      <c r="L14466" s="82">
        <v>24377</v>
      </c>
      <c r="M14466" t="s">
        <v>15621</v>
      </c>
    </row>
    <row r="14467" spans="9:13" x14ac:dyDescent="0.25">
      <c r="I14467">
        <v>25460</v>
      </c>
      <c r="J14467" t="s">
        <v>429</v>
      </c>
      <c r="K14467" t="s">
        <v>870</v>
      </c>
      <c r="L14467" s="82">
        <v>24312</v>
      </c>
      <c r="M14467" t="s">
        <v>15622</v>
      </c>
    </row>
    <row r="14468" spans="9:13" x14ac:dyDescent="0.25">
      <c r="I14468">
        <v>25461</v>
      </c>
      <c r="J14468" t="s">
        <v>354</v>
      </c>
      <c r="K14468" t="s">
        <v>955</v>
      </c>
      <c r="L14468" s="82">
        <v>24754</v>
      </c>
      <c r="M14468" t="s">
        <v>15623</v>
      </c>
    </row>
    <row r="14469" spans="9:13" x14ac:dyDescent="0.25">
      <c r="I14469">
        <v>25462</v>
      </c>
      <c r="J14469" t="s">
        <v>326</v>
      </c>
      <c r="K14469" t="s">
        <v>937</v>
      </c>
      <c r="L14469" s="82">
        <v>24610</v>
      </c>
      <c r="M14469" t="s">
        <v>15624</v>
      </c>
    </row>
    <row r="14470" spans="9:13" x14ac:dyDescent="0.25">
      <c r="I14470">
        <v>25463</v>
      </c>
      <c r="J14470" t="s">
        <v>399</v>
      </c>
      <c r="K14470" t="s">
        <v>924</v>
      </c>
      <c r="L14470" s="82">
        <v>24163</v>
      </c>
      <c r="M14470" t="s">
        <v>15625</v>
      </c>
    </row>
    <row r="14471" spans="9:13" x14ac:dyDescent="0.25">
      <c r="I14471">
        <v>25464</v>
      </c>
      <c r="J14471" t="s">
        <v>299</v>
      </c>
      <c r="K14471" t="s">
        <v>692</v>
      </c>
      <c r="L14471" s="82">
        <v>24169</v>
      </c>
      <c r="M14471" t="s">
        <v>15626</v>
      </c>
    </row>
    <row r="14472" spans="9:13" x14ac:dyDescent="0.25">
      <c r="I14472">
        <v>25465</v>
      </c>
      <c r="J14472" t="s">
        <v>492</v>
      </c>
      <c r="K14472" t="s">
        <v>871</v>
      </c>
      <c r="L14472" s="82">
        <v>24146</v>
      </c>
      <c r="M14472" t="s">
        <v>15627</v>
      </c>
    </row>
    <row r="14473" spans="9:13" x14ac:dyDescent="0.25">
      <c r="I14473">
        <v>25466</v>
      </c>
      <c r="J14473" t="s">
        <v>154</v>
      </c>
      <c r="K14473" t="s">
        <v>836</v>
      </c>
      <c r="L14473" s="82">
        <v>24062</v>
      </c>
      <c r="M14473" t="s">
        <v>15628</v>
      </c>
    </row>
    <row r="14474" spans="9:13" x14ac:dyDescent="0.25">
      <c r="I14474">
        <v>25467</v>
      </c>
      <c r="J14474" t="s">
        <v>474</v>
      </c>
      <c r="K14474" t="s">
        <v>990</v>
      </c>
      <c r="L14474" s="82">
        <v>23964</v>
      </c>
      <c r="M14474" t="s">
        <v>15629</v>
      </c>
    </row>
    <row r="14475" spans="9:13" x14ac:dyDescent="0.25">
      <c r="I14475">
        <v>25468</v>
      </c>
      <c r="J14475" t="s">
        <v>666</v>
      </c>
      <c r="K14475" t="s">
        <v>831</v>
      </c>
      <c r="L14475" s="82">
        <v>23786</v>
      </c>
      <c r="M14475" t="s">
        <v>15630</v>
      </c>
    </row>
    <row r="14476" spans="9:13" x14ac:dyDescent="0.25">
      <c r="I14476">
        <v>25469</v>
      </c>
      <c r="J14476" t="s">
        <v>706</v>
      </c>
      <c r="K14476" t="s">
        <v>920</v>
      </c>
      <c r="L14476" s="82">
        <v>23910</v>
      </c>
      <c r="M14476" t="s">
        <v>15631</v>
      </c>
    </row>
    <row r="14477" spans="9:13" x14ac:dyDescent="0.25">
      <c r="I14477">
        <v>25470</v>
      </c>
      <c r="J14477" t="s">
        <v>410</v>
      </c>
      <c r="K14477" t="s">
        <v>851</v>
      </c>
      <c r="L14477" s="82">
        <v>23818</v>
      </c>
      <c r="M14477" t="s">
        <v>15632</v>
      </c>
    </row>
    <row r="14478" spans="9:13" x14ac:dyDescent="0.25">
      <c r="I14478">
        <v>25471</v>
      </c>
      <c r="J14478" t="s">
        <v>356</v>
      </c>
      <c r="K14478" t="s">
        <v>262</v>
      </c>
      <c r="L14478" s="82">
        <v>23883</v>
      </c>
      <c r="M14478" t="s">
        <v>15633</v>
      </c>
    </row>
    <row r="14479" spans="9:13" x14ac:dyDescent="0.25">
      <c r="I14479">
        <v>25472</v>
      </c>
      <c r="J14479" t="s">
        <v>734</v>
      </c>
      <c r="K14479" t="s">
        <v>964</v>
      </c>
      <c r="L14479" s="82">
        <v>23976</v>
      </c>
      <c r="M14479" t="s">
        <v>15634</v>
      </c>
    </row>
    <row r="14480" spans="9:13" x14ac:dyDescent="0.25">
      <c r="I14480">
        <v>25473</v>
      </c>
      <c r="J14480" t="s">
        <v>475</v>
      </c>
      <c r="K14480" t="s">
        <v>919</v>
      </c>
      <c r="L14480" s="82">
        <v>23966</v>
      </c>
      <c r="M14480" t="s">
        <v>15635</v>
      </c>
    </row>
    <row r="14481" spans="9:13" x14ac:dyDescent="0.25">
      <c r="I14481">
        <v>25474</v>
      </c>
      <c r="J14481" t="s">
        <v>176</v>
      </c>
      <c r="K14481" t="s">
        <v>871</v>
      </c>
      <c r="L14481" s="82">
        <v>23721</v>
      </c>
      <c r="M14481" t="s">
        <v>15636</v>
      </c>
    </row>
    <row r="14482" spans="9:13" x14ac:dyDescent="0.25">
      <c r="I14482">
        <v>25475</v>
      </c>
      <c r="J14482" t="s">
        <v>168</v>
      </c>
      <c r="K14482" t="s">
        <v>664</v>
      </c>
      <c r="L14482" s="82">
        <v>23413</v>
      </c>
      <c r="M14482" t="s">
        <v>15637</v>
      </c>
    </row>
    <row r="14483" spans="9:13" x14ac:dyDescent="0.25">
      <c r="I14483">
        <v>25476</v>
      </c>
      <c r="J14483" t="s">
        <v>710</v>
      </c>
      <c r="K14483" t="s">
        <v>882</v>
      </c>
      <c r="L14483" s="82">
        <v>23439</v>
      </c>
      <c r="M14483" t="s">
        <v>15638</v>
      </c>
    </row>
    <row r="14484" spans="9:13" x14ac:dyDescent="0.25">
      <c r="I14484">
        <v>25477</v>
      </c>
      <c r="J14484" t="s">
        <v>600</v>
      </c>
      <c r="K14484" t="s">
        <v>961</v>
      </c>
      <c r="L14484" s="82">
        <v>12269</v>
      </c>
      <c r="M14484" t="s">
        <v>15639</v>
      </c>
    </row>
    <row r="14485" spans="9:13" x14ac:dyDescent="0.25">
      <c r="I14485">
        <v>25478</v>
      </c>
      <c r="J14485" t="s">
        <v>183</v>
      </c>
      <c r="K14485" t="s">
        <v>876</v>
      </c>
      <c r="L14485" s="82">
        <v>24153</v>
      </c>
      <c r="M14485" t="s">
        <v>15640</v>
      </c>
    </row>
    <row r="14486" spans="9:13" x14ac:dyDescent="0.25">
      <c r="I14486">
        <v>25479</v>
      </c>
      <c r="J14486" t="s">
        <v>729</v>
      </c>
      <c r="K14486" t="s">
        <v>860</v>
      </c>
      <c r="L14486" s="82">
        <v>24314</v>
      </c>
      <c r="M14486" t="s">
        <v>15641</v>
      </c>
    </row>
    <row r="14487" spans="9:13" x14ac:dyDescent="0.25">
      <c r="I14487">
        <v>25480</v>
      </c>
      <c r="J14487" t="s">
        <v>399</v>
      </c>
      <c r="K14487" t="s">
        <v>495</v>
      </c>
      <c r="L14487" s="82">
        <v>24269</v>
      </c>
      <c r="M14487" t="s">
        <v>15642</v>
      </c>
    </row>
    <row r="14488" spans="9:13" x14ac:dyDescent="0.25">
      <c r="I14488">
        <v>25481</v>
      </c>
      <c r="J14488" t="s">
        <v>227</v>
      </c>
      <c r="K14488" t="s">
        <v>477</v>
      </c>
      <c r="L14488" s="82">
        <v>24346</v>
      </c>
      <c r="M14488" t="s">
        <v>15643</v>
      </c>
    </row>
    <row r="14489" spans="9:13" x14ac:dyDescent="0.25">
      <c r="I14489">
        <v>25482</v>
      </c>
      <c r="J14489" t="s">
        <v>223</v>
      </c>
      <c r="K14489" t="s">
        <v>930</v>
      </c>
      <c r="L14489" s="82">
        <v>22725</v>
      </c>
      <c r="M14489" t="s">
        <v>15644</v>
      </c>
    </row>
    <row r="14490" spans="9:13" x14ac:dyDescent="0.25">
      <c r="I14490">
        <v>25483</v>
      </c>
      <c r="J14490" t="s">
        <v>324</v>
      </c>
      <c r="K14490" t="s">
        <v>893</v>
      </c>
      <c r="L14490" s="82">
        <v>12453</v>
      </c>
      <c r="M14490" t="s">
        <v>15645</v>
      </c>
    </row>
    <row r="14491" spans="9:13" x14ac:dyDescent="0.25">
      <c r="I14491">
        <v>25484</v>
      </c>
      <c r="J14491" t="s">
        <v>526</v>
      </c>
      <c r="K14491" t="s">
        <v>910</v>
      </c>
      <c r="L14491" s="82">
        <v>23907</v>
      </c>
      <c r="M14491" t="s">
        <v>15646</v>
      </c>
    </row>
    <row r="14492" spans="9:13" x14ac:dyDescent="0.25">
      <c r="I14492">
        <v>25485</v>
      </c>
      <c r="J14492" t="s">
        <v>382</v>
      </c>
      <c r="K14492" t="s">
        <v>896</v>
      </c>
      <c r="L14492" s="82">
        <v>23844</v>
      </c>
      <c r="M14492" t="s">
        <v>15647</v>
      </c>
    </row>
    <row r="14493" spans="9:13" x14ac:dyDescent="0.25">
      <c r="I14493">
        <v>25486</v>
      </c>
      <c r="J14493" t="s">
        <v>246</v>
      </c>
      <c r="K14493" t="s">
        <v>932</v>
      </c>
      <c r="L14493" s="82">
        <v>24005</v>
      </c>
      <c r="M14493" t="s">
        <v>15648</v>
      </c>
    </row>
    <row r="14494" spans="9:13" x14ac:dyDescent="0.25">
      <c r="I14494">
        <v>25487</v>
      </c>
      <c r="J14494" t="s">
        <v>313</v>
      </c>
      <c r="K14494" t="s">
        <v>983</v>
      </c>
      <c r="L14494" s="82">
        <v>23945</v>
      </c>
      <c r="M14494" t="s">
        <v>15649</v>
      </c>
    </row>
    <row r="14495" spans="9:13" x14ac:dyDescent="0.25">
      <c r="I14495">
        <v>25488</v>
      </c>
      <c r="J14495" t="s">
        <v>443</v>
      </c>
      <c r="K14495" t="s">
        <v>882</v>
      </c>
      <c r="L14495" s="82">
        <v>24064</v>
      </c>
      <c r="M14495" t="s">
        <v>15650</v>
      </c>
    </row>
    <row r="14496" spans="9:13" x14ac:dyDescent="0.25">
      <c r="I14496">
        <v>25489</v>
      </c>
      <c r="J14496" t="s">
        <v>620</v>
      </c>
      <c r="K14496" t="s">
        <v>927</v>
      </c>
      <c r="L14496" s="82">
        <v>24049</v>
      </c>
      <c r="M14496" t="s">
        <v>15651</v>
      </c>
    </row>
    <row r="14497" spans="9:13" x14ac:dyDescent="0.25">
      <c r="I14497">
        <v>25490</v>
      </c>
      <c r="J14497" t="s">
        <v>254</v>
      </c>
      <c r="K14497" t="s">
        <v>892</v>
      </c>
      <c r="L14497" s="82">
        <v>23691</v>
      </c>
      <c r="M14497" t="s">
        <v>15652</v>
      </c>
    </row>
    <row r="14498" spans="9:13" x14ac:dyDescent="0.25">
      <c r="I14498">
        <v>25491</v>
      </c>
      <c r="J14498" t="s">
        <v>635</v>
      </c>
      <c r="K14498" t="s">
        <v>967</v>
      </c>
      <c r="L14498" s="82">
        <v>23381</v>
      </c>
      <c r="M14498" t="s">
        <v>15653</v>
      </c>
    </row>
    <row r="14499" spans="9:13" x14ac:dyDescent="0.25">
      <c r="I14499">
        <v>25492</v>
      </c>
      <c r="J14499" t="s">
        <v>500</v>
      </c>
      <c r="K14499" t="s">
        <v>860</v>
      </c>
      <c r="L14499" s="82">
        <v>23524</v>
      </c>
      <c r="M14499" t="s">
        <v>15654</v>
      </c>
    </row>
    <row r="14500" spans="9:13" x14ac:dyDescent="0.25">
      <c r="I14500">
        <v>25493</v>
      </c>
      <c r="J14500" t="s">
        <v>231</v>
      </c>
      <c r="K14500" t="s">
        <v>941</v>
      </c>
      <c r="L14500" s="82">
        <v>23639</v>
      </c>
      <c r="M14500" t="s">
        <v>15655</v>
      </c>
    </row>
    <row r="14501" spans="9:13" x14ac:dyDescent="0.25">
      <c r="I14501">
        <v>25494</v>
      </c>
      <c r="J14501" t="s">
        <v>726</v>
      </c>
      <c r="K14501" t="s">
        <v>848</v>
      </c>
      <c r="L14501" s="82">
        <v>23165</v>
      </c>
      <c r="M14501" t="s">
        <v>15656</v>
      </c>
    </row>
    <row r="14502" spans="9:13" x14ac:dyDescent="0.25">
      <c r="I14502">
        <v>25495</v>
      </c>
      <c r="J14502" t="s">
        <v>461</v>
      </c>
      <c r="K14502" t="s">
        <v>1029</v>
      </c>
      <c r="L14502" s="82">
        <v>23294</v>
      </c>
      <c r="M14502" t="s">
        <v>15657</v>
      </c>
    </row>
    <row r="14503" spans="9:13" x14ac:dyDescent="0.25">
      <c r="I14503">
        <v>25496</v>
      </c>
      <c r="J14503" t="s">
        <v>738</v>
      </c>
      <c r="K14503" t="s">
        <v>360</v>
      </c>
      <c r="L14503" s="82">
        <v>23087</v>
      </c>
      <c r="M14503" t="s">
        <v>15658</v>
      </c>
    </row>
    <row r="14504" spans="9:13" x14ac:dyDescent="0.25">
      <c r="I14504">
        <v>25497</v>
      </c>
      <c r="J14504" t="s">
        <v>270</v>
      </c>
      <c r="K14504" t="s">
        <v>823</v>
      </c>
      <c r="L14504" s="82">
        <v>23346</v>
      </c>
      <c r="M14504" t="s">
        <v>15659</v>
      </c>
    </row>
    <row r="14505" spans="9:13" x14ac:dyDescent="0.25">
      <c r="I14505">
        <v>25498</v>
      </c>
      <c r="J14505" t="s">
        <v>618</v>
      </c>
      <c r="K14505" t="s">
        <v>901</v>
      </c>
      <c r="L14505" s="82">
        <v>23175</v>
      </c>
      <c r="M14505" t="s">
        <v>15660</v>
      </c>
    </row>
    <row r="14506" spans="9:13" x14ac:dyDescent="0.25">
      <c r="I14506">
        <v>25499</v>
      </c>
      <c r="J14506" t="s">
        <v>250</v>
      </c>
      <c r="K14506" t="s">
        <v>972</v>
      </c>
      <c r="L14506" s="82">
        <v>29146</v>
      </c>
      <c r="M14506" t="s">
        <v>15661</v>
      </c>
    </row>
    <row r="14507" spans="9:13" x14ac:dyDescent="0.25">
      <c r="I14507">
        <v>25500</v>
      </c>
      <c r="J14507" t="s">
        <v>486</v>
      </c>
      <c r="K14507" t="s">
        <v>866</v>
      </c>
      <c r="L14507" s="82">
        <v>29021</v>
      </c>
      <c r="M14507" t="s">
        <v>15662</v>
      </c>
    </row>
    <row r="14508" spans="9:13" x14ac:dyDescent="0.25">
      <c r="I14508">
        <v>25501</v>
      </c>
      <c r="J14508" t="s">
        <v>377</v>
      </c>
      <c r="K14508" t="s">
        <v>968</v>
      </c>
      <c r="L14508" s="82">
        <v>23092</v>
      </c>
      <c r="M14508" t="s">
        <v>15663</v>
      </c>
    </row>
    <row r="14509" spans="9:13" x14ac:dyDescent="0.25">
      <c r="I14509">
        <v>25502</v>
      </c>
      <c r="J14509" t="s">
        <v>655</v>
      </c>
      <c r="K14509" t="s">
        <v>978</v>
      </c>
      <c r="L14509" s="82">
        <v>23012</v>
      </c>
      <c r="M14509" t="s">
        <v>15664</v>
      </c>
    </row>
    <row r="14510" spans="9:13" x14ac:dyDescent="0.25">
      <c r="I14510">
        <v>25503</v>
      </c>
      <c r="J14510" t="s">
        <v>530</v>
      </c>
      <c r="K14510" t="s">
        <v>837</v>
      </c>
      <c r="L14510" s="82">
        <v>22696</v>
      </c>
      <c r="M14510" t="s">
        <v>15665</v>
      </c>
    </row>
    <row r="14511" spans="9:13" x14ac:dyDescent="0.25">
      <c r="I14511">
        <v>25504</v>
      </c>
      <c r="J14511" t="s">
        <v>390</v>
      </c>
      <c r="K14511" t="s">
        <v>1068</v>
      </c>
      <c r="L14511" s="82">
        <v>28775</v>
      </c>
      <c r="M14511" t="s">
        <v>15666</v>
      </c>
    </row>
    <row r="14512" spans="9:13" x14ac:dyDescent="0.25">
      <c r="I14512">
        <v>25505</v>
      </c>
      <c r="J14512" t="s">
        <v>159</v>
      </c>
      <c r="K14512" t="s">
        <v>872</v>
      </c>
      <c r="L14512" s="82">
        <v>28814</v>
      </c>
      <c r="M14512" t="s">
        <v>15667</v>
      </c>
    </row>
    <row r="14513" spans="9:13" x14ac:dyDescent="0.25">
      <c r="I14513">
        <v>25506</v>
      </c>
      <c r="J14513" t="s">
        <v>617</v>
      </c>
      <c r="K14513" t="s">
        <v>879</v>
      </c>
      <c r="L14513" s="82">
        <v>28573</v>
      </c>
      <c r="M14513" t="s">
        <v>15668</v>
      </c>
    </row>
    <row r="14514" spans="9:13" x14ac:dyDescent="0.25">
      <c r="I14514">
        <v>25507</v>
      </c>
      <c r="J14514" t="s">
        <v>593</v>
      </c>
      <c r="K14514" t="s">
        <v>1008</v>
      </c>
      <c r="L14514" s="82">
        <v>28456</v>
      </c>
      <c r="M14514" t="s">
        <v>15669</v>
      </c>
    </row>
    <row r="14515" spans="9:13" x14ac:dyDescent="0.25">
      <c r="I14515">
        <v>25508</v>
      </c>
      <c r="J14515" t="s">
        <v>268</v>
      </c>
      <c r="K14515" t="s">
        <v>945</v>
      </c>
      <c r="L14515" s="82">
        <v>28279</v>
      </c>
      <c r="M14515" t="s">
        <v>15670</v>
      </c>
    </row>
    <row r="14516" spans="9:13" x14ac:dyDescent="0.25">
      <c r="I14516">
        <v>25509</v>
      </c>
      <c r="J14516" t="s">
        <v>227</v>
      </c>
      <c r="K14516" t="s">
        <v>973</v>
      </c>
      <c r="L14516" s="82">
        <v>28360</v>
      </c>
      <c r="M14516" t="s">
        <v>15671</v>
      </c>
    </row>
    <row r="14517" spans="9:13" x14ac:dyDescent="0.25">
      <c r="I14517">
        <v>25510</v>
      </c>
      <c r="J14517" t="s">
        <v>431</v>
      </c>
      <c r="K14517" t="s">
        <v>894</v>
      </c>
      <c r="L14517" s="82">
        <v>28426</v>
      </c>
      <c r="M14517" t="s">
        <v>15672</v>
      </c>
    </row>
    <row r="14518" spans="9:13" x14ac:dyDescent="0.25">
      <c r="I14518">
        <v>25511</v>
      </c>
      <c r="J14518" t="s">
        <v>647</v>
      </c>
      <c r="K14518" t="s">
        <v>883</v>
      </c>
      <c r="L14518" s="82">
        <v>28376</v>
      </c>
      <c r="M14518" t="s">
        <v>15673</v>
      </c>
    </row>
    <row r="14519" spans="9:13" x14ac:dyDescent="0.25">
      <c r="I14519">
        <v>25512</v>
      </c>
      <c r="J14519" t="s">
        <v>289</v>
      </c>
      <c r="K14519" t="s">
        <v>957</v>
      </c>
      <c r="L14519" s="82">
        <v>27996</v>
      </c>
      <c r="M14519" t="s">
        <v>15674</v>
      </c>
    </row>
    <row r="14520" spans="9:13" x14ac:dyDescent="0.25">
      <c r="I14520">
        <v>25513</v>
      </c>
      <c r="J14520" t="s">
        <v>210</v>
      </c>
      <c r="K14520" t="s">
        <v>833</v>
      </c>
      <c r="L14520" s="82">
        <v>28011</v>
      </c>
      <c r="M14520" t="s">
        <v>15675</v>
      </c>
    </row>
    <row r="14521" spans="9:13" x14ac:dyDescent="0.25">
      <c r="I14521">
        <v>25514</v>
      </c>
      <c r="J14521" t="s">
        <v>719</v>
      </c>
      <c r="K14521" t="s">
        <v>930</v>
      </c>
      <c r="L14521" s="82">
        <v>27953</v>
      </c>
      <c r="M14521" t="s">
        <v>15676</v>
      </c>
    </row>
    <row r="14522" spans="9:13" x14ac:dyDescent="0.25">
      <c r="I14522">
        <v>25515</v>
      </c>
      <c r="J14522" t="s">
        <v>634</v>
      </c>
      <c r="K14522" t="s">
        <v>905</v>
      </c>
      <c r="L14522" s="82">
        <v>28099</v>
      </c>
      <c r="M14522" t="s">
        <v>15677</v>
      </c>
    </row>
    <row r="14523" spans="9:13" x14ac:dyDescent="0.25">
      <c r="I14523">
        <v>25516</v>
      </c>
      <c r="J14523" t="s">
        <v>235</v>
      </c>
      <c r="K14523" t="s">
        <v>857</v>
      </c>
      <c r="L14523" s="82">
        <v>27632</v>
      </c>
      <c r="M14523" t="s">
        <v>15678</v>
      </c>
    </row>
    <row r="14524" spans="9:13" x14ac:dyDescent="0.25">
      <c r="I14524">
        <v>25517</v>
      </c>
      <c r="J14524" t="s">
        <v>601</v>
      </c>
      <c r="K14524" t="s">
        <v>945</v>
      </c>
      <c r="L14524" s="82">
        <v>27928</v>
      </c>
      <c r="M14524" t="s">
        <v>15679</v>
      </c>
    </row>
    <row r="14525" spans="9:13" x14ac:dyDescent="0.25">
      <c r="I14525">
        <v>25518</v>
      </c>
      <c r="J14525" t="s">
        <v>536</v>
      </c>
      <c r="K14525" t="s">
        <v>832</v>
      </c>
      <c r="L14525" s="82">
        <v>28038</v>
      </c>
      <c r="M14525" t="s">
        <v>15680</v>
      </c>
    </row>
    <row r="14526" spans="9:13" x14ac:dyDescent="0.25">
      <c r="I14526">
        <v>25519</v>
      </c>
      <c r="J14526" t="s">
        <v>621</v>
      </c>
      <c r="K14526" t="s">
        <v>966</v>
      </c>
      <c r="L14526" s="82">
        <v>28117</v>
      </c>
      <c r="M14526" t="s">
        <v>15681</v>
      </c>
    </row>
    <row r="14527" spans="9:13" x14ac:dyDescent="0.25">
      <c r="I14527">
        <v>25520</v>
      </c>
      <c r="J14527" t="s">
        <v>721</v>
      </c>
      <c r="K14527" t="s">
        <v>906</v>
      </c>
      <c r="L14527" s="82">
        <v>28075</v>
      </c>
      <c r="M14527" t="s">
        <v>15682</v>
      </c>
    </row>
    <row r="14528" spans="9:13" x14ac:dyDescent="0.25">
      <c r="I14528">
        <v>25521</v>
      </c>
      <c r="J14528" t="s">
        <v>679</v>
      </c>
      <c r="K14528" t="s">
        <v>860</v>
      </c>
      <c r="L14528" s="82">
        <v>27966</v>
      </c>
      <c r="M14528" t="s">
        <v>15683</v>
      </c>
    </row>
    <row r="14529" spans="9:13" x14ac:dyDescent="0.25">
      <c r="I14529">
        <v>25522</v>
      </c>
      <c r="J14529" t="s">
        <v>216</v>
      </c>
      <c r="K14529" t="s">
        <v>895</v>
      </c>
      <c r="L14529" s="82">
        <v>28016</v>
      </c>
      <c r="M14529" t="s">
        <v>15684</v>
      </c>
    </row>
    <row r="14530" spans="9:13" x14ac:dyDescent="0.25">
      <c r="I14530">
        <v>25523</v>
      </c>
      <c r="J14530" t="s">
        <v>189</v>
      </c>
      <c r="K14530" t="s">
        <v>953</v>
      </c>
      <c r="L14530" s="82">
        <v>27659</v>
      </c>
      <c r="M14530" t="s">
        <v>15685</v>
      </c>
    </row>
    <row r="14531" spans="9:13" x14ac:dyDescent="0.25">
      <c r="I14531">
        <v>25524</v>
      </c>
      <c r="J14531" t="s">
        <v>264</v>
      </c>
      <c r="K14531" t="s">
        <v>895</v>
      </c>
      <c r="L14531" s="82">
        <v>27366</v>
      </c>
      <c r="M14531" t="s">
        <v>15686</v>
      </c>
    </row>
    <row r="14532" spans="9:13" x14ac:dyDescent="0.25">
      <c r="I14532">
        <v>25525</v>
      </c>
      <c r="J14532" t="s">
        <v>198</v>
      </c>
      <c r="K14532" t="s">
        <v>989</v>
      </c>
      <c r="L14532" s="82">
        <v>27686</v>
      </c>
      <c r="M14532" t="s">
        <v>15687</v>
      </c>
    </row>
    <row r="14533" spans="9:13" x14ac:dyDescent="0.25">
      <c r="I14533">
        <v>25526</v>
      </c>
      <c r="J14533" t="s">
        <v>483</v>
      </c>
      <c r="K14533" t="s">
        <v>896</v>
      </c>
      <c r="L14533" s="82">
        <v>27705</v>
      </c>
      <c r="M14533" t="s">
        <v>15688</v>
      </c>
    </row>
    <row r="14534" spans="9:13" x14ac:dyDescent="0.25">
      <c r="I14534">
        <v>25527</v>
      </c>
      <c r="J14534" t="s">
        <v>345</v>
      </c>
      <c r="K14534" t="s">
        <v>825</v>
      </c>
      <c r="L14534" s="82">
        <v>4880</v>
      </c>
      <c r="M14534" t="s">
        <v>15689</v>
      </c>
    </row>
    <row r="14535" spans="9:13" x14ac:dyDescent="0.25">
      <c r="I14535">
        <v>25528</v>
      </c>
      <c r="J14535" t="s">
        <v>467</v>
      </c>
      <c r="K14535" t="s">
        <v>876</v>
      </c>
      <c r="L14535" s="82">
        <v>27246</v>
      </c>
      <c r="M14535" t="s">
        <v>15690</v>
      </c>
    </row>
    <row r="14536" spans="9:13" x14ac:dyDescent="0.25">
      <c r="I14536">
        <v>25529</v>
      </c>
      <c r="J14536" t="s">
        <v>447</v>
      </c>
      <c r="K14536" t="s">
        <v>939</v>
      </c>
      <c r="L14536" s="82">
        <v>22727</v>
      </c>
      <c r="M14536" t="s">
        <v>15691</v>
      </c>
    </row>
    <row r="14537" spans="9:13" x14ac:dyDescent="0.25">
      <c r="I14537">
        <v>25530</v>
      </c>
      <c r="J14537" t="s">
        <v>580</v>
      </c>
      <c r="K14537" t="s">
        <v>866</v>
      </c>
      <c r="L14537" s="82">
        <v>22770</v>
      </c>
      <c r="M14537" t="s">
        <v>15692</v>
      </c>
    </row>
    <row r="14538" spans="9:13" x14ac:dyDescent="0.25">
      <c r="I14538">
        <v>25531</v>
      </c>
      <c r="J14538" t="s">
        <v>181</v>
      </c>
      <c r="K14538" t="s">
        <v>952</v>
      </c>
      <c r="L14538" s="82">
        <v>22957</v>
      </c>
      <c r="M14538" t="s">
        <v>15693</v>
      </c>
    </row>
    <row r="14539" spans="9:13" x14ac:dyDescent="0.25">
      <c r="I14539">
        <v>25532</v>
      </c>
      <c r="J14539" t="s">
        <v>553</v>
      </c>
      <c r="K14539" t="s">
        <v>853</v>
      </c>
      <c r="L14539" s="82">
        <v>22738</v>
      </c>
      <c r="M14539" t="s">
        <v>15694</v>
      </c>
    </row>
    <row r="14540" spans="9:13" x14ac:dyDescent="0.25">
      <c r="I14540">
        <v>25533</v>
      </c>
      <c r="J14540" t="s">
        <v>593</v>
      </c>
      <c r="K14540" t="s">
        <v>822</v>
      </c>
      <c r="L14540" s="82">
        <v>22464</v>
      </c>
      <c r="M14540" t="s">
        <v>15695</v>
      </c>
    </row>
    <row r="14541" spans="9:13" x14ac:dyDescent="0.25">
      <c r="I14541">
        <v>25534</v>
      </c>
      <c r="J14541" t="s">
        <v>216</v>
      </c>
      <c r="K14541" t="s">
        <v>980</v>
      </c>
      <c r="L14541" s="82">
        <v>13045</v>
      </c>
      <c r="M14541" t="s">
        <v>15696</v>
      </c>
    </row>
    <row r="14542" spans="9:13" x14ac:dyDescent="0.25">
      <c r="I14542">
        <v>25535</v>
      </c>
      <c r="J14542" t="s">
        <v>590</v>
      </c>
      <c r="K14542" t="s">
        <v>878</v>
      </c>
      <c r="L14542" s="82">
        <v>13352</v>
      </c>
      <c r="M14542" t="s">
        <v>15697</v>
      </c>
    </row>
    <row r="14543" spans="9:13" x14ac:dyDescent="0.25">
      <c r="I14543">
        <v>25536</v>
      </c>
      <c r="J14543" t="s">
        <v>671</v>
      </c>
      <c r="K14543" t="s">
        <v>846</v>
      </c>
      <c r="L14543" s="82">
        <v>13449</v>
      </c>
      <c r="M14543" t="s">
        <v>15698</v>
      </c>
    </row>
    <row r="14544" spans="9:13" x14ac:dyDescent="0.25">
      <c r="I14544">
        <v>25537</v>
      </c>
      <c r="J14544" t="s">
        <v>189</v>
      </c>
      <c r="K14544" t="s">
        <v>888</v>
      </c>
      <c r="L14544" s="82">
        <v>13187</v>
      </c>
      <c r="M14544" t="s">
        <v>15699</v>
      </c>
    </row>
    <row r="14545" spans="9:13" x14ac:dyDescent="0.25">
      <c r="I14545">
        <v>25538</v>
      </c>
      <c r="J14545" t="s">
        <v>369</v>
      </c>
      <c r="K14545" t="s">
        <v>907</v>
      </c>
      <c r="L14545" s="82">
        <v>22833</v>
      </c>
      <c r="M14545" t="s">
        <v>15700</v>
      </c>
    </row>
    <row r="14546" spans="9:13" x14ac:dyDescent="0.25">
      <c r="I14546">
        <v>25539</v>
      </c>
      <c r="J14546" t="s">
        <v>554</v>
      </c>
      <c r="K14546" t="s">
        <v>963</v>
      </c>
      <c r="L14546" s="82">
        <v>22848</v>
      </c>
      <c r="M14546" t="s">
        <v>15701</v>
      </c>
    </row>
    <row r="14547" spans="9:13" x14ac:dyDescent="0.25">
      <c r="I14547">
        <v>25540</v>
      </c>
      <c r="J14547" t="s">
        <v>630</v>
      </c>
      <c r="K14547" t="s">
        <v>999</v>
      </c>
      <c r="L14547" s="82">
        <v>22835</v>
      </c>
      <c r="M14547" t="s">
        <v>15702</v>
      </c>
    </row>
    <row r="14548" spans="9:13" x14ac:dyDescent="0.25">
      <c r="I14548">
        <v>25541</v>
      </c>
      <c r="J14548" t="s">
        <v>396</v>
      </c>
      <c r="K14548" t="s">
        <v>857</v>
      </c>
      <c r="L14548" s="82">
        <v>21450</v>
      </c>
      <c r="M14548" t="s">
        <v>15703</v>
      </c>
    </row>
    <row r="14549" spans="9:13" x14ac:dyDescent="0.25">
      <c r="I14549">
        <v>25542</v>
      </c>
      <c r="J14549" t="s">
        <v>580</v>
      </c>
      <c r="K14549" t="s">
        <v>902</v>
      </c>
      <c r="L14549" s="82">
        <v>21197</v>
      </c>
      <c r="M14549" t="s">
        <v>15704</v>
      </c>
    </row>
    <row r="14550" spans="9:13" x14ac:dyDescent="0.25">
      <c r="I14550">
        <v>25543</v>
      </c>
      <c r="J14550" t="s">
        <v>384</v>
      </c>
      <c r="K14550" t="s">
        <v>994</v>
      </c>
      <c r="L14550" s="82">
        <v>20721</v>
      </c>
      <c r="M14550" t="s">
        <v>15705</v>
      </c>
    </row>
    <row r="14551" spans="9:13" x14ac:dyDescent="0.25">
      <c r="I14551">
        <v>25544</v>
      </c>
      <c r="J14551" t="s">
        <v>420</v>
      </c>
      <c r="K14551" t="s">
        <v>898</v>
      </c>
      <c r="L14551" s="82">
        <v>20814</v>
      </c>
      <c r="M14551" t="s">
        <v>15706</v>
      </c>
    </row>
    <row r="14552" spans="9:13" x14ac:dyDescent="0.25">
      <c r="I14552">
        <v>25545</v>
      </c>
      <c r="J14552" t="s">
        <v>596</v>
      </c>
      <c r="K14552" t="s">
        <v>909</v>
      </c>
      <c r="L14552" s="82">
        <v>20260</v>
      </c>
      <c r="M14552" t="s">
        <v>15707</v>
      </c>
    </row>
    <row r="14553" spans="9:13" x14ac:dyDescent="0.25">
      <c r="I14553">
        <v>25546</v>
      </c>
      <c r="J14553" t="s">
        <v>271</v>
      </c>
      <c r="K14553" t="s">
        <v>948</v>
      </c>
      <c r="L14553" s="82">
        <v>19746</v>
      </c>
      <c r="M14553" t="s">
        <v>15708</v>
      </c>
    </row>
    <row r="14554" spans="9:13" x14ac:dyDescent="0.25">
      <c r="I14554">
        <v>25547</v>
      </c>
      <c r="J14554" t="s">
        <v>370</v>
      </c>
      <c r="K14554" t="s">
        <v>1007</v>
      </c>
      <c r="L14554" s="82">
        <v>14379</v>
      </c>
      <c r="M14554" t="s">
        <v>15709</v>
      </c>
    </row>
    <row r="14555" spans="9:13" x14ac:dyDescent="0.25">
      <c r="I14555">
        <v>25548</v>
      </c>
      <c r="J14555" t="s">
        <v>437</v>
      </c>
      <c r="K14555" t="s">
        <v>850</v>
      </c>
      <c r="L14555" s="82">
        <v>14754</v>
      </c>
      <c r="M14555" t="s">
        <v>15710</v>
      </c>
    </row>
    <row r="14556" spans="9:13" x14ac:dyDescent="0.25">
      <c r="I14556">
        <v>25549</v>
      </c>
      <c r="J14556" t="s">
        <v>241</v>
      </c>
      <c r="K14556" t="s">
        <v>855</v>
      </c>
      <c r="L14556" s="82">
        <v>15276</v>
      </c>
      <c r="M14556" t="s">
        <v>15711</v>
      </c>
    </row>
    <row r="14557" spans="9:13" x14ac:dyDescent="0.25">
      <c r="I14557">
        <v>25550</v>
      </c>
      <c r="J14557" t="s">
        <v>666</v>
      </c>
      <c r="K14557" t="s">
        <v>868</v>
      </c>
      <c r="L14557" s="82">
        <v>15191</v>
      </c>
      <c r="M14557" t="s">
        <v>15712</v>
      </c>
    </row>
    <row r="14558" spans="9:13" x14ac:dyDescent="0.25">
      <c r="I14558">
        <v>25551</v>
      </c>
      <c r="J14558" t="s">
        <v>262</v>
      </c>
      <c r="K14558" t="s">
        <v>823</v>
      </c>
      <c r="L14558" s="82">
        <v>15152</v>
      </c>
      <c r="M14558" t="s">
        <v>15713</v>
      </c>
    </row>
    <row r="14559" spans="9:13" x14ac:dyDescent="0.25">
      <c r="I14559">
        <v>25552</v>
      </c>
      <c r="J14559" t="s">
        <v>723</v>
      </c>
      <c r="K14559" t="s">
        <v>960</v>
      </c>
      <c r="L14559" s="82">
        <v>15073</v>
      </c>
      <c r="M14559" t="s">
        <v>15714</v>
      </c>
    </row>
    <row r="14560" spans="9:13" x14ac:dyDescent="0.25">
      <c r="I14560">
        <v>25553</v>
      </c>
      <c r="J14560" t="s">
        <v>423</v>
      </c>
      <c r="K14560" t="s">
        <v>989</v>
      </c>
      <c r="L14560" s="82">
        <v>15029</v>
      </c>
      <c r="M14560" t="s">
        <v>15715</v>
      </c>
    </row>
    <row r="14561" spans="9:13" x14ac:dyDescent="0.25">
      <c r="I14561">
        <v>25554</v>
      </c>
      <c r="J14561" t="s">
        <v>440</v>
      </c>
      <c r="K14561" t="s">
        <v>891</v>
      </c>
      <c r="L14561" s="82">
        <v>16001</v>
      </c>
      <c r="M14561" t="s">
        <v>15716</v>
      </c>
    </row>
    <row r="14562" spans="9:13" x14ac:dyDescent="0.25">
      <c r="I14562">
        <v>25555</v>
      </c>
      <c r="J14562" t="s">
        <v>478</v>
      </c>
      <c r="K14562" t="s">
        <v>832</v>
      </c>
      <c r="L14562" s="82">
        <v>29264</v>
      </c>
      <c r="M14562" t="s">
        <v>15717</v>
      </c>
    </row>
    <row r="14563" spans="9:13" x14ac:dyDescent="0.25">
      <c r="I14563">
        <v>25556</v>
      </c>
      <c r="J14563" t="s">
        <v>452</v>
      </c>
      <c r="K14563" t="s">
        <v>664</v>
      </c>
      <c r="L14563" s="82">
        <v>29490</v>
      </c>
      <c r="M14563" t="s">
        <v>15718</v>
      </c>
    </row>
    <row r="14564" spans="9:13" x14ac:dyDescent="0.25">
      <c r="I14564">
        <v>25557</v>
      </c>
      <c r="J14564" t="s">
        <v>387</v>
      </c>
      <c r="K14564" t="s">
        <v>878</v>
      </c>
      <c r="L14564" s="82">
        <v>29435</v>
      </c>
      <c r="M14564" t="s">
        <v>15719</v>
      </c>
    </row>
    <row r="14565" spans="9:13" x14ac:dyDescent="0.25">
      <c r="I14565">
        <v>25558</v>
      </c>
      <c r="J14565" t="s">
        <v>365</v>
      </c>
      <c r="K14565" t="s">
        <v>692</v>
      </c>
      <c r="L14565" s="82">
        <v>29295</v>
      </c>
      <c r="M14565" t="s">
        <v>15720</v>
      </c>
    </row>
    <row r="14566" spans="9:13" x14ac:dyDescent="0.25">
      <c r="I14566">
        <v>25559</v>
      </c>
      <c r="J14566" t="s">
        <v>474</v>
      </c>
      <c r="K14566" t="s">
        <v>860</v>
      </c>
      <c r="L14566" s="82">
        <v>29474</v>
      </c>
      <c r="M14566" t="s">
        <v>15721</v>
      </c>
    </row>
    <row r="14567" spans="9:13" x14ac:dyDescent="0.25">
      <c r="I14567">
        <v>25560</v>
      </c>
      <c r="J14567" t="s">
        <v>727</v>
      </c>
      <c r="K14567" t="s">
        <v>908</v>
      </c>
      <c r="L14567" s="82">
        <v>28635</v>
      </c>
      <c r="M14567" t="s">
        <v>15722</v>
      </c>
    </row>
    <row r="14568" spans="9:13" x14ac:dyDescent="0.25">
      <c r="I14568">
        <v>25561</v>
      </c>
      <c r="J14568" t="s">
        <v>358</v>
      </c>
      <c r="K14568" t="s">
        <v>906</v>
      </c>
      <c r="L14568" s="82">
        <v>28179</v>
      </c>
      <c r="M14568" t="s">
        <v>15723</v>
      </c>
    </row>
    <row r="14569" spans="9:13" x14ac:dyDescent="0.25">
      <c r="I14569">
        <v>25562</v>
      </c>
      <c r="J14569" t="s">
        <v>408</v>
      </c>
      <c r="K14569" t="s">
        <v>991</v>
      </c>
      <c r="L14569" s="82">
        <v>29137</v>
      </c>
      <c r="M14569" t="s">
        <v>15724</v>
      </c>
    </row>
    <row r="14570" spans="9:13" x14ac:dyDescent="0.25">
      <c r="I14570">
        <v>25563</v>
      </c>
      <c r="J14570" t="s">
        <v>696</v>
      </c>
      <c r="K14570" t="s">
        <v>880</v>
      </c>
      <c r="L14570" s="82">
        <v>28608</v>
      </c>
      <c r="M14570" t="s">
        <v>15725</v>
      </c>
    </row>
    <row r="14571" spans="9:13" x14ac:dyDescent="0.25">
      <c r="I14571">
        <v>25564</v>
      </c>
      <c r="J14571" t="s">
        <v>354</v>
      </c>
      <c r="K14571" t="s">
        <v>615</v>
      </c>
      <c r="L14571" s="82">
        <v>28388</v>
      </c>
      <c r="M14571" t="s">
        <v>15726</v>
      </c>
    </row>
    <row r="14572" spans="9:13" x14ac:dyDescent="0.25">
      <c r="I14572">
        <v>25565</v>
      </c>
      <c r="J14572" t="s">
        <v>480</v>
      </c>
      <c r="K14572" t="s">
        <v>891</v>
      </c>
      <c r="L14572" s="82">
        <v>28466</v>
      </c>
      <c r="M14572" t="s">
        <v>15727</v>
      </c>
    </row>
    <row r="14573" spans="9:13" x14ac:dyDescent="0.25">
      <c r="I14573">
        <v>25566</v>
      </c>
      <c r="J14573" t="s">
        <v>609</v>
      </c>
      <c r="K14573" t="s">
        <v>878</v>
      </c>
      <c r="L14573" s="82">
        <v>28394</v>
      </c>
      <c r="M14573" t="s">
        <v>15728</v>
      </c>
    </row>
    <row r="14574" spans="9:13" x14ac:dyDescent="0.25">
      <c r="I14574">
        <v>25567</v>
      </c>
      <c r="J14574" t="s">
        <v>324</v>
      </c>
      <c r="K14574" t="s">
        <v>865</v>
      </c>
      <c r="L14574" s="82">
        <v>28318</v>
      </c>
      <c r="M14574" t="s">
        <v>15729</v>
      </c>
    </row>
    <row r="14575" spans="9:13" x14ac:dyDescent="0.25">
      <c r="I14575">
        <v>25568</v>
      </c>
      <c r="J14575" t="s">
        <v>151</v>
      </c>
      <c r="K14575" t="s">
        <v>920</v>
      </c>
      <c r="L14575" s="82">
        <v>28389</v>
      </c>
      <c r="M14575" t="s">
        <v>15730</v>
      </c>
    </row>
    <row r="14576" spans="9:13" x14ac:dyDescent="0.25">
      <c r="I14576">
        <v>25569</v>
      </c>
      <c r="J14576" t="s">
        <v>690</v>
      </c>
      <c r="K14576" t="s">
        <v>827</v>
      </c>
      <c r="L14576" s="82">
        <v>15905</v>
      </c>
      <c r="M14576" t="s">
        <v>15731</v>
      </c>
    </row>
    <row r="14577" spans="9:13" x14ac:dyDescent="0.25">
      <c r="I14577">
        <v>25570</v>
      </c>
      <c r="J14577" t="s">
        <v>610</v>
      </c>
      <c r="K14577" t="s">
        <v>823</v>
      </c>
      <c r="L14577" s="82">
        <v>15843</v>
      </c>
      <c r="M14577" t="s">
        <v>15732</v>
      </c>
    </row>
    <row r="14578" spans="9:13" x14ac:dyDescent="0.25">
      <c r="I14578">
        <v>25571</v>
      </c>
      <c r="J14578" t="s">
        <v>530</v>
      </c>
      <c r="K14578" t="s">
        <v>866</v>
      </c>
      <c r="L14578" s="82">
        <v>15866</v>
      </c>
      <c r="M14578" t="s">
        <v>15733</v>
      </c>
    </row>
    <row r="14579" spans="9:13" x14ac:dyDescent="0.25">
      <c r="I14579">
        <v>25572</v>
      </c>
      <c r="J14579" t="s">
        <v>698</v>
      </c>
      <c r="K14579" t="s">
        <v>854</v>
      </c>
      <c r="L14579" s="82">
        <v>15952</v>
      </c>
      <c r="M14579" t="s">
        <v>15734</v>
      </c>
    </row>
    <row r="14580" spans="9:13" x14ac:dyDescent="0.25">
      <c r="I14580">
        <v>25573</v>
      </c>
      <c r="J14580" t="s">
        <v>570</v>
      </c>
      <c r="K14580" t="s">
        <v>872</v>
      </c>
      <c r="L14580" s="82">
        <v>15805</v>
      </c>
      <c r="M14580" t="s">
        <v>15735</v>
      </c>
    </row>
    <row r="14581" spans="9:13" x14ac:dyDescent="0.25">
      <c r="I14581">
        <v>25574</v>
      </c>
      <c r="J14581" t="s">
        <v>602</v>
      </c>
      <c r="K14581" t="s">
        <v>869</v>
      </c>
      <c r="L14581" s="82">
        <v>22536</v>
      </c>
      <c r="M14581" t="s">
        <v>15736</v>
      </c>
    </row>
    <row r="14582" spans="9:13" x14ac:dyDescent="0.25">
      <c r="I14582">
        <v>25575</v>
      </c>
      <c r="J14582" t="s">
        <v>366</v>
      </c>
      <c r="K14582" t="s">
        <v>942</v>
      </c>
      <c r="L14582" s="82">
        <v>22520</v>
      </c>
      <c r="M14582" t="s">
        <v>15737</v>
      </c>
    </row>
    <row r="14583" spans="9:13" x14ac:dyDescent="0.25">
      <c r="I14583">
        <v>25576</v>
      </c>
      <c r="J14583" t="s">
        <v>441</v>
      </c>
      <c r="K14583" t="s">
        <v>962</v>
      </c>
      <c r="L14583" s="82">
        <v>22352</v>
      </c>
      <c r="M14583" t="s">
        <v>15738</v>
      </c>
    </row>
    <row r="14584" spans="9:13" x14ac:dyDescent="0.25">
      <c r="I14584">
        <v>25577</v>
      </c>
      <c r="J14584" t="s">
        <v>366</v>
      </c>
      <c r="K14584" t="s">
        <v>910</v>
      </c>
      <c r="L14584" s="82">
        <v>22480</v>
      </c>
      <c r="M14584" t="s">
        <v>15739</v>
      </c>
    </row>
    <row r="14585" spans="9:13" x14ac:dyDescent="0.25">
      <c r="I14585">
        <v>25578</v>
      </c>
      <c r="J14585" t="s">
        <v>711</v>
      </c>
      <c r="K14585" t="s">
        <v>664</v>
      </c>
      <c r="L14585" s="82">
        <v>22422</v>
      </c>
      <c r="M14585" t="s">
        <v>15740</v>
      </c>
    </row>
    <row r="14586" spans="9:13" x14ac:dyDescent="0.25">
      <c r="I14586">
        <v>25579</v>
      </c>
      <c r="J14586" t="s">
        <v>729</v>
      </c>
      <c r="K14586" t="s">
        <v>951</v>
      </c>
      <c r="L14586" s="82">
        <v>21955</v>
      </c>
      <c r="M14586" t="s">
        <v>15741</v>
      </c>
    </row>
    <row r="14587" spans="9:13" x14ac:dyDescent="0.25">
      <c r="I14587">
        <v>25580</v>
      </c>
      <c r="J14587" t="s">
        <v>323</v>
      </c>
      <c r="K14587" t="s">
        <v>698</v>
      </c>
      <c r="L14587" s="82">
        <v>22210</v>
      </c>
      <c r="M14587" t="s">
        <v>15742</v>
      </c>
    </row>
    <row r="14588" spans="9:13" x14ac:dyDescent="0.25">
      <c r="I14588">
        <v>25581</v>
      </c>
      <c r="J14588" t="s">
        <v>577</v>
      </c>
      <c r="K14588" t="s">
        <v>417</v>
      </c>
      <c r="L14588" s="82">
        <v>22124</v>
      </c>
      <c r="M14588" t="s">
        <v>15743</v>
      </c>
    </row>
    <row r="14589" spans="9:13" x14ac:dyDescent="0.25">
      <c r="I14589">
        <v>25582</v>
      </c>
      <c r="J14589" t="s">
        <v>191</v>
      </c>
      <c r="K14589" t="s">
        <v>881</v>
      </c>
      <c r="L14589" s="82">
        <v>22086</v>
      </c>
      <c r="M14589" t="s">
        <v>15744</v>
      </c>
    </row>
    <row r="14590" spans="9:13" x14ac:dyDescent="0.25">
      <c r="I14590">
        <v>25583</v>
      </c>
      <c r="J14590" t="s">
        <v>213</v>
      </c>
      <c r="K14590" t="s">
        <v>375</v>
      </c>
      <c r="L14590" s="82">
        <v>21616</v>
      </c>
      <c r="M14590" t="s">
        <v>15745</v>
      </c>
    </row>
    <row r="14591" spans="9:13" x14ac:dyDescent="0.25">
      <c r="I14591">
        <v>25584</v>
      </c>
      <c r="J14591" t="s">
        <v>418</v>
      </c>
      <c r="K14591" t="s">
        <v>1007</v>
      </c>
      <c r="L14591" s="82">
        <v>21657</v>
      </c>
      <c r="M14591" t="s">
        <v>15746</v>
      </c>
    </row>
    <row r="14592" spans="9:13" x14ac:dyDescent="0.25">
      <c r="I14592">
        <v>25585</v>
      </c>
      <c r="J14592" t="s">
        <v>699</v>
      </c>
      <c r="K14592" t="s">
        <v>966</v>
      </c>
      <c r="L14592" s="82">
        <v>21650</v>
      </c>
      <c r="M14592" t="s">
        <v>15747</v>
      </c>
    </row>
    <row r="14593" spans="9:13" x14ac:dyDescent="0.25">
      <c r="I14593">
        <v>25586</v>
      </c>
      <c r="J14593" t="s">
        <v>300</v>
      </c>
      <c r="K14593" t="s">
        <v>981</v>
      </c>
      <c r="L14593" s="82">
        <v>21420</v>
      </c>
      <c r="M14593" t="s">
        <v>15748</v>
      </c>
    </row>
    <row r="14594" spans="9:13" x14ac:dyDescent="0.25">
      <c r="I14594">
        <v>25587</v>
      </c>
      <c r="J14594" t="s">
        <v>493</v>
      </c>
      <c r="K14594" t="s">
        <v>836</v>
      </c>
      <c r="L14594" s="82">
        <v>22026</v>
      </c>
      <c r="M14594" t="s">
        <v>15749</v>
      </c>
    </row>
    <row r="14595" spans="9:13" x14ac:dyDescent="0.25">
      <c r="I14595">
        <v>25588</v>
      </c>
      <c r="J14595" t="s">
        <v>525</v>
      </c>
      <c r="K14595" t="s">
        <v>970</v>
      </c>
      <c r="L14595" s="82">
        <v>21766</v>
      </c>
      <c r="M14595" t="s">
        <v>15750</v>
      </c>
    </row>
    <row r="14596" spans="9:13" x14ac:dyDescent="0.25">
      <c r="I14596">
        <v>25589</v>
      </c>
      <c r="J14596" t="s">
        <v>657</v>
      </c>
      <c r="K14596" t="s">
        <v>891</v>
      </c>
      <c r="L14596" s="82">
        <v>21608</v>
      </c>
      <c r="M14596" t="s">
        <v>15751</v>
      </c>
    </row>
    <row r="14597" spans="9:13" x14ac:dyDescent="0.25">
      <c r="I14597">
        <v>25590</v>
      </c>
      <c r="J14597" t="s">
        <v>499</v>
      </c>
      <c r="K14597" t="s">
        <v>921</v>
      </c>
      <c r="L14597" s="82">
        <v>25835</v>
      </c>
      <c r="M14597" t="s">
        <v>15752</v>
      </c>
    </row>
    <row r="14598" spans="9:13" x14ac:dyDescent="0.25">
      <c r="I14598">
        <v>25591</v>
      </c>
      <c r="J14598" t="s">
        <v>626</v>
      </c>
      <c r="K14598" t="s">
        <v>1034</v>
      </c>
      <c r="L14598" s="82">
        <v>25680</v>
      </c>
      <c r="M14598" t="s">
        <v>15753</v>
      </c>
    </row>
    <row r="14599" spans="9:13" x14ac:dyDescent="0.25">
      <c r="I14599">
        <v>25592</v>
      </c>
      <c r="J14599" t="s">
        <v>607</v>
      </c>
      <c r="K14599" t="s">
        <v>963</v>
      </c>
      <c r="L14599" s="82">
        <v>25464</v>
      </c>
      <c r="M14599" t="s">
        <v>15754</v>
      </c>
    </row>
    <row r="14600" spans="9:13" x14ac:dyDescent="0.25">
      <c r="I14600">
        <v>25593</v>
      </c>
      <c r="J14600" t="s">
        <v>252</v>
      </c>
      <c r="K14600" t="s">
        <v>921</v>
      </c>
      <c r="L14600" s="82">
        <v>25251</v>
      </c>
      <c r="M14600" t="s">
        <v>15755</v>
      </c>
    </row>
    <row r="14601" spans="9:13" x14ac:dyDescent="0.25">
      <c r="I14601">
        <v>25594</v>
      </c>
      <c r="J14601" t="s">
        <v>336</v>
      </c>
      <c r="K14601" t="s">
        <v>964</v>
      </c>
      <c r="L14601" s="82">
        <v>25752</v>
      </c>
      <c r="M14601" t="s">
        <v>15756</v>
      </c>
    </row>
    <row r="14602" spans="9:13" x14ac:dyDescent="0.25">
      <c r="I14602">
        <v>25595</v>
      </c>
      <c r="J14602" t="s">
        <v>269</v>
      </c>
      <c r="K14602" t="s">
        <v>1036</v>
      </c>
      <c r="L14602" s="82">
        <v>25783</v>
      </c>
      <c r="M14602" t="s">
        <v>15757</v>
      </c>
    </row>
    <row r="14603" spans="9:13" x14ac:dyDescent="0.25">
      <c r="I14603">
        <v>25596</v>
      </c>
      <c r="J14603" t="s">
        <v>235</v>
      </c>
      <c r="K14603" t="s">
        <v>849</v>
      </c>
      <c r="L14603" s="82">
        <v>25865</v>
      </c>
      <c r="M14603" t="s">
        <v>15758</v>
      </c>
    </row>
    <row r="14604" spans="9:13" x14ac:dyDescent="0.25">
      <c r="I14604">
        <v>25597</v>
      </c>
      <c r="J14604" t="s">
        <v>196</v>
      </c>
      <c r="K14604" t="s">
        <v>962</v>
      </c>
      <c r="L14604" s="82">
        <v>25694</v>
      </c>
      <c r="M14604" t="s">
        <v>15759</v>
      </c>
    </row>
    <row r="14605" spans="9:13" x14ac:dyDescent="0.25">
      <c r="I14605">
        <v>25598</v>
      </c>
      <c r="J14605" t="s">
        <v>607</v>
      </c>
      <c r="K14605" t="s">
        <v>826</v>
      </c>
      <c r="L14605" s="82">
        <v>25766</v>
      </c>
      <c r="M14605" t="s">
        <v>15760</v>
      </c>
    </row>
    <row r="14606" spans="9:13" x14ac:dyDescent="0.25">
      <c r="I14606">
        <v>25599</v>
      </c>
      <c r="J14606" t="s">
        <v>517</v>
      </c>
      <c r="K14606" t="s">
        <v>171</v>
      </c>
      <c r="L14606" s="82">
        <v>25362</v>
      </c>
      <c r="M14606" t="s">
        <v>15761</v>
      </c>
    </row>
    <row r="14607" spans="9:13" x14ac:dyDescent="0.25">
      <c r="I14607">
        <v>25600</v>
      </c>
      <c r="J14607" t="s">
        <v>656</v>
      </c>
      <c r="K14607" t="s">
        <v>895</v>
      </c>
      <c r="L14607" s="82">
        <v>25256</v>
      </c>
      <c r="M14607" t="s">
        <v>15762</v>
      </c>
    </row>
    <row r="14608" spans="9:13" x14ac:dyDescent="0.25">
      <c r="I14608">
        <v>25601</v>
      </c>
      <c r="J14608" t="s">
        <v>210</v>
      </c>
      <c r="K14608" t="s">
        <v>363</v>
      </c>
      <c r="L14608" s="82">
        <v>25496</v>
      </c>
      <c r="M14608" t="s">
        <v>15763</v>
      </c>
    </row>
    <row r="14609" spans="9:13" x14ac:dyDescent="0.25">
      <c r="I14609">
        <v>25602</v>
      </c>
      <c r="J14609" t="s">
        <v>440</v>
      </c>
      <c r="K14609" t="s">
        <v>360</v>
      </c>
      <c r="L14609" s="82">
        <v>25208</v>
      </c>
      <c r="M14609" t="s">
        <v>15764</v>
      </c>
    </row>
    <row r="14610" spans="9:13" x14ac:dyDescent="0.25">
      <c r="I14610">
        <v>25603</v>
      </c>
      <c r="J14610" t="s">
        <v>443</v>
      </c>
      <c r="K14610" t="s">
        <v>1008</v>
      </c>
      <c r="L14610" s="82">
        <v>25286</v>
      </c>
      <c r="M14610" t="s">
        <v>15765</v>
      </c>
    </row>
    <row r="14611" spans="9:13" x14ac:dyDescent="0.25">
      <c r="I14611">
        <v>25604</v>
      </c>
      <c r="J14611" t="s">
        <v>664</v>
      </c>
      <c r="K14611" t="s">
        <v>954</v>
      </c>
      <c r="L14611" s="82">
        <v>25289</v>
      </c>
      <c r="M14611" t="s">
        <v>15766</v>
      </c>
    </row>
    <row r="14612" spans="9:13" x14ac:dyDescent="0.25">
      <c r="I14612">
        <v>25605</v>
      </c>
      <c r="J14612" t="s">
        <v>243</v>
      </c>
      <c r="K14612" t="s">
        <v>1027</v>
      </c>
      <c r="L14612" s="82">
        <v>19106</v>
      </c>
      <c r="M14612" t="s">
        <v>15767</v>
      </c>
    </row>
    <row r="14613" spans="9:13" x14ac:dyDescent="0.25">
      <c r="I14613">
        <v>25606</v>
      </c>
      <c r="J14613" t="s">
        <v>250</v>
      </c>
      <c r="K14613" t="s">
        <v>898</v>
      </c>
      <c r="L14613" s="82">
        <v>19307</v>
      </c>
      <c r="M14613" t="s">
        <v>15768</v>
      </c>
    </row>
    <row r="14614" spans="9:13" x14ac:dyDescent="0.25">
      <c r="I14614">
        <v>25607</v>
      </c>
      <c r="J14614" t="s">
        <v>466</v>
      </c>
      <c r="K14614" t="s">
        <v>885</v>
      </c>
      <c r="L14614" s="82">
        <v>19324</v>
      </c>
      <c r="M14614" t="s">
        <v>15769</v>
      </c>
    </row>
    <row r="14615" spans="9:13" x14ac:dyDescent="0.25">
      <c r="I14615">
        <v>25608</v>
      </c>
      <c r="J14615" t="s">
        <v>660</v>
      </c>
      <c r="K14615" t="s">
        <v>906</v>
      </c>
      <c r="L14615" s="82">
        <v>19209</v>
      </c>
      <c r="M14615" t="s">
        <v>15770</v>
      </c>
    </row>
    <row r="14616" spans="9:13" x14ac:dyDescent="0.25">
      <c r="I14616">
        <v>25609</v>
      </c>
      <c r="J14616" t="s">
        <v>180</v>
      </c>
      <c r="K14616" t="s">
        <v>826</v>
      </c>
      <c r="L14616" s="82">
        <v>18935</v>
      </c>
      <c r="M14616" t="s">
        <v>15771</v>
      </c>
    </row>
    <row r="14617" spans="9:13" x14ac:dyDescent="0.25">
      <c r="I14617">
        <v>25610</v>
      </c>
      <c r="J14617" t="s">
        <v>388</v>
      </c>
      <c r="K14617" t="s">
        <v>847</v>
      </c>
      <c r="L14617" s="82">
        <v>24951</v>
      </c>
      <c r="M14617" t="s">
        <v>15772</v>
      </c>
    </row>
    <row r="14618" spans="9:13" x14ac:dyDescent="0.25">
      <c r="I14618">
        <v>25611</v>
      </c>
      <c r="J14618" t="s">
        <v>200</v>
      </c>
      <c r="K14618" t="s">
        <v>932</v>
      </c>
      <c r="L14618" s="82">
        <v>25152</v>
      </c>
      <c r="M14618" t="s">
        <v>15773</v>
      </c>
    </row>
    <row r="14619" spans="9:13" x14ac:dyDescent="0.25">
      <c r="I14619">
        <v>25612</v>
      </c>
      <c r="J14619" t="s">
        <v>255</v>
      </c>
      <c r="K14619" t="s">
        <v>896</v>
      </c>
      <c r="L14619" s="82">
        <v>25102</v>
      </c>
      <c r="M14619" t="s">
        <v>15774</v>
      </c>
    </row>
    <row r="14620" spans="9:13" x14ac:dyDescent="0.25">
      <c r="I14620">
        <v>25613</v>
      </c>
      <c r="J14620" t="s">
        <v>473</v>
      </c>
      <c r="K14620" t="s">
        <v>826</v>
      </c>
      <c r="L14620" s="82">
        <v>25191</v>
      </c>
      <c r="M14620" t="s">
        <v>15775</v>
      </c>
    </row>
    <row r="14621" spans="9:13" x14ac:dyDescent="0.25">
      <c r="I14621">
        <v>25614</v>
      </c>
      <c r="J14621" t="s">
        <v>200</v>
      </c>
      <c r="K14621" t="s">
        <v>981</v>
      </c>
      <c r="L14621" s="82">
        <v>24974</v>
      </c>
      <c r="M14621" t="s">
        <v>15776</v>
      </c>
    </row>
    <row r="14622" spans="9:13" x14ac:dyDescent="0.25">
      <c r="I14622">
        <v>25615</v>
      </c>
      <c r="J14622" t="s">
        <v>168</v>
      </c>
      <c r="K14622" t="s">
        <v>995</v>
      </c>
      <c r="L14622" s="82">
        <v>24956</v>
      </c>
      <c r="M14622" t="s">
        <v>15777</v>
      </c>
    </row>
    <row r="14623" spans="9:13" x14ac:dyDescent="0.25">
      <c r="I14623">
        <v>25616</v>
      </c>
      <c r="J14623" t="s">
        <v>690</v>
      </c>
      <c r="K14623" t="s">
        <v>896</v>
      </c>
      <c r="L14623" s="82">
        <v>24895</v>
      </c>
      <c r="M14623" t="s">
        <v>15778</v>
      </c>
    </row>
    <row r="14624" spans="9:13" x14ac:dyDescent="0.25">
      <c r="I14624">
        <v>25617</v>
      </c>
      <c r="J14624" t="s">
        <v>191</v>
      </c>
      <c r="K14624" t="s">
        <v>965</v>
      </c>
      <c r="L14624" s="82">
        <v>24881</v>
      </c>
      <c r="M14624" t="s">
        <v>15779</v>
      </c>
    </row>
    <row r="14625" spans="9:13" x14ac:dyDescent="0.25">
      <c r="I14625">
        <v>25618</v>
      </c>
      <c r="J14625" t="s">
        <v>633</v>
      </c>
      <c r="K14625" t="s">
        <v>857</v>
      </c>
      <c r="L14625" s="82">
        <v>25013</v>
      </c>
      <c r="M14625" t="s">
        <v>15780</v>
      </c>
    </row>
    <row r="14626" spans="9:13" x14ac:dyDescent="0.25">
      <c r="I14626">
        <v>25619</v>
      </c>
      <c r="J14626" t="s">
        <v>367</v>
      </c>
      <c r="K14626" t="s">
        <v>879</v>
      </c>
      <c r="L14626" s="82">
        <v>24920</v>
      </c>
      <c r="M14626" t="s">
        <v>15781</v>
      </c>
    </row>
    <row r="14627" spans="9:13" x14ac:dyDescent="0.25">
      <c r="I14627">
        <v>25620</v>
      </c>
      <c r="J14627" t="s">
        <v>172</v>
      </c>
      <c r="K14627" t="s">
        <v>832</v>
      </c>
      <c r="L14627" s="82">
        <v>24955</v>
      </c>
      <c r="M14627" t="s">
        <v>15782</v>
      </c>
    </row>
    <row r="14628" spans="9:13" x14ac:dyDescent="0.25">
      <c r="I14628">
        <v>25621</v>
      </c>
      <c r="J14628" t="s">
        <v>597</v>
      </c>
      <c r="K14628" t="s">
        <v>862</v>
      </c>
      <c r="L14628" s="82">
        <v>24851</v>
      </c>
      <c r="M14628" t="s">
        <v>15783</v>
      </c>
    </row>
    <row r="14629" spans="9:13" x14ac:dyDescent="0.25">
      <c r="I14629">
        <v>25622</v>
      </c>
      <c r="J14629" t="s">
        <v>532</v>
      </c>
      <c r="K14629" t="s">
        <v>837</v>
      </c>
      <c r="L14629" s="82">
        <v>24847</v>
      </c>
      <c r="M14629" t="s">
        <v>15784</v>
      </c>
    </row>
    <row r="14630" spans="9:13" x14ac:dyDescent="0.25">
      <c r="I14630">
        <v>25623</v>
      </c>
      <c r="J14630" t="s">
        <v>284</v>
      </c>
      <c r="K14630" t="s">
        <v>1045</v>
      </c>
      <c r="L14630" s="82">
        <v>24902</v>
      </c>
      <c r="M14630" t="s">
        <v>15785</v>
      </c>
    </row>
    <row r="14631" spans="9:13" x14ac:dyDescent="0.25">
      <c r="I14631">
        <v>25624</v>
      </c>
      <c r="J14631" t="s">
        <v>532</v>
      </c>
      <c r="K14631" t="s">
        <v>749</v>
      </c>
      <c r="L14631" s="82">
        <v>25121</v>
      </c>
      <c r="M14631" t="s">
        <v>15786</v>
      </c>
    </row>
    <row r="14632" spans="9:13" x14ac:dyDescent="0.25">
      <c r="I14632">
        <v>25625</v>
      </c>
      <c r="J14632" t="s">
        <v>635</v>
      </c>
      <c r="K14632" t="s">
        <v>904</v>
      </c>
      <c r="L14632" s="82">
        <v>23576</v>
      </c>
      <c r="M14632" t="s">
        <v>15787</v>
      </c>
    </row>
    <row r="14633" spans="9:13" x14ac:dyDescent="0.25">
      <c r="I14633">
        <v>25626</v>
      </c>
      <c r="J14633" t="s">
        <v>154</v>
      </c>
      <c r="K14633" t="s">
        <v>871</v>
      </c>
      <c r="L14633" s="82">
        <v>23518</v>
      </c>
      <c r="M14633" t="s">
        <v>15788</v>
      </c>
    </row>
    <row r="14634" spans="9:13" x14ac:dyDescent="0.25">
      <c r="I14634">
        <v>25627</v>
      </c>
      <c r="J14634" t="s">
        <v>533</v>
      </c>
      <c r="K14634" t="s">
        <v>830</v>
      </c>
      <c r="L14634" s="82">
        <v>23460</v>
      </c>
      <c r="M14634" t="s">
        <v>15789</v>
      </c>
    </row>
    <row r="14635" spans="9:13" x14ac:dyDescent="0.25">
      <c r="I14635">
        <v>25628</v>
      </c>
      <c r="J14635" t="s">
        <v>174</v>
      </c>
      <c r="K14635" t="s">
        <v>855</v>
      </c>
      <c r="L14635" s="82">
        <v>23524</v>
      </c>
      <c r="M14635" t="s">
        <v>15790</v>
      </c>
    </row>
    <row r="14636" spans="9:13" x14ac:dyDescent="0.25">
      <c r="I14636">
        <v>25629</v>
      </c>
      <c r="J14636" t="s">
        <v>252</v>
      </c>
      <c r="K14636" t="s">
        <v>880</v>
      </c>
      <c r="L14636" s="82">
        <v>23291</v>
      </c>
      <c r="M14636" t="s">
        <v>15791</v>
      </c>
    </row>
    <row r="14637" spans="9:13" x14ac:dyDescent="0.25">
      <c r="I14637">
        <v>25630</v>
      </c>
      <c r="J14637" t="s">
        <v>654</v>
      </c>
      <c r="K14637" t="s">
        <v>906</v>
      </c>
      <c r="L14637" s="82">
        <v>23298</v>
      </c>
      <c r="M14637" t="s">
        <v>15792</v>
      </c>
    </row>
    <row r="14638" spans="9:13" x14ac:dyDescent="0.25">
      <c r="I14638">
        <v>25631</v>
      </c>
      <c r="J14638" t="s">
        <v>604</v>
      </c>
      <c r="K14638" t="s">
        <v>905</v>
      </c>
      <c r="L14638" s="82">
        <v>23231</v>
      </c>
      <c r="M14638" t="s">
        <v>15793</v>
      </c>
    </row>
    <row r="14639" spans="9:13" x14ac:dyDescent="0.25">
      <c r="I14639">
        <v>25632</v>
      </c>
      <c r="J14639" t="s">
        <v>726</v>
      </c>
      <c r="K14639" t="s">
        <v>849</v>
      </c>
      <c r="L14639" s="82">
        <v>11979</v>
      </c>
      <c r="M14639" t="s">
        <v>15794</v>
      </c>
    </row>
    <row r="14640" spans="9:13" x14ac:dyDescent="0.25">
      <c r="I14640">
        <v>25633</v>
      </c>
      <c r="J14640" t="s">
        <v>634</v>
      </c>
      <c r="K14640" t="s">
        <v>1068</v>
      </c>
      <c r="L14640" s="82">
        <v>12277</v>
      </c>
      <c r="M14640" t="s">
        <v>15795</v>
      </c>
    </row>
    <row r="14641" spans="9:13" x14ac:dyDescent="0.25">
      <c r="I14641">
        <v>25634</v>
      </c>
      <c r="J14641" t="s">
        <v>657</v>
      </c>
      <c r="K14641" t="s">
        <v>883</v>
      </c>
      <c r="L14641" s="82">
        <v>24436</v>
      </c>
      <c r="M14641" t="s">
        <v>15796</v>
      </c>
    </row>
    <row r="14642" spans="9:13" x14ac:dyDescent="0.25">
      <c r="I14642">
        <v>25635</v>
      </c>
      <c r="J14642" t="s">
        <v>553</v>
      </c>
      <c r="K14642" t="s">
        <v>847</v>
      </c>
      <c r="L14642" s="82">
        <v>24206</v>
      </c>
      <c r="M14642" t="s">
        <v>15797</v>
      </c>
    </row>
    <row r="14643" spans="9:13" x14ac:dyDescent="0.25">
      <c r="I14643">
        <v>25636</v>
      </c>
      <c r="J14643" t="s">
        <v>722</v>
      </c>
      <c r="K14643" t="s">
        <v>879</v>
      </c>
      <c r="L14643" s="82">
        <v>24192</v>
      </c>
      <c r="M14643" t="s">
        <v>15798</v>
      </c>
    </row>
    <row r="14644" spans="9:13" x14ac:dyDescent="0.25">
      <c r="I14644">
        <v>25637</v>
      </c>
      <c r="J14644" t="s">
        <v>724</v>
      </c>
      <c r="K14644" t="s">
        <v>849</v>
      </c>
      <c r="L14644" s="82">
        <v>24221</v>
      </c>
      <c r="M14644" t="s">
        <v>15799</v>
      </c>
    </row>
    <row r="14645" spans="9:13" x14ac:dyDescent="0.25">
      <c r="I14645">
        <v>25638</v>
      </c>
      <c r="J14645" t="s">
        <v>623</v>
      </c>
      <c r="K14645" t="s">
        <v>927</v>
      </c>
      <c r="L14645" s="82">
        <v>23812</v>
      </c>
      <c r="M14645" t="s">
        <v>15800</v>
      </c>
    </row>
    <row r="14646" spans="9:13" x14ac:dyDescent="0.25">
      <c r="I14646">
        <v>25639</v>
      </c>
      <c r="J14646" t="s">
        <v>171</v>
      </c>
      <c r="K14646" t="s">
        <v>840</v>
      </c>
      <c r="L14646" s="82">
        <v>23956</v>
      </c>
      <c r="M14646" t="s">
        <v>15801</v>
      </c>
    </row>
    <row r="14647" spans="9:13" x14ac:dyDescent="0.25">
      <c r="I14647">
        <v>25640</v>
      </c>
      <c r="J14647" t="s">
        <v>721</v>
      </c>
      <c r="K14647" t="s">
        <v>847</v>
      </c>
      <c r="L14647" s="82">
        <v>24071</v>
      </c>
      <c r="M14647" t="s">
        <v>15802</v>
      </c>
    </row>
    <row r="14648" spans="9:13" x14ac:dyDescent="0.25">
      <c r="I14648">
        <v>25641</v>
      </c>
      <c r="J14648" t="s">
        <v>263</v>
      </c>
      <c r="K14648" t="s">
        <v>972</v>
      </c>
      <c r="L14648" s="82">
        <v>23799</v>
      </c>
      <c r="M14648" t="s">
        <v>15803</v>
      </c>
    </row>
    <row r="14649" spans="9:13" x14ac:dyDescent="0.25">
      <c r="I14649">
        <v>25642</v>
      </c>
      <c r="J14649" t="s">
        <v>148</v>
      </c>
      <c r="K14649" t="s">
        <v>839</v>
      </c>
      <c r="L14649" s="82">
        <v>23813</v>
      </c>
      <c r="M14649" t="s">
        <v>15804</v>
      </c>
    </row>
    <row r="14650" spans="9:13" x14ac:dyDescent="0.25">
      <c r="I14650">
        <v>25643</v>
      </c>
      <c r="J14650" t="s">
        <v>420</v>
      </c>
      <c r="K14650" t="s">
        <v>883</v>
      </c>
      <c r="L14650" s="82">
        <v>23608</v>
      </c>
      <c r="M14650" t="s">
        <v>15805</v>
      </c>
    </row>
    <row r="14651" spans="9:13" x14ac:dyDescent="0.25">
      <c r="I14651">
        <v>25644</v>
      </c>
      <c r="J14651" t="s">
        <v>454</v>
      </c>
      <c r="K14651" t="s">
        <v>958</v>
      </c>
      <c r="L14651" s="82">
        <v>23566</v>
      </c>
      <c r="M14651" t="s">
        <v>15806</v>
      </c>
    </row>
    <row r="14652" spans="9:13" x14ac:dyDescent="0.25">
      <c r="I14652">
        <v>25645</v>
      </c>
      <c r="J14652" t="s">
        <v>722</v>
      </c>
      <c r="K14652" t="s">
        <v>922</v>
      </c>
      <c r="L14652" s="82">
        <v>23612</v>
      </c>
      <c r="M14652" t="s">
        <v>15807</v>
      </c>
    </row>
    <row r="14653" spans="9:13" x14ac:dyDescent="0.25">
      <c r="I14653">
        <v>25646</v>
      </c>
      <c r="J14653" t="s">
        <v>519</v>
      </c>
      <c r="K14653" t="s">
        <v>823</v>
      </c>
      <c r="L14653" s="82">
        <v>23667</v>
      </c>
      <c r="M14653" t="s">
        <v>15808</v>
      </c>
    </row>
    <row r="14654" spans="9:13" x14ac:dyDescent="0.25">
      <c r="I14654">
        <v>25647</v>
      </c>
      <c r="J14654" t="s">
        <v>507</v>
      </c>
      <c r="K14654" t="s">
        <v>857</v>
      </c>
      <c r="L14654" s="82">
        <v>23416</v>
      </c>
      <c r="M14654" t="s">
        <v>15809</v>
      </c>
    </row>
    <row r="14655" spans="9:13" x14ac:dyDescent="0.25">
      <c r="I14655">
        <v>25648</v>
      </c>
      <c r="J14655" t="s">
        <v>202</v>
      </c>
      <c r="K14655" t="s">
        <v>830</v>
      </c>
      <c r="L14655" s="82">
        <v>23181</v>
      </c>
      <c r="M14655" t="s">
        <v>15810</v>
      </c>
    </row>
    <row r="14656" spans="9:13" x14ac:dyDescent="0.25">
      <c r="I14656">
        <v>25649</v>
      </c>
      <c r="J14656" t="s">
        <v>343</v>
      </c>
      <c r="K14656" t="s">
        <v>363</v>
      </c>
      <c r="L14656" s="82">
        <v>23339</v>
      </c>
      <c r="M14656" t="s">
        <v>15811</v>
      </c>
    </row>
    <row r="14657" spans="9:13" x14ac:dyDescent="0.25">
      <c r="I14657">
        <v>25650</v>
      </c>
      <c r="J14657" t="s">
        <v>543</v>
      </c>
      <c r="K14657" t="s">
        <v>989</v>
      </c>
      <c r="L14657" s="82">
        <v>23137</v>
      </c>
      <c r="M14657" t="s">
        <v>15812</v>
      </c>
    </row>
    <row r="14658" spans="9:13" x14ac:dyDescent="0.25">
      <c r="I14658">
        <v>25651</v>
      </c>
      <c r="J14658" t="s">
        <v>254</v>
      </c>
      <c r="K14658" t="s">
        <v>850</v>
      </c>
      <c r="L14658" s="82">
        <v>23178</v>
      </c>
      <c r="M14658" t="s">
        <v>15813</v>
      </c>
    </row>
    <row r="14659" spans="9:13" x14ac:dyDescent="0.25">
      <c r="I14659">
        <v>25652</v>
      </c>
      <c r="J14659" t="s">
        <v>551</v>
      </c>
      <c r="K14659" t="s">
        <v>360</v>
      </c>
      <c r="L14659" s="82">
        <v>28668</v>
      </c>
      <c r="M14659" t="s">
        <v>15814</v>
      </c>
    </row>
    <row r="14660" spans="9:13" x14ac:dyDescent="0.25">
      <c r="I14660">
        <v>25653</v>
      </c>
      <c r="J14660" t="s">
        <v>196</v>
      </c>
      <c r="K14660" t="s">
        <v>873</v>
      </c>
      <c r="L14660" s="82">
        <v>28388</v>
      </c>
      <c r="M14660" t="s">
        <v>15815</v>
      </c>
    </row>
    <row r="14661" spans="9:13" x14ac:dyDescent="0.25">
      <c r="I14661">
        <v>25654</v>
      </c>
      <c r="J14661" t="s">
        <v>370</v>
      </c>
      <c r="K14661" t="s">
        <v>964</v>
      </c>
      <c r="L14661" s="82">
        <v>28948</v>
      </c>
      <c r="M14661" t="s">
        <v>15816</v>
      </c>
    </row>
    <row r="14662" spans="9:13" x14ac:dyDescent="0.25">
      <c r="I14662">
        <v>25655</v>
      </c>
      <c r="J14662" t="s">
        <v>389</v>
      </c>
      <c r="K14662" t="s">
        <v>883</v>
      </c>
      <c r="L14662" s="82">
        <v>23057</v>
      </c>
      <c r="M14662" t="s">
        <v>15817</v>
      </c>
    </row>
    <row r="14663" spans="9:13" x14ac:dyDescent="0.25">
      <c r="I14663">
        <v>25656</v>
      </c>
      <c r="J14663" t="s">
        <v>405</v>
      </c>
      <c r="K14663" t="s">
        <v>860</v>
      </c>
      <c r="L14663" s="82">
        <v>22959</v>
      </c>
      <c r="M14663" t="s">
        <v>15818</v>
      </c>
    </row>
    <row r="14664" spans="9:13" x14ac:dyDescent="0.25">
      <c r="I14664">
        <v>25657</v>
      </c>
      <c r="J14664" t="s">
        <v>591</v>
      </c>
      <c r="K14664" t="s">
        <v>854</v>
      </c>
      <c r="L14664" s="82">
        <v>22750</v>
      </c>
      <c r="M14664" t="s">
        <v>15819</v>
      </c>
    </row>
    <row r="14665" spans="9:13" x14ac:dyDescent="0.25">
      <c r="I14665">
        <v>25658</v>
      </c>
      <c r="J14665" t="s">
        <v>333</v>
      </c>
      <c r="K14665" t="s">
        <v>855</v>
      </c>
      <c r="L14665" s="82">
        <v>22770</v>
      </c>
      <c r="M14665" t="s">
        <v>15820</v>
      </c>
    </row>
    <row r="14666" spans="9:13" x14ac:dyDescent="0.25">
      <c r="I14666">
        <v>25659</v>
      </c>
      <c r="J14666" t="s">
        <v>726</v>
      </c>
      <c r="K14666" t="s">
        <v>878</v>
      </c>
      <c r="L14666" s="82">
        <v>22682</v>
      </c>
      <c r="M14666" t="s">
        <v>15821</v>
      </c>
    </row>
    <row r="14667" spans="9:13" x14ac:dyDescent="0.25">
      <c r="I14667">
        <v>25660</v>
      </c>
      <c r="J14667" t="s">
        <v>553</v>
      </c>
      <c r="K14667" t="s">
        <v>970</v>
      </c>
      <c r="L14667" s="82">
        <v>22732</v>
      </c>
      <c r="M14667" t="s">
        <v>15822</v>
      </c>
    </row>
    <row r="14668" spans="9:13" x14ac:dyDescent="0.25">
      <c r="I14668">
        <v>25661</v>
      </c>
      <c r="J14668" t="s">
        <v>652</v>
      </c>
      <c r="K14668" t="s">
        <v>846</v>
      </c>
      <c r="L14668" s="82">
        <v>22839</v>
      </c>
      <c r="M14668" t="s">
        <v>15823</v>
      </c>
    </row>
    <row r="14669" spans="9:13" x14ac:dyDescent="0.25">
      <c r="I14669">
        <v>25662</v>
      </c>
      <c r="J14669" t="s">
        <v>419</v>
      </c>
      <c r="K14669" t="s">
        <v>901</v>
      </c>
      <c r="L14669" s="82">
        <v>28619</v>
      </c>
      <c r="M14669" t="s">
        <v>15824</v>
      </c>
    </row>
    <row r="14670" spans="9:13" x14ac:dyDescent="0.25">
      <c r="I14670">
        <v>25663</v>
      </c>
      <c r="J14670" t="s">
        <v>791</v>
      </c>
      <c r="K14670" t="s">
        <v>1135</v>
      </c>
      <c r="L14670" s="82">
        <v>28694</v>
      </c>
      <c r="M14670" t="s">
        <v>15825</v>
      </c>
    </row>
    <row r="14671" spans="9:13" x14ac:dyDescent="0.25">
      <c r="I14671">
        <v>25664</v>
      </c>
      <c r="J14671" t="s">
        <v>148</v>
      </c>
      <c r="K14671" t="s">
        <v>975</v>
      </c>
      <c r="L14671" s="82">
        <v>28693</v>
      </c>
      <c r="M14671" t="s">
        <v>15826</v>
      </c>
    </row>
    <row r="14672" spans="9:13" x14ac:dyDescent="0.25">
      <c r="I14672">
        <v>25665</v>
      </c>
      <c r="J14672" t="s">
        <v>178</v>
      </c>
      <c r="K14672" t="s">
        <v>938</v>
      </c>
      <c r="L14672" s="82">
        <v>28403</v>
      </c>
      <c r="M14672" t="s">
        <v>15827</v>
      </c>
    </row>
    <row r="14673" spans="9:13" x14ac:dyDescent="0.25">
      <c r="I14673">
        <v>25666</v>
      </c>
      <c r="J14673" t="s">
        <v>252</v>
      </c>
      <c r="K14673" t="s">
        <v>868</v>
      </c>
      <c r="L14673" s="82">
        <v>28434</v>
      </c>
      <c r="M14673" t="s">
        <v>15828</v>
      </c>
    </row>
    <row r="14674" spans="9:13" x14ac:dyDescent="0.25">
      <c r="I14674">
        <v>25667</v>
      </c>
      <c r="J14674" t="s">
        <v>193</v>
      </c>
      <c r="K14674" t="s">
        <v>873</v>
      </c>
      <c r="L14674" s="82">
        <v>28426</v>
      </c>
      <c r="M14674" t="s">
        <v>15829</v>
      </c>
    </row>
    <row r="14675" spans="9:13" x14ac:dyDescent="0.25">
      <c r="I14675">
        <v>25668</v>
      </c>
      <c r="J14675" t="s">
        <v>213</v>
      </c>
      <c r="K14675" t="s">
        <v>866</v>
      </c>
      <c r="L14675" s="82">
        <v>28393</v>
      </c>
      <c r="M14675" t="s">
        <v>15830</v>
      </c>
    </row>
    <row r="14676" spans="9:13" x14ac:dyDescent="0.25">
      <c r="I14676">
        <v>25669</v>
      </c>
      <c r="J14676" t="s">
        <v>547</v>
      </c>
      <c r="K14676" t="s">
        <v>963</v>
      </c>
      <c r="L14676" s="82">
        <v>28456</v>
      </c>
      <c r="M14676" t="s">
        <v>15831</v>
      </c>
    </row>
    <row r="14677" spans="9:13" x14ac:dyDescent="0.25">
      <c r="I14677">
        <v>25670</v>
      </c>
      <c r="J14677" t="s">
        <v>414</v>
      </c>
      <c r="K14677" t="s">
        <v>929</v>
      </c>
      <c r="L14677" s="82">
        <v>27950</v>
      </c>
      <c r="M14677" t="s">
        <v>15832</v>
      </c>
    </row>
    <row r="14678" spans="9:13" x14ac:dyDescent="0.25">
      <c r="I14678">
        <v>25671</v>
      </c>
      <c r="J14678" t="s">
        <v>423</v>
      </c>
      <c r="K14678" t="s">
        <v>883</v>
      </c>
      <c r="L14678" s="82">
        <v>28070</v>
      </c>
      <c r="M14678" t="s">
        <v>15833</v>
      </c>
    </row>
    <row r="14679" spans="9:13" x14ac:dyDescent="0.25">
      <c r="I14679">
        <v>25672</v>
      </c>
      <c r="J14679" t="s">
        <v>486</v>
      </c>
      <c r="K14679" t="s">
        <v>981</v>
      </c>
      <c r="L14679" s="82">
        <v>27497</v>
      </c>
      <c r="M14679" t="s">
        <v>15834</v>
      </c>
    </row>
    <row r="14680" spans="9:13" x14ac:dyDescent="0.25">
      <c r="I14680">
        <v>25673</v>
      </c>
      <c r="J14680" t="s">
        <v>493</v>
      </c>
      <c r="K14680" t="s">
        <v>950</v>
      </c>
      <c r="L14680" s="82">
        <v>27860</v>
      </c>
      <c r="M14680" t="s">
        <v>15835</v>
      </c>
    </row>
    <row r="14681" spans="9:13" x14ac:dyDescent="0.25">
      <c r="I14681">
        <v>25674</v>
      </c>
      <c r="J14681" t="s">
        <v>463</v>
      </c>
      <c r="K14681" t="s">
        <v>878</v>
      </c>
      <c r="L14681" s="82">
        <v>27967</v>
      </c>
      <c r="M14681" t="s">
        <v>15836</v>
      </c>
    </row>
    <row r="14682" spans="9:13" x14ac:dyDescent="0.25">
      <c r="I14682">
        <v>25675</v>
      </c>
      <c r="J14682" t="s">
        <v>533</v>
      </c>
      <c r="K14682" t="s">
        <v>903</v>
      </c>
      <c r="L14682" s="82">
        <v>27922</v>
      </c>
      <c r="M14682" t="s">
        <v>15837</v>
      </c>
    </row>
    <row r="14683" spans="9:13" x14ac:dyDescent="0.25">
      <c r="I14683">
        <v>25676</v>
      </c>
      <c r="J14683" t="s">
        <v>511</v>
      </c>
      <c r="K14683" t="s">
        <v>749</v>
      </c>
      <c r="L14683" s="82">
        <v>27985</v>
      </c>
      <c r="M14683" t="s">
        <v>15838</v>
      </c>
    </row>
    <row r="14684" spans="9:13" x14ac:dyDescent="0.25">
      <c r="I14684">
        <v>25677</v>
      </c>
      <c r="J14684" t="s">
        <v>572</v>
      </c>
      <c r="K14684" t="s">
        <v>866</v>
      </c>
      <c r="L14684" s="82">
        <v>27085</v>
      </c>
      <c r="M14684" t="s">
        <v>15839</v>
      </c>
    </row>
    <row r="14685" spans="9:13" x14ac:dyDescent="0.25">
      <c r="I14685">
        <v>25678</v>
      </c>
      <c r="J14685" t="s">
        <v>317</v>
      </c>
      <c r="K14685" t="s">
        <v>821</v>
      </c>
      <c r="L14685" s="82">
        <v>27336</v>
      </c>
      <c r="M14685" t="s">
        <v>15840</v>
      </c>
    </row>
    <row r="14686" spans="9:13" x14ac:dyDescent="0.25">
      <c r="I14686">
        <v>25679</v>
      </c>
      <c r="J14686" t="s">
        <v>250</v>
      </c>
      <c r="K14686" t="s">
        <v>932</v>
      </c>
      <c r="L14686" s="82">
        <v>27566</v>
      </c>
      <c r="M14686" t="s">
        <v>15841</v>
      </c>
    </row>
    <row r="14687" spans="9:13" x14ac:dyDescent="0.25">
      <c r="I14687">
        <v>25680</v>
      </c>
      <c r="J14687" t="s">
        <v>652</v>
      </c>
      <c r="K14687" t="s">
        <v>981</v>
      </c>
      <c r="L14687" s="82">
        <v>27663</v>
      </c>
      <c r="M14687" t="s">
        <v>15842</v>
      </c>
    </row>
    <row r="14688" spans="9:13" x14ac:dyDescent="0.25">
      <c r="I14688">
        <v>25681</v>
      </c>
      <c r="J14688" t="s">
        <v>282</v>
      </c>
      <c r="K14688" t="s">
        <v>880</v>
      </c>
      <c r="L14688" s="82">
        <v>27455</v>
      </c>
      <c r="M14688" t="s">
        <v>15843</v>
      </c>
    </row>
    <row r="14689" spans="9:13" x14ac:dyDescent="0.25">
      <c r="I14689">
        <v>25682</v>
      </c>
      <c r="J14689" t="s">
        <v>235</v>
      </c>
      <c r="K14689" t="s">
        <v>851</v>
      </c>
      <c r="L14689" s="82">
        <v>26994</v>
      </c>
      <c r="M14689" t="s">
        <v>15844</v>
      </c>
    </row>
    <row r="14690" spans="9:13" x14ac:dyDescent="0.25">
      <c r="I14690">
        <v>25683</v>
      </c>
      <c r="J14690" t="s">
        <v>181</v>
      </c>
      <c r="K14690" t="s">
        <v>826</v>
      </c>
      <c r="L14690" s="82">
        <v>25805</v>
      </c>
      <c r="M14690" t="s">
        <v>15845</v>
      </c>
    </row>
    <row r="14691" spans="9:13" x14ac:dyDescent="0.25">
      <c r="I14691">
        <v>25684</v>
      </c>
      <c r="J14691" t="s">
        <v>440</v>
      </c>
      <c r="K14691" t="s">
        <v>860</v>
      </c>
      <c r="L14691" s="82">
        <v>22708</v>
      </c>
      <c r="M14691" t="s">
        <v>15846</v>
      </c>
    </row>
    <row r="14692" spans="9:13" x14ac:dyDescent="0.25">
      <c r="I14692">
        <v>25685</v>
      </c>
      <c r="J14692" t="s">
        <v>524</v>
      </c>
      <c r="K14692" t="s">
        <v>899</v>
      </c>
      <c r="L14692" s="82">
        <v>23000</v>
      </c>
      <c r="M14692" t="s">
        <v>15847</v>
      </c>
    </row>
    <row r="14693" spans="9:13" x14ac:dyDescent="0.25">
      <c r="I14693">
        <v>25686</v>
      </c>
      <c r="J14693" t="s">
        <v>499</v>
      </c>
      <c r="K14693" t="s">
        <v>857</v>
      </c>
      <c r="L14693" s="82">
        <v>22775</v>
      </c>
      <c r="M14693" t="s">
        <v>15848</v>
      </c>
    </row>
    <row r="14694" spans="9:13" x14ac:dyDescent="0.25">
      <c r="I14694">
        <v>25687</v>
      </c>
      <c r="J14694" t="s">
        <v>362</v>
      </c>
      <c r="K14694" t="s">
        <v>945</v>
      </c>
      <c r="L14694" s="82">
        <v>22537</v>
      </c>
      <c r="M14694" t="s">
        <v>15849</v>
      </c>
    </row>
    <row r="14695" spans="9:13" x14ac:dyDescent="0.25">
      <c r="I14695">
        <v>25688</v>
      </c>
      <c r="J14695" t="s">
        <v>544</v>
      </c>
      <c r="K14695" t="s">
        <v>936</v>
      </c>
      <c r="L14695" s="82">
        <v>22487</v>
      </c>
      <c r="M14695" t="s">
        <v>15850</v>
      </c>
    </row>
    <row r="14696" spans="9:13" x14ac:dyDescent="0.25">
      <c r="I14696">
        <v>25689</v>
      </c>
      <c r="J14696" t="s">
        <v>309</v>
      </c>
      <c r="K14696" t="s">
        <v>942</v>
      </c>
      <c r="L14696" s="82">
        <v>22789</v>
      </c>
      <c r="M14696" t="s">
        <v>15851</v>
      </c>
    </row>
    <row r="14697" spans="9:13" x14ac:dyDescent="0.25">
      <c r="I14697">
        <v>25690</v>
      </c>
      <c r="J14697" t="s">
        <v>281</v>
      </c>
      <c r="K14697" t="s">
        <v>827</v>
      </c>
      <c r="L14697" s="82">
        <v>22445</v>
      </c>
      <c r="M14697" t="s">
        <v>15852</v>
      </c>
    </row>
    <row r="14698" spans="9:13" x14ac:dyDescent="0.25">
      <c r="I14698">
        <v>25691</v>
      </c>
      <c r="J14698" t="s">
        <v>397</v>
      </c>
      <c r="K14698" t="s">
        <v>122</v>
      </c>
      <c r="L14698" s="82">
        <v>22487</v>
      </c>
      <c r="M14698" t="s">
        <v>15853</v>
      </c>
    </row>
    <row r="14699" spans="9:13" x14ac:dyDescent="0.25">
      <c r="I14699">
        <v>25692</v>
      </c>
      <c r="J14699" t="s">
        <v>571</v>
      </c>
      <c r="K14699" t="s">
        <v>850</v>
      </c>
      <c r="L14699" s="82">
        <v>12952</v>
      </c>
      <c r="M14699" t="s">
        <v>15854</v>
      </c>
    </row>
    <row r="14700" spans="9:13" x14ac:dyDescent="0.25">
      <c r="I14700">
        <v>25693</v>
      </c>
      <c r="J14700" t="s">
        <v>446</v>
      </c>
      <c r="K14700" t="s">
        <v>981</v>
      </c>
      <c r="L14700" s="82">
        <v>22880</v>
      </c>
      <c r="M14700" t="s">
        <v>15855</v>
      </c>
    </row>
    <row r="14701" spans="9:13" x14ac:dyDescent="0.25">
      <c r="I14701">
        <v>25694</v>
      </c>
      <c r="J14701" t="s">
        <v>443</v>
      </c>
      <c r="K14701" t="s">
        <v>869</v>
      </c>
      <c r="L14701" s="82">
        <v>22759</v>
      </c>
      <c r="M14701" t="s">
        <v>15856</v>
      </c>
    </row>
    <row r="14702" spans="9:13" x14ac:dyDescent="0.25">
      <c r="I14702">
        <v>25695</v>
      </c>
      <c r="J14702" t="s">
        <v>609</v>
      </c>
      <c r="K14702" t="s">
        <v>903</v>
      </c>
      <c r="L14702" s="82">
        <v>21291</v>
      </c>
      <c r="M14702" t="s">
        <v>15857</v>
      </c>
    </row>
    <row r="14703" spans="9:13" x14ac:dyDescent="0.25">
      <c r="I14703">
        <v>25696</v>
      </c>
      <c r="J14703" t="s">
        <v>224</v>
      </c>
      <c r="K14703" t="s">
        <v>881</v>
      </c>
      <c r="L14703" s="82">
        <v>21054</v>
      </c>
      <c r="M14703" t="s">
        <v>15858</v>
      </c>
    </row>
    <row r="14704" spans="9:13" x14ac:dyDescent="0.25">
      <c r="I14704">
        <v>25697</v>
      </c>
      <c r="J14704" t="s">
        <v>399</v>
      </c>
      <c r="K14704" t="s">
        <v>915</v>
      </c>
      <c r="L14704" s="82">
        <v>20556</v>
      </c>
      <c r="M14704" t="s">
        <v>15859</v>
      </c>
    </row>
    <row r="14705" spans="9:13" x14ac:dyDescent="0.25">
      <c r="I14705">
        <v>25698</v>
      </c>
      <c r="J14705" t="s">
        <v>414</v>
      </c>
      <c r="K14705" t="s">
        <v>858</v>
      </c>
      <c r="L14705" s="82">
        <v>20664</v>
      </c>
      <c r="M14705" t="s">
        <v>15860</v>
      </c>
    </row>
    <row r="14706" spans="9:13" x14ac:dyDescent="0.25">
      <c r="I14706">
        <v>25699</v>
      </c>
      <c r="J14706" t="s">
        <v>270</v>
      </c>
      <c r="K14706" t="s">
        <v>596</v>
      </c>
      <c r="L14706" s="82">
        <v>20719</v>
      </c>
      <c r="M14706" t="s">
        <v>15861</v>
      </c>
    </row>
    <row r="14707" spans="9:13" x14ac:dyDescent="0.25">
      <c r="I14707">
        <v>25700</v>
      </c>
      <c r="J14707" t="s">
        <v>541</v>
      </c>
      <c r="K14707" t="s">
        <v>918</v>
      </c>
      <c r="L14707" s="82">
        <v>19954</v>
      </c>
      <c r="M14707" t="s">
        <v>15862</v>
      </c>
    </row>
    <row r="14708" spans="9:13" x14ac:dyDescent="0.25">
      <c r="I14708">
        <v>25701</v>
      </c>
      <c r="J14708" t="s">
        <v>394</v>
      </c>
      <c r="K14708" t="s">
        <v>856</v>
      </c>
      <c r="L14708" s="82">
        <v>14766</v>
      </c>
      <c r="M14708" t="s">
        <v>15863</v>
      </c>
    </row>
    <row r="14709" spans="9:13" x14ac:dyDescent="0.25">
      <c r="I14709">
        <v>25702</v>
      </c>
      <c r="J14709" t="s">
        <v>681</v>
      </c>
      <c r="K14709" t="s">
        <v>866</v>
      </c>
      <c r="L14709" s="82">
        <v>15445</v>
      </c>
      <c r="M14709" t="s">
        <v>15864</v>
      </c>
    </row>
    <row r="14710" spans="9:13" x14ac:dyDescent="0.25">
      <c r="I14710">
        <v>25703</v>
      </c>
      <c r="J14710" t="s">
        <v>581</v>
      </c>
      <c r="K14710" t="s">
        <v>1003</v>
      </c>
      <c r="L14710" s="82">
        <v>15543</v>
      </c>
      <c r="M14710" t="s">
        <v>15865</v>
      </c>
    </row>
    <row r="14711" spans="9:13" x14ac:dyDescent="0.25">
      <c r="I14711">
        <v>25704</v>
      </c>
      <c r="J14711" t="s">
        <v>170</v>
      </c>
      <c r="K14711" t="s">
        <v>858</v>
      </c>
      <c r="L14711" s="82">
        <v>29256</v>
      </c>
      <c r="M14711" t="s">
        <v>15866</v>
      </c>
    </row>
    <row r="14712" spans="9:13" x14ac:dyDescent="0.25">
      <c r="I14712">
        <v>25705</v>
      </c>
      <c r="J14712" t="s">
        <v>218</v>
      </c>
      <c r="K14712" t="s">
        <v>951</v>
      </c>
      <c r="L14712" s="82">
        <v>29032</v>
      </c>
      <c r="M14712" t="s">
        <v>15867</v>
      </c>
    </row>
    <row r="14713" spans="9:13" x14ac:dyDescent="0.25">
      <c r="I14713">
        <v>25706</v>
      </c>
      <c r="J14713" t="s">
        <v>394</v>
      </c>
      <c r="K14713" t="s">
        <v>990</v>
      </c>
      <c r="L14713" s="82">
        <v>28655</v>
      </c>
      <c r="M14713" t="s">
        <v>15868</v>
      </c>
    </row>
    <row r="14714" spans="9:13" x14ac:dyDescent="0.25">
      <c r="I14714">
        <v>25707</v>
      </c>
      <c r="J14714" t="s">
        <v>430</v>
      </c>
      <c r="K14714" t="s">
        <v>869</v>
      </c>
      <c r="L14714" s="82">
        <v>28817</v>
      </c>
      <c r="M14714" t="s">
        <v>15869</v>
      </c>
    </row>
    <row r="14715" spans="9:13" x14ac:dyDescent="0.25">
      <c r="I14715">
        <v>25708</v>
      </c>
      <c r="J14715" t="s">
        <v>637</v>
      </c>
      <c r="K14715" t="s">
        <v>991</v>
      </c>
      <c r="L14715" s="82">
        <v>28680</v>
      </c>
      <c r="M14715" t="s">
        <v>15870</v>
      </c>
    </row>
    <row r="14716" spans="9:13" x14ac:dyDescent="0.25">
      <c r="I14716">
        <v>25709</v>
      </c>
      <c r="J14716" t="s">
        <v>225</v>
      </c>
      <c r="K14716" t="s">
        <v>866</v>
      </c>
      <c r="L14716" s="82">
        <v>28864</v>
      </c>
      <c r="M14716" t="s">
        <v>15871</v>
      </c>
    </row>
    <row r="14717" spans="9:13" x14ac:dyDescent="0.25">
      <c r="I14717">
        <v>25710</v>
      </c>
      <c r="J14717" t="s">
        <v>184</v>
      </c>
      <c r="K14717" t="s">
        <v>921</v>
      </c>
      <c r="L14717" s="82">
        <v>29180</v>
      </c>
      <c r="M14717" t="s">
        <v>15872</v>
      </c>
    </row>
    <row r="14718" spans="9:13" x14ac:dyDescent="0.25">
      <c r="I14718">
        <v>25711</v>
      </c>
      <c r="J14718" t="s">
        <v>409</v>
      </c>
      <c r="K14718" t="s">
        <v>881</v>
      </c>
      <c r="L14718" s="82">
        <v>29121</v>
      </c>
      <c r="M14718" t="s">
        <v>15873</v>
      </c>
    </row>
    <row r="14719" spans="9:13" x14ac:dyDescent="0.25">
      <c r="I14719">
        <v>25712</v>
      </c>
      <c r="J14719" t="s">
        <v>699</v>
      </c>
      <c r="K14719" t="s">
        <v>892</v>
      </c>
      <c r="L14719" s="82">
        <v>29083</v>
      </c>
      <c r="M14719" t="s">
        <v>15874</v>
      </c>
    </row>
    <row r="14720" spans="9:13" x14ac:dyDescent="0.25">
      <c r="I14720">
        <v>25713</v>
      </c>
      <c r="J14720" t="s">
        <v>242</v>
      </c>
      <c r="K14720" t="s">
        <v>921</v>
      </c>
      <c r="L14720" s="82">
        <v>28933</v>
      </c>
      <c r="M14720" t="s">
        <v>15875</v>
      </c>
    </row>
    <row r="14721" spans="9:13" x14ac:dyDescent="0.25">
      <c r="I14721">
        <v>25714</v>
      </c>
      <c r="J14721" t="s">
        <v>410</v>
      </c>
      <c r="K14721" t="s">
        <v>902</v>
      </c>
      <c r="L14721" s="82">
        <v>28736</v>
      </c>
      <c r="M14721" t="s">
        <v>15876</v>
      </c>
    </row>
    <row r="14722" spans="9:13" x14ac:dyDescent="0.25">
      <c r="I14722">
        <v>25715</v>
      </c>
      <c r="J14722" t="s">
        <v>728</v>
      </c>
      <c r="K14722" t="s">
        <v>360</v>
      </c>
      <c r="L14722" s="82">
        <v>28692</v>
      </c>
      <c r="M14722" t="s">
        <v>15877</v>
      </c>
    </row>
    <row r="14723" spans="9:13" x14ac:dyDescent="0.25">
      <c r="I14723">
        <v>25716</v>
      </c>
      <c r="J14723" t="s">
        <v>240</v>
      </c>
      <c r="K14723" t="s">
        <v>873</v>
      </c>
      <c r="L14723" s="82">
        <v>28819</v>
      </c>
      <c r="M14723" t="s">
        <v>15878</v>
      </c>
    </row>
    <row r="14724" spans="9:13" x14ac:dyDescent="0.25">
      <c r="I14724">
        <v>25717</v>
      </c>
      <c r="J14724" t="s">
        <v>280</v>
      </c>
      <c r="K14724" t="s">
        <v>1008</v>
      </c>
      <c r="L14724" s="82">
        <v>28567</v>
      </c>
      <c r="M14724" t="s">
        <v>15879</v>
      </c>
    </row>
    <row r="14725" spans="9:13" x14ac:dyDescent="0.25">
      <c r="I14725">
        <v>25718</v>
      </c>
      <c r="J14725" t="s">
        <v>364</v>
      </c>
      <c r="K14725" t="s">
        <v>930</v>
      </c>
      <c r="L14725" s="82">
        <v>28361</v>
      </c>
      <c r="M14725" t="s">
        <v>15880</v>
      </c>
    </row>
    <row r="14726" spans="9:13" x14ac:dyDescent="0.25">
      <c r="I14726">
        <v>25719</v>
      </c>
      <c r="J14726" t="s">
        <v>609</v>
      </c>
      <c r="K14726" t="s">
        <v>871</v>
      </c>
      <c r="L14726" s="82">
        <v>15748</v>
      </c>
      <c r="M14726" t="s">
        <v>15881</v>
      </c>
    </row>
    <row r="14727" spans="9:13" x14ac:dyDescent="0.25">
      <c r="I14727">
        <v>25720</v>
      </c>
      <c r="J14727" t="s">
        <v>715</v>
      </c>
      <c r="K14727" t="s">
        <v>856</v>
      </c>
      <c r="L14727" s="82">
        <v>15800</v>
      </c>
      <c r="M14727" t="s">
        <v>15882</v>
      </c>
    </row>
    <row r="14728" spans="9:13" x14ac:dyDescent="0.25">
      <c r="I14728">
        <v>25721</v>
      </c>
      <c r="J14728" t="s">
        <v>256</v>
      </c>
      <c r="K14728" t="s">
        <v>863</v>
      </c>
      <c r="L14728" s="82">
        <v>15999</v>
      </c>
      <c r="M14728" t="s">
        <v>15883</v>
      </c>
    </row>
    <row r="14729" spans="9:13" x14ac:dyDescent="0.25">
      <c r="I14729">
        <v>25722</v>
      </c>
      <c r="J14729" t="s">
        <v>206</v>
      </c>
      <c r="K14729" t="s">
        <v>397</v>
      </c>
      <c r="L14729" s="82">
        <v>22481</v>
      </c>
      <c r="M14729" t="s">
        <v>15884</v>
      </c>
    </row>
    <row r="14730" spans="9:13" x14ac:dyDescent="0.25">
      <c r="I14730">
        <v>25723</v>
      </c>
      <c r="J14730" t="s">
        <v>549</v>
      </c>
      <c r="K14730" t="s">
        <v>863</v>
      </c>
      <c r="L14730" s="82">
        <v>22598</v>
      </c>
      <c r="M14730" t="s">
        <v>15885</v>
      </c>
    </row>
    <row r="14731" spans="9:13" x14ac:dyDescent="0.25">
      <c r="I14731">
        <v>25724</v>
      </c>
      <c r="J14731" t="s">
        <v>728</v>
      </c>
      <c r="K14731" t="s">
        <v>898</v>
      </c>
      <c r="L14731" s="82">
        <v>22519</v>
      </c>
      <c r="M14731" t="s">
        <v>15886</v>
      </c>
    </row>
    <row r="14732" spans="9:13" x14ac:dyDescent="0.25">
      <c r="I14732">
        <v>25725</v>
      </c>
      <c r="J14732" t="s">
        <v>238</v>
      </c>
      <c r="K14732" t="s">
        <v>840</v>
      </c>
      <c r="L14732" s="82">
        <v>22316</v>
      </c>
      <c r="M14732" t="s">
        <v>15887</v>
      </c>
    </row>
    <row r="14733" spans="9:13" x14ac:dyDescent="0.25">
      <c r="I14733">
        <v>25726</v>
      </c>
      <c r="J14733" t="s">
        <v>529</v>
      </c>
      <c r="K14733" t="s">
        <v>905</v>
      </c>
      <c r="L14733" s="82">
        <v>22590</v>
      </c>
      <c r="M14733" t="s">
        <v>15888</v>
      </c>
    </row>
    <row r="14734" spans="9:13" x14ac:dyDescent="0.25">
      <c r="I14734">
        <v>25727</v>
      </c>
      <c r="J14734" t="s">
        <v>235</v>
      </c>
      <c r="K14734" t="s">
        <v>823</v>
      </c>
      <c r="L14734" s="82">
        <v>22606</v>
      </c>
      <c r="M14734" t="s">
        <v>15889</v>
      </c>
    </row>
    <row r="14735" spans="9:13" x14ac:dyDescent="0.25">
      <c r="I14735">
        <v>25728</v>
      </c>
      <c r="J14735" t="s">
        <v>615</v>
      </c>
      <c r="K14735" t="s">
        <v>938</v>
      </c>
      <c r="L14735" s="82">
        <v>22348</v>
      </c>
      <c r="M14735" t="s">
        <v>15890</v>
      </c>
    </row>
    <row r="14736" spans="9:13" x14ac:dyDescent="0.25">
      <c r="I14736">
        <v>25729</v>
      </c>
      <c r="J14736" t="s">
        <v>728</v>
      </c>
      <c r="K14736" t="s">
        <v>901</v>
      </c>
      <c r="L14736" s="82">
        <v>21927</v>
      </c>
      <c r="M14736" t="s">
        <v>15891</v>
      </c>
    </row>
    <row r="14737" spans="9:13" x14ac:dyDescent="0.25">
      <c r="I14737">
        <v>25730</v>
      </c>
      <c r="J14737" t="s">
        <v>606</v>
      </c>
      <c r="K14737" t="s">
        <v>861</v>
      </c>
      <c r="L14737" s="82">
        <v>21928</v>
      </c>
      <c r="M14737" t="s">
        <v>15892</v>
      </c>
    </row>
    <row r="14738" spans="9:13" x14ac:dyDescent="0.25">
      <c r="I14738">
        <v>25731</v>
      </c>
      <c r="J14738" t="s">
        <v>437</v>
      </c>
      <c r="K14738" t="s">
        <v>927</v>
      </c>
      <c r="L14738" s="82">
        <v>22039</v>
      </c>
      <c r="M14738" t="s">
        <v>15893</v>
      </c>
    </row>
    <row r="14739" spans="9:13" x14ac:dyDescent="0.25">
      <c r="I14739">
        <v>25732</v>
      </c>
      <c r="J14739" t="s">
        <v>568</v>
      </c>
      <c r="K14739" t="s">
        <v>980</v>
      </c>
      <c r="L14739" s="82">
        <v>22169</v>
      </c>
      <c r="M14739" t="s">
        <v>15894</v>
      </c>
    </row>
    <row r="14740" spans="9:13" x14ac:dyDescent="0.25">
      <c r="I14740">
        <v>25733</v>
      </c>
      <c r="J14740" t="s">
        <v>568</v>
      </c>
      <c r="K14740" t="s">
        <v>903</v>
      </c>
      <c r="L14740" s="82">
        <v>21872</v>
      </c>
      <c r="M14740" t="s">
        <v>15895</v>
      </c>
    </row>
    <row r="14741" spans="9:13" x14ac:dyDescent="0.25">
      <c r="I14741">
        <v>25734</v>
      </c>
      <c r="J14741" t="s">
        <v>254</v>
      </c>
      <c r="K14741" t="s">
        <v>865</v>
      </c>
      <c r="L14741" s="82">
        <v>21441</v>
      </c>
      <c r="M14741" t="s">
        <v>15896</v>
      </c>
    </row>
    <row r="14742" spans="9:13" x14ac:dyDescent="0.25">
      <c r="I14742">
        <v>25735</v>
      </c>
      <c r="J14742" t="s">
        <v>593</v>
      </c>
      <c r="K14742" t="s">
        <v>920</v>
      </c>
      <c r="L14742" s="82">
        <v>22193</v>
      </c>
      <c r="M14742" t="s">
        <v>15897</v>
      </c>
    </row>
    <row r="14743" spans="9:13" x14ac:dyDescent="0.25">
      <c r="I14743">
        <v>25736</v>
      </c>
      <c r="J14743" t="s">
        <v>482</v>
      </c>
      <c r="K14743" t="s">
        <v>852</v>
      </c>
      <c r="L14743" s="82">
        <v>21983</v>
      </c>
      <c r="M14743" t="s">
        <v>15898</v>
      </c>
    </row>
    <row r="14744" spans="9:13" x14ac:dyDescent="0.25">
      <c r="I14744">
        <v>25737</v>
      </c>
      <c r="J14744" t="s">
        <v>321</v>
      </c>
      <c r="K14744" t="s">
        <v>899</v>
      </c>
      <c r="L14744" s="82">
        <v>21995</v>
      </c>
      <c r="M14744" t="s">
        <v>15899</v>
      </c>
    </row>
    <row r="14745" spans="9:13" x14ac:dyDescent="0.25">
      <c r="I14745">
        <v>25738</v>
      </c>
      <c r="J14745" t="s">
        <v>158</v>
      </c>
      <c r="K14745" t="s">
        <v>826</v>
      </c>
      <c r="L14745" s="82">
        <v>21747</v>
      </c>
      <c r="M14745" t="s">
        <v>15900</v>
      </c>
    </row>
    <row r="14746" spans="9:13" x14ac:dyDescent="0.25">
      <c r="I14746">
        <v>25739</v>
      </c>
      <c r="J14746" t="s">
        <v>645</v>
      </c>
      <c r="K14746" t="s">
        <v>932</v>
      </c>
      <c r="L14746" s="82">
        <v>21356</v>
      </c>
      <c r="M14746" t="s">
        <v>15901</v>
      </c>
    </row>
    <row r="14747" spans="9:13" x14ac:dyDescent="0.25">
      <c r="I14747">
        <v>25740</v>
      </c>
      <c r="J14747" t="s">
        <v>658</v>
      </c>
      <c r="K14747" t="s">
        <v>868</v>
      </c>
      <c r="L14747" s="82">
        <v>25649</v>
      </c>
      <c r="M14747" t="s">
        <v>15902</v>
      </c>
    </row>
    <row r="14748" spans="9:13" x14ac:dyDescent="0.25">
      <c r="I14748">
        <v>25741</v>
      </c>
      <c r="J14748" t="s">
        <v>728</v>
      </c>
      <c r="K14748" t="s">
        <v>846</v>
      </c>
      <c r="L14748" s="82">
        <v>25684</v>
      </c>
      <c r="M14748" t="s">
        <v>15903</v>
      </c>
    </row>
    <row r="14749" spans="9:13" x14ac:dyDescent="0.25">
      <c r="I14749">
        <v>25742</v>
      </c>
      <c r="J14749" t="s">
        <v>230</v>
      </c>
      <c r="K14749" t="s">
        <v>892</v>
      </c>
      <c r="L14749" s="82">
        <v>25245</v>
      </c>
      <c r="M14749" t="s">
        <v>15904</v>
      </c>
    </row>
    <row r="14750" spans="9:13" x14ac:dyDescent="0.25">
      <c r="I14750">
        <v>25743</v>
      </c>
      <c r="J14750" t="s">
        <v>254</v>
      </c>
      <c r="K14750" t="s">
        <v>899</v>
      </c>
      <c r="L14750" s="82">
        <v>25853</v>
      </c>
      <c r="M14750" t="s">
        <v>15905</v>
      </c>
    </row>
    <row r="14751" spans="9:13" x14ac:dyDescent="0.25">
      <c r="I14751">
        <v>25744</v>
      </c>
      <c r="J14751" t="s">
        <v>288</v>
      </c>
      <c r="K14751" t="s">
        <v>913</v>
      </c>
      <c r="L14751" s="82">
        <v>25708</v>
      </c>
      <c r="M14751" t="s">
        <v>15906</v>
      </c>
    </row>
    <row r="14752" spans="9:13" x14ac:dyDescent="0.25">
      <c r="I14752">
        <v>25745</v>
      </c>
      <c r="J14752" t="s">
        <v>327</v>
      </c>
      <c r="K14752" t="s">
        <v>883</v>
      </c>
      <c r="L14752" s="82">
        <v>25364</v>
      </c>
      <c r="M14752" t="s">
        <v>15907</v>
      </c>
    </row>
    <row r="14753" spans="9:13" x14ac:dyDescent="0.25">
      <c r="I14753">
        <v>25746</v>
      </c>
      <c r="J14753" t="s">
        <v>402</v>
      </c>
      <c r="K14753" t="s">
        <v>1054</v>
      </c>
      <c r="L14753" s="82">
        <v>25319</v>
      </c>
      <c r="M14753" t="s">
        <v>15908</v>
      </c>
    </row>
    <row r="14754" spans="9:13" x14ac:dyDescent="0.25">
      <c r="I14754">
        <v>25747</v>
      </c>
      <c r="J14754" t="s">
        <v>321</v>
      </c>
      <c r="K14754" t="s">
        <v>967</v>
      </c>
      <c r="L14754" s="82">
        <v>25405</v>
      </c>
      <c r="M14754" t="s">
        <v>15909</v>
      </c>
    </row>
    <row r="14755" spans="9:13" x14ac:dyDescent="0.25">
      <c r="I14755">
        <v>25748</v>
      </c>
      <c r="J14755" t="s">
        <v>577</v>
      </c>
      <c r="K14755" t="s">
        <v>876</v>
      </c>
      <c r="L14755" s="82">
        <v>25426</v>
      </c>
      <c r="M14755" t="s">
        <v>15910</v>
      </c>
    </row>
    <row r="14756" spans="9:13" x14ac:dyDescent="0.25">
      <c r="I14756">
        <v>25749</v>
      </c>
      <c r="J14756" t="s">
        <v>204</v>
      </c>
      <c r="K14756" t="s">
        <v>1024</v>
      </c>
      <c r="L14756" s="82">
        <v>25421</v>
      </c>
      <c r="M14756" t="s">
        <v>15911</v>
      </c>
    </row>
    <row r="14757" spans="9:13" x14ac:dyDescent="0.25">
      <c r="I14757">
        <v>25750</v>
      </c>
      <c r="J14757" t="s">
        <v>444</v>
      </c>
      <c r="K14757" t="s">
        <v>903</v>
      </c>
      <c r="L14757" s="82">
        <v>25264</v>
      </c>
      <c r="M14757" t="s">
        <v>15912</v>
      </c>
    </row>
    <row r="14758" spans="9:13" x14ac:dyDescent="0.25">
      <c r="I14758">
        <v>25751</v>
      </c>
      <c r="J14758" t="s">
        <v>222</v>
      </c>
      <c r="K14758" t="s">
        <v>827</v>
      </c>
      <c r="L14758" s="82">
        <v>25237</v>
      </c>
      <c r="M14758" t="s">
        <v>15913</v>
      </c>
    </row>
    <row r="14759" spans="9:13" x14ac:dyDescent="0.25">
      <c r="I14759">
        <v>25752</v>
      </c>
      <c r="J14759" t="s">
        <v>151</v>
      </c>
      <c r="K14759" t="s">
        <v>971</v>
      </c>
      <c r="L14759" s="82">
        <v>19292</v>
      </c>
      <c r="M14759" t="s">
        <v>15914</v>
      </c>
    </row>
    <row r="14760" spans="9:13" x14ac:dyDescent="0.25">
      <c r="I14760">
        <v>25753</v>
      </c>
      <c r="J14760" t="s">
        <v>550</v>
      </c>
      <c r="K14760" t="s">
        <v>840</v>
      </c>
      <c r="L14760" s="82">
        <v>18854</v>
      </c>
      <c r="M14760" t="s">
        <v>15915</v>
      </c>
    </row>
    <row r="14761" spans="9:13" x14ac:dyDescent="0.25">
      <c r="I14761">
        <v>25754</v>
      </c>
      <c r="J14761" t="s">
        <v>390</v>
      </c>
      <c r="K14761" t="s">
        <v>991</v>
      </c>
      <c r="L14761" s="82">
        <v>18953</v>
      </c>
      <c r="M14761" t="s">
        <v>15916</v>
      </c>
    </row>
    <row r="14762" spans="9:13" x14ac:dyDescent="0.25">
      <c r="I14762">
        <v>25755</v>
      </c>
      <c r="J14762" t="s">
        <v>640</v>
      </c>
      <c r="K14762" t="s">
        <v>822</v>
      </c>
      <c r="L14762" s="82">
        <v>24952</v>
      </c>
      <c r="M14762" t="s">
        <v>15917</v>
      </c>
    </row>
    <row r="14763" spans="9:13" x14ac:dyDescent="0.25">
      <c r="I14763">
        <v>25756</v>
      </c>
      <c r="J14763" t="s">
        <v>638</v>
      </c>
      <c r="K14763" t="s">
        <v>964</v>
      </c>
      <c r="L14763" s="82">
        <v>25062</v>
      </c>
      <c r="M14763" t="s">
        <v>15918</v>
      </c>
    </row>
    <row r="14764" spans="9:13" x14ac:dyDescent="0.25">
      <c r="I14764">
        <v>25757</v>
      </c>
      <c r="J14764" t="s">
        <v>640</v>
      </c>
      <c r="K14764" t="s">
        <v>920</v>
      </c>
      <c r="L14764" s="82">
        <v>25030</v>
      </c>
      <c r="M14764" t="s">
        <v>15919</v>
      </c>
    </row>
    <row r="14765" spans="9:13" x14ac:dyDescent="0.25">
      <c r="I14765">
        <v>25758</v>
      </c>
      <c r="J14765" t="s">
        <v>253</v>
      </c>
      <c r="K14765" t="s">
        <v>902</v>
      </c>
      <c r="L14765" s="82">
        <v>24935</v>
      </c>
      <c r="M14765" t="s">
        <v>15920</v>
      </c>
    </row>
    <row r="14766" spans="9:13" x14ac:dyDescent="0.25">
      <c r="I14766">
        <v>25759</v>
      </c>
      <c r="J14766" t="s">
        <v>225</v>
      </c>
      <c r="K14766" t="s">
        <v>596</v>
      </c>
      <c r="L14766" s="82">
        <v>24881</v>
      </c>
      <c r="M14766" t="s">
        <v>15921</v>
      </c>
    </row>
    <row r="14767" spans="9:13" x14ac:dyDescent="0.25">
      <c r="I14767">
        <v>25760</v>
      </c>
      <c r="J14767" t="s">
        <v>315</v>
      </c>
      <c r="K14767" t="s">
        <v>686</v>
      </c>
      <c r="L14767" s="82">
        <v>25177</v>
      </c>
      <c r="M14767" t="s">
        <v>15922</v>
      </c>
    </row>
    <row r="14768" spans="9:13" x14ac:dyDescent="0.25">
      <c r="I14768">
        <v>25761</v>
      </c>
      <c r="J14768" t="s">
        <v>792</v>
      </c>
      <c r="K14768" t="s">
        <v>1136</v>
      </c>
      <c r="L14768" s="82">
        <v>25002</v>
      </c>
      <c r="M14768" t="s">
        <v>15923</v>
      </c>
    </row>
    <row r="14769" spans="9:13" x14ac:dyDescent="0.25">
      <c r="I14769">
        <v>25762</v>
      </c>
      <c r="J14769" t="s">
        <v>631</v>
      </c>
      <c r="K14769" t="s">
        <v>898</v>
      </c>
      <c r="L14769" s="82">
        <v>24880</v>
      </c>
      <c r="M14769" t="s">
        <v>15924</v>
      </c>
    </row>
    <row r="14770" spans="9:13" x14ac:dyDescent="0.25">
      <c r="I14770">
        <v>25763</v>
      </c>
      <c r="J14770" t="s">
        <v>285</v>
      </c>
      <c r="K14770" t="s">
        <v>825</v>
      </c>
      <c r="L14770" s="82">
        <v>25145</v>
      </c>
      <c r="M14770" t="s">
        <v>15925</v>
      </c>
    </row>
    <row r="14771" spans="9:13" x14ac:dyDescent="0.25">
      <c r="I14771">
        <v>25764</v>
      </c>
      <c r="J14771" t="s">
        <v>467</v>
      </c>
      <c r="K14771" t="s">
        <v>867</v>
      </c>
      <c r="L14771" s="82">
        <v>24914</v>
      </c>
      <c r="M14771" t="s">
        <v>15926</v>
      </c>
    </row>
    <row r="14772" spans="9:13" x14ac:dyDescent="0.25">
      <c r="I14772">
        <v>25765</v>
      </c>
      <c r="J14772" t="s">
        <v>315</v>
      </c>
      <c r="K14772" t="s">
        <v>1016</v>
      </c>
      <c r="L14772" s="82">
        <v>25158</v>
      </c>
      <c r="M14772" t="s">
        <v>15927</v>
      </c>
    </row>
    <row r="14773" spans="9:13" x14ac:dyDescent="0.25">
      <c r="I14773">
        <v>25766</v>
      </c>
      <c r="J14773" t="s">
        <v>313</v>
      </c>
      <c r="K14773" t="s">
        <v>596</v>
      </c>
      <c r="L14773" s="82">
        <v>24906</v>
      </c>
      <c r="M14773" t="s">
        <v>15928</v>
      </c>
    </row>
    <row r="14774" spans="9:13" x14ac:dyDescent="0.25">
      <c r="I14774">
        <v>25767</v>
      </c>
      <c r="J14774" t="s">
        <v>526</v>
      </c>
      <c r="K14774" t="s">
        <v>837</v>
      </c>
      <c r="L14774" s="82">
        <v>25133</v>
      </c>
      <c r="M14774" t="s">
        <v>15929</v>
      </c>
    </row>
    <row r="14775" spans="9:13" x14ac:dyDescent="0.25">
      <c r="I14775">
        <v>25768</v>
      </c>
      <c r="J14775" t="s">
        <v>387</v>
      </c>
      <c r="K14775" t="s">
        <v>826</v>
      </c>
      <c r="L14775" s="82">
        <v>20822</v>
      </c>
      <c r="M14775" t="s">
        <v>15930</v>
      </c>
    </row>
    <row r="14776" spans="9:13" x14ac:dyDescent="0.25">
      <c r="I14776">
        <v>25769</v>
      </c>
      <c r="J14776" t="s">
        <v>580</v>
      </c>
      <c r="K14776" t="s">
        <v>896</v>
      </c>
      <c r="L14776" s="82">
        <v>20998</v>
      </c>
      <c r="M14776" t="s">
        <v>15931</v>
      </c>
    </row>
    <row r="14777" spans="9:13" x14ac:dyDescent="0.25">
      <c r="I14777">
        <v>25770</v>
      </c>
      <c r="J14777" t="s">
        <v>463</v>
      </c>
      <c r="K14777" t="s">
        <v>903</v>
      </c>
      <c r="L14777" s="82">
        <v>20721</v>
      </c>
      <c r="M14777" t="s">
        <v>15932</v>
      </c>
    </row>
    <row r="14778" spans="9:13" x14ac:dyDescent="0.25">
      <c r="I14778">
        <v>25771</v>
      </c>
      <c r="J14778" t="s">
        <v>500</v>
      </c>
      <c r="K14778" t="s">
        <v>911</v>
      </c>
      <c r="L14778" s="82">
        <v>20553</v>
      </c>
      <c r="M14778" t="s">
        <v>15933</v>
      </c>
    </row>
    <row r="14779" spans="9:13" x14ac:dyDescent="0.25">
      <c r="I14779">
        <v>25772</v>
      </c>
      <c r="J14779" t="s">
        <v>173</v>
      </c>
      <c r="K14779" t="s">
        <v>901</v>
      </c>
      <c r="L14779" s="82">
        <v>20764</v>
      </c>
      <c r="M14779" t="s">
        <v>15934</v>
      </c>
    </row>
    <row r="14780" spans="9:13" x14ac:dyDescent="0.25">
      <c r="I14780">
        <v>25773</v>
      </c>
      <c r="J14780" t="s">
        <v>595</v>
      </c>
      <c r="K14780" t="s">
        <v>861</v>
      </c>
      <c r="L14780" s="82">
        <v>20599</v>
      </c>
      <c r="M14780" t="s">
        <v>15935</v>
      </c>
    </row>
    <row r="14781" spans="9:13" x14ac:dyDescent="0.25">
      <c r="I14781">
        <v>25774</v>
      </c>
      <c r="J14781" t="s">
        <v>484</v>
      </c>
      <c r="K14781" t="s">
        <v>970</v>
      </c>
      <c r="L14781" s="82">
        <v>20519</v>
      </c>
      <c r="M14781" t="s">
        <v>15936</v>
      </c>
    </row>
    <row r="14782" spans="9:13" x14ac:dyDescent="0.25">
      <c r="I14782">
        <v>25775</v>
      </c>
      <c r="J14782" t="s">
        <v>398</v>
      </c>
      <c r="K14782" t="s">
        <v>982</v>
      </c>
      <c r="L14782" s="82">
        <v>20597</v>
      </c>
      <c r="M14782" t="s">
        <v>15937</v>
      </c>
    </row>
    <row r="14783" spans="9:13" x14ac:dyDescent="0.25">
      <c r="I14783">
        <v>25776</v>
      </c>
      <c r="J14783" t="s">
        <v>224</v>
      </c>
      <c r="K14783" t="s">
        <v>872</v>
      </c>
      <c r="L14783" s="82">
        <v>20592</v>
      </c>
      <c r="M14783" t="s">
        <v>15938</v>
      </c>
    </row>
    <row r="14784" spans="9:13" x14ac:dyDescent="0.25">
      <c r="I14784">
        <v>25777</v>
      </c>
      <c r="J14784" t="s">
        <v>301</v>
      </c>
      <c r="K14784" t="s">
        <v>876</v>
      </c>
      <c r="L14784" s="82">
        <v>20158</v>
      </c>
      <c r="M14784" t="s">
        <v>15939</v>
      </c>
    </row>
    <row r="14785" spans="9:13" x14ac:dyDescent="0.25">
      <c r="I14785">
        <v>25778</v>
      </c>
      <c r="J14785" t="s">
        <v>269</v>
      </c>
      <c r="K14785" t="s">
        <v>977</v>
      </c>
      <c r="L14785" s="82">
        <v>20185</v>
      </c>
      <c r="M14785" t="s">
        <v>15940</v>
      </c>
    </row>
    <row r="14786" spans="9:13" x14ac:dyDescent="0.25">
      <c r="I14786">
        <v>25779</v>
      </c>
      <c r="J14786" t="s">
        <v>321</v>
      </c>
      <c r="K14786" t="s">
        <v>904</v>
      </c>
      <c r="L14786" s="82">
        <v>16208</v>
      </c>
      <c r="M14786" t="s">
        <v>15941</v>
      </c>
    </row>
    <row r="14787" spans="9:13" x14ac:dyDescent="0.25">
      <c r="I14787">
        <v>25780</v>
      </c>
      <c r="J14787" t="s">
        <v>263</v>
      </c>
      <c r="K14787" t="s">
        <v>921</v>
      </c>
      <c r="L14787" s="82">
        <v>16228</v>
      </c>
      <c r="M14787" t="s">
        <v>15942</v>
      </c>
    </row>
    <row r="14788" spans="9:13" x14ac:dyDescent="0.25">
      <c r="I14788">
        <v>25781</v>
      </c>
      <c r="J14788" t="s">
        <v>172</v>
      </c>
      <c r="K14788" t="s">
        <v>844</v>
      </c>
      <c r="L14788" s="82">
        <v>16121</v>
      </c>
      <c r="M14788" t="s">
        <v>15943</v>
      </c>
    </row>
    <row r="14789" spans="9:13" x14ac:dyDescent="0.25">
      <c r="I14789">
        <v>25782</v>
      </c>
      <c r="J14789" t="s">
        <v>321</v>
      </c>
      <c r="K14789" t="s">
        <v>873</v>
      </c>
      <c r="L14789" s="82">
        <v>16987</v>
      </c>
      <c r="M14789" t="s">
        <v>15944</v>
      </c>
    </row>
    <row r="14790" spans="9:13" x14ac:dyDescent="0.25">
      <c r="I14790">
        <v>25783</v>
      </c>
      <c r="J14790" t="s">
        <v>516</v>
      </c>
      <c r="K14790" t="s">
        <v>966</v>
      </c>
      <c r="L14790" s="82">
        <v>17060</v>
      </c>
      <c r="M14790" t="s">
        <v>15945</v>
      </c>
    </row>
    <row r="14791" spans="9:13" x14ac:dyDescent="0.25">
      <c r="I14791">
        <v>25784</v>
      </c>
      <c r="J14791" t="s">
        <v>224</v>
      </c>
      <c r="K14791" t="s">
        <v>869</v>
      </c>
      <c r="L14791" s="82">
        <v>17139</v>
      </c>
      <c r="M14791" t="s">
        <v>15946</v>
      </c>
    </row>
    <row r="14792" spans="9:13" x14ac:dyDescent="0.25">
      <c r="I14792">
        <v>25785</v>
      </c>
      <c r="J14792" t="s">
        <v>477</v>
      </c>
      <c r="K14792" t="s">
        <v>843</v>
      </c>
      <c r="L14792" s="82">
        <v>19951</v>
      </c>
      <c r="M14792" t="s">
        <v>15947</v>
      </c>
    </row>
    <row r="14793" spans="9:13" x14ac:dyDescent="0.25">
      <c r="I14793">
        <v>25786</v>
      </c>
      <c r="J14793" t="s">
        <v>235</v>
      </c>
      <c r="K14793" t="s">
        <v>938</v>
      </c>
      <c r="L14793" s="82">
        <v>19541</v>
      </c>
      <c r="M14793" t="s">
        <v>15948</v>
      </c>
    </row>
    <row r="14794" spans="9:13" x14ac:dyDescent="0.25">
      <c r="I14794">
        <v>25787</v>
      </c>
      <c r="J14794" t="s">
        <v>726</v>
      </c>
      <c r="K14794" t="s">
        <v>880</v>
      </c>
      <c r="L14794" s="82">
        <v>19811</v>
      </c>
      <c r="M14794" t="s">
        <v>15949</v>
      </c>
    </row>
    <row r="14795" spans="9:13" x14ac:dyDescent="0.25">
      <c r="I14795">
        <v>25788</v>
      </c>
      <c r="J14795" t="s">
        <v>550</v>
      </c>
      <c r="K14795" t="s">
        <v>850</v>
      </c>
      <c r="L14795" s="82">
        <v>20005</v>
      </c>
      <c r="M14795" t="s">
        <v>15950</v>
      </c>
    </row>
    <row r="14796" spans="9:13" x14ac:dyDescent="0.25">
      <c r="I14796">
        <v>25789</v>
      </c>
      <c r="J14796" t="s">
        <v>244</v>
      </c>
      <c r="K14796" t="s">
        <v>397</v>
      </c>
      <c r="L14796" s="82">
        <v>19583</v>
      </c>
      <c r="M14796" t="s">
        <v>15951</v>
      </c>
    </row>
    <row r="14797" spans="9:13" x14ac:dyDescent="0.25">
      <c r="I14797">
        <v>25790</v>
      </c>
      <c r="J14797" t="s">
        <v>355</v>
      </c>
      <c r="K14797" t="s">
        <v>917</v>
      </c>
      <c r="L14797" s="82">
        <v>19612</v>
      </c>
      <c r="M14797" t="s">
        <v>15952</v>
      </c>
    </row>
    <row r="14798" spans="9:13" x14ac:dyDescent="0.25">
      <c r="I14798">
        <v>25791</v>
      </c>
      <c r="J14798" t="s">
        <v>170</v>
      </c>
      <c r="K14798" t="s">
        <v>940</v>
      </c>
      <c r="L14798" s="82">
        <v>19506</v>
      </c>
      <c r="M14798" t="s">
        <v>15953</v>
      </c>
    </row>
    <row r="14799" spans="9:13" x14ac:dyDescent="0.25">
      <c r="I14799">
        <v>25792</v>
      </c>
      <c r="J14799" t="s">
        <v>226</v>
      </c>
      <c r="K14799" t="s">
        <v>959</v>
      </c>
      <c r="L14799" s="82">
        <v>19456</v>
      </c>
      <c r="M14799" t="s">
        <v>15954</v>
      </c>
    </row>
    <row r="14800" spans="9:13" x14ac:dyDescent="0.25">
      <c r="I14800">
        <v>25793</v>
      </c>
      <c r="J14800" t="s">
        <v>546</v>
      </c>
      <c r="K14800" t="s">
        <v>1003</v>
      </c>
      <c r="L14800" s="82">
        <v>19588</v>
      </c>
      <c r="M14800" t="s">
        <v>15955</v>
      </c>
    </row>
    <row r="14801" spans="9:13" x14ac:dyDescent="0.25">
      <c r="I14801">
        <v>25794</v>
      </c>
      <c r="J14801" t="s">
        <v>475</v>
      </c>
      <c r="K14801" t="s">
        <v>927</v>
      </c>
      <c r="L14801" s="82">
        <v>19291</v>
      </c>
      <c r="M14801" t="s">
        <v>15956</v>
      </c>
    </row>
    <row r="14802" spans="9:13" x14ac:dyDescent="0.25">
      <c r="I14802">
        <v>25795</v>
      </c>
      <c r="J14802" t="s">
        <v>398</v>
      </c>
      <c r="K14802" t="s">
        <v>977</v>
      </c>
      <c r="L14802" s="82">
        <v>19188</v>
      </c>
      <c r="M14802" t="s">
        <v>15957</v>
      </c>
    </row>
    <row r="14803" spans="9:13" x14ac:dyDescent="0.25">
      <c r="I14803">
        <v>25796</v>
      </c>
      <c r="J14803" t="s">
        <v>571</v>
      </c>
      <c r="K14803" t="s">
        <v>968</v>
      </c>
      <c r="L14803" s="82">
        <v>19065</v>
      </c>
      <c r="M14803" t="s">
        <v>15958</v>
      </c>
    </row>
    <row r="14804" spans="9:13" x14ac:dyDescent="0.25">
      <c r="I14804">
        <v>25797</v>
      </c>
      <c r="J14804" t="s">
        <v>564</v>
      </c>
      <c r="K14804" t="s">
        <v>823</v>
      </c>
      <c r="L14804" s="82">
        <v>18940</v>
      </c>
      <c r="M14804" t="s">
        <v>15959</v>
      </c>
    </row>
    <row r="14805" spans="9:13" x14ac:dyDescent="0.25">
      <c r="I14805">
        <v>25798</v>
      </c>
      <c r="J14805" t="s">
        <v>349</v>
      </c>
      <c r="K14805" t="s">
        <v>918</v>
      </c>
      <c r="L14805" s="82">
        <v>18711</v>
      </c>
      <c r="M14805" t="s">
        <v>15960</v>
      </c>
    </row>
    <row r="14806" spans="9:13" x14ac:dyDescent="0.25">
      <c r="I14806">
        <v>25799</v>
      </c>
      <c r="J14806" t="s">
        <v>586</v>
      </c>
      <c r="K14806" t="s">
        <v>283</v>
      </c>
      <c r="L14806" s="82">
        <v>18705</v>
      </c>
      <c r="M14806" t="s">
        <v>15961</v>
      </c>
    </row>
    <row r="14807" spans="9:13" x14ac:dyDescent="0.25">
      <c r="I14807">
        <v>25800</v>
      </c>
      <c r="J14807" t="s">
        <v>461</v>
      </c>
      <c r="K14807" t="s">
        <v>853</v>
      </c>
      <c r="L14807" s="82">
        <v>18402</v>
      </c>
      <c r="M14807" t="s">
        <v>15962</v>
      </c>
    </row>
    <row r="14808" spans="9:13" x14ac:dyDescent="0.25">
      <c r="I14808">
        <v>25801</v>
      </c>
      <c r="J14808" t="s">
        <v>340</v>
      </c>
      <c r="K14808" t="s">
        <v>879</v>
      </c>
      <c r="L14808" s="82">
        <v>18385</v>
      </c>
      <c r="M14808" t="s">
        <v>15963</v>
      </c>
    </row>
    <row r="14809" spans="9:13" x14ac:dyDescent="0.25">
      <c r="I14809">
        <v>25802</v>
      </c>
      <c r="J14809" t="s">
        <v>479</v>
      </c>
      <c r="K14809" t="s">
        <v>892</v>
      </c>
      <c r="L14809" s="82">
        <v>18216</v>
      </c>
      <c r="M14809" t="s">
        <v>15964</v>
      </c>
    </row>
    <row r="14810" spans="9:13" x14ac:dyDescent="0.25">
      <c r="I14810">
        <v>25803</v>
      </c>
      <c r="J14810" t="s">
        <v>694</v>
      </c>
      <c r="K14810" t="s">
        <v>967</v>
      </c>
      <c r="L14810" s="82">
        <v>18027</v>
      </c>
      <c r="M14810" t="s">
        <v>15965</v>
      </c>
    </row>
    <row r="14811" spans="9:13" x14ac:dyDescent="0.25">
      <c r="I14811">
        <v>25804</v>
      </c>
      <c r="J14811" t="s">
        <v>615</v>
      </c>
      <c r="K14811" t="s">
        <v>823</v>
      </c>
      <c r="L14811" s="82">
        <v>17996</v>
      </c>
      <c r="M14811" t="s">
        <v>15966</v>
      </c>
    </row>
    <row r="14812" spans="9:13" x14ac:dyDescent="0.25">
      <c r="I14812">
        <v>25805</v>
      </c>
      <c r="J14812" t="s">
        <v>373</v>
      </c>
      <c r="K14812" t="s">
        <v>977</v>
      </c>
      <c r="L14812" s="82">
        <v>18019</v>
      </c>
      <c r="M14812" t="s">
        <v>15967</v>
      </c>
    </row>
    <row r="14813" spans="9:13" x14ac:dyDescent="0.25">
      <c r="I14813">
        <v>25806</v>
      </c>
      <c r="J14813" t="s">
        <v>489</v>
      </c>
      <c r="K14813" t="s">
        <v>855</v>
      </c>
      <c r="L14813" s="82">
        <v>17659</v>
      </c>
      <c r="M14813" t="s">
        <v>15968</v>
      </c>
    </row>
    <row r="14814" spans="9:13" x14ac:dyDescent="0.25">
      <c r="I14814">
        <v>25807</v>
      </c>
      <c r="J14814" t="s">
        <v>611</v>
      </c>
      <c r="K14814" t="s">
        <v>866</v>
      </c>
      <c r="L14814" s="82">
        <v>17481</v>
      </c>
      <c r="M14814" t="s">
        <v>15969</v>
      </c>
    </row>
    <row r="14815" spans="9:13" x14ac:dyDescent="0.25">
      <c r="I14815">
        <v>25808</v>
      </c>
      <c r="J14815" t="s">
        <v>154</v>
      </c>
      <c r="K14815" t="s">
        <v>830</v>
      </c>
      <c r="L14815" s="82">
        <v>17289</v>
      </c>
      <c r="M14815" t="s">
        <v>15970</v>
      </c>
    </row>
    <row r="14816" spans="9:13" x14ac:dyDescent="0.25">
      <c r="I14816">
        <v>25809</v>
      </c>
      <c r="J14816" t="s">
        <v>296</v>
      </c>
      <c r="K14816" t="s">
        <v>923</v>
      </c>
      <c r="L14816" s="82">
        <v>27724</v>
      </c>
      <c r="M14816" t="s">
        <v>15971</v>
      </c>
    </row>
    <row r="14817" spans="9:13" x14ac:dyDescent="0.25">
      <c r="I14817">
        <v>25810</v>
      </c>
      <c r="J14817" t="s">
        <v>176</v>
      </c>
      <c r="K14817" t="s">
        <v>980</v>
      </c>
      <c r="L14817" s="82">
        <v>27467</v>
      </c>
      <c r="M14817" t="s">
        <v>15972</v>
      </c>
    </row>
    <row r="14818" spans="9:13" x14ac:dyDescent="0.25">
      <c r="I14818">
        <v>25811</v>
      </c>
      <c r="J14818" t="s">
        <v>399</v>
      </c>
      <c r="K14818" t="s">
        <v>910</v>
      </c>
      <c r="L14818" s="82">
        <v>27967</v>
      </c>
      <c r="M14818" t="s">
        <v>15973</v>
      </c>
    </row>
    <row r="14819" spans="9:13" x14ac:dyDescent="0.25">
      <c r="I14819">
        <v>25812</v>
      </c>
      <c r="J14819" t="s">
        <v>574</v>
      </c>
      <c r="K14819" t="s">
        <v>840</v>
      </c>
      <c r="L14819" s="82">
        <v>27834</v>
      </c>
      <c r="M14819" t="s">
        <v>15974</v>
      </c>
    </row>
    <row r="14820" spans="9:13" x14ac:dyDescent="0.25">
      <c r="I14820">
        <v>25813</v>
      </c>
      <c r="J14820" t="s">
        <v>521</v>
      </c>
      <c r="K14820" t="s">
        <v>857</v>
      </c>
      <c r="L14820" s="82">
        <v>27737</v>
      </c>
      <c r="M14820" t="s">
        <v>15975</v>
      </c>
    </row>
    <row r="14821" spans="9:13" x14ac:dyDescent="0.25">
      <c r="I14821">
        <v>25814</v>
      </c>
      <c r="J14821" t="s">
        <v>635</v>
      </c>
      <c r="K14821" t="s">
        <v>906</v>
      </c>
      <c r="L14821" s="82">
        <v>27680</v>
      </c>
      <c r="M14821" t="s">
        <v>15976</v>
      </c>
    </row>
    <row r="14822" spans="9:13" x14ac:dyDescent="0.25">
      <c r="I14822">
        <v>25815</v>
      </c>
      <c r="J14822" t="s">
        <v>158</v>
      </c>
      <c r="K14822" t="s">
        <v>938</v>
      </c>
      <c r="L14822" s="82">
        <v>27478</v>
      </c>
      <c r="M14822" t="s">
        <v>15977</v>
      </c>
    </row>
    <row r="14823" spans="9:13" x14ac:dyDescent="0.25">
      <c r="I14823">
        <v>25816</v>
      </c>
      <c r="J14823" t="s">
        <v>672</v>
      </c>
      <c r="K14823" t="s">
        <v>878</v>
      </c>
      <c r="L14823" s="82">
        <v>27616</v>
      </c>
      <c r="M14823" t="s">
        <v>15978</v>
      </c>
    </row>
    <row r="14824" spans="9:13" x14ac:dyDescent="0.25">
      <c r="I14824">
        <v>25817</v>
      </c>
      <c r="J14824" t="s">
        <v>521</v>
      </c>
      <c r="K14824" t="s">
        <v>888</v>
      </c>
      <c r="L14824" s="82">
        <v>26973</v>
      </c>
      <c r="M14824" t="s">
        <v>15979</v>
      </c>
    </row>
    <row r="14825" spans="9:13" x14ac:dyDescent="0.25">
      <c r="I14825">
        <v>25818</v>
      </c>
      <c r="J14825" t="s">
        <v>517</v>
      </c>
      <c r="K14825" t="s">
        <v>837</v>
      </c>
      <c r="L14825" s="82">
        <v>27341</v>
      </c>
      <c r="M14825" t="s">
        <v>15980</v>
      </c>
    </row>
    <row r="14826" spans="9:13" x14ac:dyDescent="0.25">
      <c r="I14826">
        <v>25819</v>
      </c>
      <c r="J14826" t="s">
        <v>523</v>
      </c>
      <c r="K14826" t="s">
        <v>363</v>
      </c>
      <c r="L14826" s="82">
        <v>26894</v>
      </c>
      <c r="M14826" t="s">
        <v>15981</v>
      </c>
    </row>
    <row r="14827" spans="9:13" x14ac:dyDescent="0.25">
      <c r="I14827">
        <v>25820</v>
      </c>
      <c r="J14827" t="s">
        <v>190</v>
      </c>
      <c r="K14827" t="s">
        <v>941</v>
      </c>
      <c r="L14827" s="82">
        <v>26993</v>
      </c>
      <c r="M14827" t="s">
        <v>15982</v>
      </c>
    </row>
    <row r="14828" spans="9:13" x14ac:dyDescent="0.25">
      <c r="I14828">
        <v>25821</v>
      </c>
      <c r="J14828" t="s">
        <v>635</v>
      </c>
      <c r="K14828" t="s">
        <v>873</v>
      </c>
      <c r="L14828" s="82">
        <v>26861</v>
      </c>
      <c r="M14828" t="s">
        <v>15983</v>
      </c>
    </row>
    <row r="14829" spans="9:13" x14ac:dyDescent="0.25">
      <c r="I14829">
        <v>25822</v>
      </c>
      <c r="J14829" t="s">
        <v>153</v>
      </c>
      <c r="K14829" t="s">
        <v>878</v>
      </c>
      <c r="L14829" s="82">
        <v>26688</v>
      </c>
      <c r="M14829" t="s">
        <v>15984</v>
      </c>
    </row>
    <row r="14830" spans="9:13" x14ac:dyDescent="0.25">
      <c r="I14830">
        <v>25823</v>
      </c>
      <c r="J14830" t="s">
        <v>180</v>
      </c>
      <c r="K14830" t="s">
        <v>844</v>
      </c>
      <c r="L14830" s="82">
        <v>26871</v>
      </c>
      <c r="M14830" t="s">
        <v>15985</v>
      </c>
    </row>
    <row r="14831" spans="9:13" x14ac:dyDescent="0.25">
      <c r="I14831">
        <v>25824</v>
      </c>
      <c r="J14831" t="s">
        <v>716</v>
      </c>
      <c r="K14831" t="s">
        <v>970</v>
      </c>
      <c r="L14831" s="82">
        <v>26475</v>
      </c>
      <c r="M14831" t="s">
        <v>15986</v>
      </c>
    </row>
    <row r="14832" spans="9:13" x14ac:dyDescent="0.25">
      <c r="I14832">
        <v>25825</v>
      </c>
      <c r="J14832" t="s">
        <v>591</v>
      </c>
      <c r="K14832" t="s">
        <v>898</v>
      </c>
      <c r="L14832" s="82">
        <v>26457</v>
      </c>
      <c r="M14832" t="s">
        <v>15987</v>
      </c>
    </row>
    <row r="14833" spans="9:13" x14ac:dyDescent="0.25">
      <c r="I14833">
        <v>25826</v>
      </c>
      <c r="J14833" t="s">
        <v>542</v>
      </c>
      <c r="K14833" t="s">
        <v>1016</v>
      </c>
      <c r="L14833" s="82">
        <v>26399</v>
      </c>
      <c r="M14833" t="s">
        <v>15988</v>
      </c>
    </row>
    <row r="14834" spans="9:13" x14ac:dyDescent="0.25">
      <c r="I14834">
        <v>25827</v>
      </c>
      <c r="J14834" t="s">
        <v>279</v>
      </c>
      <c r="K14834" t="s">
        <v>863</v>
      </c>
      <c r="L14834" s="82">
        <v>25994</v>
      </c>
      <c r="M14834" t="s">
        <v>15989</v>
      </c>
    </row>
    <row r="14835" spans="9:13" x14ac:dyDescent="0.25">
      <c r="I14835">
        <v>25828</v>
      </c>
      <c r="J14835" t="s">
        <v>715</v>
      </c>
      <c r="K14835" t="s">
        <v>990</v>
      </c>
      <c r="L14835" s="82">
        <v>25814</v>
      </c>
      <c r="M14835" t="s">
        <v>15990</v>
      </c>
    </row>
    <row r="14836" spans="9:13" x14ac:dyDescent="0.25">
      <c r="I14836">
        <v>25829</v>
      </c>
      <c r="J14836" t="s">
        <v>650</v>
      </c>
      <c r="K14836" t="s">
        <v>952</v>
      </c>
      <c r="L14836" s="82">
        <v>25643</v>
      </c>
      <c r="M14836" t="s">
        <v>15991</v>
      </c>
    </row>
    <row r="14837" spans="9:13" x14ac:dyDescent="0.25">
      <c r="I14837">
        <v>25830</v>
      </c>
      <c r="J14837" t="s">
        <v>430</v>
      </c>
      <c r="K14837" t="s">
        <v>853</v>
      </c>
      <c r="L14837" s="82">
        <v>25628</v>
      </c>
      <c r="M14837" t="s">
        <v>15992</v>
      </c>
    </row>
    <row r="14838" spans="9:13" x14ac:dyDescent="0.25">
      <c r="I14838">
        <v>25831</v>
      </c>
      <c r="J14838" t="s">
        <v>485</v>
      </c>
      <c r="K14838" t="s">
        <v>823</v>
      </c>
      <c r="L14838" s="82">
        <v>26109</v>
      </c>
      <c r="M14838" t="s">
        <v>15993</v>
      </c>
    </row>
    <row r="14839" spans="9:13" x14ac:dyDescent="0.25">
      <c r="I14839">
        <v>25832</v>
      </c>
      <c r="J14839" t="s">
        <v>377</v>
      </c>
      <c r="K14839" t="s">
        <v>927</v>
      </c>
      <c r="L14839" s="82">
        <v>26026</v>
      </c>
      <c r="M14839" t="s">
        <v>15994</v>
      </c>
    </row>
    <row r="14840" spans="9:13" x14ac:dyDescent="0.25">
      <c r="I14840">
        <v>25833</v>
      </c>
      <c r="J14840" t="s">
        <v>711</v>
      </c>
      <c r="K14840" t="s">
        <v>857</v>
      </c>
      <c r="L14840" s="82">
        <v>17937</v>
      </c>
      <c r="M14840" t="s">
        <v>15995</v>
      </c>
    </row>
    <row r="14841" spans="9:13" x14ac:dyDescent="0.25">
      <c r="I14841">
        <v>25834</v>
      </c>
      <c r="J14841" t="s">
        <v>194</v>
      </c>
      <c r="K14841" t="s">
        <v>890</v>
      </c>
      <c r="L14841" s="82">
        <v>17855</v>
      </c>
      <c r="M14841" t="s">
        <v>15996</v>
      </c>
    </row>
    <row r="14842" spans="9:13" x14ac:dyDescent="0.25">
      <c r="I14842">
        <v>25835</v>
      </c>
      <c r="J14842" t="s">
        <v>168</v>
      </c>
      <c r="K14842" t="s">
        <v>862</v>
      </c>
      <c r="L14842" s="82">
        <v>17511</v>
      </c>
      <c r="M14842" t="s">
        <v>15997</v>
      </c>
    </row>
    <row r="14843" spans="9:13" x14ac:dyDescent="0.25">
      <c r="I14843">
        <v>25836</v>
      </c>
      <c r="J14843" t="s">
        <v>180</v>
      </c>
      <c r="K14843" t="s">
        <v>881</v>
      </c>
      <c r="L14843" s="82">
        <v>13868</v>
      </c>
      <c r="M14843" t="s">
        <v>15998</v>
      </c>
    </row>
    <row r="14844" spans="9:13" x14ac:dyDescent="0.25">
      <c r="I14844">
        <v>25837</v>
      </c>
      <c r="J14844" t="s">
        <v>527</v>
      </c>
      <c r="K14844" t="s">
        <v>945</v>
      </c>
      <c r="L14844" s="82">
        <v>13814</v>
      </c>
      <c r="M14844" t="s">
        <v>15999</v>
      </c>
    </row>
    <row r="14845" spans="9:13" x14ac:dyDescent="0.25">
      <c r="I14845">
        <v>25838</v>
      </c>
      <c r="J14845" t="s">
        <v>585</v>
      </c>
      <c r="K14845" t="s">
        <v>874</v>
      </c>
      <c r="L14845" s="82">
        <v>13938</v>
      </c>
      <c r="M14845" t="s">
        <v>16000</v>
      </c>
    </row>
    <row r="14846" spans="9:13" x14ac:dyDescent="0.25">
      <c r="I14846">
        <v>25839</v>
      </c>
      <c r="J14846" t="s">
        <v>675</v>
      </c>
      <c r="K14846" t="s">
        <v>864</v>
      </c>
      <c r="L14846" s="82">
        <v>14129</v>
      </c>
      <c r="M14846" t="s">
        <v>16001</v>
      </c>
    </row>
    <row r="14847" spans="9:13" x14ac:dyDescent="0.25">
      <c r="I14847">
        <v>25840</v>
      </c>
      <c r="J14847" t="s">
        <v>279</v>
      </c>
      <c r="K14847" t="s">
        <v>970</v>
      </c>
      <c r="L14847" s="82">
        <v>13897</v>
      </c>
      <c r="M14847" t="s">
        <v>16002</v>
      </c>
    </row>
    <row r="14848" spans="9:13" x14ac:dyDescent="0.25">
      <c r="I14848">
        <v>25841</v>
      </c>
      <c r="J14848" t="s">
        <v>673</v>
      </c>
      <c r="K14848" t="s">
        <v>974</v>
      </c>
      <c r="L14848" s="82">
        <v>13966</v>
      </c>
      <c r="M14848" t="s">
        <v>16003</v>
      </c>
    </row>
    <row r="14849" spans="9:13" x14ac:dyDescent="0.25">
      <c r="I14849">
        <v>25842</v>
      </c>
      <c r="J14849" t="s">
        <v>636</v>
      </c>
      <c r="K14849" t="s">
        <v>929</v>
      </c>
      <c r="L14849" s="82">
        <v>14345</v>
      </c>
      <c r="M14849" t="s">
        <v>16004</v>
      </c>
    </row>
    <row r="14850" spans="9:13" x14ac:dyDescent="0.25">
      <c r="I14850">
        <v>25843</v>
      </c>
      <c r="J14850" t="s">
        <v>231</v>
      </c>
      <c r="K14850" t="s">
        <v>891</v>
      </c>
      <c r="L14850" s="82">
        <v>14293</v>
      </c>
      <c r="M14850" t="s">
        <v>16005</v>
      </c>
    </row>
    <row r="14851" spans="9:13" x14ac:dyDescent="0.25">
      <c r="I14851">
        <v>25844</v>
      </c>
      <c r="J14851" t="s">
        <v>723</v>
      </c>
      <c r="K14851" t="s">
        <v>876</v>
      </c>
      <c r="L14851" s="82">
        <v>14903</v>
      </c>
      <c r="M14851" t="s">
        <v>16006</v>
      </c>
    </row>
    <row r="14852" spans="9:13" x14ac:dyDescent="0.25">
      <c r="I14852">
        <v>25845</v>
      </c>
      <c r="J14852" t="s">
        <v>527</v>
      </c>
      <c r="K14852" t="s">
        <v>942</v>
      </c>
      <c r="L14852" s="82">
        <v>14805</v>
      </c>
      <c r="M14852" t="s">
        <v>16007</v>
      </c>
    </row>
    <row r="14853" spans="9:13" x14ac:dyDescent="0.25">
      <c r="I14853">
        <v>25846</v>
      </c>
      <c r="J14853" t="s">
        <v>541</v>
      </c>
      <c r="K14853" t="s">
        <v>526</v>
      </c>
      <c r="L14853" s="82">
        <v>14849</v>
      </c>
      <c r="M14853" t="s">
        <v>16008</v>
      </c>
    </row>
    <row r="14854" spans="9:13" x14ac:dyDescent="0.25">
      <c r="I14854">
        <v>25847</v>
      </c>
      <c r="J14854" t="s">
        <v>168</v>
      </c>
      <c r="K14854" t="s">
        <v>889</v>
      </c>
      <c r="L14854" s="82">
        <v>14957</v>
      </c>
      <c r="M14854" t="s">
        <v>16009</v>
      </c>
    </row>
    <row r="14855" spans="9:13" x14ac:dyDescent="0.25">
      <c r="I14855">
        <v>25848</v>
      </c>
      <c r="J14855" t="s">
        <v>496</v>
      </c>
      <c r="K14855" t="s">
        <v>924</v>
      </c>
      <c r="L14855" s="82">
        <v>15138</v>
      </c>
      <c r="M14855" t="s">
        <v>16010</v>
      </c>
    </row>
    <row r="14856" spans="9:13" x14ac:dyDescent="0.25">
      <c r="I14856">
        <v>25849</v>
      </c>
      <c r="J14856" t="s">
        <v>312</v>
      </c>
      <c r="K14856" t="s">
        <v>935</v>
      </c>
      <c r="L14856" s="82">
        <v>15183</v>
      </c>
      <c r="M14856" t="s">
        <v>16011</v>
      </c>
    </row>
    <row r="14857" spans="9:13" x14ac:dyDescent="0.25">
      <c r="I14857">
        <v>25850</v>
      </c>
      <c r="J14857" t="s">
        <v>447</v>
      </c>
      <c r="K14857" t="s">
        <v>860</v>
      </c>
      <c r="L14857" s="82">
        <v>15059</v>
      </c>
      <c r="M14857" t="s">
        <v>16012</v>
      </c>
    </row>
    <row r="14858" spans="9:13" x14ac:dyDescent="0.25">
      <c r="I14858">
        <v>25851</v>
      </c>
      <c r="J14858" t="s">
        <v>170</v>
      </c>
      <c r="K14858" t="s">
        <v>986</v>
      </c>
      <c r="L14858" s="82">
        <v>15049</v>
      </c>
      <c r="M14858" t="s">
        <v>16013</v>
      </c>
    </row>
    <row r="14859" spans="9:13" x14ac:dyDescent="0.25">
      <c r="I14859">
        <v>25852</v>
      </c>
      <c r="J14859" t="s">
        <v>187</v>
      </c>
      <c r="K14859" t="s">
        <v>835</v>
      </c>
      <c r="L14859" s="82">
        <v>15519</v>
      </c>
      <c r="M14859" t="s">
        <v>16014</v>
      </c>
    </row>
    <row r="14860" spans="9:13" x14ac:dyDescent="0.25">
      <c r="I14860">
        <v>25853</v>
      </c>
      <c r="J14860" t="s">
        <v>163</v>
      </c>
      <c r="K14860" t="s">
        <v>955</v>
      </c>
      <c r="L14860" s="82">
        <v>15921</v>
      </c>
      <c r="M14860" t="s">
        <v>16015</v>
      </c>
    </row>
    <row r="14861" spans="9:13" x14ac:dyDescent="0.25">
      <c r="I14861">
        <v>25854</v>
      </c>
      <c r="J14861" t="s">
        <v>167</v>
      </c>
      <c r="K14861" t="s">
        <v>994</v>
      </c>
      <c r="L14861" s="82">
        <v>15928</v>
      </c>
      <c r="M14861" t="s">
        <v>16016</v>
      </c>
    </row>
    <row r="14862" spans="9:13" x14ac:dyDescent="0.25">
      <c r="I14862">
        <v>25855</v>
      </c>
      <c r="J14862" t="s">
        <v>557</v>
      </c>
      <c r="K14862" t="s">
        <v>871</v>
      </c>
      <c r="L14862" s="82">
        <v>15801</v>
      </c>
      <c r="M14862" t="s">
        <v>16017</v>
      </c>
    </row>
    <row r="14863" spans="9:13" x14ac:dyDescent="0.25">
      <c r="I14863">
        <v>25856</v>
      </c>
      <c r="J14863" t="s">
        <v>514</v>
      </c>
      <c r="K14863" t="s">
        <v>991</v>
      </c>
      <c r="L14863" s="82">
        <v>16209</v>
      </c>
      <c r="M14863" t="s">
        <v>16018</v>
      </c>
    </row>
    <row r="14864" spans="9:13" x14ac:dyDescent="0.25">
      <c r="I14864">
        <v>25857</v>
      </c>
      <c r="J14864" t="s">
        <v>232</v>
      </c>
      <c r="K14864" t="s">
        <v>944</v>
      </c>
      <c r="L14864" s="82">
        <v>16320</v>
      </c>
      <c r="M14864" t="s">
        <v>16019</v>
      </c>
    </row>
    <row r="14865" spans="9:13" x14ac:dyDescent="0.25">
      <c r="I14865">
        <v>25858</v>
      </c>
      <c r="J14865" t="s">
        <v>492</v>
      </c>
      <c r="K14865" t="s">
        <v>959</v>
      </c>
      <c r="L14865" s="82">
        <v>16746</v>
      </c>
      <c r="M14865" t="s">
        <v>16020</v>
      </c>
    </row>
    <row r="14866" spans="9:13" x14ac:dyDescent="0.25">
      <c r="I14866">
        <v>25859</v>
      </c>
      <c r="J14866" t="s">
        <v>511</v>
      </c>
      <c r="K14866" t="s">
        <v>984</v>
      </c>
      <c r="L14866" s="82">
        <v>16592</v>
      </c>
      <c r="M14866" t="s">
        <v>16021</v>
      </c>
    </row>
    <row r="14867" spans="9:13" x14ac:dyDescent="0.25">
      <c r="I14867">
        <v>25860</v>
      </c>
      <c r="J14867" t="s">
        <v>458</v>
      </c>
      <c r="K14867" t="s">
        <v>495</v>
      </c>
      <c r="L14867" s="82">
        <v>16584</v>
      </c>
      <c r="M14867" t="s">
        <v>16022</v>
      </c>
    </row>
    <row r="14868" spans="9:13" x14ac:dyDescent="0.25">
      <c r="I14868">
        <v>25861</v>
      </c>
      <c r="J14868" t="s">
        <v>537</v>
      </c>
      <c r="K14868" t="s">
        <v>935</v>
      </c>
      <c r="L14868" s="82">
        <v>16494</v>
      </c>
      <c r="M14868" t="s">
        <v>16023</v>
      </c>
    </row>
    <row r="14869" spans="9:13" x14ac:dyDescent="0.25">
      <c r="I14869">
        <v>25862</v>
      </c>
      <c r="J14869" t="s">
        <v>447</v>
      </c>
      <c r="K14869" t="s">
        <v>1001</v>
      </c>
      <c r="L14869" s="82">
        <v>16682</v>
      </c>
      <c r="M14869" t="s">
        <v>16024</v>
      </c>
    </row>
    <row r="14870" spans="9:13" x14ac:dyDescent="0.25">
      <c r="I14870">
        <v>25863</v>
      </c>
      <c r="J14870" t="s">
        <v>162</v>
      </c>
      <c r="K14870" t="s">
        <v>910</v>
      </c>
      <c r="L14870" s="82">
        <v>17139</v>
      </c>
      <c r="M14870" t="s">
        <v>16025</v>
      </c>
    </row>
    <row r="14871" spans="9:13" x14ac:dyDescent="0.25">
      <c r="I14871">
        <v>25864</v>
      </c>
      <c r="J14871" t="s">
        <v>793</v>
      </c>
      <c r="K14871" t="s">
        <v>1137</v>
      </c>
      <c r="L14871" s="82">
        <v>16960</v>
      </c>
      <c r="M14871" t="s">
        <v>16026</v>
      </c>
    </row>
    <row r="14872" spans="9:13" x14ac:dyDescent="0.25">
      <c r="I14872">
        <v>25865</v>
      </c>
      <c r="J14872" t="s">
        <v>335</v>
      </c>
      <c r="K14872" t="s">
        <v>876</v>
      </c>
      <c r="L14872" s="82">
        <v>16931</v>
      </c>
      <c r="M14872" t="s">
        <v>16027</v>
      </c>
    </row>
    <row r="14873" spans="9:13" x14ac:dyDescent="0.25">
      <c r="I14873">
        <v>25866</v>
      </c>
      <c r="J14873" t="s">
        <v>335</v>
      </c>
      <c r="K14873" t="s">
        <v>944</v>
      </c>
      <c r="L14873" s="82">
        <v>17116</v>
      </c>
      <c r="M14873" t="s">
        <v>16028</v>
      </c>
    </row>
    <row r="14874" spans="9:13" x14ac:dyDescent="0.25">
      <c r="I14874">
        <v>25867</v>
      </c>
      <c r="J14874" t="s">
        <v>523</v>
      </c>
      <c r="K14874" t="s">
        <v>859</v>
      </c>
      <c r="L14874" s="82">
        <v>17095</v>
      </c>
      <c r="M14874" t="s">
        <v>16029</v>
      </c>
    </row>
    <row r="14875" spans="9:13" x14ac:dyDescent="0.25">
      <c r="I14875">
        <v>25868</v>
      </c>
      <c r="J14875" t="s">
        <v>209</v>
      </c>
      <c r="K14875" t="s">
        <v>958</v>
      </c>
      <c r="L14875" s="82">
        <v>17110</v>
      </c>
      <c r="M14875" t="s">
        <v>16030</v>
      </c>
    </row>
    <row r="14876" spans="9:13" x14ac:dyDescent="0.25">
      <c r="I14876">
        <v>25869</v>
      </c>
      <c r="J14876" t="s">
        <v>227</v>
      </c>
      <c r="K14876" t="s">
        <v>996</v>
      </c>
      <c r="L14876" s="82">
        <v>17389</v>
      </c>
      <c r="M14876" t="s">
        <v>16031</v>
      </c>
    </row>
    <row r="14877" spans="9:13" x14ac:dyDescent="0.25">
      <c r="I14877">
        <v>25870</v>
      </c>
      <c r="J14877" t="s">
        <v>278</v>
      </c>
      <c r="K14877" t="s">
        <v>959</v>
      </c>
      <c r="L14877" s="82">
        <v>17442</v>
      </c>
      <c r="M14877" t="s">
        <v>16032</v>
      </c>
    </row>
    <row r="14878" spans="9:13" x14ac:dyDescent="0.25">
      <c r="I14878">
        <v>25871</v>
      </c>
      <c r="J14878" t="s">
        <v>286</v>
      </c>
      <c r="K14878" t="s">
        <v>615</v>
      </c>
      <c r="L14878" s="82">
        <v>17341</v>
      </c>
      <c r="M14878" t="s">
        <v>16033</v>
      </c>
    </row>
    <row r="14879" spans="9:13" x14ac:dyDescent="0.25">
      <c r="I14879">
        <v>25872</v>
      </c>
      <c r="J14879" t="s">
        <v>563</v>
      </c>
      <c r="K14879" t="s">
        <v>262</v>
      </c>
      <c r="L14879" s="82">
        <v>17458</v>
      </c>
      <c r="M14879" t="s">
        <v>16034</v>
      </c>
    </row>
    <row r="14880" spans="9:13" x14ac:dyDescent="0.25">
      <c r="I14880">
        <v>25873</v>
      </c>
      <c r="J14880" t="s">
        <v>493</v>
      </c>
      <c r="K14880" t="s">
        <v>939</v>
      </c>
      <c r="L14880" s="82">
        <v>17301</v>
      </c>
      <c r="M14880" t="s">
        <v>16035</v>
      </c>
    </row>
    <row r="14881" spans="9:13" x14ac:dyDescent="0.25">
      <c r="I14881">
        <v>25874</v>
      </c>
      <c r="J14881" t="s">
        <v>209</v>
      </c>
      <c r="K14881" t="s">
        <v>995</v>
      </c>
      <c r="L14881" s="82">
        <v>17394</v>
      </c>
      <c r="M14881" t="s">
        <v>16036</v>
      </c>
    </row>
    <row r="14882" spans="9:13" x14ac:dyDescent="0.25">
      <c r="I14882">
        <v>25875</v>
      </c>
      <c r="J14882" t="s">
        <v>290</v>
      </c>
      <c r="K14882" t="s">
        <v>867</v>
      </c>
      <c r="L14882" s="82">
        <v>17696</v>
      </c>
      <c r="M14882" t="s">
        <v>16037</v>
      </c>
    </row>
    <row r="14883" spans="9:13" x14ac:dyDescent="0.25">
      <c r="I14883">
        <v>25876</v>
      </c>
      <c r="J14883" t="s">
        <v>206</v>
      </c>
      <c r="K14883" t="s">
        <v>841</v>
      </c>
      <c r="L14883" s="82">
        <v>17686</v>
      </c>
      <c r="M14883" t="s">
        <v>16038</v>
      </c>
    </row>
    <row r="14884" spans="9:13" x14ac:dyDescent="0.25">
      <c r="I14884">
        <v>25877</v>
      </c>
      <c r="J14884" t="s">
        <v>226</v>
      </c>
      <c r="K14884" t="s">
        <v>867</v>
      </c>
      <c r="L14884" s="82">
        <v>17871</v>
      </c>
      <c r="M14884" t="s">
        <v>16039</v>
      </c>
    </row>
    <row r="14885" spans="9:13" x14ac:dyDescent="0.25">
      <c r="I14885">
        <v>25878</v>
      </c>
      <c r="J14885" t="s">
        <v>271</v>
      </c>
      <c r="K14885" t="s">
        <v>861</v>
      </c>
      <c r="L14885" s="82">
        <v>17693</v>
      </c>
      <c r="M14885" t="s">
        <v>16040</v>
      </c>
    </row>
    <row r="14886" spans="9:13" x14ac:dyDescent="0.25">
      <c r="I14886">
        <v>25879</v>
      </c>
      <c r="J14886" t="s">
        <v>226</v>
      </c>
      <c r="K14886" t="s">
        <v>928</v>
      </c>
      <c r="L14886" s="82">
        <v>17695</v>
      </c>
      <c r="M14886" t="s">
        <v>16041</v>
      </c>
    </row>
    <row r="14887" spans="9:13" x14ac:dyDescent="0.25">
      <c r="I14887">
        <v>25880</v>
      </c>
      <c r="J14887" t="s">
        <v>477</v>
      </c>
      <c r="K14887" t="s">
        <v>894</v>
      </c>
      <c r="L14887" s="82">
        <v>17661</v>
      </c>
      <c r="M14887" t="s">
        <v>16042</v>
      </c>
    </row>
    <row r="14888" spans="9:13" x14ac:dyDescent="0.25">
      <c r="I14888">
        <v>25881</v>
      </c>
      <c r="J14888" t="s">
        <v>183</v>
      </c>
      <c r="K14888" t="s">
        <v>957</v>
      </c>
      <c r="L14888" s="82">
        <v>17614</v>
      </c>
      <c r="M14888" t="s">
        <v>16043</v>
      </c>
    </row>
    <row r="14889" spans="9:13" x14ac:dyDescent="0.25">
      <c r="I14889">
        <v>25882</v>
      </c>
      <c r="J14889" t="s">
        <v>278</v>
      </c>
      <c r="K14889" t="s">
        <v>925</v>
      </c>
      <c r="L14889" s="82">
        <v>17768</v>
      </c>
      <c r="M14889" t="s">
        <v>16044</v>
      </c>
    </row>
    <row r="14890" spans="9:13" x14ac:dyDescent="0.25">
      <c r="I14890">
        <v>25883</v>
      </c>
      <c r="J14890" t="s">
        <v>297</v>
      </c>
      <c r="K14890" t="s">
        <v>859</v>
      </c>
      <c r="L14890" s="82">
        <v>17932</v>
      </c>
      <c r="M14890" t="s">
        <v>16045</v>
      </c>
    </row>
    <row r="14891" spans="9:13" x14ac:dyDescent="0.25">
      <c r="I14891">
        <v>25884</v>
      </c>
      <c r="J14891" t="s">
        <v>366</v>
      </c>
      <c r="K14891" t="s">
        <v>941</v>
      </c>
      <c r="L14891" s="82">
        <v>18555</v>
      </c>
      <c r="M14891" t="s">
        <v>16046</v>
      </c>
    </row>
    <row r="14892" spans="9:13" x14ac:dyDescent="0.25">
      <c r="I14892">
        <v>25885</v>
      </c>
      <c r="J14892" t="s">
        <v>319</v>
      </c>
      <c r="K14892" t="s">
        <v>986</v>
      </c>
      <c r="L14892" s="82">
        <v>18553</v>
      </c>
      <c r="M14892" t="s">
        <v>16047</v>
      </c>
    </row>
    <row r="14893" spans="9:13" x14ac:dyDescent="0.25">
      <c r="I14893">
        <v>25886</v>
      </c>
      <c r="J14893" t="s">
        <v>663</v>
      </c>
      <c r="K14893" t="s">
        <v>983</v>
      </c>
      <c r="L14893" s="82">
        <v>18400</v>
      </c>
      <c r="M14893" t="s">
        <v>16048</v>
      </c>
    </row>
    <row r="14894" spans="9:13" x14ac:dyDescent="0.25">
      <c r="I14894">
        <v>25887</v>
      </c>
      <c r="J14894" t="s">
        <v>595</v>
      </c>
      <c r="K14894" t="s">
        <v>955</v>
      </c>
      <c r="L14894" s="82">
        <v>18407</v>
      </c>
      <c r="M14894" t="s">
        <v>16049</v>
      </c>
    </row>
    <row r="14895" spans="9:13" x14ac:dyDescent="0.25">
      <c r="I14895">
        <v>25888</v>
      </c>
      <c r="J14895" t="s">
        <v>363</v>
      </c>
      <c r="K14895" t="s">
        <v>843</v>
      </c>
      <c r="L14895" s="82">
        <v>18376</v>
      </c>
      <c r="M14895" t="s">
        <v>16050</v>
      </c>
    </row>
    <row r="14896" spans="9:13" x14ac:dyDescent="0.25">
      <c r="I14896">
        <v>25889</v>
      </c>
      <c r="J14896" t="s">
        <v>463</v>
      </c>
      <c r="K14896" t="s">
        <v>868</v>
      </c>
      <c r="L14896" s="82">
        <v>18409</v>
      </c>
      <c r="M14896" t="s">
        <v>16051</v>
      </c>
    </row>
    <row r="14897" spans="9:13" x14ac:dyDescent="0.25">
      <c r="I14897">
        <v>25890</v>
      </c>
      <c r="J14897" t="s">
        <v>163</v>
      </c>
      <c r="K14897" t="s">
        <v>889</v>
      </c>
      <c r="L14897" s="82">
        <v>18521</v>
      </c>
      <c r="M14897" t="s">
        <v>16052</v>
      </c>
    </row>
    <row r="14898" spans="9:13" x14ac:dyDescent="0.25">
      <c r="I14898">
        <v>25891</v>
      </c>
      <c r="J14898" t="s">
        <v>597</v>
      </c>
      <c r="K14898" t="s">
        <v>825</v>
      </c>
      <c r="L14898" s="82">
        <v>18527</v>
      </c>
      <c r="M14898" t="s">
        <v>16053</v>
      </c>
    </row>
    <row r="14899" spans="9:13" x14ac:dyDescent="0.25">
      <c r="I14899">
        <v>25892</v>
      </c>
      <c r="J14899" t="s">
        <v>301</v>
      </c>
      <c r="K14899" t="s">
        <v>867</v>
      </c>
      <c r="L14899" s="82">
        <v>18708</v>
      </c>
      <c r="M14899" t="s">
        <v>16054</v>
      </c>
    </row>
    <row r="14900" spans="9:13" x14ac:dyDescent="0.25">
      <c r="I14900">
        <v>25893</v>
      </c>
      <c r="J14900" t="s">
        <v>311</v>
      </c>
      <c r="K14900" t="s">
        <v>686</v>
      </c>
      <c r="L14900" s="82">
        <v>18744</v>
      </c>
      <c r="M14900" t="s">
        <v>16055</v>
      </c>
    </row>
    <row r="14901" spans="9:13" x14ac:dyDescent="0.25">
      <c r="I14901">
        <v>25894</v>
      </c>
      <c r="J14901" t="s">
        <v>646</v>
      </c>
      <c r="K14901" t="s">
        <v>906</v>
      </c>
      <c r="L14901" s="82">
        <v>18751</v>
      </c>
      <c r="M14901" t="s">
        <v>16056</v>
      </c>
    </row>
    <row r="14902" spans="9:13" x14ac:dyDescent="0.25">
      <c r="I14902">
        <v>25895</v>
      </c>
      <c r="J14902" t="s">
        <v>186</v>
      </c>
      <c r="K14902" t="s">
        <v>912</v>
      </c>
      <c r="L14902" s="82">
        <v>19058</v>
      </c>
      <c r="M14902" t="s">
        <v>16057</v>
      </c>
    </row>
    <row r="14903" spans="9:13" x14ac:dyDescent="0.25">
      <c r="I14903">
        <v>25896</v>
      </c>
      <c r="J14903" t="s">
        <v>720</v>
      </c>
      <c r="K14903" t="s">
        <v>918</v>
      </c>
      <c r="L14903" s="82">
        <v>19209</v>
      </c>
      <c r="M14903" t="s">
        <v>16058</v>
      </c>
    </row>
    <row r="14904" spans="9:13" x14ac:dyDescent="0.25">
      <c r="I14904">
        <v>25897</v>
      </c>
      <c r="J14904" t="s">
        <v>497</v>
      </c>
      <c r="K14904" t="s">
        <v>526</v>
      </c>
      <c r="L14904" s="82">
        <v>19279</v>
      </c>
      <c r="M14904" t="s">
        <v>16059</v>
      </c>
    </row>
    <row r="14905" spans="9:13" x14ac:dyDescent="0.25">
      <c r="I14905">
        <v>25898</v>
      </c>
      <c r="J14905" t="s">
        <v>388</v>
      </c>
      <c r="K14905" t="s">
        <v>904</v>
      </c>
      <c r="L14905" s="82">
        <v>19314</v>
      </c>
      <c r="M14905" t="s">
        <v>16060</v>
      </c>
    </row>
    <row r="14906" spans="9:13" x14ac:dyDescent="0.25">
      <c r="I14906">
        <v>25899</v>
      </c>
      <c r="J14906" t="s">
        <v>588</v>
      </c>
      <c r="K14906" t="s">
        <v>983</v>
      </c>
      <c r="L14906" s="82">
        <v>19271</v>
      </c>
      <c r="M14906" t="s">
        <v>16061</v>
      </c>
    </row>
    <row r="14907" spans="9:13" x14ac:dyDescent="0.25">
      <c r="I14907">
        <v>25900</v>
      </c>
      <c r="J14907" t="s">
        <v>353</v>
      </c>
      <c r="K14907" t="s">
        <v>939</v>
      </c>
      <c r="L14907" s="82">
        <v>19098</v>
      </c>
      <c r="M14907" t="s">
        <v>16062</v>
      </c>
    </row>
    <row r="14908" spans="9:13" x14ac:dyDescent="0.25">
      <c r="I14908">
        <v>25901</v>
      </c>
      <c r="J14908" t="s">
        <v>227</v>
      </c>
      <c r="K14908" t="s">
        <v>915</v>
      </c>
      <c r="L14908" s="82">
        <v>19313</v>
      </c>
      <c r="M14908" t="s">
        <v>16063</v>
      </c>
    </row>
    <row r="14909" spans="9:13" x14ac:dyDescent="0.25">
      <c r="I14909">
        <v>25902</v>
      </c>
      <c r="J14909" t="s">
        <v>355</v>
      </c>
      <c r="K14909" t="s">
        <v>946</v>
      </c>
      <c r="L14909" s="82">
        <v>19181</v>
      </c>
      <c r="M14909" t="s">
        <v>16064</v>
      </c>
    </row>
    <row r="14910" spans="9:13" x14ac:dyDescent="0.25">
      <c r="I14910">
        <v>25903</v>
      </c>
      <c r="J14910" t="s">
        <v>321</v>
      </c>
      <c r="K14910" t="s">
        <v>839</v>
      </c>
      <c r="L14910" s="82">
        <v>19137</v>
      </c>
      <c r="M14910" t="s">
        <v>16065</v>
      </c>
    </row>
    <row r="14911" spans="9:13" x14ac:dyDescent="0.25">
      <c r="I14911">
        <v>25904</v>
      </c>
      <c r="J14911" t="s">
        <v>161</v>
      </c>
      <c r="K14911" t="s">
        <v>955</v>
      </c>
      <c r="L14911" s="82">
        <v>19678</v>
      </c>
      <c r="M14911" t="s">
        <v>16066</v>
      </c>
    </row>
    <row r="14912" spans="9:13" x14ac:dyDescent="0.25">
      <c r="I14912">
        <v>25905</v>
      </c>
      <c r="J14912" t="s">
        <v>189</v>
      </c>
      <c r="K14912" t="s">
        <v>973</v>
      </c>
      <c r="L14912" s="82">
        <v>19688</v>
      </c>
      <c r="M14912" t="s">
        <v>16067</v>
      </c>
    </row>
    <row r="14913" spans="9:13" x14ac:dyDescent="0.25">
      <c r="I14913">
        <v>25906</v>
      </c>
      <c r="J14913" t="s">
        <v>251</v>
      </c>
      <c r="K14913" t="s">
        <v>847</v>
      </c>
      <c r="L14913" s="82">
        <v>16164</v>
      </c>
      <c r="M14913" t="s">
        <v>16068</v>
      </c>
    </row>
    <row r="14914" spans="9:13" x14ac:dyDescent="0.25">
      <c r="I14914">
        <v>25907</v>
      </c>
      <c r="J14914" t="s">
        <v>407</v>
      </c>
      <c r="K14914" t="s">
        <v>922</v>
      </c>
      <c r="L14914" s="82">
        <v>16308</v>
      </c>
      <c r="M14914" t="s">
        <v>16069</v>
      </c>
    </row>
    <row r="14915" spans="9:13" x14ac:dyDescent="0.25">
      <c r="I14915">
        <v>25908</v>
      </c>
      <c r="J14915" t="s">
        <v>268</v>
      </c>
      <c r="K14915" t="s">
        <v>909</v>
      </c>
      <c r="L14915" s="82">
        <v>28937</v>
      </c>
      <c r="M14915" t="s">
        <v>16070</v>
      </c>
    </row>
    <row r="14916" spans="9:13" x14ac:dyDescent="0.25">
      <c r="I14916">
        <v>25909</v>
      </c>
      <c r="J14916" t="s">
        <v>208</v>
      </c>
      <c r="K14916" t="s">
        <v>283</v>
      </c>
      <c r="L14916" s="82">
        <v>29011</v>
      </c>
      <c r="M14916" t="s">
        <v>16071</v>
      </c>
    </row>
    <row r="14917" spans="9:13" x14ac:dyDescent="0.25">
      <c r="I14917">
        <v>25910</v>
      </c>
      <c r="J14917" t="s">
        <v>315</v>
      </c>
      <c r="K14917" t="s">
        <v>943</v>
      </c>
      <c r="L14917" s="82">
        <v>29116</v>
      </c>
      <c r="M14917" t="s">
        <v>16072</v>
      </c>
    </row>
    <row r="14918" spans="9:13" x14ac:dyDescent="0.25">
      <c r="I14918">
        <v>25911</v>
      </c>
      <c r="J14918" t="s">
        <v>318</v>
      </c>
      <c r="K14918" t="s">
        <v>939</v>
      </c>
      <c r="L14918" s="82">
        <v>28582</v>
      </c>
      <c r="M14918" t="s">
        <v>16073</v>
      </c>
    </row>
    <row r="14919" spans="9:13" x14ac:dyDescent="0.25">
      <c r="I14919">
        <v>25912</v>
      </c>
      <c r="J14919" t="s">
        <v>619</v>
      </c>
      <c r="K14919" t="s">
        <v>896</v>
      </c>
      <c r="L14919" s="82">
        <v>17340</v>
      </c>
      <c r="M14919" t="s">
        <v>16074</v>
      </c>
    </row>
    <row r="14920" spans="9:13" x14ac:dyDescent="0.25">
      <c r="I14920">
        <v>25913</v>
      </c>
      <c r="J14920" t="s">
        <v>258</v>
      </c>
      <c r="K14920" t="s">
        <v>989</v>
      </c>
      <c r="L14920" s="82">
        <v>17389</v>
      </c>
      <c r="M14920" t="s">
        <v>16075</v>
      </c>
    </row>
    <row r="14921" spans="9:13" x14ac:dyDescent="0.25">
      <c r="I14921">
        <v>25914</v>
      </c>
      <c r="J14921" t="s">
        <v>170</v>
      </c>
      <c r="K14921" t="s">
        <v>926</v>
      </c>
      <c r="L14921" s="82">
        <v>28581</v>
      </c>
      <c r="M14921" t="s">
        <v>16076</v>
      </c>
    </row>
    <row r="14922" spans="9:13" x14ac:dyDescent="0.25">
      <c r="I14922">
        <v>25915</v>
      </c>
      <c r="J14922" t="s">
        <v>689</v>
      </c>
      <c r="K14922" t="s">
        <v>417</v>
      </c>
      <c r="L14922" s="82">
        <v>28619</v>
      </c>
      <c r="M14922" t="s">
        <v>16077</v>
      </c>
    </row>
    <row r="14923" spans="9:13" x14ac:dyDescent="0.25">
      <c r="I14923">
        <v>25916</v>
      </c>
      <c r="J14923" t="s">
        <v>499</v>
      </c>
      <c r="K14923" t="s">
        <v>880</v>
      </c>
      <c r="L14923" s="82">
        <v>28684</v>
      </c>
      <c r="M14923" t="s">
        <v>16078</v>
      </c>
    </row>
    <row r="14924" spans="9:13" x14ac:dyDescent="0.25">
      <c r="I14924">
        <v>25917</v>
      </c>
      <c r="J14924" t="s">
        <v>346</v>
      </c>
      <c r="K14924" t="s">
        <v>909</v>
      </c>
      <c r="L14924" s="82">
        <v>28574</v>
      </c>
      <c r="M14924" t="s">
        <v>16079</v>
      </c>
    </row>
    <row r="14925" spans="9:13" x14ac:dyDescent="0.25">
      <c r="I14925">
        <v>25918</v>
      </c>
      <c r="J14925" t="s">
        <v>393</v>
      </c>
      <c r="K14925" t="s">
        <v>895</v>
      </c>
      <c r="L14925" s="82">
        <v>16843</v>
      </c>
      <c r="M14925" t="s">
        <v>16080</v>
      </c>
    </row>
    <row r="14926" spans="9:13" x14ac:dyDescent="0.25">
      <c r="I14926">
        <v>25919</v>
      </c>
      <c r="J14926" t="s">
        <v>263</v>
      </c>
      <c r="K14926" t="s">
        <v>851</v>
      </c>
      <c r="L14926" s="82">
        <v>17109</v>
      </c>
      <c r="M14926" t="s">
        <v>16081</v>
      </c>
    </row>
    <row r="14927" spans="9:13" x14ac:dyDescent="0.25">
      <c r="I14927">
        <v>25920</v>
      </c>
      <c r="J14927" t="s">
        <v>259</v>
      </c>
      <c r="K14927" t="s">
        <v>902</v>
      </c>
      <c r="L14927" s="82">
        <v>16970</v>
      </c>
      <c r="M14927" t="s">
        <v>16082</v>
      </c>
    </row>
    <row r="14928" spans="9:13" x14ac:dyDescent="0.25">
      <c r="I14928">
        <v>25921</v>
      </c>
      <c r="J14928" t="s">
        <v>340</v>
      </c>
      <c r="K14928" t="s">
        <v>965</v>
      </c>
      <c r="L14928" s="82">
        <v>17430</v>
      </c>
      <c r="M14928" t="s">
        <v>16083</v>
      </c>
    </row>
    <row r="14929" spans="9:13" x14ac:dyDescent="0.25">
      <c r="I14929">
        <v>25922</v>
      </c>
      <c r="J14929" t="s">
        <v>572</v>
      </c>
      <c r="K14929" t="s">
        <v>964</v>
      </c>
      <c r="L14929" s="82">
        <v>17424</v>
      </c>
      <c r="M14929" t="s">
        <v>16084</v>
      </c>
    </row>
    <row r="14930" spans="9:13" x14ac:dyDescent="0.25">
      <c r="I14930">
        <v>25923</v>
      </c>
      <c r="J14930" t="s">
        <v>298</v>
      </c>
      <c r="K14930" t="s">
        <v>996</v>
      </c>
      <c r="L14930" s="82">
        <v>17586</v>
      </c>
      <c r="M14930" t="s">
        <v>16085</v>
      </c>
    </row>
    <row r="14931" spans="9:13" x14ac:dyDescent="0.25">
      <c r="I14931">
        <v>25924</v>
      </c>
      <c r="J14931" t="s">
        <v>285</v>
      </c>
      <c r="K14931" t="s">
        <v>924</v>
      </c>
      <c r="L14931" s="82">
        <v>28814</v>
      </c>
      <c r="M14931" t="s">
        <v>16086</v>
      </c>
    </row>
    <row r="14932" spans="9:13" x14ac:dyDescent="0.25">
      <c r="I14932">
        <v>25925</v>
      </c>
      <c r="J14932" t="s">
        <v>271</v>
      </c>
      <c r="K14932" t="s">
        <v>935</v>
      </c>
      <c r="L14932" s="82">
        <v>28431</v>
      </c>
      <c r="M14932" t="s">
        <v>16087</v>
      </c>
    </row>
    <row r="14933" spans="9:13" x14ac:dyDescent="0.25">
      <c r="I14933">
        <v>25926</v>
      </c>
      <c r="J14933" t="s">
        <v>269</v>
      </c>
      <c r="K14933" t="s">
        <v>902</v>
      </c>
      <c r="L14933" s="82">
        <v>17791</v>
      </c>
      <c r="M14933" t="s">
        <v>16088</v>
      </c>
    </row>
    <row r="14934" spans="9:13" x14ac:dyDescent="0.25">
      <c r="I14934">
        <v>25927</v>
      </c>
      <c r="J14934" t="s">
        <v>212</v>
      </c>
      <c r="K14934" t="s">
        <v>1008</v>
      </c>
      <c r="L14934" s="82">
        <v>17871</v>
      </c>
      <c r="M14934" t="s">
        <v>16089</v>
      </c>
    </row>
    <row r="14935" spans="9:13" x14ac:dyDescent="0.25">
      <c r="I14935">
        <v>25928</v>
      </c>
      <c r="J14935" t="s">
        <v>409</v>
      </c>
      <c r="K14935" t="s">
        <v>991</v>
      </c>
      <c r="L14935" s="82">
        <v>17692</v>
      </c>
      <c r="M14935" t="s">
        <v>16090</v>
      </c>
    </row>
    <row r="14936" spans="9:13" x14ac:dyDescent="0.25">
      <c r="I14936">
        <v>25929</v>
      </c>
      <c r="J14936" t="s">
        <v>318</v>
      </c>
      <c r="K14936" t="s">
        <v>937</v>
      </c>
      <c r="L14936" s="82">
        <v>28393</v>
      </c>
      <c r="M14936" t="s">
        <v>16091</v>
      </c>
    </row>
    <row r="14937" spans="9:13" x14ac:dyDescent="0.25">
      <c r="I14937">
        <v>25930</v>
      </c>
      <c r="J14937" t="s">
        <v>169</v>
      </c>
      <c r="K14937" t="s">
        <v>915</v>
      </c>
      <c r="L14937" s="82">
        <v>28316</v>
      </c>
      <c r="M14937" t="s">
        <v>16092</v>
      </c>
    </row>
    <row r="14938" spans="9:13" x14ac:dyDescent="0.25">
      <c r="I14938">
        <v>25931</v>
      </c>
      <c r="J14938" t="s">
        <v>229</v>
      </c>
      <c r="K14938" t="s">
        <v>875</v>
      </c>
      <c r="L14938" s="82">
        <v>28347</v>
      </c>
      <c r="M14938" t="s">
        <v>16093</v>
      </c>
    </row>
    <row r="14939" spans="9:13" x14ac:dyDescent="0.25">
      <c r="I14939">
        <v>25932</v>
      </c>
      <c r="J14939" t="s">
        <v>270</v>
      </c>
      <c r="K14939" t="s">
        <v>932</v>
      </c>
      <c r="L14939" s="82">
        <v>28454</v>
      </c>
      <c r="M14939" t="s">
        <v>16094</v>
      </c>
    </row>
    <row r="14940" spans="9:13" x14ac:dyDescent="0.25">
      <c r="I14940">
        <v>25933</v>
      </c>
      <c r="J14940" t="s">
        <v>234</v>
      </c>
      <c r="K14940" t="s">
        <v>949</v>
      </c>
      <c r="L14940" s="82">
        <v>28281</v>
      </c>
      <c r="M14940" t="s">
        <v>16095</v>
      </c>
    </row>
    <row r="14941" spans="9:13" x14ac:dyDescent="0.25">
      <c r="I14941">
        <v>25934</v>
      </c>
      <c r="J14941" t="s">
        <v>166</v>
      </c>
      <c r="K14941" t="s">
        <v>841</v>
      </c>
      <c r="L14941" s="82">
        <v>28391</v>
      </c>
      <c r="M14941" t="s">
        <v>16096</v>
      </c>
    </row>
    <row r="14942" spans="9:13" x14ac:dyDescent="0.25">
      <c r="I14942">
        <v>25935</v>
      </c>
      <c r="J14942" t="s">
        <v>256</v>
      </c>
      <c r="K14942" t="s">
        <v>927</v>
      </c>
      <c r="L14942" s="82">
        <v>17975</v>
      </c>
      <c r="M14942" t="s">
        <v>16097</v>
      </c>
    </row>
    <row r="14943" spans="9:13" x14ac:dyDescent="0.25">
      <c r="I14943">
        <v>25936</v>
      </c>
      <c r="J14943" t="s">
        <v>200</v>
      </c>
      <c r="K14943" t="s">
        <v>972</v>
      </c>
      <c r="L14943" s="82">
        <v>18198</v>
      </c>
      <c r="M14943" t="s">
        <v>16098</v>
      </c>
    </row>
    <row r="14944" spans="9:13" x14ac:dyDescent="0.25">
      <c r="I14944">
        <v>25937</v>
      </c>
      <c r="J14944" t="s">
        <v>148</v>
      </c>
      <c r="K14944" t="s">
        <v>850</v>
      </c>
      <c r="L14944" s="82">
        <v>18010</v>
      </c>
      <c r="M14944" t="s">
        <v>16099</v>
      </c>
    </row>
    <row r="14945" spans="9:13" x14ac:dyDescent="0.25">
      <c r="I14945">
        <v>25938</v>
      </c>
      <c r="J14945" t="s">
        <v>677</v>
      </c>
      <c r="K14945" t="s">
        <v>902</v>
      </c>
      <c r="L14945" s="82">
        <v>18193</v>
      </c>
      <c r="M14945" t="s">
        <v>16100</v>
      </c>
    </row>
    <row r="14946" spans="9:13" x14ac:dyDescent="0.25">
      <c r="I14946">
        <v>25939</v>
      </c>
      <c r="J14946" t="s">
        <v>214</v>
      </c>
      <c r="K14946" t="s">
        <v>927</v>
      </c>
      <c r="L14946" s="82">
        <v>18560</v>
      </c>
      <c r="M14946" t="s">
        <v>16101</v>
      </c>
    </row>
    <row r="14947" spans="9:13" x14ac:dyDescent="0.25">
      <c r="I14947">
        <v>25940</v>
      </c>
      <c r="J14947" t="s">
        <v>580</v>
      </c>
      <c r="K14947" t="s">
        <v>883</v>
      </c>
      <c r="L14947" s="82">
        <v>18854</v>
      </c>
      <c r="M14947" t="s">
        <v>16102</v>
      </c>
    </row>
    <row r="14948" spans="9:13" x14ac:dyDescent="0.25">
      <c r="I14948">
        <v>25941</v>
      </c>
      <c r="J14948" t="s">
        <v>300</v>
      </c>
      <c r="K14948" t="s">
        <v>891</v>
      </c>
      <c r="L14948" s="82">
        <v>18765</v>
      </c>
      <c r="M14948" t="s">
        <v>16103</v>
      </c>
    </row>
    <row r="14949" spans="9:13" x14ac:dyDescent="0.25">
      <c r="I14949">
        <v>25942</v>
      </c>
      <c r="J14949" t="s">
        <v>271</v>
      </c>
      <c r="K14949" t="s">
        <v>929</v>
      </c>
      <c r="L14949" s="82">
        <v>29237</v>
      </c>
      <c r="M14949" t="s">
        <v>16104</v>
      </c>
    </row>
    <row r="14950" spans="9:13" x14ac:dyDescent="0.25">
      <c r="I14950">
        <v>25943</v>
      </c>
      <c r="J14950" t="s">
        <v>271</v>
      </c>
      <c r="K14950" t="s">
        <v>971</v>
      </c>
      <c r="L14950" s="82">
        <v>28889</v>
      </c>
      <c r="M14950" t="s">
        <v>16105</v>
      </c>
    </row>
    <row r="14951" spans="9:13" x14ac:dyDescent="0.25">
      <c r="I14951">
        <v>25944</v>
      </c>
      <c r="J14951" t="s">
        <v>715</v>
      </c>
      <c r="K14951" t="s">
        <v>891</v>
      </c>
      <c r="L14951" s="82">
        <v>19285</v>
      </c>
      <c r="M14951" t="s">
        <v>16106</v>
      </c>
    </row>
    <row r="14952" spans="9:13" x14ac:dyDescent="0.25">
      <c r="I14952">
        <v>25945</v>
      </c>
      <c r="J14952" t="s">
        <v>699</v>
      </c>
      <c r="K14952" t="s">
        <v>1008</v>
      </c>
      <c r="L14952" s="82">
        <v>19041</v>
      </c>
      <c r="M14952" t="s">
        <v>16107</v>
      </c>
    </row>
    <row r="14953" spans="9:13" x14ac:dyDescent="0.25">
      <c r="I14953">
        <v>25946</v>
      </c>
      <c r="J14953" t="s">
        <v>794</v>
      </c>
      <c r="K14953" t="s">
        <v>707</v>
      </c>
      <c r="L14953" s="82">
        <v>19441</v>
      </c>
      <c r="M14953" t="s">
        <v>16108</v>
      </c>
    </row>
    <row r="14954" spans="9:13" x14ac:dyDescent="0.25">
      <c r="I14954">
        <v>25947</v>
      </c>
      <c r="J14954" t="s">
        <v>747</v>
      </c>
      <c r="K14954" t="s">
        <v>692</v>
      </c>
      <c r="L14954" s="82">
        <v>20010</v>
      </c>
      <c r="M14954" t="s">
        <v>16109</v>
      </c>
    </row>
    <row r="14955" spans="9:13" x14ac:dyDescent="0.25">
      <c r="I14955">
        <v>25948</v>
      </c>
      <c r="J14955" t="s">
        <v>192</v>
      </c>
      <c r="K14955" t="s">
        <v>852</v>
      </c>
      <c r="L14955" s="82">
        <v>19854</v>
      </c>
      <c r="M14955" t="s">
        <v>16110</v>
      </c>
    </row>
    <row r="14956" spans="9:13" x14ac:dyDescent="0.25">
      <c r="I14956">
        <v>25949</v>
      </c>
      <c r="J14956" t="s">
        <v>581</v>
      </c>
      <c r="K14956" t="s">
        <v>961</v>
      </c>
      <c r="L14956" s="82">
        <v>19742</v>
      </c>
      <c r="M14956" t="s">
        <v>16111</v>
      </c>
    </row>
    <row r="14957" spans="9:13" x14ac:dyDescent="0.25">
      <c r="I14957">
        <v>25950</v>
      </c>
      <c r="J14957" t="s">
        <v>346</v>
      </c>
      <c r="K14957" t="s">
        <v>894</v>
      </c>
      <c r="L14957" s="82">
        <v>27571</v>
      </c>
      <c r="M14957" t="s">
        <v>16112</v>
      </c>
    </row>
    <row r="14958" spans="9:13" x14ac:dyDescent="0.25">
      <c r="I14958">
        <v>25951</v>
      </c>
      <c r="J14958" t="s">
        <v>695</v>
      </c>
      <c r="K14958" t="s">
        <v>884</v>
      </c>
      <c r="L14958" s="82">
        <v>27472</v>
      </c>
      <c r="M14958" t="s">
        <v>16113</v>
      </c>
    </row>
    <row r="14959" spans="9:13" x14ac:dyDescent="0.25">
      <c r="I14959">
        <v>25952</v>
      </c>
      <c r="J14959" t="s">
        <v>148</v>
      </c>
      <c r="K14959" t="s">
        <v>999</v>
      </c>
      <c r="L14959" s="82">
        <v>27536</v>
      </c>
      <c r="M14959" t="s">
        <v>16114</v>
      </c>
    </row>
    <row r="14960" spans="9:13" x14ac:dyDescent="0.25">
      <c r="I14960">
        <v>25953</v>
      </c>
      <c r="J14960" t="s">
        <v>231</v>
      </c>
      <c r="K14960" t="s">
        <v>876</v>
      </c>
      <c r="L14960" s="82">
        <v>27709</v>
      </c>
      <c r="M14960" t="s">
        <v>16115</v>
      </c>
    </row>
    <row r="14961" spans="9:13" x14ac:dyDescent="0.25">
      <c r="I14961">
        <v>25954</v>
      </c>
      <c r="J14961" t="s">
        <v>206</v>
      </c>
      <c r="K14961" t="s">
        <v>859</v>
      </c>
      <c r="L14961" s="82">
        <v>27616</v>
      </c>
      <c r="M14961" t="s">
        <v>16116</v>
      </c>
    </row>
    <row r="14962" spans="9:13" x14ac:dyDescent="0.25">
      <c r="I14962">
        <v>25955</v>
      </c>
      <c r="J14962" t="s">
        <v>325</v>
      </c>
      <c r="K14962" t="s">
        <v>924</v>
      </c>
      <c r="L14962" s="82">
        <v>27530</v>
      </c>
      <c r="M14962" t="s">
        <v>16117</v>
      </c>
    </row>
    <row r="14963" spans="9:13" x14ac:dyDescent="0.25">
      <c r="I14963">
        <v>25956</v>
      </c>
      <c r="J14963" t="s">
        <v>314</v>
      </c>
      <c r="K14963" t="s">
        <v>916</v>
      </c>
      <c r="L14963" s="82">
        <v>27383</v>
      </c>
      <c r="M14963" t="s">
        <v>16118</v>
      </c>
    </row>
    <row r="14964" spans="9:13" x14ac:dyDescent="0.25">
      <c r="I14964">
        <v>25957</v>
      </c>
      <c r="J14964" t="s">
        <v>301</v>
      </c>
      <c r="K14964" t="s">
        <v>986</v>
      </c>
      <c r="L14964" s="82">
        <v>27951</v>
      </c>
      <c r="M14964" t="s">
        <v>16119</v>
      </c>
    </row>
    <row r="14965" spans="9:13" x14ac:dyDescent="0.25">
      <c r="I14965">
        <v>25958</v>
      </c>
      <c r="J14965" t="s">
        <v>308</v>
      </c>
      <c r="K14965" t="s">
        <v>963</v>
      </c>
      <c r="L14965" s="82">
        <v>20525</v>
      </c>
      <c r="M14965" t="s">
        <v>16120</v>
      </c>
    </row>
    <row r="14966" spans="9:13" x14ac:dyDescent="0.25">
      <c r="I14966">
        <v>25959</v>
      </c>
      <c r="J14966" t="s">
        <v>450</v>
      </c>
      <c r="K14966" t="s">
        <v>995</v>
      </c>
      <c r="L14966" s="82">
        <v>28074</v>
      </c>
      <c r="M14966" t="s">
        <v>16121</v>
      </c>
    </row>
    <row r="14967" spans="9:13" x14ac:dyDescent="0.25">
      <c r="I14967">
        <v>25960</v>
      </c>
      <c r="J14967" t="s">
        <v>214</v>
      </c>
      <c r="K14967" t="s">
        <v>904</v>
      </c>
      <c r="L14967" s="82">
        <v>20976</v>
      </c>
      <c r="M14967" t="s">
        <v>16122</v>
      </c>
    </row>
    <row r="14968" spans="9:13" x14ac:dyDescent="0.25">
      <c r="I14968">
        <v>25961</v>
      </c>
      <c r="J14968" t="s">
        <v>582</v>
      </c>
      <c r="K14968" t="s">
        <v>919</v>
      </c>
      <c r="L14968" s="82">
        <v>20906</v>
      </c>
      <c r="M14968" t="s">
        <v>16123</v>
      </c>
    </row>
    <row r="14969" spans="9:13" x14ac:dyDescent="0.25">
      <c r="I14969">
        <v>25962</v>
      </c>
      <c r="J14969" t="s">
        <v>674</v>
      </c>
      <c r="K14969" t="s">
        <v>834</v>
      </c>
      <c r="L14969" s="82">
        <v>26692</v>
      </c>
      <c r="M14969" t="s">
        <v>16124</v>
      </c>
    </row>
    <row r="14970" spans="9:13" x14ac:dyDescent="0.25">
      <c r="I14970">
        <v>25963</v>
      </c>
      <c r="J14970" t="s">
        <v>314</v>
      </c>
      <c r="K14970" t="s">
        <v>936</v>
      </c>
      <c r="L14970" s="82">
        <v>27347</v>
      </c>
      <c r="M14970" t="s">
        <v>16125</v>
      </c>
    </row>
    <row r="14971" spans="9:13" x14ac:dyDescent="0.25">
      <c r="I14971">
        <v>25964</v>
      </c>
      <c r="J14971" t="s">
        <v>561</v>
      </c>
      <c r="K14971" t="s">
        <v>1031</v>
      </c>
      <c r="L14971" s="82">
        <v>27069</v>
      </c>
      <c r="M14971" t="s">
        <v>16126</v>
      </c>
    </row>
    <row r="14972" spans="9:13" x14ac:dyDescent="0.25">
      <c r="I14972">
        <v>25965</v>
      </c>
      <c r="J14972" t="s">
        <v>309</v>
      </c>
      <c r="K14972" t="s">
        <v>925</v>
      </c>
      <c r="L14972" s="82">
        <v>24280</v>
      </c>
      <c r="M14972" t="s">
        <v>16127</v>
      </c>
    </row>
    <row r="14973" spans="9:13" x14ac:dyDescent="0.25">
      <c r="I14973">
        <v>25966</v>
      </c>
      <c r="J14973" t="s">
        <v>562</v>
      </c>
      <c r="K14973" t="s">
        <v>1016</v>
      </c>
      <c r="L14973" s="82">
        <v>24275</v>
      </c>
      <c r="M14973" t="s">
        <v>16128</v>
      </c>
    </row>
    <row r="14974" spans="9:13" x14ac:dyDescent="0.25">
      <c r="I14974">
        <v>25967</v>
      </c>
      <c r="J14974" t="s">
        <v>332</v>
      </c>
      <c r="K14974" t="s">
        <v>930</v>
      </c>
      <c r="L14974" s="82">
        <v>21088</v>
      </c>
      <c r="M14974" t="s">
        <v>16129</v>
      </c>
    </row>
    <row r="14975" spans="9:13" x14ac:dyDescent="0.25">
      <c r="I14975">
        <v>25968</v>
      </c>
      <c r="J14975" t="s">
        <v>514</v>
      </c>
      <c r="K14975" t="s">
        <v>864</v>
      </c>
      <c r="L14975" s="82">
        <v>23659</v>
      </c>
      <c r="M14975" t="s">
        <v>16130</v>
      </c>
    </row>
    <row r="14976" spans="9:13" x14ac:dyDescent="0.25">
      <c r="I14976">
        <v>25969</v>
      </c>
      <c r="J14976" t="s">
        <v>286</v>
      </c>
      <c r="K14976" t="s">
        <v>996</v>
      </c>
      <c r="L14976" s="82">
        <v>23484</v>
      </c>
      <c r="M14976" t="s">
        <v>16131</v>
      </c>
    </row>
    <row r="14977" spans="9:13" x14ac:dyDescent="0.25">
      <c r="I14977">
        <v>25970</v>
      </c>
      <c r="J14977" t="s">
        <v>319</v>
      </c>
      <c r="K14977" t="s">
        <v>283</v>
      </c>
      <c r="L14977" s="82">
        <v>23633</v>
      </c>
      <c r="M14977" t="s">
        <v>16132</v>
      </c>
    </row>
    <row r="14978" spans="9:13" x14ac:dyDescent="0.25">
      <c r="I14978">
        <v>25971</v>
      </c>
      <c r="J14978" t="s">
        <v>225</v>
      </c>
      <c r="K14978" t="s">
        <v>836</v>
      </c>
      <c r="L14978" s="82">
        <v>23109</v>
      </c>
      <c r="M14978" t="s">
        <v>16133</v>
      </c>
    </row>
    <row r="14979" spans="9:13" x14ac:dyDescent="0.25">
      <c r="I14979">
        <v>25972</v>
      </c>
      <c r="J14979" t="s">
        <v>290</v>
      </c>
      <c r="K14979" t="s">
        <v>875</v>
      </c>
      <c r="L14979" s="82">
        <v>23197</v>
      </c>
      <c r="M14979" t="s">
        <v>16134</v>
      </c>
    </row>
    <row r="14980" spans="9:13" x14ac:dyDescent="0.25">
      <c r="I14980">
        <v>25973</v>
      </c>
      <c r="J14980" t="s">
        <v>492</v>
      </c>
      <c r="K14980" t="s">
        <v>913</v>
      </c>
      <c r="L14980" s="82">
        <v>23084</v>
      </c>
      <c r="M14980" t="s">
        <v>16135</v>
      </c>
    </row>
    <row r="14981" spans="9:13" x14ac:dyDescent="0.25">
      <c r="I14981">
        <v>25974</v>
      </c>
      <c r="J14981" t="s">
        <v>206</v>
      </c>
      <c r="K14981" t="s">
        <v>968</v>
      </c>
      <c r="L14981" s="82">
        <v>23106</v>
      </c>
      <c r="M14981" t="s">
        <v>16136</v>
      </c>
    </row>
    <row r="14982" spans="9:13" x14ac:dyDescent="0.25">
      <c r="I14982">
        <v>25975</v>
      </c>
      <c r="J14982" t="s">
        <v>181</v>
      </c>
      <c r="K14982" t="s">
        <v>902</v>
      </c>
      <c r="L14982" s="82">
        <v>23091</v>
      </c>
      <c r="M14982" t="s">
        <v>16137</v>
      </c>
    </row>
    <row r="14983" spans="9:13" x14ac:dyDescent="0.25">
      <c r="I14983">
        <v>25976</v>
      </c>
      <c r="J14983" t="s">
        <v>231</v>
      </c>
      <c r="K14983" t="s">
        <v>918</v>
      </c>
      <c r="L14983" s="82">
        <v>24945</v>
      </c>
      <c r="M14983" t="s">
        <v>16138</v>
      </c>
    </row>
    <row r="14984" spans="9:13" x14ac:dyDescent="0.25">
      <c r="I14984">
        <v>25977</v>
      </c>
      <c r="J14984" t="s">
        <v>352</v>
      </c>
      <c r="K14984" t="s">
        <v>866</v>
      </c>
      <c r="L14984" s="82">
        <v>24951</v>
      </c>
      <c r="M14984" t="s">
        <v>16139</v>
      </c>
    </row>
    <row r="14985" spans="9:13" x14ac:dyDescent="0.25">
      <c r="I14985">
        <v>25978</v>
      </c>
      <c r="J14985" t="s">
        <v>363</v>
      </c>
      <c r="K14985" t="s">
        <v>891</v>
      </c>
      <c r="L14985" s="82">
        <v>9459</v>
      </c>
      <c r="M14985" t="s">
        <v>16140</v>
      </c>
    </row>
    <row r="14986" spans="9:13" x14ac:dyDescent="0.25">
      <c r="I14986">
        <v>25979</v>
      </c>
      <c r="J14986" t="s">
        <v>399</v>
      </c>
      <c r="K14986" t="s">
        <v>843</v>
      </c>
      <c r="L14986" s="82">
        <v>23044</v>
      </c>
      <c r="M14986" t="s">
        <v>16141</v>
      </c>
    </row>
    <row r="14987" spans="9:13" x14ac:dyDescent="0.25">
      <c r="I14987">
        <v>25980</v>
      </c>
      <c r="J14987" t="s">
        <v>244</v>
      </c>
      <c r="K14987" t="s">
        <v>948</v>
      </c>
      <c r="L14987" s="82">
        <v>23111</v>
      </c>
      <c r="M14987" t="s">
        <v>16142</v>
      </c>
    </row>
    <row r="14988" spans="9:13" x14ac:dyDescent="0.25">
      <c r="I14988">
        <v>25981</v>
      </c>
      <c r="J14988" t="s">
        <v>493</v>
      </c>
      <c r="K14988" t="s">
        <v>933</v>
      </c>
      <c r="L14988" s="82">
        <v>23330</v>
      </c>
      <c r="M14988" t="s">
        <v>16143</v>
      </c>
    </row>
    <row r="14989" spans="9:13" x14ac:dyDescent="0.25">
      <c r="I14989">
        <v>25982</v>
      </c>
      <c r="J14989" t="s">
        <v>552</v>
      </c>
      <c r="K14989" t="s">
        <v>888</v>
      </c>
      <c r="L14989" s="82">
        <v>23118</v>
      </c>
      <c r="M14989" t="s">
        <v>16144</v>
      </c>
    </row>
    <row r="14990" spans="9:13" x14ac:dyDescent="0.25">
      <c r="I14990">
        <v>25983</v>
      </c>
      <c r="J14990" t="s">
        <v>595</v>
      </c>
      <c r="K14990" t="s">
        <v>686</v>
      </c>
      <c r="L14990" s="82">
        <v>23245</v>
      </c>
      <c r="M14990" t="s">
        <v>16145</v>
      </c>
    </row>
    <row r="14991" spans="9:13" x14ac:dyDescent="0.25">
      <c r="I14991">
        <v>25984</v>
      </c>
      <c r="J14991" t="s">
        <v>448</v>
      </c>
      <c r="K14991" t="s">
        <v>910</v>
      </c>
      <c r="L14991" s="82">
        <v>23341</v>
      </c>
      <c r="M14991" t="s">
        <v>16146</v>
      </c>
    </row>
    <row r="14992" spans="9:13" x14ac:dyDescent="0.25">
      <c r="I14992">
        <v>25985</v>
      </c>
      <c r="J14992" t="s">
        <v>458</v>
      </c>
      <c r="K14992" t="s">
        <v>915</v>
      </c>
      <c r="L14992" s="82">
        <v>23158</v>
      </c>
      <c r="M14992" t="s">
        <v>16147</v>
      </c>
    </row>
    <row r="14993" spans="9:13" x14ac:dyDescent="0.25">
      <c r="I14993">
        <v>25986</v>
      </c>
      <c r="J14993" t="s">
        <v>528</v>
      </c>
      <c r="K14993" t="s">
        <v>417</v>
      </c>
      <c r="L14993" s="82">
        <v>23035</v>
      </c>
      <c r="M14993" t="s">
        <v>16148</v>
      </c>
    </row>
    <row r="14994" spans="9:13" x14ac:dyDescent="0.25">
      <c r="I14994">
        <v>25987</v>
      </c>
      <c r="J14994" t="s">
        <v>231</v>
      </c>
      <c r="K14994" t="s">
        <v>894</v>
      </c>
      <c r="L14994" s="82">
        <v>22791</v>
      </c>
      <c r="M14994" t="s">
        <v>16149</v>
      </c>
    </row>
    <row r="14995" spans="9:13" x14ac:dyDescent="0.25">
      <c r="I14995">
        <v>25988</v>
      </c>
      <c r="J14995" t="s">
        <v>427</v>
      </c>
      <c r="K14995" t="s">
        <v>979</v>
      </c>
      <c r="L14995" s="82">
        <v>22664</v>
      </c>
      <c r="M14995" t="s">
        <v>16150</v>
      </c>
    </row>
    <row r="14996" spans="9:13" x14ac:dyDescent="0.25">
      <c r="I14996">
        <v>25989</v>
      </c>
      <c r="J14996" t="s">
        <v>194</v>
      </c>
      <c r="K14996" t="s">
        <v>867</v>
      </c>
      <c r="L14996" s="82">
        <v>22664</v>
      </c>
      <c r="M14996" t="s">
        <v>16151</v>
      </c>
    </row>
    <row r="14997" spans="9:13" x14ac:dyDescent="0.25">
      <c r="I14997">
        <v>25990</v>
      </c>
      <c r="J14997" t="s">
        <v>352</v>
      </c>
      <c r="K14997" t="s">
        <v>996</v>
      </c>
      <c r="L14997" s="82">
        <v>22880</v>
      </c>
      <c r="M14997" t="s">
        <v>16152</v>
      </c>
    </row>
    <row r="14998" spans="9:13" x14ac:dyDescent="0.25">
      <c r="I14998">
        <v>25991</v>
      </c>
      <c r="J14998" t="s">
        <v>586</v>
      </c>
      <c r="K14998" t="s">
        <v>973</v>
      </c>
      <c r="L14998" s="82">
        <v>22717</v>
      </c>
      <c r="M14998" t="s">
        <v>16153</v>
      </c>
    </row>
    <row r="14999" spans="9:13" x14ac:dyDescent="0.25">
      <c r="I14999">
        <v>25992</v>
      </c>
      <c r="J14999" t="s">
        <v>301</v>
      </c>
      <c r="K14999" t="s">
        <v>862</v>
      </c>
      <c r="L14999" s="82">
        <v>22778</v>
      </c>
      <c r="M14999" t="s">
        <v>16154</v>
      </c>
    </row>
    <row r="15000" spans="9:13" x14ac:dyDescent="0.25">
      <c r="I15000">
        <v>25993</v>
      </c>
      <c r="J15000" t="s">
        <v>198</v>
      </c>
      <c r="K15000" t="s">
        <v>982</v>
      </c>
      <c r="L15000" s="82">
        <v>22428</v>
      </c>
      <c r="M15000" t="s">
        <v>16155</v>
      </c>
    </row>
    <row r="15001" spans="9:13" x14ac:dyDescent="0.25">
      <c r="I15001">
        <v>25994</v>
      </c>
      <c r="J15001" t="s">
        <v>530</v>
      </c>
      <c r="K15001" t="s">
        <v>856</v>
      </c>
      <c r="L15001" s="82">
        <v>22357</v>
      </c>
      <c r="M15001" t="s">
        <v>16156</v>
      </c>
    </row>
    <row r="15002" spans="9:13" x14ac:dyDescent="0.25">
      <c r="I15002">
        <v>25995</v>
      </c>
      <c r="J15002" t="s">
        <v>595</v>
      </c>
      <c r="K15002" t="s">
        <v>888</v>
      </c>
      <c r="L15002" s="82">
        <v>22373</v>
      </c>
      <c r="M15002" t="s">
        <v>16157</v>
      </c>
    </row>
    <row r="15003" spans="9:13" x14ac:dyDescent="0.25">
      <c r="I15003">
        <v>25996</v>
      </c>
      <c r="J15003" t="s">
        <v>541</v>
      </c>
      <c r="K15003" t="s">
        <v>858</v>
      </c>
      <c r="L15003" s="82">
        <v>22508</v>
      </c>
      <c r="M15003" t="s">
        <v>16158</v>
      </c>
    </row>
    <row r="15004" spans="9:13" x14ac:dyDescent="0.25">
      <c r="I15004">
        <v>25997</v>
      </c>
      <c r="J15004" t="s">
        <v>450</v>
      </c>
      <c r="K15004" t="s">
        <v>910</v>
      </c>
      <c r="L15004" s="82">
        <v>22606</v>
      </c>
      <c r="M15004" t="s">
        <v>16159</v>
      </c>
    </row>
    <row r="15005" spans="9:13" x14ac:dyDescent="0.25">
      <c r="I15005">
        <v>25998</v>
      </c>
      <c r="J15005" t="s">
        <v>530</v>
      </c>
      <c r="K15005" t="s">
        <v>911</v>
      </c>
      <c r="L15005" s="82">
        <v>22344</v>
      </c>
      <c r="M15005" t="s">
        <v>16160</v>
      </c>
    </row>
    <row r="15006" spans="9:13" x14ac:dyDescent="0.25">
      <c r="I15006">
        <v>25999</v>
      </c>
      <c r="J15006" t="s">
        <v>540</v>
      </c>
      <c r="K15006" t="s">
        <v>953</v>
      </c>
      <c r="L15006" s="82">
        <v>22098</v>
      </c>
      <c r="M15006" t="s">
        <v>16161</v>
      </c>
    </row>
    <row r="15007" spans="9:13" x14ac:dyDescent="0.25">
      <c r="I15007">
        <v>26000</v>
      </c>
      <c r="J15007" t="s">
        <v>675</v>
      </c>
      <c r="K15007" t="s">
        <v>866</v>
      </c>
      <c r="L15007" s="82">
        <v>22194</v>
      </c>
      <c r="M15007" t="s">
        <v>16162</v>
      </c>
    </row>
    <row r="15008" spans="9:13" x14ac:dyDescent="0.25">
      <c r="I15008">
        <v>26001</v>
      </c>
      <c r="J15008" t="s">
        <v>296</v>
      </c>
      <c r="K15008" t="s">
        <v>726</v>
      </c>
      <c r="L15008" s="82">
        <v>24556</v>
      </c>
      <c r="M15008" t="s">
        <v>16163</v>
      </c>
    </row>
    <row r="15009" spans="9:13" x14ac:dyDescent="0.25">
      <c r="I15009">
        <v>26002</v>
      </c>
      <c r="J15009" t="s">
        <v>496</v>
      </c>
      <c r="K15009" t="s">
        <v>833</v>
      </c>
      <c r="L15009" s="82">
        <v>24748</v>
      </c>
      <c r="M15009" t="s">
        <v>16164</v>
      </c>
    </row>
    <row r="15010" spans="9:13" x14ac:dyDescent="0.25">
      <c r="I15010">
        <v>26003</v>
      </c>
      <c r="J15010" t="s">
        <v>179</v>
      </c>
      <c r="K15010" t="s">
        <v>981</v>
      </c>
      <c r="L15010" s="82">
        <v>24801</v>
      </c>
      <c r="M15010" t="s">
        <v>16165</v>
      </c>
    </row>
    <row r="15011" spans="9:13" x14ac:dyDescent="0.25">
      <c r="I15011">
        <v>26004</v>
      </c>
      <c r="J15011" t="s">
        <v>375</v>
      </c>
      <c r="K15011" t="s">
        <v>986</v>
      </c>
      <c r="L15011" s="82">
        <v>22228</v>
      </c>
      <c r="M15011" t="s">
        <v>16166</v>
      </c>
    </row>
    <row r="15012" spans="9:13" x14ac:dyDescent="0.25">
      <c r="I15012">
        <v>26005</v>
      </c>
      <c r="J15012" t="s">
        <v>152</v>
      </c>
      <c r="K15012" t="s">
        <v>957</v>
      </c>
      <c r="L15012" s="82">
        <v>22238</v>
      </c>
      <c r="M15012" t="s">
        <v>16167</v>
      </c>
    </row>
    <row r="15013" spans="9:13" x14ac:dyDescent="0.25">
      <c r="I15013">
        <v>26006</v>
      </c>
      <c r="J15013" t="s">
        <v>537</v>
      </c>
      <c r="K15013" t="s">
        <v>984</v>
      </c>
      <c r="L15013" s="82">
        <v>21847</v>
      </c>
      <c r="M15013" t="s">
        <v>16168</v>
      </c>
    </row>
    <row r="15014" spans="9:13" x14ac:dyDescent="0.25">
      <c r="I15014">
        <v>26007</v>
      </c>
      <c r="J15014" t="s">
        <v>186</v>
      </c>
      <c r="K15014" t="s">
        <v>363</v>
      </c>
      <c r="L15014" s="82">
        <v>21648</v>
      </c>
      <c r="M15014" t="s">
        <v>16169</v>
      </c>
    </row>
    <row r="15015" spans="9:13" x14ac:dyDescent="0.25">
      <c r="I15015">
        <v>26008</v>
      </c>
      <c r="J15015" t="s">
        <v>183</v>
      </c>
      <c r="K15015" t="s">
        <v>959</v>
      </c>
      <c r="L15015" s="82">
        <v>21724</v>
      </c>
      <c r="M15015" t="s">
        <v>16170</v>
      </c>
    </row>
    <row r="15016" spans="9:13" x14ac:dyDescent="0.25">
      <c r="I15016">
        <v>26009</v>
      </c>
      <c r="J15016" t="s">
        <v>297</v>
      </c>
      <c r="K15016" t="s">
        <v>940</v>
      </c>
      <c r="L15016" s="82">
        <v>21806</v>
      </c>
      <c r="M15016" t="s">
        <v>16171</v>
      </c>
    </row>
    <row r="15017" spans="9:13" x14ac:dyDescent="0.25">
      <c r="I15017">
        <v>26010</v>
      </c>
      <c r="J15017" t="s">
        <v>363</v>
      </c>
      <c r="K15017" t="s">
        <v>942</v>
      </c>
      <c r="L15017" s="82">
        <v>21907</v>
      </c>
      <c r="M15017" t="s">
        <v>16172</v>
      </c>
    </row>
    <row r="15018" spans="9:13" x14ac:dyDescent="0.25">
      <c r="I15018">
        <v>26011</v>
      </c>
      <c r="J15018" t="s">
        <v>795</v>
      </c>
      <c r="K15018" t="s">
        <v>1138</v>
      </c>
      <c r="L15018" s="82">
        <v>21620</v>
      </c>
      <c r="M15018" t="s">
        <v>16173</v>
      </c>
    </row>
    <row r="15019" spans="9:13" x14ac:dyDescent="0.25">
      <c r="I15019">
        <v>26012</v>
      </c>
      <c r="J15019" t="s">
        <v>796</v>
      </c>
      <c r="K15019" t="s">
        <v>1139</v>
      </c>
      <c r="L15019" s="82">
        <v>21413</v>
      </c>
      <c r="M15019" t="s">
        <v>16174</v>
      </c>
    </row>
    <row r="15020" spans="9:13" x14ac:dyDescent="0.25">
      <c r="I15020">
        <v>26013</v>
      </c>
      <c r="J15020" t="s">
        <v>342</v>
      </c>
      <c r="K15020" t="s">
        <v>344</v>
      </c>
      <c r="L15020" s="82">
        <v>21296</v>
      </c>
      <c r="M15020" t="s">
        <v>16175</v>
      </c>
    </row>
    <row r="15021" spans="9:13" x14ac:dyDescent="0.25">
      <c r="I15021">
        <v>26014</v>
      </c>
      <c r="J15021" t="s">
        <v>316</v>
      </c>
      <c r="K15021" t="s">
        <v>823</v>
      </c>
      <c r="L15021" s="82">
        <v>21357</v>
      </c>
      <c r="M15021" t="s">
        <v>16176</v>
      </c>
    </row>
    <row r="15022" spans="9:13" x14ac:dyDescent="0.25">
      <c r="I15022">
        <v>26015</v>
      </c>
      <c r="J15022" t="s">
        <v>288</v>
      </c>
      <c r="K15022" t="s">
        <v>988</v>
      </c>
      <c r="L15022" s="82">
        <v>21297</v>
      </c>
      <c r="M15022" t="s">
        <v>16177</v>
      </c>
    </row>
    <row r="15023" spans="9:13" x14ac:dyDescent="0.25">
      <c r="I15023">
        <v>26016</v>
      </c>
      <c r="J15023" t="s">
        <v>354</v>
      </c>
      <c r="K15023" t="s">
        <v>841</v>
      </c>
      <c r="L15023" s="82">
        <v>21314</v>
      </c>
      <c r="M15023" t="s">
        <v>16178</v>
      </c>
    </row>
    <row r="15024" spans="9:13" x14ac:dyDescent="0.25">
      <c r="I15024">
        <v>26017</v>
      </c>
      <c r="J15024" t="s">
        <v>661</v>
      </c>
      <c r="K15024" t="s">
        <v>999</v>
      </c>
      <c r="L15024" s="82">
        <v>21312</v>
      </c>
      <c r="M15024" t="s">
        <v>16179</v>
      </c>
    </row>
    <row r="15025" spans="9:13" x14ac:dyDescent="0.25">
      <c r="I15025">
        <v>26018</v>
      </c>
      <c r="J15025" t="s">
        <v>365</v>
      </c>
      <c r="K15025" t="s">
        <v>953</v>
      </c>
      <c r="L15025" s="82">
        <v>21384</v>
      </c>
      <c r="M15025" t="s">
        <v>16180</v>
      </c>
    </row>
    <row r="15026" spans="9:13" x14ac:dyDescent="0.25">
      <c r="I15026">
        <v>26019</v>
      </c>
      <c r="J15026" t="s">
        <v>297</v>
      </c>
      <c r="K15026" t="s">
        <v>698</v>
      </c>
      <c r="L15026" s="82">
        <v>25328</v>
      </c>
      <c r="M15026" t="s">
        <v>16181</v>
      </c>
    </row>
    <row r="15027" spans="9:13" x14ac:dyDescent="0.25">
      <c r="I15027">
        <v>26020</v>
      </c>
      <c r="J15027" t="s">
        <v>651</v>
      </c>
      <c r="K15027" t="s">
        <v>866</v>
      </c>
      <c r="L15027" s="82">
        <v>25313</v>
      </c>
      <c r="M15027" t="s">
        <v>16182</v>
      </c>
    </row>
    <row r="15028" spans="9:13" x14ac:dyDescent="0.25">
      <c r="I15028">
        <v>26021</v>
      </c>
      <c r="J15028" t="s">
        <v>302</v>
      </c>
      <c r="K15028" t="s">
        <v>902</v>
      </c>
      <c r="L15028" s="82">
        <v>25412</v>
      </c>
      <c r="M15028" t="s">
        <v>16183</v>
      </c>
    </row>
    <row r="15029" spans="9:13" x14ac:dyDescent="0.25">
      <c r="I15029">
        <v>26022</v>
      </c>
      <c r="J15029" t="s">
        <v>545</v>
      </c>
      <c r="K15029" t="s">
        <v>873</v>
      </c>
      <c r="L15029" s="82">
        <v>25297</v>
      </c>
      <c r="M15029" t="s">
        <v>16184</v>
      </c>
    </row>
    <row r="15030" spans="9:13" x14ac:dyDescent="0.25">
      <c r="I15030">
        <v>26023</v>
      </c>
      <c r="J15030" t="s">
        <v>251</v>
      </c>
      <c r="K15030" t="s">
        <v>822</v>
      </c>
      <c r="L15030" s="82">
        <v>25151</v>
      </c>
      <c r="M15030" t="s">
        <v>16185</v>
      </c>
    </row>
    <row r="15031" spans="9:13" x14ac:dyDescent="0.25">
      <c r="I15031">
        <v>26024</v>
      </c>
      <c r="J15031" t="s">
        <v>175</v>
      </c>
      <c r="K15031" t="s">
        <v>902</v>
      </c>
      <c r="L15031" s="82">
        <v>25862</v>
      </c>
      <c r="M15031" t="s">
        <v>16186</v>
      </c>
    </row>
    <row r="15032" spans="9:13" x14ac:dyDescent="0.25">
      <c r="I15032">
        <v>26025</v>
      </c>
      <c r="J15032" t="s">
        <v>236</v>
      </c>
      <c r="K15032" t="s">
        <v>842</v>
      </c>
      <c r="L15032" s="82">
        <v>25614</v>
      </c>
      <c r="M15032" t="s">
        <v>16187</v>
      </c>
    </row>
    <row r="15033" spans="9:13" x14ac:dyDescent="0.25">
      <c r="I15033">
        <v>26026</v>
      </c>
      <c r="J15033" t="s">
        <v>336</v>
      </c>
      <c r="K15033" t="s">
        <v>989</v>
      </c>
      <c r="L15033" s="82">
        <v>24606</v>
      </c>
      <c r="M15033" t="s">
        <v>16188</v>
      </c>
    </row>
    <row r="15034" spans="9:13" x14ac:dyDescent="0.25">
      <c r="I15034">
        <v>26027</v>
      </c>
      <c r="J15034" t="s">
        <v>202</v>
      </c>
      <c r="K15034" t="s">
        <v>881</v>
      </c>
      <c r="L15034" s="82">
        <v>25561</v>
      </c>
      <c r="M15034" t="s">
        <v>16189</v>
      </c>
    </row>
    <row r="15035" spans="9:13" x14ac:dyDescent="0.25">
      <c r="I15035">
        <v>26028</v>
      </c>
      <c r="J15035" t="s">
        <v>446</v>
      </c>
      <c r="K15035" t="s">
        <v>856</v>
      </c>
      <c r="L15035" s="82">
        <v>25490</v>
      </c>
      <c r="M15035" t="s">
        <v>16190</v>
      </c>
    </row>
    <row r="15036" spans="9:13" x14ac:dyDescent="0.25">
      <c r="I15036">
        <v>26029</v>
      </c>
      <c r="J15036" t="s">
        <v>376</v>
      </c>
      <c r="K15036" t="s">
        <v>908</v>
      </c>
      <c r="L15036" s="82">
        <v>24307</v>
      </c>
      <c r="M15036" t="s">
        <v>16191</v>
      </c>
    </row>
    <row r="15037" spans="9:13" x14ac:dyDescent="0.25">
      <c r="I15037">
        <v>26030</v>
      </c>
      <c r="J15037" t="s">
        <v>671</v>
      </c>
      <c r="K15037" t="s">
        <v>981</v>
      </c>
      <c r="L15037" s="82">
        <v>24037</v>
      </c>
      <c r="M15037" t="s">
        <v>16192</v>
      </c>
    </row>
    <row r="15038" spans="9:13" x14ac:dyDescent="0.25">
      <c r="I15038">
        <v>26031</v>
      </c>
      <c r="J15038" t="s">
        <v>411</v>
      </c>
      <c r="K15038" t="s">
        <v>894</v>
      </c>
      <c r="L15038" s="82">
        <v>23889</v>
      </c>
      <c r="M15038" t="s">
        <v>16193</v>
      </c>
    </row>
    <row r="15039" spans="9:13" x14ac:dyDescent="0.25">
      <c r="I15039">
        <v>26032</v>
      </c>
      <c r="J15039" t="s">
        <v>253</v>
      </c>
      <c r="K15039" t="s">
        <v>826</v>
      </c>
      <c r="L15039" s="82">
        <v>23959</v>
      </c>
      <c r="M15039" t="s">
        <v>16194</v>
      </c>
    </row>
    <row r="15040" spans="9:13" x14ac:dyDescent="0.25">
      <c r="I15040">
        <v>26033</v>
      </c>
      <c r="J15040" t="s">
        <v>442</v>
      </c>
      <c r="K15040" t="s">
        <v>908</v>
      </c>
      <c r="L15040" s="82">
        <v>23936</v>
      </c>
      <c r="M15040" t="s">
        <v>16195</v>
      </c>
    </row>
    <row r="15041" spans="9:13" x14ac:dyDescent="0.25">
      <c r="I15041">
        <v>26034</v>
      </c>
      <c r="J15041" t="s">
        <v>570</v>
      </c>
      <c r="K15041" t="s">
        <v>873</v>
      </c>
      <c r="L15041" s="82">
        <v>23555</v>
      </c>
      <c r="M15041" t="s">
        <v>16196</v>
      </c>
    </row>
    <row r="15042" spans="9:13" x14ac:dyDescent="0.25">
      <c r="I15042">
        <v>26035</v>
      </c>
      <c r="J15042" t="s">
        <v>157</v>
      </c>
      <c r="K15042" t="s">
        <v>908</v>
      </c>
      <c r="L15042" s="82">
        <v>23525</v>
      </c>
      <c r="M15042" t="s">
        <v>16197</v>
      </c>
    </row>
    <row r="15043" spans="9:13" x14ac:dyDescent="0.25">
      <c r="I15043">
        <v>26036</v>
      </c>
      <c r="J15043" t="s">
        <v>353</v>
      </c>
      <c r="K15043" t="s">
        <v>910</v>
      </c>
      <c r="L15043" s="82">
        <v>23670</v>
      </c>
      <c r="M15043" t="s">
        <v>16198</v>
      </c>
    </row>
    <row r="15044" spans="9:13" x14ac:dyDescent="0.25">
      <c r="I15044">
        <v>26037</v>
      </c>
      <c r="J15044" t="s">
        <v>473</v>
      </c>
      <c r="K15044" t="s">
        <v>855</v>
      </c>
      <c r="L15044" s="82">
        <v>26832</v>
      </c>
      <c r="M15044" t="s">
        <v>16199</v>
      </c>
    </row>
    <row r="15045" spans="9:13" x14ac:dyDescent="0.25">
      <c r="I15045">
        <v>26038</v>
      </c>
      <c r="J15045" t="s">
        <v>275</v>
      </c>
      <c r="K15045" t="s">
        <v>862</v>
      </c>
      <c r="L15045" s="82">
        <v>27022</v>
      </c>
      <c r="M15045" t="s">
        <v>16200</v>
      </c>
    </row>
    <row r="15046" spans="9:13" x14ac:dyDescent="0.25">
      <c r="I15046">
        <v>26039</v>
      </c>
      <c r="J15046" t="s">
        <v>345</v>
      </c>
      <c r="K15046" t="s">
        <v>856</v>
      </c>
      <c r="L15046" s="82">
        <v>20833</v>
      </c>
      <c r="M15046" t="s">
        <v>16201</v>
      </c>
    </row>
    <row r="15047" spans="9:13" x14ac:dyDescent="0.25">
      <c r="I15047">
        <v>26040</v>
      </c>
      <c r="J15047" t="s">
        <v>199</v>
      </c>
      <c r="K15047" t="s">
        <v>876</v>
      </c>
      <c r="L15047" s="82">
        <v>20964</v>
      </c>
      <c r="M15047" t="s">
        <v>16202</v>
      </c>
    </row>
    <row r="15048" spans="9:13" x14ac:dyDescent="0.25">
      <c r="I15048">
        <v>26041</v>
      </c>
      <c r="J15048" t="s">
        <v>624</v>
      </c>
      <c r="K15048" t="s">
        <v>823</v>
      </c>
      <c r="L15048" s="82">
        <v>21006</v>
      </c>
      <c r="M15048" t="s">
        <v>16203</v>
      </c>
    </row>
    <row r="15049" spans="9:13" x14ac:dyDescent="0.25">
      <c r="I15049">
        <v>26042</v>
      </c>
      <c r="J15049" t="s">
        <v>289</v>
      </c>
      <c r="K15049" t="s">
        <v>913</v>
      </c>
      <c r="L15049" s="82">
        <v>21099</v>
      </c>
      <c r="M15049" t="s">
        <v>16204</v>
      </c>
    </row>
    <row r="15050" spans="9:13" x14ac:dyDescent="0.25">
      <c r="I15050">
        <v>26043</v>
      </c>
      <c r="J15050" t="s">
        <v>730</v>
      </c>
      <c r="K15050" t="s">
        <v>974</v>
      </c>
      <c r="L15050" s="82">
        <v>20675</v>
      </c>
      <c r="M15050" t="s">
        <v>16205</v>
      </c>
    </row>
    <row r="15051" spans="9:13" x14ac:dyDescent="0.25">
      <c r="I15051">
        <v>26044</v>
      </c>
      <c r="J15051" t="s">
        <v>522</v>
      </c>
      <c r="K15051" t="s">
        <v>926</v>
      </c>
      <c r="L15051" s="82">
        <v>20563</v>
      </c>
      <c r="M15051" t="s">
        <v>16206</v>
      </c>
    </row>
    <row r="15052" spans="9:13" x14ac:dyDescent="0.25">
      <c r="I15052">
        <v>26045</v>
      </c>
      <c r="J15052" t="s">
        <v>496</v>
      </c>
      <c r="K15052" t="s">
        <v>834</v>
      </c>
      <c r="L15052" s="82">
        <v>20620</v>
      </c>
      <c r="M15052" t="s">
        <v>16207</v>
      </c>
    </row>
    <row r="15053" spans="9:13" x14ac:dyDescent="0.25">
      <c r="I15053">
        <v>26046</v>
      </c>
      <c r="J15053" t="s">
        <v>567</v>
      </c>
      <c r="K15053" t="s">
        <v>894</v>
      </c>
      <c r="L15053" s="82">
        <v>20593</v>
      </c>
      <c r="M15053" t="s">
        <v>16208</v>
      </c>
    </row>
    <row r="15054" spans="9:13" x14ac:dyDescent="0.25">
      <c r="I15054">
        <v>26047</v>
      </c>
      <c r="J15054" t="s">
        <v>291</v>
      </c>
      <c r="K15054" t="s">
        <v>995</v>
      </c>
      <c r="L15054" s="82">
        <v>20552</v>
      </c>
      <c r="M15054" t="s">
        <v>16209</v>
      </c>
    </row>
    <row r="15055" spans="9:13" x14ac:dyDescent="0.25">
      <c r="I15055">
        <v>26048</v>
      </c>
      <c r="J15055" t="s">
        <v>620</v>
      </c>
      <c r="K15055" t="s">
        <v>1045</v>
      </c>
      <c r="L15055" s="82">
        <v>20455</v>
      </c>
      <c r="M15055" t="s">
        <v>16210</v>
      </c>
    </row>
    <row r="15056" spans="9:13" x14ac:dyDescent="0.25">
      <c r="I15056">
        <v>26049</v>
      </c>
      <c r="J15056" t="s">
        <v>561</v>
      </c>
      <c r="K15056" t="s">
        <v>126</v>
      </c>
      <c r="L15056" s="82">
        <v>20613</v>
      </c>
      <c r="M15056" t="s">
        <v>16211</v>
      </c>
    </row>
    <row r="15057" spans="9:13" x14ac:dyDescent="0.25">
      <c r="I15057">
        <v>26050</v>
      </c>
      <c r="J15057" t="s">
        <v>165</v>
      </c>
      <c r="K15057" t="s">
        <v>882</v>
      </c>
      <c r="L15057" s="82">
        <v>20712</v>
      </c>
      <c r="M15057" t="s">
        <v>16212</v>
      </c>
    </row>
    <row r="15058" spans="9:13" x14ac:dyDescent="0.25">
      <c r="I15058">
        <v>26051</v>
      </c>
      <c r="J15058" t="s">
        <v>540</v>
      </c>
      <c r="K15058" t="s">
        <v>923</v>
      </c>
      <c r="L15058" s="82">
        <v>12047</v>
      </c>
      <c r="M15058" t="s">
        <v>16213</v>
      </c>
    </row>
    <row r="15059" spans="9:13" x14ac:dyDescent="0.25">
      <c r="I15059">
        <v>26052</v>
      </c>
      <c r="J15059" t="s">
        <v>213</v>
      </c>
      <c r="K15059" t="s">
        <v>981</v>
      </c>
      <c r="L15059" s="82">
        <v>23856</v>
      </c>
      <c r="M15059" t="s">
        <v>16214</v>
      </c>
    </row>
    <row r="15060" spans="9:13" x14ac:dyDescent="0.25">
      <c r="I15060">
        <v>26053</v>
      </c>
      <c r="J15060" t="s">
        <v>453</v>
      </c>
      <c r="K15060" t="s">
        <v>884</v>
      </c>
      <c r="L15060" s="82">
        <v>23823</v>
      </c>
      <c r="M15060" t="s">
        <v>16215</v>
      </c>
    </row>
    <row r="15061" spans="9:13" x14ac:dyDescent="0.25">
      <c r="I15061">
        <v>26054</v>
      </c>
      <c r="J15061" t="s">
        <v>557</v>
      </c>
      <c r="K15061" t="s">
        <v>726</v>
      </c>
      <c r="L15061" s="82">
        <v>23755</v>
      </c>
      <c r="M15061" t="s">
        <v>16216</v>
      </c>
    </row>
    <row r="15062" spans="9:13" x14ac:dyDescent="0.25">
      <c r="I15062">
        <v>26055</v>
      </c>
      <c r="J15062" t="s">
        <v>169</v>
      </c>
      <c r="K15062" t="s">
        <v>940</v>
      </c>
      <c r="L15062" s="82">
        <v>23974</v>
      </c>
      <c r="M15062" t="s">
        <v>16217</v>
      </c>
    </row>
    <row r="15063" spans="9:13" x14ac:dyDescent="0.25">
      <c r="I15063">
        <v>26056</v>
      </c>
      <c r="J15063" t="s">
        <v>710</v>
      </c>
      <c r="K15063" t="s">
        <v>906</v>
      </c>
      <c r="L15063" s="82">
        <v>24091</v>
      </c>
      <c r="M15063" t="s">
        <v>16218</v>
      </c>
    </row>
    <row r="15064" spans="9:13" x14ac:dyDescent="0.25">
      <c r="I15064">
        <v>26057</v>
      </c>
      <c r="J15064" t="s">
        <v>651</v>
      </c>
      <c r="K15064" t="s">
        <v>981</v>
      </c>
      <c r="L15064" s="82">
        <v>23790</v>
      </c>
      <c r="M15064" t="s">
        <v>16219</v>
      </c>
    </row>
    <row r="15065" spans="9:13" x14ac:dyDescent="0.25">
      <c r="I15065">
        <v>26058</v>
      </c>
      <c r="J15065" t="s">
        <v>541</v>
      </c>
      <c r="K15065" t="s">
        <v>949</v>
      </c>
      <c r="L15065" s="82">
        <v>24071</v>
      </c>
      <c r="M15065" t="s">
        <v>16220</v>
      </c>
    </row>
    <row r="15066" spans="9:13" x14ac:dyDescent="0.25">
      <c r="I15066">
        <v>26059</v>
      </c>
      <c r="J15066" t="s">
        <v>454</v>
      </c>
      <c r="K15066" t="s">
        <v>884</v>
      </c>
      <c r="L15066" s="82">
        <v>24036</v>
      </c>
      <c r="M15066" t="s">
        <v>16221</v>
      </c>
    </row>
    <row r="15067" spans="9:13" x14ac:dyDescent="0.25">
      <c r="I15067">
        <v>26060</v>
      </c>
      <c r="J15067" t="s">
        <v>346</v>
      </c>
      <c r="K15067" t="s">
        <v>843</v>
      </c>
      <c r="L15067" s="82">
        <v>24058</v>
      </c>
      <c r="M15067" t="s">
        <v>16222</v>
      </c>
    </row>
    <row r="15068" spans="9:13" x14ac:dyDescent="0.25">
      <c r="I15068">
        <v>26061</v>
      </c>
      <c r="J15068" t="s">
        <v>675</v>
      </c>
      <c r="K15068" t="s">
        <v>876</v>
      </c>
      <c r="L15068" s="82">
        <v>23850</v>
      </c>
      <c r="M15068" t="s">
        <v>16223</v>
      </c>
    </row>
    <row r="15069" spans="9:13" x14ac:dyDescent="0.25">
      <c r="I15069">
        <v>26062</v>
      </c>
      <c r="J15069" t="s">
        <v>238</v>
      </c>
      <c r="K15069" t="s">
        <v>879</v>
      </c>
      <c r="L15069" s="82">
        <v>23631</v>
      </c>
      <c r="M15069" t="s">
        <v>16224</v>
      </c>
    </row>
    <row r="15070" spans="9:13" x14ac:dyDescent="0.25">
      <c r="I15070">
        <v>26063</v>
      </c>
      <c r="J15070" t="s">
        <v>589</v>
      </c>
      <c r="K15070" t="s">
        <v>832</v>
      </c>
      <c r="L15070" s="82">
        <v>23571</v>
      </c>
      <c r="M15070" t="s">
        <v>16225</v>
      </c>
    </row>
    <row r="15071" spans="9:13" x14ac:dyDescent="0.25">
      <c r="I15071">
        <v>26064</v>
      </c>
      <c r="J15071" t="s">
        <v>456</v>
      </c>
      <c r="K15071" t="s">
        <v>749</v>
      </c>
      <c r="L15071" s="82">
        <v>23548</v>
      </c>
      <c r="M15071" t="s">
        <v>16226</v>
      </c>
    </row>
    <row r="15072" spans="9:13" x14ac:dyDescent="0.25">
      <c r="I15072">
        <v>26065</v>
      </c>
      <c r="J15072" t="s">
        <v>163</v>
      </c>
      <c r="K15072" t="s">
        <v>864</v>
      </c>
      <c r="L15072" s="82">
        <v>23427</v>
      </c>
      <c r="M15072" t="s">
        <v>16227</v>
      </c>
    </row>
    <row r="15073" spans="9:13" x14ac:dyDescent="0.25">
      <c r="I15073">
        <v>26066</v>
      </c>
      <c r="J15073" t="s">
        <v>152</v>
      </c>
      <c r="K15073" t="s">
        <v>930</v>
      </c>
      <c r="L15073" s="82">
        <v>20663</v>
      </c>
      <c r="M15073" t="s">
        <v>16228</v>
      </c>
    </row>
    <row r="15074" spans="9:13" x14ac:dyDescent="0.25">
      <c r="I15074">
        <v>26067</v>
      </c>
      <c r="J15074" t="s">
        <v>359</v>
      </c>
      <c r="K15074" t="s">
        <v>363</v>
      </c>
      <c r="L15074" s="82">
        <v>20477</v>
      </c>
      <c r="M15074" t="s">
        <v>16229</v>
      </c>
    </row>
    <row r="15075" spans="9:13" x14ac:dyDescent="0.25">
      <c r="I15075">
        <v>26068</v>
      </c>
      <c r="J15075" t="s">
        <v>557</v>
      </c>
      <c r="K15075" t="s">
        <v>917</v>
      </c>
      <c r="L15075" s="82">
        <v>20805</v>
      </c>
      <c r="M15075" t="s">
        <v>16230</v>
      </c>
    </row>
    <row r="15076" spans="9:13" x14ac:dyDescent="0.25">
      <c r="I15076">
        <v>26069</v>
      </c>
      <c r="J15076" t="s">
        <v>209</v>
      </c>
      <c r="K15076" t="s">
        <v>940</v>
      </c>
      <c r="L15076" s="82">
        <v>20717</v>
      </c>
      <c r="M15076" t="s">
        <v>16231</v>
      </c>
    </row>
    <row r="15077" spans="9:13" x14ac:dyDescent="0.25">
      <c r="I15077">
        <v>26070</v>
      </c>
      <c r="J15077" t="s">
        <v>366</v>
      </c>
      <c r="K15077" t="s">
        <v>917</v>
      </c>
      <c r="L15077" s="82">
        <v>20639</v>
      </c>
      <c r="M15077" t="s">
        <v>16232</v>
      </c>
    </row>
    <row r="15078" spans="9:13" x14ac:dyDescent="0.25">
      <c r="I15078">
        <v>26071</v>
      </c>
      <c r="J15078" t="s">
        <v>643</v>
      </c>
      <c r="K15078" t="s">
        <v>875</v>
      </c>
      <c r="L15078" s="82">
        <v>20278</v>
      </c>
      <c r="M15078" t="s">
        <v>16233</v>
      </c>
    </row>
    <row r="15079" spans="9:13" x14ac:dyDescent="0.25">
      <c r="I15079">
        <v>26072</v>
      </c>
      <c r="J15079" t="s">
        <v>407</v>
      </c>
      <c r="K15079" t="s">
        <v>842</v>
      </c>
      <c r="L15079" s="82">
        <v>20275</v>
      </c>
      <c r="M15079" t="s">
        <v>16234</v>
      </c>
    </row>
    <row r="15080" spans="9:13" x14ac:dyDescent="0.25">
      <c r="I15080">
        <v>26073</v>
      </c>
      <c r="J15080" t="s">
        <v>244</v>
      </c>
      <c r="K15080" t="s">
        <v>934</v>
      </c>
      <c r="L15080" s="82">
        <v>12520</v>
      </c>
      <c r="M15080" t="s">
        <v>16235</v>
      </c>
    </row>
    <row r="15081" spans="9:13" x14ac:dyDescent="0.25">
      <c r="I15081">
        <v>26074</v>
      </c>
      <c r="J15081" t="s">
        <v>521</v>
      </c>
      <c r="K15081" t="s">
        <v>874</v>
      </c>
      <c r="L15081" s="82">
        <v>23300</v>
      </c>
      <c r="M15081" t="s">
        <v>16236</v>
      </c>
    </row>
    <row r="15082" spans="9:13" x14ac:dyDescent="0.25">
      <c r="I15082">
        <v>26075</v>
      </c>
      <c r="J15082" t="s">
        <v>209</v>
      </c>
      <c r="K15082" t="s">
        <v>833</v>
      </c>
      <c r="L15082" s="82">
        <v>23128</v>
      </c>
      <c r="M15082" t="s">
        <v>16237</v>
      </c>
    </row>
    <row r="15083" spans="9:13" x14ac:dyDescent="0.25">
      <c r="I15083">
        <v>26076</v>
      </c>
      <c r="J15083" t="s">
        <v>596</v>
      </c>
      <c r="K15083" t="s">
        <v>262</v>
      </c>
      <c r="L15083" s="82">
        <v>22963</v>
      </c>
      <c r="M15083" t="s">
        <v>16238</v>
      </c>
    </row>
    <row r="15084" spans="9:13" x14ac:dyDescent="0.25">
      <c r="I15084">
        <v>26077</v>
      </c>
      <c r="J15084" t="s">
        <v>521</v>
      </c>
      <c r="K15084" t="s">
        <v>955</v>
      </c>
      <c r="L15084" s="82">
        <v>22973</v>
      </c>
      <c r="M15084" t="s">
        <v>16239</v>
      </c>
    </row>
    <row r="15085" spans="9:13" x14ac:dyDescent="0.25">
      <c r="I15085">
        <v>26078</v>
      </c>
      <c r="J15085" t="s">
        <v>459</v>
      </c>
      <c r="K15085" t="s">
        <v>855</v>
      </c>
      <c r="L15085" s="82">
        <v>22777</v>
      </c>
      <c r="M15085" t="s">
        <v>16240</v>
      </c>
    </row>
    <row r="15086" spans="9:13" x14ac:dyDescent="0.25">
      <c r="I15086">
        <v>26079</v>
      </c>
      <c r="J15086" t="s">
        <v>229</v>
      </c>
      <c r="K15086" t="s">
        <v>924</v>
      </c>
      <c r="L15086" s="82">
        <v>22902</v>
      </c>
      <c r="M15086" t="s">
        <v>16241</v>
      </c>
    </row>
    <row r="15087" spans="9:13" x14ac:dyDescent="0.25">
      <c r="I15087">
        <v>26080</v>
      </c>
      <c r="J15087" t="s">
        <v>162</v>
      </c>
      <c r="K15087" t="s">
        <v>925</v>
      </c>
      <c r="L15087" s="82">
        <v>22973</v>
      </c>
      <c r="M15087" t="s">
        <v>16242</v>
      </c>
    </row>
    <row r="15088" spans="9:13" x14ac:dyDescent="0.25">
      <c r="I15088">
        <v>26081</v>
      </c>
      <c r="J15088" t="s">
        <v>278</v>
      </c>
      <c r="K15088" t="s">
        <v>987</v>
      </c>
      <c r="L15088" s="82">
        <v>22881</v>
      </c>
      <c r="M15088" t="s">
        <v>16243</v>
      </c>
    </row>
    <row r="15089" spans="9:13" x14ac:dyDescent="0.25">
      <c r="I15089">
        <v>26082</v>
      </c>
      <c r="J15089" t="s">
        <v>349</v>
      </c>
      <c r="K15089" t="s">
        <v>825</v>
      </c>
      <c r="L15089" s="82">
        <v>22832</v>
      </c>
      <c r="M15089" t="s">
        <v>16244</v>
      </c>
    </row>
    <row r="15090" spans="9:13" x14ac:dyDescent="0.25">
      <c r="I15090">
        <v>26083</v>
      </c>
      <c r="J15090" t="s">
        <v>226</v>
      </c>
      <c r="K15090" t="s">
        <v>992</v>
      </c>
      <c r="L15090" s="82">
        <v>22682</v>
      </c>
      <c r="M15090" t="s">
        <v>16245</v>
      </c>
    </row>
    <row r="15091" spans="9:13" x14ac:dyDescent="0.25">
      <c r="I15091">
        <v>26084</v>
      </c>
      <c r="J15091" t="s">
        <v>166</v>
      </c>
      <c r="K15091" t="s">
        <v>834</v>
      </c>
      <c r="L15091" s="82">
        <v>22762</v>
      </c>
      <c r="M15091" t="s">
        <v>16246</v>
      </c>
    </row>
    <row r="15092" spans="9:13" x14ac:dyDescent="0.25">
      <c r="I15092">
        <v>26085</v>
      </c>
      <c r="J15092" t="s">
        <v>161</v>
      </c>
      <c r="K15092" t="s">
        <v>864</v>
      </c>
      <c r="L15092" s="82">
        <v>22488</v>
      </c>
      <c r="M15092" t="s">
        <v>16247</v>
      </c>
    </row>
    <row r="15093" spans="9:13" x14ac:dyDescent="0.25">
      <c r="I15093">
        <v>26086</v>
      </c>
      <c r="J15093" t="s">
        <v>357</v>
      </c>
      <c r="K15093" t="s">
        <v>887</v>
      </c>
      <c r="L15093" s="82">
        <v>22482</v>
      </c>
      <c r="M15093" t="s">
        <v>16248</v>
      </c>
    </row>
    <row r="15094" spans="9:13" x14ac:dyDescent="0.25">
      <c r="I15094">
        <v>26087</v>
      </c>
      <c r="J15094" t="s">
        <v>291</v>
      </c>
      <c r="K15094" t="s">
        <v>867</v>
      </c>
      <c r="L15094" s="82">
        <v>22489</v>
      </c>
      <c r="M15094" t="s">
        <v>16249</v>
      </c>
    </row>
    <row r="15095" spans="9:13" x14ac:dyDescent="0.25">
      <c r="I15095">
        <v>26088</v>
      </c>
      <c r="J15095" t="s">
        <v>169</v>
      </c>
      <c r="K15095" t="s">
        <v>944</v>
      </c>
      <c r="L15095" s="82">
        <v>22540</v>
      </c>
      <c r="M15095" t="s">
        <v>16250</v>
      </c>
    </row>
    <row r="15096" spans="9:13" x14ac:dyDescent="0.25">
      <c r="I15096">
        <v>26089</v>
      </c>
      <c r="J15096" t="s">
        <v>716</v>
      </c>
      <c r="K15096" t="s">
        <v>839</v>
      </c>
      <c r="L15096" s="82">
        <v>22504</v>
      </c>
      <c r="M15096" t="s">
        <v>16251</v>
      </c>
    </row>
    <row r="15097" spans="9:13" x14ac:dyDescent="0.25">
      <c r="I15097">
        <v>26090</v>
      </c>
      <c r="J15097" t="s">
        <v>554</v>
      </c>
      <c r="K15097" t="s">
        <v>849</v>
      </c>
      <c r="L15097" s="82">
        <v>22577</v>
      </c>
      <c r="M15097" t="s">
        <v>16252</v>
      </c>
    </row>
    <row r="15098" spans="9:13" x14ac:dyDescent="0.25">
      <c r="I15098">
        <v>26091</v>
      </c>
      <c r="J15098" t="s">
        <v>163</v>
      </c>
      <c r="K15098" t="s">
        <v>835</v>
      </c>
      <c r="L15098" s="82">
        <v>22514</v>
      </c>
      <c r="M15098" t="s">
        <v>16253</v>
      </c>
    </row>
    <row r="15099" spans="9:13" x14ac:dyDescent="0.25">
      <c r="I15099">
        <v>26092</v>
      </c>
      <c r="J15099" t="s">
        <v>289</v>
      </c>
      <c r="K15099" t="s">
        <v>363</v>
      </c>
      <c r="L15099" s="82">
        <v>20213</v>
      </c>
      <c r="M15099" t="s">
        <v>16254</v>
      </c>
    </row>
    <row r="15100" spans="9:13" x14ac:dyDescent="0.25">
      <c r="I15100">
        <v>26093</v>
      </c>
      <c r="J15100" t="s">
        <v>275</v>
      </c>
      <c r="K15100" t="s">
        <v>986</v>
      </c>
      <c r="L15100" s="82">
        <v>20311</v>
      </c>
      <c r="M15100" t="s">
        <v>16255</v>
      </c>
    </row>
    <row r="15101" spans="9:13" x14ac:dyDescent="0.25">
      <c r="I15101">
        <v>26094</v>
      </c>
      <c r="J15101" t="s">
        <v>295</v>
      </c>
      <c r="K15101" t="s">
        <v>876</v>
      </c>
      <c r="L15101" s="82">
        <v>20251</v>
      </c>
      <c r="M15101" t="s">
        <v>16256</v>
      </c>
    </row>
    <row r="15102" spans="9:13" x14ac:dyDescent="0.25">
      <c r="I15102">
        <v>26095</v>
      </c>
      <c r="J15102" t="s">
        <v>343</v>
      </c>
      <c r="K15102" t="s">
        <v>596</v>
      </c>
      <c r="L15102" s="82">
        <v>20285</v>
      </c>
      <c r="M15102" t="s">
        <v>16257</v>
      </c>
    </row>
    <row r="15103" spans="9:13" x14ac:dyDescent="0.25">
      <c r="I15103">
        <v>26096</v>
      </c>
      <c r="J15103" t="s">
        <v>480</v>
      </c>
      <c r="K15103" t="s">
        <v>910</v>
      </c>
      <c r="L15103" s="82">
        <v>20114</v>
      </c>
      <c r="M15103" t="s">
        <v>16258</v>
      </c>
    </row>
    <row r="15104" spans="9:13" x14ac:dyDescent="0.25">
      <c r="I15104">
        <v>26097</v>
      </c>
      <c r="J15104" t="s">
        <v>345</v>
      </c>
      <c r="K15104" t="s">
        <v>862</v>
      </c>
      <c r="L15104" s="82">
        <v>12946</v>
      </c>
      <c r="M15104" t="s">
        <v>16259</v>
      </c>
    </row>
    <row r="15105" spans="9:13" x14ac:dyDescent="0.25">
      <c r="I15105">
        <v>26098</v>
      </c>
      <c r="J15105" t="s">
        <v>197</v>
      </c>
      <c r="K15105" t="s">
        <v>726</v>
      </c>
      <c r="L15105" s="82">
        <v>13036</v>
      </c>
      <c r="M15105" t="s">
        <v>16260</v>
      </c>
    </row>
    <row r="15106" spans="9:13" x14ac:dyDescent="0.25">
      <c r="I15106">
        <v>26099</v>
      </c>
      <c r="J15106" t="s">
        <v>601</v>
      </c>
      <c r="K15106" t="s">
        <v>1001</v>
      </c>
      <c r="L15106" s="82">
        <v>13158</v>
      </c>
      <c r="M15106" t="s">
        <v>16261</v>
      </c>
    </row>
    <row r="15107" spans="9:13" x14ac:dyDescent="0.25">
      <c r="I15107">
        <v>26100</v>
      </c>
      <c r="J15107" t="s">
        <v>283</v>
      </c>
      <c r="K15107" t="s">
        <v>1140</v>
      </c>
      <c r="L15107" s="82">
        <v>13242</v>
      </c>
      <c r="M15107" t="s">
        <v>16262</v>
      </c>
    </row>
    <row r="15108" spans="9:13" x14ac:dyDescent="0.25">
      <c r="I15108">
        <v>26101</v>
      </c>
      <c r="J15108" t="s">
        <v>653</v>
      </c>
      <c r="K15108" t="s">
        <v>992</v>
      </c>
      <c r="L15108" s="82">
        <v>13162</v>
      </c>
      <c r="M15108" t="s">
        <v>16263</v>
      </c>
    </row>
    <row r="15109" spans="9:13" x14ac:dyDescent="0.25">
      <c r="I15109">
        <v>26102</v>
      </c>
      <c r="J15109" t="s">
        <v>199</v>
      </c>
      <c r="K15109" t="s">
        <v>928</v>
      </c>
      <c r="L15109" s="82">
        <v>22089</v>
      </c>
      <c r="M15109" t="s">
        <v>16264</v>
      </c>
    </row>
    <row r="15110" spans="9:13" x14ac:dyDescent="0.25">
      <c r="I15110">
        <v>26103</v>
      </c>
      <c r="J15110" t="s">
        <v>595</v>
      </c>
      <c r="K15110" t="s">
        <v>821</v>
      </c>
      <c r="L15110" s="82">
        <v>22001</v>
      </c>
      <c r="M15110" t="s">
        <v>16265</v>
      </c>
    </row>
    <row r="15111" spans="9:13" x14ac:dyDescent="0.25">
      <c r="I15111">
        <v>26104</v>
      </c>
      <c r="J15111" t="s">
        <v>527</v>
      </c>
      <c r="K15111" t="s">
        <v>843</v>
      </c>
      <c r="L15111" s="82">
        <v>21960</v>
      </c>
      <c r="M15111" t="s">
        <v>16266</v>
      </c>
    </row>
    <row r="15112" spans="9:13" x14ac:dyDescent="0.25">
      <c r="I15112">
        <v>26105</v>
      </c>
      <c r="J15112" t="s">
        <v>363</v>
      </c>
      <c r="K15112" t="s">
        <v>959</v>
      </c>
      <c r="L15112" s="82">
        <v>22230</v>
      </c>
      <c r="M15112" t="s">
        <v>16267</v>
      </c>
    </row>
    <row r="15113" spans="9:13" x14ac:dyDescent="0.25">
      <c r="I15113">
        <v>26106</v>
      </c>
      <c r="J15113" t="s">
        <v>675</v>
      </c>
      <c r="K15113" t="s">
        <v>841</v>
      </c>
      <c r="L15113" s="82">
        <v>21987</v>
      </c>
      <c r="M15113" t="s">
        <v>16268</v>
      </c>
    </row>
    <row r="15114" spans="9:13" x14ac:dyDescent="0.25">
      <c r="I15114">
        <v>26107</v>
      </c>
      <c r="J15114" t="s">
        <v>332</v>
      </c>
      <c r="K15114" t="s">
        <v>495</v>
      </c>
      <c r="L15114" s="82">
        <v>22018</v>
      </c>
      <c r="M15114" t="s">
        <v>16269</v>
      </c>
    </row>
    <row r="15115" spans="9:13" x14ac:dyDescent="0.25">
      <c r="I15115">
        <v>26108</v>
      </c>
      <c r="J15115" t="s">
        <v>557</v>
      </c>
      <c r="K15115" t="s">
        <v>953</v>
      </c>
      <c r="L15115" s="82">
        <v>22041</v>
      </c>
      <c r="M15115" t="s">
        <v>16270</v>
      </c>
    </row>
    <row r="15116" spans="9:13" x14ac:dyDescent="0.25">
      <c r="I15116">
        <v>26109</v>
      </c>
      <c r="J15116" t="s">
        <v>234</v>
      </c>
      <c r="K15116" t="s">
        <v>932</v>
      </c>
      <c r="L15116" s="82">
        <v>19970</v>
      </c>
      <c r="M15116" t="s">
        <v>16271</v>
      </c>
    </row>
    <row r="15117" spans="9:13" x14ac:dyDescent="0.25">
      <c r="I15117">
        <v>26110</v>
      </c>
      <c r="J15117" t="s">
        <v>283</v>
      </c>
      <c r="K15117" t="s">
        <v>686</v>
      </c>
      <c r="L15117" s="82">
        <v>20033</v>
      </c>
      <c r="M15117" t="s">
        <v>16272</v>
      </c>
    </row>
    <row r="15118" spans="9:13" x14ac:dyDescent="0.25">
      <c r="I15118">
        <v>26111</v>
      </c>
      <c r="J15118" t="s">
        <v>295</v>
      </c>
      <c r="K15118" t="s">
        <v>918</v>
      </c>
      <c r="L15118" s="82">
        <v>19915</v>
      </c>
      <c r="M15118" t="s">
        <v>16273</v>
      </c>
    </row>
    <row r="15119" spans="9:13" x14ac:dyDescent="0.25">
      <c r="I15119">
        <v>26112</v>
      </c>
      <c r="J15119" t="s">
        <v>166</v>
      </c>
      <c r="K15119" t="s">
        <v>944</v>
      </c>
      <c r="L15119" s="82">
        <v>19581</v>
      </c>
      <c r="M15119" t="s">
        <v>16274</v>
      </c>
    </row>
    <row r="15120" spans="9:13" x14ac:dyDescent="0.25">
      <c r="I15120">
        <v>26113</v>
      </c>
      <c r="J15120" t="s">
        <v>588</v>
      </c>
      <c r="K15120" t="s">
        <v>911</v>
      </c>
      <c r="L15120" s="82">
        <v>19431</v>
      </c>
      <c r="M15120" t="s">
        <v>16275</v>
      </c>
    </row>
    <row r="15121" spans="9:13" x14ac:dyDescent="0.25">
      <c r="I15121">
        <v>26114</v>
      </c>
      <c r="J15121" t="s">
        <v>521</v>
      </c>
      <c r="K15121" t="s">
        <v>984</v>
      </c>
      <c r="L15121" s="82">
        <v>19407</v>
      </c>
      <c r="M15121" t="s">
        <v>16276</v>
      </c>
    </row>
    <row r="15122" spans="9:13" x14ac:dyDescent="0.25">
      <c r="I15122">
        <v>26115</v>
      </c>
      <c r="J15122" t="s">
        <v>225</v>
      </c>
      <c r="K15122" t="s">
        <v>397</v>
      </c>
      <c r="L15122" s="82">
        <v>19656</v>
      </c>
      <c r="M15122" t="s">
        <v>16277</v>
      </c>
    </row>
    <row r="15123" spans="9:13" x14ac:dyDescent="0.25">
      <c r="I15123">
        <v>26116</v>
      </c>
      <c r="J15123" t="s">
        <v>291</v>
      </c>
      <c r="K15123" t="s">
        <v>664</v>
      </c>
      <c r="L15123" s="82">
        <v>19545</v>
      </c>
      <c r="M15123" t="s">
        <v>16278</v>
      </c>
    </row>
    <row r="15124" spans="9:13" x14ac:dyDescent="0.25">
      <c r="I15124">
        <v>26117</v>
      </c>
      <c r="J15124" t="s">
        <v>496</v>
      </c>
      <c r="K15124" t="s">
        <v>910</v>
      </c>
      <c r="L15124" s="82">
        <v>19275</v>
      </c>
      <c r="M15124" t="s">
        <v>16279</v>
      </c>
    </row>
    <row r="15125" spans="9:13" x14ac:dyDescent="0.25">
      <c r="I15125">
        <v>26118</v>
      </c>
      <c r="J15125" t="s">
        <v>291</v>
      </c>
      <c r="K15125" t="s">
        <v>876</v>
      </c>
      <c r="L15125" s="82">
        <v>19231</v>
      </c>
      <c r="M15125" t="s">
        <v>16280</v>
      </c>
    </row>
    <row r="15126" spans="9:13" x14ac:dyDescent="0.25">
      <c r="I15126">
        <v>26119</v>
      </c>
      <c r="J15126" t="s">
        <v>312</v>
      </c>
      <c r="K15126" t="s">
        <v>937</v>
      </c>
      <c r="L15126" s="82">
        <v>18950</v>
      </c>
      <c r="M15126" t="s">
        <v>16281</v>
      </c>
    </row>
    <row r="15127" spans="9:13" x14ac:dyDescent="0.25">
      <c r="I15127">
        <v>26120</v>
      </c>
      <c r="J15127" t="s">
        <v>399</v>
      </c>
      <c r="K15127" t="s">
        <v>958</v>
      </c>
      <c r="L15127" s="82">
        <v>18739</v>
      </c>
      <c r="M15127" t="s">
        <v>16282</v>
      </c>
    </row>
    <row r="15128" spans="9:13" x14ac:dyDescent="0.25">
      <c r="I15128">
        <v>26121</v>
      </c>
      <c r="J15128" t="s">
        <v>583</v>
      </c>
      <c r="K15128" t="s">
        <v>615</v>
      </c>
      <c r="L15128" s="82">
        <v>18826</v>
      </c>
      <c r="M15128" t="s">
        <v>16283</v>
      </c>
    </row>
    <row r="15129" spans="9:13" x14ac:dyDescent="0.25">
      <c r="I15129">
        <v>26122</v>
      </c>
      <c r="J15129" t="s">
        <v>160</v>
      </c>
      <c r="K15129" t="s">
        <v>959</v>
      </c>
      <c r="L15129" s="82">
        <v>18725</v>
      </c>
      <c r="M15129" t="s">
        <v>16284</v>
      </c>
    </row>
    <row r="15130" spans="9:13" x14ac:dyDescent="0.25">
      <c r="I15130">
        <v>26123</v>
      </c>
      <c r="J15130" t="s">
        <v>448</v>
      </c>
      <c r="K15130" t="s">
        <v>749</v>
      </c>
      <c r="L15130" s="82">
        <v>18939</v>
      </c>
      <c r="M15130" t="s">
        <v>16285</v>
      </c>
    </row>
    <row r="15131" spans="9:13" x14ac:dyDescent="0.25">
      <c r="I15131">
        <v>26124</v>
      </c>
      <c r="J15131" t="s">
        <v>723</v>
      </c>
      <c r="K15131" t="s">
        <v>283</v>
      </c>
      <c r="L15131" s="82">
        <v>18334</v>
      </c>
      <c r="M15131" t="s">
        <v>16286</v>
      </c>
    </row>
    <row r="15132" spans="9:13" x14ac:dyDescent="0.25">
      <c r="I15132">
        <v>26125</v>
      </c>
      <c r="J15132" t="s">
        <v>360</v>
      </c>
      <c r="K15132" t="s">
        <v>925</v>
      </c>
      <c r="L15132" s="82">
        <v>18581</v>
      </c>
      <c r="M15132" t="s">
        <v>16287</v>
      </c>
    </row>
    <row r="15133" spans="9:13" x14ac:dyDescent="0.25">
      <c r="I15133">
        <v>26126</v>
      </c>
      <c r="J15133" t="s">
        <v>318</v>
      </c>
      <c r="K15133" t="s">
        <v>1001</v>
      </c>
      <c r="L15133" s="82">
        <v>18197</v>
      </c>
      <c r="M15133" t="s">
        <v>16288</v>
      </c>
    </row>
    <row r="15134" spans="9:13" x14ac:dyDescent="0.25">
      <c r="I15134">
        <v>26127</v>
      </c>
      <c r="J15134" t="s">
        <v>716</v>
      </c>
      <c r="K15134" t="s">
        <v>885</v>
      </c>
      <c r="L15134" s="82">
        <v>17990</v>
      </c>
      <c r="M15134" t="s">
        <v>16289</v>
      </c>
    </row>
    <row r="15135" spans="9:13" x14ac:dyDescent="0.25">
      <c r="I15135">
        <v>26128</v>
      </c>
      <c r="J15135" t="s">
        <v>496</v>
      </c>
      <c r="K15135" t="s">
        <v>888</v>
      </c>
      <c r="L15135" s="82">
        <v>18045</v>
      </c>
      <c r="M15135" t="s">
        <v>16290</v>
      </c>
    </row>
    <row r="15136" spans="9:13" x14ac:dyDescent="0.25">
      <c r="I15136">
        <v>26129</v>
      </c>
      <c r="J15136" t="s">
        <v>730</v>
      </c>
      <c r="K15136" t="s">
        <v>895</v>
      </c>
      <c r="L15136" s="82">
        <v>23471</v>
      </c>
      <c r="M15136" t="s">
        <v>16291</v>
      </c>
    </row>
    <row r="15137" spans="9:13" x14ac:dyDescent="0.25">
      <c r="I15137">
        <v>26130</v>
      </c>
      <c r="J15137" t="s">
        <v>678</v>
      </c>
      <c r="K15137" t="s">
        <v>899</v>
      </c>
      <c r="L15137" s="82">
        <v>23694</v>
      </c>
      <c r="M15137" t="s">
        <v>16292</v>
      </c>
    </row>
    <row r="15138" spans="9:13" x14ac:dyDescent="0.25">
      <c r="I15138">
        <v>26131</v>
      </c>
      <c r="J15138" t="s">
        <v>304</v>
      </c>
      <c r="K15138" t="s">
        <v>831</v>
      </c>
      <c r="L15138" s="82">
        <v>23310</v>
      </c>
      <c r="M15138" t="s">
        <v>16293</v>
      </c>
    </row>
    <row r="15139" spans="9:13" x14ac:dyDescent="0.25">
      <c r="I15139">
        <v>26132</v>
      </c>
      <c r="J15139" t="s">
        <v>513</v>
      </c>
      <c r="K15139" t="s">
        <v>960</v>
      </c>
      <c r="L15139" s="82">
        <v>23359</v>
      </c>
      <c r="M15139" t="s">
        <v>16294</v>
      </c>
    </row>
    <row r="15140" spans="9:13" x14ac:dyDescent="0.25">
      <c r="I15140">
        <v>26133</v>
      </c>
      <c r="J15140" t="s">
        <v>186</v>
      </c>
      <c r="K15140" t="s">
        <v>995</v>
      </c>
      <c r="L15140" s="82">
        <v>23203</v>
      </c>
      <c r="M15140" t="s">
        <v>16295</v>
      </c>
    </row>
    <row r="15141" spans="9:13" x14ac:dyDescent="0.25">
      <c r="I15141">
        <v>26134</v>
      </c>
      <c r="J15141" t="s">
        <v>632</v>
      </c>
      <c r="K15141" t="s">
        <v>919</v>
      </c>
      <c r="L15141" s="82">
        <v>24597</v>
      </c>
      <c r="M15141" t="s">
        <v>16296</v>
      </c>
    </row>
    <row r="15142" spans="9:13" x14ac:dyDescent="0.25">
      <c r="I15142">
        <v>26135</v>
      </c>
      <c r="J15142" t="s">
        <v>317</v>
      </c>
      <c r="K15142" t="s">
        <v>966</v>
      </c>
      <c r="L15142" s="82">
        <v>24524</v>
      </c>
      <c r="M15142" t="s">
        <v>16297</v>
      </c>
    </row>
    <row r="15143" spans="9:13" x14ac:dyDescent="0.25">
      <c r="I15143">
        <v>26136</v>
      </c>
      <c r="J15143" t="s">
        <v>728</v>
      </c>
      <c r="K15143" t="s">
        <v>854</v>
      </c>
      <c r="L15143" s="82">
        <v>24650</v>
      </c>
      <c r="M15143" t="s">
        <v>16298</v>
      </c>
    </row>
    <row r="15144" spans="9:13" x14ac:dyDescent="0.25">
      <c r="I15144">
        <v>26137</v>
      </c>
      <c r="J15144" t="s">
        <v>540</v>
      </c>
      <c r="K15144" t="s">
        <v>957</v>
      </c>
      <c r="L15144" s="82">
        <v>24570</v>
      </c>
      <c r="M15144" t="s">
        <v>16299</v>
      </c>
    </row>
    <row r="15145" spans="9:13" x14ac:dyDescent="0.25">
      <c r="I15145">
        <v>26138</v>
      </c>
      <c r="J15145" t="s">
        <v>328</v>
      </c>
      <c r="K15145" t="s">
        <v>885</v>
      </c>
      <c r="L15145" s="82">
        <v>22714</v>
      </c>
      <c r="M15145" t="s">
        <v>16300</v>
      </c>
    </row>
    <row r="15146" spans="9:13" x14ac:dyDescent="0.25">
      <c r="I15146">
        <v>26139</v>
      </c>
      <c r="J15146" t="s">
        <v>656</v>
      </c>
      <c r="K15146" t="s">
        <v>863</v>
      </c>
      <c r="L15146" s="82">
        <v>22483</v>
      </c>
      <c r="M15146" t="s">
        <v>16301</v>
      </c>
    </row>
    <row r="15147" spans="9:13" x14ac:dyDescent="0.25">
      <c r="I15147">
        <v>26140</v>
      </c>
      <c r="J15147" t="s">
        <v>228</v>
      </c>
      <c r="K15147" t="s">
        <v>909</v>
      </c>
      <c r="L15147" s="82">
        <v>24469</v>
      </c>
      <c r="M15147" t="s">
        <v>16302</v>
      </c>
    </row>
    <row r="15148" spans="9:13" x14ac:dyDescent="0.25">
      <c r="I15148">
        <v>26141</v>
      </c>
      <c r="J15148" t="s">
        <v>472</v>
      </c>
      <c r="K15148" t="s">
        <v>824</v>
      </c>
      <c r="L15148" s="82">
        <v>24377</v>
      </c>
      <c r="M15148" t="s">
        <v>16303</v>
      </c>
    </row>
    <row r="15149" spans="9:13" x14ac:dyDescent="0.25">
      <c r="I15149">
        <v>26142</v>
      </c>
      <c r="J15149" t="s">
        <v>252</v>
      </c>
      <c r="K15149" t="s">
        <v>855</v>
      </c>
      <c r="L15149" s="82">
        <v>22276</v>
      </c>
      <c r="M15149" t="s">
        <v>16304</v>
      </c>
    </row>
    <row r="15150" spans="9:13" x14ac:dyDescent="0.25">
      <c r="I15150">
        <v>26143</v>
      </c>
      <c r="J15150" t="s">
        <v>202</v>
      </c>
      <c r="K15150" t="s">
        <v>828</v>
      </c>
      <c r="L15150" s="82">
        <v>21771</v>
      </c>
      <c r="M15150" t="s">
        <v>16305</v>
      </c>
    </row>
    <row r="15151" spans="9:13" x14ac:dyDescent="0.25">
      <c r="I15151">
        <v>26144</v>
      </c>
      <c r="J15151" t="s">
        <v>539</v>
      </c>
      <c r="K15151" t="s">
        <v>171</v>
      </c>
      <c r="L15151" s="82">
        <v>12093</v>
      </c>
      <c r="M15151" t="s">
        <v>16306</v>
      </c>
    </row>
    <row r="15152" spans="9:13" x14ac:dyDescent="0.25">
      <c r="I15152">
        <v>26145</v>
      </c>
      <c r="J15152" t="s">
        <v>390</v>
      </c>
      <c r="K15152" t="s">
        <v>922</v>
      </c>
      <c r="L15152" s="82">
        <v>24028</v>
      </c>
      <c r="M15152" t="s">
        <v>16307</v>
      </c>
    </row>
    <row r="15153" spans="9:13" x14ac:dyDescent="0.25">
      <c r="I15153">
        <v>26146</v>
      </c>
      <c r="J15153" t="s">
        <v>428</v>
      </c>
      <c r="K15153" t="s">
        <v>838</v>
      </c>
      <c r="L15153" s="82">
        <v>23812</v>
      </c>
      <c r="M15153" t="s">
        <v>16308</v>
      </c>
    </row>
    <row r="15154" spans="9:13" x14ac:dyDescent="0.25">
      <c r="I15154">
        <v>26147</v>
      </c>
      <c r="J15154" t="s">
        <v>468</v>
      </c>
      <c r="K15154" t="s">
        <v>981</v>
      </c>
      <c r="L15154" s="82">
        <v>23774</v>
      </c>
      <c r="M15154" t="s">
        <v>16309</v>
      </c>
    </row>
    <row r="15155" spans="9:13" x14ac:dyDescent="0.25">
      <c r="I15155">
        <v>26148</v>
      </c>
      <c r="J15155" t="s">
        <v>725</v>
      </c>
      <c r="K15155" t="s">
        <v>953</v>
      </c>
      <c r="L15155" s="82">
        <v>23828</v>
      </c>
      <c r="M15155" t="s">
        <v>16310</v>
      </c>
    </row>
    <row r="15156" spans="9:13" x14ac:dyDescent="0.25">
      <c r="I15156">
        <v>26149</v>
      </c>
      <c r="J15156" t="s">
        <v>216</v>
      </c>
      <c r="K15156" t="s">
        <v>897</v>
      </c>
      <c r="L15156" s="82">
        <v>23450</v>
      </c>
      <c r="M15156" t="s">
        <v>16311</v>
      </c>
    </row>
    <row r="15157" spans="9:13" x14ac:dyDescent="0.25">
      <c r="I15157">
        <v>26150</v>
      </c>
      <c r="J15157" t="s">
        <v>348</v>
      </c>
      <c r="K15157" t="s">
        <v>1003</v>
      </c>
      <c r="L15157" s="82">
        <v>23677</v>
      </c>
      <c r="M15157" t="s">
        <v>16312</v>
      </c>
    </row>
    <row r="15158" spans="9:13" x14ac:dyDescent="0.25">
      <c r="I15158">
        <v>26151</v>
      </c>
      <c r="J15158" t="s">
        <v>453</v>
      </c>
      <c r="K15158" t="s">
        <v>726</v>
      </c>
      <c r="L15158" s="82">
        <v>21586</v>
      </c>
      <c r="M15158" t="s">
        <v>16313</v>
      </c>
    </row>
    <row r="15159" spans="9:13" x14ac:dyDescent="0.25">
      <c r="I15159">
        <v>26152</v>
      </c>
      <c r="J15159" t="s">
        <v>180</v>
      </c>
      <c r="K15159" t="s">
        <v>921</v>
      </c>
      <c r="L15159" s="82">
        <v>23236</v>
      </c>
      <c r="M15159" t="s">
        <v>16314</v>
      </c>
    </row>
    <row r="15160" spans="9:13" x14ac:dyDescent="0.25">
      <c r="I15160">
        <v>26153</v>
      </c>
      <c r="J15160" t="s">
        <v>552</v>
      </c>
      <c r="K15160" t="s">
        <v>955</v>
      </c>
      <c r="L15160" s="82">
        <v>22776</v>
      </c>
      <c r="M15160" t="s">
        <v>16315</v>
      </c>
    </row>
    <row r="15161" spans="9:13" x14ac:dyDescent="0.25">
      <c r="I15161">
        <v>26154</v>
      </c>
      <c r="J15161" t="s">
        <v>645</v>
      </c>
      <c r="K15161" t="s">
        <v>990</v>
      </c>
      <c r="L15161" s="82">
        <v>22947</v>
      </c>
      <c r="M15161" t="s">
        <v>16316</v>
      </c>
    </row>
    <row r="15162" spans="9:13" x14ac:dyDescent="0.25">
      <c r="I15162">
        <v>26155</v>
      </c>
      <c r="J15162" t="s">
        <v>238</v>
      </c>
      <c r="K15162" t="s">
        <v>844</v>
      </c>
      <c r="L15162" s="82">
        <v>22911</v>
      </c>
      <c r="M15162" t="s">
        <v>16317</v>
      </c>
    </row>
    <row r="15163" spans="9:13" x14ac:dyDescent="0.25">
      <c r="I15163">
        <v>26156</v>
      </c>
      <c r="J15163" t="s">
        <v>157</v>
      </c>
      <c r="K15163" t="s">
        <v>904</v>
      </c>
      <c r="L15163" s="82">
        <v>22742</v>
      </c>
      <c r="M15163" t="s">
        <v>16318</v>
      </c>
    </row>
    <row r="15164" spans="9:13" x14ac:dyDescent="0.25">
      <c r="I15164">
        <v>26157</v>
      </c>
      <c r="J15164" t="s">
        <v>620</v>
      </c>
      <c r="K15164" t="s">
        <v>967</v>
      </c>
      <c r="L15164" s="82">
        <v>22323</v>
      </c>
      <c r="M15164" t="s">
        <v>16319</v>
      </c>
    </row>
    <row r="15165" spans="9:13" x14ac:dyDescent="0.25">
      <c r="I15165">
        <v>26158</v>
      </c>
      <c r="J15165" t="s">
        <v>330</v>
      </c>
      <c r="K15165" t="s">
        <v>920</v>
      </c>
      <c r="L15165" s="82">
        <v>21047</v>
      </c>
      <c r="M15165" t="s">
        <v>16320</v>
      </c>
    </row>
    <row r="15166" spans="9:13" x14ac:dyDescent="0.25">
      <c r="I15166">
        <v>26159</v>
      </c>
      <c r="J15166" t="s">
        <v>389</v>
      </c>
      <c r="K15166" t="s">
        <v>961</v>
      </c>
      <c r="L15166" s="82">
        <v>21011</v>
      </c>
      <c r="M15166" t="s">
        <v>16321</v>
      </c>
    </row>
    <row r="15167" spans="9:13" x14ac:dyDescent="0.25">
      <c r="I15167">
        <v>26160</v>
      </c>
      <c r="J15167" t="s">
        <v>191</v>
      </c>
      <c r="K15167" t="s">
        <v>840</v>
      </c>
      <c r="L15167" s="82">
        <v>21058</v>
      </c>
      <c r="M15167" t="s">
        <v>16322</v>
      </c>
    </row>
    <row r="15168" spans="9:13" x14ac:dyDescent="0.25">
      <c r="I15168">
        <v>26161</v>
      </c>
      <c r="J15168" t="s">
        <v>639</v>
      </c>
      <c r="K15168" t="s">
        <v>879</v>
      </c>
      <c r="L15168" s="82">
        <v>22208</v>
      </c>
      <c r="M15168" t="s">
        <v>16323</v>
      </c>
    </row>
    <row r="15169" spans="9:13" x14ac:dyDescent="0.25">
      <c r="I15169">
        <v>26162</v>
      </c>
      <c r="J15169" t="s">
        <v>650</v>
      </c>
      <c r="K15169" t="s">
        <v>964</v>
      </c>
      <c r="L15169" s="82">
        <v>22138</v>
      </c>
      <c r="M15169" t="s">
        <v>16324</v>
      </c>
    </row>
    <row r="15170" spans="9:13" x14ac:dyDescent="0.25">
      <c r="I15170">
        <v>26163</v>
      </c>
      <c r="J15170" t="s">
        <v>648</v>
      </c>
      <c r="K15170" t="s">
        <v>904</v>
      </c>
      <c r="L15170" s="82">
        <v>22054</v>
      </c>
      <c r="M15170" t="s">
        <v>16325</v>
      </c>
    </row>
    <row r="15171" spans="9:13" x14ac:dyDescent="0.25">
      <c r="I15171">
        <v>26164</v>
      </c>
      <c r="J15171" t="s">
        <v>666</v>
      </c>
      <c r="K15171" t="s">
        <v>908</v>
      </c>
      <c r="L15171" s="82">
        <v>22262</v>
      </c>
      <c r="M15171" t="s">
        <v>16326</v>
      </c>
    </row>
    <row r="15172" spans="9:13" x14ac:dyDescent="0.25">
      <c r="I15172">
        <v>26165</v>
      </c>
      <c r="J15172" t="s">
        <v>318</v>
      </c>
      <c r="K15172" t="s">
        <v>862</v>
      </c>
      <c r="L15172" s="82">
        <v>20877</v>
      </c>
      <c r="M15172" t="s">
        <v>16327</v>
      </c>
    </row>
    <row r="15173" spans="9:13" x14ac:dyDescent="0.25">
      <c r="I15173">
        <v>26166</v>
      </c>
      <c r="J15173" t="s">
        <v>423</v>
      </c>
      <c r="K15173" t="s">
        <v>1018</v>
      </c>
      <c r="L15173" s="82">
        <v>20521</v>
      </c>
      <c r="M15173" t="s">
        <v>16328</v>
      </c>
    </row>
    <row r="15174" spans="9:13" x14ac:dyDescent="0.25">
      <c r="I15174">
        <v>26167</v>
      </c>
      <c r="J15174" t="s">
        <v>193</v>
      </c>
      <c r="K15174" t="s">
        <v>847</v>
      </c>
      <c r="L15174" s="82">
        <v>19500</v>
      </c>
      <c r="M15174" t="s">
        <v>16329</v>
      </c>
    </row>
    <row r="15175" spans="9:13" x14ac:dyDescent="0.25">
      <c r="I15175">
        <v>26168</v>
      </c>
      <c r="J15175" t="s">
        <v>161</v>
      </c>
      <c r="K15175" t="s">
        <v>942</v>
      </c>
      <c r="L15175" s="82">
        <v>27998</v>
      </c>
      <c r="M15175" t="s">
        <v>16330</v>
      </c>
    </row>
    <row r="15176" spans="9:13" x14ac:dyDescent="0.25">
      <c r="I15176">
        <v>26169</v>
      </c>
      <c r="J15176" t="s">
        <v>318</v>
      </c>
      <c r="K15176" t="s">
        <v>126</v>
      </c>
      <c r="L15176" s="82">
        <v>27821</v>
      </c>
      <c r="M15176" t="s">
        <v>16331</v>
      </c>
    </row>
    <row r="15177" spans="9:13" x14ac:dyDescent="0.25">
      <c r="I15177">
        <v>26170</v>
      </c>
      <c r="J15177" t="s">
        <v>503</v>
      </c>
      <c r="K15177" t="s">
        <v>834</v>
      </c>
      <c r="L15177" s="82">
        <v>27884</v>
      </c>
      <c r="M15177" t="s">
        <v>16332</v>
      </c>
    </row>
    <row r="15178" spans="9:13" x14ac:dyDescent="0.25">
      <c r="I15178">
        <v>26171</v>
      </c>
      <c r="J15178" t="s">
        <v>519</v>
      </c>
      <c r="K15178" t="s">
        <v>826</v>
      </c>
      <c r="L15178" s="82">
        <v>27640</v>
      </c>
      <c r="M15178" t="s">
        <v>16333</v>
      </c>
    </row>
    <row r="15179" spans="9:13" x14ac:dyDescent="0.25">
      <c r="I15179">
        <v>26172</v>
      </c>
      <c r="J15179" t="s">
        <v>583</v>
      </c>
      <c r="K15179" t="s">
        <v>857</v>
      </c>
      <c r="L15179" s="82">
        <v>27624</v>
      </c>
      <c r="M15179" t="s">
        <v>16334</v>
      </c>
    </row>
    <row r="15180" spans="9:13" x14ac:dyDescent="0.25">
      <c r="I15180">
        <v>26173</v>
      </c>
      <c r="J15180" t="s">
        <v>414</v>
      </c>
      <c r="K15180" t="s">
        <v>911</v>
      </c>
      <c r="L15180" s="82">
        <v>28035</v>
      </c>
      <c r="M15180" t="s">
        <v>16335</v>
      </c>
    </row>
    <row r="15181" spans="9:13" x14ac:dyDescent="0.25">
      <c r="I15181">
        <v>26174</v>
      </c>
      <c r="J15181" t="s">
        <v>521</v>
      </c>
      <c r="K15181" t="s">
        <v>934</v>
      </c>
      <c r="L15181" s="82">
        <v>29398</v>
      </c>
      <c r="M15181" t="s">
        <v>16336</v>
      </c>
    </row>
    <row r="15182" spans="9:13" x14ac:dyDescent="0.25">
      <c r="I15182">
        <v>26175</v>
      </c>
      <c r="J15182" t="s">
        <v>299</v>
      </c>
      <c r="K15182" t="s">
        <v>926</v>
      </c>
      <c r="L15182" s="82">
        <v>29450</v>
      </c>
      <c r="M15182" t="s">
        <v>16337</v>
      </c>
    </row>
    <row r="15183" spans="9:13" x14ac:dyDescent="0.25">
      <c r="I15183">
        <v>26176</v>
      </c>
      <c r="J15183" t="s">
        <v>286</v>
      </c>
      <c r="K15183" t="s">
        <v>973</v>
      </c>
      <c r="L15183" s="82">
        <v>29449</v>
      </c>
      <c r="M15183" t="s">
        <v>16338</v>
      </c>
    </row>
    <row r="15184" spans="9:13" x14ac:dyDescent="0.25">
      <c r="I15184">
        <v>26177</v>
      </c>
      <c r="J15184" t="s">
        <v>275</v>
      </c>
      <c r="K15184" t="s">
        <v>861</v>
      </c>
      <c r="L15184" s="82">
        <v>29501</v>
      </c>
      <c r="M15184" t="s">
        <v>16339</v>
      </c>
    </row>
    <row r="15185" spans="9:13" x14ac:dyDescent="0.25">
      <c r="I15185">
        <v>26178</v>
      </c>
      <c r="J15185" t="s">
        <v>689</v>
      </c>
      <c r="K15185" t="s">
        <v>867</v>
      </c>
      <c r="L15185" s="82">
        <v>29343</v>
      </c>
      <c r="M15185" t="s">
        <v>16340</v>
      </c>
    </row>
    <row r="15186" spans="9:13" x14ac:dyDescent="0.25">
      <c r="I15186">
        <v>26179</v>
      </c>
      <c r="J15186" t="s">
        <v>608</v>
      </c>
      <c r="K15186" t="s">
        <v>932</v>
      </c>
      <c r="L15186" s="82">
        <v>16963</v>
      </c>
      <c r="M15186" t="s">
        <v>16341</v>
      </c>
    </row>
    <row r="15187" spans="9:13" x14ac:dyDescent="0.25">
      <c r="I15187">
        <v>26180</v>
      </c>
      <c r="J15187" t="s">
        <v>277</v>
      </c>
      <c r="K15187" t="s">
        <v>876</v>
      </c>
      <c r="L15187" s="82">
        <v>28523</v>
      </c>
      <c r="M15187" t="s">
        <v>16342</v>
      </c>
    </row>
    <row r="15188" spans="9:13" x14ac:dyDescent="0.25">
      <c r="I15188">
        <v>26181</v>
      </c>
      <c r="J15188" t="s">
        <v>227</v>
      </c>
      <c r="K15188" t="s">
        <v>262</v>
      </c>
      <c r="L15188" s="82">
        <v>28537</v>
      </c>
      <c r="M15188" t="s">
        <v>16343</v>
      </c>
    </row>
    <row r="15189" spans="9:13" x14ac:dyDescent="0.25">
      <c r="I15189">
        <v>26182</v>
      </c>
      <c r="J15189" t="s">
        <v>388</v>
      </c>
      <c r="K15189" t="s">
        <v>877</v>
      </c>
      <c r="L15189" s="82">
        <v>13980</v>
      </c>
      <c r="M15189" t="s">
        <v>16344</v>
      </c>
    </row>
    <row r="15190" spans="9:13" x14ac:dyDescent="0.25">
      <c r="I15190">
        <v>26183</v>
      </c>
      <c r="J15190" t="s">
        <v>698</v>
      </c>
      <c r="K15190" t="s">
        <v>375</v>
      </c>
      <c r="L15190" s="82">
        <v>28160</v>
      </c>
      <c r="M15190" t="s">
        <v>16345</v>
      </c>
    </row>
    <row r="15191" spans="9:13" x14ac:dyDescent="0.25">
      <c r="I15191">
        <v>26184</v>
      </c>
      <c r="J15191" t="s">
        <v>430</v>
      </c>
      <c r="K15191" t="s">
        <v>840</v>
      </c>
      <c r="L15191" s="82">
        <v>28186</v>
      </c>
      <c r="M15191" t="s">
        <v>16346</v>
      </c>
    </row>
    <row r="15192" spans="9:13" x14ac:dyDescent="0.25">
      <c r="I15192">
        <v>26185</v>
      </c>
      <c r="J15192" t="s">
        <v>506</v>
      </c>
      <c r="K15192" t="s">
        <v>987</v>
      </c>
      <c r="L15192" s="82">
        <v>28146</v>
      </c>
      <c r="M15192" t="s">
        <v>16347</v>
      </c>
    </row>
    <row r="15193" spans="9:13" x14ac:dyDescent="0.25">
      <c r="I15193">
        <v>26186</v>
      </c>
      <c r="J15193" t="s">
        <v>568</v>
      </c>
      <c r="K15193" t="s">
        <v>921</v>
      </c>
      <c r="L15193" s="82">
        <v>14544</v>
      </c>
      <c r="M15193" t="s">
        <v>16348</v>
      </c>
    </row>
    <row r="15194" spans="9:13" x14ac:dyDescent="0.25">
      <c r="I15194">
        <v>26187</v>
      </c>
      <c r="J15194" t="s">
        <v>594</v>
      </c>
      <c r="K15194" t="s">
        <v>921</v>
      </c>
      <c r="L15194" s="82">
        <v>14753</v>
      </c>
      <c r="M15194" t="s">
        <v>16349</v>
      </c>
    </row>
    <row r="15195" spans="9:13" x14ac:dyDescent="0.25">
      <c r="I15195">
        <v>26188</v>
      </c>
      <c r="J15195" t="s">
        <v>487</v>
      </c>
      <c r="K15195" t="s">
        <v>360</v>
      </c>
      <c r="L15195" s="82">
        <v>14892</v>
      </c>
      <c r="M15195" t="s">
        <v>16350</v>
      </c>
    </row>
    <row r="15196" spans="9:13" x14ac:dyDescent="0.25">
      <c r="I15196">
        <v>26189</v>
      </c>
      <c r="J15196" t="s">
        <v>445</v>
      </c>
      <c r="K15196" t="s">
        <v>880</v>
      </c>
      <c r="L15196" s="82">
        <v>14703</v>
      </c>
      <c r="M15196" t="s">
        <v>16351</v>
      </c>
    </row>
    <row r="15197" spans="9:13" x14ac:dyDescent="0.25">
      <c r="I15197">
        <v>26190</v>
      </c>
      <c r="J15197" t="s">
        <v>375</v>
      </c>
      <c r="K15197" t="s">
        <v>1007</v>
      </c>
      <c r="L15197" s="82">
        <v>15203</v>
      </c>
      <c r="M15197" t="s">
        <v>16352</v>
      </c>
    </row>
    <row r="15198" spans="9:13" x14ac:dyDescent="0.25">
      <c r="I15198">
        <v>26191</v>
      </c>
      <c r="J15198" t="s">
        <v>148</v>
      </c>
      <c r="K15198" t="s">
        <v>838</v>
      </c>
      <c r="L15198" s="82">
        <v>15776</v>
      </c>
      <c r="M15198" t="s">
        <v>16353</v>
      </c>
    </row>
    <row r="15199" spans="9:13" x14ac:dyDescent="0.25">
      <c r="I15199">
        <v>26192</v>
      </c>
      <c r="J15199" t="s">
        <v>206</v>
      </c>
      <c r="K15199" t="s">
        <v>837</v>
      </c>
      <c r="L15199" s="82">
        <v>15899</v>
      </c>
      <c r="M15199" t="s">
        <v>16354</v>
      </c>
    </row>
    <row r="15200" spans="9:13" x14ac:dyDescent="0.25">
      <c r="I15200">
        <v>26193</v>
      </c>
      <c r="J15200" t="s">
        <v>297</v>
      </c>
      <c r="K15200" t="s">
        <v>843</v>
      </c>
      <c r="L15200" s="82">
        <v>27791</v>
      </c>
      <c r="M15200" t="s">
        <v>16355</v>
      </c>
    </row>
    <row r="15201" spans="9:13" x14ac:dyDescent="0.25">
      <c r="I15201">
        <v>26194</v>
      </c>
      <c r="J15201" t="s">
        <v>399</v>
      </c>
      <c r="K15201" t="s">
        <v>889</v>
      </c>
      <c r="L15201" s="82">
        <v>28105</v>
      </c>
      <c r="M15201" t="s">
        <v>16356</v>
      </c>
    </row>
    <row r="15202" spans="9:13" x14ac:dyDescent="0.25">
      <c r="I15202">
        <v>26195</v>
      </c>
      <c r="J15202" t="s">
        <v>226</v>
      </c>
      <c r="K15202" t="s">
        <v>911</v>
      </c>
      <c r="L15202" s="82">
        <v>27838</v>
      </c>
      <c r="M15202" t="s">
        <v>16357</v>
      </c>
    </row>
    <row r="15203" spans="9:13" x14ac:dyDescent="0.25">
      <c r="I15203">
        <v>26196</v>
      </c>
      <c r="J15203" t="s">
        <v>522</v>
      </c>
      <c r="K15203" t="s">
        <v>913</v>
      </c>
      <c r="L15203" s="82">
        <v>27535</v>
      </c>
      <c r="M15203" t="s">
        <v>16358</v>
      </c>
    </row>
    <row r="15204" spans="9:13" x14ac:dyDescent="0.25">
      <c r="I15204">
        <v>26197</v>
      </c>
      <c r="J15204" t="s">
        <v>270</v>
      </c>
      <c r="K15204" t="s">
        <v>866</v>
      </c>
      <c r="L15204" s="82">
        <v>27456</v>
      </c>
      <c r="M15204" t="s">
        <v>16359</v>
      </c>
    </row>
    <row r="15205" spans="9:13" x14ac:dyDescent="0.25">
      <c r="I15205">
        <v>26198</v>
      </c>
      <c r="J15205" t="s">
        <v>226</v>
      </c>
      <c r="K15205" t="s">
        <v>344</v>
      </c>
      <c r="L15205" s="82">
        <v>27140</v>
      </c>
      <c r="M15205" t="s">
        <v>16360</v>
      </c>
    </row>
    <row r="15206" spans="9:13" x14ac:dyDescent="0.25">
      <c r="I15206">
        <v>26199</v>
      </c>
      <c r="J15206" t="s">
        <v>697</v>
      </c>
      <c r="K15206" t="s">
        <v>126</v>
      </c>
      <c r="L15206" s="82">
        <v>27308</v>
      </c>
      <c r="M15206" t="s">
        <v>16361</v>
      </c>
    </row>
    <row r="15207" spans="9:13" x14ac:dyDescent="0.25">
      <c r="I15207">
        <v>26200</v>
      </c>
      <c r="J15207" t="s">
        <v>161</v>
      </c>
      <c r="K15207" t="s">
        <v>886</v>
      </c>
      <c r="L15207" s="82">
        <v>26512</v>
      </c>
      <c r="M15207" t="s">
        <v>16362</v>
      </c>
    </row>
    <row r="15208" spans="9:13" x14ac:dyDescent="0.25">
      <c r="I15208">
        <v>26201</v>
      </c>
      <c r="J15208" t="s">
        <v>234</v>
      </c>
      <c r="K15208" t="s">
        <v>1016</v>
      </c>
      <c r="L15208" s="82">
        <v>25133</v>
      </c>
      <c r="M15208" t="s">
        <v>16363</v>
      </c>
    </row>
    <row r="15209" spans="9:13" x14ac:dyDescent="0.25">
      <c r="I15209">
        <v>26202</v>
      </c>
      <c r="J15209" t="s">
        <v>353</v>
      </c>
      <c r="K15209" t="s">
        <v>861</v>
      </c>
      <c r="L15209" s="82">
        <v>25064</v>
      </c>
      <c r="M15209" t="s">
        <v>16364</v>
      </c>
    </row>
    <row r="15210" spans="9:13" x14ac:dyDescent="0.25">
      <c r="I15210">
        <v>26203</v>
      </c>
      <c r="J15210" t="s">
        <v>275</v>
      </c>
      <c r="K15210" t="s">
        <v>995</v>
      </c>
      <c r="L15210" s="82">
        <v>24734</v>
      </c>
      <c r="M15210" t="s">
        <v>16365</v>
      </c>
    </row>
    <row r="15211" spans="9:13" x14ac:dyDescent="0.25">
      <c r="I15211">
        <v>26204</v>
      </c>
      <c r="J15211" t="s">
        <v>151</v>
      </c>
      <c r="K15211" t="s">
        <v>873</v>
      </c>
      <c r="L15211" s="82">
        <v>25997</v>
      </c>
      <c r="M15211" t="s">
        <v>16366</v>
      </c>
    </row>
    <row r="15212" spans="9:13" x14ac:dyDescent="0.25">
      <c r="I15212">
        <v>26205</v>
      </c>
      <c r="J15212" t="s">
        <v>153</v>
      </c>
      <c r="K15212" t="s">
        <v>827</v>
      </c>
      <c r="L15212" s="82">
        <v>21534</v>
      </c>
      <c r="M15212" t="s">
        <v>16367</v>
      </c>
    </row>
    <row r="15213" spans="9:13" x14ac:dyDescent="0.25">
      <c r="I15213">
        <v>26206</v>
      </c>
      <c r="J15213" t="s">
        <v>403</v>
      </c>
      <c r="K15213" t="s">
        <v>962</v>
      </c>
      <c r="L15213" s="82">
        <v>21371</v>
      </c>
      <c r="M15213" t="s">
        <v>16368</v>
      </c>
    </row>
    <row r="15214" spans="9:13" x14ac:dyDescent="0.25">
      <c r="I15214">
        <v>26207</v>
      </c>
      <c r="J15214" t="s">
        <v>571</v>
      </c>
      <c r="K15214" t="s">
        <v>906</v>
      </c>
      <c r="L15214" s="82">
        <v>21349</v>
      </c>
      <c r="M15214" t="s">
        <v>16369</v>
      </c>
    </row>
    <row r="15215" spans="9:13" x14ac:dyDescent="0.25">
      <c r="I15215">
        <v>26208</v>
      </c>
      <c r="J15215" t="s">
        <v>466</v>
      </c>
      <c r="K15215" t="s">
        <v>895</v>
      </c>
      <c r="L15215" s="82">
        <v>21416</v>
      </c>
      <c r="M15215" t="s">
        <v>16370</v>
      </c>
    </row>
    <row r="15216" spans="9:13" x14ac:dyDescent="0.25">
      <c r="I15216">
        <v>26209</v>
      </c>
      <c r="J15216" t="s">
        <v>265</v>
      </c>
      <c r="K15216" t="s">
        <v>887</v>
      </c>
      <c r="L15216" s="82">
        <v>29429</v>
      </c>
      <c r="M15216" t="s">
        <v>16371</v>
      </c>
    </row>
    <row r="15217" spans="9:13" x14ac:dyDescent="0.25">
      <c r="I15217">
        <v>26210</v>
      </c>
      <c r="J15217" t="s">
        <v>255</v>
      </c>
      <c r="K15217" t="s">
        <v>921</v>
      </c>
      <c r="L15217" s="82">
        <v>29472</v>
      </c>
      <c r="M15217" t="s">
        <v>16372</v>
      </c>
    </row>
    <row r="15218" spans="9:13" x14ac:dyDescent="0.25">
      <c r="I15218">
        <v>26211</v>
      </c>
      <c r="J15218" t="s">
        <v>632</v>
      </c>
      <c r="K15218" t="s">
        <v>850</v>
      </c>
      <c r="L15218" s="82">
        <v>29450</v>
      </c>
      <c r="M15218" t="s">
        <v>16373</v>
      </c>
    </row>
    <row r="15219" spans="9:13" x14ac:dyDescent="0.25">
      <c r="I15219">
        <v>26212</v>
      </c>
      <c r="J15219" t="s">
        <v>581</v>
      </c>
      <c r="K15219" t="s">
        <v>930</v>
      </c>
      <c r="L15219" s="82">
        <v>28982</v>
      </c>
      <c r="M15219" t="s">
        <v>16374</v>
      </c>
    </row>
    <row r="15220" spans="9:13" x14ac:dyDescent="0.25">
      <c r="I15220">
        <v>26213</v>
      </c>
      <c r="J15220" t="s">
        <v>431</v>
      </c>
      <c r="K15220" t="s">
        <v>870</v>
      </c>
      <c r="L15220" s="82">
        <v>28589</v>
      </c>
      <c r="M15220" t="s">
        <v>16375</v>
      </c>
    </row>
    <row r="15221" spans="9:13" x14ac:dyDescent="0.25">
      <c r="I15221">
        <v>26214</v>
      </c>
      <c r="J15221" t="s">
        <v>151</v>
      </c>
      <c r="K15221" t="s">
        <v>897</v>
      </c>
      <c r="L15221" s="82">
        <v>27251</v>
      </c>
      <c r="M15221" t="s">
        <v>16376</v>
      </c>
    </row>
    <row r="15222" spans="9:13" x14ac:dyDescent="0.25">
      <c r="I15222">
        <v>26215</v>
      </c>
      <c r="J15222" t="s">
        <v>431</v>
      </c>
      <c r="K15222" t="s">
        <v>965</v>
      </c>
      <c r="L15222" s="82">
        <v>27335</v>
      </c>
      <c r="M15222" t="s">
        <v>16377</v>
      </c>
    </row>
    <row r="15223" spans="9:13" x14ac:dyDescent="0.25">
      <c r="I15223">
        <v>26216</v>
      </c>
      <c r="J15223" t="s">
        <v>181</v>
      </c>
      <c r="K15223" t="s">
        <v>981</v>
      </c>
      <c r="L15223" s="82">
        <v>26532</v>
      </c>
      <c r="M15223" t="s">
        <v>16378</v>
      </c>
    </row>
    <row r="15224" spans="9:13" x14ac:dyDescent="0.25">
      <c r="I15224">
        <v>26217</v>
      </c>
      <c r="J15224" t="s">
        <v>445</v>
      </c>
      <c r="K15224" t="s">
        <v>903</v>
      </c>
      <c r="L15224" s="82">
        <v>26619</v>
      </c>
      <c r="M15224" t="s">
        <v>16379</v>
      </c>
    </row>
    <row r="15225" spans="9:13" x14ac:dyDescent="0.25">
      <c r="I15225">
        <v>26218</v>
      </c>
      <c r="J15225" t="s">
        <v>651</v>
      </c>
      <c r="K15225" t="s">
        <v>952</v>
      </c>
      <c r="L15225" s="82">
        <v>26512</v>
      </c>
      <c r="M15225" t="s">
        <v>16380</v>
      </c>
    </row>
    <row r="15226" spans="9:13" x14ac:dyDescent="0.25">
      <c r="I15226">
        <v>26219</v>
      </c>
      <c r="J15226" t="s">
        <v>581</v>
      </c>
      <c r="K15226" t="s">
        <v>1007</v>
      </c>
      <c r="L15226" s="82">
        <v>26903</v>
      </c>
      <c r="M15226" t="s">
        <v>16381</v>
      </c>
    </row>
    <row r="15227" spans="9:13" x14ac:dyDescent="0.25">
      <c r="I15227">
        <v>26220</v>
      </c>
      <c r="J15227" t="s">
        <v>277</v>
      </c>
      <c r="K15227" t="s">
        <v>915</v>
      </c>
      <c r="L15227" s="82">
        <v>26806</v>
      </c>
      <c r="M15227" t="s">
        <v>16382</v>
      </c>
    </row>
    <row r="15228" spans="9:13" x14ac:dyDescent="0.25">
      <c r="I15228">
        <v>26221</v>
      </c>
      <c r="J15228" t="s">
        <v>249</v>
      </c>
      <c r="K15228" t="s">
        <v>956</v>
      </c>
      <c r="L15228" s="82">
        <v>26609</v>
      </c>
      <c r="M15228" t="s">
        <v>16383</v>
      </c>
    </row>
    <row r="15229" spans="9:13" x14ac:dyDescent="0.25">
      <c r="I15229">
        <v>26222</v>
      </c>
      <c r="J15229" t="s">
        <v>213</v>
      </c>
      <c r="K15229" t="s">
        <v>990</v>
      </c>
      <c r="L15229" s="82">
        <v>26513</v>
      </c>
      <c r="M15229" t="s">
        <v>16384</v>
      </c>
    </row>
    <row r="15230" spans="9:13" x14ac:dyDescent="0.25">
      <c r="I15230">
        <v>26223</v>
      </c>
      <c r="J15230" t="s">
        <v>719</v>
      </c>
      <c r="K15230" t="s">
        <v>846</v>
      </c>
      <c r="L15230" s="82">
        <v>26501</v>
      </c>
      <c r="M15230" t="s">
        <v>16385</v>
      </c>
    </row>
    <row r="15231" spans="9:13" x14ac:dyDescent="0.25">
      <c r="I15231">
        <v>26224</v>
      </c>
      <c r="J15231" t="s">
        <v>351</v>
      </c>
      <c r="K15231" t="s">
        <v>854</v>
      </c>
      <c r="L15231" s="82">
        <v>26591</v>
      </c>
      <c r="M15231" t="s">
        <v>16386</v>
      </c>
    </row>
    <row r="15232" spans="9:13" x14ac:dyDescent="0.25">
      <c r="I15232">
        <v>26225</v>
      </c>
      <c r="J15232" t="s">
        <v>420</v>
      </c>
      <c r="K15232" t="s">
        <v>989</v>
      </c>
      <c r="L15232" s="82">
        <v>26522</v>
      </c>
      <c r="M15232" t="s">
        <v>16387</v>
      </c>
    </row>
    <row r="15233" spans="9:13" x14ac:dyDescent="0.25">
      <c r="I15233">
        <v>26226</v>
      </c>
      <c r="J15233" t="s">
        <v>202</v>
      </c>
      <c r="K15233" t="s">
        <v>870</v>
      </c>
      <c r="L15233" s="82">
        <v>26625</v>
      </c>
      <c r="M15233" t="s">
        <v>16388</v>
      </c>
    </row>
    <row r="15234" spans="9:13" x14ac:dyDescent="0.25">
      <c r="I15234">
        <v>26227</v>
      </c>
      <c r="J15234" t="s">
        <v>533</v>
      </c>
      <c r="K15234" t="s">
        <v>902</v>
      </c>
      <c r="L15234" s="82">
        <v>26333</v>
      </c>
      <c r="M15234" t="s">
        <v>16389</v>
      </c>
    </row>
    <row r="15235" spans="9:13" x14ac:dyDescent="0.25">
      <c r="I15235">
        <v>26228</v>
      </c>
      <c r="J15235" t="s">
        <v>213</v>
      </c>
      <c r="K15235" t="s">
        <v>891</v>
      </c>
      <c r="L15235" s="82">
        <v>26561</v>
      </c>
      <c r="M15235" t="s">
        <v>16390</v>
      </c>
    </row>
    <row r="15236" spans="9:13" x14ac:dyDescent="0.25">
      <c r="I15236">
        <v>26229</v>
      </c>
      <c r="J15236" t="s">
        <v>379</v>
      </c>
      <c r="K15236" t="s">
        <v>882</v>
      </c>
      <c r="L15236" s="82">
        <v>26051</v>
      </c>
      <c r="M15236" t="s">
        <v>16391</v>
      </c>
    </row>
    <row r="15237" spans="9:13" x14ac:dyDescent="0.25">
      <c r="I15237">
        <v>26230</v>
      </c>
      <c r="J15237" t="s">
        <v>696</v>
      </c>
      <c r="K15237" t="s">
        <v>851</v>
      </c>
      <c r="L15237" s="82">
        <v>26238</v>
      </c>
      <c r="M15237" t="s">
        <v>16392</v>
      </c>
    </row>
    <row r="15238" spans="9:13" x14ac:dyDescent="0.25">
      <c r="I15238">
        <v>26231</v>
      </c>
      <c r="J15238" t="s">
        <v>287</v>
      </c>
      <c r="K15238" t="s">
        <v>863</v>
      </c>
      <c r="L15238" s="82">
        <v>26239</v>
      </c>
      <c r="M15238" t="s">
        <v>16393</v>
      </c>
    </row>
    <row r="15239" spans="9:13" x14ac:dyDescent="0.25">
      <c r="I15239">
        <v>26232</v>
      </c>
      <c r="J15239" t="s">
        <v>432</v>
      </c>
      <c r="K15239" t="s">
        <v>977</v>
      </c>
      <c r="L15239" s="82">
        <v>25589</v>
      </c>
      <c r="M15239" t="s">
        <v>16394</v>
      </c>
    </row>
    <row r="15240" spans="9:13" x14ac:dyDescent="0.25">
      <c r="I15240">
        <v>26233</v>
      </c>
      <c r="J15240" t="s">
        <v>617</v>
      </c>
      <c r="K15240" t="s">
        <v>897</v>
      </c>
      <c r="L15240" s="82">
        <v>25607</v>
      </c>
      <c r="M15240" t="s">
        <v>16395</v>
      </c>
    </row>
    <row r="15241" spans="9:13" x14ac:dyDescent="0.25">
      <c r="I15241">
        <v>26234</v>
      </c>
      <c r="J15241" t="s">
        <v>494</v>
      </c>
      <c r="K15241" t="s">
        <v>944</v>
      </c>
      <c r="L15241" s="82">
        <v>27755</v>
      </c>
      <c r="M15241" t="s">
        <v>16396</v>
      </c>
    </row>
    <row r="15242" spans="9:13" x14ac:dyDescent="0.25">
      <c r="I15242">
        <v>26235</v>
      </c>
      <c r="J15242" t="s">
        <v>683</v>
      </c>
      <c r="K15242" t="s">
        <v>1016</v>
      </c>
      <c r="L15242" s="82">
        <v>27613</v>
      </c>
      <c r="M15242" t="s">
        <v>16397</v>
      </c>
    </row>
    <row r="15243" spans="9:13" x14ac:dyDescent="0.25">
      <c r="I15243">
        <v>26236</v>
      </c>
      <c r="J15243" t="s">
        <v>448</v>
      </c>
      <c r="K15243" t="s">
        <v>941</v>
      </c>
      <c r="L15243" s="82">
        <v>27519</v>
      </c>
      <c r="M15243" t="s">
        <v>16398</v>
      </c>
    </row>
    <row r="15244" spans="9:13" x14ac:dyDescent="0.25">
      <c r="I15244">
        <v>26237</v>
      </c>
      <c r="J15244" t="s">
        <v>210</v>
      </c>
      <c r="K15244" t="s">
        <v>664</v>
      </c>
      <c r="L15244" s="82">
        <v>27095</v>
      </c>
      <c r="M15244" t="s">
        <v>16399</v>
      </c>
    </row>
    <row r="15245" spans="9:13" x14ac:dyDescent="0.25">
      <c r="I15245">
        <v>26238</v>
      </c>
      <c r="J15245" t="s">
        <v>244</v>
      </c>
      <c r="K15245" t="s">
        <v>940</v>
      </c>
      <c r="L15245" s="82">
        <v>27289</v>
      </c>
      <c r="M15245" t="s">
        <v>16400</v>
      </c>
    </row>
    <row r="15246" spans="9:13" x14ac:dyDescent="0.25">
      <c r="I15246">
        <v>26239</v>
      </c>
      <c r="J15246" t="s">
        <v>507</v>
      </c>
      <c r="K15246" t="s">
        <v>950</v>
      </c>
      <c r="L15246" s="82">
        <v>27369</v>
      </c>
      <c r="M15246" t="s">
        <v>16401</v>
      </c>
    </row>
    <row r="15247" spans="9:13" x14ac:dyDescent="0.25">
      <c r="I15247">
        <v>26240</v>
      </c>
      <c r="J15247" t="s">
        <v>341</v>
      </c>
      <c r="K15247" t="s">
        <v>941</v>
      </c>
      <c r="L15247" s="82">
        <v>27199</v>
      </c>
      <c r="M15247" t="s">
        <v>16402</v>
      </c>
    </row>
    <row r="15248" spans="9:13" x14ac:dyDescent="0.25">
      <c r="I15248">
        <v>26241</v>
      </c>
      <c r="J15248" t="s">
        <v>283</v>
      </c>
      <c r="K15248" t="s">
        <v>840</v>
      </c>
      <c r="L15248" s="82">
        <v>27107</v>
      </c>
      <c r="M15248" t="s">
        <v>16403</v>
      </c>
    </row>
    <row r="15249" spans="9:13" x14ac:dyDescent="0.25">
      <c r="I15249">
        <v>26242</v>
      </c>
      <c r="J15249" t="s">
        <v>448</v>
      </c>
      <c r="K15249" t="s">
        <v>958</v>
      </c>
      <c r="L15249" s="82">
        <v>27536</v>
      </c>
      <c r="M15249" t="s">
        <v>16404</v>
      </c>
    </row>
    <row r="15250" spans="9:13" x14ac:dyDescent="0.25">
      <c r="I15250">
        <v>26243</v>
      </c>
      <c r="J15250" t="s">
        <v>354</v>
      </c>
      <c r="K15250" t="s">
        <v>854</v>
      </c>
      <c r="L15250" s="82">
        <v>24292</v>
      </c>
      <c r="M15250" t="s">
        <v>16405</v>
      </c>
    </row>
    <row r="15251" spans="9:13" x14ac:dyDescent="0.25">
      <c r="I15251">
        <v>26244</v>
      </c>
      <c r="J15251" t="s">
        <v>167</v>
      </c>
      <c r="K15251" t="s">
        <v>926</v>
      </c>
      <c r="L15251" s="82">
        <v>24321</v>
      </c>
      <c r="M15251" t="s">
        <v>16406</v>
      </c>
    </row>
    <row r="15252" spans="9:13" x14ac:dyDescent="0.25">
      <c r="I15252">
        <v>26245</v>
      </c>
      <c r="J15252" t="s">
        <v>289</v>
      </c>
      <c r="K15252" t="s">
        <v>858</v>
      </c>
      <c r="L15252" s="82">
        <v>24354</v>
      </c>
      <c r="M15252" t="s">
        <v>16407</v>
      </c>
    </row>
    <row r="15253" spans="9:13" x14ac:dyDescent="0.25">
      <c r="I15253">
        <v>26246</v>
      </c>
      <c r="J15253" t="s">
        <v>362</v>
      </c>
      <c r="K15253" t="s">
        <v>1001</v>
      </c>
      <c r="L15253" s="82">
        <v>24365</v>
      </c>
      <c r="M15253" t="s">
        <v>16408</v>
      </c>
    </row>
    <row r="15254" spans="9:13" x14ac:dyDescent="0.25">
      <c r="I15254">
        <v>26247</v>
      </c>
      <c r="J15254" t="s">
        <v>535</v>
      </c>
      <c r="K15254" t="s">
        <v>950</v>
      </c>
      <c r="L15254" s="82">
        <v>24251</v>
      </c>
      <c r="M15254" t="s">
        <v>16409</v>
      </c>
    </row>
    <row r="15255" spans="9:13" x14ac:dyDescent="0.25">
      <c r="I15255">
        <v>26248</v>
      </c>
      <c r="J15255" t="s">
        <v>495</v>
      </c>
      <c r="K15255" t="s">
        <v>958</v>
      </c>
      <c r="L15255" s="82">
        <v>19793</v>
      </c>
      <c r="M15255" t="s">
        <v>16410</v>
      </c>
    </row>
    <row r="15256" spans="9:13" x14ac:dyDescent="0.25">
      <c r="I15256">
        <v>26249</v>
      </c>
      <c r="J15256" t="s">
        <v>495</v>
      </c>
      <c r="K15256" t="s">
        <v>262</v>
      </c>
      <c r="L15256" s="82">
        <v>19998</v>
      </c>
      <c r="M15256" t="s">
        <v>16411</v>
      </c>
    </row>
    <row r="15257" spans="9:13" x14ac:dyDescent="0.25">
      <c r="I15257">
        <v>26250</v>
      </c>
      <c r="J15257" t="s">
        <v>399</v>
      </c>
      <c r="K15257" t="s">
        <v>861</v>
      </c>
      <c r="L15257" s="82">
        <v>19854</v>
      </c>
      <c r="M15257" t="s">
        <v>16412</v>
      </c>
    </row>
    <row r="15258" spans="9:13" x14ac:dyDescent="0.25">
      <c r="I15258">
        <v>26251</v>
      </c>
      <c r="J15258" t="s">
        <v>237</v>
      </c>
      <c r="K15258" t="s">
        <v>822</v>
      </c>
      <c r="L15258" s="82">
        <v>19855</v>
      </c>
      <c r="M15258" t="s">
        <v>16413</v>
      </c>
    </row>
    <row r="15259" spans="9:13" x14ac:dyDescent="0.25">
      <c r="I15259">
        <v>26252</v>
      </c>
      <c r="J15259" t="s">
        <v>363</v>
      </c>
      <c r="K15259" t="s">
        <v>856</v>
      </c>
      <c r="L15259" s="82">
        <v>20022</v>
      </c>
      <c r="M15259" t="s">
        <v>16414</v>
      </c>
    </row>
    <row r="15260" spans="9:13" x14ac:dyDescent="0.25">
      <c r="I15260">
        <v>26253</v>
      </c>
      <c r="J15260" t="s">
        <v>234</v>
      </c>
      <c r="K15260" t="s">
        <v>910</v>
      </c>
      <c r="L15260" s="82">
        <v>20278</v>
      </c>
      <c r="M15260" t="s">
        <v>16415</v>
      </c>
    </row>
    <row r="15261" spans="9:13" x14ac:dyDescent="0.25">
      <c r="I15261">
        <v>26254</v>
      </c>
      <c r="J15261" t="s">
        <v>170</v>
      </c>
      <c r="K15261" t="s">
        <v>875</v>
      </c>
      <c r="L15261" s="82">
        <v>20283</v>
      </c>
      <c r="M15261" t="s">
        <v>16416</v>
      </c>
    </row>
    <row r="15262" spans="9:13" x14ac:dyDescent="0.25">
      <c r="I15262">
        <v>26255</v>
      </c>
      <c r="J15262" t="s">
        <v>355</v>
      </c>
      <c r="K15262" t="s">
        <v>686</v>
      </c>
      <c r="L15262" s="82">
        <v>20345</v>
      </c>
      <c r="M15262" t="s">
        <v>16417</v>
      </c>
    </row>
    <row r="15263" spans="9:13" x14ac:dyDescent="0.25">
      <c r="I15263">
        <v>26256</v>
      </c>
      <c r="J15263" t="s">
        <v>715</v>
      </c>
      <c r="K15263" t="s">
        <v>1003</v>
      </c>
      <c r="L15263" s="82">
        <v>20284</v>
      </c>
      <c r="M15263" t="s">
        <v>16418</v>
      </c>
    </row>
    <row r="15264" spans="9:13" x14ac:dyDescent="0.25">
      <c r="I15264">
        <v>26257</v>
      </c>
      <c r="J15264" t="s">
        <v>594</v>
      </c>
      <c r="K15264" t="s">
        <v>848</v>
      </c>
      <c r="L15264" s="82">
        <v>20114</v>
      </c>
      <c r="M15264" t="s">
        <v>16419</v>
      </c>
    </row>
    <row r="15265" spans="9:13" x14ac:dyDescent="0.25">
      <c r="I15265">
        <v>26258</v>
      </c>
      <c r="J15265" t="s">
        <v>498</v>
      </c>
      <c r="K15265" t="s">
        <v>864</v>
      </c>
      <c r="L15265" s="82">
        <v>20145</v>
      </c>
      <c r="M15265" t="s">
        <v>16420</v>
      </c>
    </row>
    <row r="15266" spans="9:13" x14ac:dyDescent="0.25">
      <c r="I15266">
        <v>26259</v>
      </c>
      <c r="J15266" t="s">
        <v>231</v>
      </c>
      <c r="K15266" t="s">
        <v>417</v>
      </c>
      <c r="L15266" s="82">
        <v>20145</v>
      </c>
      <c r="M15266" t="s">
        <v>16421</v>
      </c>
    </row>
    <row r="15267" spans="9:13" x14ac:dyDescent="0.25">
      <c r="I15267">
        <v>26260</v>
      </c>
      <c r="J15267" t="s">
        <v>229</v>
      </c>
      <c r="K15267" t="s">
        <v>477</v>
      </c>
      <c r="L15267" s="82">
        <v>20229</v>
      </c>
      <c r="M15267" t="s">
        <v>16422</v>
      </c>
    </row>
    <row r="15268" spans="9:13" x14ac:dyDescent="0.25">
      <c r="I15268">
        <v>26261</v>
      </c>
      <c r="J15268" t="s">
        <v>310</v>
      </c>
      <c r="K15268" t="s">
        <v>1016</v>
      </c>
      <c r="L15268" s="82">
        <v>20583</v>
      </c>
      <c r="M15268" t="s">
        <v>16423</v>
      </c>
    </row>
    <row r="15269" spans="9:13" x14ac:dyDescent="0.25">
      <c r="I15269">
        <v>26262</v>
      </c>
      <c r="J15269" t="s">
        <v>285</v>
      </c>
      <c r="K15269" t="s">
        <v>953</v>
      </c>
      <c r="L15269" s="82">
        <v>20624</v>
      </c>
      <c r="M15269" t="s">
        <v>16424</v>
      </c>
    </row>
    <row r="15270" spans="9:13" x14ac:dyDescent="0.25">
      <c r="I15270">
        <v>26263</v>
      </c>
      <c r="J15270" t="s">
        <v>507</v>
      </c>
      <c r="K15270" t="s">
        <v>955</v>
      </c>
      <c r="L15270" s="82">
        <v>20565</v>
      </c>
      <c r="M15270" t="s">
        <v>16425</v>
      </c>
    </row>
    <row r="15271" spans="9:13" x14ac:dyDescent="0.25">
      <c r="I15271">
        <v>26264</v>
      </c>
      <c r="J15271" t="s">
        <v>366</v>
      </c>
      <c r="K15271" t="s">
        <v>840</v>
      </c>
      <c r="L15271" s="82">
        <v>20690</v>
      </c>
      <c r="M15271" t="s">
        <v>16426</v>
      </c>
    </row>
    <row r="15272" spans="9:13" x14ac:dyDescent="0.25">
      <c r="I15272">
        <v>26265</v>
      </c>
      <c r="J15272" t="s">
        <v>591</v>
      </c>
      <c r="K15272" t="s">
        <v>866</v>
      </c>
      <c r="L15272" s="82">
        <v>20738</v>
      </c>
      <c r="M15272" t="s">
        <v>16427</v>
      </c>
    </row>
    <row r="15273" spans="9:13" x14ac:dyDescent="0.25">
      <c r="I15273">
        <v>26266</v>
      </c>
      <c r="J15273" t="s">
        <v>699</v>
      </c>
      <c r="K15273" t="s">
        <v>873</v>
      </c>
      <c r="L15273" s="82">
        <v>20720</v>
      </c>
      <c r="M15273" t="s">
        <v>16428</v>
      </c>
    </row>
    <row r="15274" spans="9:13" x14ac:dyDescent="0.25">
      <c r="I15274">
        <v>26267</v>
      </c>
      <c r="J15274" t="s">
        <v>697</v>
      </c>
      <c r="K15274" t="s">
        <v>664</v>
      </c>
      <c r="L15274" s="82">
        <v>20569</v>
      </c>
      <c r="M15274" t="s">
        <v>16429</v>
      </c>
    </row>
    <row r="15275" spans="9:13" x14ac:dyDescent="0.25">
      <c r="I15275">
        <v>26268</v>
      </c>
      <c r="J15275" t="s">
        <v>510</v>
      </c>
      <c r="K15275" t="s">
        <v>938</v>
      </c>
      <c r="L15275" s="82">
        <v>21058</v>
      </c>
      <c r="M15275" t="s">
        <v>16430</v>
      </c>
    </row>
    <row r="15276" spans="9:13" x14ac:dyDescent="0.25">
      <c r="I15276">
        <v>26269</v>
      </c>
      <c r="J15276" t="s">
        <v>163</v>
      </c>
      <c r="K15276" t="s">
        <v>993</v>
      </c>
      <c r="L15276" s="82">
        <v>21007</v>
      </c>
      <c r="M15276" t="s">
        <v>16431</v>
      </c>
    </row>
    <row r="15277" spans="9:13" x14ac:dyDescent="0.25">
      <c r="I15277">
        <v>26270</v>
      </c>
      <c r="J15277" t="s">
        <v>319</v>
      </c>
      <c r="K15277" t="s">
        <v>526</v>
      </c>
      <c r="L15277" s="82">
        <v>20887</v>
      </c>
      <c r="M15277" t="s">
        <v>16432</v>
      </c>
    </row>
    <row r="15278" spans="9:13" x14ac:dyDescent="0.25">
      <c r="I15278">
        <v>26271</v>
      </c>
      <c r="J15278" t="s">
        <v>526</v>
      </c>
      <c r="K15278" t="s">
        <v>886</v>
      </c>
      <c r="L15278" s="82">
        <v>21082</v>
      </c>
      <c r="M15278" t="s">
        <v>16433</v>
      </c>
    </row>
    <row r="15279" spans="9:13" x14ac:dyDescent="0.25">
      <c r="I15279">
        <v>26272</v>
      </c>
      <c r="J15279" t="s">
        <v>596</v>
      </c>
      <c r="K15279" t="s">
        <v>926</v>
      </c>
      <c r="L15279" s="82">
        <v>20958</v>
      </c>
      <c r="M15279" t="s">
        <v>16434</v>
      </c>
    </row>
    <row r="15280" spans="9:13" x14ac:dyDescent="0.25">
      <c r="I15280">
        <v>26273</v>
      </c>
      <c r="J15280" t="s">
        <v>647</v>
      </c>
      <c r="K15280" t="s">
        <v>1007</v>
      </c>
      <c r="L15280" s="82">
        <v>20898</v>
      </c>
      <c r="M15280" t="s">
        <v>16435</v>
      </c>
    </row>
    <row r="15281" spans="9:13" x14ac:dyDescent="0.25">
      <c r="I15281">
        <v>26274</v>
      </c>
      <c r="J15281" t="s">
        <v>183</v>
      </c>
      <c r="K15281" t="s">
        <v>928</v>
      </c>
      <c r="L15281" s="82">
        <v>20934</v>
      </c>
      <c r="M15281" t="s">
        <v>16436</v>
      </c>
    </row>
    <row r="15282" spans="9:13" x14ac:dyDescent="0.25">
      <c r="I15282">
        <v>26275</v>
      </c>
      <c r="J15282" t="s">
        <v>399</v>
      </c>
      <c r="K15282" t="s">
        <v>825</v>
      </c>
      <c r="L15282" s="82">
        <v>21517</v>
      </c>
      <c r="M15282" t="s">
        <v>16437</v>
      </c>
    </row>
    <row r="15283" spans="9:13" x14ac:dyDescent="0.25">
      <c r="I15283">
        <v>26276</v>
      </c>
      <c r="J15283" t="s">
        <v>644</v>
      </c>
      <c r="K15283" t="s">
        <v>822</v>
      </c>
      <c r="L15283" s="82">
        <v>21224</v>
      </c>
      <c r="M15283" t="s">
        <v>16438</v>
      </c>
    </row>
    <row r="15284" spans="9:13" x14ac:dyDescent="0.25">
      <c r="I15284">
        <v>26277</v>
      </c>
      <c r="J15284" t="s">
        <v>307</v>
      </c>
      <c r="K15284" t="s">
        <v>926</v>
      </c>
      <c r="L15284" s="82">
        <v>21513</v>
      </c>
      <c r="M15284" t="s">
        <v>16439</v>
      </c>
    </row>
    <row r="15285" spans="9:13" x14ac:dyDescent="0.25">
      <c r="I15285">
        <v>26278</v>
      </c>
      <c r="J15285" t="s">
        <v>148</v>
      </c>
      <c r="K15285" t="s">
        <v>920</v>
      </c>
      <c r="L15285" s="82">
        <v>21466</v>
      </c>
      <c r="M15285" t="s">
        <v>16440</v>
      </c>
    </row>
    <row r="15286" spans="9:13" x14ac:dyDescent="0.25">
      <c r="I15286">
        <v>26279</v>
      </c>
      <c r="J15286" t="s">
        <v>343</v>
      </c>
      <c r="K15286" t="s">
        <v>860</v>
      </c>
      <c r="L15286" s="82">
        <v>21891</v>
      </c>
      <c r="M15286" t="s">
        <v>16441</v>
      </c>
    </row>
    <row r="15287" spans="9:13" x14ac:dyDescent="0.25">
      <c r="I15287">
        <v>26280</v>
      </c>
      <c r="J15287" t="s">
        <v>477</v>
      </c>
      <c r="K15287" t="s">
        <v>834</v>
      </c>
      <c r="L15287" s="82">
        <v>21664</v>
      </c>
      <c r="M15287" t="s">
        <v>16442</v>
      </c>
    </row>
    <row r="15288" spans="9:13" x14ac:dyDescent="0.25">
      <c r="I15288">
        <v>26281</v>
      </c>
      <c r="J15288" t="s">
        <v>161</v>
      </c>
      <c r="K15288" t="s">
        <v>686</v>
      </c>
      <c r="L15288" s="82">
        <v>21695</v>
      </c>
      <c r="M15288" t="s">
        <v>16443</v>
      </c>
    </row>
    <row r="15289" spans="9:13" x14ac:dyDescent="0.25">
      <c r="I15289">
        <v>26282</v>
      </c>
      <c r="J15289" t="s">
        <v>191</v>
      </c>
      <c r="K15289" t="s">
        <v>968</v>
      </c>
      <c r="L15289" s="82">
        <v>26303</v>
      </c>
      <c r="M15289" t="s">
        <v>16444</v>
      </c>
    </row>
    <row r="15290" spans="9:13" x14ac:dyDescent="0.25">
      <c r="I15290">
        <v>26283</v>
      </c>
      <c r="J15290" t="s">
        <v>503</v>
      </c>
      <c r="K15290" t="s">
        <v>871</v>
      </c>
      <c r="L15290" s="82">
        <v>26591</v>
      </c>
      <c r="M15290" t="s">
        <v>16445</v>
      </c>
    </row>
    <row r="15291" spans="9:13" x14ac:dyDescent="0.25">
      <c r="I15291">
        <v>26284</v>
      </c>
      <c r="J15291" t="s">
        <v>537</v>
      </c>
      <c r="K15291" t="s">
        <v>960</v>
      </c>
      <c r="L15291" s="82">
        <v>26352</v>
      </c>
      <c r="M15291" t="s">
        <v>16446</v>
      </c>
    </row>
    <row r="15292" spans="9:13" x14ac:dyDescent="0.25">
      <c r="I15292">
        <v>26285</v>
      </c>
      <c r="J15292" t="s">
        <v>577</v>
      </c>
      <c r="K15292" t="s">
        <v>973</v>
      </c>
      <c r="L15292" s="82">
        <v>26527</v>
      </c>
      <c r="M15292" t="s">
        <v>16447</v>
      </c>
    </row>
    <row r="15293" spans="9:13" x14ac:dyDescent="0.25">
      <c r="I15293">
        <v>26286</v>
      </c>
      <c r="J15293" t="s">
        <v>257</v>
      </c>
      <c r="K15293" t="s">
        <v>888</v>
      </c>
      <c r="L15293" s="82">
        <v>26640</v>
      </c>
      <c r="M15293" t="s">
        <v>16448</v>
      </c>
    </row>
    <row r="15294" spans="9:13" x14ac:dyDescent="0.25">
      <c r="I15294">
        <v>26287</v>
      </c>
      <c r="J15294" t="s">
        <v>366</v>
      </c>
      <c r="K15294" t="s">
        <v>886</v>
      </c>
      <c r="L15294" s="82">
        <v>26481</v>
      </c>
      <c r="M15294" t="s">
        <v>16449</v>
      </c>
    </row>
    <row r="15295" spans="9:13" x14ac:dyDescent="0.25">
      <c r="I15295">
        <v>26288</v>
      </c>
      <c r="J15295" t="s">
        <v>318</v>
      </c>
      <c r="K15295" t="s">
        <v>171</v>
      </c>
      <c r="L15295" s="82">
        <v>26794</v>
      </c>
      <c r="M15295" t="s">
        <v>16450</v>
      </c>
    </row>
    <row r="15296" spans="9:13" x14ac:dyDescent="0.25">
      <c r="I15296">
        <v>26289</v>
      </c>
      <c r="J15296" t="s">
        <v>496</v>
      </c>
      <c r="K15296" t="s">
        <v>861</v>
      </c>
      <c r="L15296" s="82">
        <v>26711</v>
      </c>
      <c r="M15296" t="s">
        <v>16451</v>
      </c>
    </row>
    <row r="15297" spans="9:13" x14ac:dyDescent="0.25">
      <c r="I15297">
        <v>26290</v>
      </c>
      <c r="J15297" t="s">
        <v>206</v>
      </c>
      <c r="K15297" t="s">
        <v>994</v>
      </c>
      <c r="L15297" s="82">
        <v>26847</v>
      </c>
      <c r="M15297" t="s">
        <v>16452</v>
      </c>
    </row>
    <row r="15298" spans="9:13" x14ac:dyDescent="0.25">
      <c r="I15298">
        <v>26291</v>
      </c>
      <c r="J15298" t="s">
        <v>220</v>
      </c>
      <c r="K15298" t="s">
        <v>833</v>
      </c>
      <c r="L15298" s="82">
        <v>26182</v>
      </c>
      <c r="M15298" t="s">
        <v>16453</v>
      </c>
    </row>
    <row r="15299" spans="9:13" x14ac:dyDescent="0.25">
      <c r="I15299">
        <v>26292</v>
      </c>
      <c r="J15299" t="s">
        <v>797</v>
      </c>
      <c r="K15299" t="s">
        <v>1054</v>
      </c>
      <c r="L15299" s="82">
        <v>26171</v>
      </c>
      <c r="M15299" t="s">
        <v>16454</v>
      </c>
    </row>
    <row r="15300" spans="9:13" x14ac:dyDescent="0.25">
      <c r="I15300">
        <v>26293</v>
      </c>
      <c r="J15300" t="s">
        <v>216</v>
      </c>
      <c r="K15300" t="s">
        <v>830</v>
      </c>
      <c r="L15300" s="82">
        <v>26123</v>
      </c>
      <c r="M15300" t="s">
        <v>16455</v>
      </c>
    </row>
    <row r="15301" spans="9:13" x14ac:dyDescent="0.25">
      <c r="I15301">
        <v>26294</v>
      </c>
      <c r="J15301" t="s">
        <v>454</v>
      </c>
      <c r="K15301" t="s">
        <v>825</v>
      </c>
      <c r="L15301" s="82">
        <v>26421</v>
      </c>
      <c r="M15301" t="s">
        <v>16456</v>
      </c>
    </row>
    <row r="15302" spans="9:13" x14ac:dyDescent="0.25">
      <c r="I15302">
        <v>26295</v>
      </c>
      <c r="J15302" t="s">
        <v>650</v>
      </c>
      <c r="K15302" t="s">
        <v>901</v>
      </c>
      <c r="L15302" s="82">
        <v>26320</v>
      </c>
      <c r="M15302" t="s">
        <v>16457</v>
      </c>
    </row>
    <row r="15303" spans="9:13" x14ac:dyDescent="0.25">
      <c r="I15303">
        <v>26296</v>
      </c>
      <c r="J15303" t="s">
        <v>210</v>
      </c>
      <c r="K15303" t="s">
        <v>861</v>
      </c>
      <c r="L15303" s="82">
        <v>26473</v>
      </c>
      <c r="M15303" t="s">
        <v>16458</v>
      </c>
    </row>
    <row r="15304" spans="9:13" x14ac:dyDescent="0.25">
      <c r="I15304">
        <v>26297</v>
      </c>
      <c r="J15304" t="s">
        <v>503</v>
      </c>
      <c r="K15304" t="s">
        <v>866</v>
      </c>
      <c r="L15304" s="82">
        <v>26659</v>
      </c>
      <c r="M15304" t="s">
        <v>16459</v>
      </c>
    </row>
    <row r="15305" spans="9:13" x14ac:dyDescent="0.25">
      <c r="I15305">
        <v>26298</v>
      </c>
      <c r="J15305" t="s">
        <v>272</v>
      </c>
      <c r="K15305" t="s">
        <v>984</v>
      </c>
      <c r="L15305" s="82">
        <v>26309</v>
      </c>
      <c r="M15305" t="s">
        <v>16460</v>
      </c>
    </row>
    <row r="15306" spans="9:13" x14ac:dyDescent="0.25">
      <c r="I15306">
        <v>26299</v>
      </c>
      <c r="J15306" t="s">
        <v>798</v>
      </c>
      <c r="K15306" t="s">
        <v>1141</v>
      </c>
      <c r="L15306" s="82">
        <v>26507</v>
      </c>
      <c r="M15306" t="s">
        <v>16461</v>
      </c>
    </row>
    <row r="15307" spans="9:13" x14ac:dyDescent="0.25">
      <c r="I15307">
        <v>26300</v>
      </c>
      <c r="J15307" t="s">
        <v>560</v>
      </c>
      <c r="K15307" t="s">
        <v>963</v>
      </c>
      <c r="L15307" s="82">
        <v>26404</v>
      </c>
      <c r="M15307" t="s">
        <v>16462</v>
      </c>
    </row>
    <row r="15308" spans="9:13" x14ac:dyDescent="0.25">
      <c r="I15308">
        <v>26301</v>
      </c>
      <c r="J15308" t="s">
        <v>493</v>
      </c>
      <c r="K15308" t="s">
        <v>995</v>
      </c>
      <c r="L15308" s="82">
        <v>26313</v>
      </c>
      <c r="M15308" t="s">
        <v>16463</v>
      </c>
    </row>
    <row r="15309" spans="9:13" x14ac:dyDescent="0.25">
      <c r="I15309">
        <v>26302</v>
      </c>
      <c r="J15309" t="s">
        <v>283</v>
      </c>
      <c r="K15309" t="s">
        <v>477</v>
      </c>
      <c r="L15309" s="82">
        <v>25761</v>
      </c>
      <c r="M15309" t="s">
        <v>16464</v>
      </c>
    </row>
    <row r="15310" spans="9:13" x14ac:dyDescent="0.25">
      <c r="I15310">
        <v>26303</v>
      </c>
      <c r="J15310" t="s">
        <v>688</v>
      </c>
      <c r="K15310" t="s">
        <v>970</v>
      </c>
      <c r="L15310" s="82">
        <v>25704</v>
      </c>
      <c r="M15310" t="s">
        <v>16465</v>
      </c>
    </row>
    <row r="15311" spans="9:13" x14ac:dyDescent="0.25">
      <c r="I15311">
        <v>26304</v>
      </c>
      <c r="J15311" t="s">
        <v>325</v>
      </c>
      <c r="K15311" t="s">
        <v>958</v>
      </c>
      <c r="L15311" s="82">
        <v>25751</v>
      </c>
      <c r="M15311" t="s">
        <v>16466</v>
      </c>
    </row>
    <row r="15312" spans="9:13" x14ac:dyDescent="0.25">
      <c r="I15312">
        <v>26305</v>
      </c>
      <c r="J15312" t="s">
        <v>244</v>
      </c>
      <c r="K15312" t="s">
        <v>983</v>
      </c>
      <c r="L15312" s="82">
        <v>25549</v>
      </c>
      <c r="M15312" t="s">
        <v>16467</v>
      </c>
    </row>
    <row r="15313" spans="9:13" x14ac:dyDescent="0.25">
      <c r="I15313">
        <v>26306</v>
      </c>
      <c r="J15313" t="s">
        <v>346</v>
      </c>
      <c r="K15313" t="s">
        <v>1066</v>
      </c>
      <c r="L15313" s="82">
        <v>25319</v>
      </c>
      <c r="M15313" t="s">
        <v>16468</v>
      </c>
    </row>
    <row r="15314" spans="9:13" x14ac:dyDescent="0.25">
      <c r="I15314">
        <v>26307</v>
      </c>
      <c r="J15314" t="s">
        <v>686</v>
      </c>
      <c r="K15314" t="s">
        <v>943</v>
      </c>
      <c r="L15314" s="82">
        <v>25440</v>
      </c>
      <c r="M15314" t="s">
        <v>16469</v>
      </c>
    </row>
    <row r="15315" spans="9:13" x14ac:dyDescent="0.25">
      <c r="I15315">
        <v>26308</v>
      </c>
      <c r="J15315" t="s">
        <v>360</v>
      </c>
      <c r="K15315" t="s">
        <v>596</v>
      </c>
      <c r="L15315" s="82">
        <v>25463</v>
      </c>
      <c r="M15315" t="s">
        <v>16470</v>
      </c>
    </row>
    <row r="15316" spans="9:13" x14ac:dyDescent="0.25">
      <c r="I15316">
        <v>26309</v>
      </c>
      <c r="J15316" t="s">
        <v>368</v>
      </c>
      <c r="K15316" t="s">
        <v>864</v>
      </c>
      <c r="L15316" s="82">
        <v>25407</v>
      </c>
      <c r="M15316" t="s">
        <v>16471</v>
      </c>
    </row>
    <row r="15317" spans="9:13" x14ac:dyDescent="0.25">
      <c r="I15317">
        <v>26310</v>
      </c>
      <c r="J15317" t="s">
        <v>507</v>
      </c>
      <c r="K15317" t="s">
        <v>856</v>
      </c>
      <c r="L15317" s="82">
        <v>25468</v>
      </c>
      <c r="M15317" t="s">
        <v>16472</v>
      </c>
    </row>
    <row r="15318" spans="9:13" x14ac:dyDescent="0.25">
      <c r="I15318">
        <v>26311</v>
      </c>
      <c r="J15318" t="s">
        <v>405</v>
      </c>
      <c r="K15318" t="s">
        <v>932</v>
      </c>
      <c r="L15318" s="82">
        <v>26166</v>
      </c>
      <c r="M15318" t="s">
        <v>16473</v>
      </c>
    </row>
    <row r="15319" spans="9:13" x14ac:dyDescent="0.25">
      <c r="I15319">
        <v>26312</v>
      </c>
      <c r="J15319" t="s">
        <v>152</v>
      </c>
      <c r="K15319" t="s">
        <v>928</v>
      </c>
      <c r="L15319" s="82">
        <v>26115</v>
      </c>
      <c r="M15319" t="s">
        <v>16474</v>
      </c>
    </row>
    <row r="15320" spans="9:13" x14ac:dyDescent="0.25">
      <c r="I15320">
        <v>26313</v>
      </c>
      <c r="J15320" t="s">
        <v>234</v>
      </c>
      <c r="K15320" t="s">
        <v>861</v>
      </c>
      <c r="L15320" s="82">
        <v>26239</v>
      </c>
      <c r="M15320" t="s">
        <v>16475</v>
      </c>
    </row>
    <row r="15321" spans="9:13" x14ac:dyDescent="0.25">
      <c r="I15321">
        <v>26314</v>
      </c>
      <c r="J15321" t="s">
        <v>326</v>
      </c>
      <c r="K15321" t="s">
        <v>858</v>
      </c>
      <c r="L15321" s="82">
        <v>6714</v>
      </c>
      <c r="M15321" t="s">
        <v>16476</v>
      </c>
    </row>
    <row r="15322" spans="9:13" x14ac:dyDescent="0.25">
      <c r="I15322">
        <v>26315</v>
      </c>
      <c r="J15322" t="s">
        <v>344</v>
      </c>
      <c r="K15322" t="s">
        <v>984</v>
      </c>
      <c r="L15322" s="82">
        <v>25338</v>
      </c>
      <c r="M15322" t="s">
        <v>16477</v>
      </c>
    </row>
    <row r="15323" spans="9:13" x14ac:dyDescent="0.25">
      <c r="I15323">
        <v>26316</v>
      </c>
      <c r="J15323" t="s">
        <v>301</v>
      </c>
      <c r="K15323" t="s">
        <v>926</v>
      </c>
      <c r="L15323" s="82">
        <v>25483</v>
      </c>
      <c r="M15323" t="s">
        <v>16478</v>
      </c>
    </row>
    <row r="15324" spans="9:13" x14ac:dyDescent="0.25">
      <c r="I15324">
        <v>26317</v>
      </c>
      <c r="J15324" t="s">
        <v>187</v>
      </c>
      <c r="K15324" t="s">
        <v>910</v>
      </c>
      <c r="L15324" s="82">
        <v>25341</v>
      </c>
      <c r="M15324" t="s">
        <v>16479</v>
      </c>
    </row>
    <row r="15325" spans="9:13" x14ac:dyDescent="0.25">
      <c r="I15325">
        <v>26318</v>
      </c>
      <c r="J15325" t="s">
        <v>211</v>
      </c>
      <c r="K15325" t="s">
        <v>996</v>
      </c>
      <c r="L15325" s="82">
        <v>24951</v>
      </c>
      <c r="M15325" t="s">
        <v>16480</v>
      </c>
    </row>
    <row r="15326" spans="9:13" x14ac:dyDescent="0.25">
      <c r="I15326">
        <v>26319</v>
      </c>
      <c r="J15326" t="s">
        <v>557</v>
      </c>
      <c r="K15326" t="s">
        <v>930</v>
      </c>
      <c r="L15326" s="82">
        <v>25159</v>
      </c>
      <c r="M15326" t="s">
        <v>16481</v>
      </c>
    </row>
    <row r="15327" spans="9:13" x14ac:dyDescent="0.25">
      <c r="I15327">
        <v>26320</v>
      </c>
      <c r="J15327" t="s">
        <v>271</v>
      </c>
      <c r="K15327" t="s">
        <v>871</v>
      </c>
      <c r="L15327" s="82">
        <v>24918</v>
      </c>
      <c r="M15327" t="s">
        <v>16482</v>
      </c>
    </row>
    <row r="15328" spans="9:13" x14ac:dyDescent="0.25">
      <c r="I15328">
        <v>26321</v>
      </c>
      <c r="J15328" t="s">
        <v>519</v>
      </c>
      <c r="K15328" t="s">
        <v>903</v>
      </c>
      <c r="L15328" s="82">
        <v>25161</v>
      </c>
      <c r="M15328" t="s">
        <v>16483</v>
      </c>
    </row>
    <row r="15329" spans="9:13" x14ac:dyDescent="0.25">
      <c r="I15329">
        <v>26322</v>
      </c>
      <c r="J15329" t="s">
        <v>458</v>
      </c>
      <c r="K15329" t="s">
        <v>842</v>
      </c>
      <c r="L15329" s="82">
        <v>24729</v>
      </c>
      <c r="M15329" t="s">
        <v>16484</v>
      </c>
    </row>
    <row r="15330" spans="9:13" x14ac:dyDescent="0.25">
      <c r="I15330">
        <v>26323</v>
      </c>
      <c r="J15330" t="s">
        <v>489</v>
      </c>
      <c r="K15330" t="s">
        <v>826</v>
      </c>
      <c r="L15330" s="82">
        <v>25879</v>
      </c>
      <c r="M15330" t="s">
        <v>16485</v>
      </c>
    </row>
    <row r="15331" spans="9:13" x14ac:dyDescent="0.25">
      <c r="I15331">
        <v>26324</v>
      </c>
      <c r="J15331" t="s">
        <v>541</v>
      </c>
      <c r="K15331" t="s">
        <v>929</v>
      </c>
      <c r="L15331" s="82">
        <v>25879</v>
      </c>
      <c r="M15331" t="s">
        <v>16486</v>
      </c>
    </row>
    <row r="15332" spans="9:13" x14ac:dyDescent="0.25">
      <c r="I15332">
        <v>26325</v>
      </c>
      <c r="J15332" t="s">
        <v>538</v>
      </c>
      <c r="K15332" t="s">
        <v>924</v>
      </c>
      <c r="L15332" s="82">
        <v>25864</v>
      </c>
      <c r="M15332" t="s">
        <v>16487</v>
      </c>
    </row>
    <row r="15333" spans="9:13" x14ac:dyDescent="0.25">
      <c r="I15333">
        <v>26326</v>
      </c>
      <c r="J15333" t="s">
        <v>233</v>
      </c>
      <c r="K15333" t="s">
        <v>986</v>
      </c>
      <c r="L15333" s="82">
        <v>25755</v>
      </c>
      <c r="M15333" t="s">
        <v>16488</v>
      </c>
    </row>
    <row r="15334" spans="9:13" x14ac:dyDescent="0.25">
      <c r="I15334">
        <v>26327</v>
      </c>
      <c r="J15334" t="s">
        <v>595</v>
      </c>
      <c r="K15334" t="s">
        <v>968</v>
      </c>
      <c r="L15334" s="82">
        <v>25691</v>
      </c>
      <c r="M15334" t="s">
        <v>16489</v>
      </c>
    </row>
    <row r="15335" spans="9:13" x14ac:dyDescent="0.25">
      <c r="I15335">
        <v>26328</v>
      </c>
      <c r="J15335" t="s">
        <v>278</v>
      </c>
      <c r="K15335" t="s">
        <v>884</v>
      </c>
      <c r="L15335" s="82">
        <v>25666</v>
      </c>
      <c r="M15335" t="s">
        <v>16490</v>
      </c>
    </row>
    <row r="15336" spans="9:13" x14ac:dyDescent="0.25">
      <c r="I15336">
        <v>26329</v>
      </c>
      <c r="J15336" t="s">
        <v>498</v>
      </c>
      <c r="K15336" t="s">
        <v>417</v>
      </c>
      <c r="L15336" s="82">
        <v>24613</v>
      </c>
      <c r="M15336" t="s">
        <v>16491</v>
      </c>
    </row>
    <row r="15337" spans="9:13" x14ac:dyDescent="0.25">
      <c r="I15337">
        <v>26330</v>
      </c>
      <c r="J15337" t="s">
        <v>270</v>
      </c>
      <c r="K15337" t="s">
        <v>871</v>
      </c>
      <c r="L15337" s="82">
        <v>24595</v>
      </c>
      <c r="M15337" t="s">
        <v>16492</v>
      </c>
    </row>
    <row r="15338" spans="9:13" x14ac:dyDescent="0.25">
      <c r="I15338">
        <v>26331</v>
      </c>
      <c r="J15338" t="s">
        <v>563</v>
      </c>
      <c r="K15338" t="s">
        <v>864</v>
      </c>
      <c r="L15338" s="82">
        <v>24719</v>
      </c>
      <c r="M15338" t="s">
        <v>16493</v>
      </c>
    </row>
    <row r="15339" spans="9:13" x14ac:dyDescent="0.25">
      <c r="I15339">
        <v>26332</v>
      </c>
      <c r="J15339" t="s">
        <v>517</v>
      </c>
      <c r="K15339" t="s">
        <v>397</v>
      </c>
      <c r="L15339" s="82">
        <v>24376</v>
      </c>
      <c r="M15339" t="s">
        <v>16494</v>
      </c>
    </row>
    <row r="15340" spans="9:13" x14ac:dyDescent="0.25">
      <c r="I15340">
        <v>26333</v>
      </c>
      <c r="J15340" t="s">
        <v>467</v>
      </c>
      <c r="K15340" t="s">
        <v>686</v>
      </c>
      <c r="L15340" s="82">
        <v>24228</v>
      </c>
      <c r="M15340" t="s">
        <v>16495</v>
      </c>
    </row>
    <row r="15341" spans="9:13" x14ac:dyDescent="0.25">
      <c r="I15341">
        <v>26334</v>
      </c>
      <c r="J15341" t="s">
        <v>262</v>
      </c>
      <c r="K15341" t="s">
        <v>903</v>
      </c>
      <c r="L15341" s="82">
        <v>24201</v>
      </c>
      <c r="M15341" t="s">
        <v>16496</v>
      </c>
    </row>
    <row r="15342" spans="9:13" x14ac:dyDescent="0.25">
      <c r="I15342">
        <v>26335</v>
      </c>
      <c r="J15342" t="s">
        <v>256</v>
      </c>
      <c r="K15342" t="s">
        <v>970</v>
      </c>
      <c r="L15342" s="82">
        <v>24236</v>
      </c>
      <c r="M15342" t="s">
        <v>16497</v>
      </c>
    </row>
    <row r="15343" spans="9:13" x14ac:dyDescent="0.25">
      <c r="I15343">
        <v>26336</v>
      </c>
      <c r="J15343" t="s">
        <v>206</v>
      </c>
      <c r="K15343" t="s">
        <v>889</v>
      </c>
      <c r="L15343" s="82">
        <v>24344</v>
      </c>
      <c r="M15343" t="s">
        <v>16498</v>
      </c>
    </row>
    <row r="15344" spans="9:13" x14ac:dyDescent="0.25">
      <c r="I15344">
        <v>26337</v>
      </c>
      <c r="J15344" t="s">
        <v>183</v>
      </c>
      <c r="K15344" t="s">
        <v>854</v>
      </c>
      <c r="L15344" s="82">
        <v>24255</v>
      </c>
      <c r="M15344" t="s">
        <v>16499</v>
      </c>
    </row>
    <row r="15345" spans="9:13" x14ac:dyDescent="0.25">
      <c r="I15345">
        <v>26338</v>
      </c>
      <c r="J15345" t="s">
        <v>325</v>
      </c>
      <c r="K15345" t="s">
        <v>918</v>
      </c>
      <c r="L15345" s="82">
        <v>24206</v>
      </c>
      <c r="M15345" t="s">
        <v>16500</v>
      </c>
    </row>
    <row r="15346" spans="9:13" x14ac:dyDescent="0.25">
      <c r="I15346">
        <v>26339</v>
      </c>
      <c r="J15346" t="s">
        <v>336</v>
      </c>
      <c r="K15346" t="s">
        <v>283</v>
      </c>
      <c r="L15346" s="82">
        <v>24389</v>
      </c>
      <c r="M15346" t="s">
        <v>16501</v>
      </c>
    </row>
    <row r="15347" spans="9:13" x14ac:dyDescent="0.25">
      <c r="I15347">
        <v>26340</v>
      </c>
      <c r="J15347" t="s">
        <v>268</v>
      </c>
      <c r="K15347" t="s">
        <v>936</v>
      </c>
      <c r="L15347" s="82">
        <v>25282</v>
      </c>
      <c r="M15347" t="s">
        <v>16502</v>
      </c>
    </row>
    <row r="15348" spans="9:13" x14ac:dyDescent="0.25">
      <c r="I15348">
        <v>26341</v>
      </c>
      <c r="J15348" t="s">
        <v>316</v>
      </c>
      <c r="K15348" t="s">
        <v>344</v>
      </c>
      <c r="L15348" s="82">
        <v>25284</v>
      </c>
      <c r="M15348" t="s">
        <v>16503</v>
      </c>
    </row>
    <row r="15349" spans="9:13" x14ac:dyDescent="0.25">
      <c r="I15349">
        <v>26342</v>
      </c>
      <c r="J15349" t="s">
        <v>276</v>
      </c>
      <c r="K15349" t="s">
        <v>913</v>
      </c>
      <c r="L15349" s="82">
        <v>25431</v>
      </c>
      <c r="M15349" t="s">
        <v>16504</v>
      </c>
    </row>
    <row r="15350" spans="9:13" x14ac:dyDescent="0.25">
      <c r="I15350">
        <v>26343</v>
      </c>
      <c r="J15350" t="s">
        <v>492</v>
      </c>
      <c r="K15350" t="s">
        <v>986</v>
      </c>
      <c r="L15350" s="82">
        <v>24000</v>
      </c>
      <c r="M15350" t="s">
        <v>16505</v>
      </c>
    </row>
    <row r="15351" spans="9:13" x14ac:dyDescent="0.25">
      <c r="I15351">
        <v>26344</v>
      </c>
      <c r="J15351" t="s">
        <v>315</v>
      </c>
      <c r="K15351" t="s">
        <v>926</v>
      </c>
      <c r="L15351" s="82">
        <v>23919</v>
      </c>
      <c r="M15351" t="s">
        <v>16506</v>
      </c>
    </row>
    <row r="15352" spans="9:13" x14ac:dyDescent="0.25">
      <c r="I15352">
        <v>26345</v>
      </c>
      <c r="J15352" t="s">
        <v>675</v>
      </c>
      <c r="K15352" t="s">
        <v>886</v>
      </c>
      <c r="L15352" s="82">
        <v>23933</v>
      </c>
      <c r="M15352" t="s">
        <v>16507</v>
      </c>
    </row>
    <row r="15353" spans="9:13" x14ac:dyDescent="0.25">
      <c r="I15353">
        <v>26346</v>
      </c>
      <c r="J15353" t="s">
        <v>612</v>
      </c>
      <c r="K15353" t="s">
        <v>1007</v>
      </c>
      <c r="L15353" s="82">
        <v>23999</v>
      </c>
      <c r="M15353" t="s">
        <v>16508</v>
      </c>
    </row>
    <row r="15354" spans="9:13" x14ac:dyDescent="0.25">
      <c r="I15354">
        <v>26347</v>
      </c>
      <c r="J15354" t="s">
        <v>254</v>
      </c>
      <c r="K15354" t="s">
        <v>879</v>
      </c>
      <c r="L15354" s="82">
        <v>24078</v>
      </c>
      <c r="M15354" t="s">
        <v>16509</v>
      </c>
    </row>
    <row r="15355" spans="9:13" x14ac:dyDescent="0.25">
      <c r="I15355">
        <v>26348</v>
      </c>
      <c r="J15355" t="s">
        <v>456</v>
      </c>
      <c r="K15355" t="s">
        <v>993</v>
      </c>
      <c r="L15355" s="82">
        <v>23814</v>
      </c>
      <c r="M15355" t="s">
        <v>16510</v>
      </c>
    </row>
    <row r="15356" spans="9:13" x14ac:dyDescent="0.25">
      <c r="I15356">
        <v>26349</v>
      </c>
      <c r="J15356" t="s">
        <v>190</v>
      </c>
      <c r="K15356" t="s">
        <v>866</v>
      </c>
      <c r="L15356" s="82">
        <v>23851</v>
      </c>
      <c r="M15356" t="s">
        <v>16511</v>
      </c>
    </row>
    <row r="15357" spans="9:13" x14ac:dyDescent="0.25">
      <c r="I15357">
        <v>26350</v>
      </c>
      <c r="J15357" t="s">
        <v>294</v>
      </c>
      <c r="K15357" t="s">
        <v>841</v>
      </c>
      <c r="L15357" s="82">
        <v>24048</v>
      </c>
      <c r="M15357" t="s">
        <v>16512</v>
      </c>
    </row>
    <row r="15358" spans="9:13" x14ac:dyDescent="0.25">
      <c r="I15358">
        <v>26351</v>
      </c>
      <c r="J15358" t="s">
        <v>515</v>
      </c>
      <c r="K15358" t="s">
        <v>993</v>
      </c>
      <c r="L15358" s="82">
        <v>23766</v>
      </c>
      <c r="M15358" t="s">
        <v>16513</v>
      </c>
    </row>
    <row r="15359" spans="9:13" x14ac:dyDescent="0.25">
      <c r="I15359">
        <v>26352</v>
      </c>
      <c r="J15359" t="s">
        <v>385</v>
      </c>
      <c r="K15359" t="s">
        <v>898</v>
      </c>
      <c r="L15359" s="82">
        <v>25072</v>
      </c>
      <c r="M15359" t="s">
        <v>16514</v>
      </c>
    </row>
    <row r="15360" spans="9:13" x14ac:dyDescent="0.25">
      <c r="I15360">
        <v>26353</v>
      </c>
      <c r="J15360" t="s">
        <v>600</v>
      </c>
      <c r="K15360" t="s">
        <v>964</v>
      </c>
      <c r="L15360" s="82">
        <v>25042</v>
      </c>
      <c r="M15360" t="s">
        <v>16515</v>
      </c>
    </row>
    <row r="15361" spans="9:13" x14ac:dyDescent="0.25">
      <c r="I15361">
        <v>26354</v>
      </c>
      <c r="J15361" t="s">
        <v>615</v>
      </c>
      <c r="K15361" t="s">
        <v>880</v>
      </c>
      <c r="L15361" s="82">
        <v>25013</v>
      </c>
      <c r="M15361" t="s">
        <v>16516</v>
      </c>
    </row>
    <row r="15362" spans="9:13" x14ac:dyDescent="0.25">
      <c r="I15362">
        <v>26355</v>
      </c>
      <c r="J15362" t="s">
        <v>410</v>
      </c>
      <c r="K15362" t="s">
        <v>990</v>
      </c>
      <c r="L15362" s="82">
        <v>9351</v>
      </c>
      <c r="M15362" t="s">
        <v>16517</v>
      </c>
    </row>
    <row r="15363" spans="9:13" x14ac:dyDescent="0.25">
      <c r="I15363">
        <v>26356</v>
      </c>
      <c r="J15363" t="s">
        <v>527</v>
      </c>
      <c r="K15363" t="s">
        <v>933</v>
      </c>
      <c r="L15363" s="82">
        <v>24542</v>
      </c>
      <c r="M15363" t="s">
        <v>16518</v>
      </c>
    </row>
    <row r="15364" spans="9:13" x14ac:dyDescent="0.25">
      <c r="I15364">
        <v>26357</v>
      </c>
      <c r="J15364" t="s">
        <v>420</v>
      </c>
      <c r="K15364" t="s">
        <v>854</v>
      </c>
      <c r="L15364" s="82">
        <v>24809</v>
      </c>
      <c r="M15364" t="s">
        <v>16519</v>
      </c>
    </row>
    <row r="15365" spans="9:13" x14ac:dyDescent="0.25">
      <c r="I15365">
        <v>26358</v>
      </c>
      <c r="J15365" t="s">
        <v>298</v>
      </c>
      <c r="K15365" t="s">
        <v>854</v>
      </c>
      <c r="L15365" s="82">
        <v>9719</v>
      </c>
      <c r="M15365" t="s">
        <v>16520</v>
      </c>
    </row>
    <row r="15366" spans="9:13" x14ac:dyDescent="0.25">
      <c r="I15366">
        <v>26359</v>
      </c>
      <c r="J15366" t="s">
        <v>404</v>
      </c>
      <c r="K15366" t="s">
        <v>961</v>
      </c>
      <c r="L15366" s="82">
        <v>24705</v>
      </c>
      <c r="M15366" t="s">
        <v>16521</v>
      </c>
    </row>
    <row r="15367" spans="9:13" x14ac:dyDescent="0.25">
      <c r="I15367">
        <v>26360</v>
      </c>
      <c r="J15367" t="s">
        <v>564</v>
      </c>
      <c r="K15367" t="s">
        <v>903</v>
      </c>
      <c r="L15367" s="82">
        <v>24617</v>
      </c>
      <c r="M15367" t="s">
        <v>16522</v>
      </c>
    </row>
    <row r="15368" spans="9:13" x14ac:dyDescent="0.25">
      <c r="I15368">
        <v>26361</v>
      </c>
      <c r="J15368" t="s">
        <v>181</v>
      </c>
      <c r="K15368" t="s">
        <v>831</v>
      </c>
      <c r="L15368" s="82">
        <v>24146</v>
      </c>
      <c r="M15368" t="s">
        <v>16523</v>
      </c>
    </row>
    <row r="15369" spans="9:13" x14ac:dyDescent="0.25">
      <c r="I15369">
        <v>26362</v>
      </c>
      <c r="J15369" t="s">
        <v>665</v>
      </c>
      <c r="K15369" t="s">
        <v>823</v>
      </c>
      <c r="L15369" s="82">
        <v>24184</v>
      </c>
      <c r="M15369" t="s">
        <v>16524</v>
      </c>
    </row>
    <row r="15370" spans="9:13" x14ac:dyDescent="0.25">
      <c r="I15370">
        <v>26363</v>
      </c>
      <c r="J15370" t="s">
        <v>269</v>
      </c>
      <c r="K15370" t="s">
        <v>848</v>
      </c>
      <c r="L15370" s="82">
        <v>24625</v>
      </c>
      <c r="M15370" t="s">
        <v>16525</v>
      </c>
    </row>
    <row r="15371" spans="9:13" x14ac:dyDescent="0.25">
      <c r="I15371">
        <v>26364</v>
      </c>
      <c r="J15371" t="s">
        <v>500</v>
      </c>
      <c r="K15371" t="s">
        <v>837</v>
      </c>
      <c r="L15371" s="82">
        <v>10276</v>
      </c>
      <c r="M15371" t="s">
        <v>16526</v>
      </c>
    </row>
    <row r="15372" spans="9:13" x14ac:dyDescent="0.25">
      <c r="I15372">
        <v>26365</v>
      </c>
      <c r="J15372" t="s">
        <v>653</v>
      </c>
      <c r="K15372" t="s">
        <v>898</v>
      </c>
      <c r="L15372" s="82">
        <v>24158</v>
      </c>
      <c r="M15372" t="s">
        <v>16527</v>
      </c>
    </row>
    <row r="15373" spans="9:13" x14ac:dyDescent="0.25">
      <c r="I15373">
        <v>26366</v>
      </c>
      <c r="J15373" t="s">
        <v>339</v>
      </c>
      <c r="K15373" t="s">
        <v>972</v>
      </c>
      <c r="L15373" s="82">
        <v>24439</v>
      </c>
      <c r="M15373" t="s">
        <v>16528</v>
      </c>
    </row>
    <row r="15374" spans="9:13" x14ac:dyDescent="0.25">
      <c r="I15374">
        <v>26367</v>
      </c>
      <c r="J15374" t="s">
        <v>516</v>
      </c>
      <c r="K15374" t="s">
        <v>965</v>
      </c>
      <c r="L15374" s="82">
        <v>24156</v>
      </c>
      <c r="M15374" t="s">
        <v>16529</v>
      </c>
    </row>
    <row r="15375" spans="9:13" x14ac:dyDescent="0.25">
      <c r="I15375">
        <v>26368</v>
      </c>
      <c r="J15375" t="s">
        <v>799</v>
      </c>
      <c r="K15375" t="s">
        <v>1142</v>
      </c>
      <c r="L15375" s="82">
        <v>23989</v>
      </c>
      <c r="M15375" t="s">
        <v>16530</v>
      </c>
    </row>
    <row r="15376" spans="9:13" x14ac:dyDescent="0.25">
      <c r="I15376">
        <v>26369</v>
      </c>
      <c r="J15376" t="s">
        <v>549</v>
      </c>
      <c r="K15376" t="s">
        <v>853</v>
      </c>
      <c r="L15376" s="82">
        <v>24009</v>
      </c>
      <c r="M15376" t="s">
        <v>16531</v>
      </c>
    </row>
    <row r="15377" spans="9:13" x14ac:dyDescent="0.25">
      <c r="I15377">
        <v>26370</v>
      </c>
      <c r="J15377" t="s">
        <v>284</v>
      </c>
      <c r="K15377" t="s">
        <v>417</v>
      </c>
      <c r="L15377" s="82">
        <v>24002</v>
      </c>
      <c r="M15377" t="s">
        <v>16532</v>
      </c>
    </row>
    <row r="15378" spans="9:13" x14ac:dyDescent="0.25">
      <c r="I15378">
        <v>26371</v>
      </c>
      <c r="J15378" t="s">
        <v>638</v>
      </c>
      <c r="K15378" t="s">
        <v>856</v>
      </c>
      <c r="L15378" s="82">
        <v>23806</v>
      </c>
      <c r="M15378" t="s">
        <v>16533</v>
      </c>
    </row>
    <row r="15379" spans="9:13" x14ac:dyDescent="0.25">
      <c r="I15379">
        <v>26372</v>
      </c>
      <c r="J15379" t="s">
        <v>398</v>
      </c>
      <c r="K15379" t="s">
        <v>1014</v>
      </c>
      <c r="L15379" s="82">
        <v>23488</v>
      </c>
      <c r="M15379" t="s">
        <v>16534</v>
      </c>
    </row>
    <row r="15380" spans="9:13" x14ac:dyDescent="0.25">
      <c r="I15380">
        <v>26373</v>
      </c>
      <c r="J15380" t="s">
        <v>492</v>
      </c>
      <c r="K15380" t="s">
        <v>874</v>
      </c>
      <c r="L15380" s="82">
        <v>26462</v>
      </c>
      <c r="M15380" t="s">
        <v>16535</v>
      </c>
    </row>
    <row r="15381" spans="9:13" x14ac:dyDescent="0.25">
      <c r="I15381">
        <v>26374</v>
      </c>
      <c r="J15381" t="s">
        <v>602</v>
      </c>
      <c r="K15381" t="s">
        <v>970</v>
      </c>
      <c r="L15381" s="82">
        <v>25992</v>
      </c>
      <c r="M15381" t="s">
        <v>16536</v>
      </c>
    </row>
    <row r="15382" spans="9:13" x14ac:dyDescent="0.25">
      <c r="I15382">
        <v>26375</v>
      </c>
      <c r="J15382" t="s">
        <v>157</v>
      </c>
      <c r="K15382" t="s">
        <v>963</v>
      </c>
      <c r="L15382" s="82">
        <v>26099</v>
      </c>
      <c r="M15382" t="s">
        <v>16537</v>
      </c>
    </row>
    <row r="15383" spans="9:13" x14ac:dyDescent="0.25">
      <c r="I15383">
        <v>26376</v>
      </c>
      <c r="J15383" t="s">
        <v>695</v>
      </c>
      <c r="K15383" t="s">
        <v>930</v>
      </c>
      <c r="L15383" s="82">
        <v>19376</v>
      </c>
      <c r="M15383" t="s">
        <v>16538</v>
      </c>
    </row>
    <row r="15384" spans="9:13" x14ac:dyDescent="0.25">
      <c r="I15384">
        <v>26377</v>
      </c>
      <c r="J15384" t="s">
        <v>606</v>
      </c>
      <c r="K15384" t="s">
        <v>940</v>
      </c>
      <c r="L15384" s="82">
        <v>19515</v>
      </c>
      <c r="M15384" t="s">
        <v>16539</v>
      </c>
    </row>
    <row r="15385" spans="9:13" x14ac:dyDescent="0.25">
      <c r="I15385">
        <v>26378</v>
      </c>
      <c r="J15385" t="s">
        <v>340</v>
      </c>
      <c r="K15385" t="s">
        <v>869</v>
      </c>
      <c r="L15385" s="82">
        <v>21339</v>
      </c>
      <c r="M15385" t="s">
        <v>16540</v>
      </c>
    </row>
    <row r="15386" spans="9:13" x14ac:dyDescent="0.25">
      <c r="I15386">
        <v>26379</v>
      </c>
      <c r="J15386" t="s">
        <v>336</v>
      </c>
      <c r="K15386" t="s">
        <v>932</v>
      </c>
      <c r="L15386" s="82">
        <v>21345</v>
      </c>
      <c r="M15386" t="s">
        <v>16541</v>
      </c>
    </row>
    <row r="15387" spans="9:13" x14ac:dyDescent="0.25">
      <c r="I15387">
        <v>26380</v>
      </c>
      <c r="J15387" t="s">
        <v>582</v>
      </c>
      <c r="K15387" t="s">
        <v>881</v>
      </c>
      <c r="L15387" s="82">
        <v>20959</v>
      </c>
      <c r="M15387" t="s">
        <v>16542</v>
      </c>
    </row>
    <row r="15388" spans="9:13" x14ac:dyDescent="0.25">
      <c r="I15388">
        <v>26381</v>
      </c>
      <c r="J15388" t="s">
        <v>157</v>
      </c>
      <c r="K15388" t="s">
        <v>938</v>
      </c>
      <c r="L15388" s="82">
        <v>21055</v>
      </c>
      <c r="M15388" t="s">
        <v>16543</v>
      </c>
    </row>
    <row r="15389" spans="9:13" x14ac:dyDescent="0.25">
      <c r="I15389">
        <v>26382</v>
      </c>
      <c r="J15389" t="s">
        <v>623</v>
      </c>
      <c r="K15389" t="s">
        <v>967</v>
      </c>
      <c r="L15389" s="82">
        <v>21130</v>
      </c>
      <c r="M15389" t="s">
        <v>16544</v>
      </c>
    </row>
    <row r="15390" spans="9:13" x14ac:dyDescent="0.25">
      <c r="I15390">
        <v>26383</v>
      </c>
      <c r="J15390" t="s">
        <v>678</v>
      </c>
      <c r="K15390" t="s">
        <v>975</v>
      </c>
      <c r="L15390" s="82">
        <v>20501</v>
      </c>
      <c r="M15390" t="s">
        <v>16545</v>
      </c>
    </row>
    <row r="15391" spans="9:13" x14ac:dyDescent="0.25">
      <c r="I15391">
        <v>26384</v>
      </c>
      <c r="J15391" t="s">
        <v>148</v>
      </c>
      <c r="K15391" t="s">
        <v>824</v>
      </c>
      <c r="L15391" s="82">
        <v>20670</v>
      </c>
      <c r="M15391" t="s">
        <v>16546</v>
      </c>
    </row>
    <row r="15392" spans="9:13" x14ac:dyDescent="0.25">
      <c r="I15392">
        <v>26385</v>
      </c>
      <c r="J15392" t="s">
        <v>274</v>
      </c>
      <c r="K15392" t="s">
        <v>979</v>
      </c>
      <c r="L15392" s="82">
        <v>20634</v>
      </c>
      <c r="M15392" t="s">
        <v>16547</v>
      </c>
    </row>
    <row r="15393" spans="9:13" x14ac:dyDescent="0.25">
      <c r="I15393">
        <v>26386</v>
      </c>
      <c r="J15393" t="s">
        <v>407</v>
      </c>
      <c r="K15393" t="s">
        <v>847</v>
      </c>
      <c r="L15393" s="82">
        <v>20565</v>
      </c>
      <c r="M15393" t="s">
        <v>16548</v>
      </c>
    </row>
    <row r="15394" spans="9:13" x14ac:dyDescent="0.25">
      <c r="I15394">
        <v>26387</v>
      </c>
      <c r="J15394" t="s">
        <v>234</v>
      </c>
      <c r="K15394" t="s">
        <v>925</v>
      </c>
      <c r="L15394" s="82">
        <v>20811</v>
      </c>
      <c r="M15394" t="s">
        <v>16549</v>
      </c>
    </row>
    <row r="15395" spans="9:13" x14ac:dyDescent="0.25">
      <c r="I15395">
        <v>26388</v>
      </c>
      <c r="J15395" t="s">
        <v>639</v>
      </c>
      <c r="K15395" t="s">
        <v>968</v>
      </c>
      <c r="L15395" s="82">
        <v>20327</v>
      </c>
      <c r="M15395" t="s">
        <v>16550</v>
      </c>
    </row>
    <row r="15396" spans="9:13" x14ac:dyDescent="0.25">
      <c r="I15396">
        <v>26389</v>
      </c>
      <c r="J15396" t="s">
        <v>721</v>
      </c>
      <c r="K15396" t="s">
        <v>872</v>
      </c>
      <c r="L15396" s="82">
        <v>20137</v>
      </c>
      <c r="M15396" t="s">
        <v>16551</v>
      </c>
    </row>
    <row r="15397" spans="9:13" x14ac:dyDescent="0.25">
      <c r="I15397">
        <v>26390</v>
      </c>
      <c r="J15397" t="s">
        <v>468</v>
      </c>
      <c r="K15397" t="s">
        <v>828</v>
      </c>
      <c r="L15397" s="82">
        <v>20105</v>
      </c>
      <c r="M15397" t="s">
        <v>16552</v>
      </c>
    </row>
    <row r="15398" spans="9:13" x14ac:dyDescent="0.25">
      <c r="I15398">
        <v>26391</v>
      </c>
      <c r="J15398" t="s">
        <v>418</v>
      </c>
      <c r="K15398" t="s">
        <v>883</v>
      </c>
      <c r="L15398" s="82">
        <v>16340</v>
      </c>
      <c r="M15398" t="s">
        <v>16553</v>
      </c>
    </row>
    <row r="15399" spans="9:13" x14ac:dyDescent="0.25">
      <c r="I15399">
        <v>26392</v>
      </c>
      <c r="J15399" t="s">
        <v>407</v>
      </c>
      <c r="K15399" t="s">
        <v>839</v>
      </c>
      <c r="L15399" s="82">
        <v>16116</v>
      </c>
      <c r="M15399" t="s">
        <v>16554</v>
      </c>
    </row>
    <row r="15400" spans="9:13" x14ac:dyDescent="0.25">
      <c r="I15400">
        <v>26393</v>
      </c>
      <c r="J15400" t="s">
        <v>223</v>
      </c>
      <c r="K15400" t="s">
        <v>961</v>
      </c>
      <c r="L15400" s="82">
        <v>16291</v>
      </c>
      <c r="M15400" t="s">
        <v>16555</v>
      </c>
    </row>
    <row r="15401" spans="9:13" x14ac:dyDescent="0.25">
      <c r="I15401">
        <v>26394</v>
      </c>
      <c r="J15401" t="s">
        <v>706</v>
      </c>
      <c r="K15401" t="s">
        <v>966</v>
      </c>
      <c r="L15401" s="82">
        <v>16654</v>
      </c>
      <c r="M15401" t="s">
        <v>16556</v>
      </c>
    </row>
    <row r="15402" spans="9:13" x14ac:dyDescent="0.25">
      <c r="I15402">
        <v>26395</v>
      </c>
      <c r="J15402" t="s">
        <v>727</v>
      </c>
      <c r="K15402" t="s">
        <v>921</v>
      </c>
      <c r="L15402" s="82">
        <v>16457</v>
      </c>
      <c r="M15402" t="s">
        <v>16557</v>
      </c>
    </row>
    <row r="15403" spans="9:13" x14ac:dyDescent="0.25">
      <c r="I15403">
        <v>26396</v>
      </c>
      <c r="J15403" t="s">
        <v>716</v>
      </c>
      <c r="K15403" t="s">
        <v>122</v>
      </c>
      <c r="L15403" s="82">
        <v>16576</v>
      </c>
      <c r="M15403" t="s">
        <v>16558</v>
      </c>
    </row>
    <row r="15404" spans="9:13" x14ac:dyDescent="0.25">
      <c r="I15404">
        <v>26397</v>
      </c>
      <c r="J15404" t="s">
        <v>252</v>
      </c>
      <c r="K15404" t="s">
        <v>1000</v>
      </c>
      <c r="L15404" s="82">
        <v>16657</v>
      </c>
      <c r="M15404" t="s">
        <v>16559</v>
      </c>
    </row>
    <row r="15405" spans="9:13" x14ac:dyDescent="0.25">
      <c r="I15405">
        <v>26398</v>
      </c>
      <c r="J15405" t="s">
        <v>161</v>
      </c>
      <c r="K15405" t="s">
        <v>1016</v>
      </c>
      <c r="L15405" s="82">
        <v>16598</v>
      </c>
      <c r="M15405" t="s">
        <v>16560</v>
      </c>
    </row>
    <row r="15406" spans="9:13" x14ac:dyDescent="0.25">
      <c r="I15406">
        <v>26399</v>
      </c>
      <c r="J15406" t="s">
        <v>439</v>
      </c>
      <c r="K15406" t="s">
        <v>854</v>
      </c>
      <c r="L15406" s="82">
        <v>16978</v>
      </c>
      <c r="M15406" t="s">
        <v>16561</v>
      </c>
    </row>
    <row r="15407" spans="9:13" x14ac:dyDescent="0.25">
      <c r="I15407">
        <v>26400</v>
      </c>
      <c r="J15407" t="s">
        <v>362</v>
      </c>
      <c r="K15407" t="s">
        <v>283</v>
      </c>
      <c r="L15407" s="82">
        <v>19437</v>
      </c>
      <c r="M15407" t="s">
        <v>16562</v>
      </c>
    </row>
    <row r="15408" spans="9:13" x14ac:dyDescent="0.25">
      <c r="I15408">
        <v>26401</v>
      </c>
      <c r="J15408" t="s">
        <v>315</v>
      </c>
      <c r="K15408" t="s">
        <v>876</v>
      </c>
      <c r="L15408" s="82">
        <v>20040</v>
      </c>
      <c r="M15408" t="s">
        <v>16563</v>
      </c>
    </row>
    <row r="15409" spans="9:13" x14ac:dyDescent="0.25">
      <c r="I15409">
        <v>26402</v>
      </c>
      <c r="J15409" t="s">
        <v>545</v>
      </c>
      <c r="K15409" t="s">
        <v>1017</v>
      </c>
      <c r="L15409" s="82">
        <v>19609</v>
      </c>
      <c r="M15409" t="s">
        <v>16564</v>
      </c>
    </row>
    <row r="15410" spans="9:13" x14ac:dyDescent="0.25">
      <c r="I15410">
        <v>26403</v>
      </c>
      <c r="J15410" t="s">
        <v>261</v>
      </c>
      <c r="K15410" t="s">
        <v>878</v>
      </c>
      <c r="L15410" s="82">
        <v>19535</v>
      </c>
      <c r="M15410" t="s">
        <v>16565</v>
      </c>
    </row>
    <row r="15411" spans="9:13" x14ac:dyDescent="0.25">
      <c r="I15411">
        <v>26404</v>
      </c>
      <c r="J15411" t="s">
        <v>478</v>
      </c>
      <c r="K15411" t="s">
        <v>920</v>
      </c>
      <c r="L15411" s="82">
        <v>19546</v>
      </c>
      <c r="M15411" t="s">
        <v>16566</v>
      </c>
    </row>
    <row r="15412" spans="9:13" x14ac:dyDescent="0.25">
      <c r="I15412">
        <v>26405</v>
      </c>
      <c r="J15412" t="s">
        <v>499</v>
      </c>
      <c r="K15412" t="s">
        <v>903</v>
      </c>
      <c r="L15412" s="82">
        <v>19110</v>
      </c>
      <c r="M15412" t="s">
        <v>16567</v>
      </c>
    </row>
    <row r="15413" spans="9:13" x14ac:dyDescent="0.25">
      <c r="I15413">
        <v>26406</v>
      </c>
      <c r="J15413" t="s">
        <v>353</v>
      </c>
      <c r="K15413" t="s">
        <v>866</v>
      </c>
      <c r="L15413" s="82">
        <v>19050</v>
      </c>
      <c r="M15413" t="s">
        <v>16568</v>
      </c>
    </row>
    <row r="15414" spans="9:13" x14ac:dyDescent="0.25">
      <c r="I15414">
        <v>26407</v>
      </c>
      <c r="J15414" t="s">
        <v>291</v>
      </c>
      <c r="K15414" t="s">
        <v>890</v>
      </c>
      <c r="L15414" s="82">
        <v>19101</v>
      </c>
      <c r="M15414" t="s">
        <v>16569</v>
      </c>
    </row>
    <row r="15415" spans="9:13" x14ac:dyDescent="0.25">
      <c r="I15415">
        <v>26408</v>
      </c>
      <c r="J15415" t="s">
        <v>706</v>
      </c>
      <c r="K15415" t="s">
        <v>822</v>
      </c>
      <c r="L15415" s="82">
        <v>18782</v>
      </c>
      <c r="M15415" t="s">
        <v>16570</v>
      </c>
    </row>
    <row r="15416" spans="9:13" x14ac:dyDescent="0.25">
      <c r="I15416">
        <v>26409</v>
      </c>
      <c r="J15416" t="s">
        <v>151</v>
      </c>
      <c r="K15416" t="s">
        <v>919</v>
      </c>
      <c r="L15416" s="82">
        <v>18843</v>
      </c>
      <c r="M15416" t="s">
        <v>16571</v>
      </c>
    </row>
    <row r="15417" spans="9:13" x14ac:dyDescent="0.25">
      <c r="I15417">
        <v>26410</v>
      </c>
      <c r="J15417" t="s">
        <v>406</v>
      </c>
      <c r="K15417" t="s">
        <v>919</v>
      </c>
      <c r="L15417" s="82">
        <v>18393</v>
      </c>
      <c r="M15417" t="s">
        <v>16572</v>
      </c>
    </row>
    <row r="15418" spans="9:13" x14ac:dyDescent="0.25">
      <c r="I15418">
        <v>26411</v>
      </c>
      <c r="J15418" t="s">
        <v>409</v>
      </c>
      <c r="K15418" t="s">
        <v>967</v>
      </c>
      <c r="L15418" s="82">
        <v>18573</v>
      </c>
      <c r="M15418" t="s">
        <v>16573</v>
      </c>
    </row>
    <row r="15419" spans="9:13" x14ac:dyDescent="0.25">
      <c r="I15419">
        <v>26412</v>
      </c>
      <c r="J15419" t="s">
        <v>549</v>
      </c>
      <c r="K15419" t="s">
        <v>897</v>
      </c>
      <c r="L15419" s="82">
        <v>18156</v>
      </c>
      <c r="M15419" t="s">
        <v>16574</v>
      </c>
    </row>
    <row r="15420" spans="9:13" x14ac:dyDescent="0.25">
      <c r="I15420">
        <v>26413</v>
      </c>
      <c r="J15420" t="s">
        <v>671</v>
      </c>
      <c r="K15420" t="s">
        <v>938</v>
      </c>
      <c r="L15420" s="82">
        <v>18154</v>
      </c>
      <c r="M15420" t="s">
        <v>16575</v>
      </c>
    </row>
    <row r="15421" spans="9:13" x14ac:dyDescent="0.25">
      <c r="I15421">
        <v>26414</v>
      </c>
      <c r="J15421" t="s">
        <v>404</v>
      </c>
      <c r="K15421" t="s">
        <v>952</v>
      </c>
      <c r="L15421" s="82">
        <v>18146</v>
      </c>
      <c r="M15421" t="s">
        <v>16576</v>
      </c>
    </row>
    <row r="15422" spans="9:13" x14ac:dyDescent="0.25">
      <c r="I15422">
        <v>26415</v>
      </c>
      <c r="J15422" t="s">
        <v>328</v>
      </c>
      <c r="K15422" t="s">
        <v>840</v>
      </c>
      <c r="L15422" s="82">
        <v>17640</v>
      </c>
      <c r="M15422" t="s">
        <v>16577</v>
      </c>
    </row>
    <row r="15423" spans="9:13" x14ac:dyDescent="0.25">
      <c r="I15423">
        <v>26416</v>
      </c>
      <c r="J15423" t="s">
        <v>217</v>
      </c>
      <c r="K15423" t="s">
        <v>847</v>
      </c>
      <c r="L15423" s="82">
        <v>17755</v>
      </c>
      <c r="M15423" t="s">
        <v>16578</v>
      </c>
    </row>
    <row r="15424" spans="9:13" x14ac:dyDescent="0.25">
      <c r="I15424">
        <v>26417</v>
      </c>
      <c r="J15424" t="s">
        <v>412</v>
      </c>
      <c r="K15424" t="s">
        <v>839</v>
      </c>
      <c r="L15424" s="82">
        <v>17887</v>
      </c>
      <c r="M15424" t="s">
        <v>16579</v>
      </c>
    </row>
    <row r="15425" spans="9:13" x14ac:dyDescent="0.25">
      <c r="I15425">
        <v>26418</v>
      </c>
      <c r="J15425" t="s">
        <v>367</v>
      </c>
      <c r="K15425" t="s">
        <v>897</v>
      </c>
      <c r="L15425" s="82">
        <v>17389</v>
      </c>
      <c r="M15425" t="s">
        <v>16580</v>
      </c>
    </row>
    <row r="15426" spans="9:13" x14ac:dyDescent="0.25">
      <c r="I15426">
        <v>26419</v>
      </c>
      <c r="J15426" t="s">
        <v>487</v>
      </c>
      <c r="K15426" t="s">
        <v>1007</v>
      </c>
      <c r="L15426" s="82">
        <v>17281</v>
      </c>
      <c r="M15426" t="s">
        <v>16581</v>
      </c>
    </row>
    <row r="15427" spans="9:13" x14ac:dyDescent="0.25">
      <c r="I15427">
        <v>26420</v>
      </c>
      <c r="J15427" t="s">
        <v>701</v>
      </c>
      <c r="K15427" t="s">
        <v>901</v>
      </c>
      <c r="L15427" s="82">
        <v>17442</v>
      </c>
      <c r="M15427" t="s">
        <v>16582</v>
      </c>
    </row>
    <row r="15428" spans="9:13" x14ac:dyDescent="0.25">
      <c r="I15428">
        <v>26421</v>
      </c>
      <c r="J15428" t="s">
        <v>313</v>
      </c>
      <c r="K15428" t="s">
        <v>984</v>
      </c>
      <c r="L15428" s="82">
        <v>27490</v>
      </c>
      <c r="M15428" t="s">
        <v>16583</v>
      </c>
    </row>
    <row r="15429" spans="9:13" x14ac:dyDescent="0.25">
      <c r="I15429">
        <v>26422</v>
      </c>
      <c r="J15429" t="s">
        <v>445</v>
      </c>
      <c r="K15429" t="s">
        <v>1007</v>
      </c>
      <c r="L15429" s="82">
        <v>27640</v>
      </c>
      <c r="M15429" t="s">
        <v>16584</v>
      </c>
    </row>
    <row r="15430" spans="9:13" x14ac:dyDescent="0.25">
      <c r="I15430">
        <v>26423</v>
      </c>
      <c r="J15430" t="s">
        <v>594</v>
      </c>
      <c r="K15430" t="s">
        <v>902</v>
      </c>
      <c r="L15430" s="82">
        <v>27703</v>
      </c>
      <c r="M15430" t="s">
        <v>16585</v>
      </c>
    </row>
    <row r="15431" spans="9:13" x14ac:dyDescent="0.25">
      <c r="I15431">
        <v>26424</v>
      </c>
      <c r="J15431" t="s">
        <v>577</v>
      </c>
      <c r="K15431" t="s">
        <v>126</v>
      </c>
      <c r="L15431" s="82">
        <v>27883</v>
      </c>
      <c r="M15431" t="s">
        <v>16586</v>
      </c>
    </row>
    <row r="15432" spans="9:13" x14ac:dyDescent="0.25">
      <c r="I15432">
        <v>26425</v>
      </c>
      <c r="J15432" t="s">
        <v>486</v>
      </c>
      <c r="K15432" t="s">
        <v>964</v>
      </c>
      <c r="L15432" s="82">
        <v>28076</v>
      </c>
      <c r="M15432" t="s">
        <v>16587</v>
      </c>
    </row>
    <row r="15433" spans="9:13" x14ac:dyDescent="0.25">
      <c r="I15433">
        <v>26426</v>
      </c>
      <c r="J15433" t="s">
        <v>198</v>
      </c>
      <c r="K15433" t="s">
        <v>964</v>
      </c>
      <c r="L15433" s="82">
        <v>27926</v>
      </c>
      <c r="M15433" t="s">
        <v>16588</v>
      </c>
    </row>
    <row r="15434" spans="9:13" x14ac:dyDescent="0.25">
      <c r="I15434">
        <v>26427</v>
      </c>
      <c r="J15434" t="s">
        <v>391</v>
      </c>
      <c r="K15434" t="s">
        <v>844</v>
      </c>
      <c r="L15434" s="82">
        <v>28122</v>
      </c>
      <c r="M15434" t="s">
        <v>16589</v>
      </c>
    </row>
    <row r="15435" spans="9:13" x14ac:dyDescent="0.25">
      <c r="I15435">
        <v>26428</v>
      </c>
      <c r="J15435" t="s">
        <v>340</v>
      </c>
      <c r="K15435" t="s">
        <v>893</v>
      </c>
      <c r="L15435" s="82">
        <v>28086</v>
      </c>
      <c r="M15435" t="s">
        <v>16590</v>
      </c>
    </row>
    <row r="15436" spans="9:13" x14ac:dyDescent="0.25">
      <c r="I15436">
        <v>26429</v>
      </c>
      <c r="J15436" t="s">
        <v>463</v>
      </c>
      <c r="K15436" t="s">
        <v>963</v>
      </c>
      <c r="L15436" s="82">
        <v>28059</v>
      </c>
      <c r="M15436" t="s">
        <v>16591</v>
      </c>
    </row>
    <row r="15437" spans="9:13" x14ac:dyDescent="0.25">
      <c r="I15437">
        <v>26430</v>
      </c>
      <c r="J15437" t="s">
        <v>649</v>
      </c>
      <c r="K15437" t="s">
        <v>980</v>
      </c>
      <c r="L15437" s="82">
        <v>27708</v>
      </c>
      <c r="M15437" t="s">
        <v>16592</v>
      </c>
    </row>
    <row r="15438" spans="9:13" x14ac:dyDescent="0.25">
      <c r="I15438">
        <v>26431</v>
      </c>
      <c r="J15438" t="s">
        <v>264</v>
      </c>
      <c r="K15438" t="s">
        <v>839</v>
      </c>
      <c r="L15438" s="82">
        <v>27257</v>
      </c>
      <c r="M15438" t="s">
        <v>16593</v>
      </c>
    </row>
    <row r="15439" spans="9:13" x14ac:dyDescent="0.25">
      <c r="I15439">
        <v>26432</v>
      </c>
      <c r="J15439" t="s">
        <v>528</v>
      </c>
      <c r="K15439" t="s">
        <v>861</v>
      </c>
      <c r="L15439" s="82">
        <v>27719</v>
      </c>
      <c r="M15439" t="s">
        <v>16594</v>
      </c>
    </row>
    <row r="15440" spans="9:13" x14ac:dyDescent="0.25">
      <c r="I15440">
        <v>26433</v>
      </c>
      <c r="J15440" t="s">
        <v>615</v>
      </c>
      <c r="K15440" t="s">
        <v>896</v>
      </c>
      <c r="L15440" s="82">
        <v>27602</v>
      </c>
      <c r="M15440" t="s">
        <v>16595</v>
      </c>
    </row>
    <row r="15441" spans="9:13" x14ac:dyDescent="0.25">
      <c r="I15441">
        <v>26434</v>
      </c>
      <c r="J15441" t="s">
        <v>241</v>
      </c>
      <c r="K15441" t="s">
        <v>938</v>
      </c>
      <c r="L15441" s="82">
        <v>27264</v>
      </c>
      <c r="M15441" t="s">
        <v>16596</v>
      </c>
    </row>
    <row r="15442" spans="9:13" x14ac:dyDescent="0.25">
      <c r="I15442">
        <v>26435</v>
      </c>
      <c r="J15442" t="s">
        <v>669</v>
      </c>
      <c r="K15442" t="s">
        <v>919</v>
      </c>
      <c r="L15442" s="82">
        <v>26943</v>
      </c>
      <c r="M15442" t="s">
        <v>16597</v>
      </c>
    </row>
    <row r="15443" spans="9:13" x14ac:dyDescent="0.25">
      <c r="I15443">
        <v>26436</v>
      </c>
      <c r="J15443" t="s">
        <v>471</v>
      </c>
      <c r="K15443" t="s">
        <v>830</v>
      </c>
      <c r="L15443" s="82">
        <v>27024</v>
      </c>
      <c r="M15443" t="s">
        <v>16598</v>
      </c>
    </row>
    <row r="15444" spans="9:13" x14ac:dyDescent="0.25">
      <c r="I15444">
        <v>26437</v>
      </c>
      <c r="J15444" t="s">
        <v>212</v>
      </c>
      <c r="K15444" t="s">
        <v>824</v>
      </c>
      <c r="L15444" s="82">
        <v>26834</v>
      </c>
      <c r="M15444" t="s">
        <v>16599</v>
      </c>
    </row>
    <row r="15445" spans="9:13" x14ac:dyDescent="0.25">
      <c r="I15445">
        <v>26438</v>
      </c>
      <c r="J15445" t="s">
        <v>429</v>
      </c>
      <c r="K15445" t="s">
        <v>922</v>
      </c>
      <c r="L15445" s="82">
        <v>26775</v>
      </c>
      <c r="M15445" t="s">
        <v>16600</v>
      </c>
    </row>
    <row r="15446" spans="9:13" x14ac:dyDescent="0.25">
      <c r="I15446">
        <v>26439</v>
      </c>
      <c r="J15446" t="s">
        <v>521</v>
      </c>
      <c r="K15446" t="s">
        <v>936</v>
      </c>
      <c r="L15446" s="82">
        <v>26363</v>
      </c>
      <c r="M15446" t="s">
        <v>16601</v>
      </c>
    </row>
    <row r="15447" spans="9:13" x14ac:dyDescent="0.25">
      <c r="I15447">
        <v>26440</v>
      </c>
      <c r="J15447" t="s">
        <v>289</v>
      </c>
      <c r="K15447" t="s">
        <v>987</v>
      </c>
      <c r="L15447" s="82">
        <v>26312</v>
      </c>
      <c r="M15447" t="s">
        <v>16602</v>
      </c>
    </row>
    <row r="15448" spans="9:13" x14ac:dyDescent="0.25">
      <c r="I15448">
        <v>26441</v>
      </c>
      <c r="J15448" t="s">
        <v>374</v>
      </c>
      <c r="K15448" t="s">
        <v>832</v>
      </c>
      <c r="L15448" s="82">
        <v>26004</v>
      </c>
      <c r="M15448" t="s">
        <v>16603</v>
      </c>
    </row>
    <row r="15449" spans="9:13" x14ac:dyDescent="0.25">
      <c r="I15449">
        <v>26442</v>
      </c>
      <c r="J15449" t="s">
        <v>524</v>
      </c>
      <c r="K15449" t="s">
        <v>822</v>
      </c>
      <c r="L15449" s="82">
        <v>26305</v>
      </c>
      <c r="M15449" t="s">
        <v>16604</v>
      </c>
    </row>
    <row r="15450" spans="9:13" x14ac:dyDescent="0.25">
      <c r="I15450">
        <v>26443</v>
      </c>
      <c r="J15450" t="s">
        <v>566</v>
      </c>
      <c r="K15450" t="s">
        <v>962</v>
      </c>
      <c r="L15450" s="82">
        <v>26140</v>
      </c>
      <c r="M15450" t="s">
        <v>16605</v>
      </c>
    </row>
    <row r="15451" spans="9:13" x14ac:dyDescent="0.25">
      <c r="I15451">
        <v>26444</v>
      </c>
      <c r="J15451" t="s">
        <v>413</v>
      </c>
      <c r="K15451" t="s">
        <v>866</v>
      </c>
      <c r="L15451" s="82">
        <v>25846</v>
      </c>
      <c r="M15451" t="s">
        <v>16606</v>
      </c>
    </row>
    <row r="15452" spans="9:13" x14ac:dyDescent="0.25">
      <c r="I15452">
        <v>26445</v>
      </c>
      <c r="J15452" t="s">
        <v>460</v>
      </c>
      <c r="K15452" t="s">
        <v>940</v>
      </c>
      <c r="L15452" s="82">
        <v>25817</v>
      </c>
      <c r="M15452" t="s">
        <v>16607</v>
      </c>
    </row>
    <row r="15453" spans="9:13" x14ac:dyDescent="0.25">
      <c r="I15453">
        <v>26446</v>
      </c>
      <c r="J15453" t="s">
        <v>545</v>
      </c>
      <c r="K15453" t="s">
        <v>979</v>
      </c>
      <c r="L15453" s="82">
        <v>25636</v>
      </c>
      <c r="M15453" t="s">
        <v>16608</v>
      </c>
    </row>
    <row r="15454" spans="9:13" x14ac:dyDescent="0.25">
      <c r="I15454">
        <v>26447</v>
      </c>
      <c r="J15454" t="s">
        <v>206</v>
      </c>
      <c r="K15454" t="s">
        <v>171</v>
      </c>
      <c r="L15454" s="82">
        <v>26043</v>
      </c>
      <c r="M15454" t="s">
        <v>16609</v>
      </c>
    </row>
    <row r="15455" spans="9:13" x14ac:dyDescent="0.25">
      <c r="I15455">
        <v>26448</v>
      </c>
      <c r="J15455" t="s">
        <v>567</v>
      </c>
      <c r="K15455" t="s">
        <v>850</v>
      </c>
      <c r="L15455" s="82">
        <v>17893</v>
      </c>
      <c r="M15455" t="s">
        <v>16610</v>
      </c>
    </row>
    <row r="15456" spans="9:13" x14ac:dyDescent="0.25">
      <c r="I15456">
        <v>26449</v>
      </c>
      <c r="J15456" t="s">
        <v>447</v>
      </c>
      <c r="K15456" t="s">
        <v>937</v>
      </c>
      <c r="L15456" s="82">
        <v>17603</v>
      </c>
      <c r="M15456" t="s">
        <v>16611</v>
      </c>
    </row>
    <row r="15457" spans="9:13" x14ac:dyDescent="0.25">
      <c r="I15457">
        <v>26450</v>
      </c>
      <c r="J15457" t="s">
        <v>160</v>
      </c>
      <c r="K15457" t="s">
        <v>916</v>
      </c>
      <c r="L15457" s="82">
        <v>17529</v>
      </c>
      <c r="M15457" t="s">
        <v>16612</v>
      </c>
    </row>
    <row r="15458" spans="9:13" x14ac:dyDescent="0.25">
      <c r="I15458">
        <v>26451</v>
      </c>
      <c r="J15458" t="s">
        <v>492</v>
      </c>
      <c r="K15458" t="s">
        <v>944</v>
      </c>
      <c r="L15458" s="82">
        <v>13740</v>
      </c>
      <c r="M15458" t="s">
        <v>16613</v>
      </c>
    </row>
    <row r="15459" spans="9:13" x14ac:dyDescent="0.25">
      <c r="I15459">
        <v>26452</v>
      </c>
      <c r="J15459" t="s">
        <v>283</v>
      </c>
      <c r="K15459" t="s">
        <v>930</v>
      </c>
      <c r="L15459" s="82">
        <v>13622</v>
      </c>
      <c r="M15459" t="s">
        <v>16614</v>
      </c>
    </row>
    <row r="15460" spans="9:13" x14ac:dyDescent="0.25">
      <c r="I15460">
        <v>26453</v>
      </c>
      <c r="J15460" t="s">
        <v>636</v>
      </c>
      <c r="K15460" t="s">
        <v>984</v>
      </c>
      <c r="L15460" s="82">
        <v>13591</v>
      </c>
      <c r="M15460" t="s">
        <v>16615</v>
      </c>
    </row>
    <row r="15461" spans="9:13" x14ac:dyDescent="0.25">
      <c r="I15461">
        <v>26454</v>
      </c>
      <c r="J15461" t="s">
        <v>485</v>
      </c>
      <c r="K15461" t="s">
        <v>887</v>
      </c>
      <c r="L15461" s="82">
        <v>13845</v>
      </c>
      <c r="M15461" t="s">
        <v>16616</v>
      </c>
    </row>
    <row r="15462" spans="9:13" x14ac:dyDescent="0.25">
      <c r="I15462">
        <v>26455</v>
      </c>
      <c r="J15462" t="s">
        <v>496</v>
      </c>
      <c r="K15462" t="s">
        <v>859</v>
      </c>
      <c r="L15462" s="82">
        <v>14413</v>
      </c>
      <c r="M15462" t="s">
        <v>16617</v>
      </c>
    </row>
    <row r="15463" spans="9:13" x14ac:dyDescent="0.25">
      <c r="I15463">
        <v>26456</v>
      </c>
      <c r="J15463" t="s">
        <v>337</v>
      </c>
      <c r="K15463" t="s">
        <v>984</v>
      </c>
      <c r="L15463" s="82">
        <v>14340</v>
      </c>
      <c r="M15463" t="s">
        <v>16618</v>
      </c>
    </row>
    <row r="15464" spans="9:13" x14ac:dyDescent="0.25">
      <c r="I15464">
        <v>26457</v>
      </c>
      <c r="J15464" t="s">
        <v>162</v>
      </c>
      <c r="K15464" t="s">
        <v>993</v>
      </c>
      <c r="L15464" s="82">
        <v>14470</v>
      </c>
      <c r="M15464" t="s">
        <v>16619</v>
      </c>
    </row>
    <row r="15465" spans="9:13" x14ac:dyDescent="0.25">
      <c r="I15465">
        <v>26458</v>
      </c>
      <c r="J15465" t="s">
        <v>229</v>
      </c>
      <c r="K15465" t="s">
        <v>993</v>
      </c>
      <c r="L15465" s="82">
        <v>14430</v>
      </c>
      <c r="M15465" t="s">
        <v>16620</v>
      </c>
    </row>
    <row r="15466" spans="9:13" x14ac:dyDescent="0.25">
      <c r="I15466">
        <v>26459</v>
      </c>
      <c r="J15466" t="s">
        <v>498</v>
      </c>
      <c r="K15466" t="s">
        <v>973</v>
      </c>
      <c r="L15466" s="82">
        <v>14477</v>
      </c>
      <c r="M15466" t="s">
        <v>16621</v>
      </c>
    </row>
    <row r="15467" spans="9:13" x14ac:dyDescent="0.25">
      <c r="I15467">
        <v>26460</v>
      </c>
      <c r="J15467" t="s">
        <v>500</v>
      </c>
      <c r="K15467" t="s">
        <v>945</v>
      </c>
      <c r="L15467" s="82">
        <v>14679</v>
      </c>
      <c r="M15467" t="s">
        <v>16622</v>
      </c>
    </row>
    <row r="15468" spans="9:13" x14ac:dyDescent="0.25">
      <c r="I15468">
        <v>26461</v>
      </c>
      <c r="J15468" t="s">
        <v>310</v>
      </c>
      <c r="K15468" t="s">
        <v>933</v>
      </c>
      <c r="L15468" s="82">
        <v>14939</v>
      </c>
      <c r="M15468" t="s">
        <v>16623</v>
      </c>
    </row>
    <row r="15469" spans="9:13" x14ac:dyDescent="0.25">
      <c r="I15469">
        <v>26462</v>
      </c>
      <c r="J15469" t="s">
        <v>160</v>
      </c>
      <c r="K15469" t="s">
        <v>596</v>
      </c>
      <c r="L15469" s="82">
        <v>14662</v>
      </c>
      <c r="M15469" t="s">
        <v>16624</v>
      </c>
    </row>
    <row r="15470" spans="9:13" x14ac:dyDescent="0.25">
      <c r="I15470">
        <v>26463</v>
      </c>
      <c r="J15470" t="s">
        <v>584</v>
      </c>
      <c r="K15470" t="s">
        <v>983</v>
      </c>
      <c r="L15470" s="82">
        <v>14887</v>
      </c>
      <c r="M15470" t="s">
        <v>16625</v>
      </c>
    </row>
    <row r="15471" spans="9:13" x14ac:dyDescent="0.25">
      <c r="I15471">
        <v>26464</v>
      </c>
      <c r="J15471" t="s">
        <v>467</v>
      </c>
      <c r="K15471" t="s">
        <v>913</v>
      </c>
      <c r="L15471" s="82">
        <v>15284</v>
      </c>
      <c r="M15471" t="s">
        <v>16626</v>
      </c>
    </row>
    <row r="15472" spans="9:13" x14ac:dyDescent="0.25">
      <c r="I15472">
        <v>26465</v>
      </c>
      <c r="J15472" t="s">
        <v>309</v>
      </c>
      <c r="K15472" t="s">
        <v>941</v>
      </c>
      <c r="L15472" s="82">
        <v>15132</v>
      </c>
      <c r="M15472" t="s">
        <v>16627</v>
      </c>
    </row>
    <row r="15473" spans="9:13" x14ac:dyDescent="0.25">
      <c r="I15473">
        <v>26466</v>
      </c>
      <c r="J15473" t="s">
        <v>480</v>
      </c>
      <c r="K15473" t="s">
        <v>950</v>
      </c>
      <c r="L15473" s="82">
        <v>15060</v>
      </c>
      <c r="M15473" t="s">
        <v>16628</v>
      </c>
    </row>
    <row r="15474" spans="9:13" x14ac:dyDescent="0.25">
      <c r="I15474">
        <v>26467</v>
      </c>
      <c r="J15474" t="s">
        <v>275</v>
      </c>
      <c r="K15474" t="s">
        <v>929</v>
      </c>
      <c r="L15474" s="82">
        <v>15210</v>
      </c>
      <c r="M15474" t="s">
        <v>16629</v>
      </c>
    </row>
    <row r="15475" spans="9:13" x14ac:dyDescent="0.25">
      <c r="I15475">
        <v>26468</v>
      </c>
      <c r="J15475" t="s">
        <v>226</v>
      </c>
      <c r="K15475" t="s">
        <v>889</v>
      </c>
      <c r="L15475" s="82">
        <v>15110</v>
      </c>
      <c r="M15475" t="s">
        <v>16630</v>
      </c>
    </row>
    <row r="15476" spans="9:13" x14ac:dyDescent="0.25">
      <c r="I15476">
        <v>26469</v>
      </c>
      <c r="J15476" t="s">
        <v>665</v>
      </c>
      <c r="K15476" t="s">
        <v>827</v>
      </c>
      <c r="L15476" s="82">
        <v>15286</v>
      </c>
      <c r="M15476" t="s">
        <v>16631</v>
      </c>
    </row>
    <row r="15477" spans="9:13" x14ac:dyDescent="0.25">
      <c r="I15477">
        <v>26470</v>
      </c>
      <c r="J15477" t="s">
        <v>270</v>
      </c>
      <c r="K15477" t="s">
        <v>935</v>
      </c>
      <c r="L15477" s="82">
        <v>15298</v>
      </c>
      <c r="M15477" t="s">
        <v>16632</v>
      </c>
    </row>
    <row r="15478" spans="9:13" x14ac:dyDescent="0.25">
      <c r="I15478">
        <v>26471</v>
      </c>
      <c r="J15478" t="s">
        <v>278</v>
      </c>
      <c r="K15478" t="s">
        <v>891</v>
      </c>
      <c r="L15478" s="82">
        <v>15385</v>
      </c>
      <c r="M15478" t="s">
        <v>16633</v>
      </c>
    </row>
    <row r="15479" spans="9:13" x14ac:dyDescent="0.25">
      <c r="I15479">
        <v>26472</v>
      </c>
      <c r="J15479" t="s">
        <v>292</v>
      </c>
      <c r="K15479" t="s">
        <v>926</v>
      </c>
      <c r="L15479" s="82">
        <v>15408</v>
      </c>
      <c r="M15479" t="s">
        <v>16634</v>
      </c>
    </row>
    <row r="15480" spans="9:13" x14ac:dyDescent="0.25">
      <c r="I15480">
        <v>26473</v>
      </c>
      <c r="J15480" t="s">
        <v>325</v>
      </c>
      <c r="K15480" t="s">
        <v>928</v>
      </c>
      <c r="L15480" s="82">
        <v>15450</v>
      </c>
      <c r="M15480" t="s">
        <v>16635</v>
      </c>
    </row>
    <row r="15481" spans="9:13" x14ac:dyDescent="0.25">
      <c r="I15481">
        <v>26474</v>
      </c>
      <c r="J15481" t="s">
        <v>511</v>
      </c>
      <c r="K15481" t="s">
        <v>936</v>
      </c>
      <c r="L15481" s="82">
        <v>15725</v>
      </c>
      <c r="M15481" t="s">
        <v>16636</v>
      </c>
    </row>
    <row r="15482" spans="9:13" x14ac:dyDescent="0.25">
      <c r="I15482">
        <v>26475</v>
      </c>
      <c r="J15482" t="s">
        <v>448</v>
      </c>
      <c r="K15482" t="s">
        <v>854</v>
      </c>
      <c r="L15482" s="82">
        <v>16348</v>
      </c>
      <c r="M15482" t="s">
        <v>16637</v>
      </c>
    </row>
    <row r="15483" spans="9:13" x14ac:dyDescent="0.25">
      <c r="I15483">
        <v>26476</v>
      </c>
      <c r="J15483" t="s">
        <v>167</v>
      </c>
      <c r="K15483" t="s">
        <v>968</v>
      </c>
      <c r="L15483" s="82">
        <v>16306</v>
      </c>
      <c r="M15483" t="s">
        <v>16638</v>
      </c>
    </row>
    <row r="15484" spans="9:13" x14ac:dyDescent="0.25">
      <c r="I15484">
        <v>26477</v>
      </c>
      <c r="J15484" t="s">
        <v>462</v>
      </c>
      <c r="K15484" t="s">
        <v>1003</v>
      </c>
      <c r="L15484" s="82">
        <v>17264</v>
      </c>
      <c r="M15484" t="s">
        <v>16639</v>
      </c>
    </row>
    <row r="15485" spans="9:13" x14ac:dyDescent="0.25">
      <c r="I15485">
        <v>26478</v>
      </c>
      <c r="J15485" t="s">
        <v>360</v>
      </c>
      <c r="K15485" t="s">
        <v>955</v>
      </c>
      <c r="L15485" s="82">
        <v>17466</v>
      </c>
      <c r="M15485" t="s">
        <v>16640</v>
      </c>
    </row>
    <row r="15486" spans="9:13" x14ac:dyDescent="0.25">
      <c r="I15486">
        <v>26479</v>
      </c>
      <c r="J15486" t="s">
        <v>450</v>
      </c>
      <c r="K15486" t="s">
        <v>945</v>
      </c>
      <c r="L15486" s="82">
        <v>17207</v>
      </c>
      <c r="M15486" t="s">
        <v>16641</v>
      </c>
    </row>
    <row r="15487" spans="9:13" x14ac:dyDescent="0.25">
      <c r="I15487">
        <v>26480</v>
      </c>
      <c r="J15487" t="s">
        <v>307</v>
      </c>
      <c r="K15487" t="s">
        <v>917</v>
      </c>
      <c r="L15487" s="82">
        <v>16610</v>
      </c>
      <c r="M15487" t="s">
        <v>16642</v>
      </c>
    </row>
    <row r="15488" spans="9:13" x14ac:dyDescent="0.25">
      <c r="I15488">
        <v>26481</v>
      </c>
      <c r="J15488" t="s">
        <v>166</v>
      </c>
      <c r="K15488" t="s">
        <v>836</v>
      </c>
      <c r="L15488" s="82">
        <v>16713</v>
      </c>
      <c r="M15488" t="s">
        <v>16643</v>
      </c>
    </row>
    <row r="15489" spans="9:13" x14ac:dyDescent="0.25">
      <c r="I15489">
        <v>26482</v>
      </c>
      <c r="J15489" t="s">
        <v>162</v>
      </c>
      <c r="K15489" t="s">
        <v>837</v>
      </c>
      <c r="L15489" s="82">
        <v>16574</v>
      </c>
      <c r="M15489" t="s">
        <v>16644</v>
      </c>
    </row>
    <row r="15490" spans="9:13" x14ac:dyDescent="0.25">
      <c r="I15490">
        <v>26483</v>
      </c>
      <c r="J15490" t="s">
        <v>344</v>
      </c>
      <c r="K15490" t="s">
        <v>960</v>
      </c>
      <c r="L15490" s="82">
        <v>16515</v>
      </c>
      <c r="M15490" t="s">
        <v>16645</v>
      </c>
    </row>
    <row r="15491" spans="9:13" x14ac:dyDescent="0.25">
      <c r="I15491">
        <v>26484</v>
      </c>
      <c r="J15491" t="s">
        <v>354</v>
      </c>
      <c r="K15491" t="s">
        <v>917</v>
      </c>
      <c r="L15491" s="82">
        <v>16895</v>
      </c>
      <c r="M15491" t="s">
        <v>16646</v>
      </c>
    </row>
    <row r="15492" spans="9:13" x14ac:dyDescent="0.25">
      <c r="I15492">
        <v>26485</v>
      </c>
      <c r="J15492" t="s">
        <v>286</v>
      </c>
      <c r="K15492" t="s">
        <v>417</v>
      </c>
      <c r="L15492" s="82">
        <v>16960</v>
      </c>
      <c r="M15492" t="s">
        <v>16647</v>
      </c>
    </row>
    <row r="15493" spans="9:13" x14ac:dyDescent="0.25">
      <c r="I15493">
        <v>26486</v>
      </c>
      <c r="J15493" t="s">
        <v>309</v>
      </c>
      <c r="K15493" t="s">
        <v>945</v>
      </c>
      <c r="L15493" s="82">
        <v>16987</v>
      </c>
      <c r="M15493" t="s">
        <v>16648</v>
      </c>
    </row>
    <row r="15494" spans="9:13" x14ac:dyDescent="0.25">
      <c r="I15494">
        <v>26487</v>
      </c>
      <c r="J15494" t="s">
        <v>518</v>
      </c>
      <c r="K15494" t="s">
        <v>893</v>
      </c>
      <c r="L15494" s="82">
        <v>16910</v>
      </c>
      <c r="M15494" t="s">
        <v>16649</v>
      </c>
    </row>
    <row r="15495" spans="9:13" x14ac:dyDescent="0.25">
      <c r="I15495">
        <v>26488</v>
      </c>
      <c r="J15495" t="s">
        <v>244</v>
      </c>
      <c r="K15495" t="s">
        <v>932</v>
      </c>
      <c r="L15495" s="82">
        <v>17453</v>
      </c>
      <c r="M15495" t="s">
        <v>16650</v>
      </c>
    </row>
    <row r="15496" spans="9:13" x14ac:dyDescent="0.25">
      <c r="I15496">
        <v>26489</v>
      </c>
      <c r="J15496" t="s">
        <v>167</v>
      </c>
      <c r="K15496" t="s">
        <v>955</v>
      </c>
      <c r="L15496" s="82">
        <v>17268</v>
      </c>
      <c r="M15496" t="s">
        <v>16651</v>
      </c>
    </row>
    <row r="15497" spans="9:13" x14ac:dyDescent="0.25">
      <c r="I15497">
        <v>26490</v>
      </c>
      <c r="J15497" t="s">
        <v>494</v>
      </c>
      <c r="K15497" t="s">
        <v>861</v>
      </c>
      <c r="L15497" s="82">
        <v>17221</v>
      </c>
      <c r="M15497" t="s">
        <v>16652</v>
      </c>
    </row>
    <row r="15498" spans="9:13" x14ac:dyDescent="0.25">
      <c r="I15498">
        <v>26491</v>
      </c>
      <c r="J15498" t="s">
        <v>723</v>
      </c>
      <c r="K15498" t="s">
        <v>860</v>
      </c>
      <c r="L15498" s="82">
        <v>17490</v>
      </c>
      <c r="M15498" t="s">
        <v>16653</v>
      </c>
    </row>
    <row r="15499" spans="9:13" x14ac:dyDescent="0.25">
      <c r="I15499">
        <v>26492</v>
      </c>
      <c r="J15499" t="s">
        <v>229</v>
      </c>
      <c r="K15499" t="s">
        <v>932</v>
      </c>
      <c r="L15499" s="82">
        <v>17223</v>
      </c>
      <c r="M15499" t="s">
        <v>16654</v>
      </c>
    </row>
    <row r="15500" spans="9:13" x14ac:dyDescent="0.25">
      <c r="I15500">
        <v>26493</v>
      </c>
      <c r="J15500" t="s">
        <v>304</v>
      </c>
      <c r="K15500" t="s">
        <v>851</v>
      </c>
      <c r="L15500" s="82">
        <v>17414</v>
      </c>
      <c r="M15500" t="s">
        <v>16655</v>
      </c>
    </row>
    <row r="15501" spans="9:13" x14ac:dyDescent="0.25">
      <c r="I15501">
        <v>26494</v>
      </c>
      <c r="J15501" t="s">
        <v>296</v>
      </c>
      <c r="K15501" t="s">
        <v>126</v>
      </c>
      <c r="L15501" s="82">
        <v>17220</v>
      </c>
      <c r="M15501" t="s">
        <v>16656</v>
      </c>
    </row>
    <row r="15502" spans="9:13" x14ac:dyDescent="0.25">
      <c r="I15502">
        <v>26495</v>
      </c>
      <c r="J15502" t="s">
        <v>313</v>
      </c>
      <c r="K15502" t="s">
        <v>886</v>
      </c>
      <c r="L15502" s="82">
        <v>17883</v>
      </c>
      <c r="M15502" t="s">
        <v>16657</v>
      </c>
    </row>
    <row r="15503" spans="9:13" x14ac:dyDescent="0.25">
      <c r="I15503">
        <v>26496</v>
      </c>
      <c r="J15503" t="s">
        <v>539</v>
      </c>
      <c r="K15503" t="s">
        <v>913</v>
      </c>
      <c r="L15503" s="82">
        <v>17845</v>
      </c>
      <c r="M15503" t="s">
        <v>16658</v>
      </c>
    </row>
    <row r="15504" spans="9:13" x14ac:dyDescent="0.25">
      <c r="I15504">
        <v>26497</v>
      </c>
      <c r="J15504" t="s">
        <v>710</v>
      </c>
      <c r="K15504" t="s">
        <v>860</v>
      </c>
      <c r="L15504" s="82">
        <v>17720</v>
      </c>
      <c r="M15504" t="s">
        <v>16659</v>
      </c>
    </row>
    <row r="15505" spans="9:13" x14ac:dyDescent="0.25">
      <c r="I15505">
        <v>26498</v>
      </c>
      <c r="J15505" t="s">
        <v>169</v>
      </c>
      <c r="K15505" t="s">
        <v>973</v>
      </c>
      <c r="L15505" s="82">
        <v>17832</v>
      </c>
      <c r="M15505" t="s">
        <v>16660</v>
      </c>
    </row>
    <row r="15506" spans="9:13" x14ac:dyDescent="0.25">
      <c r="I15506">
        <v>26499</v>
      </c>
      <c r="J15506" t="s">
        <v>670</v>
      </c>
      <c r="K15506" t="s">
        <v>826</v>
      </c>
      <c r="L15506" s="82">
        <v>17581</v>
      </c>
      <c r="M15506" t="s">
        <v>16661</v>
      </c>
    </row>
    <row r="15507" spans="9:13" x14ac:dyDescent="0.25">
      <c r="I15507">
        <v>26500</v>
      </c>
      <c r="J15507" t="s">
        <v>435</v>
      </c>
      <c r="K15507" t="s">
        <v>826</v>
      </c>
      <c r="L15507" s="82">
        <v>17614</v>
      </c>
      <c r="M15507" t="s">
        <v>16662</v>
      </c>
    </row>
    <row r="15508" spans="9:13" x14ac:dyDescent="0.25">
      <c r="I15508">
        <v>26501</v>
      </c>
      <c r="J15508" t="s">
        <v>313</v>
      </c>
      <c r="K15508" t="s">
        <v>996</v>
      </c>
      <c r="L15508" s="82">
        <v>17566</v>
      </c>
      <c r="M15508" t="s">
        <v>16663</v>
      </c>
    </row>
    <row r="15509" spans="9:13" x14ac:dyDescent="0.25">
      <c r="I15509">
        <v>26502</v>
      </c>
      <c r="J15509" t="s">
        <v>344</v>
      </c>
      <c r="K15509" t="s">
        <v>889</v>
      </c>
      <c r="L15509" s="82">
        <v>17655</v>
      </c>
      <c r="M15509" t="s">
        <v>16664</v>
      </c>
    </row>
    <row r="15510" spans="9:13" x14ac:dyDescent="0.25">
      <c r="I15510">
        <v>26503</v>
      </c>
      <c r="J15510" t="s">
        <v>503</v>
      </c>
      <c r="K15510" t="s">
        <v>914</v>
      </c>
      <c r="L15510" s="82">
        <v>17932</v>
      </c>
      <c r="M15510" t="s">
        <v>16665</v>
      </c>
    </row>
    <row r="15511" spans="9:13" x14ac:dyDescent="0.25">
      <c r="I15511">
        <v>26504</v>
      </c>
      <c r="J15511" t="s">
        <v>183</v>
      </c>
      <c r="K15511" t="s">
        <v>924</v>
      </c>
      <c r="L15511" s="82">
        <v>18130</v>
      </c>
      <c r="M15511" t="s">
        <v>16666</v>
      </c>
    </row>
    <row r="15512" spans="9:13" x14ac:dyDescent="0.25">
      <c r="I15512">
        <v>26505</v>
      </c>
      <c r="J15512" t="s">
        <v>183</v>
      </c>
      <c r="K15512" t="s">
        <v>910</v>
      </c>
      <c r="L15512" s="82">
        <v>18127</v>
      </c>
      <c r="M15512" t="s">
        <v>16667</v>
      </c>
    </row>
    <row r="15513" spans="9:13" x14ac:dyDescent="0.25">
      <c r="I15513">
        <v>26506</v>
      </c>
      <c r="J15513" t="s">
        <v>608</v>
      </c>
      <c r="K15513" t="s">
        <v>989</v>
      </c>
      <c r="L15513" s="82">
        <v>18096</v>
      </c>
      <c r="M15513" t="s">
        <v>16668</v>
      </c>
    </row>
    <row r="15514" spans="9:13" x14ac:dyDescent="0.25">
      <c r="I15514">
        <v>26507</v>
      </c>
      <c r="J15514" t="s">
        <v>800</v>
      </c>
      <c r="K15514" t="s">
        <v>1143</v>
      </c>
      <c r="L15514" s="82">
        <v>17931</v>
      </c>
      <c r="M15514" t="s">
        <v>16669</v>
      </c>
    </row>
    <row r="15515" spans="9:13" x14ac:dyDescent="0.25">
      <c r="I15515">
        <v>26508</v>
      </c>
      <c r="J15515" t="s">
        <v>270</v>
      </c>
      <c r="K15515" t="s">
        <v>262</v>
      </c>
      <c r="L15515" s="82">
        <v>18093</v>
      </c>
      <c r="M15515" t="s">
        <v>16670</v>
      </c>
    </row>
    <row r="15516" spans="9:13" x14ac:dyDescent="0.25">
      <c r="I15516">
        <v>26509</v>
      </c>
      <c r="J15516" t="s">
        <v>170</v>
      </c>
      <c r="K15516" t="s">
        <v>344</v>
      </c>
      <c r="L15516" s="82">
        <v>17962</v>
      </c>
      <c r="M15516" t="s">
        <v>16671</v>
      </c>
    </row>
    <row r="15517" spans="9:13" x14ac:dyDescent="0.25">
      <c r="I15517">
        <v>26510</v>
      </c>
      <c r="J15517" t="s">
        <v>595</v>
      </c>
      <c r="K15517" t="s">
        <v>749</v>
      </c>
      <c r="L15517" s="82">
        <v>17975</v>
      </c>
      <c r="M15517" t="s">
        <v>16672</v>
      </c>
    </row>
    <row r="15518" spans="9:13" x14ac:dyDescent="0.25">
      <c r="I15518">
        <v>26511</v>
      </c>
      <c r="J15518" t="s">
        <v>314</v>
      </c>
      <c r="K15518" t="s">
        <v>997</v>
      </c>
      <c r="L15518" s="82">
        <v>18117</v>
      </c>
      <c r="M15518" t="s">
        <v>16673</v>
      </c>
    </row>
    <row r="15519" spans="9:13" x14ac:dyDescent="0.25">
      <c r="I15519">
        <v>26512</v>
      </c>
      <c r="J15519" t="s">
        <v>601</v>
      </c>
      <c r="K15519" t="s">
        <v>935</v>
      </c>
      <c r="L15519" s="82">
        <v>18295</v>
      </c>
      <c r="M15519" t="s">
        <v>16674</v>
      </c>
    </row>
    <row r="15520" spans="9:13" x14ac:dyDescent="0.25">
      <c r="I15520">
        <v>26513</v>
      </c>
      <c r="J15520" t="s">
        <v>547</v>
      </c>
      <c r="K15520" t="s">
        <v>849</v>
      </c>
      <c r="L15520" s="82">
        <v>18297</v>
      </c>
      <c r="M15520" t="s">
        <v>16675</v>
      </c>
    </row>
    <row r="15521" spans="9:13" x14ac:dyDescent="0.25">
      <c r="I15521">
        <v>26514</v>
      </c>
      <c r="J15521" t="s">
        <v>355</v>
      </c>
      <c r="K15521" t="s">
        <v>864</v>
      </c>
      <c r="L15521" s="82">
        <v>18368</v>
      </c>
      <c r="M15521" t="s">
        <v>16676</v>
      </c>
    </row>
    <row r="15522" spans="9:13" x14ac:dyDescent="0.25">
      <c r="I15522">
        <v>26515</v>
      </c>
      <c r="J15522" t="s">
        <v>512</v>
      </c>
      <c r="K15522" t="s">
        <v>1016</v>
      </c>
      <c r="L15522" s="82">
        <v>18522</v>
      </c>
      <c r="M15522" t="s">
        <v>16677</v>
      </c>
    </row>
    <row r="15523" spans="9:13" x14ac:dyDescent="0.25">
      <c r="I15523">
        <v>26516</v>
      </c>
      <c r="J15523" t="s">
        <v>175</v>
      </c>
      <c r="K15523" t="s">
        <v>944</v>
      </c>
      <c r="L15523" s="82">
        <v>18513</v>
      </c>
      <c r="M15523" t="s">
        <v>16678</v>
      </c>
    </row>
    <row r="15524" spans="9:13" x14ac:dyDescent="0.25">
      <c r="I15524">
        <v>26517</v>
      </c>
      <c r="J15524" t="s">
        <v>563</v>
      </c>
      <c r="K15524" t="s">
        <v>913</v>
      </c>
      <c r="L15524" s="82">
        <v>18301</v>
      </c>
      <c r="M15524" t="s">
        <v>16679</v>
      </c>
    </row>
    <row r="15525" spans="9:13" x14ac:dyDescent="0.25">
      <c r="I15525">
        <v>26518</v>
      </c>
      <c r="J15525" t="s">
        <v>270</v>
      </c>
      <c r="K15525" t="s">
        <v>726</v>
      </c>
      <c r="L15525" s="82">
        <v>18430</v>
      </c>
      <c r="M15525" t="s">
        <v>16680</v>
      </c>
    </row>
    <row r="15526" spans="9:13" x14ac:dyDescent="0.25">
      <c r="I15526">
        <v>26519</v>
      </c>
      <c r="J15526" t="s">
        <v>271</v>
      </c>
      <c r="K15526" t="s">
        <v>928</v>
      </c>
      <c r="L15526" s="82">
        <v>18265</v>
      </c>
      <c r="M15526" t="s">
        <v>16681</v>
      </c>
    </row>
    <row r="15527" spans="9:13" x14ac:dyDescent="0.25">
      <c r="I15527">
        <v>26520</v>
      </c>
      <c r="J15527" t="s">
        <v>163</v>
      </c>
      <c r="K15527" t="s">
        <v>916</v>
      </c>
      <c r="L15527" s="82">
        <v>18925</v>
      </c>
      <c r="M15527" t="s">
        <v>16682</v>
      </c>
    </row>
    <row r="15528" spans="9:13" x14ac:dyDescent="0.25">
      <c r="I15528">
        <v>26521</v>
      </c>
      <c r="J15528" t="s">
        <v>189</v>
      </c>
      <c r="K15528" t="s">
        <v>344</v>
      </c>
      <c r="L15528" s="82">
        <v>18780</v>
      </c>
      <c r="M15528" t="s">
        <v>16683</v>
      </c>
    </row>
    <row r="15529" spans="9:13" x14ac:dyDescent="0.25">
      <c r="I15529">
        <v>26522</v>
      </c>
      <c r="J15529" t="s">
        <v>456</v>
      </c>
      <c r="K15529" t="s">
        <v>953</v>
      </c>
      <c r="L15529" s="82">
        <v>18898</v>
      </c>
      <c r="M15529" t="s">
        <v>16684</v>
      </c>
    </row>
    <row r="15530" spans="9:13" x14ac:dyDescent="0.25">
      <c r="I15530">
        <v>26523</v>
      </c>
      <c r="J15530" t="s">
        <v>216</v>
      </c>
      <c r="K15530" t="s">
        <v>879</v>
      </c>
      <c r="L15530" s="82">
        <v>18948</v>
      </c>
      <c r="M15530" t="s">
        <v>16685</v>
      </c>
    </row>
    <row r="15531" spans="9:13" x14ac:dyDescent="0.25">
      <c r="I15531">
        <v>26524</v>
      </c>
      <c r="J15531" t="s">
        <v>695</v>
      </c>
      <c r="K15531" t="s">
        <v>924</v>
      </c>
      <c r="L15531" s="82">
        <v>18753</v>
      </c>
      <c r="M15531" t="s">
        <v>16686</v>
      </c>
    </row>
    <row r="15532" spans="9:13" x14ac:dyDescent="0.25">
      <c r="I15532">
        <v>26525</v>
      </c>
      <c r="J15532" t="s">
        <v>194</v>
      </c>
      <c r="K15532" t="s">
        <v>1001</v>
      </c>
      <c r="L15532" s="82">
        <v>19110</v>
      </c>
      <c r="M15532" t="s">
        <v>16687</v>
      </c>
    </row>
    <row r="15533" spans="9:13" x14ac:dyDescent="0.25">
      <c r="I15533">
        <v>26526</v>
      </c>
      <c r="J15533" t="s">
        <v>220</v>
      </c>
      <c r="K15533" t="s">
        <v>918</v>
      </c>
      <c r="L15533" s="82">
        <v>19224</v>
      </c>
      <c r="M15533" t="s">
        <v>16688</v>
      </c>
    </row>
    <row r="15534" spans="9:13" x14ac:dyDescent="0.25">
      <c r="I15534">
        <v>26527</v>
      </c>
      <c r="J15534" t="s">
        <v>536</v>
      </c>
      <c r="K15534" t="s">
        <v>973</v>
      </c>
      <c r="L15534" s="82">
        <v>19246</v>
      </c>
      <c r="M15534" t="s">
        <v>16689</v>
      </c>
    </row>
    <row r="15535" spans="9:13" x14ac:dyDescent="0.25">
      <c r="I15535">
        <v>26528</v>
      </c>
      <c r="J15535" t="s">
        <v>496</v>
      </c>
      <c r="K15535" t="s">
        <v>856</v>
      </c>
      <c r="L15535" s="82">
        <v>19483</v>
      </c>
      <c r="M15535" t="s">
        <v>16690</v>
      </c>
    </row>
    <row r="15536" spans="9:13" x14ac:dyDescent="0.25">
      <c r="I15536">
        <v>26529</v>
      </c>
      <c r="J15536" t="s">
        <v>272</v>
      </c>
      <c r="K15536" t="s">
        <v>890</v>
      </c>
      <c r="L15536" s="82">
        <v>25481</v>
      </c>
      <c r="M15536" t="s">
        <v>16691</v>
      </c>
    </row>
    <row r="15537" spans="9:13" x14ac:dyDescent="0.25">
      <c r="I15537">
        <v>26530</v>
      </c>
      <c r="J15537" t="s">
        <v>723</v>
      </c>
      <c r="K15537" t="s">
        <v>363</v>
      </c>
      <c r="L15537" s="82">
        <v>25275</v>
      </c>
      <c r="M15537" t="s">
        <v>16692</v>
      </c>
    </row>
    <row r="15538" spans="9:13" x14ac:dyDescent="0.25">
      <c r="I15538">
        <v>26531</v>
      </c>
      <c r="J15538" t="s">
        <v>194</v>
      </c>
      <c r="K15538" t="s">
        <v>874</v>
      </c>
      <c r="L15538" s="82">
        <v>25301</v>
      </c>
      <c r="M15538" t="s">
        <v>16693</v>
      </c>
    </row>
    <row r="15539" spans="9:13" x14ac:dyDescent="0.25">
      <c r="I15539">
        <v>26532</v>
      </c>
      <c r="J15539" t="s">
        <v>207</v>
      </c>
      <c r="K15539" t="s">
        <v>931</v>
      </c>
      <c r="L15539" s="82">
        <v>25093</v>
      </c>
      <c r="M15539" t="s">
        <v>16694</v>
      </c>
    </row>
    <row r="15540" spans="9:13" x14ac:dyDescent="0.25">
      <c r="I15540">
        <v>26533</v>
      </c>
      <c r="J15540" t="s">
        <v>337</v>
      </c>
      <c r="K15540" t="s">
        <v>397</v>
      </c>
      <c r="L15540" s="82">
        <v>25047</v>
      </c>
      <c r="M15540" t="s">
        <v>16695</v>
      </c>
    </row>
    <row r="15541" spans="9:13" x14ac:dyDescent="0.25">
      <c r="I15541">
        <v>26534</v>
      </c>
      <c r="J15541" t="s">
        <v>354</v>
      </c>
      <c r="K15541" t="s">
        <v>992</v>
      </c>
      <c r="L15541" s="82">
        <v>24879</v>
      </c>
      <c r="M15541" t="s">
        <v>16696</v>
      </c>
    </row>
    <row r="15542" spans="9:13" x14ac:dyDescent="0.25">
      <c r="I15542">
        <v>26535</v>
      </c>
      <c r="J15542" t="s">
        <v>596</v>
      </c>
      <c r="K15542" t="s">
        <v>944</v>
      </c>
      <c r="L15542" s="82">
        <v>25198</v>
      </c>
      <c r="M15542" t="s">
        <v>16697</v>
      </c>
    </row>
    <row r="15543" spans="9:13" x14ac:dyDescent="0.25">
      <c r="I15543">
        <v>26536</v>
      </c>
      <c r="J15543" t="s">
        <v>450</v>
      </c>
      <c r="K15543" t="s">
        <v>495</v>
      </c>
      <c r="L15543" s="82">
        <v>24750</v>
      </c>
      <c r="M15543" t="s">
        <v>16698</v>
      </c>
    </row>
    <row r="15544" spans="9:13" x14ac:dyDescent="0.25">
      <c r="I15544">
        <v>26537</v>
      </c>
      <c r="J15544" t="s">
        <v>164</v>
      </c>
      <c r="K15544" t="s">
        <v>891</v>
      </c>
      <c r="L15544" s="82">
        <v>24577</v>
      </c>
      <c r="M15544" t="s">
        <v>16699</v>
      </c>
    </row>
    <row r="15545" spans="9:13" x14ac:dyDescent="0.25">
      <c r="I15545">
        <v>26538</v>
      </c>
      <c r="J15545" t="s">
        <v>553</v>
      </c>
      <c r="K15545" t="s">
        <v>122</v>
      </c>
      <c r="L15545" s="82">
        <v>25160</v>
      </c>
      <c r="M15545" t="s">
        <v>16700</v>
      </c>
    </row>
    <row r="15546" spans="9:13" x14ac:dyDescent="0.25">
      <c r="I15546">
        <v>26539</v>
      </c>
      <c r="J15546" t="s">
        <v>541</v>
      </c>
      <c r="K15546" t="s">
        <v>973</v>
      </c>
      <c r="L15546" s="82">
        <v>24953</v>
      </c>
      <c r="M15546" t="s">
        <v>16701</v>
      </c>
    </row>
    <row r="15547" spans="9:13" x14ac:dyDescent="0.25">
      <c r="I15547">
        <v>26540</v>
      </c>
      <c r="J15547" t="s">
        <v>451</v>
      </c>
      <c r="K15547" t="s">
        <v>860</v>
      </c>
      <c r="L15547" s="82">
        <v>25133</v>
      </c>
      <c r="M15547" t="s">
        <v>16702</v>
      </c>
    </row>
    <row r="15548" spans="9:13" x14ac:dyDescent="0.25">
      <c r="I15548">
        <v>26541</v>
      </c>
      <c r="J15548" t="s">
        <v>332</v>
      </c>
      <c r="K15548" t="s">
        <v>876</v>
      </c>
      <c r="L15548" s="82">
        <v>28980</v>
      </c>
      <c r="M15548" t="s">
        <v>16703</v>
      </c>
    </row>
    <row r="15549" spans="9:13" x14ac:dyDescent="0.25">
      <c r="I15549">
        <v>26542</v>
      </c>
      <c r="J15549" t="s">
        <v>545</v>
      </c>
      <c r="K15549" t="s">
        <v>823</v>
      </c>
      <c r="L15549" s="82">
        <v>28574</v>
      </c>
      <c r="M15549" t="s">
        <v>16704</v>
      </c>
    </row>
    <row r="15550" spans="9:13" x14ac:dyDescent="0.25">
      <c r="I15550">
        <v>26543</v>
      </c>
      <c r="J15550" t="s">
        <v>504</v>
      </c>
      <c r="K15550" t="s">
        <v>1008</v>
      </c>
      <c r="L15550" s="82">
        <v>17188</v>
      </c>
      <c r="M15550" t="s">
        <v>16705</v>
      </c>
    </row>
    <row r="15551" spans="9:13" x14ac:dyDescent="0.25">
      <c r="I15551">
        <v>26544</v>
      </c>
      <c r="J15551" t="s">
        <v>723</v>
      </c>
      <c r="K15551" t="s">
        <v>916</v>
      </c>
      <c r="L15551" s="82">
        <v>28573</v>
      </c>
      <c r="M15551" t="s">
        <v>16706</v>
      </c>
    </row>
    <row r="15552" spans="9:13" x14ac:dyDescent="0.25">
      <c r="I15552">
        <v>26545</v>
      </c>
      <c r="J15552" t="s">
        <v>344</v>
      </c>
      <c r="K15552" t="s">
        <v>262</v>
      </c>
      <c r="L15552" s="82">
        <v>28498</v>
      </c>
      <c r="M15552" t="s">
        <v>16707</v>
      </c>
    </row>
    <row r="15553" spans="9:13" x14ac:dyDescent="0.25">
      <c r="I15553">
        <v>26546</v>
      </c>
      <c r="J15553" t="s">
        <v>399</v>
      </c>
      <c r="K15553" t="s">
        <v>835</v>
      </c>
      <c r="L15553" s="82">
        <v>28667</v>
      </c>
      <c r="M15553" t="s">
        <v>16708</v>
      </c>
    </row>
    <row r="15554" spans="9:13" x14ac:dyDescent="0.25">
      <c r="I15554">
        <v>26547</v>
      </c>
      <c r="J15554" t="s">
        <v>524</v>
      </c>
      <c r="K15554" t="s">
        <v>845</v>
      </c>
      <c r="L15554" s="82">
        <v>16931</v>
      </c>
      <c r="M15554" t="s">
        <v>16709</v>
      </c>
    </row>
    <row r="15555" spans="9:13" x14ac:dyDescent="0.25">
      <c r="I15555">
        <v>26548</v>
      </c>
      <c r="J15555" t="s">
        <v>216</v>
      </c>
      <c r="K15555" t="s">
        <v>831</v>
      </c>
      <c r="L15555" s="82">
        <v>17298</v>
      </c>
      <c r="M15555" t="s">
        <v>16710</v>
      </c>
    </row>
    <row r="15556" spans="9:13" x14ac:dyDescent="0.25">
      <c r="I15556">
        <v>26549</v>
      </c>
      <c r="J15556" t="s">
        <v>545</v>
      </c>
      <c r="K15556" t="s">
        <v>980</v>
      </c>
      <c r="L15556" s="82">
        <v>17760</v>
      </c>
      <c r="M15556" t="s">
        <v>16711</v>
      </c>
    </row>
    <row r="15557" spans="9:13" x14ac:dyDescent="0.25">
      <c r="I15557">
        <v>26550</v>
      </c>
      <c r="J15557" t="s">
        <v>562</v>
      </c>
      <c r="K15557" t="s">
        <v>936</v>
      </c>
      <c r="L15557" s="82">
        <v>28426</v>
      </c>
      <c r="M15557" t="s">
        <v>16712</v>
      </c>
    </row>
    <row r="15558" spans="9:13" x14ac:dyDescent="0.25">
      <c r="I15558">
        <v>26551</v>
      </c>
      <c r="J15558" t="s">
        <v>206</v>
      </c>
      <c r="K15558" t="s">
        <v>993</v>
      </c>
      <c r="L15558" s="82">
        <v>28388</v>
      </c>
      <c r="M15558" t="s">
        <v>16713</v>
      </c>
    </row>
    <row r="15559" spans="9:13" x14ac:dyDescent="0.25">
      <c r="I15559">
        <v>26552</v>
      </c>
      <c r="J15559" t="s">
        <v>736</v>
      </c>
      <c r="K15559" t="s">
        <v>950</v>
      </c>
      <c r="L15559" s="82">
        <v>28196</v>
      </c>
      <c r="M15559" t="s">
        <v>16714</v>
      </c>
    </row>
    <row r="15560" spans="9:13" x14ac:dyDescent="0.25">
      <c r="I15560">
        <v>26553</v>
      </c>
      <c r="J15560" t="s">
        <v>577</v>
      </c>
      <c r="K15560" t="s">
        <v>864</v>
      </c>
      <c r="L15560" s="82">
        <v>28255</v>
      </c>
      <c r="M15560" t="s">
        <v>16715</v>
      </c>
    </row>
    <row r="15561" spans="9:13" x14ac:dyDescent="0.25">
      <c r="I15561">
        <v>26554</v>
      </c>
      <c r="J15561" t="s">
        <v>725</v>
      </c>
      <c r="K15561" t="s">
        <v>856</v>
      </c>
      <c r="L15561" s="82">
        <v>28261</v>
      </c>
      <c r="M15561" t="s">
        <v>16716</v>
      </c>
    </row>
    <row r="15562" spans="9:13" x14ac:dyDescent="0.25">
      <c r="I15562">
        <v>26555</v>
      </c>
      <c r="J15562" t="s">
        <v>194</v>
      </c>
      <c r="K15562" t="s">
        <v>944</v>
      </c>
      <c r="L15562" s="82">
        <v>28289</v>
      </c>
      <c r="M15562" t="s">
        <v>16717</v>
      </c>
    </row>
    <row r="15563" spans="9:13" x14ac:dyDescent="0.25">
      <c r="I15563">
        <v>26556</v>
      </c>
      <c r="J15563" t="s">
        <v>194</v>
      </c>
      <c r="K15563" t="s">
        <v>935</v>
      </c>
      <c r="L15563" s="82">
        <v>27884</v>
      </c>
      <c r="M15563" t="s">
        <v>16718</v>
      </c>
    </row>
    <row r="15564" spans="9:13" x14ac:dyDescent="0.25">
      <c r="I15564">
        <v>26557</v>
      </c>
      <c r="J15564" t="s">
        <v>341</v>
      </c>
      <c r="K15564" t="s">
        <v>363</v>
      </c>
      <c r="L15564" s="82">
        <v>27954</v>
      </c>
      <c r="M15564" t="s">
        <v>16719</v>
      </c>
    </row>
    <row r="15565" spans="9:13" x14ac:dyDescent="0.25">
      <c r="I15565">
        <v>26558</v>
      </c>
      <c r="J15565" t="s">
        <v>600</v>
      </c>
      <c r="K15565" t="s">
        <v>856</v>
      </c>
      <c r="L15565" s="82">
        <v>18135</v>
      </c>
      <c r="M15565" t="s">
        <v>16720</v>
      </c>
    </row>
    <row r="15566" spans="9:13" x14ac:dyDescent="0.25">
      <c r="I15566">
        <v>26559</v>
      </c>
      <c r="J15566" t="s">
        <v>321</v>
      </c>
      <c r="K15566" t="s">
        <v>882</v>
      </c>
      <c r="L15566" s="82">
        <v>18034</v>
      </c>
      <c r="M15566" t="s">
        <v>16721</v>
      </c>
    </row>
    <row r="15567" spans="9:13" x14ac:dyDescent="0.25">
      <c r="I15567">
        <v>26560</v>
      </c>
      <c r="J15567" t="s">
        <v>673</v>
      </c>
      <c r="K15567" t="s">
        <v>922</v>
      </c>
      <c r="L15567" s="82">
        <v>18783</v>
      </c>
      <c r="M15567" t="s">
        <v>16722</v>
      </c>
    </row>
    <row r="15568" spans="9:13" x14ac:dyDescent="0.25">
      <c r="I15568">
        <v>26561</v>
      </c>
      <c r="J15568" t="s">
        <v>285</v>
      </c>
      <c r="K15568" t="s">
        <v>958</v>
      </c>
      <c r="L15568" s="82">
        <v>18754</v>
      </c>
      <c r="M15568" t="s">
        <v>16723</v>
      </c>
    </row>
    <row r="15569" spans="9:13" x14ac:dyDescent="0.25">
      <c r="I15569">
        <v>26562</v>
      </c>
      <c r="J15569" t="s">
        <v>278</v>
      </c>
      <c r="K15569" t="s">
        <v>692</v>
      </c>
      <c r="L15569" s="82">
        <v>19383</v>
      </c>
      <c r="M15569" t="s">
        <v>16724</v>
      </c>
    </row>
    <row r="15570" spans="9:13" x14ac:dyDescent="0.25">
      <c r="I15570">
        <v>26563</v>
      </c>
      <c r="J15570" t="s">
        <v>488</v>
      </c>
      <c r="K15570" t="s">
        <v>962</v>
      </c>
      <c r="L15570" s="82">
        <v>19383</v>
      </c>
      <c r="M15570" t="s">
        <v>16725</v>
      </c>
    </row>
    <row r="15571" spans="9:13" x14ac:dyDescent="0.25">
      <c r="I15571">
        <v>26564</v>
      </c>
      <c r="J15571" t="s">
        <v>406</v>
      </c>
      <c r="K15571" t="s">
        <v>994</v>
      </c>
      <c r="L15571" s="82">
        <v>19993</v>
      </c>
      <c r="M15571" t="s">
        <v>16726</v>
      </c>
    </row>
    <row r="15572" spans="9:13" x14ac:dyDescent="0.25">
      <c r="I15572">
        <v>26565</v>
      </c>
      <c r="J15572" t="s">
        <v>288</v>
      </c>
      <c r="K15572" t="s">
        <v>397</v>
      </c>
      <c r="L15572" s="82">
        <v>19864</v>
      </c>
      <c r="M15572" t="s">
        <v>16727</v>
      </c>
    </row>
    <row r="15573" spans="9:13" x14ac:dyDescent="0.25">
      <c r="I15573">
        <v>26566</v>
      </c>
      <c r="J15573" t="s">
        <v>251</v>
      </c>
      <c r="K15573" t="s">
        <v>994</v>
      </c>
      <c r="L15573" s="82">
        <v>19806</v>
      </c>
      <c r="M15573" t="s">
        <v>16728</v>
      </c>
    </row>
    <row r="15574" spans="9:13" x14ac:dyDescent="0.25">
      <c r="I15574">
        <v>26567</v>
      </c>
      <c r="J15574" t="s">
        <v>202</v>
      </c>
      <c r="K15574" t="s">
        <v>839</v>
      </c>
      <c r="L15574" s="82">
        <v>20369</v>
      </c>
      <c r="M15574" t="s">
        <v>16729</v>
      </c>
    </row>
    <row r="15575" spans="9:13" x14ac:dyDescent="0.25">
      <c r="I15575">
        <v>26568</v>
      </c>
      <c r="J15575" t="s">
        <v>348</v>
      </c>
      <c r="K15575" t="s">
        <v>1011</v>
      </c>
      <c r="L15575" s="82">
        <v>20312</v>
      </c>
      <c r="M15575" t="s">
        <v>16730</v>
      </c>
    </row>
    <row r="15576" spans="9:13" x14ac:dyDescent="0.25">
      <c r="I15576">
        <v>26569</v>
      </c>
      <c r="J15576" t="s">
        <v>683</v>
      </c>
      <c r="K15576" t="s">
        <v>860</v>
      </c>
      <c r="L15576" s="82">
        <v>20310</v>
      </c>
      <c r="M15576" t="s">
        <v>16731</v>
      </c>
    </row>
    <row r="15577" spans="9:13" x14ac:dyDescent="0.25">
      <c r="I15577">
        <v>26570</v>
      </c>
      <c r="J15577" t="s">
        <v>231</v>
      </c>
      <c r="K15577" t="s">
        <v>959</v>
      </c>
      <c r="L15577" s="82">
        <v>20220</v>
      </c>
      <c r="M15577" t="s">
        <v>16732</v>
      </c>
    </row>
    <row r="15578" spans="9:13" x14ac:dyDescent="0.25">
      <c r="I15578">
        <v>26571</v>
      </c>
      <c r="J15578" t="s">
        <v>392</v>
      </c>
      <c r="K15578" t="s">
        <v>970</v>
      </c>
      <c r="L15578" s="82">
        <v>20136</v>
      </c>
      <c r="M15578" t="s">
        <v>16733</v>
      </c>
    </row>
    <row r="15579" spans="9:13" x14ac:dyDescent="0.25">
      <c r="I15579">
        <v>26572</v>
      </c>
      <c r="J15579" t="s">
        <v>209</v>
      </c>
      <c r="K15579" t="s">
        <v>171</v>
      </c>
      <c r="L15579" s="82">
        <v>27717</v>
      </c>
      <c r="M15579" t="s">
        <v>16734</v>
      </c>
    </row>
    <row r="15580" spans="9:13" x14ac:dyDescent="0.25">
      <c r="I15580">
        <v>26573</v>
      </c>
      <c r="J15580" t="s">
        <v>266</v>
      </c>
      <c r="K15580" t="s">
        <v>957</v>
      </c>
      <c r="L15580" s="82">
        <v>27532</v>
      </c>
      <c r="M15580" t="s">
        <v>16735</v>
      </c>
    </row>
    <row r="15581" spans="9:13" x14ac:dyDescent="0.25">
      <c r="I15581">
        <v>26574</v>
      </c>
      <c r="J15581" t="s">
        <v>167</v>
      </c>
      <c r="K15581" t="s">
        <v>698</v>
      </c>
      <c r="L15581" s="82">
        <v>27663</v>
      </c>
      <c r="M15581" t="s">
        <v>16736</v>
      </c>
    </row>
    <row r="15582" spans="9:13" x14ac:dyDescent="0.25">
      <c r="I15582">
        <v>26575</v>
      </c>
      <c r="J15582" t="s">
        <v>650</v>
      </c>
      <c r="K15582" t="s">
        <v>854</v>
      </c>
      <c r="L15582" s="82">
        <v>27583</v>
      </c>
      <c r="M15582" t="s">
        <v>16737</v>
      </c>
    </row>
    <row r="15583" spans="9:13" x14ac:dyDescent="0.25">
      <c r="I15583">
        <v>26576</v>
      </c>
      <c r="J15583" t="s">
        <v>507</v>
      </c>
      <c r="K15583" t="s">
        <v>924</v>
      </c>
      <c r="L15583" s="82">
        <v>27404</v>
      </c>
      <c r="M15583" t="s">
        <v>16738</v>
      </c>
    </row>
    <row r="15584" spans="9:13" x14ac:dyDescent="0.25">
      <c r="I15584">
        <v>26577</v>
      </c>
      <c r="J15584" t="s">
        <v>336</v>
      </c>
      <c r="K15584" t="s">
        <v>843</v>
      </c>
      <c r="L15584" s="82">
        <v>27427</v>
      </c>
      <c r="M15584" t="s">
        <v>16739</v>
      </c>
    </row>
    <row r="15585" spans="9:13" x14ac:dyDescent="0.25">
      <c r="I15585">
        <v>26578</v>
      </c>
      <c r="J15585" t="s">
        <v>194</v>
      </c>
      <c r="K15585" t="s">
        <v>126</v>
      </c>
      <c r="L15585" s="82">
        <v>27692</v>
      </c>
      <c r="M15585" t="s">
        <v>16740</v>
      </c>
    </row>
    <row r="15586" spans="9:13" x14ac:dyDescent="0.25">
      <c r="I15586">
        <v>26579</v>
      </c>
      <c r="J15586" t="s">
        <v>231</v>
      </c>
      <c r="K15586" t="s">
        <v>973</v>
      </c>
      <c r="L15586" s="82">
        <v>27171</v>
      </c>
      <c r="M15586" t="s">
        <v>16741</v>
      </c>
    </row>
    <row r="15587" spans="9:13" x14ac:dyDescent="0.25">
      <c r="I15587">
        <v>26580</v>
      </c>
      <c r="J15587" t="s">
        <v>689</v>
      </c>
      <c r="K15587" t="s">
        <v>916</v>
      </c>
      <c r="L15587" s="82">
        <v>27227</v>
      </c>
      <c r="M15587" t="s">
        <v>16742</v>
      </c>
    </row>
    <row r="15588" spans="9:13" x14ac:dyDescent="0.25">
      <c r="I15588">
        <v>26581</v>
      </c>
      <c r="J15588" t="s">
        <v>492</v>
      </c>
      <c r="K15588" t="s">
        <v>917</v>
      </c>
      <c r="L15588" s="82">
        <v>26990</v>
      </c>
      <c r="M15588" t="s">
        <v>16743</v>
      </c>
    </row>
    <row r="15589" spans="9:13" x14ac:dyDescent="0.25">
      <c r="I15589">
        <v>26582</v>
      </c>
      <c r="J15589" t="s">
        <v>354</v>
      </c>
      <c r="K15589" t="s">
        <v>993</v>
      </c>
      <c r="L15589" s="82">
        <v>26726</v>
      </c>
      <c r="M15589" t="s">
        <v>16744</v>
      </c>
    </row>
    <row r="15590" spans="9:13" x14ac:dyDescent="0.25">
      <c r="I15590">
        <v>26583</v>
      </c>
      <c r="J15590" t="s">
        <v>283</v>
      </c>
      <c r="K15590" t="s">
        <v>917</v>
      </c>
      <c r="L15590" s="82">
        <v>27985</v>
      </c>
      <c r="M15590" t="s">
        <v>16745</v>
      </c>
    </row>
    <row r="15591" spans="9:13" x14ac:dyDescent="0.25">
      <c r="I15591">
        <v>26584</v>
      </c>
      <c r="J15591" t="s">
        <v>514</v>
      </c>
      <c r="K15591" t="s">
        <v>686</v>
      </c>
      <c r="L15591" s="82">
        <v>27814</v>
      </c>
      <c r="M15591" t="s">
        <v>16746</v>
      </c>
    </row>
    <row r="15592" spans="9:13" x14ac:dyDescent="0.25">
      <c r="I15592">
        <v>26585</v>
      </c>
      <c r="J15592" t="s">
        <v>172</v>
      </c>
      <c r="K15592" t="s">
        <v>967</v>
      </c>
      <c r="L15592" s="82">
        <v>20651</v>
      </c>
      <c r="M15592" t="s">
        <v>16747</v>
      </c>
    </row>
    <row r="15593" spans="9:13" x14ac:dyDescent="0.25">
      <c r="I15593">
        <v>26586</v>
      </c>
      <c r="J15593" t="s">
        <v>318</v>
      </c>
      <c r="K15593" t="s">
        <v>886</v>
      </c>
      <c r="L15593" s="82">
        <v>27953</v>
      </c>
      <c r="M15593" t="s">
        <v>16748</v>
      </c>
    </row>
    <row r="15594" spans="9:13" x14ac:dyDescent="0.25">
      <c r="I15594">
        <v>26587</v>
      </c>
      <c r="J15594" t="s">
        <v>409</v>
      </c>
      <c r="K15594" t="s">
        <v>1010</v>
      </c>
      <c r="L15594" s="82">
        <v>20887</v>
      </c>
      <c r="M15594" t="s">
        <v>16749</v>
      </c>
    </row>
    <row r="15595" spans="9:13" x14ac:dyDescent="0.25">
      <c r="I15595">
        <v>26588</v>
      </c>
      <c r="J15595" t="s">
        <v>412</v>
      </c>
      <c r="K15595" t="s">
        <v>970</v>
      </c>
      <c r="L15595" s="82">
        <v>21084</v>
      </c>
      <c r="M15595" t="s">
        <v>16750</v>
      </c>
    </row>
    <row r="15596" spans="9:13" x14ac:dyDescent="0.25">
      <c r="I15596">
        <v>26589</v>
      </c>
      <c r="J15596" t="s">
        <v>604</v>
      </c>
      <c r="K15596" t="s">
        <v>927</v>
      </c>
      <c r="L15596" s="82">
        <v>21037</v>
      </c>
      <c r="M15596" t="s">
        <v>16751</v>
      </c>
    </row>
    <row r="15597" spans="9:13" x14ac:dyDescent="0.25">
      <c r="I15597">
        <v>26590</v>
      </c>
      <c r="J15597" t="s">
        <v>472</v>
      </c>
      <c r="K15597" t="s">
        <v>1008</v>
      </c>
      <c r="L15597" s="82">
        <v>21520</v>
      </c>
      <c r="M15597" t="s">
        <v>16752</v>
      </c>
    </row>
    <row r="15598" spans="9:13" x14ac:dyDescent="0.25">
      <c r="I15598">
        <v>26591</v>
      </c>
      <c r="J15598" t="s">
        <v>236</v>
      </c>
      <c r="K15598" t="s">
        <v>994</v>
      </c>
      <c r="L15598" s="82">
        <v>21402</v>
      </c>
      <c r="M15598" t="s">
        <v>16753</v>
      </c>
    </row>
    <row r="15599" spans="9:13" x14ac:dyDescent="0.25">
      <c r="I15599">
        <v>26592</v>
      </c>
      <c r="J15599" t="s">
        <v>405</v>
      </c>
      <c r="K15599" t="s">
        <v>866</v>
      </c>
      <c r="L15599" s="82">
        <v>21677</v>
      </c>
      <c r="M15599" t="s">
        <v>16754</v>
      </c>
    </row>
    <row r="15600" spans="9:13" x14ac:dyDescent="0.25">
      <c r="I15600">
        <v>26593</v>
      </c>
      <c r="J15600" t="s">
        <v>276</v>
      </c>
      <c r="K15600" t="s">
        <v>942</v>
      </c>
      <c r="L15600" s="82">
        <v>24184</v>
      </c>
      <c r="M15600" t="s">
        <v>16755</v>
      </c>
    </row>
    <row r="15601" spans="9:13" x14ac:dyDescent="0.25">
      <c r="I15601">
        <v>26594</v>
      </c>
      <c r="J15601" t="s">
        <v>268</v>
      </c>
      <c r="K15601" t="s">
        <v>928</v>
      </c>
      <c r="L15601" s="82">
        <v>21038</v>
      </c>
      <c r="M15601" t="s">
        <v>16756</v>
      </c>
    </row>
    <row r="15602" spans="9:13" x14ac:dyDescent="0.25">
      <c r="I15602">
        <v>26595</v>
      </c>
      <c r="J15602" t="s">
        <v>226</v>
      </c>
      <c r="K15602" t="s">
        <v>526</v>
      </c>
      <c r="L15602" s="82">
        <v>20915</v>
      </c>
      <c r="M15602" t="s">
        <v>16757</v>
      </c>
    </row>
    <row r="15603" spans="9:13" x14ac:dyDescent="0.25">
      <c r="I15603">
        <v>26596</v>
      </c>
      <c r="J15603" t="s">
        <v>494</v>
      </c>
      <c r="K15603" t="s">
        <v>973</v>
      </c>
      <c r="L15603" s="82">
        <v>23530</v>
      </c>
      <c r="M15603" t="s">
        <v>16758</v>
      </c>
    </row>
    <row r="15604" spans="9:13" x14ac:dyDescent="0.25">
      <c r="I15604">
        <v>26597</v>
      </c>
      <c r="J15604" t="s">
        <v>320</v>
      </c>
      <c r="K15604" t="s">
        <v>958</v>
      </c>
      <c r="L15604" s="82">
        <v>23381</v>
      </c>
      <c r="M15604" t="s">
        <v>16759</v>
      </c>
    </row>
    <row r="15605" spans="9:13" x14ac:dyDescent="0.25">
      <c r="I15605">
        <v>26598</v>
      </c>
      <c r="J15605" t="s">
        <v>314</v>
      </c>
      <c r="K15605" t="s">
        <v>934</v>
      </c>
      <c r="L15605" s="82">
        <v>23438</v>
      </c>
      <c r="M15605" t="s">
        <v>16760</v>
      </c>
    </row>
    <row r="15606" spans="9:13" x14ac:dyDescent="0.25">
      <c r="I15606">
        <v>26599</v>
      </c>
      <c r="J15606" t="s">
        <v>313</v>
      </c>
      <c r="K15606" t="s">
        <v>874</v>
      </c>
      <c r="L15606" s="82">
        <v>23390</v>
      </c>
      <c r="M15606" t="s">
        <v>16761</v>
      </c>
    </row>
    <row r="15607" spans="9:13" x14ac:dyDescent="0.25">
      <c r="I15607">
        <v>26600</v>
      </c>
      <c r="J15607" t="s">
        <v>683</v>
      </c>
      <c r="K15607" t="s">
        <v>937</v>
      </c>
      <c r="L15607" s="82">
        <v>23580</v>
      </c>
      <c r="M15607" t="s">
        <v>16762</v>
      </c>
    </row>
    <row r="15608" spans="9:13" x14ac:dyDescent="0.25">
      <c r="I15608">
        <v>26601</v>
      </c>
      <c r="J15608" t="s">
        <v>346</v>
      </c>
      <c r="K15608" t="s">
        <v>854</v>
      </c>
      <c r="L15608" s="82">
        <v>23552</v>
      </c>
      <c r="M15608" t="s">
        <v>16763</v>
      </c>
    </row>
    <row r="15609" spans="9:13" x14ac:dyDescent="0.25">
      <c r="I15609">
        <v>26602</v>
      </c>
      <c r="J15609" t="s">
        <v>206</v>
      </c>
      <c r="K15609" t="s">
        <v>821</v>
      </c>
      <c r="L15609" s="82">
        <v>23288</v>
      </c>
      <c r="M15609" t="s">
        <v>16764</v>
      </c>
    </row>
    <row r="15610" spans="9:13" x14ac:dyDescent="0.25">
      <c r="I15610">
        <v>26603</v>
      </c>
      <c r="J15610" t="s">
        <v>718</v>
      </c>
      <c r="K15610" t="s">
        <v>826</v>
      </c>
      <c r="L15610" s="82">
        <v>23104</v>
      </c>
      <c r="M15610" t="s">
        <v>16765</v>
      </c>
    </row>
    <row r="15611" spans="9:13" x14ac:dyDescent="0.25">
      <c r="I15611">
        <v>26604</v>
      </c>
      <c r="J15611" t="s">
        <v>152</v>
      </c>
      <c r="K15611" t="s">
        <v>1028</v>
      </c>
      <c r="L15611" s="82">
        <v>25149</v>
      </c>
      <c r="M15611" t="s">
        <v>16766</v>
      </c>
    </row>
    <row r="15612" spans="9:13" x14ac:dyDescent="0.25">
      <c r="I15612">
        <v>26605</v>
      </c>
      <c r="J15612" t="s">
        <v>597</v>
      </c>
      <c r="K15612" t="s">
        <v>940</v>
      </c>
      <c r="L15612" s="82">
        <v>23069</v>
      </c>
      <c r="M15612" t="s">
        <v>16767</v>
      </c>
    </row>
    <row r="15613" spans="9:13" x14ac:dyDescent="0.25">
      <c r="I15613">
        <v>26606</v>
      </c>
      <c r="J15613" t="s">
        <v>285</v>
      </c>
      <c r="K15613" t="s">
        <v>915</v>
      </c>
      <c r="L15613" s="82">
        <v>23348</v>
      </c>
      <c r="M15613" t="s">
        <v>16768</v>
      </c>
    </row>
    <row r="15614" spans="9:13" x14ac:dyDescent="0.25">
      <c r="I15614">
        <v>26607</v>
      </c>
      <c r="J15614" t="s">
        <v>315</v>
      </c>
      <c r="K15614" t="s">
        <v>864</v>
      </c>
      <c r="L15614" s="82">
        <v>23203</v>
      </c>
      <c r="M15614" t="s">
        <v>16769</v>
      </c>
    </row>
    <row r="15615" spans="9:13" x14ac:dyDescent="0.25">
      <c r="I15615">
        <v>26608</v>
      </c>
      <c r="J15615" t="s">
        <v>517</v>
      </c>
      <c r="K15615" t="s">
        <v>615</v>
      </c>
      <c r="L15615" s="82">
        <v>23209</v>
      </c>
      <c r="M15615" t="s">
        <v>16770</v>
      </c>
    </row>
    <row r="15616" spans="9:13" x14ac:dyDescent="0.25">
      <c r="I15616">
        <v>26609</v>
      </c>
      <c r="J15616" t="s">
        <v>232</v>
      </c>
      <c r="K15616" t="s">
        <v>596</v>
      </c>
      <c r="L15616" s="82">
        <v>22747</v>
      </c>
      <c r="M15616" t="s">
        <v>16771</v>
      </c>
    </row>
    <row r="15617" spans="9:13" x14ac:dyDescent="0.25">
      <c r="I15617">
        <v>26610</v>
      </c>
      <c r="J15617" t="s">
        <v>532</v>
      </c>
      <c r="K15617" t="s">
        <v>891</v>
      </c>
      <c r="L15617" s="82">
        <v>22959</v>
      </c>
      <c r="M15617" t="s">
        <v>16772</v>
      </c>
    </row>
    <row r="15618" spans="9:13" x14ac:dyDescent="0.25">
      <c r="I15618">
        <v>26611</v>
      </c>
      <c r="J15618" t="s">
        <v>577</v>
      </c>
      <c r="K15618" t="s">
        <v>875</v>
      </c>
      <c r="L15618" s="82">
        <v>22755</v>
      </c>
      <c r="M15618" t="s">
        <v>16773</v>
      </c>
    </row>
    <row r="15619" spans="9:13" x14ac:dyDescent="0.25">
      <c r="I15619">
        <v>26612</v>
      </c>
      <c r="J15619" t="s">
        <v>154</v>
      </c>
      <c r="K15619" t="s">
        <v>938</v>
      </c>
      <c r="L15619" s="82">
        <v>22344</v>
      </c>
      <c r="M15619" t="s">
        <v>16774</v>
      </c>
    </row>
    <row r="15620" spans="9:13" x14ac:dyDescent="0.25">
      <c r="I15620">
        <v>26613</v>
      </c>
      <c r="J15620" t="s">
        <v>641</v>
      </c>
      <c r="K15620" t="s">
        <v>840</v>
      </c>
      <c r="L15620" s="82">
        <v>22457</v>
      </c>
      <c r="M15620" t="s">
        <v>16775</v>
      </c>
    </row>
    <row r="15621" spans="9:13" x14ac:dyDescent="0.25">
      <c r="I15621">
        <v>26614</v>
      </c>
      <c r="J15621" t="s">
        <v>530</v>
      </c>
      <c r="K15621" t="s">
        <v>924</v>
      </c>
      <c r="L15621" s="82">
        <v>22437</v>
      </c>
      <c r="M15621" t="s">
        <v>16776</v>
      </c>
    </row>
    <row r="15622" spans="9:13" x14ac:dyDescent="0.25">
      <c r="I15622">
        <v>26615</v>
      </c>
      <c r="J15622" t="s">
        <v>292</v>
      </c>
      <c r="K15622" t="s">
        <v>864</v>
      </c>
      <c r="L15622" s="82">
        <v>22377</v>
      </c>
      <c r="M15622" t="s">
        <v>16777</v>
      </c>
    </row>
    <row r="15623" spans="9:13" x14ac:dyDescent="0.25">
      <c r="I15623">
        <v>26616</v>
      </c>
      <c r="J15623" t="s">
        <v>340</v>
      </c>
      <c r="K15623" t="s">
        <v>919</v>
      </c>
      <c r="L15623" s="82">
        <v>21993</v>
      </c>
      <c r="M15623" t="s">
        <v>16778</v>
      </c>
    </row>
    <row r="15624" spans="9:13" x14ac:dyDescent="0.25">
      <c r="I15624">
        <v>26617</v>
      </c>
      <c r="J15624" t="s">
        <v>493</v>
      </c>
      <c r="K15624" t="s">
        <v>984</v>
      </c>
      <c r="L15624" s="82">
        <v>22200</v>
      </c>
      <c r="M15624" t="s">
        <v>16779</v>
      </c>
    </row>
    <row r="15625" spans="9:13" x14ac:dyDescent="0.25">
      <c r="I15625">
        <v>26618</v>
      </c>
      <c r="J15625" t="s">
        <v>187</v>
      </c>
      <c r="K15625" t="s">
        <v>936</v>
      </c>
      <c r="L15625" s="82">
        <v>21964</v>
      </c>
      <c r="M15625" t="s">
        <v>16780</v>
      </c>
    </row>
    <row r="15626" spans="9:13" x14ac:dyDescent="0.25">
      <c r="I15626">
        <v>26619</v>
      </c>
      <c r="J15626" t="s">
        <v>495</v>
      </c>
      <c r="K15626" t="s">
        <v>837</v>
      </c>
      <c r="L15626" s="82">
        <v>22001</v>
      </c>
      <c r="M15626" t="s">
        <v>16781</v>
      </c>
    </row>
    <row r="15627" spans="9:13" x14ac:dyDescent="0.25">
      <c r="I15627">
        <v>26620</v>
      </c>
      <c r="J15627" t="s">
        <v>448</v>
      </c>
      <c r="K15627" t="s">
        <v>987</v>
      </c>
      <c r="L15627" s="82">
        <v>24613</v>
      </c>
      <c r="M15627" t="s">
        <v>16782</v>
      </c>
    </row>
    <row r="15628" spans="9:13" x14ac:dyDescent="0.25">
      <c r="I15628">
        <v>26621</v>
      </c>
      <c r="J15628" t="s">
        <v>295</v>
      </c>
      <c r="K15628" t="s">
        <v>928</v>
      </c>
      <c r="L15628" s="82">
        <v>24614</v>
      </c>
      <c r="M15628" t="s">
        <v>16783</v>
      </c>
    </row>
    <row r="15629" spans="9:13" x14ac:dyDescent="0.25">
      <c r="I15629">
        <v>26622</v>
      </c>
      <c r="J15629" t="s">
        <v>265</v>
      </c>
      <c r="K15629" t="s">
        <v>933</v>
      </c>
      <c r="L15629" s="82">
        <v>24720</v>
      </c>
      <c r="M15629" t="s">
        <v>16784</v>
      </c>
    </row>
    <row r="15630" spans="9:13" x14ac:dyDescent="0.25">
      <c r="I15630">
        <v>26623</v>
      </c>
      <c r="J15630" t="s">
        <v>318</v>
      </c>
      <c r="K15630" t="s">
        <v>262</v>
      </c>
      <c r="L15630" s="82">
        <v>24514</v>
      </c>
      <c r="M15630" t="s">
        <v>16785</v>
      </c>
    </row>
    <row r="15631" spans="9:13" x14ac:dyDescent="0.25">
      <c r="I15631">
        <v>26624</v>
      </c>
      <c r="J15631" t="s">
        <v>152</v>
      </c>
      <c r="K15631" t="s">
        <v>171</v>
      </c>
      <c r="L15631" s="82">
        <v>24598</v>
      </c>
      <c r="M15631" t="s">
        <v>16786</v>
      </c>
    </row>
    <row r="15632" spans="9:13" x14ac:dyDescent="0.25">
      <c r="I15632">
        <v>26625</v>
      </c>
      <c r="J15632" t="s">
        <v>160</v>
      </c>
      <c r="K15632" t="s">
        <v>931</v>
      </c>
      <c r="L15632" s="82">
        <v>24825</v>
      </c>
      <c r="M15632" t="s">
        <v>16787</v>
      </c>
    </row>
    <row r="15633" spans="9:13" x14ac:dyDescent="0.25">
      <c r="I15633">
        <v>26626</v>
      </c>
      <c r="J15633" t="s">
        <v>234</v>
      </c>
      <c r="K15633" t="s">
        <v>344</v>
      </c>
      <c r="L15633" s="82">
        <v>24556</v>
      </c>
      <c r="M15633" t="s">
        <v>16788</v>
      </c>
    </row>
    <row r="15634" spans="9:13" x14ac:dyDescent="0.25">
      <c r="I15634">
        <v>26627</v>
      </c>
      <c r="J15634" t="s">
        <v>299</v>
      </c>
      <c r="K15634" t="s">
        <v>686</v>
      </c>
      <c r="L15634" s="82">
        <v>24691</v>
      </c>
      <c r="M15634" t="s">
        <v>16789</v>
      </c>
    </row>
    <row r="15635" spans="9:13" x14ac:dyDescent="0.25">
      <c r="I15635">
        <v>26628</v>
      </c>
      <c r="J15635" t="s">
        <v>227</v>
      </c>
      <c r="K15635" t="s">
        <v>726</v>
      </c>
      <c r="L15635" s="82">
        <v>9986</v>
      </c>
      <c r="M15635" t="s">
        <v>16790</v>
      </c>
    </row>
    <row r="15636" spans="9:13" x14ac:dyDescent="0.25">
      <c r="I15636">
        <v>26629</v>
      </c>
      <c r="J15636" t="s">
        <v>502</v>
      </c>
      <c r="K15636" t="s">
        <v>867</v>
      </c>
      <c r="L15636" s="82">
        <v>21952</v>
      </c>
      <c r="M15636" t="s">
        <v>16791</v>
      </c>
    </row>
    <row r="15637" spans="9:13" x14ac:dyDescent="0.25">
      <c r="I15637">
        <v>26630</v>
      </c>
      <c r="J15637" t="s">
        <v>687</v>
      </c>
      <c r="K15637" t="s">
        <v>864</v>
      </c>
      <c r="L15637" s="82">
        <v>21990</v>
      </c>
      <c r="M15637" t="s">
        <v>16792</v>
      </c>
    </row>
    <row r="15638" spans="9:13" x14ac:dyDescent="0.25">
      <c r="I15638">
        <v>26631</v>
      </c>
      <c r="J15638" t="s">
        <v>493</v>
      </c>
      <c r="K15638" t="s">
        <v>949</v>
      </c>
      <c r="L15638" s="82">
        <v>21976</v>
      </c>
      <c r="M15638" t="s">
        <v>16793</v>
      </c>
    </row>
    <row r="15639" spans="9:13" x14ac:dyDescent="0.25">
      <c r="I15639">
        <v>26632</v>
      </c>
      <c r="J15639" t="s">
        <v>448</v>
      </c>
      <c r="K15639" t="s">
        <v>993</v>
      </c>
      <c r="L15639" s="82">
        <v>22274</v>
      </c>
      <c r="M15639" t="s">
        <v>16794</v>
      </c>
    </row>
    <row r="15640" spans="9:13" x14ac:dyDescent="0.25">
      <c r="I15640">
        <v>26633</v>
      </c>
      <c r="J15640" t="s">
        <v>294</v>
      </c>
      <c r="K15640" t="s">
        <v>960</v>
      </c>
      <c r="L15640" s="82">
        <v>22228</v>
      </c>
      <c r="M15640" t="s">
        <v>16795</v>
      </c>
    </row>
    <row r="15641" spans="9:13" x14ac:dyDescent="0.25">
      <c r="I15641">
        <v>26634</v>
      </c>
      <c r="J15641" t="s">
        <v>289</v>
      </c>
      <c r="K15641" t="s">
        <v>833</v>
      </c>
      <c r="L15641" s="82">
        <v>22048</v>
      </c>
      <c r="M15641" t="s">
        <v>16796</v>
      </c>
    </row>
    <row r="15642" spans="9:13" x14ac:dyDescent="0.25">
      <c r="I15642">
        <v>26635</v>
      </c>
      <c r="J15642" t="s">
        <v>272</v>
      </c>
      <c r="K15642" t="s">
        <v>915</v>
      </c>
      <c r="L15642" s="82">
        <v>21684</v>
      </c>
      <c r="M15642" t="s">
        <v>16797</v>
      </c>
    </row>
    <row r="15643" spans="9:13" x14ac:dyDescent="0.25">
      <c r="I15643">
        <v>26636</v>
      </c>
      <c r="J15643" t="s">
        <v>399</v>
      </c>
      <c r="K15643" t="s">
        <v>833</v>
      </c>
      <c r="L15643" s="82">
        <v>21688</v>
      </c>
      <c r="M15643" t="s">
        <v>16798</v>
      </c>
    </row>
    <row r="15644" spans="9:13" x14ac:dyDescent="0.25">
      <c r="I15644">
        <v>26637</v>
      </c>
      <c r="J15644" t="s">
        <v>495</v>
      </c>
      <c r="K15644" t="s">
        <v>924</v>
      </c>
      <c r="L15644" s="82">
        <v>21636</v>
      </c>
      <c r="M15644" t="s">
        <v>16799</v>
      </c>
    </row>
    <row r="15645" spans="9:13" x14ac:dyDescent="0.25">
      <c r="I15645">
        <v>26638</v>
      </c>
      <c r="J15645" t="s">
        <v>316</v>
      </c>
      <c r="K15645" t="s">
        <v>862</v>
      </c>
      <c r="L15645" s="82">
        <v>21725</v>
      </c>
      <c r="M15645" t="s">
        <v>16800</v>
      </c>
    </row>
    <row r="15646" spans="9:13" x14ac:dyDescent="0.25">
      <c r="I15646">
        <v>26639</v>
      </c>
      <c r="J15646" t="s">
        <v>723</v>
      </c>
      <c r="K15646" t="s">
        <v>871</v>
      </c>
      <c r="L15646" s="82">
        <v>21596</v>
      </c>
      <c r="M15646" t="s">
        <v>16801</v>
      </c>
    </row>
    <row r="15647" spans="9:13" x14ac:dyDescent="0.25">
      <c r="I15647">
        <v>26640</v>
      </c>
      <c r="J15647" t="s">
        <v>276</v>
      </c>
      <c r="K15647" t="s">
        <v>866</v>
      </c>
      <c r="L15647" s="82">
        <v>21767</v>
      </c>
      <c r="M15647" t="s">
        <v>16802</v>
      </c>
    </row>
    <row r="15648" spans="9:13" x14ac:dyDescent="0.25">
      <c r="I15648">
        <v>26641</v>
      </c>
      <c r="J15648" t="s">
        <v>350</v>
      </c>
      <c r="K15648" t="s">
        <v>844</v>
      </c>
      <c r="L15648" s="82">
        <v>21767</v>
      </c>
      <c r="M15648" t="s">
        <v>16803</v>
      </c>
    </row>
    <row r="15649" spans="9:13" x14ac:dyDescent="0.25">
      <c r="I15649">
        <v>26642</v>
      </c>
      <c r="J15649" t="s">
        <v>294</v>
      </c>
      <c r="K15649" t="s">
        <v>941</v>
      </c>
      <c r="L15649" s="82">
        <v>21354</v>
      </c>
      <c r="M15649" t="s">
        <v>16804</v>
      </c>
    </row>
    <row r="15650" spans="9:13" x14ac:dyDescent="0.25">
      <c r="I15650">
        <v>26643</v>
      </c>
      <c r="J15650" t="s">
        <v>514</v>
      </c>
      <c r="K15650" t="s">
        <v>943</v>
      </c>
      <c r="L15650" s="82">
        <v>21471</v>
      </c>
      <c r="M15650" t="s">
        <v>16805</v>
      </c>
    </row>
    <row r="15651" spans="9:13" x14ac:dyDescent="0.25">
      <c r="I15651">
        <v>26644</v>
      </c>
      <c r="J15651" t="s">
        <v>352</v>
      </c>
      <c r="K15651" t="s">
        <v>857</v>
      </c>
      <c r="L15651" s="82">
        <v>21296</v>
      </c>
      <c r="M15651" t="s">
        <v>16806</v>
      </c>
    </row>
    <row r="15652" spans="9:13" x14ac:dyDescent="0.25">
      <c r="I15652">
        <v>26645</v>
      </c>
      <c r="J15652" t="s">
        <v>363</v>
      </c>
      <c r="K15652" t="s">
        <v>912</v>
      </c>
      <c r="L15652" s="82">
        <v>21419</v>
      </c>
      <c r="M15652" t="s">
        <v>16807</v>
      </c>
    </row>
    <row r="15653" spans="9:13" x14ac:dyDescent="0.25">
      <c r="I15653">
        <v>26646</v>
      </c>
      <c r="J15653" t="s">
        <v>674</v>
      </c>
      <c r="K15653" t="s">
        <v>944</v>
      </c>
      <c r="L15653" s="82">
        <v>21480</v>
      </c>
      <c r="M15653" t="s">
        <v>16808</v>
      </c>
    </row>
    <row r="15654" spans="9:13" x14ac:dyDescent="0.25">
      <c r="I15654">
        <v>26647</v>
      </c>
      <c r="J15654" t="s">
        <v>272</v>
      </c>
      <c r="K15654" t="s">
        <v>861</v>
      </c>
      <c r="L15654" s="82">
        <v>21272</v>
      </c>
      <c r="M15654" t="s">
        <v>16809</v>
      </c>
    </row>
    <row r="15655" spans="9:13" x14ac:dyDescent="0.25">
      <c r="I15655">
        <v>26648</v>
      </c>
      <c r="J15655" t="s">
        <v>723</v>
      </c>
      <c r="K15655" t="s">
        <v>983</v>
      </c>
      <c r="L15655" s="82">
        <v>21482</v>
      </c>
      <c r="M15655" t="s">
        <v>16810</v>
      </c>
    </row>
    <row r="15656" spans="9:13" x14ac:dyDescent="0.25">
      <c r="I15656">
        <v>26649</v>
      </c>
      <c r="J15656" t="s">
        <v>228</v>
      </c>
      <c r="K15656" t="s">
        <v>944</v>
      </c>
      <c r="L15656" s="82">
        <v>21466</v>
      </c>
      <c r="M15656" t="s">
        <v>16811</v>
      </c>
    </row>
    <row r="15657" spans="9:13" x14ac:dyDescent="0.25">
      <c r="I15657">
        <v>26650</v>
      </c>
      <c r="J15657" t="s">
        <v>480</v>
      </c>
      <c r="K15657" t="s">
        <v>955</v>
      </c>
      <c r="L15657" s="82">
        <v>21333</v>
      </c>
      <c r="M15657" t="s">
        <v>16812</v>
      </c>
    </row>
    <row r="15658" spans="9:13" x14ac:dyDescent="0.25">
      <c r="I15658">
        <v>26651</v>
      </c>
      <c r="J15658" t="s">
        <v>694</v>
      </c>
      <c r="K15658" t="s">
        <v>863</v>
      </c>
      <c r="L15658" s="82">
        <v>25464</v>
      </c>
      <c r="M15658" t="s">
        <v>16813</v>
      </c>
    </row>
    <row r="15659" spans="9:13" x14ac:dyDescent="0.25">
      <c r="I15659">
        <v>26652</v>
      </c>
      <c r="J15659" t="s">
        <v>613</v>
      </c>
      <c r="K15659" t="s">
        <v>849</v>
      </c>
      <c r="L15659" s="82">
        <v>25460</v>
      </c>
      <c r="M15659" t="s">
        <v>16814</v>
      </c>
    </row>
    <row r="15660" spans="9:13" x14ac:dyDescent="0.25">
      <c r="I15660">
        <v>26653</v>
      </c>
      <c r="J15660" t="s">
        <v>506</v>
      </c>
      <c r="K15660" t="s">
        <v>698</v>
      </c>
      <c r="L15660" s="82">
        <v>25460</v>
      </c>
      <c r="M15660" t="s">
        <v>16815</v>
      </c>
    </row>
    <row r="15661" spans="9:13" x14ac:dyDescent="0.25">
      <c r="I15661">
        <v>26654</v>
      </c>
      <c r="J15661" t="s">
        <v>605</v>
      </c>
      <c r="K15661" t="s">
        <v>848</v>
      </c>
      <c r="L15661" s="82">
        <v>25410</v>
      </c>
      <c r="M15661" t="s">
        <v>16816</v>
      </c>
    </row>
    <row r="15662" spans="9:13" x14ac:dyDescent="0.25">
      <c r="I15662">
        <v>26655</v>
      </c>
      <c r="J15662" t="s">
        <v>571</v>
      </c>
      <c r="K15662" t="s">
        <v>991</v>
      </c>
      <c r="L15662" s="82">
        <v>25440</v>
      </c>
      <c r="M15662" t="s">
        <v>16817</v>
      </c>
    </row>
    <row r="15663" spans="9:13" x14ac:dyDescent="0.25">
      <c r="I15663">
        <v>26656</v>
      </c>
      <c r="J15663" t="s">
        <v>187</v>
      </c>
      <c r="K15663" t="s">
        <v>995</v>
      </c>
      <c r="L15663" s="82">
        <v>25260</v>
      </c>
      <c r="M15663" t="s">
        <v>16818</v>
      </c>
    </row>
    <row r="15664" spans="9:13" x14ac:dyDescent="0.25">
      <c r="I15664">
        <v>26657</v>
      </c>
      <c r="J15664" t="s">
        <v>227</v>
      </c>
      <c r="K15664" t="s">
        <v>926</v>
      </c>
      <c r="L15664" s="82">
        <v>25269</v>
      </c>
      <c r="M15664" t="s">
        <v>16819</v>
      </c>
    </row>
    <row r="15665" spans="9:13" x14ac:dyDescent="0.25">
      <c r="I15665">
        <v>26658</v>
      </c>
      <c r="J15665" t="s">
        <v>436</v>
      </c>
      <c r="K15665" t="s">
        <v>877</v>
      </c>
      <c r="L15665" s="82">
        <v>25356</v>
      </c>
      <c r="M15665" t="s">
        <v>16820</v>
      </c>
    </row>
    <row r="15666" spans="9:13" x14ac:dyDescent="0.25">
      <c r="I15666">
        <v>26659</v>
      </c>
      <c r="J15666" t="s">
        <v>411</v>
      </c>
      <c r="K15666" t="s">
        <v>850</v>
      </c>
      <c r="L15666" s="82">
        <v>25802</v>
      </c>
      <c r="M15666" t="s">
        <v>16821</v>
      </c>
    </row>
    <row r="15667" spans="9:13" x14ac:dyDescent="0.25">
      <c r="I15667">
        <v>26660</v>
      </c>
      <c r="J15667" t="s">
        <v>801</v>
      </c>
      <c r="K15667" t="s">
        <v>1068</v>
      </c>
      <c r="L15667" s="82">
        <v>24890</v>
      </c>
      <c r="M15667" t="s">
        <v>16822</v>
      </c>
    </row>
    <row r="15668" spans="9:13" x14ac:dyDescent="0.25">
      <c r="I15668">
        <v>26661</v>
      </c>
      <c r="J15668" t="s">
        <v>443</v>
      </c>
      <c r="K15668" t="s">
        <v>824</v>
      </c>
      <c r="L15668" s="82">
        <v>24947</v>
      </c>
      <c r="M15668" t="s">
        <v>16823</v>
      </c>
    </row>
    <row r="15669" spans="9:13" x14ac:dyDescent="0.25">
      <c r="I15669">
        <v>26662</v>
      </c>
      <c r="J15669" t="s">
        <v>642</v>
      </c>
      <c r="K15669" t="s">
        <v>827</v>
      </c>
      <c r="L15669" s="82">
        <v>25094</v>
      </c>
      <c r="M15669" t="s">
        <v>16824</v>
      </c>
    </row>
    <row r="15670" spans="9:13" x14ac:dyDescent="0.25">
      <c r="I15670">
        <v>26663</v>
      </c>
      <c r="J15670" t="s">
        <v>568</v>
      </c>
      <c r="K15670" t="s">
        <v>880</v>
      </c>
      <c r="L15670" s="82">
        <v>24647</v>
      </c>
      <c r="M15670" t="s">
        <v>16825</v>
      </c>
    </row>
    <row r="15671" spans="9:13" x14ac:dyDescent="0.25">
      <c r="I15671">
        <v>26664</v>
      </c>
      <c r="J15671" t="s">
        <v>217</v>
      </c>
      <c r="K15671" t="s">
        <v>824</v>
      </c>
      <c r="L15671" s="82">
        <v>24797</v>
      </c>
      <c r="M15671" t="s">
        <v>16826</v>
      </c>
    </row>
    <row r="15672" spans="9:13" x14ac:dyDescent="0.25">
      <c r="I15672">
        <v>26665</v>
      </c>
      <c r="J15672" t="s">
        <v>690</v>
      </c>
      <c r="K15672" t="s">
        <v>908</v>
      </c>
      <c r="L15672" s="82">
        <v>24772</v>
      </c>
      <c r="M15672" t="s">
        <v>16827</v>
      </c>
    </row>
    <row r="15673" spans="9:13" x14ac:dyDescent="0.25">
      <c r="I15673">
        <v>26666</v>
      </c>
      <c r="J15673" t="s">
        <v>204</v>
      </c>
      <c r="K15673" t="s">
        <v>845</v>
      </c>
      <c r="L15673" s="82">
        <v>25273</v>
      </c>
      <c r="M15673" t="s">
        <v>16828</v>
      </c>
    </row>
    <row r="15674" spans="9:13" x14ac:dyDescent="0.25">
      <c r="I15674">
        <v>26667</v>
      </c>
      <c r="J15674" t="s">
        <v>543</v>
      </c>
      <c r="K15674" t="s">
        <v>952</v>
      </c>
      <c r="L15674" s="82">
        <v>25526</v>
      </c>
      <c r="M15674" t="s">
        <v>16829</v>
      </c>
    </row>
    <row r="15675" spans="9:13" x14ac:dyDescent="0.25">
      <c r="I15675">
        <v>26668</v>
      </c>
      <c r="J15675" t="s">
        <v>650</v>
      </c>
      <c r="K15675" t="s">
        <v>990</v>
      </c>
      <c r="L15675" s="82">
        <v>24647</v>
      </c>
      <c r="M15675" t="s">
        <v>16830</v>
      </c>
    </row>
    <row r="15676" spans="9:13" x14ac:dyDescent="0.25">
      <c r="I15676">
        <v>26669</v>
      </c>
      <c r="J15676" t="s">
        <v>159</v>
      </c>
      <c r="K15676" t="s">
        <v>906</v>
      </c>
      <c r="L15676" s="82">
        <v>24596</v>
      </c>
      <c r="M15676" t="s">
        <v>16831</v>
      </c>
    </row>
    <row r="15677" spans="9:13" x14ac:dyDescent="0.25">
      <c r="I15677">
        <v>26670</v>
      </c>
      <c r="J15677" t="s">
        <v>525</v>
      </c>
      <c r="K15677" t="s">
        <v>1010</v>
      </c>
      <c r="L15677" s="82">
        <v>24751</v>
      </c>
      <c r="M15677" t="s">
        <v>16832</v>
      </c>
    </row>
    <row r="15678" spans="9:13" x14ac:dyDescent="0.25">
      <c r="I15678">
        <v>26671</v>
      </c>
      <c r="J15678" t="s">
        <v>375</v>
      </c>
      <c r="K15678" t="s">
        <v>952</v>
      </c>
      <c r="L15678" s="82">
        <v>24712</v>
      </c>
      <c r="M15678" t="s">
        <v>16833</v>
      </c>
    </row>
    <row r="15679" spans="9:13" x14ac:dyDescent="0.25">
      <c r="I15679">
        <v>26672</v>
      </c>
      <c r="J15679" t="s">
        <v>407</v>
      </c>
      <c r="K15679" t="s">
        <v>991</v>
      </c>
      <c r="L15679" s="82">
        <v>24326</v>
      </c>
      <c r="M15679" t="s">
        <v>16834</v>
      </c>
    </row>
    <row r="15680" spans="9:13" x14ac:dyDescent="0.25">
      <c r="I15680">
        <v>26673</v>
      </c>
      <c r="J15680" t="s">
        <v>453</v>
      </c>
      <c r="K15680" t="s">
        <v>686</v>
      </c>
      <c r="L15680" s="82">
        <v>24231</v>
      </c>
      <c r="M15680" t="s">
        <v>16835</v>
      </c>
    </row>
    <row r="15681" spans="9:13" x14ac:dyDescent="0.25">
      <c r="I15681">
        <v>26674</v>
      </c>
      <c r="J15681" t="s">
        <v>291</v>
      </c>
      <c r="K15681" t="s">
        <v>477</v>
      </c>
      <c r="L15681" s="82">
        <v>19617</v>
      </c>
      <c r="M15681" t="s">
        <v>16836</v>
      </c>
    </row>
    <row r="15682" spans="9:13" x14ac:dyDescent="0.25">
      <c r="I15682">
        <v>26675</v>
      </c>
      <c r="J15682" t="s">
        <v>315</v>
      </c>
      <c r="K15682" t="s">
        <v>841</v>
      </c>
      <c r="L15682" s="82">
        <v>20903</v>
      </c>
      <c r="M15682" t="s">
        <v>16837</v>
      </c>
    </row>
    <row r="15683" spans="9:13" x14ac:dyDescent="0.25">
      <c r="I15683">
        <v>26676</v>
      </c>
      <c r="J15683" t="s">
        <v>228</v>
      </c>
      <c r="K15683" t="s">
        <v>834</v>
      </c>
      <c r="L15683" s="82">
        <v>21020</v>
      </c>
      <c r="M15683" t="s">
        <v>16838</v>
      </c>
    </row>
    <row r="15684" spans="9:13" x14ac:dyDescent="0.25">
      <c r="I15684">
        <v>26677</v>
      </c>
      <c r="J15684" t="s">
        <v>599</v>
      </c>
      <c r="K15684" t="s">
        <v>825</v>
      </c>
      <c r="L15684" s="82">
        <v>20765</v>
      </c>
      <c r="M15684" t="s">
        <v>16839</v>
      </c>
    </row>
    <row r="15685" spans="9:13" x14ac:dyDescent="0.25">
      <c r="I15685">
        <v>26678</v>
      </c>
      <c r="J15685" t="s">
        <v>502</v>
      </c>
      <c r="K15685" t="s">
        <v>926</v>
      </c>
      <c r="L15685" s="82">
        <v>20779</v>
      </c>
      <c r="M15685" t="s">
        <v>16840</v>
      </c>
    </row>
    <row r="15686" spans="9:13" x14ac:dyDescent="0.25">
      <c r="I15686">
        <v>26679</v>
      </c>
      <c r="J15686" t="s">
        <v>206</v>
      </c>
      <c r="K15686" t="s">
        <v>944</v>
      </c>
      <c r="L15686" s="82">
        <v>20455</v>
      </c>
      <c r="M15686" t="s">
        <v>16841</v>
      </c>
    </row>
    <row r="15687" spans="9:13" x14ac:dyDescent="0.25">
      <c r="I15687">
        <v>26680</v>
      </c>
      <c r="J15687" t="s">
        <v>268</v>
      </c>
      <c r="K15687" t="s">
        <v>864</v>
      </c>
      <c r="L15687" s="82">
        <v>20771</v>
      </c>
      <c r="M15687" t="s">
        <v>16842</v>
      </c>
    </row>
    <row r="15688" spans="9:13" x14ac:dyDescent="0.25">
      <c r="I15688">
        <v>26681</v>
      </c>
      <c r="J15688" t="s">
        <v>365</v>
      </c>
      <c r="K15688" t="s">
        <v>477</v>
      </c>
      <c r="L15688" s="82">
        <v>20548</v>
      </c>
      <c r="M15688" t="s">
        <v>16843</v>
      </c>
    </row>
    <row r="15689" spans="9:13" x14ac:dyDescent="0.25">
      <c r="I15689">
        <v>26682</v>
      </c>
      <c r="J15689" t="s">
        <v>530</v>
      </c>
      <c r="K15689" t="s">
        <v>871</v>
      </c>
      <c r="L15689" s="82">
        <v>23774</v>
      </c>
      <c r="M15689" t="s">
        <v>16844</v>
      </c>
    </row>
    <row r="15690" spans="9:13" x14ac:dyDescent="0.25">
      <c r="I15690">
        <v>26683</v>
      </c>
      <c r="J15690" t="s">
        <v>492</v>
      </c>
      <c r="K15690" t="s">
        <v>861</v>
      </c>
      <c r="L15690" s="82">
        <v>23776</v>
      </c>
      <c r="M15690" t="s">
        <v>16845</v>
      </c>
    </row>
    <row r="15691" spans="9:13" x14ac:dyDescent="0.25">
      <c r="I15691">
        <v>26684</v>
      </c>
      <c r="J15691" t="s">
        <v>412</v>
      </c>
      <c r="K15691" t="s">
        <v>870</v>
      </c>
      <c r="L15691" s="82">
        <v>24068</v>
      </c>
      <c r="M15691" t="s">
        <v>16846</v>
      </c>
    </row>
    <row r="15692" spans="9:13" x14ac:dyDescent="0.25">
      <c r="I15692">
        <v>26685</v>
      </c>
      <c r="J15692" t="s">
        <v>206</v>
      </c>
      <c r="K15692" t="s">
        <v>886</v>
      </c>
      <c r="L15692" s="82">
        <v>23914</v>
      </c>
      <c r="M15692" t="s">
        <v>16847</v>
      </c>
    </row>
    <row r="15693" spans="9:13" x14ac:dyDescent="0.25">
      <c r="I15693">
        <v>26686</v>
      </c>
      <c r="J15693" t="s">
        <v>349</v>
      </c>
      <c r="K15693" t="s">
        <v>986</v>
      </c>
      <c r="L15693" s="82">
        <v>23482</v>
      </c>
      <c r="M15693" t="s">
        <v>16848</v>
      </c>
    </row>
    <row r="15694" spans="9:13" x14ac:dyDescent="0.25">
      <c r="I15694">
        <v>26687</v>
      </c>
      <c r="J15694" t="s">
        <v>321</v>
      </c>
      <c r="K15694" t="s">
        <v>967</v>
      </c>
      <c r="L15694" s="82">
        <v>23660</v>
      </c>
      <c r="M15694" t="s">
        <v>16849</v>
      </c>
    </row>
    <row r="15695" spans="9:13" x14ac:dyDescent="0.25">
      <c r="I15695">
        <v>26688</v>
      </c>
      <c r="J15695" t="s">
        <v>388</v>
      </c>
      <c r="K15695" t="s">
        <v>967</v>
      </c>
      <c r="L15695" s="82">
        <v>23461</v>
      </c>
      <c r="M15695" t="s">
        <v>16850</v>
      </c>
    </row>
    <row r="15696" spans="9:13" x14ac:dyDescent="0.25">
      <c r="I15696">
        <v>26689</v>
      </c>
      <c r="J15696" t="s">
        <v>375</v>
      </c>
      <c r="K15696" t="s">
        <v>921</v>
      </c>
      <c r="L15696" s="82">
        <v>23516</v>
      </c>
      <c r="M15696" t="s">
        <v>16851</v>
      </c>
    </row>
    <row r="15697" spans="9:13" x14ac:dyDescent="0.25">
      <c r="I15697">
        <v>26690</v>
      </c>
      <c r="J15697" t="s">
        <v>311</v>
      </c>
      <c r="K15697" t="s">
        <v>835</v>
      </c>
      <c r="L15697" s="82">
        <v>23631</v>
      </c>
      <c r="M15697" t="s">
        <v>16852</v>
      </c>
    </row>
    <row r="15698" spans="9:13" x14ac:dyDescent="0.25">
      <c r="I15698">
        <v>26691</v>
      </c>
      <c r="J15698" t="s">
        <v>422</v>
      </c>
      <c r="K15698" t="s">
        <v>1007</v>
      </c>
      <c r="L15698" s="82">
        <v>23717</v>
      </c>
      <c r="M15698" t="s">
        <v>16853</v>
      </c>
    </row>
    <row r="15699" spans="9:13" x14ac:dyDescent="0.25">
      <c r="I15699">
        <v>26692</v>
      </c>
      <c r="J15699" t="s">
        <v>448</v>
      </c>
      <c r="K15699" t="s">
        <v>889</v>
      </c>
      <c r="L15699" s="82">
        <v>20592</v>
      </c>
      <c r="M15699" t="s">
        <v>16854</v>
      </c>
    </row>
    <row r="15700" spans="9:13" x14ac:dyDescent="0.25">
      <c r="I15700">
        <v>26693</v>
      </c>
      <c r="J15700" t="s">
        <v>314</v>
      </c>
      <c r="K15700" t="s">
        <v>891</v>
      </c>
      <c r="L15700" s="82">
        <v>20744</v>
      </c>
      <c r="M15700" t="s">
        <v>16855</v>
      </c>
    </row>
    <row r="15701" spans="9:13" x14ac:dyDescent="0.25">
      <c r="I15701">
        <v>26694</v>
      </c>
      <c r="J15701" t="s">
        <v>517</v>
      </c>
      <c r="K15701" t="s">
        <v>926</v>
      </c>
      <c r="L15701" s="82">
        <v>20626</v>
      </c>
      <c r="M15701" t="s">
        <v>16856</v>
      </c>
    </row>
    <row r="15702" spans="9:13" x14ac:dyDescent="0.25">
      <c r="I15702">
        <v>26695</v>
      </c>
      <c r="J15702" t="s">
        <v>290</v>
      </c>
      <c r="K15702" t="s">
        <v>871</v>
      </c>
      <c r="L15702" s="82">
        <v>20712</v>
      </c>
      <c r="M15702" t="s">
        <v>16857</v>
      </c>
    </row>
    <row r="15703" spans="9:13" x14ac:dyDescent="0.25">
      <c r="I15703">
        <v>26696</v>
      </c>
      <c r="J15703" t="s">
        <v>610</v>
      </c>
      <c r="K15703" t="s">
        <v>831</v>
      </c>
      <c r="L15703" s="82">
        <v>20377</v>
      </c>
      <c r="M15703" t="s">
        <v>16858</v>
      </c>
    </row>
    <row r="15704" spans="9:13" x14ac:dyDescent="0.25">
      <c r="I15704">
        <v>26697</v>
      </c>
      <c r="J15704" t="s">
        <v>652</v>
      </c>
      <c r="K15704" t="s">
        <v>883</v>
      </c>
      <c r="L15704" s="82">
        <v>23025</v>
      </c>
      <c r="M15704" t="s">
        <v>16859</v>
      </c>
    </row>
    <row r="15705" spans="9:13" x14ac:dyDescent="0.25">
      <c r="I15705">
        <v>26698</v>
      </c>
      <c r="J15705" t="s">
        <v>310</v>
      </c>
      <c r="K15705" t="s">
        <v>911</v>
      </c>
      <c r="L15705" s="82">
        <v>23288</v>
      </c>
      <c r="M15705" t="s">
        <v>16860</v>
      </c>
    </row>
    <row r="15706" spans="9:13" x14ac:dyDescent="0.25">
      <c r="I15706">
        <v>26699</v>
      </c>
      <c r="J15706" t="s">
        <v>452</v>
      </c>
      <c r="K15706" t="s">
        <v>918</v>
      </c>
      <c r="L15706" s="82">
        <v>22929</v>
      </c>
      <c r="M15706" t="s">
        <v>16861</v>
      </c>
    </row>
    <row r="15707" spans="9:13" x14ac:dyDescent="0.25">
      <c r="I15707">
        <v>26700</v>
      </c>
      <c r="J15707" t="s">
        <v>162</v>
      </c>
      <c r="K15707" t="s">
        <v>916</v>
      </c>
      <c r="L15707" s="82">
        <v>22983</v>
      </c>
      <c r="M15707" t="s">
        <v>16862</v>
      </c>
    </row>
    <row r="15708" spans="9:13" x14ac:dyDescent="0.25">
      <c r="I15708">
        <v>26701</v>
      </c>
      <c r="J15708" t="s">
        <v>450</v>
      </c>
      <c r="K15708" t="s">
        <v>837</v>
      </c>
      <c r="L15708" s="82">
        <v>22716</v>
      </c>
      <c r="M15708" t="s">
        <v>16863</v>
      </c>
    </row>
    <row r="15709" spans="9:13" x14ac:dyDescent="0.25">
      <c r="I15709">
        <v>26702</v>
      </c>
      <c r="J15709" t="s">
        <v>385</v>
      </c>
      <c r="K15709" t="s">
        <v>883</v>
      </c>
      <c r="L15709" s="82">
        <v>22740</v>
      </c>
      <c r="M15709" t="s">
        <v>16864</v>
      </c>
    </row>
    <row r="15710" spans="9:13" x14ac:dyDescent="0.25">
      <c r="I15710">
        <v>26703</v>
      </c>
      <c r="J15710" t="s">
        <v>164</v>
      </c>
      <c r="K15710" t="s">
        <v>943</v>
      </c>
      <c r="L15710" s="82">
        <v>22878</v>
      </c>
      <c r="M15710" t="s">
        <v>16865</v>
      </c>
    </row>
    <row r="15711" spans="9:13" x14ac:dyDescent="0.25">
      <c r="I15711">
        <v>26704</v>
      </c>
      <c r="J15711" t="s">
        <v>372</v>
      </c>
      <c r="K15711" t="s">
        <v>827</v>
      </c>
      <c r="L15711" s="82">
        <v>22900</v>
      </c>
      <c r="M15711" t="s">
        <v>16866</v>
      </c>
    </row>
    <row r="15712" spans="9:13" x14ac:dyDescent="0.25">
      <c r="I15712">
        <v>26705</v>
      </c>
      <c r="J15712" t="s">
        <v>703</v>
      </c>
      <c r="K15712" t="s">
        <v>834</v>
      </c>
      <c r="L15712" s="82">
        <v>22698</v>
      </c>
      <c r="M15712" t="s">
        <v>16867</v>
      </c>
    </row>
    <row r="15713" spans="9:13" x14ac:dyDescent="0.25">
      <c r="I15713">
        <v>26706</v>
      </c>
      <c r="J15713" t="s">
        <v>526</v>
      </c>
      <c r="K15713" t="s">
        <v>397</v>
      </c>
      <c r="L15713" s="82">
        <v>22297</v>
      </c>
      <c r="M15713" t="s">
        <v>16868</v>
      </c>
    </row>
    <row r="15714" spans="9:13" x14ac:dyDescent="0.25">
      <c r="I15714">
        <v>26707</v>
      </c>
      <c r="J15714" t="s">
        <v>162</v>
      </c>
      <c r="K15714" t="s">
        <v>929</v>
      </c>
      <c r="L15714" s="82">
        <v>22397</v>
      </c>
      <c r="M15714" t="s">
        <v>16869</v>
      </c>
    </row>
    <row r="15715" spans="9:13" x14ac:dyDescent="0.25">
      <c r="I15715">
        <v>26708</v>
      </c>
      <c r="J15715" t="s">
        <v>450</v>
      </c>
      <c r="K15715" t="s">
        <v>986</v>
      </c>
      <c r="L15715" s="82">
        <v>22604</v>
      </c>
      <c r="M15715" t="s">
        <v>16870</v>
      </c>
    </row>
    <row r="15716" spans="9:13" x14ac:dyDescent="0.25">
      <c r="I15716">
        <v>26709</v>
      </c>
      <c r="J15716" t="s">
        <v>532</v>
      </c>
      <c r="K15716" t="s">
        <v>841</v>
      </c>
      <c r="L15716" s="82">
        <v>20282</v>
      </c>
      <c r="M15716" t="s">
        <v>16871</v>
      </c>
    </row>
    <row r="15717" spans="9:13" x14ac:dyDescent="0.25">
      <c r="I15717">
        <v>26710</v>
      </c>
      <c r="J15717" t="s">
        <v>265</v>
      </c>
      <c r="K15717" t="s">
        <v>987</v>
      </c>
      <c r="L15717" s="82">
        <v>20418</v>
      </c>
      <c r="M15717" t="s">
        <v>16872</v>
      </c>
    </row>
    <row r="15718" spans="9:13" x14ac:dyDescent="0.25">
      <c r="I15718">
        <v>26711</v>
      </c>
      <c r="J15718" t="s">
        <v>361</v>
      </c>
      <c r="K15718" t="s">
        <v>417</v>
      </c>
      <c r="L15718" s="82">
        <v>20295</v>
      </c>
      <c r="M15718" t="s">
        <v>16873</v>
      </c>
    </row>
    <row r="15719" spans="9:13" x14ac:dyDescent="0.25">
      <c r="I15719">
        <v>26712</v>
      </c>
      <c r="J15719" t="s">
        <v>291</v>
      </c>
      <c r="K15719" t="s">
        <v>692</v>
      </c>
      <c r="L15719" s="82">
        <v>19789</v>
      </c>
      <c r="M15719" t="s">
        <v>16874</v>
      </c>
    </row>
    <row r="15720" spans="9:13" x14ac:dyDescent="0.25">
      <c r="I15720">
        <v>26713</v>
      </c>
      <c r="J15720" t="s">
        <v>301</v>
      </c>
      <c r="K15720" t="s">
        <v>843</v>
      </c>
      <c r="L15720" s="82">
        <v>19809</v>
      </c>
      <c r="M15720" t="s">
        <v>16875</v>
      </c>
    </row>
    <row r="15721" spans="9:13" x14ac:dyDescent="0.25">
      <c r="I15721">
        <v>26714</v>
      </c>
      <c r="J15721" t="s">
        <v>207</v>
      </c>
      <c r="K15721" t="s">
        <v>909</v>
      </c>
      <c r="L15721" s="82">
        <v>19777</v>
      </c>
      <c r="M15721" t="s">
        <v>16876</v>
      </c>
    </row>
    <row r="15722" spans="9:13" x14ac:dyDescent="0.25">
      <c r="I15722">
        <v>26715</v>
      </c>
      <c r="J15722" t="s">
        <v>500</v>
      </c>
      <c r="K15722" t="s">
        <v>1001</v>
      </c>
      <c r="L15722" s="82">
        <v>19888</v>
      </c>
      <c r="M15722" t="s">
        <v>16877</v>
      </c>
    </row>
    <row r="15723" spans="9:13" x14ac:dyDescent="0.25">
      <c r="I15723">
        <v>26716</v>
      </c>
      <c r="J15723" t="s">
        <v>188</v>
      </c>
      <c r="K15723" t="s">
        <v>992</v>
      </c>
      <c r="L15723" s="82">
        <v>13108</v>
      </c>
      <c r="M15723" t="s">
        <v>16878</v>
      </c>
    </row>
    <row r="15724" spans="9:13" x14ac:dyDescent="0.25">
      <c r="I15724">
        <v>26717</v>
      </c>
      <c r="J15724" t="s">
        <v>292</v>
      </c>
      <c r="K15724" t="s">
        <v>1054</v>
      </c>
      <c r="L15724" s="82">
        <v>12842</v>
      </c>
      <c r="M15724" t="s">
        <v>16879</v>
      </c>
    </row>
    <row r="15725" spans="9:13" x14ac:dyDescent="0.25">
      <c r="I15725">
        <v>26718</v>
      </c>
      <c r="J15725" t="s">
        <v>530</v>
      </c>
      <c r="K15725" t="s">
        <v>862</v>
      </c>
      <c r="L15725" s="82">
        <v>13283</v>
      </c>
      <c r="M15725" t="s">
        <v>16880</v>
      </c>
    </row>
    <row r="15726" spans="9:13" x14ac:dyDescent="0.25">
      <c r="I15726">
        <v>26719</v>
      </c>
      <c r="J15726" t="s">
        <v>230</v>
      </c>
      <c r="K15726" t="s">
        <v>946</v>
      </c>
      <c r="L15726" s="82">
        <v>21971</v>
      </c>
      <c r="M15726" t="s">
        <v>16881</v>
      </c>
    </row>
    <row r="15727" spans="9:13" x14ac:dyDescent="0.25">
      <c r="I15727">
        <v>26720</v>
      </c>
      <c r="J15727" t="s">
        <v>170</v>
      </c>
      <c r="K15727" t="s">
        <v>1016</v>
      </c>
      <c r="L15727" s="82">
        <v>22043</v>
      </c>
      <c r="M15727" t="s">
        <v>16882</v>
      </c>
    </row>
    <row r="15728" spans="9:13" x14ac:dyDescent="0.25">
      <c r="I15728">
        <v>26721</v>
      </c>
      <c r="J15728" t="s">
        <v>649</v>
      </c>
      <c r="K15728" t="s">
        <v>848</v>
      </c>
      <c r="L15728" s="82">
        <v>22179</v>
      </c>
      <c r="M15728" t="s">
        <v>16883</v>
      </c>
    </row>
    <row r="15729" spans="9:13" x14ac:dyDescent="0.25">
      <c r="I15729">
        <v>26722</v>
      </c>
      <c r="J15729" t="s">
        <v>318</v>
      </c>
      <c r="K15729" t="s">
        <v>971</v>
      </c>
      <c r="L15729" s="82">
        <v>22197</v>
      </c>
      <c r="M15729" t="s">
        <v>16884</v>
      </c>
    </row>
    <row r="15730" spans="9:13" x14ac:dyDescent="0.25">
      <c r="I15730">
        <v>26723</v>
      </c>
      <c r="J15730" t="s">
        <v>289</v>
      </c>
      <c r="K15730" t="s">
        <v>596</v>
      </c>
      <c r="L15730" s="82">
        <v>22160</v>
      </c>
      <c r="M15730" t="s">
        <v>16885</v>
      </c>
    </row>
    <row r="15731" spans="9:13" x14ac:dyDescent="0.25">
      <c r="I15731">
        <v>26724</v>
      </c>
      <c r="J15731" t="s">
        <v>162</v>
      </c>
      <c r="K15731" t="s">
        <v>843</v>
      </c>
      <c r="L15731" s="82">
        <v>19989</v>
      </c>
      <c r="M15731" t="s">
        <v>16886</v>
      </c>
    </row>
    <row r="15732" spans="9:13" x14ac:dyDescent="0.25">
      <c r="I15732">
        <v>26725</v>
      </c>
      <c r="J15732" t="s">
        <v>332</v>
      </c>
      <c r="K15732" t="s">
        <v>992</v>
      </c>
      <c r="L15732" s="82">
        <v>19850</v>
      </c>
      <c r="M15732" t="s">
        <v>16887</v>
      </c>
    </row>
    <row r="15733" spans="9:13" x14ac:dyDescent="0.25">
      <c r="I15733">
        <v>26726</v>
      </c>
      <c r="J15733" t="s">
        <v>312</v>
      </c>
      <c r="K15733" t="s">
        <v>911</v>
      </c>
      <c r="L15733" s="82">
        <v>19828</v>
      </c>
      <c r="M15733" t="s">
        <v>16888</v>
      </c>
    </row>
    <row r="15734" spans="9:13" x14ac:dyDescent="0.25">
      <c r="I15734">
        <v>26727</v>
      </c>
      <c r="J15734" t="s">
        <v>299</v>
      </c>
      <c r="K15734" t="s">
        <v>957</v>
      </c>
      <c r="L15734" s="82">
        <v>19891</v>
      </c>
      <c r="M15734" t="s">
        <v>16889</v>
      </c>
    </row>
    <row r="15735" spans="9:13" x14ac:dyDescent="0.25">
      <c r="I15735">
        <v>26728</v>
      </c>
      <c r="J15735" t="s">
        <v>366</v>
      </c>
      <c r="K15735" t="s">
        <v>925</v>
      </c>
      <c r="L15735" s="82">
        <v>19392</v>
      </c>
      <c r="M15735" t="s">
        <v>16890</v>
      </c>
    </row>
    <row r="15736" spans="9:13" x14ac:dyDescent="0.25">
      <c r="I15736">
        <v>26729</v>
      </c>
      <c r="J15736" t="s">
        <v>490</v>
      </c>
      <c r="K15736" t="s">
        <v>937</v>
      </c>
      <c r="L15736" s="82">
        <v>19371</v>
      </c>
      <c r="M15736" t="s">
        <v>16891</v>
      </c>
    </row>
    <row r="15737" spans="9:13" x14ac:dyDescent="0.25">
      <c r="I15737">
        <v>26730</v>
      </c>
      <c r="J15737" t="s">
        <v>663</v>
      </c>
      <c r="K15737" t="s">
        <v>860</v>
      </c>
      <c r="L15737" s="82">
        <v>19111</v>
      </c>
      <c r="M15737" t="s">
        <v>16892</v>
      </c>
    </row>
    <row r="15738" spans="9:13" x14ac:dyDescent="0.25">
      <c r="I15738">
        <v>26731</v>
      </c>
      <c r="J15738" t="s">
        <v>169</v>
      </c>
      <c r="K15738" t="s">
        <v>957</v>
      </c>
      <c r="L15738" s="82">
        <v>19094</v>
      </c>
      <c r="M15738" t="s">
        <v>16893</v>
      </c>
    </row>
    <row r="15739" spans="9:13" x14ac:dyDescent="0.25">
      <c r="I15739">
        <v>26732</v>
      </c>
      <c r="J15739" t="s">
        <v>664</v>
      </c>
      <c r="K15739" t="s">
        <v>1144</v>
      </c>
      <c r="L15739" s="82">
        <v>19218</v>
      </c>
      <c r="M15739" t="s">
        <v>16894</v>
      </c>
    </row>
    <row r="15740" spans="9:13" x14ac:dyDescent="0.25">
      <c r="I15740">
        <v>26733</v>
      </c>
      <c r="J15740" t="s">
        <v>514</v>
      </c>
      <c r="K15740" t="s">
        <v>992</v>
      </c>
      <c r="L15740" s="82">
        <v>18894</v>
      </c>
      <c r="M15740" t="s">
        <v>16895</v>
      </c>
    </row>
    <row r="15741" spans="9:13" x14ac:dyDescent="0.25">
      <c r="I15741">
        <v>26734</v>
      </c>
      <c r="J15741" t="s">
        <v>363</v>
      </c>
      <c r="K15741" t="s">
        <v>864</v>
      </c>
      <c r="L15741" s="82">
        <v>18675</v>
      </c>
      <c r="M15741" t="s">
        <v>16896</v>
      </c>
    </row>
    <row r="15742" spans="9:13" x14ac:dyDescent="0.25">
      <c r="I15742">
        <v>26735</v>
      </c>
      <c r="J15742" t="s">
        <v>210</v>
      </c>
      <c r="K15742" t="s">
        <v>126</v>
      </c>
      <c r="L15742" s="82">
        <v>18673</v>
      </c>
      <c r="M15742" t="s">
        <v>16897</v>
      </c>
    </row>
    <row r="15743" spans="9:13" x14ac:dyDescent="0.25">
      <c r="I15743">
        <v>26736</v>
      </c>
      <c r="J15743" t="s">
        <v>392</v>
      </c>
      <c r="K15743" t="s">
        <v>967</v>
      </c>
      <c r="L15743" s="82">
        <v>18164</v>
      </c>
      <c r="M15743" t="s">
        <v>16898</v>
      </c>
    </row>
    <row r="15744" spans="9:13" x14ac:dyDescent="0.25">
      <c r="I15744">
        <v>26737</v>
      </c>
      <c r="J15744" t="s">
        <v>450</v>
      </c>
      <c r="K15744" t="s">
        <v>836</v>
      </c>
      <c r="L15744" s="82">
        <v>18164</v>
      </c>
      <c r="M15744" t="s">
        <v>16899</v>
      </c>
    </row>
    <row r="15745" spans="9:13" x14ac:dyDescent="0.25">
      <c r="I15745">
        <v>26738</v>
      </c>
      <c r="J15745" t="s">
        <v>450</v>
      </c>
      <c r="K15745" t="s">
        <v>861</v>
      </c>
      <c r="L15745" s="82">
        <v>18028</v>
      </c>
      <c r="M15745" t="s">
        <v>16900</v>
      </c>
    </row>
    <row r="15746" spans="9:13" x14ac:dyDescent="0.25">
      <c r="I15746">
        <v>26739</v>
      </c>
      <c r="J15746" t="s">
        <v>484</v>
      </c>
      <c r="K15746" t="s">
        <v>922</v>
      </c>
      <c r="L15746" s="82">
        <v>23509</v>
      </c>
      <c r="M15746" t="s">
        <v>16901</v>
      </c>
    </row>
    <row r="15747" spans="9:13" x14ac:dyDescent="0.25">
      <c r="I15747">
        <v>26740</v>
      </c>
      <c r="J15747" t="s">
        <v>223</v>
      </c>
      <c r="K15747" t="s">
        <v>866</v>
      </c>
      <c r="L15747" s="82">
        <v>23336</v>
      </c>
      <c r="M15747" t="s">
        <v>16902</v>
      </c>
    </row>
    <row r="15748" spans="9:13" x14ac:dyDescent="0.25">
      <c r="I15748">
        <v>26741</v>
      </c>
      <c r="J15748" t="s">
        <v>550</v>
      </c>
      <c r="K15748" t="s">
        <v>970</v>
      </c>
      <c r="L15748" s="82">
        <v>24702</v>
      </c>
      <c r="M15748" t="s">
        <v>16903</v>
      </c>
    </row>
    <row r="15749" spans="9:13" x14ac:dyDescent="0.25">
      <c r="I15749">
        <v>26742</v>
      </c>
      <c r="J15749" t="s">
        <v>283</v>
      </c>
      <c r="K15749" t="s">
        <v>955</v>
      </c>
      <c r="L15749" s="82">
        <v>9930</v>
      </c>
      <c r="M15749" t="s">
        <v>16904</v>
      </c>
    </row>
    <row r="15750" spans="9:13" x14ac:dyDescent="0.25">
      <c r="I15750">
        <v>26743</v>
      </c>
      <c r="J15750" t="s">
        <v>656</v>
      </c>
      <c r="K15750" t="s">
        <v>897</v>
      </c>
      <c r="L15750" s="82">
        <v>22750</v>
      </c>
      <c r="M15750" t="s">
        <v>16905</v>
      </c>
    </row>
    <row r="15751" spans="9:13" x14ac:dyDescent="0.25">
      <c r="I15751">
        <v>26744</v>
      </c>
      <c r="J15751" t="s">
        <v>397</v>
      </c>
      <c r="K15751" t="s">
        <v>850</v>
      </c>
      <c r="L15751" s="82">
        <v>22870</v>
      </c>
      <c r="M15751" t="s">
        <v>16906</v>
      </c>
    </row>
    <row r="15752" spans="9:13" x14ac:dyDescent="0.25">
      <c r="I15752">
        <v>26745</v>
      </c>
      <c r="J15752" t="s">
        <v>708</v>
      </c>
      <c r="K15752" t="s">
        <v>822</v>
      </c>
      <c r="L15752" s="82">
        <v>22970</v>
      </c>
      <c r="M15752" t="s">
        <v>16907</v>
      </c>
    </row>
    <row r="15753" spans="9:13" x14ac:dyDescent="0.25">
      <c r="I15753">
        <v>26746</v>
      </c>
      <c r="J15753" t="s">
        <v>323</v>
      </c>
      <c r="K15753" t="s">
        <v>934</v>
      </c>
      <c r="L15753" s="82">
        <v>22316</v>
      </c>
      <c r="M15753" t="s">
        <v>16908</v>
      </c>
    </row>
    <row r="15754" spans="9:13" x14ac:dyDescent="0.25">
      <c r="I15754">
        <v>26747</v>
      </c>
      <c r="J15754" t="s">
        <v>721</v>
      </c>
      <c r="K15754" t="s">
        <v>904</v>
      </c>
      <c r="L15754" s="82">
        <v>22286</v>
      </c>
      <c r="M15754" t="s">
        <v>16909</v>
      </c>
    </row>
    <row r="15755" spans="9:13" x14ac:dyDescent="0.25">
      <c r="I15755">
        <v>26748</v>
      </c>
      <c r="J15755" t="s">
        <v>481</v>
      </c>
      <c r="K15755" t="s">
        <v>962</v>
      </c>
      <c r="L15755" s="82">
        <v>24184</v>
      </c>
      <c r="M15755" t="s">
        <v>16910</v>
      </c>
    </row>
    <row r="15756" spans="9:13" x14ac:dyDescent="0.25">
      <c r="I15756">
        <v>26749</v>
      </c>
      <c r="J15756" t="s">
        <v>367</v>
      </c>
      <c r="K15756" t="s">
        <v>966</v>
      </c>
      <c r="L15756" s="82">
        <v>24354</v>
      </c>
      <c r="M15756" t="s">
        <v>16911</v>
      </c>
    </row>
    <row r="15757" spans="9:13" x14ac:dyDescent="0.25">
      <c r="I15757">
        <v>26750</v>
      </c>
      <c r="J15757" t="s">
        <v>519</v>
      </c>
      <c r="K15757" t="s">
        <v>827</v>
      </c>
      <c r="L15757" s="82">
        <v>21955</v>
      </c>
      <c r="M15757" t="s">
        <v>16912</v>
      </c>
    </row>
    <row r="15758" spans="9:13" x14ac:dyDescent="0.25">
      <c r="I15758">
        <v>26751</v>
      </c>
      <c r="J15758" t="s">
        <v>241</v>
      </c>
      <c r="K15758" t="s">
        <v>880</v>
      </c>
      <c r="L15758" s="82">
        <v>22122</v>
      </c>
      <c r="M15758" t="s">
        <v>16913</v>
      </c>
    </row>
    <row r="15759" spans="9:13" x14ac:dyDescent="0.25">
      <c r="I15759">
        <v>26752</v>
      </c>
      <c r="J15759" t="s">
        <v>351</v>
      </c>
      <c r="K15759" t="s">
        <v>891</v>
      </c>
      <c r="L15759" s="82">
        <v>22177</v>
      </c>
      <c r="M15759" t="s">
        <v>16914</v>
      </c>
    </row>
    <row r="15760" spans="9:13" x14ac:dyDescent="0.25">
      <c r="I15760">
        <v>26753</v>
      </c>
      <c r="J15760" t="s">
        <v>581</v>
      </c>
      <c r="K15760" t="s">
        <v>952</v>
      </c>
      <c r="L15760" s="82">
        <v>22120</v>
      </c>
      <c r="M15760" t="s">
        <v>16915</v>
      </c>
    </row>
    <row r="15761" spans="9:13" x14ac:dyDescent="0.25">
      <c r="I15761">
        <v>26754</v>
      </c>
      <c r="J15761" t="s">
        <v>721</v>
      </c>
      <c r="K15761" t="s">
        <v>1048</v>
      </c>
      <c r="L15761" s="82">
        <v>22191</v>
      </c>
      <c r="M15761" t="s">
        <v>16916</v>
      </c>
    </row>
    <row r="15762" spans="9:13" x14ac:dyDescent="0.25">
      <c r="I15762">
        <v>26755</v>
      </c>
      <c r="J15762" t="s">
        <v>529</v>
      </c>
      <c r="K15762" t="s">
        <v>968</v>
      </c>
      <c r="L15762" s="82">
        <v>23896</v>
      </c>
      <c r="M15762" t="s">
        <v>16917</v>
      </c>
    </row>
    <row r="15763" spans="9:13" x14ac:dyDescent="0.25">
      <c r="I15763">
        <v>26756</v>
      </c>
      <c r="J15763" t="s">
        <v>310</v>
      </c>
      <c r="K15763" t="s">
        <v>937</v>
      </c>
      <c r="L15763" s="82">
        <v>23981</v>
      </c>
      <c r="M15763" t="s">
        <v>16918</v>
      </c>
    </row>
    <row r="15764" spans="9:13" x14ac:dyDescent="0.25">
      <c r="I15764">
        <v>26757</v>
      </c>
      <c r="J15764" t="s">
        <v>257</v>
      </c>
      <c r="K15764" t="s">
        <v>911</v>
      </c>
      <c r="L15764" s="82">
        <v>21623</v>
      </c>
      <c r="M15764" t="s">
        <v>16919</v>
      </c>
    </row>
    <row r="15765" spans="9:13" x14ac:dyDescent="0.25">
      <c r="I15765">
        <v>26758</v>
      </c>
      <c r="J15765" t="s">
        <v>224</v>
      </c>
      <c r="K15765" t="s">
        <v>842</v>
      </c>
      <c r="L15765" s="82">
        <v>21611</v>
      </c>
      <c r="M15765" t="s">
        <v>16920</v>
      </c>
    </row>
    <row r="15766" spans="9:13" x14ac:dyDescent="0.25">
      <c r="I15766">
        <v>26759</v>
      </c>
      <c r="J15766" t="s">
        <v>319</v>
      </c>
      <c r="K15766" t="s">
        <v>698</v>
      </c>
      <c r="L15766" s="82">
        <v>23070</v>
      </c>
      <c r="M15766" t="s">
        <v>16921</v>
      </c>
    </row>
    <row r="15767" spans="9:13" x14ac:dyDescent="0.25">
      <c r="I15767">
        <v>26760</v>
      </c>
      <c r="J15767" t="s">
        <v>450</v>
      </c>
      <c r="K15767" t="s">
        <v>876</v>
      </c>
      <c r="L15767" s="82">
        <v>23302</v>
      </c>
      <c r="M15767" t="s">
        <v>16922</v>
      </c>
    </row>
    <row r="15768" spans="9:13" x14ac:dyDescent="0.25">
      <c r="I15768">
        <v>26761</v>
      </c>
      <c r="J15768" t="s">
        <v>728</v>
      </c>
      <c r="K15768" t="s">
        <v>951</v>
      </c>
      <c r="L15768" s="82">
        <v>22831</v>
      </c>
      <c r="M15768" t="s">
        <v>16923</v>
      </c>
    </row>
    <row r="15769" spans="9:13" x14ac:dyDescent="0.25">
      <c r="I15769">
        <v>26762</v>
      </c>
      <c r="J15769" t="s">
        <v>551</v>
      </c>
      <c r="K15769" t="s">
        <v>891</v>
      </c>
      <c r="L15769" s="82">
        <v>22746</v>
      </c>
      <c r="M15769" t="s">
        <v>16924</v>
      </c>
    </row>
    <row r="15770" spans="9:13" x14ac:dyDescent="0.25">
      <c r="I15770">
        <v>26763</v>
      </c>
      <c r="J15770" t="s">
        <v>431</v>
      </c>
      <c r="K15770" t="s">
        <v>922</v>
      </c>
      <c r="L15770" s="82">
        <v>22325</v>
      </c>
      <c r="M15770" t="s">
        <v>16925</v>
      </c>
    </row>
    <row r="15771" spans="9:13" x14ac:dyDescent="0.25">
      <c r="I15771">
        <v>26764</v>
      </c>
      <c r="J15771" t="s">
        <v>254</v>
      </c>
      <c r="K15771" t="s">
        <v>946</v>
      </c>
      <c r="L15771" s="82">
        <v>22321</v>
      </c>
      <c r="M15771" t="s">
        <v>16926</v>
      </c>
    </row>
    <row r="15772" spans="9:13" x14ac:dyDescent="0.25">
      <c r="I15772">
        <v>26765</v>
      </c>
      <c r="J15772" t="s">
        <v>418</v>
      </c>
      <c r="K15772" t="s">
        <v>982</v>
      </c>
      <c r="L15772" s="82">
        <v>22343</v>
      </c>
      <c r="M15772" t="s">
        <v>16927</v>
      </c>
    </row>
    <row r="15773" spans="9:13" x14ac:dyDescent="0.25">
      <c r="I15773">
        <v>26766</v>
      </c>
      <c r="J15773" t="s">
        <v>730</v>
      </c>
      <c r="K15773" t="s">
        <v>870</v>
      </c>
      <c r="L15773" s="82">
        <v>22535</v>
      </c>
      <c r="M15773" t="s">
        <v>16928</v>
      </c>
    </row>
    <row r="15774" spans="9:13" x14ac:dyDescent="0.25">
      <c r="I15774">
        <v>26767</v>
      </c>
      <c r="J15774" t="s">
        <v>429</v>
      </c>
      <c r="K15774" t="s">
        <v>919</v>
      </c>
      <c r="L15774" s="82">
        <v>21118</v>
      </c>
      <c r="M15774" t="s">
        <v>16929</v>
      </c>
    </row>
    <row r="15775" spans="9:13" x14ac:dyDescent="0.25">
      <c r="I15775">
        <v>26768</v>
      </c>
      <c r="J15775" t="s">
        <v>617</v>
      </c>
      <c r="K15775" t="s">
        <v>922</v>
      </c>
      <c r="L15775" s="82">
        <v>21166</v>
      </c>
      <c r="M15775" t="s">
        <v>16930</v>
      </c>
    </row>
    <row r="15776" spans="9:13" x14ac:dyDescent="0.25">
      <c r="I15776">
        <v>26769</v>
      </c>
      <c r="J15776" t="s">
        <v>600</v>
      </c>
      <c r="K15776" t="s">
        <v>846</v>
      </c>
      <c r="L15776" s="82">
        <v>13290</v>
      </c>
      <c r="M15776" t="s">
        <v>16931</v>
      </c>
    </row>
    <row r="15777" spans="9:13" x14ac:dyDescent="0.25">
      <c r="I15777">
        <v>26770</v>
      </c>
      <c r="J15777" t="s">
        <v>558</v>
      </c>
      <c r="K15777" t="s">
        <v>1002</v>
      </c>
      <c r="L15777" s="82">
        <v>22058</v>
      </c>
      <c r="M15777" t="s">
        <v>16932</v>
      </c>
    </row>
    <row r="15778" spans="9:13" x14ac:dyDescent="0.25">
      <c r="I15778">
        <v>26771</v>
      </c>
      <c r="J15778" t="s">
        <v>703</v>
      </c>
      <c r="K15778" t="s">
        <v>965</v>
      </c>
      <c r="L15778" s="82">
        <v>22069</v>
      </c>
      <c r="M15778" t="s">
        <v>16933</v>
      </c>
    </row>
    <row r="15779" spans="9:13" x14ac:dyDescent="0.25">
      <c r="I15779">
        <v>26772</v>
      </c>
      <c r="J15779" t="s">
        <v>545</v>
      </c>
      <c r="K15779" t="s">
        <v>975</v>
      </c>
      <c r="L15779" s="82">
        <v>21966</v>
      </c>
      <c r="M15779" t="s">
        <v>16934</v>
      </c>
    </row>
    <row r="15780" spans="9:13" x14ac:dyDescent="0.25">
      <c r="I15780">
        <v>26773</v>
      </c>
      <c r="J15780" t="s">
        <v>302</v>
      </c>
      <c r="K15780" t="s">
        <v>664</v>
      </c>
      <c r="L15780" s="82">
        <v>21992</v>
      </c>
      <c r="M15780" t="s">
        <v>16935</v>
      </c>
    </row>
    <row r="15781" spans="9:13" x14ac:dyDescent="0.25">
      <c r="I15781">
        <v>26774</v>
      </c>
      <c r="J15781" t="s">
        <v>586</v>
      </c>
      <c r="K15781" t="s">
        <v>262</v>
      </c>
      <c r="L15781" s="82">
        <v>21076</v>
      </c>
      <c r="M15781" t="s">
        <v>16936</v>
      </c>
    </row>
    <row r="15782" spans="9:13" x14ac:dyDescent="0.25">
      <c r="I15782">
        <v>26775</v>
      </c>
      <c r="J15782" t="s">
        <v>723</v>
      </c>
      <c r="K15782" t="s">
        <v>417</v>
      </c>
      <c r="L15782" s="82">
        <v>28055</v>
      </c>
      <c r="M15782" t="s">
        <v>16937</v>
      </c>
    </row>
    <row r="15783" spans="9:13" x14ac:dyDescent="0.25">
      <c r="I15783">
        <v>26776</v>
      </c>
      <c r="J15783" t="s">
        <v>347</v>
      </c>
      <c r="K15783" t="s">
        <v>1008</v>
      </c>
      <c r="L15783" s="82">
        <v>28028</v>
      </c>
      <c r="M15783" t="s">
        <v>16938</v>
      </c>
    </row>
    <row r="15784" spans="9:13" x14ac:dyDescent="0.25">
      <c r="I15784">
        <v>26777</v>
      </c>
      <c r="J15784" t="s">
        <v>454</v>
      </c>
      <c r="K15784" t="s">
        <v>957</v>
      </c>
      <c r="L15784" s="82">
        <v>27442</v>
      </c>
      <c r="M15784" t="s">
        <v>16939</v>
      </c>
    </row>
    <row r="15785" spans="9:13" x14ac:dyDescent="0.25">
      <c r="I15785">
        <v>26778</v>
      </c>
      <c r="J15785" t="s">
        <v>491</v>
      </c>
      <c r="K15785" t="s">
        <v>891</v>
      </c>
      <c r="L15785" s="82">
        <v>27555</v>
      </c>
      <c r="M15785" t="s">
        <v>16940</v>
      </c>
    </row>
    <row r="15786" spans="9:13" x14ac:dyDescent="0.25">
      <c r="I15786">
        <v>26779</v>
      </c>
      <c r="J15786" t="s">
        <v>318</v>
      </c>
      <c r="K15786" t="s">
        <v>875</v>
      </c>
      <c r="L15786" s="82">
        <v>29384</v>
      </c>
      <c r="M15786" t="s">
        <v>16941</v>
      </c>
    </row>
    <row r="15787" spans="9:13" x14ac:dyDescent="0.25">
      <c r="I15787">
        <v>26780</v>
      </c>
      <c r="J15787" t="s">
        <v>244</v>
      </c>
      <c r="K15787" t="s">
        <v>876</v>
      </c>
      <c r="L15787" s="82">
        <v>29254</v>
      </c>
      <c r="M15787" t="s">
        <v>16942</v>
      </c>
    </row>
    <row r="15788" spans="9:13" x14ac:dyDescent="0.25">
      <c r="I15788">
        <v>26781</v>
      </c>
      <c r="J15788" t="s">
        <v>265</v>
      </c>
      <c r="K15788" t="s">
        <v>887</v>
      </c>
      <c r="L15788" s="82">
        <v>29193</v>
      </c>
      <c r="M15788" t="s">
        <v>16943</v>
      </c>
    </row>
    <row r="15789" spans="9:13" x14ac:dyDescent="0.25">
      <c r="I15789">
        <v>26782</v>
      </c>
      <c r="J15789" t="s">
        <v>170</v>
      </c>
      <c r="K15789" t="s">
        <v>958</v>
      </c>
      <c r="L15789" s="82">
        <v>29489</v>
      </c>
      <c r="M15789" t="s">
        <v>16944</v>
      </c>
    </row>
    <row r="15790" spans="9:13" x14ac:dyDescent="0.25">
      <c r="I15790">
        <v>26783</v>
      </c>
      <c r="J15790" t="s">
        <v>531</v>
      </c>
      <c r="K15790" t="s">
        <v>823</v>
      </c>
      <c r="L15790" s="82">
        <v>29330</v>
      </c>
      <c r="M15790" t="s">
        <v>16945</v>
      </c>
    </row>
    <row r="15791" spans="9:13" x14ac:dyDescent="0.25">
      <c r="I15791">
        <v>26784</v>
      </c>
      <c r="J15791" t="s">
        <v>619</v>
      </c>
      <c r="K15791" t="s">
        <v>823</v>
      </c>
      <c r="L15791" s="82">
        <v>17082</v>
      </c>
      <c r="M15791" t="s">
        <v>16946</v>
      </c>
    </row>
    <row r="15792" spans="9:13" x14ac:dyDescent="0.25">
      <c r="I15792">
        <v>26785</v>
      </c>
      <c r="J15792" t="s">
        <v>682</v>
      </c>
      <c r="K15792" t="s">
        <v>869</v>
      </c>
      <c r="L15792" s="82">
        <v>13772</v>
      </c>
      <c r="M15792" t="s">
        <v>16947</v>
      </c>
    </row>
    <row r="15793" spans="9:13" x14ac:dyDescent="0.25">
      <c r="I15793">
        <v>26786</v>
      </c>
      <c r="J15793" t="s">
        <v>170</v>
      </c>
      <c r="K15793" t="s">
        <v>992</v>
      </c>
      <c r="L15793" s="82">
        <v>28611</v>
      </c>
      <c r="M15793" t="s">
        <v>16948</v>
      </c>
    </row>
    <row r="15794" spans="9:13" x14ac:dyDescent="0.25">
      <c r="I15794">
        <v>26787</v>
      </c>
      <c r="J15794" t="s">
        <v>453</v>
      </c>
      <c r="K15794" t="s">
        <v>993</v>
      </c>
      <c r="L15794" s="82">
        <v>28737</v>
      </c>
      <c r="M15794" t="s">
        <v>16949</v>
      </c>
    </row>
    <row r="15795" spans="9:13" x14ac:dyDescent="0.25">
      <c r="I15795">
        <v>26788</v>
      </c>
      <c r="J15795" t="s">
        <v>168</v>
      </c>
      <c r="K15795" t="s">
        <v>933</v>
      </c>
      <c r="L15795" s="82">
        <v>28621</v>
      </c>
      <c r="M15795" t="s">
        <v>16950</v>
      </c>
    </row>
    <row r="15796" spans="9:13" x14ac:dyDescent="0.25">
      <c r="I15796">
        <v>26789</v>
      </c>
      <c r="J15796" t="s">
        <v>208</v>
      </c>
      <c r="K15796" t="s">
        <v>936</v>
      </c>
      <c r="L15796" s="82">
        <v>28804</v>
      </c>
      <c r="M15796" t="s">
        <v>16951</v>
      </c>
    </row>
    <row r="15797" spans="9:13" x14ac:dyDescent="0.25">
      <c r="I15797">
        <v>26790</v>
      </c>
      <c r="J15797" t="s">
        <v>163</v>
      </c>
      <c r="K15797" t="s">
        <v>945</v>
      </c>
      <c r="L15797" s="82">
        <v>28177</v>
      </c>
      <c r="M15797" t="s">
        <v>16952</v>
      </c>
    </row>
    <row r="15798" spans="9:13" x14ac:dyDescent="0.25">
      <c r="I15798">
        <v>26791</v>
      </c>
      <c r="J15798" t="s">
        <v>571</v>
      </c>
      <c r="K15798" t="s">
        <v>853</v>
      </c>
      <c r="L15798" s="82">
        <v>28433</v>
      </c>
      <c r="M15798" t="s">
        <v>16953</v>
      </c>
    </row>
    <row r="15799" spans="9:13" x14ac:dyDescent="0.25">
      <c r="I15799">
        <v>26792</v>
      </c>
      <c r="J15799" t="s">
        <v>216</v>
      </c>
      <c r="K15799" t="s">
        <v>823</v>
      </c>
      <c r="L15799" s="82">
        <v>28282</v>
      </c>
      <c r="M15799" t="s">
        <v>16954</v>
      </c>
    </row>
    <row r="15800" spans="9:13" x14ac:dyDescent="0.25">
      <c r="I15800">
        <v>26793</v>
      </c>
      <c r="J15800" t="s">
        <v>186</v>
      </c>
      <c r="K15800" t="s">
        <v>615</v>
      </c>
      <c r="L15800" s="82">
        <v>28202</v>
      </c>
      <c r="M15800" t="s">
        <v>16955</v>
      </c>
    </row>
    <row r="15801" spans="9:13" x14ac:dyDescent="0.25">
      <c r="I15801">
        <v>26794</v>
      </c>
      <c r="J15801" t="s">
        <v>202</v>
      </c>
      <c r="K15801" t="s">
        <v>855</v>
      </c>
      <c r="L15801" s="82">
        <v>29185</v>
      </c>
      <c r="M15801" t="s">
        <v>16956</v>
      </c>
    </row>
    <row r="15802" spans="9:13" x14ac:dyDescent="0.25">
      <c r="I15802">
        <v>26795</v>
      </c>
      <c r="J15802" t="s">
        <v>366</v>
      </c>
      <c r="K15802" t="s">
        <v>965</v>
      </c>
      <c r="L15802" s="82">
        <v>14805</v>
      </c>
      <c r="M15802" t="s">
        <v>16957</v>
      </c>
    </row>
    <row r="15803" spans="9:13" x14ac:dyDescent="0.25">
      <c r="I15803">
        <v>26796</v>
      </c>
      <c r="J15803" t="s">
        <v>553</v>
      </c>
      <c r="K15803" t="s">
        <v>879</v>
      </c>
      <c r="L15803" s="82">
        <v>15057</v>
      </c>
      <c r="M15803" t="s">
        <v>16958</v>
      </c>
    </row>
    <row r="15804" spans="9:13" x14ac:dyDescent="0.25">
      <c r="I15804">
        <v>26797</v>
      </c>
      <c r="J15804" t="s">
        <v>321</v>
      </c>
      <c r="K15804" t="s">
        <v>975</v>
      </c>
      <c r="L15804" s="82">
        <v>15818</v>
      </c>
      <c r="M15804" t="s">
        <v>16959</v>
      </c>
    </row>
    <row r="15805" spans="9:13" x14ac:dyDescent="0.25">
      <c r="I15805">
        <v>26798</v>
      </c>
      <c r="J15805" t="s">
        <v>503</v>
      </c>
      <c r="K15805" t="s">
        <v>856</v>
      </c>
      <c r="L15805" s="82">
        <v>27770</v>
      </c>
      <c r="M15805" t="s">
        <v>16960</v>
      </c>
    </row>
    <row r="15806" spans="9:13" x14ac:dyDescent="0.25">
      <c r="I15806">
        <v>26799</v>
      </c>
      <c r="J15806" t="s">
        <v>229</v>
      </c>
      <c r="K15806" t="s">
        <v>171</v>
      </c>
      <c r="L15806" s="82">
        <v>28022</v>
      </c>
      <c r="M15806" t="s">
        <v>16961</v>
      </c>
    </row>
    <row r="15807" spans="9:13" x14ac:dyDescent="0.25">
      <c r="I15807">
        <v>26800</v>
      </c>
      <c r="J15807" t="s">
        <v>160</v>
      </c>
      <c r="K15807" t="s">
        <v>958</v>
      </c>
      <c r="L15807" s="82">
        <v>28040</v>
      </c>
      <c r="M15807" t="s">
        <v>16962</v>
      </c>
    </row>
    <row r="15808" spans="9:13" x14ac:dyDescent="0.25">
      <c r="I15808">
        <v>26801</v>
      </c>
      <c r="J15808" t="s">
        <v>164</v>
      </c>
      <c r="K15808" t="s">
        <v>986</v>
      </c>
      <c r="L15808" s="82">
        <v>27960</v>
      </c>
      <c r="M15808" t="s">
        <v>16963</v>
      </c>
    </row>
    <row r="15809" spans="9:13" x14ac:dyDescent="0.25">
      <c r="I15809">
        <v>26802</v>
      </c>
      <c r="J15809" t="s">
        <v>227</v>
      </c>
      <c r="K15809" t="s">
        <v>939</v>
      </c>
      <c r="L15809" s="82">
        <v>27711</v>
      </c>
      <c r="M15809" t="s">
        <v>16964</v>
      </c>
    </row>
    <row r="15810" spans="9:13" x14ac:dyDescent="0.25">
      <c r="I15810">
        <v>26803</v>
      </c>
      <c r="J15810" t="s">
        <v>337</v>
      </c>
      <c r="K15810" t="s">
        <v>835</v>
      </c>
      <c r="L15810" s="82">
        <v>27067</v>
      </c>
      <c r="M15810" t="s">
        <v>16965</v>
      </c>
    </row>
    <row r="15811" spans="9:13" x14ac:dyDescent="0.25">
      <c r="I15811">
        <v>26804</v>
      </c>
      <c r="J15811" t="s">
        <v>343</v>
      </c>
      <c r="K15811" t="s">
        <v>939</v>
      </c>
      <c r="L15811" s="82">
        <v>27345</v>
      </c>
      <c r="M15811" t="s">
        <v>16966</v>
      </c>
    </row>
    <row r="15812" spans="9:13" x14ac:dyDescent="0.25">
      <c r="I15812">
        <v>26805</v>
      </c>
      <c r="J15812" t="s">
        <v>467</v>
      </c>
      <c r="K15812" t="s">
        <v>874</v>
      </c>
      <c r="L15812" s="82">
        <v>26946</v>
      </c>
      <c r="M15812" t="s">
        <v>16967</v>
      </c>
    </row>
    <row r="15813" spans="9:13" x14ac:dyDescent="0.25">
      <c r="I15813">
        <v>26806</v>
      </c>
      <c r="J15813" t="s">
        <v>211</v>
      </c>
      <c r="K15813" t="s">
        <v>397</v>
      </c>
      <c r="L15813" s="82">
        <v>24005</v>
      </c>
      <c r="M15813" t="s">
        <v>16968</v>
      </c>
    </row>
    <row r="15814" spans="9:13" x14ac:dyDescent="0.25">
      <c r="I15814">
        <v>26807</v>
      </c>
      <c r="J15814" t="s">
        <v>326</v>
      </c>
      <c r="K15814" t="s">
        <v>995</v>
      </c>
      <c r="L15814" s="82">
        <v>23997</v>
      </c>
      <c r="M15814" t="s">
        <v>16969</v>
      </c>
    </row>
    <row r="15815" spans="9:13" x14ac:dyDescent="0.25">
      <c r="I15815">
        <v>26808</v>
      </c>
      <c r="J15815" t="s">
        <v>497</v>
      </c>
      <c r="K15815" t="s">
        <v>933</v>
      </c>
      <c r="L15815" s="82">
        <v>23768</v>
      </c>
      <c r="M15815" t="s">
        <v>16970</v>
      </c>
    </row>
    <row r="15816" spans="9:13" x14ac:dyDescent="0.25">
      <c r="I15816">
        <v>26809</v>
      </c>
      <c r="J15816" t="s">
        <v>244</v>
      </c>
      <c r="K15816" t="s">
        <v>363</v>
      </c>
      <c r="L15816" s="82">
        <v>24050</v>
      </c>
      <c r="M15816" t="s">
        <v>16971</v>
      </c>
    </row>
    <row r="15817" spans="9:13" x14ac:dyDescent="0.25">
      <c r="I15817">
        <v>26810</v>
      </c>
      <c r="J15817" t="s">
        <v>563</v>
      </c>
      <c r="K15817" t="s">
        <v>949</v>
      </c>
      <c r="L15817" s="82">
        <v>23875</v>
      </c>
      <c r="M15817" t="s">
        <v>16972</v>
      </c>
    </row>
    <row r="15818" spans="9:13" x14ac:dyDescent="0.25">
      <c r="I15818">
        <v>26811</v>
      </c>
      <c r="J15818" t="s">
        <v>551</v>
      </c>
      <c r="K15818" t="s">
        <v>860</v>
      </c>
      <c r="L15818" s="82">
        <v>24019</v>
      </c>
      <c r="M15818" t="s">
        <v>16973</v>
      </c>
    </row>
    <row r="15819" spans="9:13" x14ac:dyDescent="0.25">
      <c r="I15819">
        <v>26812</v>
      </c>
      <c r="J15819" t="s">
        <v>283</v>
      </c>
      <c r="K15819" t="s">
        <v>857</v>
      </c>
      <c r="L15819" s="82">
        <v>23993</v>
      </c>
      <c r="M15819" t="s">
        <v>16974</v>
      </c>
    </row>
    <row r="15820" spans="9:13" x14ac:dyDescent="0.25">
      <c r="I15820">
        <v>26813</v>
      </c>
      <c r="J15820" t="s">
        <v>337</v>
      </c>
      <c r="K15820" t="s">
        <v>871</v>
      </c>
      <c r="L15820" s="82">
        <v>23938</v>
      </c>
      <c r="M15820" t="s">
        <v>16975</v>
      </c>
    </row>
    <row r="15821" spans="9:13" x14ac:dyDescent="0.25">
      <c r="I15821">
        <v>26814</v>
      </c>
      <c r="J15821" t="s">
        <v>562</v>
      </c>
      <c r="K15821" t="s">
        <v>857</v>
      </c>
      <c r="L15821" s="82">
        <v>23836</v>
      </c>
      <c r="M15821" t="s">
        <v>16976</v>
      </c>
    </row>
    <row r="15822" spans="9:13" x14ac:dyDescent="0.25">
      <c r="I15822">
        <v>26815</v>
      </c>
      <c r="J15822" t="s">
        <v>359</v>
      </c>
      <c r="K15822" t="s">
        <v>887</v>
      </c>
      <c r="L15822" s="82">
        <v>23865</v>
      </c>
      <c r="M15822" t="s">
        <v>16977</v>
      </c>
    </row>
    <row r="15823" spans="9:13" x14ac:dyDescent="0.25">
      <c r="I15823">
        <v>26816</v>
      </c>
      <c r="J15823" t="s">
        <v>678</v>
      </c>
      <c r="K15823" t="s">
        <v>920</v>
      </c>
      <c r="L15823" s="82">
        <v>24906</v>
      </c>
      <c r="M15823" t="s">
        <v>16978</v>
      </c>
    </row>
    <row r="15824" spans="9:13" x14ac:dyDescent="0.25">
      <c r="I15824">
        <v>26817</v>
      </c>
      <c r="J15824" t="s">
        <v>426</v>
      </c>
      <c r="K15824" t="s">
        <v>1002</v>
      </c>
      <c r="L15824" s="82">
        <v>25133</v>
      </c>
      <c r="M15824" t="s">
        <v>16979</v>
      </c>
    </row>
    <row r="15825" spans="9:13" x14ac:dyDescent="0.25">
      <c r="I15825">
        <v>26818</v>
      </c>
      <c r="J15825" t="s">
        <v>276</v>
      </c>
      <c r="K15825" t="s">
        <v>918</v>
      </c>
      <c r="L15825" s="82">
        <v>24639</v>
      </c>
      <c r="M15825" t="s">
        <v>16980</v>
      </c>
    </row>
    <row r="15826" spans="9:13" x14ac:dyDescent="0.25">
      <c r="I15826">
        <v>26819</v>
      </c>
      <c r="J15826" t="s">
        <v>289</v>
      </c>
      <c r="K15826" t="s">
        <v>397</v>
      </c>
      <c r="L15826" s="82">
        <v>24524</v>
      </c>
      <c r="M15826" t="s">
        <v>16981</v>
      </c>
    </row>
    <row r="15827" spans="9:13" x14ac:dyDescent="0.25">
      <c r="I15827">
        <v>26820</v>
      </c>
      <c r="J15827" t="s">
        <v>195</v>
      </c>
      <c r="K15827" t="s">
        <v>853</v>
      </c>
      <c r="L15827" s="82">
        <v>24594</v>
      </c>
      <c r="M15827" t="s">
        <v>16982</v>
      </c>
    </row>
    <row r="15828" spans="9:13" x14ac:dyDescent="0.25">
      <c r="I15828">
        <v>26821</v>
      </c>
      <c r="J15828" t="s">
        <v>230</v>
      </c>
      <c r="K15828" t="s">
        <v>1008</v>
      </c>
      <c r="L15828" s="82">
        <v>24524</v>
      </c>
      <c r="M15828" t="s">
        <v>16983</v>
      </c>
    </row>
    <row r="15829" spans="9:13" x14ac:dyDescent="0.25">
      <c r="I15829">
        <v>26822</v>
      </c>
      <c r="J15829" t="s">
        <v>336</v>
      </c>
      <c r="K15829" t="s">
        <v>854</v>
      </c>
      <c r="L15829" s="82">
        <v>24512</v>
      </c>
      <c r="M15829" t="s">
        <v>16984</v>
      </c>
    </row>
    <row r="15830" spans="9:13" x14ac:dyDescent="0.25">
      <c r="I15830">
        <v>26823</v>
      </c>
      <c r="J15830" t="s">
        <v>611</v>
      </c>
      <c r="K15830" t="s">
        <v>961</v>
      </c>
      <c r="L15830" s="82">
        <v>24594</v>
      </c>
      <c r="M15830" t="s">
        <v>16985</v>
      </c>
    </row>
    <row r="15831" spans="9:13" x14ac:dyDescent="0.25">
      <c r="I15831">
        <v>26824</v>
      </c>
      <c r="J15831" t="s">
        <v>178</v>
      </c>
      <c r="K15831" t="s">
        <v>903</v>
      </c>
      <c r="L15831" s="82">
        <v>24172</v>
      </c>
      <c r="M15831" t="s">
        <v>16986</v>
      </c>
    </row>
    <row r="15832" spans="9:13" x14ac:dyDescent="0.25">
      <c r="I15832">
        <v>26825</v>
      </c>
      <c r="J15832" t="s">
        <v>545</v>
      </c>
      <c r="K15832" t="s">
        <v>848</v>
      </c>
      <c r="L15832" s="82">
        <v>24390</v>
      </c>
      <c r="M15832" t="s">
        <v>16987</v>
      </c>
    </row>
    <row r="15833" spans="9:13" x14ac:dyDescent="0.25">
      <c r="I15833">
        <v>26826</v>
      </c>
      <c r="J15833" t="s">
        <v>607</v>
      </c>
      <c r="K15833" t="s">
        <v>938</v>
      </c>
      <c r="L15833" s="82">
        <v>24294</v>
      </c>
      <c r="M15833" t="s">
        <v>16988</v>
      </c>
    </row>
    <row r="15834" spans="9:13" x14ac:dyDescent="0.25">
      <c r="I15834">
        <v>26827</v>
      </c>
      <c r="J15834" t="s">
        <v>670</v>
      </c>
      <c r="K15834" t="s">
        <v>896</v>
      </c>
      <c r="L15834" s="82">
        <v>24490</v>
      </c>
      <c r="M15834" t="s">
        <v>16989</v>
      </c>
    </row>
    <row r="15835" spans="9:13" x14ac:dyDescent="0.25">
      <c r="I15835">
        <v>26828</v>
      </c>
      <c r="J15835" t="s">
        <v>301</v>
      </c>
      <c r="K15835" t="s">
        <v>911</v>
      </c>
      <c r="L15835" s="82">
        <v>24694</v>
      </c>
      <c r="M15835" t="s">
        <v>16990</v>
      </c>
    </row>
    <row r="15836" spans="9:13" x14ac:dyDescent="0.25">
      <c r="I15836">
        <v>26829</v>
      </c>
      <c r="J15836" t="s">
        <v>363</v>
      </c>
      <c r="K15836" t="s">
        <v>941</v>
      </c>
      <c r="L15836" s="82">
        <v>24738</v>
      </c>
      <c r="M15836" t="s">
        <v>16991</v>
      </c>
    </row>
    <row r="15837" spans="9:13" x14ac:dyDescent="0.25">
      <c r="I15837">
        <v>26830</v>
      </c>
      <c r="J15837" t="s">
        <v>218</v>
      </c>
      <c r="K15837" t="s">
        <v>891</v>
      </c>
      <c r="L15837" s="82">
        <v>24372</v>
      </c>
      <c r="M15837" t="s">
        <v>16992</v>
      </c>
    </row>
    <row r="15838" spans="9:13" x14ac:dyDescent="0.25">
      <c r="I15838">
        <v>26831</v>
      </c>
      <c r="J15838" t="s">
        <v>548</v>
      </c>
      <c r="K15838" t="s">
        <v>869</v>
      </c>
      <c r="L15838" s="82">
        <v>24170</v>
      </c>
      <c r="M15838" t="s">
        <v>16993</v>
      </c>
    </row>
    <row r="15839" spans="9:13" x14ac:dyDescent="0.25">
      <c r="I15839">
        <v>26832</v>
      </c>
      <c r="J15839" t="s">
        <v>549</v>
      </c>
      <c r="K15839" t="s">
        <v>844</v>
      </c>
      <c r="L15839" s="82">
        <v>24141</v>
      </c>
      <c r="M15839" t="s">
        <v>16994</v>
      </c>
    </row>
    <row r="15840" spans="9:13" x14ac:dyDescent="0.25">
      <c r="I15840">
        <v>26833</v>
      </c>
      <c r="J15840" t="s">
        <v>571</v>
      </c>
      <c r="K15840" t="s">
        <v>839</v>
      </c>
      <c r="L15840" s="82">
        <v>24120</v>
      </c>
      <c r="M15840" t="s">
        <v>16995</v>
      </c>
    </row>
    <row r="15841" spans="9:13" x14ac:dyDescent="0.25">
      <c r="I15841">
        <v>26834</v>
      </c>
      <c r="J15841" t="s">
        <v>672</v>
      </c>
      <c r="K15841" t="s">
        <v>938</v>
      </c>
      <c r="L15841" s="82">
        <v>24167</v>
      </c>
      <c r="M15841" t="s">
        <v>16996</v>
      </c>
    </row>
    <row r="15842" spans="9:13" x14ac:dyDescent="0.25">
      <c r="I15842">
        <v>26835</v>
      </c>
      <c r="J15842" t="s">
        <v>346</v>
      </c>
      <c r="K15842" t="s">
        <v>950</v>
      </c>
      <c r="L15842" s="82">
        <v>23751</v>
      </c>
      <c r="M15842" t="s">
        <v>16997</v>
      </c>
    </row>
    <row r="15843" spans="9:13" x14ac:dyDescent="0.25">
      <c r="I15843">
        <v>26836</v>
      </c>
      <c r="J15843" t="s">
        <v>594</v>
      </c>
      <c r="K15843" t="s">
        <v>871</v>
      </c>
      <c r="L15843" s="82">
        <v>23903</v>
      </c>
      <c r="M15843" t="s">
        <v>16998</v>
      </c>
    </row>
    <row r="15844" spans="9:13" x14ac:dyDescent="0.25">
      <c r="I15844">
        <v>26837</v>
      </c>
      <c r="J15844" t="s">
        <v>633</v>
      </c>
      <c r="K15844" t="s">
        <v>664</v>
      </c>
      <c r="L15844" s="82">
        <v>23808</v>
      </c>
      <c r="M15844" t="s">
        <v>16999</v>
      </c>
    </row>
    <row r="15845" spans="9:13" x14ac:dyDescent="0.25">
      <c r="I15845">
        <v>26838</v>
      </c>
      <c r="J15845" t="s">
        <v>245</v>
      </c>
      <c r="K15845" t="s">
        <v>965</v>
      </c>
      <c r="L15845" s="82">
        <v>24080</v>
      </c>
      <c r="M15845" t="s">
        <v>17000</v>
      </c>
    </row>
    <row r="15846" spans="9:13" x14ac:dyDescent="0.25">
      <c r="I15846">
        <v>26839</v>
      </c>
      <c r="J15846" t="s">
        <v>194</v>
      </c>
      <c r="K15846" t="s">
        <v>615</v>
      </c>
      <c r="L15846" s="82">
        <v>23791</v>
      </c>
      <c r="M15846" t="s">
        <v>17001</v>
      </c>
    </row>
    <row r="15847" spans="9:13" x14ac:dyDescent="0.25">
      <c r="I15847">
        <v>26840</v>
      </c>
      <c r="J15847" t="s">
        <v>703</v>
      </c>
      <c r="K15847" t="s">
        <v>821</v>
      </c>
      <c r="L15847" s="82">
        <v>23820</v>
      </c>
      <c r="M15847" t="s">
        <v>17002</v>
      </c>
    </row>
    <row r="15848" spans="9:13" x14ac:dyDescent="0.25">
      <c r="I15848">
        <v>26841</v>
      </c>
      <c r="J15848" t="s">
        <v>382</v>
      </c>
      <c r="K15848" t="s">
        <v>907</v>
      </c>
      <c r="L15848" s="82">
        <v>23967</v>
      </c>
      <c r="M15848" t="s">
        <v>17003</v>
      </c>
    </row>
    <row r="15849" spans="9:13" x14ac:dyDescent="0.25">
      <c r="I15849">
        <v>26842</v>
      </c>
      <c r="J15849" t="s">
        <v>219</v>
      </c>
      <c r="K15849" t="s">
        <v>999</v>
      </c>
      <c r="L15849" s="82">
        <v>23553</v>
      </c>
      <c r="M15849" t="s">
        <v>17004</v>
      </c>
    </row>
    <row r="15850" spans="9:13" x14ac:dyDescent="0.25">
      <c r="I15850">
        <v>26843</v>
      </c>
      <c r="J15850" t="s">
        <v>206</v>
      </c>
      <c r="K15850" t="s">
        <v>854</v>
      </c>
      <c r="L15850" s="82">
        <v>10632</v>
      </c>
      <c r="M15850" t="s">
        <v>17005</v>
      </c>
    </row>
    <row r="15851" spans="9:13" x14ac:dyDescent="0.25">
      <c r="I15851">
        <v>26844</v>
      </c>
      <c r="J15851" t="s">
        <v>359</v>
      </c>
      <c r="K15851" t="s">
        <v>935</v>
      </c>
      <c r="L15851" s="82">
        <v>11105</v>
      </c>
      <c r="M15851" t="s">
        <v>17006</v>
      </c>
    </row>
    <row r="15852" spans="9:13" x14ac:dyDescent="0.25">
      <c r="I15852">
        <v>26845</v>
      </c>
      <c r="J15852" t="s">
        <v>281</v>
      </c>
      <c r="K15852" t="s">
        <v>963</v>
      </c>
      <c r="L15852" s="82">
        <v>23646</v>
      </c>
      <c r="M15852" t="s">
        <v>17007</v>
      </c>
    </row>
    <row r="15853" spans="9:13" x14ac:dyDescent="0.25">
      <c r="I15853">
        <v>26846</v>
      </c>
      <c r="J15853" t="s">
        <v>412</v>
      </c>
      <c r="K15853" t="s">
        <v>894</v>
      </c>
      <c r="L15853" s="82">
        <v>23572</v>
      </c>
      <c r="M15853" t="s">
        <v>17008</v>
      </c>
    </row>
    <row r="15854" spans="9:13" x14ac:dyDescent="0.25">
      <c r="I15854">
        <v>26847</v>
      </c>
      <c r="J15854" t="s">
        <v>699</v>
      </c>
      <c r="K15854" t="s">
        <v>821</v>
      </c>
      <c r="L15854" s="82">
        <v>23381</v>
      </c>
      <c r="M15854" t="s">
        <v>17009</v>
      </c>
    </row>
    <row r="15855" spans="9:13" x14ac:dyDescent="0.25">
      <c r="I15855">
        <v>26848</v>
      </c>
      <c r="J15855" t="s">
        <v>429</v>
      </c>
      <c r="K15855" t="s">
        <v>839</v>
      </c>
      <c r="L15855" s="82">
        <v>23698</v>
      </c>
      <c r="M15855" t="s">
        <v>17010</v>
      </c>
    </row>
    <row r="15856" spans="9:13" x14ac:dyDescent="0.25">
      <c r="I15856">
        <v>26849</v>
      </c>
      <c r="J15856" t="s">
        <v>435</v>
      </c>
      <c r="K15856" t="s">
        <v>664</v>
      </c>
      <c r="L15856" s="82">
        <v>23029</v>
      </c>
      <c r="M15856" t="s">
        <v>17011</v>
      </c>
    </row>
    <row r="15857" spans="9:13" x14ac:dyDescent="0.25">
      <c r="I15857">
        <v>26850</v>
      </c>
      <c r="J15857" t="s">
        <v>716</v>
      </c>
      <c r="K15857" t="s">
        <v>881</v>
      </c>
      <c r="L15857" s="82">
        <v>23181</v>
      </c>
      <c r="M15857" t="s">
        <v>17012</v>
      </c>
    </row>
    <row r="15858" spans="9:13" x14ac:dyDescent="0.25">
      <c r="I15858">
        <v>26851</v>
      </c>
      <c r="J15858" t="s">
        <v>565</v>
      </c>
      <c r="K15858" t="s">
        <v>827</v>
      </c>
      <c r="L15858" s="82">
        <v>23335</v>
      </c>
      <c r="M15858" t="s">
        <v>17013</v>
      </c>
    </row>
    <row r="15859" spans="9:13" x14ac:dyDescent="0.25">
      <c r="I15859">
        <v>26852</v>
      </c>
      <c r="J15859" t="s">
        <v>710</v>
      </c>
      <c r="K15859" t="s">
        <v>962</v>
      </c>
      <c r="L15859" s="82">
        <v>23167</v>
      </c>
      <c r="M15859" t="s">
        <v>17014</v>
      </c>
    </row>
    <row r="15860" spans="9:13" x14ac:dyDescent="0.25">
      <c r="I15860">
        <v>26853</v>
      </c>
      <c r="J15860" t="s">
        <v>618</v>
      </c>
      <c r="K15860" t="s">
        <v>1003</v>
      </c>
      <c r="L15860" s="82">
        <v>24120</v>
      </c>
      <c r="M15860" t="s">
        <v>17015</v>
      </c>
    </row>
    <row r="15861" spans="9:13" x14ac:dyDescent="0.25">
      <c r="I15861">
        <v>26854</v>
      </c>
      <c r="J15861" t="s">
        <v>277</v>
      </c>
      <c r="K15861" t="s">
        <v>973</v>
      </c>
      <c r="L15861" s="82">
        <v>24120</v>
      </c>
      <c r="M15861" t="s">
        <v>17016</v>
      </c>
    </row>
    <row r="15862" spans="9:13" x14ac:dyDescent="0.25">
      <c r="I15862">
        <v>26855</v>
      </c>
      <c r="J15862" t="s">
        <v>370</v>
      </c>
      <c r="K15862" t="s">
        <v>898</v>
      </c>
      <c r="L15862" s="82">
        <v>24267</v>
      </c>
      <c r="M15862" t="s">
        <v>17017</v>
      </c>
    </row>
    <row r="15863" spans="9:13" x14ac:dyDescent="0.25">
      <c r="I15863">
        <v>26856</v>
      </c>
      <c r="J15863" t="s">
        <v>209</v>
      </c>
      <c r="K15863" t="s">
        <v>929</v>
      </c>
      <c r="L15863" s="82">
        <v>24049</v>
      </c>
      <c r="M15863" t="s">
        <v>17018</v>
      </c>
    </row>
    <row r="15864" spans="9:13" x14ac:dyDescent="0.25">
      <c r="I15864">
        <v>26857</v>
      </c>
      <c r="J15864" t="s">
        <v>214</v>
      </c>
      <c r="K15864" t="s">
        <v>895</v>
      </c>
      <c r="L15864" s="82">
        <v>24001</v>
      </c>
      <c r="M15864" t="s">
        <v>17019</v>
      </c>
    </row>
    <row r="15865" spans="9:13" x14ac:dyDescent="0.25">
      <c r="I15865">
        <v>26858</v>
      </c>
      <c r="J15865" t="s">
        <v>496</v>
      </c>
      <c r="K15865" t="s">
        <v>866</v>
      </c>
      <c r="L15865" s="82">
        <v>23870</v>
      </c>
      <c r="M15865" t="s">
        <v>17020</v>
      </c>
    </row>
    <row r="15866" spans="9:13" x14ac:dyDescent="0.25">
      <c r="I15866">
        <v>26859</v>
      </c>
      <c r="J15866" t="s">
        <v>482</v>
      </c>
      <c r="K15866" t="s">
        <v>970</v>
      </c>
      <c r="L15866" s="82">
        <v>23571</v>
      </c>
      <c r="M15866" t="s">
        <v>17021</v>
      </c>
    </row>
    <row r="15867" spans="9:13" x14ac:dyDescent="0.25">
      <c r="I15867">
        <v>26860</v>
      </c>
      <c r="J15867" t="s">
        <v>316</v>
      </c>
      <c r="K15867" t="s">
        <v>943</v>
      </c>
      <c r="L15867" s="82">
        <v>23677</v>
      </c>
      <c r="M15867" t="s">
        <v>17022</v>
      </c>
    </row>
    <row r="15868" spans="9:13" x14ac:dyDescent="0.25">
      <c r="I15868">
        <v>26861</v>
      </c>
      <c r="J15868" t="s">
        <v>613</v>
      </c>
      <c r="K15868" t="s">
        <v>902</v>
      </c>
      <c r="L15868" s="82">
        <v>23335</v>
      </c>
      <c r="M15868" t="s">
        <v>17023</v>
      </c>
    </row>
    <row r="15869" spans="9:13" x14ac:dyDescent="0.25">
      <c r="I15869">
        <v>26862</v>
      </c>
      <c r="J15869" t="s">
        <v>422</v>
      </c>
      <c r="K15869" t="s">
        <v>954</v>
      </c>
      <c r="L15869" s="82">
        <v>23219</v>
      </c>
      <c r="M15869" t="s">
        <v>17024</v>
      </c>
    </row>
    <row r="15870" spans="9:13" x14ac:dyDescent="0.25">
      <c r="I15870">
        <v>26863</v>
      </c>
      <c r="J15870" t="s">
        <v>254</v>
      </c>
      <c r="K15870" t="s">
        <v>994</v>
      </c>
      <c r="L15870" s="82">
        <v>28437</v>
      </c>
      <c r="M15870" t="s">
        <v>17025</v>
      </c>
    </row>
    <row r="15871" spans="9:13" x14ac:dyDescent="0.25">
      <c r="I15871">
        <v>26864</v>
      </c>
      <c r="J15871" t="s">
        <v>192</v>
      </c>
      <c r="K15871" t="s">
        <v>1068</v>
      </c>
      <c r="L15871" s="82">
        <v>29008</v>
      </c>
      <c r="M15871" t="s">
        <v>17026</v>
      </c>
    </row>
    <row r="15872" spans="9:13" x14ac:dyDescent="0.25">
      <c r="I15872">
        <v>26865</v>
      </c>
      <c r="J15872" t="s">
        <v>728</v>
      </c>
      <c r="K15872" t="s">
        <v>930</v>
      </c>
      <c r="L15872" s="82">
        <v>28913</v>
      </c>
      <c r="M15872" t="s">
        <v>17027</v>
      </c>
    </row>
    <row r="15873" spans="9:13" x14ac:dyDescent="0.25">
      <c r="I15873">
        <v>26866</v>
      </c>
      <c r="J15873" t="s">
        <v>451</v>
      </c>
      <c r="K15873" t="s">
        <v>698</v>
      </c>
      <c r="L15873" s="82">
        <v>28990</v>
      </c>
      <c r="M15873" t="s">
        <v>17028</v>
      </c>
    </row>
    <row r="15874" spans="9:13" x14ac:dyDescent="0.25">
      <c r="I15874">
        <v>26867</v>
      </c>
      <c r="J15874" t="s">
        <v>442</v>
      </c>
      <c r="K15874" t="s">
        <v>938</v>
      </c>
      <c r="L15874" s="82">
        <v>23330</v>
      </c>
      <c r="M15874" t="s">
        <v>17029</v>
      </c>
    </row>
    <row r="15875" spans="9:13" x14ac:dyDescent="0.25">
      <c r="I15875">
        <v>26868</v>
      </c>
      <c r="J15875" t="s">
        <v>657</v>
      </c>
      <c r="K15875" t="s">
        <v>961</v>
      </c>
      <c r="L15875" s="82">
        <v>23239</v>
      </c>
      <c r="M15875" t="s">
        <v>17030</v>
      </c>
    </row>
    <row r="15876" spans="9:13" x14ac:dyDescent="0.25">
      <c r="I15876">
        <v>26869</v>
      </c>
      <c r="J15876" t="s">
        <v>329</v>
      </c>
      <c r="K15876" t="s">
        <v>1145</v>
      </c>
      <c r="L15876" s="82">
        <v>23228</v>
      </c>
      <c r="M15876" t="s">
        <v>17031</v>
      </c>
    </row>
    <row r="15877" spans="9:13" x14ac:dyDescent="0.25">
      <c r="I15877">
        <v>26870</v>
      </c>
      <c r="J15877" t="s">
        <v>175</v>
      </c>
      <c r="K15877" t="s">
        <v>921</v>
      </c>
      <c r="L15877" s="82">
        <v>23037</v>
      </c>
      <c r="M15877" t="s">
        <v>17032</v>
      </c>
    </row>
    <row r="15878" spans="9:13" x14ac:dyDescent="0.25">
      <c r="I15878">
        <v>26871</v>
      </c>
      <c r="J15878" t="s">
        <v>458</v>
      </c>
      <c r="K15878" t="s">
        <v>994</v>
      </c>
      <c r="L15878" s="82">
        <v>22870</v>
      </c>
      <c r="M15878" t="s">
        <v>17033</v>
      </c>
    </row>
    <row r="15879" spans="9:13" x14ac:dyDescent="0.25">
      <c r="I15879">
        <v>26872</v>
      </c>
      <c r="J15879" t="s">
        <v>164</v>
      </c>
      <c r="K15879" t="s">
        <v>926</v>
      </c>
      <c r="L15879" s="82">
        <v>28510</v>
      </c>
      <c r="M15879" t="s">
        <v>17034</v>
      </c>
    </row>
    <row r="15880" spans="9:13" x14ac:dyDescent="0.25">
      <c r="I15880">
        <v>26873</v>
      </c>
      <c r="J15880" t="s">
        <v>546</v>
      </c>
      <c r="K15880" t="s">
        <v>1007</v>
      </c>
      <c r="L15880" s="82">
        <v>28247</v>
      </c>
      <c r="M15880" t="s">
        <v>17035</v>
      </c>
    </row>
    <row r="15881" spans="9:13" x14ac:dyDescent="0.25">
      <c r="I15881">
        <v>26874</v>
      </c>
      <c r="J15881" t="s">
        <v>472</v>
      </c>
      <c r="K15881" t="s">
        <v>842</v>
      </c>
      <c r="L15881" s="82">
        <v>28448</v>
      </c>
      <c r="M15881" t="s">
        <v>17036</v>
      </c>
    </row>
    <row r="15882" spans="9:13" x14ac:dyDescent="0.25">
      <c r="I15882">
        <v>26875</v>
      </c>
      <c r="J15882" t="s">
        <v>729</v>
      </c>
      <c r="K15882" t="s">
        <v>891</v>
      </c>
      <c r="L15882" s="82">
        <v>28193</v>
      </c>
      <c r="M15882" t="s">
        <v>17037</v>
      </c>
    </row>
    <row r="15883" spans="9:13" x14ac:dyDescent="0.25">
      <c r="I15883">
        <v>26876</v>
      </c>
      <c r="J15883" t="s">
        <v>600</v>
      </c>
      <c r="K15883" t="s">
        <v>866</v>
      </c>
      <c r="L15883" s="82">
        <v>28331</v>
      </c>
      <c r="M15883" t="s">
        <v>17038</v>
      </c>
    </row>
    <row r="15884" spans="9:13" x14ac:dyDescent="0.25">
      <c r="I15884">
        <v>26877</v>
      </c>
      <c r="J15884" t="s">
        <v>224</v>
      </c>
      <c r="K15884" t="s">
        <v>863</v>
      </c>
      <c r="L15884" s="82">
        <v>28177</v>
      </c>
      <c r="M15884" t="s">
        <v>17039</v>
      </c>
    </row>
    <row r="15885" spans="9:13" x14ac:dyDescent="0.25">
      <c r="I15885">
        <v>26878</v>
      </c>
      <c r="J15885" t="s">
        <v>583</v>
      </c>
      <c r="K15885" t="s">
        <v>925</v>
      </c>
      <c r="L15885" s="82">
        <v>27806</v>
      </c>
      <c r="M15885" t="s">
        <v>17040</v>
      </c>
    </row>
    <row r="15886" spans="9:13" x14ac:dyDescent="0.25">
      <c r="I15886">
        <v>26879</v>
      </c>
      <c r="J15886" t="s">
        <v>157</v>
      </c>
      <c r="K15886" t="s">
        <v>900</v>
      </c>
      <c r="L15886" s="82">
        <v>27866</v>
      </c>
      <c r="M15886" t="s">
        <v>17041</v>
      </c>
    </row>
    <row r="15887" spans="9:13" x14ac:dyDescent="0.25">
      <c r="I15887">
        <v>26880</v>
      </c>
      <c r="J15887" t="s">
        <v>644</v>
      </c>
      <c r="K15887" t="s">
        <v>967</v>
      </c>
      <c r="L15887" s="82">
        <v>27817</v>
      </c>
      <c r="M15887" t="s">
        <v>17042</v>
      </c>
    </row>
    <row r="15888" spans="9:13" x14ac:dyDescent="0.25">
      <c r="I15888">
        <v>26881</v>
      </c>
      <c r="J15888" t="s">
        <v>738</v>
      </c>
      <c r="K15888" t="s">
        <v>898</v>
      </c>
      <c r="L15888" s="82">
        <v>27436</v>
      </c>
      <c r="M15888" t="s">
        <v>17043</v>
      </c>
    </row>
    <row r="15889" spans="9:13" x14ac:dyDescent="0.25">
      <c r="I15889">
        <v>26882</v>
      </c>
      <c r="J15889" t="s">
        <v>327</v>
      </c>
      <c r="K15889" t="s">
        <v>860</v>
      </c>
      <c r="L15889" s="82">
        <v>27882</v>
      </c>
      <c r="M15889" t="s">
        <v>17044</v>
      </c>
    </row>
    <row r="15890" spans="9:13" x14ac:dyDescent="0.25">
      <c r="I15890">
        <v>26883</v>
      </c>
      <c r="J15890" t="s">
        <v>513</v>
      </c>
      <c r="K15890" t="s">
        <v>602</v>
      </c>
      <c r="L15890" s="82">
        <v>27938</v>
      </c>
      <c r="M15890" t="s">
        <v>17045</v>
      </c>
    </row>
    <row r="15891" spans="9:13" x14ac:dyDescent="0.25">
      <c r="I15891">
        <v>26884</v>
      </c>
      <c r="J15891" t="s">
        <v>689</v>
      </c>
      <c r="K15891" t="s">
        <v>283</v>
      </c>
      <c r="L15891" s="82">
        <v>28012</v>
      </c>
      <c r="M15891" t="s">
        <v>17046</v>
      </c>
    </row>
    <row r="15892" spans="9:13" x14ac:dyDescent="0.25">
      <c r="I15892">
        <v>26885</v>
      </c>
      <c r="J15892" t="s">
        <v>427</v>
      </c>
      <c r="K15892" t="s">
        <v>664</v>
      </c>
      <c r="L15892" s="82">
        <v>27829</v>
      </c>
      <c r="M15892" t="s">
        <v>17047</v>
      </c>
    </row>
    <row r="15893" spans="9:13" x14ac:dyDescent="0.25">
      <c r="I15893">
        <v>26886</v>
      </c>
      <c r="J15893" t="s">
        <v>272</v>
      </c>
      <c r="K15893" t="s">
        <v>924</v>
      </c>
      <c r="L15893" s="82">
        <v>28076</v>
      </c>
      <c r="M15893" t="s">
        <v>17048</v>
      </c>
    </row>
    <row r="15894" spans="9:13" x14ac:dyDescent="0.25">
      <c r="I15894">
        <v>26887</v>
      </c>
      <c r="J15894" t="s">
        <v>486</v>
      </c>
      <c r="K15894" t="s">
        <v>932</v>
      </c>
      <c r="L15894" s="82">
        <v>27356</v>
      </c>
      <c r="M15894" t="s">
        <v>17049</v>
      </c>
    </row>
    <row r="15895" spans="9:13" x14ac:dyDescent="0.25">
      <c r="I15895">
        <v>26888</v>
      </c>
      <c r="J15895" t="s">
        <v>613</v>
      </c>
      <c r="K15895" t="s">
        <v>898</v>
      </c>
      <c r="L15895" s="82">
        <v>27111</v>
      </c>
      <c r="M15895" t="s">
        <v>17050</v>
      </c>
    </row>
    <row r="15896" spans="9:13" x14ac:dyDescent="0.25">
      <c r="I15896">
        <v>26889</v>
      </c>
      <c r="J15896" t="s">
        <v>696</v>
      </c>
      <c r="K15896" t="s">
        <v>823</v>
      </c>
      <c r="L15896" s="82">
        <v>27217</v>
      </c>
      <c r="M15896" t="s">
        <v>17051</v>
      </c>
    </row>
    <row r="15897" spans="9:13" x14ac:dyDescent="0.25">
      <c r="I15897">
        <v>26890</v>
      </c>
      <c r="J15897" t="s">
        <v>704</v>
      </c>
      <c r="K15897" t="s">
        <v>983</v>
      </c>
      <c r="L15897" s="82">
        <v>27465</v>
      </c>
      <c r="M15897" t="s">
        <v>17052</v>
      </c>
    </row>
    <row r="15898" spans="9:13" x14ac:dyDescent="0.25">
      <c r="I15898">
        <v>26891</v>
      </c>
      <c r="J15898" t="s">
        <v>350</v>
      </c>
      <c r="K15898" t="s">
        <v>842</v>
      </c>
      <c r="L15898" s="82">
        <v>27553</v>
      </c>
      <c r="M15898" t="s">
        <v>17053</v>
      </c>
    </row>
    <row r="15899" spans="9:13" x14ac:dyDescent="0.25">
      <c r="I15899">
        <v>26892</v>
      </c>
      <c r="J15899" t="s">
        <v>509</v>
      </c>
      <c r="K15899" t="s">
        <v>983</v>
      </c>
      <c r="L15899" s="82">
        <v>27656</v>
      </c>
      <c r="M15899" t="s">
        <v>17054</v>
      </c>
    </row>
    <row r="15900" spans="9:13" x14ac:dyDescent="0.25">
      <c r="I15900">
        <v>26893</v>
      </c>
      <c r="J15900" t="s">
        <v>466</v>
      </c>
      <c r="K15900" t="s">
        <v>905</v>
      </c>
      <c r="L15900" s="82">
        <v>27752</v>
      </c>
      <c r="M15900" t="s">
        <v>17055</v>
      </c>
    </row>
    <row r="15901" spans="9:13" x14ac:dyDescent="0.25">
      <c r="I15901">
        <v>26894</v>
      </c>
      <c r="J15901" t="s">
        <v>673</v>
      </c>
      <c r="K15901" t="s">
        <v>919</v>
      </c>
      <c r="L15901" s="82">
        <v>26721</v>
      </c>
      <c r="M15901" t="s">
        <v>17056</v>
      </c>
    </row>
    <row r="15902" spans="9:13" x14ac:dyDescent="0.25">
      <c r="I15902">
        <v>26895</v>
      </c>
      <c r="J15902" t="s">
        <v>192</v>
      </c>
      <c r="K15902" t="s">
        <v>965</v>
      </c>
      <c r="L15902" s="82">
        <v>26941</v>
      </c>
      <c r="M15902" t="s">
        <v>17057</v>
      </c>
    </row>
    <row r="15903" spans="9:13" x14ac:dyDescent="0.25">
      <c r="I15903">
        <v>26896</v>
      </c>
      <c r="J15903" t="s">
        <v>202</v>
      </c>
      <c r="K15903" t="s">
        <v>964</v>
      </c>
      <c r="L15903" s="82">
        <v>22821</v>
      </c>
      <c r="M15903" t="s">
        <v>17058</v>
      </c>
    </row>
    <row r="15904" spans="9:13" x14ac:dyDescent="0.25">
      <c r="I15904">
        <v>26897</v>
      </c>
      <c r="J15904" t="s">
        <v>411</v>
      </c>
      <c r="K15904" t="s">
        <v>844</v>
      </c>
      <c r="L15904" s="82">
        <v>22837</v>
      </c>
      <c r="M15904" t="s">
        <v>17059</v>
      </c>
    </row>
    <row r="15905" spans="9:13" x14ac:dyDescent="0.25">
      <c r="I15905">
        <v>26898</v>
      </c>
      <c r="J15905" t="s">
        <v>291</v>
      </c>
      <c r="K15905" t="s">
        <v>861</v>
      </c>
      <c r="L15905" s="82">
        <v>22448</v>
      </c>
      <c r="M15905" t="s">
        <v>17060</v>
      </c>
    </row>
    <row r="15906" spans="9:13" x14ac:dyDescent="0.25">
      <c r="I15906">
        <v>26899</v>
      </c>
      <c r="J15906" t="s">
        <v>551</v>
      </c>
      <c r="K15906" t="s">
        <v>954</v>
      </c>
      <c r="L15906" s="82">
        <v>22288</v>
      </c>
      <c r="M15906" t="s">
        <v>17061</v>
      </c>
    </row>
    <row r="15907" spans="9:13" x14ac:dyDescent="0.25">
      <c r="I15907">
        <v>26900</v>
      </c>
      <c r="J15907" t="s">
        <v>570</v>
      </c>
      <c r="K15907" t="s">
        <v>966</v>
      </c>
      <c r="L15907" s="82">
        <v>22437</v>
      </c>
      <c r="M15907" t="s">
        <v>17062</v>
      </c>
    </row>
    <row r="15908" spans="9:13" x14ac:dyDescent="0.25">
      <c r="I15908">
        <v>26901</v>
      </c>
      <c r="J15908" t="s">
        <v>430</v>
      </c>
      <c r="K15908" t="s">
        <v>863</v>
      </c>
      <c r="L15908" s="82">
        <v>22497</v>
      </c>
      <c r="M15908" t="s">
        <v>17063</v>
      </c>
    </row>
    <row r="15909" spans="9:13" x14ac:dyDescent="0.25">
      <c r="I15909">
        <v>26902</v>
      </c>
      <c r="J15909" t="s">
        <v>614</v>
      </c>
      <c r="K15909" t="s">
        <v>828</v>
      </c>
      <c r="L15909" s="82">
        <v>22973</v>
      </c>
      <c r="M15909" t="s">
        <v>17064</v>
      </c>
    </row>
    <row r="15910" spans="9:13" x14ac:dyDescent="0.25">
      <c r="I15910">
        <v>26903</v>
      </c>
      <c r="J15910" t="s">
        <v>367</v>
      </c>
      <c r="K15910" t="s">
        <v>881</v>
      </c>
      <c r="L15910" s="82">
        <v>22802</v>
      </c>
      <c r="M15910" t="s">
        <v>17065</v>
      </c>
    </row>
    <row r="15911" spans="9:13" x14ac:dyDescent="0.25">
      <c r="I15911">
        <v>26904</v>
      </c>
      <c r="J15911" t="s">
        <v>736</v>
      </c>
      <c r="K15911" t="s">
        <v>996</v>
      </c>
      <c r="L15911" s="82">
        <v>21112</v>
      </c>
      <c r="M15911" t="s">
        <v>17066</v>
      </c>
    </row>
    <row r="15912" spans="9:13" x14ac:dyDescent="0.25">
      <c r="I15912">
        <v>26905</v>
      </c>
      <c r="J15912" t="s">
        <v>249</v>
      </c>
      <c r="K15912" t="s">
        <v>880</v>
      </c>
      <c r="L15912" s="82">
        <v>21072</v>
      </c>
      <c r="M15912" t="s">
        <v>17067</v>
      </c>
    </row>
    <row r="15913" spans="9:13" x14ac:dyDescent="0.25">
      <c r="I15913">
        <v>26906</v>
      </c>
      <c r="J15913" t="s">
        <v>482</v>
      </c>
      <c r="K15913" t="s">
        <v>839</v>
      </c>
      <c r="L15913" s="82">
        <v>20678</v>
      </c>
      <c r="M15913" t="s">
        <v>17068</v>
      </c>
    </row>
    <row r="15914" spans="9:13" x14ac:dyDescent="0.25">
      <c r="I15914">
        <v>26907</v>
      </c>
      <c r="J15914" t="s">
        <v>263</v>
      </c>
      <c r="K15914" t="s">
        <v>823</v>
      </c>
      <c r="L15914" s="82">
        <v>20573</v>
      </c>
      <c r="M15914" t="s">
        <v>17069</v>
      </c>
    </row>
    <row r="15915" spans="9:13" x14ac:dyDescent="0.25">
      <c r="I15915">
        <v>26908</v>
      </c>
      <c r="J15915" t="s">
        <v>625</v>
      </c>
      <c r="K15915" t="s">
        <v>865</v>
      </c>
      <c r="L15915" s="82">
        <v>20465</v>
      </c>
      <c r="M15915" t="s">
        <v>17070</v>
      </c>
    </row>
    <row r="15916" spans="9:13" x14ac:dyDescent="0.25">
      <c r="I15916">
        <v>26909</v>
      </c>
      <c r="J15916" t="s">
        <v>192</v>
      </c>
      <c r="K15916" t="s">
        <v>853</v>
      </c>
      <c r="L15916" s="82">
        <v>20599</v>
      </c>
      <c r="M15916" t="s">
        <v>17071</v>
      </c>
    </row>
    <row r="15917" spans="9:13" x14ac:dyDescent="0.25">
      <c r="I15917">
        <v>26910</v>
      </c>
      <c r="J15917" t="s">
        <v>573</v>
      </c>
      <c r="K15917" t="s">
        <v>1011</v>
      </c>
      <c r="L15917" s="82">
        <v>14009</v>
      </c>
      <c r="M15917" t="s">
        <v>17072</v>
      </c>
    </row>
    <row r="15918" spans="9:13" x14ac:dyDescent="0.25">
      <c r="I15918">
        <v>26911</v>
      </c>
      <c r="J15918" t="s">
        <v>306</v>
      </c>
      <c r="K15918" t="s">
        <v>977</v>
      </c>
      <c r="L15918" s="82">
        <v>14149</v>
      </c>
      <c r="M15918" t="s">
        <v>17073</v>
      </c>
    </row>
    <row r="15919" spans="9:13" x14ac:dyDescent="0.25">
      <c r="I15919">
        <v>26912</v>
      </c>
      <c r="J15919" t="s">
        <v>179</v>
      </c>
      <c r="K15919" t="s">
        <v>932</v>
      </c>
      <c r="L15919" s="82">
        <v>14407</v>
      </c>
      <c r="M15919" t="s">
        <v>17074</v>
      </c>
    </row>
    <row r="15920" spans="9:13" x14ac:dyDescent="0.25">
      <c r="I15920">
        <v>26913</v>
      </c>
      <c r="J15920" t="s">
        <v>173</v>
      </c>
      <c r="K15920" t="s">
        <v>866</v>
      </c>
      <c r="L15920" s="82">
        <v>14372</v>
      </c>
      <c r="M15920" t="s">
        <v>17075</v>
      </c>
    </row>
    <row r="15921" spans="9:13" x14ac:dyDescent="0.25">
      <c r="I15921">
        <v>26914</v>
      </c>
      <c r="J15921" t="s">
        <v>336</v>
      </c>
      <c r="K15921" t="s">
        <v>951</v>
      </c>
      <c r="L15921" s="82">
        <v>14728</v>
      </c>
      <c r="M15921" t="s">
        <v>17076</v>
      </c>
    </row>
    <row r="15922" spans="9:13" x14ac:dyDescent="0.25">
      <c r="I15922">
        <v>26915</v>
      </c>
      <c r="J15922" t="s">
        <v>520</v>
      </c>
      <c r="K15922" t="s">
        <v>894</v>
      </c>
      <c r="L15922" s="82">
        <v>15667</v>
      </c>
      <c r="M15922" t="s">
        <v>17077</v>
      </c>
    </row>
    <row r="15923" spans="9:13" x14ac:dyDescent="0.25">
      <c r="I15923">
        <v>26916</v>
      </c>
      <c r="J15923" t="s">
        <v>511</v>
      </c>
      <c r="K15923" t="s">
        <v>841</v>
      </c>
      <c r="L15923" s="82">
        <v>29441</v>
      </c>
      <c r="M15923" t="s">
        <v>17078</v>
      </c>
    </row>
    <row r="15924" spans="9:13" x14ac:dyDescent="0.25">
      <c r="I15924">
        <v>26917</v>
      </c>
      <c r="J15924" t="s">
        <v>382</v>
      </c>
      <c r="K15924" t="s">
        <v>855</v>
      </c>
      <c r="L15924" s="82">
        <v>28950</v>
      </c>
      <c r="M15924" t="s">
        <v>17079</v>
      </c>
    </row>
    <row r="15925" spans="9:13" x14ac:dyDescent="0.25">
      <c r="I15925">
        <v>26918</v>
      </c>
      <c r="J15925" t="s">
        <v>666</v>
      </c>
      <c r="K15925" t="s">
        <v>857</v>
      </c>
      <c r="L15925" s="82">
        <v>28017</v>
      </c>
      <c r="M15925" t="s">
        <v>17080</v>
      </c>
    </row>
    <row r="15926" spans="9:13" x14ac:dyDescent="0.25">
      <c r="I15926">
        <v>26919</v>
      </c>
      <c r="J15926" t="s">
        <v>384</v>
      </c>
      <c r="K15926" t="s">
        <v>892</v>
      </c>
      <c r="L15926" s="82">
        <v>27937</v>
      </c>
      <c r="M15926" t="s">
        <v>17081</v>
      </c>
    </row>
    <row r="15927" spans="9:13" x14ac:dyDescent="0.25">
      <c r="I15927">
        <v>26920</v>
      </c>
      <c r="J15927" t="s">
        <v>148</v>
      </c>
      <c r="K15927" t="s">
        <v>994</v>
      </c>
      <c r="L15927" s="82">
        <v>28937</v>
      </c>
      <c r="M15927" t="s">
        <v>17082</v>
      </c>
    </row>
    <row r="15928" spans="9:13" x14ac:dyDescent="0.25">
      <c r="I15928">
        <v>26921</v>
      </c>
      <c r="J15928" t="s">
        <v>385</v>
      </c>
      <c r="K15928" t="s">
        <v>976</v>
      </c>
      <c r="L15928" s="82">
        <v>29087</v>
      </c>
      <c r="M15928" t="s">
        <v>17083</v>
      </c>
    </row>
    <row r="15929" spans="9:13" x14ac:dyDescent="0.25">
      <c r="I15929">
        <v>26922</v>
      </c>
      <c r="J15929" t="s">
        <v>233</v>
      </c>
      <c r="K15929" t="s">
        <v>864</v>
      </c>
      <c r="L15929" s="82">
        <v>28637</v>
      </c>
      <c r="M15929" t="s">
        <v>17084</v>
      </c>
    </row>
    <row r="15930" spans="9:13" x14ac:dyDescent="0.25">
      <c r="I15930">
        <v>26923</v>
      </c>
      <c r="J15930" t="s">
        <v>635</v>
      </c>
      <c r="K15930" t="s">
        <v>882</v>
      </c>
      <c r="L15930" s="82">
        <v>28740</v>
      </c>
      <c r="M15930" t="s">
        <v>17085</v>
      </c>
    </row>
    <row r="15931" spans="9:13" x14ac:dyDescent="0.25">
      <c r="I15931">
        <v>26924</v>
      </c>
      <c r="J15931" t="s">
        <v>317</v>
      </c>
      <c r="K15931" t="s">
        <v>906</v>
      </c>
      <c r="L15931" s="82">
        <v>28291</v>
      </c>
      <c r="M15931" t="s">
        <v>17086</v>
      </c>
    </row>
    <row r="15932" spans="9:13" x14ac:dyDescent="0.25">
      <c r="I15932">
        <v>26925</v>
      </c>
      <c r="J15932" t="s">
        <v>719</v>
      </c>
      <c r="K15932" t="s">
        <v>1003</v>
      </c>
      <c r="L15932" s="82">
        <v>15936</v>
      </c>
      <c r="M15932" t="s">
        <v>17087</v>
      </c>
    </row>
    <row r="15933" spans="9:13" x14ac:dyDescent="0.25">
      <c r="I15933">
        <v>26926</v>
      </c>
      <c r="J15933" t="s">
        <v>420</v>
      </c>
      <c r="K15933" t="s">
        <v>828</v>
      </c>
      <c r="L15933" s="82">
        <v>15975</v>
      </c>
      <c r="M15933" t="s">
        <v>17088</v>
      </c>
    </row>
    <row r="15934" spans="9:13" x14ac:dyDescent="0.25">
      <c r="I15934">
        <v>26927</v>
      </c>
      <c r="J15934" t="s">
        <v>175</v>
      </c>
      <c r="K15934" t="s">
        <v>855</v>
      </c>
      <c r="L15934" s="82">
        <v>15926</v>
      </c>
      <c r="M15934" t="s">
        <v>17089</v>
      </c>
    </row>
    <row r="15935" spans="9:13" x14ac:dyDescent="0.25">
      <c r="I15935">
        <v>26928</v>
      </c>
      <c r="J15935" t="s">
        <v>449</v>
      </c>
      <c r="K15935" t="s">
        <v>863</v>
      </c>
      <c r="L15935" s="82">
        <v>15999</v>
      </c>
      <c r="M15935" t="s">
        <v>17090</v>
      </c>
    </row>
    <row r="15936" spans="9:13" x14ac:dyDescent="0.25">
      <c r="I15936">
        <v>26929</v>
      </c>
      <c r="J15936" t="s">
        <v>287</v>
      </c>
      <c r="K15936" t="s">
        <v>970</v>
      </c>
      <c r="L15936" s="82">
        <v>15839</v>
      </c>
      <c r="M15936" t="s">
        <v>17091</v>
      </c>
    </row>
    <row r="15937" spans="9:13" x14ac:dyDescent="0.25">
      <c r="I15937">
        <v>26930</v>
      </c>
      <c r="J15937" t="s">
        <v>466</v>
      </c>
      <c r="K15937" t="s">
        <v>870</v>
      </c>
      <c r="L15937" s="82">
        <v>22412</v>
      </c>
      <c r="M15937" t="s">
        <v>17092</v>
      </c>
    </row>
    <row r="15938" spans="9:13" x14ac:dyDescent="0.25">
      <c r="I15938">
        <v>26931</v>
      </c>
      <c r="J15938" t="s">
        <v>278</v>
      </c>
      <c r="K15938" t="s">
        <v>866</v>
      </c>
      <c r="L15938" s="82">
        <v>22474</v>
      </c>
      <c r="M15938" t="s">
        <v>17093</v>
      </c>
    </row>
    <row r="15939" spans="9:13" x14ac:dyDescent="0.25">
      <c r="I15939">
        <v>26932</v>
      </c>
      <c r="J15939" t="s">
        <v>573</v>
      </c>
      <c r="K15939" t="s">
        <v>961</v>
      </c>
      <c r="L15939" s="82">
        <v>22519</v>
      </c>
      <c r="M15939" t="s">
        <v>17094</v>
      </c>
    </row>
    <row r="15940" spans="9:13" x14ac:dyDescent="0.25">
      <c r="I15940">
        <v>26933</v>
      </c>
      <c r="J15940" t="s">
        <v>174</v>
      </c>
      <c r="K15940" t="s">
        <v>980</v>
      </c>
      <c r="L15940" s="82">
        <v>22050</v>
      </c>
      <c r="M15940" t="s">
        <v>17095</v>
      </c>
    </row>
    <row r="15941" spans="9:13" x14ac:dyDescent="0.25">
      <c r="I15941">
        <v>26934</v>
      </c>
      <c r="J15941" t="s">
        <v>407</v>
      </c>
      <c r="K15941" t="s">
        <v>885</v>
      </c>
      <c r="L15941" s="82">
        <v>21991</v>
      </c>
      <c r="M15941" t="s">
        <v>17096</v>
      </c>
    </row>
    <row r="15942" spans="9:13" x14ac:dyDescent="0.25">
      <c r="I15942">
        <v>26935</v>
      </c>
      <c r="J15942" t="s">
        <v>288</v>
      </c>
      <c r="K15942" t="s">
        <v>876</v>
      </c>
      <c r="L15942" s="82">
        <v>21615</v>
      </c>
      <c r="M15942" t="s">
        <v>17097</v>
      </c>
    </row>
    <row r="15943" spans="9:13" x14ac:dyDescent="0.25">
      <c r="I15943">
        <v>26936</v>
      </c>
      <c r="J15943" t="s">
        <v>193</v>
      </c>
      <c r="K15943" t="s">
        <v>892</v>
      </c>
      <c r="L15943" s="82">
        <v>21602</v>
      </c>
      <c r="M15943" t="s">
        <v>17098</v>
      </c>
    </row>
    <row r="15944" spans="9:13" x14ac:dyDescent="0.25">
      <c r="I15944">
        <v>26937</v>
      </c>
      <c r="J15944" t="s">
        <v>560</v>
      </c>
      <c r="K15944" t="s">
        <v>878</v>
      </c>
      <c r="L15944" s="82">
        <v>21875</v>
      </c>
      <c r="M15944" t="s">
        <v>17099</v>
      </c>
    </row>
    <row r="15945" spans="9:13" x14ac:dyDescent="0.25">
      <c r="I15945">
        <v>26938</v>
      </c>
      <c r="J15945" t="s">
        <v>287</v>
      </c>
      <c r="K15945" t="s">
        <v>922</v>
      </c>
      <c r="L15945" s="82">
        <v>21597</v>
      </c>
      <c r="M15945" t="s">
        <v>17100</v>
      </c>
    </row>
    <row r="15946" spans="9:13" x14ac:dyDescent="0.25">
      <c r="I15946">
        <v>26939</v>
      </c>
      <c r="J15946" t="s">
        <v>693</v>
      </c>
      <c r="K15946" t="s">
        <v>871</v>
      </c>
      <c r="L15946" s="82">
        <v>21422</v>
      </c>
      <c r="M15946" t="s">
        <v>17101</v>
      </c>
    </row>
    <row r="15947" spans="9:13" x14ac:dyDescent="0.25">
      <c r="I15947">
        <v>26940</v>
      </c>
      <c r="J15947" t="s">
        <v>406</v>
      </c>
      <c r="K15947" t="s">
        <v>927</v>
      </c>
      <c r="L15947" s="82">
        <v>21345</v>
      </c>
      <c r="M15947" t="s">
        <v>17102</v>
      </c>
    </row>
    <row r="15948" spans="9:13" x14ac:dyDescent="0.25">
      <c r="I15948">
        <v>26941</v>
      </c>
      <c r="J15948" t="s">
        <v>580</v>
      </c>
      <c r="K15948" t="s">
        <v>908</v>
      </c>
      <c r="L15948" s="82">
        <v>21676</v>
      </c>
      <c r="M15948" t="s">
        <v>17103</v>
      </c>
    </row>
    <row r="15949" spans="9:13" x14ac:dyDescent="0.25">
      <c r="I15949">
        <v>26942</v>
      </c>
      <c r="J15949" t="s">
        <v>273</v>
      </c>
      <c r="K15949" t="s">
        <v>999</v>
      </c>
      <c r="L15949" s="82">
        <v>21493</v>
      </c>
      <c r="M15949" t="s">
        <v>17104</v>
      </c>
    </row>
    <row r="15950" spans="9:13" x14ac:dyDescent="0.25">
      <c r="I15950">
        <v>26943</v>
      </c>
      <c r="J15950" t="s">
        <v>204</v>
      </c>
      <c r="K15950" t="s">
        <v>844</v>
      </c>
      <c r="L15950" s="82">
        <v>25595</v>
      </c>
      <c r="M15950" t="s">
        <v>17105</v>
      </c>
    </row>
    <row r="15951" spans="9:13" x14ac:dyDescent="0.25">
      <c r="I15951">
        <v>26944</v>
      </c>
      <c r="J15951" t="s">
        <v>548</v>
      </c>
      <c r="K15951" t="s">
        <v>863</v>
      </c>
      <c r="L15951" s="82">
        <v>25584</v>
      </c>
      <c r="M15951" t="s">
        <v>17106</v>
      </c>
    </row>
    <row r="15952" spans="9:13" x14ac:dyDescent="0.25">
      <c r="I15952">
        <v>26945</v>
      </c>
      <c r="J15952" t="s">
        <v>341</v>
      </c>
      <c r="K15952" t="s">
        <v>837</v>
      </c>
      <c r="L15952" s="82">
        <v>25762</v>
      </c>
      <c r="M15952" t="s">
        <v>17107</v>
      </c>
    </row>
    <row r="15953" spans="9:13" x14ac:dyDescent="0.25">
      <c r="I15953">
        <v>26946</v>
      </c>
      <c r="J15953" t="s">
        <v>419</v>
      </c>
      <c r="K15953" t="s">
        <v>990</v>
      </c>
      <c r="L15953" s="82">
        <v>25727</v>
      </c>
      <c r="M15953" t="s">
        <v>17108</v>
      </c>
    </row>
    <row r="15954" spans="9:13" x14ac:dyDescent="0.25">
      <c r="I15954">
        <v>26947</v>
      </c>
      <c r="J15954" t="s">
        <v>593</v>
      </c>
      <c r="K15954" t="s">
        <v>893</v>
      </c>
      <c r="L15954" s="82">
        <v>25882</v>
      </c>
      <c r="M15954" t="s">
        <v>17109</v>
      </c>
    </row>
    <row r="15955" spans="9:13" x14ac:dyDescent="0.25">
      <c r="I15955">
        <v>26948</v>
      </c>
      <c r="J15955" t="s">
        <v>243</v>
      </c>
      <c r="K15955" t="s">
        <v>856</v>
      </c>
      <c r="L15955" s="82">
        <v>25740</v>
      </c>
      <c r="M15955" t="s">
        <v>17110</v>
      </c>
    </row>
    <row r="15956" spans="9:13" x14ac:dyDescent="0.25">
      <c r="I15956">
        <v>26949</v>
      </c>
      <c r="J15956" t="s">
        <v>673</v>
      </c>
      <c r="K15956" t="s">
        <v>885</v>
      </c>
      <c r="L15956" s="82">
        <v>25624</v>
      </c>
      <c r="M15956" t="s">
        <v>17111</v>
      </c>
    </row>
    <row r="15957" spans="9:13" x14ac:dyDescent="0.25">
      <c r="I15957">
        <v>26950</v>
      </c>
      <c r="J15957" t="s">
        <v>719</v>
      </c>
      <c r="K15957" t="s">
        <v>1007</v>
      </c>
      <c r="L15957" s="82">
        <v>25483</v>
      </c>
      <c r="M15957" t="s">
        <v>17112</v>
      </c>
    </row>
    <row r="15958" spans="9:13" x14ac:dyDescent="0.25">
      <c r="I15958">
        <v>26951</v>
      </c>
      <c r="J15958" t="s">
        <v>478</v>
      </c>
      <c r="K15958" t="s">
        <v>975</v>
      </c>
      <c r="L15958" s="82">
        <v>25528</v>
      </c>
      <c r="M15958" t="s">
        <v>17113</v>
      </c>
    </row>
    <row r="15959" spans="9:13" x14ac:dyDescent="0.25">
      <c r="I15959">
        <v>26952</v>
      </c>
      <c r="J15959" t="s">
        <v>802</v>
      </c>
      <c r="K15959" t="s">
        <v>1146</v>
      </c>
      <c r="L15959" s="82">
        <v>25602</v>
      </c>
      <c r="M15959" t="s">
        <v>17114</v>
      </c>
    </row>
    <row r="15960" spans="9:13" x14ac:dyDescent="0.25">
      <c r="I15960">
        <v>26953</v>
      </c>
      <c r="J15960" t="s">
        <v>376</v>
      </c>
      <c r="K15960" t="s">
        <v>896</v>
      </c>
      <c r="L15960" s="82">
        <v>25883</v>
      </c>
      <c r="M15960" t="s">
        <v>17115</v>
      </c>
    </row>
    <row r="15961" spans="9:13" x14ac:dyDescent="0.25">
      <c r="I15961">
        <v>26954</v>
      </c>
      <c r="J15961" t="s">
        <v>580</v>
      </c>
      <c r="K15961" t="s">
        <v>823</v>
      </c>
      <c r="L15961" s="82">
        <v>25629</v>
      </c>
      <c r="M15961" t="s">
        <v>17116</v>
      </c>
    </row>
    <row r="15962" spans="9:13" x14ac:dyDescent="0.25">
      <c r="I15962">
        <v>26955</v>
      </c>
      <c r="J15962" t="s">
        <v>523</v>
      </c>
      <c r="K15962" t="s">
        <v>945</v>
      </c>
      <c r="L15962" s="82">
        <v>25635</v>
      </c>
      <c r="M15962" t="s">
        <v>17117</v>
      </c>
    </row>
    <row r="15963" spans="9:13" x14ac:dyDescent="0.25">
      <c r="I15963">
        <v>26956</v>
      </c>
      <c r="J15963" t="s">
        <v>475</v>
      </c>
      <c r="K15963" t="s">
        <v>970</v>
      </c>
      <c r="L15963" s="82">
        <v>25478</v>
      </c>
      <c r="M15963" t="s">
        <v>17118</v>
      </c>
    </row>
    <row r="15964" spans="9:13" x14ac:dyDescent="0.25">
      <c r="I15964">
        <v>26957</v>
      </c>
      <c r="J15964" t="s">
        <v>573</v>
      </c>
      <c r="K15964" t="s">
        <v>846</v>
      </c>
      <c r="L15964" s="82">
        <v>25397</v>
      </c>
      <c r="M15964" t="s">
        <v>17119</v>
      </c>
    </row>
    <row r="15965" spans="9:13" x14ac:dyDescent="0.25">
      <c r="I15965">
        <v>26958</v>
      </c>
      <c r="J15965" t="s">
        <v>525</v>
      </c>
      <c r="K15965" t="s">
        <v>967</v>
      </c>
      <c r="L15965" s="82">
        <v>25351</v>
      </c>
      <c r="M15965" t="s">
        <v>17120</v>
      </c>
    </row>
    <row r="15966" spans="9:13" x14ac:dyDescent="0.25">
      <c r="I15966">
        <v>26959</v>
      </c>
      <c r="J15966" t="s">
        <v>429</v>
      </c>
      <c r="K15966" t="s">
        <v>863</v>
      </c>
      <c r="L15966" s="82">
        <v>25410</v>
      </c>
      <c r="M15966" t="s">
        <v>17121</v>
      </c>
    </row>
    <row r="15967" spans="9:13" x14ac:dyDescent="0.25">
      <c r="I15967">
        <v>26960</v>
      </c>
      <c r="J15967" t="s">
        <v>299</v>
      </c>
      <c r="K15967" t="s">
        <v>495</v>
      </c>
      <c r="L15967" s="82">
        <v>19314</v>
      </c>
      <c r="M15967" t="s">
        <v>17122</v>
      </c>
    </row>
    <row r="15968" spans="9:13" x14ac:dyDescent="0.25">
      <c r="I15968">
        <v>26961</v>
      </c>
      <c r="J15968" t="s">
        <v>393</v>
      </c>
      <c r="K15968" t="s">
        <v>885</v>
      </c>
      <c r="L15968" s="82">
        <v>25102</v>
      </c>
      <c r="M15968" t="s">
        <v>17123</v>
      </c>
    </row>
    <row r="15969" spans="9:13" x14ac:dyDescent="0.25">
      <c r="I15969">
        <v>26962</v>
      </c>
      <c r="J15969" t="s">
        <v>444</v>
      </c>
      <c r="K15969" t="s">
        <v>849</v>
      </c>
      <c r="L15969" s="82">
        <v>25107</v>
      </c>
      <c r="M15969" t="s">
        <v>17124</v>
      </c>
    </row>
    <row r="15970" spans="9:13" x14ac:dyDescent="0.25">
      <c r="I15970">
        <v>26963</v>
      </c>
      <c r="J15970" t="s">
        <v>250</v>
      </c>
      <c r="K15970" t="s">
        <v>883</v>
      </c>
      <c r="L15970" s="82">
        <v>24902</v>
      </c>
      <c r="M15970" t="s">
        <v>17125</v>
      </c>
    </row>
    <row r="15971" spans="9:13" x14ac:dyDescent="0.25">
      <c r="I15971">
        <v>26964</v>
      </c>
      <c r="J15971" t="s">
        <v>407</v>
      </c>
      <c r="K15971" t="s">
        <v>927</v>
      </c>
      <c r="L15971" s="82">
        <v>25120</v>
      </c>
      <c r="M15971" t="s">
        <v>17126</v>
      </c>
    </row>
    <row r="15972" spans="9:13" x14ac:dyDescent="0.25">
      <c r="I15972">
        <v>26965</v>
      </c>
      <c r="J15972" t="s">
        <v>167</v>
      </c>
      <c r="K15972" t="s">
        <v>615</v>
      </c>
      <c r="L15972" s="82">
        <v>24949</v>
      </c>
      <c r="M15972" t="s">
        <v>17127</v>
      </c>
    </row>
    <row r="15973" spans="9:13" x14ac:dyDescent="0.25">
      <c r="I15973">
        <v>26966</v>
      </c>
      <c r="J15973" t="s">
        <v>237</v>
      </c>
      <c r="K15973" t="s">
        <v>842</v>
      </c>
      <c r="L15973" s="82">
        <v>24877</v>
      </c>
      <c r="M15973" t="s">
        <v>17128</v>
      </c>
    </row>
    <row r="15974" spans="9:13" x14ac:dyDescent="0.25">
      <c r="I15974">
        <v>26967</v>
      </c>
      <c r="J15974" t="s">
        <v>240</v>
      </c>
      <c r="K15974" t="s">
        <v>946</v>
      </c>
      <c r="L15974" s="82">
        <v>24942</v>
      </c>
      <c r="M15974" t="s">
        <v>17129</v>
      </c>
    </row>
    <row r="15975" spans="9:13" x14ac:dyDescent="0.25">
      <c r="I15975">
        <v>26968</v>
      </c>
      <c r="J15975" t="s">
        <v>351</v>
      </c>
      <c r="K15975" t="s">
        <v>860</v>
      </c>
      <c r="L15975" s="82">
        <v>25065</v>
      </c>
      <c r="M15975" t="s">
        <v>17130</v>
      </c>
    </row>
    <row r="15976" spans="9:13" x14ac:dyDescent="0.25">
      <c r="I15976">
        <v>26969</v>
      </c>
      <c r="J15976" t="s">
        <v>237</v>
      </c>
      <c r="K15976" t="s">
        <v>975</v>
      </c>
      <c r="L15976" s="82">
        <v>26770</v>
      </c>
      <c r="M15976" t="s">
        <v>17131</v>
      </c>
    </row>
    <row r="15977" spans="9:13" x14ac:dyDescent="0.25">
      <c r="I15977">
        <v>26970</v>
      </c>
      <c r="J15977" t="s">
        <v>567</v>
      </c>
      <c r="K15977" t="s">
        <v>839</v>
      </c>
      <c r="L15977" s="82">
        <v>26971</v>
      </c>
      <c r="M15977" t="s">
        <v>17132</v>
      </c>
    </row>
    <row r="15978" spans="9:13" x14ac:dyDescent="0.25">
      <c r="I15978">
        <v>26971</v>
      </c>
      <c r="J15978" t="s">
        <v>679</v>
      </c>
      <c r="K15978" t="s">
        <v>990</v>
      </c>
      <c r="L15978" s="82">
        <v>26799</v>
      </c>
      <c r="M15978" t="s">
        <v>17133</v>
      </c>
    </row>
    <row r="15979" spans="9:13" x14ac:dyDescent="0.25">
      <c r="I15979">
        <v>26972</v>
      </c>
      <c r="J15979" t="s">
        <v>415</v>
      </c>
      <c r="K15979" t="s">
        <v>360</v>
      </c>
      <c r="L15979" s="82">
        <v>26810</v>
      </c>
      <c r="M15979" t="s">
        <v>17134</v>
      </c>
    </row>
    <row r="15980" spans="9:13" x14ac:dyDescent="0.25">
      <c r="I15980">
        <v>26973</v>
      </c>
      <c r="J15980" t="s">
        <v>459</v>
      </c>
      <c r="K15980" t="s">
        <v>1036</v>
      </c>
      <c r="L15980" s="82">
        <v>26811</v>
      </c>
      <c r="M15980" t="s">
        <v>17135</v>
      </c>
    </row>
    <row r="15981" spans="9:13" x14ac:dyDescent="0.25">
      <c r="I15981">
        <v>26974</v>
      </c>
      <c r="J15981" t="s">
        <v>261</v>
      </c>
      <c r="K15981" t="s">
        <v>831</v>
      </c>
      <c r="L15981" s="82">
        <v>29538</v>
      </c>
      <c r="M15981" t="s">
        <v>17136</v>
      </c>
    </row>
    <row r="15982" spans="9:13" x14ac:dyDescent="0.25">
      <c r="I15982">
        <v>26975</v>
      </c>
      <c r="J15982" t="s">
        <v>154</v>
      </c>
      <c r="K15982" t="s">
        <v>960</v>
      </c>
      <c r="L15982" s="82">
        <v>28952</v>
      </c>
      <c r="M15982" t="s">
        <v>17137</v>
      </c>
    </row>
    <row r="15983" spans="9:13" x14ac:dyDescent="0.25">
      <c r="I15983">
        <v>26976</v>
      </c>
      <c r="J15983" t="s">
        <v>473</v>
      </c>
      <c r="K15983" t="s">
        <v>880</v>
      </c>
      <c r="L15983" s="82">
        <v>28716</v>
      </c>
      <c r="M15983" t="s">
        <v>17138</v>
      </c>
    </row>
    <row r="15984" spans="9:13" x14ac:dyDescent="0.25">
      <c r="I15984">
        <v>26977</v>
      </c>
      <c r="J15984" t="s">
        <v>651</v>
      </c>
      <c r="K15984" t="s">
        <v>990</v>
      </c>
      <c r="L15984" s="82">
        <v>28724</v>
      </c>
      <c r="M15984" t="s">
        <v>17139</v>
      </c>
    </row>
    <row r="15985" spans="9:13" x14ac:dyDescent="0.25">
      <c r="I15985">
        <v>26978</v>
      </c>
      <c r="J15985" t="s">
        <v>245</v>
      </c>
      <c r="K15985" t="s">
        <v>991</v>
      </c>
      <c r="L15985" s="82">
        <v>27245</v>
      </c>
      <c r="M15985" t="s">
        <v>17140</v>
      </c>
    </row>
    <row r="15986" spans="9:13" x14ac:dyDescent="0.25">
      <c r="I15986">
        <v>26979</v>
      </c>
      <c r="J15986" t="s">
        <v>151</v>
      </c>
      <c r="K15986" t="s">
        <v>968</v>
      </c>
      <c r="L15986" s="82">
        <v>27204</v>
      </c>
      <c r="M15986" t="s">
        <v>17141</v>
      </c>
    </row>
    <row r="15987" spans="9:13" x14ac:dyDescent="0.25">
      <c r="I15987">
        <v>26980</v>
      </c>
      <c r="J15987" t="s">
        <v>185</v>
      </c>
      <c r="K15987" t="s">
        <v>831</v>
      </c>
      <c r="L15987" s="82">
        <v>26488</v>
      </c>
      <c r="M15987" t="s">
        <v>17142</v>
      </c>
    </row>
    <row r="15988" spans="9:13" x14ac:dyDescent="0.25">
      <c r="I15988">
        <v>26981</v>
      </c>
      <c r="J15988" t="s">
        <v>560</v>
      </c>
      <c r="K15988" t="s">
        <v>831</v>
      </c>
      <c r="L15988" s="82">
        <v>26532</v>
      </c>
      <c r="M15988" t="s">
        <v>17143</v>
      </c>
    </row>
    <row r="15989" spans="9:13" x14ac:dyDescent="0.25">
      <c r="I15989">
        <v>26982</v>
      </c>
      <c r="J15989" t="s">
        <v>299</v>
      </c>
      <c r="K15989" t="s">
        <v>979</v>
      </c>
      <c r="L15989" s="82">
        <v>26394</v>
      </c>
      <c r="M15989" t="s">
        <v>17144</v>
      </c>
    </row>
    <row r="15990" spans="9:13" x14ac:dyDescent="0.25">
      <c r="I15990">
        <v>26983</v>
      </c>
      <c r="J15990" t="s">
        <v>575</v>
      </c>
      <c r="K15990" t="s">
        <v>954</v>
      </c>
      <c r="L15990" s="82">
        <v>26745</v>
      </c>
      <c r="M15990" t="s">
        <v>17145</v>
      </c>
    </row>
    <row r="15991" spans="9:13" x14ac:dyDescent="0.25">
      <c r="I15991">
        <v>26984</v>
      </c>
      <c r="J15991" t="s">
        <v>652</v>
      </c>
      <c r="K15991" t="s">
        <v>951</v>
      </c>
      <c r="L15991" s="82">
        <v>26977</v>
      </c>
      <c r="M15991" t="s">
        <v>17146</v>
      </c>
    </row>
    <row r="15992" spans="9:13" x14ac:dyDescent="0.25">
      <c r="I15992">
        <v>26985</v>
      </c>
      <c r="J15992" t="s">
        <v>690</v>
      </c>
      <c r="K15992" t="s">
        <v>871</v>
      </c>
      <c r="L15992" s="82">
        <v>26918</v>
      </c>
      <c r="M15992" t="s">
        <v>17147</v>
      </c>
    </row>
    <row r="15993" spans="9:13" x14ac:dyDescent="0.25">
      <c r="I15993">
        <v>26986</v>
      </c>
      <c r="J15993" t="s">
        <v>723</v>
      </c>
      <c r="K15993" t="s">
        <v>1016</v>
      </c>
      <c r="L15993" s="82">
        <v>26831</v>
      </c>
      <c r="M15993" t="s">
        <v>17148</v>
      </c>
    </row>
    <row r="15994" spans="9:13" x14ac:dyDescent="0.25">
      <c r="I15994">
        <v>26987</v>
      </c>
      <c r="J15994" t="s">
        <v>376</v>
      </c>
      <c r="K15994" t="s">
        <v>866</v>
      </c>
      <c r="L15994" s="82">
        <v>26927</v>
      </c>
      <c r="M15994" t="s">
        <v>17149</v>
      </c>
    </row>
    <row r="15995" spans="9:13" x14ac:dyDescent="0.25">
      <c r="I15995">
        <v>26988</v>
      </c>
      <c r="J15995" t="s">
        <v>446</v>
      </c>
      <c r="K15995" t="s">
        <v>989</v>
      </c>
      <c r="L15995" s="82">
        <v>26898</v>
      </c>
      <c r="M15995" t="s">
        <v>17150</v>
      </c>
    </row>
    <row r="15996" spans="9:13" x14ac:dyDescent="0.25">
      <c r="I15996">
        <v>26989</v>
      </c>
      <c r="J15996" t="s">
        <v>298</v>
      </c>
      <c r="K15996" t="s">
        <v>942</v>
      </c>
      <c r="L15996" s="82">
        <v>26442</v>
      </c>
      <c r="M15996" t="s">
        <v>17151</v>
      </c>
    </row>
    <row r="15997" spans="9:13" x14ac:dyDescent="0.25">
      <c r="I15997">
        <v>26990</v>
      </c>
      <c r="J15997" t="s">
        <v>410</v>
      </c>
      <c r="K15997" t="s">
        <v>952</v>
      </c>
      <c r="L15997" s="82">
        <v>26318</v>
      </c>
      <c r="M15997" t="s">
        <v>17152</v>
      </c>
    </row>
    <row r="15998" spans="9:13" x14ac:dyDescent="0.25">
      <c r="I15998">
        <v>26991</v>
      </c>
      <c r="J15998" t="s">
        <v>630</v>
      </c>
      <c r="K15998" t="s">
        <v>963</v>
      </c>
      <c r="L15998" s="82">
        <v>26428</v>
      </c>
      <c r="M15998" t="s">
        <v>17153</v>
      </c>
    </row>
    <row r="15999" spans="9:13" x14ac:dyDescent="0.25">
      <c r="I15999">
        <v>26992</v>
      </c>
      <c r="J15999" t="s">
        <v>620</v>
      </c>
      <c r="K15999" t="s">
        <v>870</v>
      </c>
      <c r="L15999" s="82">
        <v>26320</v>
      </c>
      <c r="M15999" t="s">
        <v>17154</v>
      </c>
    </row>
    <row r="16000" spans="9:13" x14ac:dyDescent="0.25">
      <c r="I16000">
        <v>26993</v>
      </c>
      <c r="J16000" t="s">
        <v>153</v>
      </c>
      <c r="K16000" t="s">
        <v>921</v>
      </c>
      <c r="L16000" s="82">
        <v>26182</v>
      </c>
      <c r="M16000" t="s">
        <v>17155</v>
      </c>
    </row>
    <row r="16001" spans="9:13" x14ac:dyDescent="0.25">
      <c r="I16001">
        <v>26994</v>
      </c>
      <c r="J16001" t="s">
        <v>421</v>
      </c>
      <c r="K16001" t="s">
        <v>823</v>
      </c>
      <c r="L16001" s="82">
        <v>26383</v>
      </c>
      <c r="M16001" t="s">
        <v>17156</v>
      </c>
    </row>
    <row r="16002" spans="9:13" x14ac:dyDescent="0.25">
      <c r="I16002">
        <v>26995</v>
      </c>
      <c r="J16002" t="s">
        <v>211</v>
      </c>
      <c r="K16002" t="s">
        <v>986</v>
      </c>
      <c r="L16002" s="82">
        <v>26310</v>
      </c>
      <c r="M16002" t="s">
        <v>17157</v>
      </c>
    </row>
    <row r="16003" spans="9:13" x14ac:dyDescent="0.25">
      <c r="I16003">
        <v>26996</v>
      </c>
      <c r="J16003" t="s">
        <v>696</v>
      </c>
      <c r="K16003" t="s">
        <v>1045</v>
      </c>
      <c r="L16003" s="82">
        <v>26518</v>
      </c>
      <c r="M16003" t="s">
        <v>17158</v>
      </c>
    </row>
    <row r="16004" spans="9:13" x14ac:dyDescent="0.25">
      <c r="I16004">
        <v>26997</v>
      </c>
      <c r="J16004" t="s">
        <v>558</v>
      </c>
      <c r="K16004" t="s">
        <v>974</v>
      </c>
      <c r="L16004" s="82">
        <v>26503</v>
      </c>
      <c r="M16004" t="s">
        <v>17159</v>
      </c>
    </row>
    <row r="16005" spans="9:13" x14ac:dyDescent="0.25">
      <c r="I16005">
        <v>26998</v>
      </c>
      <c r="J16005" t="s">
        <v>354</v>
      </c>
      <c r="K16005" t="s">
        <v>944</v>
      </c>
      <c r="L16005" s="82">
        <v>26194</v>
      </c>
      <c r="M16005" t="s">
        <v>17160</v>
      </c>
    </row>
    <row r="16006" spans="9:13" x14ac:dyDescent="0.25">
      <c r="I16006">
        <v>26999</v>
      </c>
      <c r="J16006" t="s">
        <v>496</v>
      </c>
      <c r="K16006" t="s">
        <v>889</v>
      </c>
      <c r="L16006" s="82">
        <v>26223</v>
      </c>
      <c r="M16006" t="s">
        <v>17161</v>
      </c>
    </row>
    <row r="16007" spans="9:13" x14ac:dyDescent="0.25">
      <c r="I16007">
        <v>27000</v>
      </c>
      <c r="J16007" t="s">
        <v>590</v>
      </c>
      <c r="K16007" t="s">
        <v>855</v>
      </c>
      <c r="L16007" s="82">
        <v>26105</v>
      </c>
      <c r="M16007" t="s">
        <v>17162</v>
      </c>
    </row>
    <row r="16008" spans="9:13" x14ac:dyDescent="0.25">
      <c r="I16008">
        <v>27001</v>
      </c>
      <c r="J16008" t="s">
        <v>370</v>
      </c>
      <c r="K16008" t="s">
        <v>901</v>
      </c>
      <c r="L16008" s="82">
        <v>26031</v>
      </c>
      <c r="M16008" t="s">
        <v>17163</v>
      </c>
    </row>
    <row r="16009" spans="9:13" x14ac:dyDescent="0.25">
      <c r="I16009">
        <v>27002</v>
      </c>
      <c r="J16009" t="s">
        <v>571</v>
      </c>
      <c r="K16009" t="s">
        <v>962</v>
      </c>
      <c r="L16009" s="82">
        <v>26125</v>
      </c>
      <c r="M16009" t="s">
        <v>17164</v>
      </c>
    </row>
    <row r="16010" spans="9:13" x14ac:dyDescent="0.25">
      <c r="I16010">
        <v>27003</v>
      </c>
      <c r="J16010" t="s">
        <v>449</v>
      </c>
      <c r="K16010" t="s">
        <v>968</v>
      </c>
      <c r="L16010" s="82">
        <v>25989</v>
      </c>
      <c r="M16010" t="s">
        <v>17165</v>
      </c>
    </row>
    <row r="16011" spans="9:13" x14ac:dyDescent="0.25">
      <c r="I16011">
        <v>27004</v>
      </c>
      <c r="J16011" t="s">
        <v>261</v>
      </c>
      <c r="K16011" t="s">
        <v>849</v>
      </c>
      <c r="L16011" s="82">
        <v>26073</v>
      </c>
      <c r="M16011" t="s">
        <v>17166</v>
      </c>
    </row>
    <row r="16012" spans="9:13" x14ac:dyDescent="0.25">
      <c r="I16012">
        <v>27005</v>
      </c>
      <c r="J16012" t="s">
        <v>504</v>
      </c>
      <c r="K16012" t="s">
        <v>900</v>
      </c>
      <c r="L16012" s="82">
        <v>25981</v>
      </c>
      <c r="M16012" t="s">
        <v>17167</v>
      </c>
    </row>
    <row r="16013" spans="9:13" x14ac:dyDescent="0.25">
      <c r="I16013">
        <v>27006</v>
      </c>
      <c r="J16013" t="s">
        <v>618</v>
      </c>
      <c r="K16013" t="s">
        <v>990</v>
      </c>
      <c r="L16013" s="82">
        <v>25999</v>
      </c>
      <c r="M16013" t="s">
        <v>17168</v>
      </c>
    </row>
    <row r="16014" spans="9:13" x14ac:dyDescent="0.25">
      <c r="I16014">
        <v>27007</v>
      </c>
      <c r="J16014" t="s">
        <v>533</v>
      </c>
      <c r="K16014" t="s">
        <v>854</v>
      </c>
      <c r="L16014" s="82">
        <v>26041</v>
      </c>
      <c r="M16014" t="s">
        <v>17169</v>
      </c>
    </row>
    <row r="16015" spans="9:13" x14ac:dyDescent="0.25">
      <c r="I16015">
        <v>27008</v>
      </c>
      <c r="J16015" t="s">
        <v>536</v>
      </c>
      <c r="K16015" t="s">
        <v>123</v>
      </c>
      <c r="L16015" s="82">
        <v>26210</v>
      </c>
      <c r="M16015" t="s">
        <v>17170</v>
      </c>
    </row>
    <row r="16016" spans="9:13" x14ac:dyDescent="0.25">
      <c r="I16016">
        <v>27009</v>
      </c>
      <c r="J16016" t="s">
        <v>317</v>
      </c>
      <c r="K16016" t="s">
        <v>832</v>
      </c>
      <c r="L16016" s="82">
        <v>26171</v>
      </c>
      <c r="M16016" t="s">
        <v>17171</v>
      </c>
    </row>
    <row r="16017" spans="9:13" x14ac:dyDescent="0.25">
      <c r="I16017">
        <v>27010</v>
      </c>
      <c r="J16017" t="s">
        <v>674</v>
      </c>
      <c r="K16017" t="s">
        <v>917</v>
      </c>
      <c r="L16017" s="82">
        <v>27712</v>
      </c>
      <c r="M16017" t="s">
        <v>17172</v>
      </c>
    </row>
    <row r="16018" spans="9:13" x14ac:dyDescent="0.25">
      <c r="I16018">
        <v>27011</v>
      </c>
      <c r="J16018" t="s">
        <v>480</v>
      </c>
      <c r="K16018" t="s">
        <v>864</v>
      </c>
      <c r="L16018" s="82">
        <v>27747</v>
      </c>
      <c r="M16018" t="s">
        <v>17173</v>
      </c>
    </row>
    <row r="16019" spans="9:13" x14ac:dyDescent="0.25">
      <c r="I16019">
        <v>27012</v>
      </c>
      <c r="J16019" t="s">
        <v>329</v>
      </c>
      <c r="K16019" t="s">
        <v>907</v>
      </c>
      <c r="L16019" s="82">
        <v>27356</v>
      </c>
      <c r="M16019" t="s">
        <v>17174</v>
      </c>
    </row>
    <row r="16020" spans="9:13" x14ac:dyDescent="0.25">
      <c r="I16020">
        <v>27013</v>
      </c>
      <c r="J16020" t="s">
        <v>429</v>
      </c>
      <c r="K16020" t="s">
        <v>850</v>
      </c>
      <c r="L16020" s="82">
        <v>27299</v>
      </c>
      <c r="M16020" t="s">
        <v>17175</v>
      </c>
    </row>
    <row r="16021" spans="9:13" x14ac:dyDescent="0.25">
      <c r="I16021">
        <v>27014</v>
      </c>
      <c r="J16021" t="s">
        <v>166</v>
      </c>
      <c r="K16021" t="s">
        <v>926</v>
      </c>
      <c r="L16021" s="82">
        <v>24342</v>
      </c>
      <c r="M16021" t="s">
        <v>17176</v>
      </c>
    </row>
    <row r="16022" spans="9:13" x14ac:dyDescent="0.25">
      <c r="I16022">
        <v>27015</v>
      </c>
      <c r="J16022" t="s">
        <v>209</v>
      </c>
      <c r="K16022" t="s">
        <v>823</v>
      </c>
      <c r="L16022" s="82">
        <v>24428</v>
      </c>
      <c r="M16022" t="s">
        <v>17177</v>
      </c>
    </row>
    <row r="16023" spans="9:13" x14ac:dyDescent="0.25">
      <c r="I16023">
        <v>27016</v>
      </c>
      <c r="J16023" t="s">
        <v>160</v>
      </c>
      <c r="K16023" t="s">
        <v>874</v>
      </c>
      <c r="L16023" s="82">
        <v>24217</v>
      </c>
      <c r="M16023" t="s">
        <v>17178</v>
      </c>
    </row>
    <row r="16024" spans="9:13" x14ac:dyDescent="0.25">
      <c r="I16024">
        <v>27017</v>
      </c>
      <c r="J16024" t="s">
        <v>277</v>
      </c>
      <c r="K16024" t="s">
        <v>953</v>
      </c>
      <c r="L16024" s="82">
        <v>24397</v>
      </c>
      <c r="M16024" t="s">
        <v>17179</v>
      </c>
    </row>
    <row r="16025" spans="9:13" x14ac:dyDescent="0.25">
      <c r="I16025">
        <v>27018</v>
      </c>
      <c r="J16025" t="s">
        <v>220</v>
      </c>
      <c r="K16025" t="s">
        <v>867</v>
      </c>
      <c r="L16025" s="82">
        <v>24314</v>
      </c>
      <c r="M16025" t="s">
        <v>17180</v>
      </c>
    </row>
    <row r="16026" spans="9:13" x14ac:dyDescent="0.25">
      <c r="I16026">
        <v>27019</v>
      </c>
      <c r="J16026" t="s">
        <v>342</v>
      </c>
      <c r="K16026" t="s">
        <v>477</v>
      </c>
      <c r="L16026" s="82">
        <v>19811</v>
      </c>
      <c r="M16026" t="s">
        <v>17181</v>
      </c>
    </row>
    <row r="16027" spans="9:13" x14ac:dyDescent="0.25">
      <c r="I16027">
        <v>27020</v>
      </c>
      <c r="J16027" t="s">
        <v>663</v>
      </c>
      <c r="K16027" t="s">
        <v>944</v>
      </c>
      <c r="L16027" s="82">
        <v>19800</v>
      </c>
      <c r="M16027" t="s">
        <v>17182</v>
      </c>
    </row>
    <row r="16028" spans="9:13" x14ac:dyDescent="0.25">
      <c r="I16028">
        <v>27021</v>
      </c>
      <c r="J16028" t="s">
        <v>342</v>
      </c>
      <c r="K16028" t="s">
        <v>984</v>
      </c>
      <c r="L16028" s="82">
        <v>20018</v>
      </c>
      <c r="M16028" t="s">
        <v>17183</v>
      </c>
    </row>
    <row r="16029" spans="9:13" x14ac:dyDescent="0.25">
      <c r="I16029">
        <v>27022</v>
      </c>
      <c r="J16029" t="s">
        <v>695</v>
      </c>
      <c r="K16029" t="s">
        <v>825</v>
      </c>
      <c r="L16029" s="82">
        <v>20160</v>
      </c>
      <c r="M16029" t="s">
        <v>17184</v>
      </c>
    </row>
    <row r="16030" spans="9:13" x14ac:dyDescent="0.25">
      <c r="I16030">
        <v>27023</v>
      </c>
      <c r="J16030" t="s">
        <v>228</v>
      </c>
      <c r="K16030" t="s">
        <v>861</v>
      </c>
      <c r="L16030" s="82">
        <v>20189</v>
      </c>
      <c r="M16030" t="s">
        <v>17185</v>
      </c>
    </row>
    <row r="16031" spans="9:13" x14ac:dyDescent="0.25">
      <c r="I16031">
        <v>27024</v>
      </c>
      <c r="J16031" t="s">
        <v>453</v>
      </c>
      <c r="K16031" t="s">
        <v>917</v>
      </c>
      <c r="L16031" s="82">
        <v>20223</v>
      </c>
      <c r="M16031" t="s">
        <v>17186</v>
      </c>
    </row>
    <row r="16032" spans="9:13" x14ac:dyDescent="0.25">
      <c r="I16032">
        <v>27025</v>
      </c>
      <c r="J16032" t="s">
        <v>272</v>
      </c>
      <c r="K16032" t="s">
        <v>911</v>
      </c>
      <c r="L16032" s="82">
        <v>20172</v>
      </c>
      <c r="M16032" t="s">
        <v>17187</v>
      </c>
    </row>
    <row r="16033" spans="9:13" x14ac:dyDescent="0.25">
      <c r="I16033">
        <v>27026</v>
      </c>
      <c r="J16033" t="s">
        <v>277</v>
      </c>
      <c r="K16033" t="s">
        <v>944</v>
      </c>
      <c r="L16033" s="82">
        <v>20281</v>
      </c>
      <c r="M16033" t="s">
        <v>17188</v>
      </c>
    </row>
    <row r="16034" spans="9:13" x14ac:dyDescent="0.25">
      <c r="I16034">
        <v>27027</v>
      </c>
      <c r="J16034" t="s">
        <v>183</v>
      </c>
      <c r="K16034" t="s">
        <v>126</v>
      </c>
      <c r="L16034" s="82">
        <v>20284</v>
      </c>
      <c r="M16034" t="s">
        <v>17189</v>
      </c>
    </row>
    <row r="16035" spans="9:13" x14ac:dyDescent="0.25">
      <c r="I16035">
        <v>27028</v>
      </c>
      <c r="J16035" t="s">
        <v>295</v>
      </c>
      <c r="K16035" t="s">
        <v>924</v>
      </c>
      <c r="L16035" s="82">
        <v>20386</v>
      </c>
      <c r="M16035" t="s">
        <v>17190</v>
      </c>
    </row>
    <row r="16036" spans="9:13" x14ac:dyDescent="0.25">
      <c r="I16036">
        <v>27029</v>
      </c>
      <c r="J16036" t="s">
        <v>152</v>
      </c>
      <c r="K16036" t="s">
        <v>926</v>
      </c>
      <c r="L16036" s="82">
        <v>20350</v>
      </c>
      <c r="M16036" t="s">
        <v>17191</v>
      </c>
    </row>
    <row r="16037" spans="9:13" x14ac:dyDescent="0.25">
      <c r="I16037">
        <v>27030</v>
      </c>
      <c r="J16037" t="s">
        <v>265</v>
      </c>
      <c r="K16037" t="s">
        <v>937</v>
      </c>
      <c r="L16037" s="82">
        <v>20229</v>
      </c>
      <c r="M16037" t="s">
        <v>17192</v>
      </c>
    </row>
    <row r="16038" spans="9:13" x14ac:dyDescent="0.25">
      <c r="I16038">
        <v>27031</v>
      </c>
      <c r="J16038" t="s">
        <v>209</v>
      </c>
      <c r="K16038" t="s">
        <v>856</v>
      </c>
      <c r="L16038" s="82">
        <v>20403</v>
      </c>
      <c r="M16038" t="s">
        <v>17193</v>
      </c>
    </row>
    <row r="16039" spans="9:13" x14ac:dyDescent="0.25">
      <c r="I16039">
        <v>27032</v>
      </c>
      <c r="J16039" t="s">
        <v>399</v>
      </c>
      <c r="K16039" t="s">
        <v>856</v>
      </c>
      <c r="L16039" s="82">
        <v>20342</v>
      </c>
      <c r="M16039" t="s">
        <v>17194</v>
      </c>
    </row>
    <row r="16040" spans="9:13" x14ac:dyDescent="0.25">
      <c r="I16040">
        <v>27033</v>
      </c>
      <c r="J16040" t="s">
        <v>280</v>
      </c>
      <c r="K16040" t="s">
        <v>1013</v>
      </c>
      <c r="L16040" s="82">
        <v>20714</v>
      </c>
      <c r="M16040" t="s">
        <v>17195</v>
      </c>
    </row>
    <row r="16041" spans="9:13" x14ac:dyDescent="0.25">
      <c r="I16041">
        <v>27034</v>
      </c>
      <c r="J16041" t="s">
        <v>484</v>
      </c>
      <c r="K16041" t="s">
        <v>863</v>
      </c>
      <c r="L16041" s="82">
        <v>20690</v>
      </c>
      <c r="M16041" t="s">
        <v>17196</v>
      </c>
    </row>
    <row r="16042" spans="9:13" x14ac:dyDescent="0.25">
      <c r="I16042">
        <v>27035</v>
      </c>
      <c r="J16042" t="s">
        <v>199</v>
      </c>
      <c r="K16042" t="s">
        <v>909</v>
      </c>
      <c r="L16042" s="82">
        <v>20560</v>
      </c>
      <c r="M16042" t="s">
        <v>17197</v>
      </c>
    </row>
    <row r="16043" spans="9:13" x14ac:dyDescent="0.25">
      <c r="I16043">
        <v>27036</v>
      </c>
      <c r="J16043" t="s">
        <v>231</v>
      </c>
      <c r="K16043" t="s">
        <v>889</v>
      </c>
      <c r="L16043" s="82">
        <v>20472</v>
      </c>
      <c r="M16043" t="s">
        <v>17198</v>
      </c>
    </row>
    <row r="16044" spans="9:13" x14ac:dyDescent="0.25">
      <c r="I16044">
        <v>27037</v>
      </c>
      <c r="J16044" t="s">
        <v>160</v>
      </c>
      <c r="K16044" t="s">
        <v>932</v>
      </c>
      <c r="L16044" s="82">
        <v>20681</v>
      </c>
      <c r="M16044" t="s">
        <v>17199</v>
      </c>
    </row>
    <row r="16045" spans="9:13" x14ac:dyDescent="0.25">
      <c r="I16045">
        <v>27038</v>
      </c>
      <c r="J16045" t="s">
        <v>276</v>
      </c>
      <c r="K16045" t="s">
        <v>874</v>
      </c>
      <c r="L16045" s="82">
        <v>20803</v>
      </c>
      <c r="M16045" t="s">
        <v>17200</v>
      </c>
    </row>
    <row r="16046" spans="9:13" x14ac:dyDescent="0.25">
      <c r="I16046">
        <v>27039</v>
      </c>
      <c r="J16046" t="s">
        <v>277</v>
      </c>
      <c r="K16046" t="s">
        <v>958</v>
      </c>
      <c r="L16046" s="82">
        <v>20572</v>
      </c>
      <c r="M16046" t="s">
        <v>17201</v>
      </c>
    </row>
    <row r="16047" spans="9:13" x14ac:dyDescent="0.25">
      <c r="I16047">
        <v>27040</v>
      </c>
      <c r="J16047" t="s">
        <v>741</v>
      </c>
      <c r="K16047" t="s">
        <v>1147</v>
      </c>
      <c r="L16047" s="82">
        <v>20977</v>
      </c>
      <c r="M16047" t="s">
        <v>17202</v>
      </c>
    </row>
    <row r="16048" spans="9:13" x14ac:dyDescent="0.25">
      <c r="I16048">
        <v>27041</v>
      </c>
      <c r="J16048" t="s">
        <v>278</v>
      </c>
      <c r="K16048" t="s">
        <v>992</v>
      </c>
      <c r="L16048" s="82">
        <v>21142</v>
      </c>
      <c r="M16048" t="s">
        <v>17203</v>
      </c>
    </row>
    <row r="16049" spans="9:13" x14ac:dyDescent="0.25">
      <c r="I16049">
        <v>27042</v>
      </c>
      <c r="J16049" t="s">
        <v>206</v>
      </c>
      <c r="K16049" t="s">
        <v>925</v>
      </c>
      <c r="L16049" s="82">
        <v>21014</v>
      </c>
      <c r="M16049" t="s">
        <v>17204</v>
      </c>
    </row>
    <row r="16050" spans="9:13" x14ac:dyDescent="0.25">
      <c r="I16050">
        <v>27043</v>
      </c>
      <c r="J16050" t="s">
        <v>234</v>
      </c>
      <c r="K16050" t="s">
        <v>858</v>
      </c>
      <c r="L16050" s="82">
        <v>21345</v>
      </c>
      <c r="M16050" t="s">
        <v>17205</v>
      </c>
    </row>
    <row r="16051" spans="9:13" x14ac:dyDescent="0.25">
      <c r="I16051">
        <v>27044</v>
      </c>
      <c r="J16051" t="s">
        <v>195</v>
      </c>
      <c r="K16051" t="s">
        <v>909</v>
      </c>
      <c r="L16051" s="82">
        <v>21299</v>
      </c>
      <c r="M16051" t="s">
        <v>17206</v>
      </c>
    </row>
    <row r="16052" spans="9:13" x14ac:dyDescent="0.25">
      <c r="I16052">
        <v>27045</v>
      </c>
      <c r="J16052" t="s">
        <v>326</v>
      </c>
      <c r="K16052" t="s">
        <v>929</v>
      </c>
      <c r="L16052" s="82">
        <v>21433</v>
      </c>
      <c r="M16052" t="s">
        <v>17207</v>
      </c>
    </row>
    <row r="16053" spans="9:13" x14ac:dyDescent="0.25">
      <c r="I16053">
        <v>27046</v>
      </c>
      <c r="J16053" t="s">
        <v>313</v>
      </c>
      <c r="K16053" t="s">
        <v>933</v>
      </c>
      <c r="L16053" s="82">
        <v>21352</v>
      </c>
      <c r="M16053" t="s">
        <v>17208</v>
      </c>
    </row>
    <row r="16054" spans="9:13" x14ac:dyDescent="0.25">
      <c r="I16054">
        <v>27047</v>
      </c>
      <c r="J16054" t="s">
        <v>669</v>
      </c>
      <c r="K16054" t="s">
        <v>839</v>
      </c>
      <c r="L16054" s="82">
        <v>21471</v>
      </c>
      <c r="M16054" t="s">
        <v>17209</v>
      </c>
    </row>
    <row r="16055" spans="9:13" x14ac:dyDescent="0.25">
      <c r="I16055">
        <v>27048</v>
      </c>
      <c r="J16055" t="s">
        <v>563</v>
      </c>
      <c r="K16055" t="s">
        <v>1016</v>
      </c>
      <c r="L16055" s="82">
        <v>21464</v>
      </c>
      <c r="M16055" t="s">
        <v>17210</v>
      </c>
    </row>
    <row r="16056" spans="9:13" x14ac:dyDescent="0.25">
      <c r="I16056">
        <v>27049</v>
      </c>
      <c r="J16056" t="s">
        <v>541</v>
      </c>
      <c r="K16056" t="s">
        <v>860</v>
      </c>
      <c r="L16056" s="82">
        <v>21249</v>
      </c>
      <c r="M16056" t="s">
        <v>17211</v>
      </c>
    </row>
    <row r="16057" spans="9:13" x14ac:dyDescent="0.25">
      <c r="I16057">
        <v>27050</v>
      </c>
      <c r="J16057" t="s">
        <v>163</v>
      </c>
      <c r="K16057" t="s">
        <v>950</v>
      </c>
      <c r="L16057" s="82">
        <v>21221</v>
      </c>
      <c r="M16057" t="s">
        <v>17212</v>
      </c>
    </row>
    <row r="16058" spans="9:13" x14ac:dyDescent="0.25">
      <c r="I16058">
        <v>27051</v>
      </c>
      <c r="J16058" t="s">
        <v>314</v>
      </c>
      <c r="K16058" t="s">
        <v>889</v>
      </c>
      <c r="L16058" s="82">
        <v>21681</v>
      </c>
      <c r="M16058" t="s">
        <v>17213</v>
      </c>
    </row>
    <row r="16059" spans="9:13" x14ac:dyDescent="0.25">
      <c r="I16059">
        <v>27052</v>
      </c>
      <c r="J16059" t="s">
        <v>451</v>
      </c>
      <c r="K16059" t="s">
        <v>526</v>
      </c>
      <c r="L16059" s="82">
        <v>21787</v>
      </c>
      <c r="M16059" t="s">
        <v>17214</v>
      </c>
    </row>
    <row r="16060" spans="9:13" x14ac:dyDescent="0.25">
      <c r="I16060">
        <v>27053</v>
      </c>
      <c r="J16060" t="s">
        <v>598</v>
      </c>
      <c r="K16060" t="s">
        <v>945</v>
      </c>
      <c r="L16060" s="82">
        <v>21633</v>
      </c>
      <c r="M16060" t="s">
        <v>17215</v>
      </c>
    </row>
    <row r="16061" spans="9:13" x14ac:dyDescent="0.25">
      <c r="I16061">
        <v>27054</v>
      </c>
      <c r="J16061" t="s">
        <v>377</v>
      </c>
      <c r="K16061" t="s">
        <v>991</v>
      </c>
      <c r="L16061" s="82">
        <v>21890</v>
      </c>
      <c r="M16061" t="s">
        <v>17216</v>
      </c>
    </row>
    <row r="16062" spans="9:13" x14ac:dyDescent="0.25">
      <c r="I16062">
        <v>27055</v>
      </c>
      <c r="J16062" t="s">
        <v>448</v>
      </c>
      <c r="K16062" t="s">
        <v>860</v>
      </c>
      <c r="L16062" s="82">
        <v>21632</v>
      </c>
      <c r="M16062" t="s">
        <v>17217</v>
      </c>
    </row>
    <row r="16063" spans="9:13" x14ac:dyDescent="0.25">
      <c r="I16063">
        <v>27056</v>
      </c>
      <c r="J16063" t="s">
        <v>511</v>
      </c>
      <c r="K16063" t="s">
        <v>283</v>
      </c>
      <c r="L16063" s="82">
        <v>21777</v>
      </c>
      <c r="M16063" t="s">
        <v>17218</v>
      </c>
    </row>
    <row r="16064" spans="9:13" x14ac:dyDescent="0.25">
      <c r="I16064">
        <v>27057</v>
      </c>
      <c r="J16064" t="s">
        <v>310</v>
      </c>
      <c r="K16064" t="s">
        <v>936</v>
      </c>
      <c r="L16064" s="82">
        <v>26527</v>
      </c>
      <c r="M16064" t="s">
        <v>17219</v>
      </c>
    </row>
    <row r="16065" spans="9:13" x14ac:dyDescent="0.25">
      <c r="I16065">
        <v>27058</v>
      </c>
      <c r="J16065" t="s">
        <v>189</v>
      </c>
      <c r="K16065" t="s">
        <v>876</v>
      </c>
      <c r="L16065" s="82">
        <v>26350</v>
      </c>
      <c r="M16065" t="s">
        <v>17220</v>
      </c>
    </row>
    <row r="16066" spans="9:13" x14ac:dyDescent="0.25">
      <c r="I16066">
        <v>27059</v>
      </c>
      <c r="J16066" t="s">
        <v>231</v>
      </c>
      <c r="K16066" t="s">
        <v>944</v>
      </c>
      <c r="L16066" s="82">
        <v>26576</v>
      </c>
      <c r="M16066" t="s">
        <v>17221</v>
      </c>
    </row>
    <row r="16067" spans="9:13" x14ac:dyDescent="0.25">
      <c r="I16067">
        <v>27060</v>
      </c>
      <c r="J16067" t="s">
        <v>227</v>
      </c>
      <c r="K16067" t="s">
        <v>918</v>
      </c>
      <c r="L16067" s="82">
        <v>26751</v>
      </c>
      <c r="M16067" t="s">
        <v>17222</v>
      </c>
    </row>
    <row r="16068" spans="9:13" x14ac:dyDescent="0.25">
      <c r="I16068">
        <v>27061</v>
      </c>
      <c r="J16068" t="s">
        <v>294</v>
      </c>
      <c r="K16068" t="s">
        <v>749</v>
      </c>
      <c r="L16068" s="82">
        <v>26909</v>
      </c>
      <c r="M16068" t="s">
        <v>17223</v>
      </c>
    </row>
    <row r="16069" spans="9:13" x14ac:dyDescent="0.25">
      <c r="I16069">
        <v>27062</v>
      </c>
      <c r="J16069" t="s">
        <v>278</v>
      </c>
      <c r="K16069" t="s">
        <v>915</v>
      </c>
      <c r="L16069" s="82">
        <v>26757</v>
      </c>
      <c r="M16069" t="s">
        <v>17224</v>
      </c>
    </row>
    <row r="16070" spans="9:13" x14ac:dyDescent="0.25">
      <c r="I16070">
        <v>27063</v>
      </c>
      <c r="J16070" t="s">
        <v>344</v>
      </c>
      <c r="K16070" t="s">
        <v>862</v>
      </c>
      <c r="L16070" s="82">
        <v>26774</v>
      </c>
      <c r="M16070" t="s">
        <v>17225</v>
      </c>
    </row>
    <row r="16071" spans="9:13" x14ac:dyDescent="0.25">
      <c r="I16071">
        <v>27064</v>
      </c>
      <c r="J16071" t="s">
        <v>524</v>
      </c>
      <c r="K16071" t="s">
        <v>897</v>
      </c>
      <c r="L16071" s="82">
        <v>26835</v>
      </c>
      <c r="M16071" t="s">
        <v>17226</v>
      </c>
    </row>
    <row r="16072" spans="9:13" x14ac:dyDescent="0.25">
      <c r="I16072">
        <v>27065</v>
      </c>
      <c r="J16072" t="s">
        <v>167</v>
      </c>
      <c r="K16072" t="s">
        <v>910</v>
      </c>
      <c r="L16072" s="82">
        <v>26705</v>
      </c>
      <c r="M16072" t="s">
        <v>17227</v>
      </c>
    </row>
    <row r="16073" spans="9:13" x14ac:dyDescent="0.25">
      <c r="I16073">
        <v>27066</v>
      </c>
      <c r="J16073" t="s">
        <v>636</v>
      </c>
      <c r="K16073" t="s">
        <v>858</v>
      </c>
      <c r="L16073" s="82">
        <v>27024</v>
      </c>
      <c r="M16073" t="s">
        <v>17228</v>
      </c>
    </row>
    <row r="16074" spans="9:13" x14ac:dyDescent="0.25">
      <c r="I16074">
        <v>27067</v>
      </c>
      <c r="J16074" t="s">
        <v>183</v>
      </c>
      <c r="K16074" t="s">
        <v>932</v>
      </c>
      <c r="L16074" s="82">
        <v>26765</v>
      </c>
      <c r="M16074" t="s">
        <v>17229</v>
      </c>
    </row>
    <row r="16075" spans="9:13" x14ac:dyDescent="0.25">
      <c r="I16075">
        <v>27068</v>
      </c>
      <c r="J16075" t="s">
        <v>362</v>
      </c>
      <c r="K16075" t="s">
        <v>596</v>
      </c>
      <c r="L16075" s="82">
        <v>26701</v>
      </c>
      <c r="M16075" t="s">
        <v>17230</v>
      </c>
    </row>
    <row r="16076" spans="9:13" x14ac:dyDescent="0.25">
      <c r="I16076">
        <v>27069</v>
      </c>
      <c r="J16076" t="s">
        <v>500</v>
      </c>
      <c r="K16076" t="s">
        <v>891</v>
      </c>
      <c r="L16076" s="82">
        <v>26770</v>
      </c>
      <c r="M16076" t="s">
        <v>17231</v>
      </c>
    </row>
    <row r="16077" spans="9:13" x14ac:dyDescent="0.25">
      <c r="I16077">
        <v>27070</v>
      </c>
      <c r="J16077" t="s">
        <v>189</v>
      </c>
      <c r="K16077" t="s">
        <v>890</v>
      </c>
      <c r="L16077" s="82">
        <v>26307</v>
      </c>
      <c r="M16077" t="s">
        <v>17232</v>
      </c>
    </row>
    <row r="16078" spans="9:13" x14ac:dyDescent="0.25">
      <c r="I16078">
        <v>27071</v>
      </c>
      <c r="J16078" t="s">
        <v>695</v>
      </c>
      <c r="K16078" t="s">
        <v>957</v>
      </c>
      <c r="L16078" s="82">
        <v>25942</v>
      </c>
      <c r="M16078" t="s">
        <v>17233</v>
      </c>
    </row>
    <row r="16079" spans="9:13" x14ac:dyDescent="0.25">
      <c r="I16079">
        <v>27072</v>
      </c>
      <c r="J16079" t="s">
        <v>562</v>
      </c>
      <c r="K16079" t="s">
        <v>886</v>
      </c>
      <c r="L16079" s="82">
        <v>26118</v>
      </c>
      <c r="M16079" t="s">
        <v>17234</v>
      </c>
    </row>
    <row r="16080" spans="9:13" x14ac:dyDescent="0.25">
      <c r="I16080">
        <v>27073</v>
      </c>
      <c r="J16080" t="s">
        <v>162</v>
      </c>
      <c r="K16080" t="s">
        <v>939</v>
      </c>
      <c r="L16080" s="82">
        <v>26254</v>
      </c>
      <c r="M16080" t="s">
        <v>17235</v>
      </c>
    </row>
    <row r="16081" spans="9:13" x14ac:dyDescent="0.25">
      <c r="I16081">
        <v>27074</v>
      </c>
      <c r="J16081" t="s">
        <v>306</v>
      </c>
      <c r="K16081" t="s">
        <v>860</v>
      </c>
      <c r="L16081" s="82">
        <v>26014</v>
      </c>
      <c r="M16081" t="s">
        <v>17236</v>
      </c>
    </row>
    <row r="16082" spans="9:13" x14ac:dyDescent="0.25">
      <c r="I16082">
        <v>27075</v>
      </c>
      <c r="J16082" t="s">
        <v>477</v>
      </c>
      <c r="K16082" t="s">
        <v>994</v>
      </c>
      <c r="L16082" s="82">
        <v>26220</v>
      </c>
      <c r="M16082" t="s">
        <v>17237</v>
      </c>
    </row>
    <row r="16083" spans="9:13" x14ac:dyDescent="0.25">
      <c r="I16083">
        <v>27076</v>
      </c>
      <c r="J16083" t="s">
        <v>457</v>
      </c>
      <c r="K16083" t="s">
        <v>171</v>
      </c>
      <c r="L16083" s="82">
        <v>26198</v>
      </c>
      <c r="M16083" t="s">
        <v>17238</v>
      </c>
    </row>
    <row r="16084" spans="9:13" x14ac:dyDescent="0.25">
      <c r="I16084">
        <v>27077</v>
      </c>
      <c r="J16084" t="s">
        <v>345</v>
      </c>
      <c r="K16084" t="s">
        <v>875</v>
      </c>
      <c r="L16084" s="82">
        <v>26545</v>
      </c>
      <c r="M16084" t="s">
        <v>17239</v>
      </c>
    </row>
    <row r="16085" spans="9:13" x14ac:dyDescent="0.25">
      <c r="I16085">
        <v>27078</v>
      </c>
      <c r="J16085" t="s">
        <v>163</v>
      </c>
      <c r="K16085" t="s">
        <v>749</v>
      </c>
      <c r="L16085" s="82">
        <v>25859</v>
      </c>
      <c r="M16085" t="s">
        <v>17240</v>
      </c>
    </row>
    <row r="16086" spans="9:13" x14ac:dyDescent="0.25">
      <c r="I16086">
        <v>27079</v>
      </c>
      <c r="J16086" t="s">
        <v>315</v>
      </c>
      <c r="K16086" t="s">
        <v>958</v>
      </c>
      <c r="L16086" s="82">
        <v>25828</v>
      </c>
      <c r="M16086" t="s">
        <v>17241</v>
      </c>
    </row>
    <row r="16087" spans="9:13" x14ac:dyDescent="0.25">
      <c r="I16087">
        <v>27080</v>
      </c>
      <c r="J16087" t="s">
        <v>189</v>
      </c>
      <c r="K16087" t="s">
        <v>942</v>
      </c>
      <c r="L16087" s="82">
        <v>25722</v>
      </c>
      <c r="M16087" t="s">
        <v>17242</v>
      </c>
    </row>
    <row r="16088" spans="9:13" x14ac:dyDescent="0.25">
      <c r="I16088">
        <v>27081</v>
      </c>
      <c r="J16088" t="s">
        <v>286</v>
      </c>
      <c r="K16088" t="s">
        <v>262</v>
      </c>
      <c r="L16088" s="82">
        <v>25623</v>
      </c>
      <c r="M16088" t="s">
        <v>17243</v>
      </c>
    </row>
    <row r="16089" spans="9:13" x14ac:dyDescent="0.25">
      <c r="I16089">
        <v>27082</v>
      </c>
      <c r="J16089" t="s">
        <v>365</v>
      </c>
      <c r="K16089" t="s">
        <v>344</v>
      </c>
      <c r="L16089" s="82">
        <v>25635</v>
      </c>
      <c r="M16089" t="s">
        <v>17244</v>
      </c>
    </row>
    <row r="16090" spans="9:13" x14ac:dyDescent="0.25">
      <c r="I16090">
        <v>27083</v>
      </c>
      <c r="J16090" t="s">
        <v>480</v>
      </c>
      <c r="K16090" t="s">
        <v>944</v>
      </c>
      <c r="L16090" s="82">
        <v>25601</v>
      </c>
      <c r="M16090" t="s">
        <v>17245</v>
      </c>
    </row>
    <row r="16091" spans="9:13" x14ac:dyDescent="0.25">
      <c r="I16091">
        <v>27084</v>
      </c>
      <c r="J16091" t="s">
        <v>354</v>
      </c>
      <c r="K16091" t="s">
        <v>171</v>
      </c>
      <c r="L16091" s="82">
        <v>25630</v>
      </c>
      <c r="M16091" t="s">
        <v>17246</v>
      </c>
    </row>
    <row r="16092" spans="9:13" x14ac:dyDescent="0.25">
      <c r="I16092">
        <v>27085</v>
      </c>
      <c r="J16092" t="s">
        <v>349</v>
      </c>
      <c r="K16092" t="s">
        <v>692</v>
      </c>
      <c r="L16092" s="82">
        <v>25843</v>
      </c>
      <c r="M16092" t="s">
        <v>17247</v>
      </c>
    </row>
    <row r="16093" spans="9:13" x14ac:dyDescent="0.25">
      <c r="I16093">
        <v>27086</v>
      </c>
      <c r="J16093" t="s">
        <v>160</v>
      </c>
      <c r="K16093" t="s">
        <v>933</v>
      </c>
      <c r="L16093" s="82">
        <v>25572</v>
      </c>
      <c r="M16093" t="s">
        <v>17248</v>
      </c>
    </row>
    <row r="16094" spans="9:13" x14ac:dyDescent="0.25">
      <c r="I16094">
        <v>27087</v>
      </c>
      <c r="J16094" t="s">
        <v>458</v>
      </c>
      <c r="K16094" t="s">
        <v>957</v>
      </c>
      <c r="L16094" s="82">
        <v>25673</v>
      </c>
      <c r="M16094" t="s">
        <v>17249</v>
      </c>
    </row>
    <row r="16095" spans="9:13" x14ac:dyDescent="0.25">
      <c r="I16095">
        <v>27088</v>
      </c>
      <c r="J16095" t="s">
        <v>335</v>
      </c>
      <c r="K16095" t="s">
        <v>917</v>
      </c>
      <c r="L16095" s="82">
        <v>25710</v>
      </c>
      <c r="M16095" t="s">
        <v>17250</v>
      </c>
    </row>
    <row r="16096" spans="9:13" x14ac:dyDescent="0.25">
      <c r="I16096">
        <v>27089</v>
      </c>
      <c r="J16096" t="s">
        <v>486</v>
      </c>
      <c r="K16096" t="s">
        <v>856</v>
      </c>
      <c r="L16096" s="82">
        <v>25433</v>
      </c>
      <c r="M16096" t="s">
        <v>17251</v>
      </c>
    </row>
    <row r="16097" spans="9:13" x14ac:dyDescent="0.25">
      <c r="I16097">
        <v>27090</v>
      </c>
      <c r="J16097" t="s">
        <v>152</v>
      </c>
      <c r="K16097" t="s">
        <v>889</v>
      </c>
      <c r="L16097" s="82">
        <v>25370</v>
      </c>
      <c r="M16097" t="s">
        <v>17252</v>
      </c>
    </row>
    <row r="16098" spans="9:13" x14ac:dyDescent="0.25">
      <c r="I16098">
        <v>27091</v>
      </c>
      <c r="J16098" t="s">
        <v>399</v>
      </c>
      <c r="K16098" t="s">
        <v>664</v>
      </c>
      <c r="L16098" s="82">
        <v>26226</v>
      </c>
      <c r="M16098" t="s">
        <v>17253</v>
      </c>
    </row>
    <row r="16099" spans="9:13" x14ac:dyDescent="0.25">
      <c r="I16099">
        <v>27092</v>
      </c>
      <c r="J16099" t="s">
        <v>720</v>
      </c>
      <c r="K16099" t="s">
        <v>262</v>
      </c>
      <c r="L16099" s="82">
        <v>26003</v>
      </c>
      <c r="M16099" t="s">
        <v>17254</v>
      </c>
    </row>
    <row r="16100" spans="9:13" x14ac:dyDescent="0.25">
      <c r="I16100">
        <v>27093</v>
      </c>
      <c r="J16100" t="s">
        <v>318</v>
      </c>
      <c r="K16100" t="s">
        <v>664</v>
      </c>
      <c r="L16100" s="82">
        <v>26252</v>
      </c>
      <c r="M16100" t="s">
        <v>17255</v>
      </c>
    </row>
    <row r="16101" spans="9:13" x14ac:dyDescent="0.25">
      <c r="I16101">
        <v>27094</v>
      </c>
      <c r="J16101" t="s">
        <v>357</v>
      </c>
      <c r="K16101" t="s">
        <v>596</v>
      </c>
      <c r="L16101" s="82">
        <v>25306</v>
      </c>
      <c r="M16101" t="s">
        <v>17256</v>
      </c>
    </row>
    <row r="16102" spans="9:13" x14ac:dyDescent="0.25">
      <c r="I16102">
        <v>27095</v>
      </c>
      <c r="J16102" t="s">
        <v>356</v>
      </c>
      <c r="K16102" t="s">
        <v>862</v>
      </c>
      <c r="L16102" s="82">
        <v>25304</v>
      </c>
      <c r="M16102" t="s">
        <v>17257</v>
      </c>
    </row>
    <row r="16103" spans="9:13" x14ac:dyDescent="0.25">
      <c r="I16103">
        <v>27096</v>
      </c>
      <c r="J16103" t="s">
        <v>208</v>
      </c>
      <c r="K16103" t="s">
        <v>1016</v>
      </c>
      <c r="L16103" s="82">
        <v>25161</v>
      </c>
      <c r="M16103" t="s">
        <v>17258</v>
      </c>
    </row>
    <row r="16104" spans="9:13" x14ac:dyDescent="0.25">
      <c r="I16104">
        <v>27097</v>
      </c>
      <c r="J16104" t="s">
        <v>507</v>
      </c>
      <c r="K16104" t="s">
        <v>959</v>
      </c>
      <c r="L16104" s="82">
        <v>24919</v>
      </c>
      <c r="M16104" t="s">
        <v>17259</v>
      </c>
    </row>
    <row r="16105" spans="9:13" x14ac:dyDescent="0.25">
      <c r="I16105">
        <v>27098</v>
      </c>
      <c r="J16105" t="s">
        <v>295</v>
      </c>
      <c r="K16105" t="s">
        <v>692</v>
      </c>
      <c r="L16105" s="82">
        <v>25005</v>
      </c>
      <c r="M16105" t="s">
        <v>17260</v>
      </c>
    </row>
    <row r="16106" spans="9:13" x14ac:dyDescent="0.25">
      <c r="I16106">
        <v>27099</v>
      </c>
      <c r="J16106" t="s">
        <v>365</v>
      </c>
      <c r="K16106" t="s">
        <v>923</v>
      </c>
      <c r="L16106" s="82">
        <v>25844</v>
      </c>
      <c r="M16106" t="s">
        <v>17261</v>
      </c>
    </row>
    <row r="16107" spans="9:13" x14ac:dyDescent="0.25">
      <c r="I16107">
        <v>27100</v>
      </c>
      <c r="J16107" t="s">
        <v>231</v>
      </c>
      <c r="K16107" t="s">
        <v>833</v>
      </c>
      <c r="L16107" s="82">
        <v>25626</v>
      </c>
      <c r="M16107" t="s">
        <v>17262</v>
      </c>
    </row>
    <row r="16108" spans="9:13" x14ac:dyDescent="0.25">
      <c r="I16108">
        <v>27101</v>
      </c>
      <c r="J16108" t="s">
        <v>276</v>
      </c>
      <c r="K16108" t="s">
        <v>1001</v>
      </c>
      <c r="L16108" s="82">
        <v>25632</v>
      </c>
      <c r="M16108" t="s">
        <v>17263</v>
      </c>
    </row>
    <row r="16109" spans="9:13" x14ac:dyDescent="0.25">
      <c r="I16109">
        <v>27102</v>
      </c>
      <c r="J16109" t="s">
        <v>450</v>
      </c>
      <c r="K16109" t="s">
        <v>943</v>
      </c>
      <c r="L16109" s="82">
        <v>25761</v>
      </c>
      <c r="M16109" t="s">
        <v>17264</v>
      </c>
    </row>
    <row r="16110" spans="9:13" x14ac:dyDescent="0.25">
      <c r="I16110">
        <v>27103</v>
      </c>
      <c r="J16110" t="s">
        <v>163</v>
      </c>
      <c r="K16110" t="s">
        <v>929</v>
      </c>
      <c r="L16110" s="82">
        <v>25629</v>
      </c>
      <c r="M16110" t="s">
        <v>17265</v>
      </c>
    </row>
    <row r="16111" spans="9:13" x14ac:dyDescent="0.25">
      <c r="I16111">
        <v>27104</v>
      </c>
      <c r="J16111" t="s">
        <v>374</v>
      </c>
      <c r="K16111" t="s">
        <v>824</v>
      </c>
      <c r="L16111" s="82">
        <v>25844</v>
      </c>
      <c r="M16111" t="s">
        <v>17266</v>
      </c>
    </row>
    <row r="16112" spans="9:13" x14ac:dyDescent="0.25">
      <c r="I16112">
        <v>27105</v>
      </c>
      <c r="J16112" t="s">
        <v>357</v>
      </c>
      <c r="K16112" t="s">
        <v>891</v>
      </c>
      <c r="L16112" s="82">
        <v>25732</v>
      </c>
      <c r="M16112" t="s">
        <v>17267</v>
      </c>
    </row>
    <row r="16113" spans="9:13" x14ac:dyDescent="0.25">
      <c r="I16113">
        <v>27106</v>
      </c>
      <c r="J16113" t="s">
        <v>183</v>
      </c>
      <c r="K16113" t="s">
        <v>698</v>
      </c>
      <c r="L16113" s="82">
        <v>25593</v>
      </c>
      <c r="M16113" t="s">
        <v>17268</v>
      </c>
    </row>
    <row r="16114" spans="9:13" x14ac:dyDescent="0.25">
      <c r="I16114">
        <v>27107</v>
      </c>
      <c r="J16114" t="s">
        <v>584</v>
      </c>
      <c r="K16114" t="s">
        <v>949</v>
      </c>
      <c r="L16114" s="82">
        <v>25802</v>
      </c>
      <c r="M16114" t="s">
        <v>17269</v>
      </c>
    </row>
    <row r="16115" spans="9:13" x14ac:dyDescent="0.25">
      <c r="I16115">
        <v>27108</v>
      </c>
      <c r="J16115" t="s">
        <v>663</v>
      </c>
      <c r="K16115" t="s">
        <v>953</v>
      </c>
      <c r="L16115" s="82">
        <v>24793</v>
      </c>
      <c r="M16115" t="s">
        <v>17270</v>
      </c>
    </row>
    <row r="16116" spans="9:13" x14ac:dyDescent="0.25">
      <c r="I16116">
        <v>27109</v>
      </c>
      <c r="J16116" t="s">
        <v>654</v>
      </c>
      <c r="K16116" t="s">
        <v>904</v>
      </c>
      <c r="L16116" s="82">
        <v>24424</v>
      </c>
      <c r="M16116" t="s">
        <v>17271</v>
      </c>
    </row>
    <row r="16117" spans="9:13" x14ac:dyDescent="0.25">
      <c r="I16117">
        <v>27110</v>
      </c>
      <c r="J16117" t="s">
        <v>454</v>
      </c>
      <c r="K16117" t="s">
        <v>943</v>
      </c>
      <c r="L16117" s="82">
        <v>24236</v>
      </c>
      <c r="M16117" t="s">
        <v>17272</v>
      </c>
    </row>
    <row r="16118" spans="9:13" x14ac:dyDescent="0.25">
      <c r="I16118">
        <v>27111</v>
      </c>
      <c r="J16118" t="s">
        <v>288</v>
      </c>
      <c r="K16118" t="s">
        <v>862</v>
      </c>
      <c r="L16118" s="82">
        <v>24334</v>
      </c>
      <c r="M16118" t="s">
        <v>17273</v>
      </c>
    </row>
    <row r="16119" spans="9:13" x14ac:dyDescent="0.25">
      <c r="I16119">
        <v>27112</v>
      </c>
      <c r="J16119" t="s">
        <v>211</v>
      </c>
      <c r="K16119" t="s">
        <v>940</v>
      </c>
      <c r="L16119" s="82">
        <v>24204</v>
      </c>
      <c r="M16119" t="s">
        <v>17274</v>
      </c>
    </row>
    <row r="16120" spans="9:13" x14ac:dyDescent="0.25">
      <c r="I16120">
        <v>27113</v>
      </c>
      <c r="J16120" t="s">
        <v>291</v>
      </c>
      <c r="K16120" t="s">
        <v>871</v>
      </c>
      <c r="L16120" s="82">
        <v>24167</v>
      </c>
      <c r="M16120" t="s">
        <v>17275</v>
      </c>
    </row>
    <row r="16121" spans="9:13" x14ac:dyDescent="0.25">
      <c r="I16121">
        <v>27114</v>
      </c>
      <c r="J16121" t="s">
        <v>686</v>
      </c>
      <c r="K16121" t="s">
        <v>953</v>
      </c>
      <c r="L16121" s="82">
        <v>24422</v>
      </c>
      <c r="M16121" t="s">
        <v>17276</v>
      </c>
    </row>
    <row r="16122" spans="9:13" x14ac:dyDescent="0.25">
      <c r="I16122">
        <v>27115</v>
      </c>
      <c r="J16122" t="s">
        <v>306</v>
      </c>
      <c r="K16122" t="s">
        <v>878</v>
      </c>
      <c r="L16122" s="82">
        <v>24245</v>
      </c>
      <c r="M16122" t="s">
        <v>17277</v>
      </c>
    </row>
    <row r="16123" spans="9:13" x14ac:dyDescent="0.25">
      <c r="I16123">
        <v>27116</v>
      </c>
      <c r="J16123" t="s">
        <v>738</v>
      </c>
      <c r="K16123" t="s">
        <v>854</v>
      </c>
      <c r="L16123" s="82">
        <v>24132</v>
      </c>
      <c r="M16123" t="s">
        <v>17278</v>
      </c>
    </row>
    <row r="16124" spans="9:13" x14ac:dyDescent="0.25">
      <c r="I16124">
        <v>27117</v>
      </c>
      <c r="J16124" t="s">
        <v>440</v>
      </c>
      <c r="K16124" t="s">
        <v>951</v>
      </c>
      <c r="L16124" s="82">
        <v>24271</v>
      </c>
      <c r="M16124" t="s">
        <v>17279</v>
      </c>
    </row>
    <row r="16125" spans="9:13" x14ac:dyDescent="0.25">
      <c r="I16125">
        <v>27118</v>
      </c>
      <c r="J16125" t="s">
        <v>422</v>
      </c>
      <c r="K16125" t="s">
        <v>901</v>
      </c>
      <c r="L16125" s="82">
        <v>25755</v>
      </c>
      <c r="M16125" t="s">
        <v>17280</v>
      </c>
    </row>
    <row r="16126" spans="9:13" x14ac:dyDescent="0.25">
      <c r="I16126">
        <v>27119</v>
      </c>
      <c r="J16126" t="s">
        <v>327</v>
      </c>
      <c r="K16126" t="s">
        <v>854</v>
      </c>
      <c r="L16126" s="82">
        <v>25838</v>
      </c>
      <c r="M16126" t="s">
        <v>17281</v>
      </c>
    </row>
    <row r="16127" spans="9:13" x14ac:dyDescent="0.25">
      <c r="I16127">
        <v>27120</v>
      </c>
      <c r="J16127" t="s">
        <v>165</v>
      </c>
      <c r="K16127" t="s">
        <v>894</v>
      </c>
      <c r="L16127" s="82">
        <v>25626</v>
      </c>
      <c r="M16127" t="s">
        <v>17282</v>
      </c>
    </row>
    <row r="16128" spans="9:13" x14ac:dyDescent="0.25">
      <c r="I16128">
        <v>27121</v>
      </c>
      <c r="J16128" t="s">
        <v>672</v>
      </c>
      <c r="K16128" t="s">
        <v>896</v>
      </c>
      <c r="L16128" s="82">
        <v>25239</v>
      </c>
      <c r="M16128" t="s">
        <v>17283</v>
      </c>
    </row>
    <row r="16129" spans="9:13" x14ac:dyDescent="0.25">
      <c r="I16129">
        <v>27122</v>
      </c>
      <c r="J16129" t="s">
        <v>280</v>
      </c>
      <c r="K16129" t="s">
        <v>877</v>
      </c>
      <c r="L16129" s="82">
        <v>25388</v>
      </c>
      <c r="M16129" t="s">
        <v>17284</v>
      </c>
    </row>
    <row r="16130" spans="9:13" x14ac:dyDescent="0.25">
      <c r="I16130">
        <v>27123</v>
      </c>
      <c r="J16130" t="s">
        <v>193</v>
      </c>
      <c r="K16130" t="s">
        <v>844</v>
      </c>
      <c r="L16130" s="82">
        <v>25518</v>
      </c>
      <c r="M16130" t="s">
        <v>17285</v>
      </c>
    </row>
    <row r="16131" spans="9:13" x14ac:dyDescent="0.25">
      <c r="I16131">
        <v>27124</v>
      </c>
      <c r="J16131" t="s">
        <v>380</v>
      </c>
      <c r="K16131" t="s">
        <v>1011</v>
      </c>
      <c r="L16131" s="82">
        <v>25298</v>
      </c>
      <c r="M16131" t="s">
        <v>17286</v>
      </c>
    </row>
    <row r="16132" spans="9:13" x14ac:dyDescent="0.25">
      <c r="I16132">
        <v>27125</v>
      </c>
      <c r="J16132" t="s">
        <v>633</v>
      </c>
      <c r="K16132" t="s">
        <v>855</v>
      </c>
      <c r="L16132" s="82">
        <v>25344</v>
      </c>
      <c r="M16132" t="s">
        <v>17287</v>
      </c>
    </row>
    <row r="16133" spans="9:13" x14ac:dyDescent="0.25">
      <c r="I16133">
        <v>27126</v>
      </c>
      <c r="J16133" t="s">
        <v>656</v>
      </c>
      <c r="K16133" t="s">
        <v>991</v>
      </c>
      <c r="L16133" s="82">
        <v>25487</v>
      </c>
      <c r="M16133" t="s">
        <v>17288</v>
      </c>
    </row>
    <row r="16134" spans="9:13" x14ac:dyDescent="0.25">
      <c r="I16134">
        <v>27127</v>
      </c>
      <c r="J16134" t="s">
        <v>637</v>
      </c>
      <c r="K16134" t="s">
        <v>122</v>
      </c>
      <c r="L16134" s="82">
        <v>25264</v>
      </c>
      <c r="M16134" t="s">
        <v>17289</v>
      </c>
    </row>
    <row r="16135" spans="9:13" x14ac:dyDescent="0.25">
      <c r="I16135">
        <v>27128</v>
      </c>
      <c r="J16135" t="s">
        <v>644</v>
      </c>
      <c r="K16135" t="s">
        <v>904</v>
      </c>
      <c r="L16135" s="82">
        <v>25424</v>
      </c>
      <c r="M16135" t="s">
        <v>17290</v>
      </c>
    </row>
    <row r="16136" spans="9:13" x14ac:dyDescent="0.25">
      <c r="I16136">
        <v>27129</v>
      </c>
      <c r="J16136" t="s">
        <v>378</v>
      </c>
      <c r="K16136" t="s">
        <v>927</v>
      </c>
      <c r="L16136" s="82">
        <v>25502</v>
      </c>
      <c r="M16136" t="s">
        <v>17291</v>
      </c>
    </row>
    <row r="16137" spans="9:13" x14ac:dyDescent="0.25">
      <c r="I16137">
        <v>27130</v>
      </c>
      <c r="J16137" t="s">
        <v>703</v>
      </c>
      <c r="K16137" t="s">
        <v>996</v>
      </c>
      <c r="L16137" s="82">
        <v>25386</v>
      </c>
      <c r="M16137" t="s">
        <v>17292</v>
      </c>
    </row>
    <row r="16138" spans="9:13" x14ac:dyDescent="0.25">
      <c r="I16138">
        <v>27131</v>
      </c>
      <c r="J16138" t="s">
        <v>246</v>
      </c>
      <c r="K16138" t="s">
        <v>990</v>
      </c>
      <c r="L16138" s="82">
        <v>25431</v>
      </c>
      <c r="M16138" t="s">
        <v>17293</v>
      </c>
    </row>
    <row r="16139" spans="9:13" x14ac:dyDescent="0.25">
      <c r="I16139">
        <v>27132</v>
      </c>
      <c r="J16139" t="s">
        <v>276</v>
      </c>
      <c r="K16139" t="s">
        <v>854</v>
      </c>
      <c r="L16139" s="82">
        <v>19278</v>
      </c>
      <c r="M16139" t="s">
        <v>17294</v>
      </c>
    </row>
    <row r="16140" spans="9:13" x14ac:dyDescent="0.25">
      <c r="I16140">
        <v>27133</v>
      </c>
      <c r="J16140" t="s">
        <v>653</v>
      </c>
      <c r="K16140" t="s">
        <v>883</v>
      </c>
      <c r="L16140" s="82">
        <v>19193</v>
      </c>
      <c r="M16140" t="s">
        <v>17295</v>
      </c>
    </row>
    <row r="16141" spans="9:13" x14ac:dyDescent="0.25">
      <c r="I16141">
        <v>27134</v>
      </c>
      <c r="J16141" t="s">
        <v>625</v>
      </c>
      <c r="K16141" t="s">
        <v>994</v>
      </c>
      <c r="L16141" s="82">
        <v>19086</v>
      </c>
      <c r="M16141" t="s">
        <v>17296</v>
      </c>
    </row>
    <row r="16142" spans="9:13" x14ac:dyDescent="0.25">
      <c r="I16142">
        <v>27135</v>
      </c>
      <c r="J16142" t="s">
        <v>292</v>
      </c>
      <c r="K16142" t="s">
        <v>664</v>
      </c>
      <c r="L16142" s="82">
        <v>19582</v>
      </c>
      <c r="M16142" t="s">
        <v>17297</v>
      </c>
    </row>
    <row r="16143" spans="9:13" x14ac:dyDescent="0.25">
      <c r="I16143">
        <v>27136</v>
      </c>
      <c r="J16143" t="s">
        <v>448</v>
      </c>
      <c r="K16143" t="s">
        <v>918</v>
      </c>
      <c r="L16143" s="82">
        <v>25164</v>
      </c>
      <c r="M16143" t="s">
        <v>17298</v>
      </c>
    </row>
    <row r="16144" spans="9:13" x14ac:dyDescent="0.25">
      <c r="I16144">
        <v>27137</v>
      </c>
      <c r="J16144" t="s">
        <v>336</v>
      </c>
      <c r="K16144" t="s">
        <v>866</v>
      </c>
      <c r="L16144" s="82">
        <v>24914</v>
      </c>
      <c r="M16144" t="s">
        <v>17299</v>
      </c>
    </row>
    <row r="16145" spans="9:13" x14ac:dyDescent="0.25">
      <c r="I16145">
        <v>27138</v>
      </c>
      <c r="J16145" t="s">
        <v>572</v>
      </c>
      <c r="K16145" t="s">
        <v>360</v>
      </c>
      <c r="L16145" s="82">
        <v>24848</v>
      </c>
      <c r="M16145" t="s">
        <v>17300</v>
      </c>
    </row>
    <row r="16146" spans="9:13" x14ac:dyDescent="0.25">
      <c r="I16146">
        <v>27139</v>
      </c>
      <c r="J16146" t="s">
        <v>148</v>
      </c>
      <c r="K16146" t="s">
        <v>899</v>
      </c>
      <c r="L16146" s="82">
        <v>24861</v>
      </c>
      <c r="M16146" t="s">
        <v>17301</v>
      </c>
    </row>
    <row r="16147" spans="9:13" x14ac:dyDescent="0.25">
      <c r="I16147">
        <v>27140</v>
      </c>
      <c r="J16147" t="s">
        <v>449</v>
      </c>
      <c r="K16147" t="s">
        <v>1066</v>
      </c>
      <c r="L16147" s="82">
        <v>25044</v>
      </c>
      <c r="M16147" t="s">
        <v>17302</v>
      </c>
    </row>
    <row r="16148" spans="9:13" x14ac:dyDescent="0.25">
      <c r="I16148">
        <v>27141</v>
      </c>
      <c r="J16148" t="s">
        <v>569</v>
      </c>
      <c r="K16148" t="s">
        <v>895</v>
      </c>
      <c r="L16148" s="82">
        <v>25177</v>
      </c>
      <c r="M16148" t="s">
        <v>17303</v>
      </c>
    </row>
    <row r="16149" spans="9:13" x14ac:dyDescent="0.25">
      <c r="I16149">
        <v>27142</v>
      </c>
      <c r="J16149" t="s">
        <v>402</v>
      </c>
      <c r="K16149" t="s">
        <v>870</v>
      </c>
      <c r="L16149" s="82">
        <v>24841</v>
      </c>
      <c r="M16149" t="s">
        <v>17304</v>
      </c>
    </row>
    <row r="16150" spans="9:13" x14ac:dyDescent="0.25">
      <c r="I16150">
        <v>27143</v>
      </c>
      <c r="J16150" t="s">
        <v>254</v>
      </c>
      <c r="K16150" t="s">
        <v>905</v>
      </c>
      <c r="L16150" s="82">
        <v>25051</v>
      </c>
      <c r="M16150" t="s">
        <v>17305</v>
      </c>
    </row>
    <row r="16151" spans="9:13" x14ac:dyDescent="0.25">
      <c r="I16151">
        <v>27144</v>
      </c>
      <c r="J16151" t="s">
        <v>406</v>
      </c>
      <c r="K16151" t="s">
        <v>922</v>
      </c>
      <c r="L16151" s="82">
        <v>24040</v>
      </c>
      <c r="M16151" t="s">
        <v>17306</v>
      </c>
    </row>
    <row r="16152" spans="9:13" x14ac:dyDescent="0.25">
      <c r="I16152">
        <v>27145</v>
      </c>
      <c r="J16152" t="s">
        <v>413</v>
      </c>
      <c r="K16152" t="s">
        <v>956</v>
      </c>
      <c r="L16152" s="82">
        <v>24071</v>
      </c>
      <c r="M16152" t="s">
        <v>17307</v>
      </c>
    </row>
    <row r="16153" spans="9:13" x14ac:dyDescent="0.25">
      <c r="I16153">
        <v>27146</v>
      </c>
      <c r="J16153" t="s">
        <v>442</v>
      </c>
      <c r="K16153" t="s">
        <v>857</v>
      </c>
      <c r="L16153" s="82">
        <v>23975</v>
      </c>
      <c r="M16153" t="s">
        <v>17308</v>
      </c>
    </row>
    <row r="16154" spans="9:13" x14ac:dyDescent="0.25">
      <c r="I16154">
        <v>27147</v>
      </c>
      <c r="J16154" t="s">
        <v>426</v>
      </c>
      <c r="K16154" t="s">
        <v>863</v>
      </c>
      <c r="L16154" s="82">
        <v>24049</v>
      </c>
      <c r="M16154" t="s">
        <v>17309</v>
      </c>
    </row>
    <row r="16155" spans="9:13" x14ac:dyDescent="0.25">
      <c r="I16155">
        <v>27148</v>
      </c>
      <c r="J16155" t="s">
        <v>240</v>
      </c>
      <c r="K16155" t="s">
        <v>824</v>
      </c>
      <c r="L16155" s="82">
        <v>24097</v>
      </c>
      <c r="M16155" t="s">
        <v>17310</v>
      </c>
    </row>
    <row r="16156" spans="9:13" x14ac:dyDescent="0.25">
      <c r="I16156">
        <v>27149</v>
      </c>
      <c r="J16156" t="s">
        <v>640</v>
      </c>
      <c r="K16156" t="s">
        <v>962</v>
      </c>
      <c r="L16156" s="82">
        <v>23479</v>
      </c>
      <c r="M16156" t="s">
        <v>17311</v>
      </c>
    </row>
    <row r="16157" spans="9:13" x14ac:dyDescent="0.25">
      <c r="I16157">
        <v>27150</v>
      </c>
      <c r="J16157" t="s">
        <v>392</v>
      </c>
      <c r="K16157" t="s">
        <v>895</v>
      </c>
      <c r="L16157" s="82">
        <v>23523</v>
      </c>
      <c r="M16157" t="s">
        <v>17312</v>
      </c>
    </row>
    <row r="16158" spans="9:13" x14ac:dyDescent="0.25">
      <c r="I16158">
        <v>27151</v>
      </c>
      <c r="J16158" t="s">
        <v>381</v>
      </c>
      <c r="K16158" t="s">
        <v>849</v>
      </c>
      <c r="L16158" s="82">
        <v>26684</v>
      </c>
      <c r="M16158" t="s">
        <v>17313</v>
      </c>
    </row>
    <row r="16159" spans="9:13" x14ac:dyDescent="0.25">
      <c r="I16159">
        <v>27152</v>
      </c>
      <c r="J16159" t="s">
        <v>443</v>
      </c>
      <c r="K16159" t="s">
        <v>838</v>
      </c>
      <c r="L16159" s="82">
        <v>26955</v>
      </c>
      <c r="M16159" t="s">
        <v>17314</v>
      </c>
    </row>
    <row r="16160" spans="9:13" x14ac:dyDescent="0.25">
      <c r="I16160">
        <v>27153</v>
      </c>
      <c r="J16160" t="s">
        <v>222</v>
      </c>
      <c r="K16160" t="s">
        <v>826</v>
      </c>
      <c r="L16160" s="82">
        <v>27252</v>
      </c>
      <c r="M16160" t="s">
        <v>17315</v>
      </c>
    </row>
    <row r="16161" spans="9:13" x14ac:dyDescent="0.25">
      <c r="I16161">
        <v>27154</v>
      </c>
      <c r="J16161" t="s">
        <v>600</v>
      </c>
      <c r="K16161" t="s">
        <v>883</v>
      </c>
      <c r="L16161" s="82">
        <v>27383</v>
      </c>
      <c r="M16161" t="s">
        <v>17316</v>
      </c>
    </row>
    <row r="16162" spans="9:13" x14ac:dyDescent="0.25">
      <c r="I16162">
        <v>27155</v>
      </c>
      <c r="J16162" t="s">
        <v>703</v>
      </c>
      <c r="K16162" t="s">
        <v>995</v>
      </c>
      <c r="L16162" s="82">
        <v>29244</v>
      </c>
      <c r="M16162" t="s">
        <v>17317</v>
      </c>
    </row>
    <row r="16163" spans="9:13" x14ac:dyDescent="0.25">
      <c r="I16163">
        <v>27156</v>
      </c>
      <c r="J16163" t="s">
        <v>585</v>
      </c>
      <c r="K16163" t="s">
        <v>363</v>
      </c>
      <c r="L16163" s="82">
        <v>29456</v>
      </c>
      <c r="M16163" t="s">
        <v>17318</v>
      </c>
    </row>
    <row r="16164" spans="9:13" x14ac:dyDescent="0.25">
      <c r="I16164">
        <v>27157</v>
      </c>
      <c r="J16164" t="s">
        <v>682</v>
      </c>
      <c r="K16164" t="s">
        <v>967</v>
      </c>
      <c r="L16164" s="82">
        <v>29367</v>
      </c>
      <c r="M16164" t="s">
        <v>17319</v>
      </c>
    </row>
    <row r="16165" spans="9:13" x14ac:dyDescent="0.25">
      <c r="I16165">
        <v>27158</v>
      </c>
      <c r="J16165" t="s">
        <v>227</v>
      </c>
      <c r="K16165" t="s">
        <v>948</v>
      </c>
      <c r="L16165" s="82">
        <v>29299</v>
      </c>
      <c r="M16165" t="s">
        <v>17320</v>
      </c>
    </row>
    <row r="16166" spans="9:13" x14ac:dyDescent="0.25">
      <c r="I16166">
        <v>27159</v>
      </c>
      <c r="J16166" t="s">
        <v>572</v>
      </c>
      <c r="K16166" t="s">
        <v>932</v>
      </c>
      <c r="L16166" s="82">
        <v>29301</v>
      </c>
      <c r="M16166" t="s">
        <v>17321</v>
      </c>
    </row>
    <row r="16167" spans="9:13" x14ac:dyDescent="0.25">
      <c r="I16167">
        <v>27160</v>
      </c>
      <c r="J16167" t="s">
        <v>590</v>
      </c>
      <c r="K16167" t="s">
        <v>908</v>
      </c>
      <c r="L16167" s="82">
        <v>28508</v>
      </c>
      <c r="M16167" t="s">
        <v>17322</v>
      </c>
    </row>
    <row r="16168" spans="9:13" x14ac:dyDescent="0.25">
      <c r="I16168">
        <v>27161</v>
      </c>
      <c r="J16168" t="s">
        <v>463</v>
      </c>
      <c r="K16168" t="s">
        <v>921</v>
      </c>
      <c r="L16168" s="82">
        <v>28709</v>
      </c>
      <c r="M16168" t="s">
        <v>17323</v>
      </c>
    </row>
    <row r="16169" spans="9:13" x14ac:dyDescent="0.25">
      <c r="I16169">
        <v>27162</v>
      </c>
      <c r="J16169" t="s">
        <v>653</v>
      </c>
      <c r="K16169" t="s">
        <v>990</v>
      </c>
      <c r="L16169" s="82">
        <v>27298</v>
      </c>
      <c r="M16169" t="s">
        <v>17324</v>
      </c>
    </row>
    <row r="16170" spans="9:13" x14ac:dyDescent="0.25">
      <c r="I16170">
        <v>27163</v>
      </c>
      <c r="J16170" t="s">
        <v>639</v>
      </c>
      <c r="K16170" t="s">
        <v>881</v>
      </c>
      <c r="L16170" s="82">
        <v>26438</v>
      </c>
      <c r="M16170" t="s">
        <v>17325</v>
      </c>
    </row>
    <row r="16171" spans="9:13" x14ac:dyDescent="0.25">
      <c r="I16171">
        <v>27164</v>
      </c>
      <c r="J16171" t="s">
        <v>252</v>
      </c>
      <c r="K16171" t="s">
        <v>830</v>
      </c>
      <c r="L16171" s="82">
        <v>26442</v>
      </c>
      <c r="M16171" t="s">
        <v>17326</v>
      </c>
    </row>
    <row r="16172" spans="9:13" x14ac:dyDescent="0.25">
      <c r="I16172">
        <v>27165</v>
      </c>
      <c r="J16172" t="s">
        <v>613</v>
      </c>
      <c r="K16172" t="s">
        <v>952</v>
      </c>
      <c r="L16172" s="82">
        <v>26373</v>
      </c>
      <c r="M16172" t="s">
        <v>17327</v>
      </c>
    </row>
    <row r="16173" spans="9:13" x14ac:dyDescent="0.25">
      <c r="I16173">
        <v>27166</v>
      </c>
      <c r="J16173" t="s">
        <v>478</v>
      </c>
      <c r="K16173" t="s">
        <v>882</v>
      </c>
      <c r="L16173" s="82">
        <v>26855</v>
      </c>
      <c r="M16173" t="s">
        <v>17328</v>
      </c>
    </row>
    <row r="16174" spans="9:13" x14ac:dyDescent="0.25">
      <c r="I16174">
        <v>27167</v>
      </c>
      <c r="J16174" t="s">
        <v>273</v>
      </c>
      <c r="K16174" t="s">
        <v>908</v>
      </c>
      <c r="L16174" s="82">
        <v>26750</v>
      </c>
      <c r="M16174" t="s">
        <v>17329</v>
      </c>
    </row>
    <row r="16175" spans="9:13" x14ac:dyDescent="0.25">
      <c r="I16175">
        <v>27168</v>
      </c>
      <c r="J16175" t="s">
        <v>223</v>
      </c>
      <c r="K16175" t="s">
        <v>990</v>
      </c>
      <c r="L16175" s="82">
        <v>26398</v>
      </c>
      <c r="M16175" t="s">
        <v>17330</v>
      </c>
    </row>
    <row r="16176" spans="9:13" x14ac:dyDescent="0.25">
      <c r="I16176">
        <v>27169</v>
      </c>
      <c r="J16176" t="s">
        <v>430</v>
      </c>
      <c r="K16176" t="s">
        <v>967</v>
      </c>
      <c r="L16176" s="82">
        <v>26307</v>
      </c>
      <c r="M16176" t="s">
        <v>17331</v>
      </c>
    </row>
    <row r="16177" spans="9:13" x14ac:dyDescent="0.25">
      <c r="I16177">
        <v>27170</v>
      </c>
      <c r="J16177" t="s">
        <v>679</v>
      </c>
      <c r="K16177" t="s">
        <v>360</v>
      </c>
      <c r="L16177" s="82">
        <v>26586</v>
      </c>
      <c r="M16177" t="s">
        <v>17332</v>
      </c>
    </row>
    <row r="16178" spans="9:13" x14ac:dyDescent="0.25">
      <c r="I16178">
        <v>27171</v>
      </c>
      <c r="J16178" t="s">
        <v>306</v>
      </c>
      <c r="K16178" t="s">
        <v>921</v>
      </c>
      <c r="L16178" s="82">
        <v>26589</v>
      </c>
      <c r="M16178" t="s">
        <v>17333</v>
      </c>
    </row>
    <row r="16179" spans="9:13" x14ac:dyDescent="0.25">
      <c r="I16179">
        <v>27172</v>
      </c>
      <c r="J16179" t="s">
        <v>174</v>
      </c>
      <c r="K16179" t="s">
        <v>878</v>
      </c>
      <c r="L16179" s="82">
        <v>26154</v>
      </c>
      <c r="M16179" t="s">
        <v>17334</v>
      </c>
    </row>
    <row r="16180" spans="9:13" x14ac:dyDescent="0.25">
      <c r="I16180">
        <v>27173</v>
      </c>
      <c r="J16180" t="s">
        <v>593</v>
      </c>
      <c r="K16180" t="s">
        <v>882</v>
      </c>
      <c r="L16180" s="82">
        <v>26292</v>
      </c>
      <c r="M16180" t="s">
        <v>17335</v>
      </c>
    </row>
    <row r="16181" spans="9:13" x14ac:dyDescent="0.25">
      <c r="I16181">
        <v>27174</v>
      </c>
      <c r="J16181" t="s">
        <v>354</v>
      </c>
      <c r="K16181" t="s">
        <v>835</v>
      </c>
      <c r="L16181" s="82">
        <v>26335</v>
      </c>
      <c r="M16181" t="s">
        <v>17336</v>
      </c>
    </row>
    <row r="16182" spans="9:13" x14ac:dyDescent="0.25">
      <c r="I16182">
        <v>27175</v>
      </c>
      <c r="J16182" t="s">
        <v>321</v>
      </c>
      <c r="K16182" t="s">
        <v>879</v>
      </c>
      <c r="L16182" s="82">
        <v>26460</v>
      </c>
      <c r="M16182" t="s">
        <v>17337</v>
      </c>
    </row>
    <row r="16183" spans="9:13" x14ac:dyDescent="0.25">
      <c r="I16183">
        <v>27176</v>
      </c>
      <c r="J16183" t="s">
        <v>473</v>
      </c>
      <c r="K16183" t="s">
        <v>664</v>
      </c>
      <c r="L16183" s="82">
        <v>26013</v>
      </c>
      <c r="M16183" t="s">
        <v>17338</v>
      </c>
    </row>
    <row r="16184" spans="9:13" x14ac:dyDescent="0.25">
      <c r="I16184">
        <v>27177</v>
      </c>
      <c r="J16184" t="s">
        <v>351</v>
      </c>
      <c r="K16184" t="s">
        <v>883</v>
      </c>
      <c r="L16184" s="82">
        <v>26044</v>
      </c>
      <c r="M16184" t="s">
        <v>17339</v>
      </c>
    </row>
    <row r="16185" spans="9:13" x14ac:dyDescent="0.25">
      <c r="I16185">
        <v>27178</v>
      </c>
      <c r="J16185" t="s">
        <v>364</v>
      </c>
      <c r="K16185" t="s">
        <v>828</v>
      </c>
      <c r="L16185" s="82">
        <v>26185</v>
      </c>
      <c r="M16185" t="s">
        <v>17340</v>
      </c>
    </row>
    <row r="16186" spans="9:13" x14ac:dyDescent="0.25">
      <c r="I16186">
        <v>27179</v>
      </c>
      <c r="J16186" t="s">
        <v>545</v>
      </c>
      <c r="K16186" t="s">
        <v>896</v>
      </c>
      <c r="L16186" s="82">
        <v>26015</v>
      </c>
      <c r="M16186" t="s">
        <v>17341</v>
      </c>
    </row>
    <row r="16187" spans="9:13" x14ac:dyDescent="0.25">
      <c r="I16187">
        <v>27180</v>
      </c>
      <c r="J16187" t="s">
        <v>533</v>
      </c>
      <c r="K16187" t="s">
        <v>871</v>
      </c>
      <c r="L16187" s="82">
        <v>25967</v>
      </c>
      <c r="M16187" t="s">
        <v>17342</v>
      </c>
    </row>
    <row r="16188" spans="9:13" x14ac:dyDescent="0.25">
      <c r="I16188">
        <v>27181</v>
      </c>
      <c r="J16188" t="s">
        <v>367</v>
      </c>
      <c r="K16188" t="s">
        <v>905</v>
      </c>
      <c r="L16188" s="82">
        <v>25707</v>
      </c>
      <c r="M16188" t="s">
        <v>17343</v>
      </c>
    </row>
    <row r="16189" spans="9:13" x14ac:dyDescent="0.25">
      <c r="I16189">
        <v>27182</v>
      </c>
      <c r="J16189" t="s">
        <v>386</v>
      </c>
      <c r="K16189" t="s">
        <v>989</v>
      </c>
      <c r="L16189" s="82">
        <v>25805</v>
      </c>
      <c r="M16189" t="s">
        <v>17344</v>
      </c>
    </row>
    <row r="16190" spans="9:13" x14ac:dyDescent="0.25">
      <c r="I16190">
        <v>27183</v>
      </c>
      <c r="J16190" t="s">
        <v>487</v>
      </c>
      <c r="K16190" t="s">
        <v>856</v>
      </c>
      <c r="L16190" s="82">
        <v>26062</v>
      </c>
      <c r="M16190" t="s">
        <v>17345</v>
      </c>
    </row>
    <row r="16191" spans="9:13" x14ac:dyDescent="0.25">
      <c r="I16191">
        <v>27184</v>
      </c>
      <c r="J16191" t="s">
        <v>223</v>
      </c>
      <c r="K16191" t="s">
        <v>981</v>
      </c>
      <c r="L16191" s="82">
        <v>26250</v>
      </c>
      <c r="M16191" t="s">
        <v>17346</v>
      </c>
    </row>
    <row r="16192" spans="9:13" x14ac:dyDescent="0.25">
      <c r="I16192">
        <v>27185</v>
      </c>
      <c r="J16192" t="s">
        <v>353</v>
      </c>
      <c r="K16192" t="s">
        <v>615</v>
      </c>
      <c r="L16192" s="82">
        <v>26225</v>
      </c>
      <c r="M16192" t="s">
        <v>17347</v>
      </c>
    </row>
    <row r="16193" spans="9:13" x14ac:dyDescent="0.25">
      <c r="I16193">
        <v>27186</v>
      </c>
      <c r="J16193" t="s">
        <v>402</v>
      </c>
      <c r="K16193" t="s">
        <v>965</v>
      </c>
      <c r="L16193" s="82">
        <v>25937</v>
      </c>
      <c r="M16193" t="s">
        <v>17348</v>
      </c>
    </row>
    <row r="16194" spans="9:13" x14ac:dyDescent="0.25">
      <c r="I16194">
        <v>27187</v>
      </c>
      <c r="J16194" t="s">
        <v>227</v>
      </c>
      <c r="K16194" t="s">
        <v>871</v>
      </c>
      <c r="L16194" s="82">
        <v>25851</v>
      </c>
      <c r="M16194" t="s">
        <v>17349</v>
      </c>
    </row>
    <row r="16195" spans="9:13" x14ac:dyDescent="0.25">
      <c r="I16195">
        <v>27188</v>
      </c>
      <c r="J16195" t="s">
        <v>334</v>
      </c>
      <c r="K16195" t="s">
        <v>962</v>
      </c>
      <c r="L16195" s="82">
        <v>25755</v>
      </c>
      <c r="M16195" t="s">
        <v>17350</v>
      </c>
    </row>
    <row r="16196" spans="9:13" x14ac:dyDescent="0.25">
      <c r="I16196">
        <v>27189</v>
      </c>
      <c r="J16196" t="s">
        <v>152</v>
      </c>
      <c r="K16196" t="s">
        <v>871</v>
      </c>
      <c r="L16196" s="82">
        <v>27718</v>
      </c>
      <c r="M16196" t="s">
        <v>17351</v>
      </c>
    </row>
    <row r="16197" spans="9:13" x14ac:dyDescent="0.25">
      <c r="I16197">
        <v>27190</v>
      </c>
      <c r="J16197" t="s">
        <v>513</v>
      </c>
      <c r="K16197" t="s">
        <v>874</v>
      </c>
      <c r="L16197" s="82">
        <v>27145</v>
      </c>
      <c r="M16197" t="s">
        <v>17352</v>
      </c>
    </row>
    <row r="16198" spans="9:13" x14ac:dyDescent="0.25">
      <c r="I16198">
        <v>27191</v>
      </c>
      <c r="J16198" t="s">
        <v>292</v>
      </c>
      <c r="K16198" t="s">
        <v>889</v>
      </c>
      <c r="L16198" s="82">
        <v>27285</v>
      </c>
      <c r="M16198" t="s">
        <v>17353</v>
      </c>
    </row>
    <row r="16199" spans="9:13" x14ac:dyDescent="0.25">
      <c r="I16199">
        <v>27192</v>
      </c>
      <c r="J16199" t="s">
        <v>498</v>
      </c>
      <c r="K16199" t="s">
        <v>959</v>
      </c>
      <c r="L16199" s="82">
        <v>27318</v>
      </c>
      <c r="M16199" t="s">
        <v>17354</v>
      </c>
    </row>
    <row r="16200" spans="9:13" x14ac:dyDescent="0.25">
      <c r="I16200">
        <v>27193</v>
      </c>
      <c r="J16200" t="s">
        <v>197</v>
      </c>
      <c r="K16200" t="s">
        <v>943</v>
      </c>
      <c r="L16200" s="82">
        <v>27167</v>
      </c>
      <c r="M16200" t="s">
        <v>17355</v>
      </c>
    </row>
    <row r="16201" spans="9:13" x14ac:dyDescent="0.25">
      <c r="I16201">
        <v>27194</v>
      </c>
      <c r="J16201" t="s">
        <v>208</v>
      </c>
      <c r="K16201" t="s">
        <v>935</v>
      </c>
      <c r="L16201" s="82">
        <v>11457</v>
      </c>
      <c r="M16201" t="s">
        <v>17356</v>
      </c>
    </row>
    <row r="16202" spans="9:13" x14ac:dyDescent="0.25">
      <c r="I16202">
        <v>27195</v>
      </c>
      <c r="J16202" t="s">
        <v>345</v>
      </c>
      <c r="K16202" t="s">
        <v>891</v>
      </c>
      <c r="L16202" s="82">
        <v>11667</v>
      </c>
      <c r="M16202" t="s">
        <v>17357</v>
      </c>
    </row>
    <row r="16203" spans="9:13" x14ac:dyDescent="0.25">
      <c r="I16203">
        <v>27196</v>
      </c>
      <c r="J16203" t="s">
        <v>160</v>
      </c>
      <c r="K16203" t="s">
        <v>924</v>
      </c>
      <c r="L16203" s="82">
        <v>24157</v>
      </c>
      <c r="M16203" t="s">
        <v>17358</v>
      </c>
    </row>
    <row r="16204" spans="9:13" x14ac:dyDescent="0.25">
      <c r="I16204">
        <v>27197</v>
      </c>
      <c r="J16204" t="s">
        <v>493</v>
      </c>
      <c r="K16204" t="s">
        <v>1001</v>
      </c>
      <c r="L16204" s="82">
        <v>24435</v>
      </c>
      <c r="M16204" t="s">
        <v>17359</v>
      </c>
    </row>
    <row r="16205" spans="9:13" x14ac:dyDescent="0.25">
      <c r="I16205">
        <v>27198</v>
      </c>
      <c r="J16205" t="s">
        <v>290</v>
      </c>
      <c r="K16205" t="s">
        <v>862</v>
      </c>
      <c r="L16205" s="82">
        <v>24203</v>
      </c>
      <c r="M16205" t="s">
        <v>17360</v>
      </c>
    </row>
    <row r="16206" spans="9:13" x14ac:dyDescent="0.25">
      <c r="I16206">
        <v>27199</v>
      </c>
      <c r="J16206" t="s">
        <v>186</v>
      </c>
      <c r="K16206" t="s">
        <v>910</v>
      </c>
      <c r="L16206" s="82">
        <v>24184</v>
      </c>
      <c r="M16206" t="s">
        <v>17361</v>
      </c>
    </row>
    <row r="16207" spans="9:13" x14ac:dyDescent="0.25">
      <c r="I16207">
        <v>27200</v>
      </c>
      <c r="J16207" t="s">
        <v>325</v>
      </c>
      <c r="K16207" t="s">
        <v>953</v>
      </c>
      <c r="L16207" s="82">
        <v>24394</v>
      </c>
      <c r="M16207" t="s">
        <v>17362</v>
      </c>
    </row>
    <row r="16208" spans="9:13" x14ac:dyDescent="0.25">
      <c r="I16208">
        <v>27201</v>
      </c>
      <c r="J16208" t="s">
        <v>299</v>
      </c>
      <c r="K16208" t="s">
        <v>344</v>
      </c>
      <c r="L16208" s="82">
        <v>24448</v>
      </c>
      <c r="M16208" t="s">
        <v>17363</v>
      </c>
    </row>
    <row r="16209" spans="9:13" x14ac:dyDescent="0.25">
      <c r="I16209">
        <v>27202</v>
      </c>
      <c r="J16209" t="s">
        <v>283</v>
      </c>
      <c r="K16209" t="s">
        <v>995</v>
      </c>
      <c r="L16209" s="82">
        <v>24228</v>
      </c>
      <c r="M16209" t="s">
        <v>17364</v>
      </c>
    </row>
    <row r="16210" spans="9:13" x14ac:dyDescent="0.25">
      <c r="I16210">
        <v>27203</v>
      </c>
      <c r="J16210" t="s">
        <v>183</v>
      </c>
      <c r="K16210" t="s">
        <v>860</v>
      </c>
      <c r="L16210" s="82">
        <v>19963</v>
      </c>
      <c r="M16210" t="s">
        <v>17365</v>
      </c>
    </row>
    <row r="16211" spans="9:13" x14ac:dyDescent="0.25">
      <c r="I16211">
        <v>27204</v>
      </c>
      <c r="J16211" t="s">
        <v>289</v>
      </c>
      <c r="K16211" t="s">
        <v>995</v>
      </c>
      <c r="L16211" s="82">
        <v>19876</v>
      </c>
      <c r="M16211" t="s">
        <v>17366</v>
      </c>
    </row>
    <row r="16212" spans="9:13" x14ac:dyDescent="0.25">
      <c r="I16212">
        <v>27205</v>
      </c>
      <c r="J16212" t="s">
        <v>359</v>
      </c>
      <c r="K16212" t="s">
        <v>858</v>
      </c>
      <c r="L16212" s="82">
        <v>19998</v>
      </c>
      <c r="M16212" t="s">
        <v>17367</v>
      </c>
    </row>
    <row r="16213" spans="9:13" x14ac:dyDescent="0.25">
      <c r="I16213">
        <v>27206</v>
      </c>
      <c r="J16213" t="s">
        <v>270</v>
      </c>
      <c r="K16213" t="s">
        <v>397</v>
      </c>
      <c r="L16213" s="82">
        <v>19988</v>
      </c>
      <c r="M16213" t="s">
        <v>17368</v>
      </c>
    </row>
    <row r="16214" spans="9:13" x14ac:dyDescent="0.25">
      <c r="I16214">
        <v>27207</v>
      </c>
      <c r="J16214" t="s">
        <v>344</v>
      </c>
      <c r="K16214" t="s">
        <v>936</v>
      </c>
      <c r="L16214" s="82">
        <v>20387</v>
      </c>
      <c r="M16214" t="s">
        <v>17369</v>
      </c>
    </row>
    <row r="16215" spans="9:13" x14ac:dyDescent="0.25">
      <c r="I16215">
        <v>27208</v>
      </c>
      <c r="J16215" t="s">
        <v>292</v>
      </c>
      <c r="K16215" t="s">
        <v>994</v>
      </c>
      <c r="L16215" s="82">
        <v>20231</v>
      </c>
      <c r="M16215" t="s">
        <v>17370</v>
      </c>
    </row>
    <row r="16216" spans="9:13" x14ac:dyDescent="0.25">
      <c r="I16216">
        <v>27209</v>
      </c>
      <c r="J16216" t="s">
        <v>439</v>
      </c>
      <c r="K16216" t="s">
        <v>932</v>
      </c>
      <c r="L16216" s="82">
        <v>20283</v>
      </c>
      <c r="M16216" t="s">
        <v>17371</v>
      </c>
    </row>
    <row r="16217" spans="9:13" x14ac:dyDescent="0.25">
      <c r="I16217">
        <v>27210</v>
      </c>
      <c r="J16217" t="s">
        <v>231</v>
      </c>
      <c r="K16217" t="s">
        <v>862</v>
      </c>
      <c r="L16217" s="82">
        <v>20137</v>
      </c>
      <c r="M16217" t="s">
        <v>17372</v>
      </c>
    </row>
    <row r="16218" spans="9:13" x14ac:dyDescent="0.25">
      <c r="I16218">
        <v>27211</v>
      </c>
      <c r="J16218" t="s">
        <v>493</v>
      </c>
      <c r="K16218" t="s">
        <v>925</v>
      </c>
      <c r="L16218" s="82">
        <v>20374</v>
      </c>
      <c r="M16218" t="s">
        <v>17373</v>
      </c>
    </row>
    <row r="16219" spans="9:13" x14ac:dyDescent="0.25">
      <c r="I16219">
        <v>27212</v>
      </c>
      <c r="J16219" t="s">
        <v>535</v>
      </c>
      <c r="K16219" t="s">
        <v>925</v>
      </c>
      <c r="L16219" s="82">
        <v>20379</v>
      </c>
      <c r="M16219" t="s">
        <v>17374</v>
      </c>
    </row>
    <row r="16220" spans="9:13" x14ac:dyDescent="0.25">
      <c r="I16220">
        <v>27213</v>
      </c>
      <c r="J16220" t="s">
        <v>244</v>
      </c>
      <c r="K16220" t="s">
        <v>958</v>
      </c>
      <c r="L16220" s="82">
        <v>20461</v>
      </c>
      <c r="M16220" t="s">
        <v>17375</v>
      </c>
    </row>
    <row r="16221" spans="9:13" x14ac:dyDescent="0.25">
      <c r="I16221">
        <v>27214</v>
      </c>
      <c r="J16221" t="s">
        <v>248</v>
      </c>
      <c r="K16221" t="s">
        <v>1048</v>
      </c>
      <c r="L16221" s="82">
        <v>20609</v>
      </c>
      <c r="M16221" t="s">
        <v>17376</v>
      </c>
    </row>
    <row r="16222" spans="9:13" x14ac:dyDescent="0.25">
      <c r="I16222">
        <v>27215</v>
      </c>
      <c r="J16222" t="s">
        <v>266</v>
      </c>
      <c r="K16222" t="s">
        <v>926</v>
      </c>
      <c r="L16222" s="82">
        <v>20595</v>
      </c>
      <c r="M16222" t="s">
        <v>17377</v>
      </c>
    </row>
    <row r="16223" spans="9:13" x14ac:dyDescent="0.25">
      <c r="I16223">
        <v>27216</v>
      </c>
      <c r="J16223" t="s">
        <v>199</v>
      </c>
      <c r="K16223" t="s">
        <v>871</v>
      </c>
      <c r="L16223" s="82">
        <v>20755</v>
      </c>
      <c r="M16223" t="s">
        <v>17378</v>
      </c>
    </row>
    <row r="16224" spans="9:13" x14ac:dyDescent="0.25">
      <c r="I16224">
        <v>27217</v>
      </c>
      <c r="J16224" t="s">
        <v>244</v>
      </c>
      <c r="K16224" t="s">
        <v>833</v>
      </c>
      <c r="L16224" s="82">
        <v>20825</v>
      </c>
      <c r="M16224" t="s">
        <v>17379</v>
      </c>
    </row>
    <row r="16225" spans="9:13" x14ac:dyDescent="0.25">
      <c r="I16225">
        <v>27218</v>
      </c>
      <c r="J16225" t="s">
        <v>526</v>
      </c>
      <c r="K16225" t="s">
        <v>698</v>
      </c>
      <c r="L16225" s="82">
        <v>21131</v>
      </c>
      <c r="M16225" t="s">
        <v>17380</v>
      </c>
    </row>
    <row r="16226" spans="9:13" x14ac:dyDescent="0.25">
      <c r="I16226">
        <v>27219</v>
      </c>
      <c r="J16226" t="s">
        <v>514</v>
      </c>
      <c r="K16226" t="s">
        <v>821</v>
      </c>
      <c r="L16226" s="82">
        <v>21082</v>
      </c>
      <c r="M16226" t="s">
        <v>17381</v>
      </c>
    </row>
    <row r="16227" spans="9:13" x14ac:dyDescent="0.25">
      <c r="I16227">
        <v>27220</v>
      </c>
      <c r="J16227" t="s">
        <v>477</v>
      </c>
      <c r="K16227" t="s">
        <v>909</v>
      </c>
      <c r="L16227" s="82">
        <v>20965</v>
      </c>
      <c r="M16227" t="s">
        <v>17382</v>
      </c>
    </row>
    <row r="16228" spans="9:13" x14ac:dyDescent="0.25">
      <c r="I16228">
        <v>27221</v>
      </c>
      <c r="J16228" t="s">
        <v>697</v>
      </c>
      <c r="K16228" t="s">
        <v>948</v>
      </c>
      <c r="L16228" s="82">
        <v>21011</v>
      </c>
      <c r="M16228" t="s">
        <v>17383</v>
      </c>
    </row>
    <row r="16229" spans="9:13" x14ac:dyDescent="0.25">
      <c r="I16229">
        <v>27222</v>
      </c>
      <c r="J16229" t="s">
        <v>389</v>
      </c>
      <c r="K16229" t="s">
        <v>846</v>
      </c>
      <c r="L16229" s="82">
        <v>21113</v>
      </c>
      <c r="M16229" t="s">
        <v>17384</v>
      </c>
    </row>
    <row r="16230" spans="9:13" x14ac:dyDescent="0.25">
      <c r="I16230">
        <v>27223</v>
      </c>
      <c r="J16230" t="s">
        <v>194</v>
      </c>
      <c r="K16230" t="s">
        <v>910</v>
      </c>
      <c r="L16230" s="82">
        <v>20877</v>
      </c>
      <c r="M16230" t="s">
        <v>17385</v>
      </c>
    </row>
    <row r="16231" spans="9:13" x14ac:dyDescent="0.25">
      <c r="I16231">
        <v>27224</v>
      </c>
      <c r="J16231" t="s">
        <v>209</v>
      </c>
      <c r="K16231" t="s">
        <v>913</v>
      </c>
      <c r="L16231" s="82">
        <v>21102</v>
      </c>
      <c r="M16231" t="s">
        <v>17386</v>
      </c>
    </row>
    <row r="16232" spans="9:13" x14ac:dyDescent="0.25">
      <c r="I16232">
        <v>27225</v>
      </c>
      <c r="J16232" t="s">
        <v>521</v>
      </c>
      <c r="K16232" t="s">
        <v>858</v>
      </c>
      <c r="L16232" s="82">
        <v>20948</v>
      </c>
      <c r="M16232" t="s">
        <v>17387</v>
      </c>
    </row>
    <row r="16233" spans="9:13" x14ac:dyDescent="0.25">
      <c r="I16233">
        <v>27226</v>
      </c>
      <c r="J16233" t="s">
        <v>349</v>
      </c>
      <c r="K16233" t="s">
        <v>838</v>
      </c>
      <c r="L16233" s="82">
        <v>21371</v>
      </c>
      <c r="M16233" t="s">
        <v>17388</v>
      </c>
    </row>
    <row r="16234" spans="9:13" x14ac:dyDescent="0.25">
      <c r="I16234">
        <v>27227</v>
      </c>
      <c r="J16234" t="s">
        <v>228</v>
      </c>
      <c r="K16234" t="s">
        <v>417</v>
      </c>
      <c r="L16234" s="82">
        <v>21251</v>
      </c>
      <c r="M16234" t="s">
        <v>17389</v>
      </c>
    </row>
    <row r="16235" spans="9:13" x14ac:dyDescent="0.25">
      <c r="I16235">
        <v>27228</v>
      </c>
      <c r="J16235" t="s">
        <v>187</v>
      </c>
      <c r="K16235" t="s">
        <v>836</v>
      </c>
      <c r="L16235" s="82">
        <v>21264</v>
      </c>
      <c r="M16235" t="s">
        <v>17390</v>
      </c>
    </row>
    <row r="16236" spans="9:13" x14ac:dyDescent="0.25">
      <c r="I16236">
        <v>27229</v>
      </c>
      <c r="J16236" t="s">
        <v>365</v>
      </c>
      <c r="K16236" t="s">
        <v>842</v>
      </c>
      <c r="L16236" s="82">
        <v>21492</v>
      </c>
      <c r="M16236" t="s">
        <v>17391</v>
      </c>
    </row>
    <row r="16237" spans="9:13" x14ac:dyDescent="0.25">
      <c r="I16237">
        <v>27230</v>
      </c>
      <c r="J16237" t="s">
        <v>231</v>
      </c>
      <c r="K16237" t="s">
        <v>692</v>
      </c>
      <c r="L16237" s="82">
        <v>21290</v>
      </c>
      <c r="M16237" t="s">
        <v>17392</v>
      </c>
    </row>
    <row r="16238" spans="9:13" x14ac:dyDescent="0.25">
      <c r="I16238">
        <v>27231</v>
      </c>
      <c r="J16238" t="s">
        <v>387</v>
      </c>
      <c r="K16238" t="s">
        <v>851</v>
      </c>
      <c r="L16238" s="82">
        <v>21609</v>
      </c>
      <c r="M16238" t="s">
        <v>17393</v>
      </c>
    </row>
    <row r="16239" spans="9:13" x14ac:dyDescent="0.25">
      <c r="I16239">
        <v>27232</v>
      </c>
      <c r="J16239" t="s">
        <v>803</v>
      </c>
      <c r="K16239" t="s">
        <v>1148</v>
      </c>
      <c r="L16239" s="82">
        <v>21872</v>
      </c>
      <c r="M16239" t="s">
        <v>17394</v>
      </c>
    </row>
    <row r="16240" spans="9:13" x14ac:dyDescent="0.25">
      <c r="I16240">
        <v>27233</v>
      </c>
      <c r="J16240" t="s">
        <v>170</v>
      </c>
      <c r="K16240" t="s">
        <v>960</v>
      </c>
      <c r="L16240" s="82">
        <v>21833</v>
      </c>
      <c r="M16240" t="s">
        <v>17395</v>
      </c>
    </row>
    <row r="16241" spans="9:13" x14ac:dyDescent="0.25">
      <c r="I16241">
        <v>27234</v>
      </c>
      <c r="J16241" t="s">
        <v>288</v>
      </c>
      <c r="K16241" t="s">
        <v>834</v>
      </c>
      <c r="L16241" s="82">
        <v>21625</v>
      </c>
      <c r="M16241" t="s">
        <v>17396</v>
      </c>
    </row>
    <row r="16242" spans="9:13" x14ac:dyDescent="0.25">
      <c r="I16242">
        <v>27235</v>
      </c>
      <c r="J16242" t="s">
        <v>345</v>
      </c>
      <c r="K16242" t="s">
        <v>946</v>
      </c>
      <c r="L16242" s="82">
        <v>21597</v>
      </c>
      <c r="M16242" t="s">
        <v>17397</v>
      </c>
    </row>
    <row r="16243" spans="9:13" x14ac:dyDescent="0.25">
      <c r="I16243">
        <v>27236</v>
      </c>
      <c r="J16243" t="s">
        <v>275</v>
      </c>
      <c r="K16243" t="s">
        <v>686</v>
      </c>
      <c r="L16243" s="82">
        <v>21596</v>
      </c>
      <c r="M16243" t="s">
        <v>17398</v>
      </c>
    </row>
    <row r="16244" spans="9:13" x14ac:dyDescent="0.25">
      <c r="I16244">
        <v>27237</v>
      </c>
      <c r="J16244" t="s">
        <v>272</v>
      </c>
      <c r="K16244" t="s">
        <v>916</v>
      </c>
      <c r="L16244" s="82">
        <v>21696</v>
      </c>
      <c r="M16244" t="s">
        <v>17399</v>
      </c>
    </row>
    <row r="16245" spans="9:13" x14ac:dyDescent="0.25">
      <c r="I16245">
        <v>27238</v>
      </c>
      <c r="J16245" t="s">
        <v>186</v>
      </c>
      <c r="K16245" t="s">
        <v>857</v>
      </c>
      <c r="L16245" s="82">
        <v>21875</v>
      </c>
      <c r="M16245" t="s">
        <v>17400</v>
      </c>
    </row>
    <row r="16246" spans="9:13" x14ac:dyDescent="0.25">
      <c r="I16246">
        <v>27239</v>
      </c>
      <c r="J16246" t="s">
        <v>206</v>
      </c>
      <c r="K16246" t="s">
        <v>861</v>
      </c>
      <c r="L16246" s="82">
        <v>21584</v>
      </c>
      <c r="M16246" t="s">
        <v>17401</v>
      </c>
    </row>
    <row r="16247" spans="9:13" x14ac:dyDescent="0.25">
      <c r="I16247">
        <v>27240</v>
      </c>
      <c r="J16247" t="s">
        <v>234</v>
      </c>
      <c r="K16247" t="s">
        <v>935</v>
      </c>
      <c r="L16247" s="82">
        <v>26447</v>
      </c>
      <c r="M16247" t="s">
        <v>17402</v>
      </c>
    </row>
    <row r="16248" spans="9:13" x14ac:dyDescent="0.25">
      <c r="I16248">
        <v>27241</v>
      </c>
      <c r="J16248" t="s">
        <v>536</v>
      </c>
      <c r="K16248" t="s">
        <v>876</v>
      </c>
      <c r="L16248" s="82">
        <v>26650</v>
      </c>
      <c r="M16248" t="s">
        <v>17403</v>
      </c>
    </row>
    <row r="16249" spans="9:13" x14ac:dyDescent="0.25">
      <c r="I16249">
        <v>27242</v>
      </c>
      <c r="J16249" t="s">
        <v>231</v>
      </c>
      <c r="K16249" t="s">
        <v>871</v>
      </c>
      <c r="L16249" s="82">
        <v>26834</v>
      </c>
      <c r="M16249" t="s">
        <v>17404</v>
      </c>
    </row>
    <row r="16250" spans="9:13" x14ac:dyDescent="0.25">
      <c r="I16250">
        <v>27243</v>
      </c>
      <c r="J16250" t="s">
        <v>492</v>
      </c>
      <c r="K16250" t="s">
        <v>526</v>
      </c>
      <c r="L16250" s="82">
        <v>26956</v>
      </c>
      <c r="M16250" t="s">
        <v>17405</v>
      </c>
    </row>
    <row r="16251" spans="9:13" x14ac:dyDescent="0.25">
      <c r="I16251">
        <v>27244</v>
      </c>
      <c r="J16251" t="s">
        <v>586</v>
      </c>
      <c r="K16251" t="s">
        <v>596</v>
      </c>
      <c r="L16251" s="82">
        <v>26923</v>
      </c>
      <c r="M16251" t="s">
        <v>17406</v>
      </c>
    </row>
    <row r="16252" spans="9:13" x14ac:dyDescent="0.25">
      <c r="I16252">
        <v>27245</v>
      </c>
      <c r="J16252" t="s">
        <v>160</v>
      </c>
      <c r="K16252" t="s">
        <v>948</v>
      </c>
      <c r="L16252" s="82">
        <v>26729</v>
      </c>
      <c r="M16252" t="s">
        <v>17407</v>
      </c>
    </row>
    <row r="16253" spans="9:13" x14ac:dyDescent="0.25">
      <c r="I16253">
        <v>27246</v>
      </c>
      <c r="J16253" t="s">
        <v>517</v>
      </c>
      <c r="K16253" t="s">
        <v>995</v>
      </c>
      <c r="L16253" s="82">
        <v>26857</v>
      </c>
      <c r="M16253" t="s">
        <v>17408</v>
      </c>
    </row>
    <row r="16254" spans="9:13" x14ac:dyDescent="0.25">
      <c r="I16254">
        <v>27247</v>
      </c>
      <c r="J16254" t="s">
        <v>220</v>
      </c>
      <c r="K16254" t="s">
        <v>926</v>
      </c>
      <c r="L16254" s="82">
        <v>26870</v>
      </c>
      <c r="M16254" t="s">
        <v>17409</v>
      </c>
    </row>
    <row r="16255" spans="9:13" x14ac:dyDescent="0.25">
      <c r="I16255">
        <v>27248</v>
      </c>
      <c r="J16255" t="s">
        <v>577</v>
      </c>
      <c r="K16255" t="s">
        <v>344</v>
      </c>
      <c r="L16255" s="82">
        <v>26531</v>
      </c>
      <c r="M16255" t="s">
        <v>17410</v>
      </c>
    </row>
    <row r="16256" spans="9:13" x14ac:dyDescent="0.25">
      <c r="I16256">
        <v>27249</v>
      </c>
      <c r="J16256" t="s">
        <v>515</v>
      </c>
      <c r="K16256" t="s">
        <v>887</v>
      </c>
      <c r="L16256" s="82">
        <v>26130</v>
      </c>
      <c r="M16256" t="s">
        <v>17411</v>
      </c>
    </row>
    <row r="16257" spans="9:13" x14ac:dyDescent="0.25">
      <c r="I16257">
        <v>27250</v>
      </c>
      <c r="J16257" t="s">
        <v>389</v>
      </c>
      <c r="K16257" t="s">
        <v>954</v>
      </c>
      <c r="L16257" s="82">
        <v>26154</v>
      </c>
      <c r="M16257" t="s">
        <v>17412</v>
      </c>
    </row>
    <row r="16258" spans="9:13" x14ac:dyDescent="0.25">
      <c r="I16258">
        <v>27251</v>
      </c>
      <c r="J16258" t="s">
        <v>209</v>
      </c>
      <c r="K16258" t="s">
        <v>862</v>
      </c>
      <c r="L16258" s="82">
        <v>25999</v>
      </c>
      <c r="M16258" t="s">
        <v>17413</v>
      </c>
    </row>
    <row r="16259" spans="9:13" x14ac:dyDescent="0.25">
      <c r="I16259">
        <v>27252</v>
      </c>
      <c r="J16259" t="s">
        <v>309</v>
      </c>
      <c r="K16259" t="s">
        <v>949</v>
      </c>
      <c r="L16259" s="82">
        <v>26131</v>
      </c>
      <c r="M16259" t="s">
        <v>17414</v>
      </c>
    </row>
    <row r="16260" spans="9:13" x14ac:dyDescent="0.25">
      <c r="I16260">
        <v>27253</v>
      </c>
      <c r="J16260" t="s">
        <v>675</v>
      </c>
      <c r="K16260" t="s">
        <v>968</v>
      </c>
      <c r="L16260" s="82">
        <v>26404</v>
      </c>
      <c r="M16260" t="s">
        <v>17415</v>
      </c>
    </row>
    <row r="16261" spans="9:13" x14ac:dyDescent="0.25">
      <c r="I16261">
        <v>27254</v>
      </c>
      <c r="J16261" t="s">
        <v>281</v>
      </c>
      <c r="K16261" t="s">
        <v>848</v>
      </c>
      <c r="L16261" s="82">
        <v>26584</v>
      </c>
      <c r="M16261" t="s">
        <v>17416</v>
      </c>
    </row>
    <row r="16262" spans="9:13" x14ac:dyDescent="0.25">
      <c r="I16262">
        <v>27255</v>
      </c>
      <c r="J16262" t="s">
        <v>337</v>
      </c>
      <c r="K16262" t="s">
        <v>911</v>
      </c>
      <c r="L16262" s="82">
        <v>26460</v>
      </c>
      <c r="M16262" t="s">
        <v>17417</v>
      </c>
    </row>
    <row r="16263" spans="9:13" x14ac:dyDescent="0.25">
      <c r="I16263">
        <v>27256</v>
      </c>
      <c r="J16263" t="s">
        <v>211</v>
      </c>
      <c r="K16263" t="s">
        <v>866</v>
      </c>
      <c r="L16263" s="82">
        <v>26506</v>
      </c>
      <c r="M16263" t="s">
        <v>17418</v>
      </c>
    </row>
    <row r="16264" spans="9:13" x14ac:dyDescent="0.25">
      <c r="I16264">
        <v>27257</v>
      </c>
      <c r="J16264" t="s">
        <v>671</v>
      </c>
      <c r="K16264" t="s">
        <v>360</v>
      </c>
      <c r="L16264" s="82">
        <v>26377</v>
      </c>
      <c r="M16264" t="s">
        <v>17419</v>
      </c>
    </row>
    <row r="16265" spans="9:13" x14ac:dyDescent="0.25">
      <c r="I16265">
        <v>27258</v>
      </c>
      <c r="J16265" t="s">
        <v>349</v>
      </c>
      <c r="K16265" t="s">
        <v>862</v>
      </c>
      <c r="L16265" s="82">
        <v>26516</v>
      </c>
      <c r="M16265" t="s">
        <v>17420</v>
      </c>
    </row>
    <row r="16266" spans="9:13" x14ac:dyDescent="0.25">
      <c r="I16266">
        <v>27259</v>
      </c>
      <c r="J16266" t="s">
        <v>207</v>
      </c>
      <c r="K16266" t="s">
        <v>871</v>
      </c>
      <c r="L16266" s="82">
        <v>25627</v>
      </c>
      <c r="M16266" t="s">
        <v>17421</v>
      </c>
    </row>
    <row r="16267" spans="9:13" x14ac:dyDescent="0.25">
      <c r="I16267">
        <v>27260</v>
      </c>
      <c r="J16267" t="s">
        <v>721</v>
      </c>
      <c r="K16267" t="s">
        <v>893</v>
      </c>
      <c r="L16267" s="82">
        <v>25632</v>
      </c>
      <c r="M16267" t="s">
        <v>17422</v>
      </c>
    </row>
    <row r="16268" spans="9:13" x14ac:dyDescent="0.25">
      <c r="I16268">
        <v>27261</v>
      </c>
      <c r="J16268" t="s">
        <v>516</v>
      </c>
      <c r="K16268" t="s">
        <v>897</v>
      </c>
      <c r="L16268" s="82">
        <v>25767</v>
      </c>
      <c r="M16268" t="s">
        <v>17423</v>
      </c>
    </row>
    <row r="16269" spans="9:13" x14ac:dyDescent="0.25">
      <c r="I16269">
        <v>27262</v>
      </c>
      <c r="J16269" t="s">
        <v>556</v>
      </c>
      <c r="K16269" t="s">
        <v>837</v>
      </c>
      <c r="L16269" s="82">
        <v>25845</v>
      </c>
      <c r="M16269" t="s">
        <v>17424</v>
      </c>
    </row>
    <row r="16270" spans="9:13" x14ac:dyDescent="0.25">
      <c r="I16270">
        <v>27263</v>
      </c>
      <c r="J16270" t="s">
        <v>517</v>
      </c>
      <c r="K16270" t="s">
        <v>894</v>
      </c>
      <c r="L16270" s="82">
        <v>25777</v>
      </c>
      <c r="M16270" t="s">
        <v>17425</v>
      </c>
    </row>
    <row r="16271" spans="9:13" x14ac:dyDescent="0.25">
      <c r="I16271">
        <v>27264</v>
      </c>
      <c r="J16271" t="s">
        <v>578</v>
      </c>
      <c r="K16271" t="s">
        <v>957</v>
      </c>
      <c r="L16271" s="82">
        <v>25511</v>
      </c>
      <c r="M16271" t="s">
        <v>17426</v>
      </c>
    </row>
    <row r="16272" spans="9:13" x14ac:dyDescent="0.25">
      <c r="I16272">
        <v>27265</v>
      </c>
      <c r="J16272" t="s">
        <v>448</v>
      </c>
      <c r="K16272" t="s">
        <v>495</v>
      </c>
      <c r="L16272" s="82">
        <v>25454</v>
      </c>
      <c r="M16272" t="s">
        <v>17427</v>
      </c>
    </row>
    <row r="16273" spans="9:13" x14ac:dyDescent="0.25">
      <c r="I16273">
        <v>27266</v>
      </c>
      <c r="J16273" t="s">
        <v>723</v>
      </c>
      <c r="K16273" t="s">
        <v>959</v>
      </c>
      <c r="L16273" s="82">
        <v>25459</v>
      </c>
      <c r="M16273" t="s">
        <v>17428</v>
      </c>
    </row>
    <row r="16274" spans="9:13" x14ac:dyDescent="0.25">
      <c r="I16274">
        <v>27267</v>
      </c>
      <c r="J16274" t="s">
        <v>228</v>
      </c>
      <c r="K16274" t="s">
        <v>890</v>
      </c>
      <c r="L16274" s="82">
        <v>25439</v>
      </c>
      <c r="M16274" t="s">
        <v>17429</v>
      </c>
    </row>
    <row r="16275" spans="9:13" x14ac:dyDescent="0.25">
      <c r="I16275">
        <v>27268</v>
      </c>
      <c r="J16275" t="s">
        <v>242</v>
      </c>
      <c r="K16275" t="s">
        <v>880</v>
      </c>
      <c r="L16275" s="82">
        <v>25249</v>
      </c>
      <c r="M16275" t="s">
        <v>17430</v>
      </c>
    </row>
    <row r="16276" spans="9:13" x14ac:dyDescent="0.25">
      <c r="I16276">
        <v>27269</v>
      </c>
      <c r="J16276" t="s">
        <v>342</v>
      </c>
      <c r="K16276" t="s">
        <v>726</v>
      </c>
      <c r="L16276" s="82">
        <v>25278</v>
      </c>
      <c r="M16276" t="s">
        <v>17431</v>
      </c>
    </row>
    <row r="16277" spans="9:13" x14ac:dyDescent="0.25">
      <c r="I16277">
        <v>27270</v>
      </c>
      <c r="J16277" t="s">
        <v>675</v>
      </c>
      <c r="K16277" t="s">
        <v>955</v>
      </c>
      <c r="L16277" s="82">
        <v>26099</v>
      </c>
      <c r="M16277" t="s">
        <v>17432</v>
      </c>
    </row>
    <row r="16278" spans="9:13" x14ac:dyDescent="0.25">
      <c r="I16278">
        <v>27271</v>
      </c>
      <c r="J16278" t="s">
        <v>325</v>
      </c>
      <c r="K16278" t="s">
        <v>874</v>
      </c>
      <c r="L16278" s="82">
        <v>26189</v>
      </c>
      <c r="M16278" t="s">
        <v>17433</v>
      </c>
    </row>
    <row r="16279" spans="9:13" x14ac:dyDescent="0.25">
      <c r="I16279">
        <v>27272</v>
      </c>
      <c r="J16279" t="s">
        <v>366</v>
      </c>
      <c r="K16279" t="s">
        <v>994</v>
      </c>
      <c r="L16279" s="82">
        <v>26050</v>
      </c>
      <c r="M16279" t="s">
        <v>17434</v>
      </c>
    </row>
    <row r="16280" spans="9:13" x14ac:dyDescent="0.25">
      <c r="I16280">
        <v>27273</v>
      </c>
      <c r="J16280" t="s">
        <v>270</v>
      </c>
      <c r="K16280" t="s">
        <v>943</v>
      </c>
      <c r="L16280" s="82">
        <v>26007</v>
      </c>
      <c r="M16280" t="s">
        <v>17435</v>
      </c>
    </row>
    <row r="16281" spans="9:13" x14ac:dyDescent="0.25">
      <c r="I16281">
        <v>27274</v>
      </c>
      <c r="J16281" t="s">
        <v>270</v>
      </c>
      <c r="K16281" t="s">
        <v>936</v>
      </c>
      <c r="L16281" s="82">
        <v>26026</v>
      </c>
      <c r="M16281" t="s">
        <v>17436</v>
      </c>
    </row>
    <row r="16282" spans="9:13" x14ac:dyDescent="0.25">
      <c r="I16282">
        <v>27275</v>
      </c>
      <c r="J16282" t="s">
        <v>460</v>
      </c>
      <c r="K16282" t="s">
        <v>864</v>
      </c>
      <c r="L16282" s="82">
        <v>25301</v>
      </c>
      <c r="M16282" t="s">
        <v>17437</v>
      </c>
    </row>
    <row r="16283" spans="9:13" x14ac:dyDescent="0.25">
      <c r="I16283">
        <v>27276</v>
      </c>
      <c r="J16283" t="s">
        <v>541</v>
      </c>
      <c r="K16283" t="s">
        <v>686</v>
      </c>
      <c r="L16283" s="82">
        <v>25219</v>
      </c>
      <c r="M16283" t="s">
        <v>17438</v>
      </c>
    </row>
    <row r="16284" spans="9:13" x14ac:dyDescent="0.25">
      <c r="I16284">
        <v>27277</v>
      </c>
      <c r="J16284" t="s">
        <v>194</v>
      </c>
      <c r="K16284" t="s">
        <v>928</v>
      </c>
      <c r="L16284" s="82">
        <v>25549</v>
      </c>
      <c r="M16284" t="s">
        <v>17439</v>
      </c>
    </row>
    <row r="16285" spans="9:13" x14ac:dyDescent="0.25">
      <c r="I16285">
        <v>27278</v>
      </c>
      <c r="J16285" t="s">
        <v>490</v>
      </c>
      <c r="K16285" t="s">
        <v>945</v>
      </c>
      <c r="L16285" s="82">
        <v>24864</v>
      </c>
      <c r="M16285" t="s">
        <v>17440</v>
      </c>
    </row>
    <row r="16286" spans="9:13" x14ac:dyDescent="0.25">
      <c r="I16286">
        <v>27279</v>
      </c>
      <c r="J16286" t="s">
        <v>341</v>
      </c>
      <c r="K16286" t="s">
        <v>929</v>
      </c>
      <c r="L16286" s="82">
        <v>25034</v>
      </c>
      <c r="M16286" t="s">
        <v>17441</v>
      </c>
    </row>
    <row r="16287" spans="9:13" x14ac:dyDescent="0.25">
      <c r="I16287">
        <v>27280</v>
      </c>
      <c r="J16287" t="s">
        <v>499</v>
      </c>
      <c r="K16287" t="s">
        <v>902</v>
      </c>
      <c r="L16287" s="82">
        <v>24904</v>
      </c>
      <c r="M16287" t="s">
        <v>17442</v>
      </c>
    </row>
    <row r="16288" spans="9:13" x14ac:dyDescent="0.25">
      <c r="I16288">
        <v>27281</v>
      </c>
      <c r="J16288" t="s">
        <v>347</v>
      </c>
      <c r="K16288" t="s">
        <v>853</v>
      </c>
      <c r="L16288" s="82">
        <v>25163</v>
      </c>
      <c r="M16288" t="s">
        <v>17443</v>
      </c>
    </row>
    <row r="16289" spans="9:13" x14ac:dyDescent="0.25">
      <c r="I16289">
        <v>27282</v>
      </c>
      <c r="J16289" t="s">
        <v>651</v>
      </c>
      <c r="K16289" t="s">
        <v>891</v>
      </c>
      <c r="L16289" s="82">
        <v>24729</v>
      </c>
      <c r="M16289" t="s">
        <v>17444</v>
      </c>
    </row>
    <row r="16290" spans="9:13" x14ac:dyDescent="0.25">
      <c r="I16290">
        <v>27283</v>
      </c>
      <c r="J16290" t="s">
        <v>545</v>
      </c>
      <c r="K16290" t="s">
        <v>857</v>
      </c>
      <c r="L16290" s="82">
        <v>24724</v>
      </c>
      <c r="M16290" t="s">
        <v>17445</v>
      </c>
    </row>
    <row r="16291" spans="9:13" x14ac:dyDescent="0.25">
      <c r="I16291">
        <v>27284</v>
      </c>
      <c r="J16291" t="s">
        <v>312</v>
      </c>
      <c r="K16291" t="s">
        <v>526</v>
      </c>
      <c r="L16291" s="82">
        <v>24535</v>
      </c>
      <c r="M16291" t="s">
        <v>17446</v>
      </c>
    </row>
    <row r="16292" spans="9:13" x14ac:dyDescent="0.25">
      <c r="I16292">
        <v>27285</v>
      </c>
      <c r="J16292" t="s">
        <v>365</v>
      </c>
      <c r="K16292" t="s">
        <v>948</v>
      </c>
      <c r="L16292" s="82">
        <v>25830</v>
      </c>
      <c r="M16292" t="s">
        <v>17447</v>
      </c>
    </row>
    <row r="16293" spans="9:13" x14ac:dyDescent="0.25">
      <c r="I16293">
        <v>27286</v>
      </c>
      <c r="J16293" t="s">
        <v>377</v>
      </c>
      <c r="K16293" t="s">
        <v>970</v>
      </c>
      <c r="L16293" s="82">
        <v>25896</v>
      </c>
      <c r="M16293" t="s">
        <v>17448</v>
      </c>
    </row>
    <row r="16294" spans="9:13" x14ac:dyDescent="0.25">
      <c r="I16294">
        <v>27287</v>
      </c>
      <c r="J16294" t="s">
        <v>496</v>
      </c>
      <c r="K16294" t="s">
        <v>891</v>
      </c>
      <c r="L16294" s="82">
        <v>25626</v>
      </c>
      <c r="M16294" t="s">
        <v>17449</v>
      </c>
    </row>
    <row r="16295" spans="9:13" x14ac:dyDescent="0.25">
      <c r="I16295">
        <v>27288</v>
      </c>
      <c r="J16295" t="s">
        <v>168</v>
      </c>
      <c r="K16295" t="s">
        <v>912</v>
      </c>
      <c r="L16295" s="82">
        <v>25832</v>
      </c>
      <c r="M16295" t="s">
        <v>17450</v>
      </c>
    </row>
    <row r="16296" spans="9:13" x14ac:dyDescent="0.25">
      <c r="I16296">
        <v>27289</v>
      </c>
      <c r="J16296" t="s">
        <v>325</v>
      </c>
      <c r="K16296" t="s">
        <v>909</v>
      </c>
      <c r="L16296" s="82">
        <v>24566</v>
      </c>
      <c r="M16296" t="s">
        <v>17451</v>
      </c>
    </row>
    <row r="16297" spans="9:13" x14ac:dyDescent="0.25">
      <c r="I16297">
        <v>27290</v>
      </c>
      <c r="J16297" t="s">
        <v>270</v>
      </c>
      <c r="K16297" t="s">
        <v>941</v>
      </c>
      <c r="L16297" s="82">
        <v>24152</v>
      </c>
      <c r="M16297" t="s">
        <v>17452</v>
      </c>
    </row>
    <row r="16298" spans="9:13" x14ac:dyDescent="0.25">
      <c r="I16298">
        <v>27291</v>
      </c>
      <c r="J16298" t="s">
        <v>729</v>
      </c>
      <c r="K16298" t="s">
        <v>828</v>
      </c>
      <c r="L16298" s="82">
        <v>24313</v>
      </c>
      <c r="M16298" t="s">
        <v>17453</v>
      </c>
    </row>
    <row r="16299" spans="9:13" x14ac:dyDescent="0.25">
      <c r="I16299">
        <v>27292</v>
      </c>
      <c r="J16299" t="s">
        <v>244</v>
      </c>
      <c r="K16299" t="s">
        <v>941</v>
      </c>
      <c r="L16299" s="82">
        <v>24424</v>
      </c>
      <c r="M16299" t="s">
        <v>17454</v>
      </c>
    </row>
    <row r="16300" spans="9:13" x14ac:dyDescent="0.25">
      <c r="I16300">
        <v>27293</v>
      </c>
      <c r="J16300" t="s">
        <v>507</v>
      </c>
      <c r="K16300" t="s">
        <v>477</v>
      </c>
      <c r="L16300" s="82">
        <v>24245</v>
      </c>
      <c r="M16300" t="s">
        <v>17455</v>
      </c>
    </row>
    <row r="16301" spans="9:13" x14ac:dyDescent="0.25">
      <c r="I16301">
        <v>27294</v>
      </c>
      <c r="J16301" t="s">
        <v>199</v>
      </c>
      <c r="K16301" t="s">
        <v>602</v>
      </c>
      <c r="L16301" s="82">
        <v>24337</v>
      </c>
      <c r="M16301" t="s">
        <v>17456</v>
      </c>
    </row>
    <row r="16302" spans="9:13" x14ac:dyDescent="0.25">
      <c r="I16302">
        <v>27295</v>
      </c>
      <c r="J16302" t="s">
        <v>164</v>
      </c>
      <c r="K16302" t="s">
        <v>344</v>
      </c>
      <c r="L16302" s="82">
        <v>24245</v>
      </c>
      <c r="M16302" t="s">
        <v>17457</v>
      </c>
    </row>
    <row r="16303" spans="9:13" x14ac:dyDescent="0.25">
      <c r="I16303">
        <v>27296</v>
      </c>
      <c r="J16303" t="s">
        <v>804</v>
      </c>
      <c r="K16303" t="s">
        <v>1122</v>
      </c>
      <c r="L16303" s="82">
        <v>24219</v>
      </c>
      <c r="M16303" t="s">
        <v>17458</v>
      </c>
    </row>
    <row r="16304" spans="9:13" x14ac:dyDescent="0.25">
      <c r="I16304">
        <v>27297</v>
      </c>
      <c r="J16304" t="s">
        <v>291</v>
      </c>
      <c r="K16304" t="s">
        <v>918</v>
      </c>
      <c r="L16304" s="82">
        <v>25561</v>
      </c>
      <c r="M16304" t="s">
        <v>17459</v>
      </c>
    </row>
    <row r="16305" spans="9:13" x14ac:dyDescent="0.25">
      <c r="I16305">
        <v>27298</v>
      </c>
      <c r="J16305" t="s">
        <v>183</v>
      </c>
      <c r="K16305" t="s">
        <v>918</v>
      </c>
      <c r="L16305" s="82">
        <v>25549</v>
      </c>
      <c r="M16305" t="s">
        <v>17460</v>
      </c>
    </row>
    <row r="16306" spans="9:13" x14ac:dyDescent="0.25">
      <c r="I16306">
        <v>27299</v>
      </c>
      <c r="J16306" t="s">
        <v>252</v>
      </c>
      <c r="K16306" t="s">
        <v>902</v>
      </c>
      <c r="L16306" s="82">
        <v>26189</v>
      </c>
      <c r="M16306" t="s">
        <v>17461</v>
      </c>
    </row>
    <row r="16307" spans="9:13" x14ac:dyDescent="0.25">
      <c r="I16307">
        <v>27300</v>
      </c>
      <c r="J16307" t="s">
        <v>345</v>
      </c>
      <c r="K16307" t="s">
        <v>886</v>
      </c>
      <c r="L16307" s="82">
        <v>19415</v>
      </c>
      <c r="M16307" t="s">
        <v>17462</v>
      </c>
    </row>
    <row r="16308" spans="9:13" x14ac:dyDescent="0.25">
      <c r="I16308">
        <v>27301</v>
      </c>
      <c r="J16308" t="s">
        <v>165</v>
      </c>
      <c r="K16308" t="s">
        <v>872</v>
      </c>
      <c r="L16308" s="82">
        <v>19617</v>
      </c>
      <c r="M16308" t="s">
        <v>17463</v>
      </c>
    </row>
    <row r="16309" spans="9:13" x14ac:dyDescent="0.25">
      <c r="I16309">
        <v>27302</v>
      </c>
      <c r="J16309" t="s">
        <v>314</v>
      </c>
      <c r="K16309" t="s">
        <v>992</v>
      </c>
      <c r="L16309" s="82">
        <v>20905</v>
      </c>
      <c r="M16309" t="s">
        <v>17464</v>
      </c>
    </row>
    <row r="16310" spans="9:13" x14ac:dyDescent="0.25">
      <c r="I16310">
        <v>27303</v>
      </c>
      <c r="J16310" t="s">
        <v>350</v>
      </c>
      <c r="K16310" t="s">
        <v>821</v>
      </c>
      <c r="L16310" s="82">
        <v>21115</v>
      </c>
      <c r="M16310" t="s">
        <v>17465</v>
      </c>
    </row>
    <row r="16311" spans="9:13" x14ac:dyDescent="0.25">
      <c r="I16311">
        <v>27304</v>
      </c>
      <c r="J16311" t="s">
        <v>318</v>
      </c>
      <c r="K16311" t="s">
        <v>924</v>
      </c>
      <c r="L16311" s="82">
        <v>21136</v>
      </c>
      <c r="M16311" t="s">
        <v>17466</v>
      </c>
    </row>
    <row r="16312" spans="9:13" x14ac:dyDescent="0.25">
      <c r="I16312">
        <v>27305</v>
      </c>
      <c r="J16312" t="s">
        <v>716</v>
      </c>
      <c r="K16312" t="s">
        <v>863</v>
      </c>
      <c r="L16312" s="82">
        <v>21099</v>
      </c>
      <c r="M16312" t="s">
        <v>17467</v>
      </c>
    </row>
    <row r="16313" spans="9:13" x14ac:dyDescent="0.25">
      <c r="I16313">
        <v>27306</v>
      </c>
      <c r="J16313" t="s">
        <v>717</v>
      </c>
      <c r="K16313" t="s">
        <v>122</v>
      </c>
      <c r="L16313" s="82">
        <v>20671</v>
      </c>
      <c r="M16313" t="s">
        <v>17468</v>
      </c>
    </row>
    <row r="16314" spans="9:13" x14ac:dyDescent="0.25">
      <c r="I16314">
        <v>27307</v>
      </c>
      <c r="J16314" t="s">
        <v>419</v>
      </c>
      <c r="K16314" t="s">
        <v>951</v>
      </c>
      <c r="L16314" s="82">
        <v>20672</v>
      </c>
      <c r="M16314" t="s">
        <v>17469</v>
      </c>
    </row>
    <row r="16315" spans="9:13" x14ac:dyDescent="0.25">
      <c r="I16315">
        <v>27308</v>
      </c>
      <c r="J16315" t="s">
        <v>398</v>
      </c>
      <c r="K16315" t="s">
        <v>1003</v>
      </c>
      <c r="L16315" s="82">
        <v>20601</v>
      </c>
      <c r="M16315" t="s">
        <v>17470</v>
      </c>
    </row>
    <row r="16316" spans="9:13" x14ac:dyDescent="0.25">
      <c r="I16316">
        <v>27309</v>
      </c>
      <c r="J16316" t="s">
        <v>717</v>
      </c>
      <c r="K16316" t="s">
        <v>905</v>
      </c>
      <c r="L16316" s="82">
        <v>20286</v>
      </c>
      <c r="M16316" t="s">
        <v>17471</v>
      </c>
    </row>
    <row r="16317" spans="9:13" x14ac:dyDescent="0.25">
      <c r="I16317">
        <v>27310</v>
      </c>
      <c r="J16317" t="s">
        <v>448</v>
      </c>
      <c r="K16317" t="s">
        <v>837</v>
      </c>
      <c r="L16317" s="82">
        <v>20015</v>
      </c>
      <c r="M16317" t="s">
        <v>17472</v>
      </c>
    </row>
    <row r="16318" spans="9:13" x14ac:dyDescent="0.25">
      <c r="I16318">
        <v>27311</v>
      </c>
      <c r="J16318" t="s">
        <v>352</v>
      </c>
      <c r="K16318" t="s">
        <v>934</v>
      </c>
      <c r="L16318" s="82">
        <v>19868</v>
      </c>
      <c r="M16318" t="s">
        <v>17473</v>
      </c>
    </row>
    <row r="16319" spans="9:13" x14ac:dyDescent="0.25">
      <c r="I16319">
        <v>27312</v>
      </c>
      <c r="J16319" t="s">
        <v>660</v>
      </c>
      <c r="K16319" t="s">
        <v>966</v>
      </c>
      <c r="L16319" s="82">
        <v>16434</v>
      </c>
      <c r="M16319" t="s">
        <v>17474</v>
      </c>
    </row>
    <row r="16320" spans="9:13" x14ac:dyDescent="0.25">
      <c r="I16320">
        <v>27313</v>
      </c>
      <c r="J16320" t="s">
        <v>565</v>
      </c>
      <c r="K16320" t="s">
        <v>849</v>
      </c>
      <c r="L16320" s="82">
        <v>16669</v>
      </c>
      <c r="M16320" t="s">
        <v>17475</v>
      </c>
    </row>
    <row r="16321" spans="9:13" x14ac:dyDescent="0.25">
      <c r="I16321">
        <v>27314</v>
      </c>
      <c r="J16321" t="s">
        <v>386</v>
      </c>
      <c r="K16321" t="s">
        <v>375</v>
      </c>
      <c r="L16321" s="82">
        <v>16566</v>
      </c>
      <c r="M16321" t="s">
        <v>17476</v>
      </c>
    </row>
    <row r="16322" spans="9:13" x14ac:dyDescent="0.25">
      <c r="I16322">
        <v>27315</v>
      </c>
      <c r="J16322" t="s">
        <v>283</v>
      </c>
      <c r="K16322" t="s">
        <v>397</v>
      </c>
      <c r="L16322" s="82">
        <v>16607</v>
      </c>
      <c r="M16322" t="s">
        <v>17477</v>
      </c>
    </row>
    <row r="16323" spans="9:13" x14ac:dyDescent="0.25">
      <c r="I16323">
        <v>27316</v>
      </c>
      <c r="J16323" t="s">
        <v>386</v>
      </c>
      <c r="K16323" t="s">
        <v>964</v>
      </c>
      <c r="L16323" s="82">
        <v>17051</v>
      </c>
      <c r="M16323" t="s">
        <v>17478</v>
      </c>
    </row>
    <row r="16324" spans="9:13" x14ac:dyDescent="0.25">
      <c r="I16324">
        <v>27317</v>
      </c>
      <c r="J16324" t="s">
        <v>380</v>
      </c>
      <c r="K16324" t="s">
        <v>866</v>
      </c>
      <c r="L16324" s="82">
        <v>17098</v>
      </c>
      <c r="M16324" t="s">
        <v>17479</v>
      </c>
    </row>
    <row r="16325" spans="9:13" x14ac:dyDescent="0.25">
      <c r="I16325">
        <v>27318</v>
      </c>
      <c r="J16325" t="s">
        <v>283</v>
      </c>
      <c r="K16325" t="s">
        <v>417</v>
      </c>
      <c r="L16325" s="82">
        <v>20039</v>
      </c>
      <c r="M16325" t="s">
        <v>17480</v>
      </c>
    </row>
    <row r="16326" spans="9:13" x14ac:dyDescent="0.25">
      <c r="I16326">
        <v>27319</v>
      </c>
      <c r="J16326" t="s">
        <v>161</v>
      </c>
      <c r="K16326" t="s">
        <v>417</v>
      </c>
      <c r="L16326" s="82">
        <v>19865</v>
      </c>
      <c r="M16326" t="s">
        <v>17481</v>
      </c>
    </row>
    <row r="16327" spans="9:13" x14ac:dyDescent="0.25">
      <c r="I16327">
        <v>27320</v>
      </c>
      <c r="J16327" t="s">
        <v>299</v>
      </c>
      <c r="K16327" t="s">
        <v>987</v>
      </c>
      <c r="L16327" s="82">
        <v>19606</v>
      </c>
      <c r="M16327" t="s">
        <v>17482</v>
      </c>
    </row>
    <row r="16328" spans="9:13" x14ac:dyDescent="0.25">
      <c r="I16328">
        <v>27321</v>
      </c>
      <c r="J16328" t="s">
        <v>557</v>
      </c>
      <c r="K16328" t="s">
        <v>842</v>
      </c>
      <c r="L16328" s="82">
        <v>19416</v>
      </c>
      <c r="M16328" t="s">
        <v>17483</v>
      </c>
    </row>
    <row r="16329" spans="9:13" x14ac:dyDescent="0.25">
      <c r="I16329">
        <v>27322</v>
      </c>
      <c r="J16329" t="s">
        <v>661</v>
      </c>
      <c r="K16329" t="s">
        <v>602</v>
      </c>
      <c r="L16329" s="82">
        <v>19644</v>
      </c>
      <c r="M16329" t="s">
        <v>17484</v>
      </c>
    </row>
    <row r="16330" spans="9:13" x14ac:dyDescent="0.25">
      <c r="I16330">
        <v>27323</v>
      </c>
      <c r="J16330" t="s">
        <v>202</v>
      </c>
      <c r="K16330" t="s">
        <v>965</v>
      </c>
      <c r="L16330" s="82">
        <v>19233</v>
      </c>
      <c r="M16330" t="s">
        <v>17485</v>
      </c>
    </row>
    <row r="16331" spans="9:13" x14ac:dyDescent="0.25">
      <c r="I16331">
        <v>27324</v>
      </c>
      <c r="J16331" t="s">
        <v>721</v>
      </c>
      <c r="K16331" t="s">
        <v>967</v>
      </c>
      <c r="L16331" s="82">
        <v>19203</v>
      </c>
      <c r="M16331" t="s">
        <v>17486</v>
      </c>
    </row>
    <row r="16332" spans="9:13" x14ac:dyDescent="0.25">
      <c r="I16332">
        <v>27325</v>
      </c>
      <c r="J16332" t="s">
        <v>205</v>
      </c>
      <c r="K16332" t="s">
        <v>877</v>
      </c>
      <c r="L16332" s="82">
        <v>19064</v>
      </c>
      <c r="M16332" t="s">
        <v>17487</v>
      </c>
    </row>
    <row r="16333" spans="9:13" x14ac:dyDescent="0.25">
      <c r="I16333">
        <v>27326</v>
      </c>
      <c r="J16333" t="s">
        <v>204</v>
      </c>
      <c r="K16333" t="s">
        <v>919</v>
      </c>
      <c r="L16333" s="82">
        <v>18893</v>
      </c>
      <c r="M16333" t="s">
        <v>17488</v>
      </c>
    </row>
    <row r="16334" spans="9:13" x14ac:dyDescent="0.25">
      <c r="I16334">
        <v>27327</v>
      </c>
      <c r="J16334" t="s">
        <v>373</v>
      </c>
      <c r="K16334" t="s">
        <v>1039</v>
      </c>
      <c r="L16334" s="82">
        <v>18494</v>
      </c>
      <c r="M16334" t="s">
        <v>17489</v>
      </c>
    </row>
    <row r="16335" spans="9:13" x14ac:dyDescent="0.25">
      <c r="I16335">
        <v>27328</v>
      </c>
      <c r="J16335" t="s">
        <v>246</v>
      </c>
      <c r="K16335" t="s">
        <v>989</v>
      </c>
      <c r="L16335" s="82">
        <v>17984</v>
      </c>
      <c r="M16335" t="s">
        <v>17490</v>
      </c>
    </row>
    <row r="16336" spans="9:13" x14ac:dyDescent="0.25">
      <c r="I16336">
        <v>27329</v>
      </c>
      <c r="J16336" t="s">
        <v>624</v>
      </c>
      <c r="K16336" t="s">
        <v>908</v>
      </c>
      <c r="L16336" s="82">
        <v>18102</v>
      </c>
      <c r="M16336" t="s">
        <v>17491</v>
      </c>
    </row>
    <row r="16337" spans="9:13" x14ac:dyDescent="0.25">
      <c r="I16337">
        <v>27330</v>
      </c>
      <c r="J16337" t="s">
        <v>529</v>
      </c>
      <c r="K16337" t="s">
        <v>863</v>
      </c>
      <c r="L16337" s="82">
        <v>18100</v>
      </c>
      <c r="M16337" t="s">
        <v>17492</v>
      </c>
    </row>
    <row r="16338" spans="9:13" x14ac:dyDescent="0.25">
      <c r="I16338">
        <v>27331</v>
      </c>
      <c r="J16338" t="s">
        <v>244</v>
      </c>
      <c r="K16338" t="s">
        <v>912</v>
      </c>
      <c r="L16338" s="82">
        <v>18148</v>
      </c>
      <c r="M16338" t="s">
        <v>17493</v>
      </c>
    </row>
    <row r="16339" spans="9:13" x14ac:dyDescent="0.25">
      <c r="I16339">
        <v>27332</v>
      </c>
      <c r="J16339" t="s">
        <v>717</v>
      </c>
      <c r="K16339" t="s">
        <v>879</v>
      </c>
      <c r="L16339" s="82">
        <v>17588</v>
      </c>
      <c r="M16339" t="s">
        <v>17494</v>
      </c>
    </row>
    <row r="16340" spans="9:13" x14ac:dyDescent="0.25">
      <c r="I16340">
        <v>27333</v>
      </c>
      <c r="J16340" t="s">
        <v>566</v>
      </c>
      <c r="K16340" t="s">
        <v>881</v>
      </c>
      <c r="L16340" s="82">
        <v>17798</v>
      </c>
      <c r="M16340" t="s">
        <v>17495</v>
      </c>
    </row>
    <row r="16341" spans="9:13" x14ac:dyDescent="0.25">
      <c r="I16341">
        <v>27334</v>
      </c>
      <c r="J16341" t="s">
        <v>484</v>
      </c>
      <c r="K16341" t="s">
        <v>850</v>
      </c>
      <c r="L16341" s="82">
        <v>17313</v>
      </c>
      <c r="M16341" t="s">
        <v>17496</v>
      </c>
    </row>
    <row r="16342" spans="9:13" x14ac:dyDescent="0.25">
      <c r="I16342">
        <v>27335</v>
      </c>
      <c r="J16342" t="s">
        <v>582</v>
      </c>
      <c r="K16342" t="s">
        <v>879</v>
      </c>
      <c r="L16342" s="82">
        <v>17400</v>
      </c>
      <c r="M16342" t="s">
        <v>17497</v>
      </c>
    </row>
    <row r="16343" spans="9:13" x14ac:dyDescent="0.25">
      <c r="I16343">
        <v>27336</v>
      </c>
      <c r="J16343" t="s">
        <v>404</v>
      </c>
      <c r="K16343" t="s">
        <v>1007</v>
      </c>
      <c r="L16343" s="82">
        <v>17453</v>
      </c>
      <c r="M16343" t="s">
        <v>17498</v>
      </c>
    </row>
    <row r="16344" spans="9:13" x14ac:dyDescent="0.25">
      <c r="I16344">
        <v>27337</v>
      </c>
      <c r="J16344" t="s">
        <v>244</v>
      </c>
      <c r="K16344" t="s">
        <v>995</v>
      </c>
      <c r="L16344" s="82">
        <v>17425</v>
      </c>
      <c r="M16344" t="s">
        <v>17499</v>
      </c>
    </row>
    <row r="16345" spans="9:13" x14ac:dyDescent="0.25">
      <c r="I16345">
        <v>27338</v>
      </c>
      <c r="J16345" t="s">
        <v>389</v>
      </c>
      <c r="K16345" t="s">
        <v>866</v>
      </c>
      <c r="L16345" s="82">
        <v>27715</v>
      </c>
      <c r="M16345" t="s">
        <v>17500</v>
      </c>
    </row>
    <row r="16346" spans="9:13" x14ac:dyDescent="0.25">
      <c r="I16346">
        <v>27339</v>
      </c>
      <c r="J16346" t="s">
        <v>546</v>
      </c>
      <c r="K16346" t="s">
        <v>846</v>
      </c>
      <c r="L16346" s="82">
        <v>27685</v>
      </c>
      <c r="M16346" t="s">
        <v>17501</v>
      </c>
    </row>
    <row r="16347" spans="9:13" x14ac:dyDescent="0.25">
      <c r="I16347">
        <v>27340</v>
      </c>
      <c r="J16347" t="s">
        <v>444</v>
      </c>
      <c r="K16347" t="s">
        <v>830</v>
      </c>
      <c r="L16347" s="82">
        <v>27916</v>
      </c>
      <c r="M16347" t="s">
        <v>17502</v>
      </c>
    </row>
    <row r="16348" spans="9:13" x14ac:dyDescent="0.25">
      <c r="I16348">
        <v>27341</v>
      </c>
      <c r="J16348" t="s">
        <v>249</v>
      </c>
      <c r="K16348" t="s">
        <v>980</v>
      </c>
      <c r="L16348" s="82">
        <v>28024</v>
      </c>
      <c r="M16348" t="s">
        <v>17503</v>
      </c>
    </row>
    <row r="16349" spans="9:13" x14ac:dyDescent="0.25">
      <c r="I16349">
        <v>27342</v>
      </c>
      <c r="J16349" t="s">
        <v>351</v>
      </c>
      <c r="K16349" t="s">
        <v>1003</v>
      </c>
      <c r="L16349" s="82">
        <v>27990</v>
      </c>
      <c r="M16349" t="s">
        <v>17504</v>
      </c>
    </row>
    <row r="16350" spans="9:13" x14ac:dyDescent="0.25">
      <c r="I16350">
        <v>27343</v>
      </c>
      <c r="J16350" t="s">
        <v>623</v>
      </c>
      <c r="K16350" t="s">
        <v>853</v>
      </c>
      <c r="L16350" s="82">
        <v>27494</v>
      </c>
      <c r="M16350" t="s">
        <v>17505</v>
      </c>
    </row>
    <row r="16351" spans="9:13" x14ac:dyDescent="0.25">
      <c r="I16351">
        <v>27344</v>
      </c>
      <c r="J16351" t="s">
        <v>594</v>
      </c>
      <c r="K16351" t="s">
        <v>980</v>
      </c>
      <c r="L16351" s="82">
        <v>27288</v>
      </c>
      <c r="M16351" t="s">
        <v>17506</v>
      </c>
    </row>
    <row r="16352" spans="9:13" x14ac:dyDescent="0.25">
      <c r="I16352">
        <v>27345</v>
      </c>
      <c r="J16352" t="s">
        <v>482</v>
      </c>
      <c r="K16352" t="s">
        <v>965</v>
      </c>
      <c r="L16352" s="82">
        <v>27442</v>
      </c>
      <c r="M16352" t="s">
        <v>17507</v>
      </c>
    </row>
    <row r="16353" spans="9:13" x14ac:dyDescent="0.25">
      <c r="I16353">
        <v>27346</v>
      </c>
      <c r="J16353" t="s">
        <v>253</v>
      </c>
      <c r="K16353" t="s">
        <v>855</v>
      </c>
      <c r="L16353" s="82">
        <v>27683</v>
      </c>
      <c r="M16353" t="s">
        <v>17508</v>
      </c>
    </row>
    <row r="16354" spans="9:13" x14ac:dyDescent="0.25">
      <c r="I16354">
        <v>27347</v>
      </c>
      <c r="J16354" t="s">
        <v>640</v>
      </c>
      <c r="K16354" t="s">
        <v>900</v>
      </c>
      <c r="L16354" s="82">
        <v>27164</v>
      </c>
      <c r="M16354" t="s">
        <v>17509</v>
      </c>
    </row>
    <row r="16355" spans="9:13" x14ac:dyDescent="0.25">
      <c r="I16355">
        <v>27348</v>
      </c>
      <c r="J16355" t="s">
        <v>479</v>
      </c>
      <c r="K16355" t="s">
        <v>872</v>
      </c>
      <c r="L16355" s="82">
        <v>27139</v>
      </c>
      <c r="M16355" t="s">
        <v>17510</v>
      </c>
    </row>
    <row r="16356" spans="9:13" x14ac:dyDescent="0.25">
      <c r="I16356">
        <v>27349</v>
      </c>
      <c r="J16356" t="s">
        <v>718</v>
      </c>
      <c r="K16356" t="s">
        <v>871</v>
      </c>
      <c r="L16356" s="82">
        <v>27256</v>
      </c>
      <c r="M16356" t="s">
        <v>17511</v>
      </c>
    </row>
    <row r="16357" spans="9:13" x14ac:dyDescent="0.25">
      <c r="I16357">
        <v>27350</v>
      </c>
      <c r="J16357" t="s">
        <v>375</v>
      </c>
      <c r="K16357" t="s">
        <v>981</v>
      </c>
      <c r="L16357" s="82">
        <v>27390</v>
      </c>
      <c r="M16357" t="s">
        <v>17512</v>
      </c>
    </row>
    <row r="16358" spans="9:13" x14ac:dyDescent="0.25">
      <c r="I16358">
        <v>27351</v>
      </c>
      <c r="J16358" t="s">
        <v>347</v>
      </c>
      <c r="K16358" t="s">
        <v>877</v>
      </c>
      <c r="L16358" s="82">
        <v>27247</v>
      </c>
      <c r="M16358" t="s">
        <v>17513</v>
      </c>
    </row>
    <row r="16359" spans="9:13" x14ac:dyDescent="0.25">
      <c r="I16359">
        <v>27352</v>
      </c>
      <c r="J16359" t="s">
        <v>679</v>
      </c>
      <c r="K16359" t="s">
        <v>981</v>
      </c>
      <c r="L16359" s="82">
        <v>27093</v>
      </c>
      <c r="M16359" t="s">
        <v>17514</v>
      </c>
    </row>
    <row r="16360" spans="9:13" x14ac:dyDescent="0.25">
      <c r="I16360">
        <v>27353</v>
      </c>
      <c r="J16360" t="s">
        <v>201</v>
      </c>
      <c r="K16360" t="s">
        <v>870</v>
      </c>
      <c r="L16360" s="82">
        <v>27082</v>
      </c>
      <c r="M16360" t="s">
        <v>17515</v>
      </c>
    </row>
    <row r="16361" spans="9:13" x14ac:dyDescent="0.25">
      <c r="I16361">
        <v>27354</v>
      </c>
      <c r="J16361" t="s">
        <v>200</v>
      </c>
      <c r="K16361" t="s">
        <v>952</v>
      </c>
      <c r="L16361" s="82">
        <v>27263</v>
      </c>
      <c r="M16361" t="s">
        <v>17516</v>
      </c>
    </row>
    <row r="16362" spans="9:13" x14ac:dyDescent="0.25">
      <c r="I16362">
        <v>27355</v>
      </c>
      <c r="J16362" t="s">
        <v>615</v>
      </c>
      <c r="K16362" t="s">
        <v>831</v>
      </c>
      <c r="L16362" s="82">
        <v>26842</v>
      </c>
      <c r="M16362" t="s">
        <v>17517</v>
      </c>
    </row>
    <row r="16363" spans="9:13" x14ac:dyDescent="0.25">
      <c r="I16363">
        <v>27356</v>
      </c>
      <c r="J16363" t="s">
        <v>327</v>
      </c>
      <c r="K16363" t="s">
        <v>866</v>
      </c>
      <c r="L16363" s="82">
        <v>26705</v>
      </c>
      <c r="M16363" t="s">
        <v>17518</v>
      </c>
    </row>
    <row r="16364" spans="9:13" x14ac:dyDescent="0.25">
      <c r="I16364">
        <v>27357</v>
      </c>
      <c r="J16364" t="s">
        <v>427</v>
      </c>
      <c r="K16364" t="s">
        <v>902</v>
      </c>
      <c r="L16364" s="82">
        <v>26552</v>
      </c>
      <c r="M16364" t="s">
        <v>17519</v>
      </c>
    </row>
    <row r="16365" spans="9:13" x14ac:dyDescent="0.25">
      <c r="I16365">
        <v>27358</v>
      </c>
      <c r="J16365" t="s">
        <v>688</v>
      </c>
      <c r="K16365" t="s">
        <v>922</v>
      </c>
      <c r="L16365" s="82">
        <v>26371</v>
      </c>
      <c r="M16365" t="s">
        <v>17520</v>
      </c>
    </row>
    <row r="16366" spans="9:13" x14ac:dyDescent="0.25">
      <c r="I16366">
        <v>27359</v>
      </c>
      <c r="J16366" t="s">
        <v>363</v>
      </c>
      <c r="K16366" t="s">
        <v>890</v>
      </c>
      <c r="L16366" s="82">
        <v>26381</v>
      </c>
      <c r="M16366" t="s">
        <v>17521</v>
      </c>
    </row>
    <row r="16367" spans="9:13" x14ac:dyDescent="0.25">
      <c r="I16367">
        <v>27360</v>
      </c>
      <c r="J16367" t="s">
        <v>403</v>
      </c>
      <c r="K16367" t="s">
        <v>894</v>
      </c>
      <c r="L16367" s="82">
        <v>25984</v>
      </c>
      <c r="M16367" t="s">
        <v>17522</v>
      </c>
    </row>
    <row r="16368" spans="9:13" x14ac:dyDescent="0.25">
      <c r="I16368">
        <v>27361</v>
      </c>
      <c r="J16368" t="s">
        <v>708</v>
      </c>
      <c r="K16368" t="s">
        <v>821</v>
      </c>
      <c r="L16368" s="82">
        <v>26125</v>
      </c>
      <c r="M16368" t="s">
        <v>17523</v>
      </c>
    </row>
    <row r="16369" spans="9:13" x14ac:dyDescent="0.25">
      <c r="I16369">
        <v>27362</v>
      </c>
      <c r="J16369" t="s">
        <v>562</v>
      </c>
      <c r="K16369" t="s">
        <v>935</v>
      </c>
      <c r="L16369" s="82">
        <v>26411</v>
      </c>
      <c r="M16369" t="s">
        <v>17524</v>
      </c>
    </row>
    <row r="16370" spans="9:13" x14ac:dyDescent="0.25">
      <c r="I16370">
        <v>27363</v>
      </c>
      <c r="J16370" t="s">
        <v>634</v>
      </c>
      <c r="K16370" t="s">
        <v>968</v>
      </c>
      <c r="L16370" s="82">
        <v>26522</v>
      </c>
      <c r="M16370" t="s">
        <v>17525</v>
      </c>
    </row>
    <row r="16371" spans="9:13" x14ac:dyDescent="0.25">
      <c r="I16371">
        <v>27364</v>
      </c>
      <c r="J16371" t="s">
        <v>237</v>
      </c>
      <c r="K16371" t="s">
        <v>946</v>
      </c>
      <c r="L16371" s="82">
        <v>26172</v>
      </c>
      <c r="M16371" t="s">
        <v>17526</v>
      </c>
    </row>
    <row r="16372" spans="9:13" x14ac:dyDescent="0.25">
      <c r="I16372">
        <v>27365</v>
      </c>
      <c r="J16372" t="s">
        <v>176</v>
      </c>
      <c r="K16372" t="s">
        <v>848</v>
      </c>
      <c r="L16372" s="82">
        <v>26068</v>
      </c>
      <c r="M16372" t="s">
        <v>17527</v>
      </c>
    </row>
    <row r="16373" spans="9:13" x14ac:dyDescent="0.25">
      <c r="I16373">
        <v>27366</v>
      </c>
      <c r="J16373" t="s">
        <v>701</v>
      </c>
      <c r="K16373" t="s">
        <v>196</v>
      </c>
      <c r="L16373" s="82">
        <v>26033</v>
      </c>
      <c r="M16373" t="s">
        <v>17528</v>
      </c>
    </row>
    <row r="16374" spans="9:13" x14ac:dyDescent="0.25">
      <c r="I16374">
        <v>27367</v>
      </c>
      <c r="J16374" t="s">
        <v>162</v>
      </c>
      <c r="K16374" t="s">
        <v>934</v>
      </c>
      <c r="L16374" s="82">
        <v>25850</v>
      </c>
      <c r="M16374" t="s">
        <v>17529</v>
      </c>
    </row>
    <row r="16375" spans="9:13" x14ac:dyDescent="0.25">
      <c r="I16375">
        <v>27368</v>
      </c>
      <c r="J16375" t="s">
        <v>446</v>
      </c>
      <c r="K16375" t="s">
        <v>854</v>
      </c>
      <c r="L16375" s="82">
        <v>25812</v>
      </c>
      <c r="M16375" t="s">
        <v>17530</v>
      </c>
    </row>
    <row r="16376" spans="9:13" x14ac:dyDescent="0.25">
      <c r="I16376">
        <v>27369</v>
      </c>
      <c r="J16376" t="s">
        <v>413</v>
      </c>
      <c r="K16376" t="s">
        <v>961</v>
      </c>
      <c r="L16376" s="82">
        <v>25860</v>
      </c>
      <c r="M16376" t="s">
        <v>17531</v>
      </c>
    </row>
    <row r="16377" spans="9:13" x14ac:dyDescent="0.25">
      <c r="I16377">
        <v>27370</v>
      </c>
      <c r="J16377" t="s">
        <v>301</v>
      </c>
      <c r="K16377" t="s">
        <v>1001</v>
      </c>
      <c r="L16377" s="82">
        <v>25941</v>
      </c>
      <c r="M16377" t="s">
        <v>17532</v>
      </c>
    </row>
    <row r="16378" spans="9:13" x14ac:dyDescent="0.25">
      <c r="I16378">
        <v>27371</v>
      </c>
      <c r="J16378" t="s">
        <v>213</v>
      </c>
      <c r="K16378" t="s">
        <v>989</v>
      </c>
      <c r="L16378" s="82">
        <v>26232</v>
      </c>
      <c r="M16378" t="s">
        <v>17533</v>
      </c>
    </row>
    <row r="16379" spans="9:13" x14ac:dyDescent="0.25">
      <c r="I16379">
        <v>27372</v>
      </c>
      <c r="J16379" t="s">
        <v>419</v>
      </c>
      <c r="K16379" t="s">
        <v>846</v>
      </c>
      <c r="L16379" s="82">
        <v>17564</v>
      </c>
      <c r="M16379" t="s">
        <v>17534</v>
      </c>
    </row>
    <row r="16380" spans="9:13" x14ac:dyDescent="0.25">
      <c r="I16380">
        <v>27373</v>
      </c>
      <c r="J16380" t="s">
        <v>276</v>
      </c>
      <c r="K16380" t="s">
        <v>911</v>
      </c>
      <c r="L16380" s="82">
        <v>17642</v>
      </c>
      <c r="M16380" t="s">
        <v>17535</v>
      </c>
    </row>
    <row r="16381" spans="9:13" x14ac:dyDescent="0.25">
      <c r="I16381">
        <v>27374</v>
      </c>
      <c r="J16381" t="s">
        <v>345</v>
      </c>
      <c r="K16381" t="s">
        <v>888</v>
      </c>
      <c r="L16381" s="82">
        <v>17862</v>
      </c>
      <c r="M16381" t="s">
        <v>17536</v>
      </c>
    </row>
    <row r="16382" spans="9:13" x14ac:dyDescent="0.25">
      <c r="I16382">
        <v>27375</v>
      </c>
      <c r="J16382" t="s">
        <v>275</v>
      </c>
      <c r="K16382" t="s">
        <v>692</v>
      </c>
      <c r="L16382" s="82">
        <v>17779</v>
      </c>
      <c r="M16382" t="s">
        <v>17537</v>
      </c>
    </row>
    <row r="16383" spans="9:13" x14ac:dyDescent="0.25">
      <c r="I16383">
        <v>27376</v>
      </c>
      <c r="J16383" t="s">
        <v>556</v>
      </c>
      <c r="K16383" t="s">
        <v>854</v>
      </c>
      <c r="L16383" s="82">
        <v>17741</v>
      </c>
      <c r="M16383" t="s">
        <v>17538</v>
      </c>
    </row>
    <row r="16384" spans="9:13" x14ac:dyDescent="0.25">
      <c r="I16384">
        <v>27377</v>
      </c>
      <c r="J16384" t="s">
        <v>563</v>
      </c>
      <c r="K16384" t="s">
        <v>686</v>
      </c>
      <c r="L16384" s="82">
        <v>17203</v>
      </c>
      <c r="M16384" t="s">
        <v>17539</v>
      </c>
    </row>
    <row r="16385" spans="9:13" x14ac:dyDescent="0.25">
      <c r="I16385">
        <v>27378</v>
      </c>
      <c r="J16385" t="s">
        <v>266</v>
      </c>
      <c r="K16385" t="s">
        <v>726</v>
      </c>
      <c r="L16385" s="82">
        <v>17245</v>
      </c>
      <c r="M16385" t="s">
        <v>17540</v>
      </c>
    </row>
    <row r="16386" spans="9:13" x14ac:dyDescent="0.25">
      <c r="I16386">
        <v>27379</v>
      </c>
      <c r="J16386" t="s">
        <v>528</v>
      </c>
      <c r="K16386" t="s">
        <v>262</v>
      </c>
      <c r="L16386" s="82">
        <v>17327</v>
      </c>
      <c r="M16386" t="s">
        <v>17541</v>
      </c>
    </row>
    <row r="16387" spans="9:13" x14ac:dyDescent="0.25">
      <c r="I16387">
        <v>27380</v>
      </c>
      <c r="J16387" t="s">
        <v>703</v>
      </c>
      <c r="K16387" t="s">
        <v>987</v>
      </c>
      <c r="L16387" s="82">
        <v>17487</v>
      </c>
      <c r="M16387" t="s">
        <v>17542</v>
      </c>
    </row>
    <row r="16388" spans="9:13" x14ac:dyDescent="0.25">
      <c r="I16388">
        <v>27381</v>
      </c>
      <c r="J16388" t="s">
        <v>399</v>
      </c>
      <c r="K16388" t="s">
        <v>980</v>
      </c>
      <c r="L16388" s="82">
        <v>13750</v>
      </c>
      <c r="M16388" t="s">
        <v>17543</v>
      </c>
    </row>
    <row r="16389" spans="9:13" x14ac:dyDescent="0.25">
      <c r="I16389">
        <v>27382</v>
      </c>
      <c r="J16389" t="s">
        <v>611</v>
      </c>
      <c r="K16389" t="s">
        <v>956</v>
      </c>
      <c r="L16389" s="82">
        <v>13682</v>
      </c>
      <c r="M16389" t="s">
        <v>17544</v>
      </c>
    </row>
    <row r="16390" spans="9:13" x14ac:dyDescent="0.25">
      <c r="I16390">
        <v>27383</v>
      </c>
      <c r="J16390" t="s">
        <v>432</v>
      </c>
      <c r="K16390" t="s">
        <v>857</v>
      </c>
      <c r="L16390" s="82">
        <v>13941</v>
      </c>
      <c r="M16390" t="s">
        <v>17545</v>
      </c>
    </row>
    <row r="16391" spans="9:13" x14ac:dyDescent="0.25">
      <c r="I16391">
        <v>27384</v>
      </c>
      <c r="J16391" t="s">
        <v>703</v>
      </c>
      <c r="K16391" t="s">
        <v>917</v>
      </c>
      <c r="L16391" s="82">
        <v>13985</v>
      </c>
      <c r="M16391" t="s">
        <v>17546</v>
      </c>
    </row>
    <row r="16392" spans="9:13" x14ac:dyDescent="0.25">
      <c r="I16392">
        <v>27385</v>
      </c>
      <c r="J16392" t="s">
        <v>510</v>
      </c>
      <c r="K16392" t="s">
        <v>851</v>
      </c>
      <c r="L16392" s="82">
        <v>14537</v>
      </c>
      <c r="M16392" t="s">
        <v>17547</v>
      </c>
    </row>
    <row r="16393" spans="9:13" x14ac:dyDescent="0.25">
      <c r="I16393">
        <v>27386</v>
      </c>
      <c r="J16393" t="s">
        <v>283</v>
      </c>
      <c r="K16393" t="s">
        <v>856</v>
      </c>
      <c r="L16393" s="82">
        <v>14453</v>
      </c>
      <c r="M16393" t="s">
        <v>17548</v>
      </c>
    </row>
    <row r="16394" spans="9:13" x14ac:dyDescent="0.25">
      <c r="I16394">
        <v>27387</v>
      </c>
      <c r="J16394" t="s">
        <v>206</v>
      </c>
      <c r="K16394" t="s">
        <v>986</v>
      </c>
      <c r="L16394" s="82">
        <v>14374</v>
      </c>
      <c r="M16394" t="s">
        <v>17549</v>
      </c>
    </row>
    <row r="16395" spans="9:13" x14ac:dyDescent="0.25">
      <c r="I16395">
        <v>27388</v>
      </c>
      <c r="J16395" t="s">
        <v>337</v>
      </c>
      <c r="K16395" t="s">
        <v>887</v>
      </c>
      <c r="L16395" s="82">
        <v>14715</v>
      </c>
      <c r="M16395" t="s">
        <v>17550</v>
      </c>
    </row>
    <row r="16396" spans="9:13" x14ac:dyDescent="0.25">
      <c r="I16396">
        <v>27389</v>
      </c>
      <c r="J16396" t="s">
        <v>227</v>
      </c>
      <c r="K16396" t="s">
        <v>875</v>
      </c>
      <c r="L16396" s="82">
        <v>14900</v>
      </c>
      <c r="M16396" t="s">
        <v>17551</v>
      </c>
    </row>
    <row r="16397" spans="9:13" x14ac:dyDescent="0.25">
      <c r="I16397">
        <v>27390</v>
      </c>
      <c r="J16397" t="s">
        <v>221</v>
      </c>
      <c r="K16397" t="s">
        <v>906</v>
      </c>
      <c r="L16397" s="82">
        <v>14805</v>
      </c>
      <c r="M16397" t="s">
        <v>17552</v>
      </c>
    </row>
    <row r="16398" spans="9:13" x14ac:dyDescent="0.25">
      <c r="I16398">
        <v>27391</v>
      </c>
      <c r="J16398" t="s">
        <v>456</v>
      </c>
      <c r="K16398" t="s">
        <v>836</v>
      </c>
      <c r="L16398" s="82">
        <v>15209</v>
      </c>
      <c r="M16398" t="s">
        <v>17553</v>
      </c>
    </row>
    <row r="16399" spans="9:13" x14ac:dyDescent="0.25">
      <c r="I16399">
        <v>27392</v>
      </c>
      <c r="J16399" t="s">
        <v>219</v>
      </c>
      <c r="K16399" t="s">
        <v>938</v>
      </c>
      <c r="L16399" s="82">
        <v>15213</v>
      </c>
      <c r="M16399" t="s">
        <v>17554</v>
      </c>
    </row>
    <row r="16400" spans="9:13" x14ac:dyDescent="0.25">
      <c r="I16400">
        <v>27393</v>
      </c>
      <c r="J16400" t="s">
        <v>491</v>
      </c>
      <c r="K16400" t="s">
        <v>857</v>
      </c>
      <c r="L16400" s="82">
        <v>15687</v>
      </c>
      <c r="M16400" t="s">
        <v>17555</v>
      </c>
    </row>
    <row r="16401" spans="9:13" x14ac:dyDescent="0.25">
      <c r="I16401">
        <v>27394</v>
      </c>
      <c r="J16401" t="s">
        <v>346</v>
      </c>
      <c r="K16401" t="s">
        <v>686</v>
      </c>
      <c r="L16401" s="82">
        <v>15606</v>
      </c>
      <c r="M16401" t="s">
        <v>17556</v>
      </c>
    </row>
    <row r="16402" spans="9:13" x14ac:dyDescent="0.25">
      <c r="I16402">
        <v>27395</v>
      </c>
      <c r="J16402" t="s">
        <v>347</v>
      </c>
      <c r="K16402" t="s">
        <v>832</v>
      </c>
      <c r="L16402" s="82">
        <v>15565</v>
      </c>
      <c r="M16402" t="s">
        <v>17557</v>
      </c>
    </row>
    <row r="16403" spans="9:13" x14ac:dyDescent="0.25">
      <c r="I16403">
        <v>27396</v>
      </c>
      <c r="J16403" t="s">
        <v>322</v>
      </c>
      <c r="K16403" t="s">
        <v>945</v>
      </c>
      <c r="L16403" s="82">
        <v>15852</v>
      </c>
      <c r="M16403" t="s">
        <v>17558</v>
      </c>
    </row>
    <row r="16404" spans="9:13" x14ac:dyDescent="0.25">
      <c r="I16404">
        <v>27397</v>
      </c>
      <c r="J16404" t="s">
        <v>562</v>
      </c>
      <c r="K16404" t="s">
        <v>283</v>
      </c>
      <c r="L16404" s="82">
        <v>15710</v>
      </c>
      <c r="M16404" t="s">
        <v>17559</v>
      </c>
    </row>
    <row r="16405" spans="9:13" x14ac:dyDescent="0.25">
      <c r="I16405">
        <v>27398</v>
      </c>
      <c r="J16405" t="s">
        <v>332</v>
      </c>
      <c r="K16405" t="s">
        <v>726</v>
      </c>
      <c r="L16405" s="82">
        <v>15950</v>
      </c>
      <c r="M16405" t="s">
        <v>17560</v>
      </c>
    </row>
    <row r="16406" spans="9:13" x14ac:dyDescent="0.25">
      <c r="I16406">
        <v>27399</v>
      </c>
      <c r="J16406" t="s">
        <v>495</v>
      </c>
      <c r="K16406" t="s">
        <v>996</v>
      </c>
      <c r="L16406" s="82">
        <v>16033</v>
      </c>
      <c r="M16406" t="s">
        <v>17561</v>
      </c>
    </row>
    <row r="16407" spans="9:13" x14ac:dyDescent="0.25">
      <c r="I16407">
        <v>27400</v>
      </c>
      <c r="J16407" t="s">
        <v>399</v>
      </c>
      <c r="K16407" t="s">
        <v>918</v>
      </c>
      <c r="L16407" s="82">
        <v>15805</v>
      </c>
      <c r="M16407" t="s">
        <v>17562</v>
      </c>
    </row>
    <row r="16408" spans="9:13" x14ac:dyDescent="0.25">
      <c r="I16408">
        <v>27401</v>
      </c>
      <c r="J16408" t="s">
        <v>358</v>
      </c>
      <c r="K16408" t="s">
        <v>892</v>
      </c>
      <c r="L16408" s="82">
        <v>16321</v>
      </c>
      <c r="M16408" t="s">
        <v>17563</v>
      </c>
    </row>
    <row r="16409" spans="9:13" x14ac:dyDescent="0.25">
      <c r="I16409">
        <v>27402</v>
      </c>
      <c r="J16409" t="s">
        <v>190</v>
      </c>
      <c r="K16409" t="s">
        <v>615</v>
      </c>
      <c r="L16409" s="82">
        <v>16242</v>
      </c>
      <c r="M16409" t="s">
        <v>17564</v>
      </c>
    </row>
    <row r="16410" spans="9:13" x14ac:dyDescent="0.25">
      <c r="I16410">
        <v>27403</v>
      </c>
      <c r="J16410" t="s">
        <v>557</v>
      </c>
      <c r="K16410" t="s">
        <v>918</v>
      </c>
      <c r="L16410" s="82">
        <v>16577</v>
      </c>
      <c r="M16410" t="s">
        <v>17565</v>
      </c>
    </row>
    <row r="16411" spans="9:13" x14ac:dyDescent="0.25">
      <c r="I16411">
        <v>27404</v>
      </c>
      <c r="J16411" t="s">
        <v>284</v>
      </c>
      <c r="K16411" t="s">
        <v>397</v>
      </c>
      <c r="L16411" s="82">
        <v>17109</v>
      </c>
      <c r="M16411" t="s">
        <v>17566</v>
      </c>
    </row>
    <row r="16412" spans="9:13" x14ac:dyDescent="0.25">
      <c r="I16412">
        <v>27405</v>
      </c>
      <c r="J16412" t="s">
        <v>477</v>
      </c>
      <c r="K16412" t="s">
        <v>965</v>
      </c>
      <c r="L16412" s="82">
        <v>16961</v>
      </c>
      <c r="M16412" t="s">
        <v>17567</v>
      </c>
    </row>
    <row r="16413" spans="9:13" x14ac:dyDescent="0.25">
      <c r="I16413">
        <v>27406</v>
      </c>
      <c r="J16413" t="s">
        <v>530</v>
      </c>
      <c r="K16413" t="s">
        <v>860</v>
      </c>
      <c r="L16413" s="82">
        <v>17092</v>
      </c>
      <c r="M16413" t="s">
        <v>17568</v>
      </c>
    </row>
    <row r="16414" spans="9:13" x14ac:dyDescent="0.25">
      <c r="I16414">
        <v>27407</v>
      </c>
      <c r="J16414" t="s">
        <v>541</v>
      </c>
      <c r="K16414" t="s">
        <v>913</v>
      </c>
      <c r="L16414" s="82">
        <v>16838</v>
      </c>
      <c r="M16414" t="s">
        <v>17569</v>
      </c>
    </row>
    <row r="16415" spans="9:13" x14ac:dyDescent="0.25">
      <c r="I16415">
        <v>27408</v>
      </c>
      <c r="J16415" t="s">
        <v>728</v>
      </c>
      <c r="K16415" t="s">
        <v>860</v>
      </c>
      <c r="L16415" s="82">
        <v>17024</v>
      </c>
      <c r="M16415" t="s">
        <v>17570</v>
      </c>
    </row>
    <row r="16416" spans="9:13" x14ac:dyDescent="0.25">
      <c r="I16416">
        <v>27409</v>
      </c>
      <c r="J16416" t="s">
        <v>626</v>
      </c>
      <c r="K16416" t="s">
        <v>992</v>
      </c>
      <c r="L16416" s="82">
        <v>17475</v>
      </c>
      <c r="M16416" t="s">
        <v>17571</v>
      </c>
    </row>
    <row r="16417" spans="9:13" x14ac:dyDescent="0.25">
      <c r="I16417">
        <v>27410</v>
      </c>
      <c r="J16417" t="s">
        <v>271</v>
      </c>
      <c r="K16417" t="s">
        <v>917</v>
      </c>
      <c r="L16417" s="82">
        <v>17252</v>
      </c>
      <c r="M16417" t="s">
        <v>17572</v>
      </c>
    </row>
    <row r="16418" spans="9:13" x14ac:dyDescent="0.25">
      <c r="I16418">
        <v>27411</v>
      </c>
      <c r="J16418" t="s">
        <v>298</v>
      </c>
      <c r="K16418" t="s">
        <v>1149</v>
      </c>
      <c r="L16418" s="82">
        <v>17427</v>
      </c>
      <c r="M16418" t="s">
        <v>17573</v>
      </c>
    </row>
    <row r="16419" spans="9:13" x14ac:dyDescent="0.25">
      <c r="I16419">
        <v>27412</v>
      </c>
      <c r="J16419" t="s">
        <v>399</v>
      </c>
      <c r="K16419" t="s">
        <v>867</v>
      </c>
      <c r="L16419" s="82">
        <v>17414</v>
      </c>
      <c r="M16419" t="s">
        <v>17574</v>
      </c>
    </row>
    <row r="16420" spans="9:13" x14ac:dyDescent="0.25">
      <c r="I16420">
        <v>27413</v>
      </c>
      <c r="J16420" t="s">
        <v>507</v>
      </c>
      <c r="K16420" t="s">
        <v>874</v>
      </c>
      <c r="L16420" s="82">
        <v>17459</v>
      </c>
      <c r="M16420" t="s">
        <v>17575</v>
      </c>
    </row>
    <row r="16421" spans="9:13" x14ac:dyDescent="0.25">
      <c r="I16421">
        <v>27414</v>
      </c>
      <c r="J16421" t="s">
        <v>244</v>
      </c>
      <c r="K16421" t="s">
        <v>836</v>
      </c>
      <c r="L16421" s="82">
        <v>17475</v>
      </c>
      <c r="M16421" t="s">
        <v>17576</v>
      </c>
    </row>
    <row r="16422" spans="9:13" x14ac:dyDescent="0.25">
      <c r="I16422">
        <v>27415</v>
      </c>
      <c r="J16422" t="s">
        <v>233</v>
      </c>
      <c r="K16422" t="s">
        <v>876</v>
      </c>
      <c r="L16422" s="82">
        <v>17566</v>
      </c>
      <c r="M16422" t="s">
        <v>17577</v>
      </c>
    </row>
    <row r="16423" spans="9:13" x14ac:dyDescent="0.25">
      <c r="I16423">
        <v>27416</v>
      </c>
      <c r="J16423" t="s">
        <v>503</v>
      </c>
      <c r="K16423" t="s">
        <v>936</v>
      </c>
      <c r="L16423" s="82">
        <v>17543</v>
      </c>
      <c r="M16423" t="s">
        <v>17578</v>
      </c>
    </row>
    <row r="16424" spans="9:13" x14ac:dyDescent="0.25">
      <c r="I16424">
        <v>27417</v>
      </c>
      <c r="J16424" t="s">
        <v>240</v>
      </c>
      <c r="K16424" t="s">
        <v>962</v>
      </c>
      <c r="L16424" s="82">
        <v>17545</v>
      </c>
      <c r="M16424" t="s">
        <v>17579</v>
      </c>
    </row>
    <row r="16425" spans="9:13" x14ac:dyDescent="0.25">
      <c r="I16425">
        <v>27418</v>
      </c>
      <c r="J16425" t="s">
        <v>361</v>
      </c>
      <c r="K16425" t="s">
        <v>918</v>
      </c>
      <c r="L16425" s="82">
        <v>17798</v>
      </c>
      <c r="M16425" t="s">
        <v>17580</v>
      </c>
    </row>
    <row r="16426" spans="9:13" x14ac:dyDescent="0.25">
      <c r="I16426">
        <v>27419</v>
      </c>
      <c r="J16426" t="s">
        <v>671</v>
      </c>
      <c r="K16426" t="s">
        <v>828</v>
      </c>
      <c r="L16426" s="82">
        <v>18234</v>
      </c>
      <c r="M16426" t="s">
        <v>17581</v>
      </c>
    </row>
    <row r="16427" spans="9:13" x14ac:dyDescent="0.25">
      <c r="I16427">
        <v>27420</v>
      </c>
      <c r="J16427" t="s">
        <v>496</v>
      </c>
      <c r="K16427" t="s">
        <v>950</v>
      </c>
      <c r="L16427" s="82">
        <v>18144</v>
      </c>
      <c r="M16427" t="s">
        <v>17582</v>
      </c>
    </row>
    <row r="16428" spans="9:13" x14ac:dyDescent="0.25">
      <c r="I16428">
        <v>27421</v>
      </c>
      <c r="J16428" t="s">
        <v>378</v>
      </c>
      <c r="K16428" t="s">
        <v>885</v>
      </c>
      <c r="L16428" s="82">
        <v>17933</v>
      </c>
      <c r="M16428" t="s">
        <v>17583</v>
      </c>
    </row>
    <row r="16429" spans="9:13" x14ac:dyDescent="0.25">
      <c r="I16429">
        <v>27422</v>
      </c>
      <c r="J16429" t="s">
        <v>257</v>
      </c>
      <c r="K16429" t="s">
        <v>854</v>
      </c>
      <c r="L16429" s="82">
        <v>18096</v>
      </c>
      <c r="M16429" t="s">
        <v>17584</v>
      </c>
    </row>
    <row r="16430" spans="9:13" x14ac:dyDescent="0.25">
      <c r="I16430">
        <v>27423</v>
      </c>
      <c r="J16430" t="s">
        <v>457</v>
      </c>
      <c r="K16430" t="s">
        <v>876</v>
      </c>
      <c r="L16430" s="82">
        <v>18034</v>
      </c>
      <c r="M16430" t="s">
        <v>17585</v>
      </c>
    </row>
    <row r="16431" spans="9:13" x14ac:dyDescent="0.25">
      <c r="I16431">
        <v>27424</v>
      </c>
      <c r="J16431" t="s">
        <v>297</v>
      </c>
      <c r="K16431" t="s">
        <v>397</v>
      </c>
      <c r="L16431" s="82">
        <v>17999</v>
      </c>
      <c r="M16431" t="s">
        <v>17586</v>
      </c>
    </row>
    <row r="16432" spans="9:13" x14ac:dyDescent="0.25">
      <c r="I16432">
        <v>27425</v>
      </c>
      <c r="J16432" t="s">
        <v>598</v>
      </c>
      <c r="K16432" t="s">
        <v>936</v>
      </c>
      <c r="L16432" s="82">
        <v>18088</v>
      </c>
      <c r="M16432" t="s">
        <v>17587</v>
      </c>
    </row>
    <row r="16433" spans="9:13" x14ac:dyDescent="0.25">
      <c r="I16433">
        <v>27426</v>
      </c>
      <c r="J16433" t="s">
        <v>257</v>
      </c>
      <c r="K16433" t="s">
        <v>949</v>
      </c>
      <c r="L16433" s="82">
        <v>18254</v>
      </c>
      <c r="M16433" t="s">
        <v>17588</v>
      </c>
    </row>
    <row r="16434" spans="9:13" x14ac:dyDescent="0.25">
      <c r="I16434">
        <v>27427</v>
      </c>
      <c r="J16434" t="s">
        <v>298</v>
      </c>
      <c r="K16434" t="s">
        <v>836</v>
      </c>
      <c r="L16434" s="82">
        <v>17937</v>
      </c>
      <c r="M16434" t="s">
        <v>17589</v>
      </c>
    </row>
    <row r="16435" spans="9:13" x14ac:dyDescent="0.25">
      <c r="I16435">
        <v>27428</v>
      </c>
      <c r="J16435" t="s">
        <v>689</v>
      </c>
      <c r="K16435" t="s">
        <v>940</v>
      </c>
      <c r="L16435" s="82">
        <v>18333</v>
      </c>
      <c r="M16435" t="s">
        <v>17590</v>
      </c>
    </row>
    <row r="16436" spans="9:13" x14ac:dyDescent="0.25">
      <c r="I16436">
        <v>27429</v>
      </c>
      <c r="J16436" t="s">
        <v>301</v>
      </c>
      <c r="K16436" t="s">
        <v>960</v>
      </c>
      <c r="L16436" s="82">
        <v>18283</v>
      </c>
      <c r="M16436" t="s">
        <v>17591</v>
      </c>
    </row>
    <row r="16437" spans="9:13" x14ac:dyDescent="0.25">
      <c r="I16437">
        <v>27430</v>
      </c>
      <c r="J16437" t="s">
        <v>301</v>
      </c>
      <c r="K16437" t="s">
        <v>836</v>
      </c>
      <c r="L16437" s="82">
        <v>18409</v>
      </c>
      <c r="M16437" t="s">
        <v>17592</v>
      </c>
    </row>
    <row r="16438" spans="9:13" x14ac:dyDescent="0.25">
      <c r="I16438">
        <v>27431</v>
      </c>
      <c r="J16438" t="s">
        <v>169</v>
      </c>
      <c r="K16438" t="s">
        <v>834</v>
      </c>
      <c r="L16438" s="82">
        <v>18518</v>
      </c>
      <c r="M16438" t="s">
        <v>17593</v>
      </c>
    </row>
    <row r="16439" spans="9:13" x14ac:dyDescent="0.25">
      <c r="I16439">
        <v>27432</v>
      </c>
      <c r="J16439" t="s">
        <v>693</v>
      </c>
      <c r="K16439" t="s">
        <v>826</v>
      </c>
      <c r="L16439" s="82">
        <v>18392</v>
      </c>
      <c r="M16439" t="s">
        <v>17594</v>
      </c>
    </row>
    <row r="16440" spans="9:13" x14ac:dyDescent="0.25">
      <c r="I16440">
        <v>27433</v>
      </c>
      <c r="J16440" t="s">
        <v>651</v>
      </c>
      <c r="K16440" t="s">
        <v>856</v>
      </c>
      <c r="L16440" s="82">
        <v>18495</v>
      </c>
      <c r="M16440" t="s">
        <v>17595</v>
      </c>
    </row>
    <row r="16441" spans="9:13" x14ac:dyDescent="0.25">
      <c r="I16441">
        <v>27434</v>
      </c>
      <c r="J16441" t="s">
        <v>292</v>
      </c>
      <c r="K16441" t="s">
        <v>917</v>
      </c>
      <c r="L16441" s="82">
        <v>18439</v>
      </c>
      <c r="M16441" t="s">
        <v>17596</v>
      </c>
    </row>
    <row r="16442" spans="9:13" x14ac:dyDescent="0.25">
      <c r="I16442">
        <v>27435</v>
      </c>
      <c r="J16442" t="s">
        <v>318</v>
      </c>
      <c r="K16442" t="s">
        <v>825</v>
      </c>
      <c r="L16442" s="82">
        <v>18606</v>
      </c>
      <c r="M16442" t="s">
        <v>17597</v>
      </c>
    </row>
    <row r="16443" spans="9:13" x14ac:dyDescent="0.25">
      <c r="I16443">
        <v>27436</v>
      </c>
      <c r="J16443" t="s">
        <v>655</v>
      </c>
      <c r="K16443" t="s">
        <v>828</v>
      </c>
      <c r="L16443" s="82">
        <v>18943</v>
      </c>
      <c r="M16443" t="s">
        <v>17598</v>
      </c>
    </row>
    <row r="16444" spans="9:13" x14ac:dyDescent="0.25">
      <c r="I16444">
        <v>27437</v>
      </c>
      <c r="J16444" t="s">
        <v>500</v>
      </c>
      <c r="K16444" t="s">
        <v>874</v>
      </c>
      <c r="L16444" s="82">
        <v>18662</v>
      </c>
      <c r="M16444" t="s">
        <v>17599</v>
      </c>
    </row>
    <row r="16445" spans="9:13" x14ac:dyDescent="0.25">
      <c r="I16445">
        <v>27438</v>
      </c>
      <c r="J16445" t="s">
        <v>172</v>
      </c>
      <c r="K16445" t="s">
        <v>965</v>
      </c>
      <c r="L16445" s="82">
        <v>18815</v>
      </c>
      <c r="M16445" t="s">
        <v>17600</v>
      </c>
    </row>
    <row r="16446" spans="9:13" x14ac:dyDescent="0.25">
      <c r="I16446">
        <v>27439</v>
      </c>
      <c r="J16446" t="s">
        <v>208</v>
      </c>
      <c r="K16446" t="s">
        <v>916</v>
      </c>
      <c r="L16446" s="82">
        <v>19302</v>
      </c>
      <c r="M16446" t="s">
        <v>17601</v>
      </c>
    </row>
    <row r="16447" spans="9:13" x14ac:dyDescent="0.25">
      <c r="I16447">
        <v>27440</v>
      </c>
      <c r="J16447" t="s">
        <v>343</v>
      </c>
      <c r="K16447" t="s">
        <v>933</v>
      </c>
      <c r="L16447" s="82">
        <v>19186</v>
      </c>
      <c r="M16447" t="s">
        <v>17602</v>
      </c>
    </row>
    <row r="16448" spans="9:13" x14ac:dyDescent="0.25">
      <c r="I16448">
        <v>27441</v>
      </c>
      <c r="J16448" t="s">
        <v>299</v>
      </c>
      <c r="K16448" t="s">
        <v>262</v>
      </c>
      <c r="L16448" s="82">
        <v>19482</v>
      </c>
      <c r="M16448" t="s">
        <v>17603</v>
      </c>
    </row>
    <row r="16449" spans="9:13" x14ac:dyDescent="0.25">
      <c r="I16449">
        <v>27442</v>
      </c>
      <c r="J16449" t="s">
        <v>486</v>
      </c>
      <c r="K16449" t="s">
        <v>961</v>
      </c>
      <c r="L16449" s="82">
        <v>19655</v>
      </c>
      <c r="M16449" t="s">
        <v>17604</v>
      </c>
    </row>
    <row r="16450" spans="9:13" x14ac:dyDescent="0.25">
      <c r="I16450">
        <v>27443</v>
      </c>
      <c r="J16450" t="s">
        <v>209</v>
      </c>
      <c r="K16450" t="s">
        <v>477</v>
      </c>
      <c r="L16450" s="82">
        <v>19703</v>
      </c>
      <c r="M16450" t="s">
        <v>17605</v>
      </c>
    </row>
    <row r="16451" spans="9:13" x14ac:dyDescent="0.25">
      <c r="I16451">
        <v>27444</v>
      </c>
      <c r="J16451" t="s">
        <v>577</v>
      </c>
      <c r="K16451" t="s">
        <v>930</v>
      </c>
      <c r="L16451" s="82">
        <v>25217</v>
      </c>
      <c r="M16451" t="s">
        <v>17606</v>
      </c>
    </row>
    <row r="16452" spans="9:13" x14ac:dyDescent="0.25">
      <c r="I16452">
        <v>27445</v>
      </c>
      <c r="J16452" t="s">
        <v>264</v>
      </c>
      <c r="K16452" t="s">
        <v>927</v>
      </c>
      <c r="L16452" s="82">
        <v>25489</v>
      </c>
      <c r="M16452" t="s">
        <v>17607</v>
      </c>
    </row>
    <row r="16453" spans="9:13" x14ac:dyDescent="0.25">
      <c r="I16453">
        <v>27446</v>
      </c>
      <c r="J16453" t="s">
        <v>538</v>
      </c>
      <c r="K16453" t="s">
        <v>948</v>
      </c>
      <c r="L16453" s="82">
        <v>25362</v>
      </c>
      <c r="M16453" t="s">
        <v>17608</v>
      </c>
    </row>
    <row r="16454" spans="9:13" x14ac:dyDescent="0.25">
      <c r="I16454">
        <v>27447</v>
      </c>
      <c r="J16454" t="s">
        <v>502</v>
      </c>
      <c r="K16454" t="s">
        <v>973</v>
      </c>
      <c r="L16454" s="82">
        <v>25321</v>
      </c>
      <c r="M16454" t="s">
        <v>17609</v>
      </c>
    </row>
    <row r="16455" spans="9:13" x14ac:dyDescent="0.25">
      <c r="I16455">
        <v>27448</v>
      </c>
      <c r="J16455" t="s">
        <v>185</v>
      </c>
      <c r="K16455" t="s">
        <v>938</v>
      </c>
      <c r="L16455" s="82">
        <v>23864</v>
      </c>
      <c r="M16455" t="s">
        <v>17610</v>
      </c>
    </row>
    <row r="16456" spans="9:13" x14ac:dyDescent="0.25">
      <c r="I16456">
        <v>27449</v>
      </c>
      <c r="J16456" t="s">
        <v>704</v>
      </c>
      <c r="K16456" t="s">
        <v>887</v>
      </c>
      <c r="L16456" s="82">
        <v>24873</v>
      </c>
      <c r="M16456" t="s">
        <v>17611</v>
      </c>
    </row>
    <row r="16457" spans="9:13" x14ac:dyDescent="0.25">
      <c r="I16457">
        <v>27450</v>
      </c>
      <c r="J16457" t="s">
        <v>232</v>
      </c>
      <c r="K16457" t="s">
        <v>262</v>
      </c>
      <c r="L16457" s="82">
        <v>24668</v>
      </c>
      <c r="M16457" t="s">
        <v>17612</v>
      </c>
    </row>
    <row r="16458" spans="9:13" x14ac:dyDescent="0.25">
      <c r="I16458">
        <v>27451</v>
      </c>
      <c r="J16458" t="s">
        <v>495</v>
      </c>
      <c r="K16458" t="s">
        <v>986</v>
      </c>
      <c r="L16458" s="82">
        <v>24797</v>
      </c>
      <c r="M16458" t="s">
        <v>17613</v>
      </c>
    </row>
    <row r="16459" spans="9:13" x14ac:dyDescent="0.25">
      <c r="I16459">
        <v>27452</v>
      </c>
      <c r="J16459" t="s">
        <v>257</v>
      </c>
      <c r="K16459" t="s">
        <v>1016</v>
      </c>
      <c r="L16459" s="82">
        <v>24612</v>
      </c>
      <c r="M16459" t="s">
        <v>17614</v>
      </c>
    </row>
    <row r="16460" spans="9:13" x14ac:dyDescent="0.25">
      <c r="I16460">
        <v>27453</v>
      </c>
      <c r="J16460" t="s">
        <v>305</v>
      </c>
      <c r="K16460" t="s">
        <v>875</v>
      </c>
      <c r="L16460" s="82">
        <v>23318</v>
      </c>
      <c r="M16460" t="s">
        <v>17615</v>
      </c>
    </row>
    <row r="16461" spans="9:13" x14ac:dyDescent="0.25">
      <c r="I16461">
        <v>27454</v>
      </c>
      <c r="J16461" t="s">
        <v>514</v>
      </c>
      <c r="K16461" t="s">
        <v>838</v>
      </c>
      <c r="L16461" s="82">
        <v>25180</v>
      </c>
      <c r="M16461" t="s">
        <v>17616</v>
      </c>
    </row>
    <row r="16462" spans="9:13" x14ac:dyDescent="0.25">
      <c r="I16462">
        <v>27455</v>
      </c>
      <c r="J16462" t="s">
        <v>271</v>
      </c>
      <c r="K16462" t="s">
        <v>834</v>
      </c>
      <c r="L16462" s="82">
        <v>25159</v>
      </c>
      <c r="M16462" t="s">
        <v>17617</v>
      </c>
    </row>
    <row r="16463" spans="9:13" x14ac:dyDescent="0.25">
      <c r="I16463">
        <v>27456</v>
      </c>
      <c r="J16463" t="s">
        <v>477</v>
      </c>
      <c r="K16463" t="s">
        <v>926</v>
      </c>
      <c r="L16463" s="82">
        <v>24883</v>
      </c>
      <c r="M16463" t="s">
        <v>17618</v>
      </c>
    </row>
    <row r="16464" spans="9:13" x14ac:dyDescent="0.25">
      <c r="I16464">
        <v>27457</v>
      </c>
      <c r="J16464" t="s">
        <v>152</v>
      </c>
      <c r="K16464" t="s">
        <v>833</v>
      </c>
      <c r="L16464" s="82">
        <v>24996</v>
      </c>
      <c r="M16464" t="s">
        <v>17619</v>
      </c>
    </row>
    <row r="16465" spans="9:13" x14ac:dyDescent="0.25">
      <c r="I16465">
        <v>27458</v>
      </c>
      <c r="J16465" t="s">
        <v>449</v>
      </c>
      <c r="K16465" t="s">
        <v>877</v>
      </c>
      <c r="L16465" s="82">
        <v>25188</v>
      </c>
      <c r="M16465" t="s">
        <v>17620</v>
      </c>
    </row>
    <row r="16466" spans="9:13" x14ac:dyDescent="0.25">
      <c r="I16466">
        <v>27459</v>
      </c>
      <c r="J16466" t="s">
        <v>480</v>
      </c>
      <c r="K16466" t="s">
        <v>894</v>
      </c>
      <c r="L16466" s="82">
        <v>25168</v>
      </c>
      <c r="M16466" t="s">
        <v>17621</v>
      </c>
    </row>
    <row r="16467" spans="9:13" x14ac:dyDescent="0.25">
      <c r="I16467">
        <v>27460</v>
      </c>
      <c r="J16467" t="s">
        <v>431</v>
      </c>
      <c r="K16467" t="s">
        <v>919</v>
      </c>
      <c r="L16467" s="82">
        <v>25138</v>
      </c>
      <c r="M16467" t="s">
        <v>17622</v>
      </c>
    </row>
    <row r="16468" spans="9:13" x14ac:dyDescent="0.25">
      <c r="I16468">
        <v>27461</v>
      </c>
      <c r="J16468" t="s">
        <v>586</v>
      </c>
      <c r="K16468" t="s">
        <v>918</v>
      </c>
      <c r="L16468" s="82">
        <v>29134</v>
      </c>
      <c r="M16468" t="s">
        <v>17623</v>
      </c>
    </row>
    <row r="16469" spans="9:13" x14ac:dyDescent="0.25">
      <c r="I16469">
        <v>27462</v>
      </c>
      <c r="J16469" t="s">
        <v>337</v>
      </c>
      <c r="K16469" t="s">
        <v>932</v>
      </c>
      <c r="L16469" s="82">
        <v>28977</v>
      </c>
      <c r="M16469" t="s">
        <v>17624</v>
      </c>
    </row>
    <row r="16470" spans="9:13" x14ac:dyDescent="0.25">
      <c r="I16470">
        <v>27463</v>
      </c>
      <c r="J16470" t="s">
        <v>663</v>
      </c>
      <c r="K16470" t="s">
        <v>363</v>
      </c>
      <c r="L16470" s="82">
        <v>29161</v>
      </c>
      <c r="M16470" t="s">
        <v>17625</v>
      </c>
    </row>
    <row r="16471" spans="9:13" x14ac:dyDescent="0.25">
      <c r="I16471">
        <v>27464</v>
      </c>
      <c r="J16471" t="s">
        <v>158</v>
      </c>
      <c r="K16471" t="s">
        <v>823</v>
      </c>
      <c r="L16471" s="82">
        <v>16363</v>
      </c>
      <c r="M16471" t="s">
        <v>17626</v>
      </c>
    </row>
    <row r="16472" spans="9:13" x14ac:dyDescent="0.25">
      <c r="I16472">
        <v>27465</v>
      </c>
      <c r="J16472" t="s">
        <v>170</v>
      </c>
      <c r="K16472" t="s">
        <v>856</v>
      </c>
      <c r="L16472" s="82">
        <v>28788</v>
      </c>
      <c r="M16472" t="s">
        <v>17627</v>
      </c>
    </row>
    <row r="16473" spans="9:13" x14ac:dyDescent="0.25">
      <c r="I16473">
        <v>27466</v>
      </c>
      <c r="J16473" t="s">
        <v>232</v>
      </c>
      <c r="K16473" t="s">
        <v>858</v>
      </c>
      <c r="L16473" s="82">
        <v>28561</v>
      </c>
      <c r="M16473" t="s">
        <v>17628</v>
      </c>
    </row>
    <row r="16474" spans="9:13" x14ac:dyDescent="0.25">
      <c r="I16474">
        <v>27467</v>
      </c>
      <c r="J16474" t="s">
        <v>477</v>
      </c>
      <c r="K16474" t="s">
        <v>918</v>
      </c>
      <c r="L16474" s="82">
        <v>28565</v>
      </c>
      <c r="M16474" t="s">
        <v>17629</v>
      </c>
    </row>
    <row r="16475" spans="9:13" x14ac:dyDescent="0.25">
      <c r="I16475">
        <v>27468</v>
      </c>
      <c r="J16475" t="s">
        <v>345</v>
      </c>
      <c r="K16475" t="s">
        <v>864</v>
      </c>
      <c r="L16475" s="82">
        <v>28775</v>
      </c>
      <c r="M16475" t="s">
        <v>17630</v>
      </c>
    </row>
    <row r="16476" spans="9:13" x14ac:dyDescent="0.25">
      <c r="I16476">
        <v>27469</v>
      </c>
      <c r="J16476" t="s">
        <v>329</v>
      </c>
      <c r="K16476" t="s">
        <v>921</v>
      </c>
      <c r="L16476" s="82">
        <v>16855</v>
      </c>
      <c r="M16476" t="s">
        <v>17631</v>
      </c>
    </row>
    <row r="16477" spans="9:13" x14ac:dyDescent="0.25">
      <c r="I16477">
        <v>27470</v>
      </c>
      <c r="J16477" t="s">
        <v>724</v>
      </c>
      <c r="K16477" t="s">
        <v>855</v>
      </c>
      <c r="L16477" s="82">
        <v>17246</v>
      </c>
      <c r="M16477" t="s">
        <v>17632</v>
      </c>
    </row>
    <row r="16478" spans="9:13" x14ac:dyDescent="0.25">
      <c r="I16478">
        <v>27471</v>
      </c>
      <c r="J16478" t="s">
        <v>504</v>
      </c>
      <c r="K16478" t="s">
        <v>873</v>
      </c>
      <c r="L16478" s="82">
        <v>17609</v>
      </c>
      <c r="M16478" t="s">
        <v>17633</v>
      </c>
    </row>
    <row r="16479" spans="9:13" x14ac:dyDescent="0.25">
      <c r="I16479">
        <v>27472</v>
      </c>
      <c r="J16479" t="s">
        <v>378</v>
      </c>
      <c r="K16479" t="s">
        <v>897</v>
      </c>
      <c r="L16479" s="82">
        <v>17574</v>
      </c>
      <c r="M16479" t="s">
        <v>17634</v>
      </c>
    </row>
    <row r="16480" spans="9:13" x14ac:dyDescent="0.25">
      <c r="I16480">
        <v>27473</v>
      </c>
      <c r="J16480" t="s">
        <v>288</v>
      </c>
      <c r="K16480" t="s">
        <v>840</v>
      </c>
      <c r="L16480" s="82">
        <v>17542</v>
      </c>
      <c r="M16480" t="s">
        <v>17635</v>
      </c>
    </row>
    <row r="16481" spans="9:13" x14ac:dyDescent="0.25">
      <c r="I16481">
        <v>27474</v>
      </c>
      <c r="J16481" t="s">
        <v>467</v>
      </c>
      <c r="K16481" t="s">
        <v>973</v>
      </c>
      <c r="L16481" s="82">
        <v>28149</v>
      </c>
      <c r="M16481" t="s">
        <v>17636</v>
      </c>
    </row>
    <row r="16482" spans="9:13" x14ac:dyDescent="0.25">
      <c r="I16482">
        <v>27475</v>
      </c>
      <c r="J16482" t="s">
        <v>584</v>
      </c>
      <c r="K16482" t="s">
        <v>526</v>
      </c>
      <c r="L16482" s="82">
        <v>28295</v>
      </c>
      <c r="M16482" t="s">
        <v>17637</v>
      </c>
    </row>
    <row r="16483" spans="9:13" x14ac:dyDescent="0.25">
      <c r="I16483">
        <v>27476</v>
      </c>
      <c r="J16483" t="s">
        <v>332</v>
      </c>
      <c r="K16483" t="s">
        <v>686</v>
      </c>
      <c r="L16483" s="82">
        <v>28170</v>
      </c>
      <c r="M16483" t="s">
        <v>17638</v>
      </c>
    </row>
    <row r="16484" spans="9:13" x14ac:dyDescent="0.25">
      <c r="I16484">
        <v>27477</v>
      </c>
      <c r="J16484" t="s">
        <v>231</v>
      </c>
      <c r="K16484" t="s">
        <v>910</v>
      </c>
      <c r="L16484" s="82">
        <v>28349</v>
      </c>
      <c r="M16484" t="s">
        <v>17639</v>
      </c>
    </row>
    <row r="16485" spans="9:13" x14ac:dyDescent="0.25">
      <c r="I16485">
        <v>27478</v>
      </c>
      <c r="J16485" t="s">
        <v>718</v>
      </c>
      <c r="K16485" t="s">
        <v>827</v>
      </c>
      <c r="L16485" s="82">
        <v>28288</v>
      </c>
      <c r="M16485" t="s">
        <v>17640</v>
      </c>
    </row>
    <row r="16486" spans="9:13" x14ac:dyDescent="0.25">
      <c r="I16486">
        <v>27479</v>
      </c>
      <c r="J16486" t="s">
        <v>507</v>
      </c>
      <c r="K16486" t="s">
        <v>939</v>
      </c>
      <c r="L16486" s="82">
        <v>28195</v>
      </c>
      <c r="M16486" t="s">
        <v>17641</v>
      </c>
    </row>
    <row r="16487" spans="9:13" x14ac:dyDescent="0.25">
      <c r="I16487">
        <v>27480</v>
      </c>
      <c r="J16487" t="s">
        <v>163</v>
      </c>
      <c r="K16487" t="s">
        <v>996</v>
      </c>
      <c r="L16487" s="82">
        <v>28283</v>
      </c>
      <c r="M16487" t="s">
        <v>17642</v>
      </c>
    </row>
    <row r="16488" spans="9:13" x14ac:dyDescent="0.25">
      <c r="I16488">
        <v>27481</v>
      </c>
      <c r="J16488" t="s">
        <v>536</v>
      </c>
      <c r="K16488" t="s">
        <v>959</v>
      </c>
      <c r="L16488" s="82">
        <v>28272</v>
      </c>
      <c r="M16488" t="s">
        <v>17643</v>
      </c>
    </row>
    <row r="16489" spans="9:13" x14ac:dyDescent="0.25">
      <c r="I16489">
        <v>27482</v>
      </c>
      <c r="J16489" t="s">
        <v>396</v>
      </c>
      <c r="K16489" t="s">
        <v>871</v>
      </c>
      <c r="L16489" s="82">
        <v>17920</v>
      </c>
      <c r="M16489" t="s">
        <v>17644</v>
      </c>
    </row>
    <row r="16490" spans="9:13" x14ac:dyDescent="0.25">
      <c r="I16490">
        <v>27483</v>
      </c>
      <c r="J16490" t="s">
        <v>495</v>
      </c>
      <c r="K16490" t="s">
        <v>965</v>
      </c>
      <c r="L16490" s="82">
        <v>18136</v>
      </c>
      <c r="M16490" t="s">
        <v>17645</v>
      </c>
    </row>
    <row r="16491" spans="9:13" x14ac:dyDescent="0.25">
      <c r="I16491">
        <v>27484</v>
      </c>
      <c r="J16491" t="s">
        <v>579</v>
      </c>
      <c r="K16491" t="s">
        <v>842</v>
      </c>
      <c r="L16491" s="82">
        <v>17973</v>
      </c>
      <c r="M16491" t="s">
        <v>17646</v>
      </c>
    </row>
    <row r="16492" spans="9:13" x14ac:dyDescent="0.25">
      <c r="I16492">
        <v>27485</v>
      </c>
      <c r="J16492" t="s">
        <v>455</v>
      </c>
      <c r="K16492" t="s">
        <v>927</v>
      </c>
      <c r="L16492" s="82">
        <v>18456</v>
      </c>
      <c r="M16492" t="s">
        <v>17647</v>
      </c>
    </row>
    <row r="16493" spans="9:13" x14ac:dyDescent="0.25">
      <c r="I16493">
        <v>27486</v>
      </c>
      <c r="J16493" t="s">
        <v>554</v>
      </c>
      <c r="K16493" t="s">
        <v>921</v>
      </c>
      <c r="L16493" s="82">
        <v>18393</v>
      </c>
      <c r="M16493" t="s">
        <v>17648</v>
      </c>
    </row>
    <row r="16494" spans="9:13" x14ac:dyDescent="0.25">
      <c r="I16494">
        <v>27487</v>
      </c>
      <c r="J16494" t="s">
        <v>237</v>
      </c>
      <c r="K16494" t="s">
        <v>1008</v>
      </c>
      <c r="L16494" s="82">
        <v>18906</v>
      </c>
      <c r="M16494" t="s">
        <v>17649</v>
      </c>
    </row>
    <row r="16495" spans="9:13" x14ac:dyDescent="0.25">
      <c r="I16495">
        <v>27488</v>
      </c>
      <c r="J16495" t="s">
        <v>718</v>
      </c>
      <c r="K16495" t="s">
        <v>868</v>
      </c>
      <c r="L16495" s="82">
        <v>18811</v>
      </c>
      <c r="M16495" t="s">
        <v>17650</v>
      </c>
    </row>
    <row r="16496" spans="9:13" x14ac:dyDescent="0.25">
      <c r="I16496">
        <v>27489</v>
      </c>
      <c r="J16496" t="s">
        <v>353</v>
      </c>
      <c r="K16496" t="s">
        <v>995</v>
      </c>
      <c r="L16496" s="82">
        <v>18854</v>
      </c>
      <c r="M16496" t="s">
        <v>17651</v>
      </c>
    </row>
    <row r="16497" spans="9:13" x14ac:dyDescent="0.25">
      <c r="I16497">
        <v>27490</v>
      </c>
      <c r="J16497" t="s">
        <v>696</v>
      </c>
      <c r="K16497" t="s">
        <v>664</v>
      </c>
      <c r="L16497" s="82">
        <v>18721</v>
      </c>
      <c r="M16497" t="s">
        <v>17652</v>
      </c>
    </row>
    <row r="16498" spans="9:13" x14ac:dyDescent="0.25">
      <c r="I16498">
        <v>27491</v>
      </c>
      <c r="J16498" t="s">
        <v>287</v>
      </c>
      <c r="K16498" t="s">
        <v>881</v>
      </c>
      <c r="L16498" s="82">
        <v>19057</v>
      </c>
      <c r="M16498" t="s">
        <v>17653</v>
      </c>
    </row>
    <row r="16499" spans="9:13" x14ac:dyDescent="0.25">
      <c r="I16499">
        <v>27492</v>
      </c>
      <c r="J16499" t="s">
        <v>479</v>
      </c>
      <c r="K16499" t="s">
        <v>900</v>
      </c>
      <c r="L16499" s="82">
        <v>19019</v>
      </c>
      <c r="M16499" t="s">
        <v>17654</v>
      </c>
    </row>
    <row r="16500" spans="9:13" x14ac:dyDescent="0.25">
      <c r="I16500">
        <v>27493</v>
      </c>
      <c r="J16500" t="s">
        <v>524</v>
      </c>
      <c r="K16500" t="s">
        <v>865</v>
      </c>
      <c r="L16500" s="82">
        <v>19321</v>
      </c>
      <c r="M16500" t="s">
        <v>17655</v>
      </c>
    </row>
    <row r="16501" spans="9:13" x14ac:dyDescent="0.25">
      <c r="I16501">
        <v>27494</v>
      </c>
      <c r="J16501" t="s">
        <v>389</v>
      </c>
      <c r="K16501" t="s">
        <v>891</v>
      </c>
      <c r="L16501" s="82">
        <v>19555</v>
      </c>
      <c r="M16501" t="s">
        <v>17656</v>
      </c>
    </row>
    <row r="16502" spans="9:13" x14ac:dyDescent="0.25">
      <c r="I16502">
        <v>27495</v>
      </c>
      <c r="J16502" t="s">
        <v>455</v>
      </c>
      <c r="K16502" t="s">
        <v>881</v>
      </c>
      <c r="L16502" s="82">
        <v>19960</v>
      </c>
      <c r="M16502" t="s">
        <v>17657</v>
      </c>
    </row>
    <row r="16503" spans="9:13" x14ac:dyDescent="0.25">
      <c r="I16503">
        <v>27496</v>
      </c>
      <c r="J16503" t="s">
        <v>424</v>
      </c>
      <c r="K16503" t="s">
        <v>1007</v>
      </c>
      <c r="L16503" s="82">
        <v>19963</v>
      </c>
      <c r="M16503" t="s">
        <v>17658</v>
      </c>
    </row>
    <row r="16504" spans="9:13" x14ac:dyDescent="0.25">
      <c r="I16504">
        <v>27497</v>
      </c>
      <c r="J16504" t="s">
        <v>339</v>
      </c>
      <c r="K16504" t="s">
        <v>1003</v>
      </c>
      <c r="L16504" s="82">
        <v>19939</v>
      </c>
      <c r="M16504" t="s">
        <v>17659</v>
      </c>
    </row>
    <row r="16505" spans="9:13" x14ac:dyDescent="0.25">
      <c r="I16505">
        <v>27498</v>
      </c>
      <c r="J16505" t="s">
        <v>398</v>
      </c>
      <c r="K16505" t="s">
        <v>826</v>
      </c>
      <c r="L16505" s="82">
        <v>20446</v>
      </c>
      <c r="M16505" t="s">
        <v>17660</v>
      </c>
    </row>
    <row r="16506" spans="9:13" x14ac:dyDescent="0.25">
      <c r="I16506">
        <v>27499</v>
      </c>
      <c r="J16506" t="s">
        <v>524</v>
      </c>
      <c r="K16506" t="s">
        <v>894</v>
      </c>
      <c r="L16506" s="82">
        <v>20278</v>
      </c>
      <c r="M16506" t="s">
        <v>17661</v>
      </c>
    </row>
    <row r="16507" spans="9:13" x14ac:dyDescent="0.25">
      <c r="I16507">
        <v>27500</v>
      </c>
      <c r="J16507" t="s">
        <v>297</v>
      </c>
      <c r="K16507" t="s">
        <v>837</v>
      </c>
      <c r="L16507" s="82">
        <v>20345</v>
      </c>
      <c r="M16507" t="s">
        <v>17662</v>
      </c>
    </row>
    <row r="16508" spans="9:13" x14ac:dyDescent="0.25">
      <c r="I16508">
        <v>27501</v>
      </c>
      <c r="J16508" t="s">
        <v>410</v>
      </c>
      <c r="K16508" t="s">
        <v>999</v>
      </c>
      <c r="L16508" s="82">
        <v>20145</v>
      </c>
      <c r="M16508" t="s">
        <v>17663</v>
      </c>
    </row>
    <row r="16509" spans="9:13" x14ac:dyDescent="0.25">
      <c r="I16509">
        <v>27502</v>
      </c>
      <c r="J16509" t="s">
        <v>538</v>
      </c>
      <c r="K16509" t="s">
        <v>953</v>
      </c>
      <c r="L16509" s="82">
        <v>27695</v>
      </c>
      <c r="M16509" t="s">
        <v>17664</v>
      </c>
    </row>
    <row r="16510" spans="9:13" x14ac:dyDescent="0.25">
      <c r="I16510">
        <v>27503</v>
      </c>
      <c r="J16510" t="s">
        <v>553</v>
      </c>
      <c r="K16510" t="s">
        <v>922</v>
      </c>
      <c r="L16510" s="82">
        <v>27744</v>
      </c>
      <c r="M16510" t="s">
        <v>17665</v>
      </c>
    </row>
    <row r="16511" spans="9:13" x14ac:dyDescent="0.25">
      <c r="I16511">
        <v>27504</v>
      </c>
      <c r="J16511" t="s">
        <v>552</v>
      </c>
      <c r="K16511" t="s">
        <v>866</v>
      </c>
      <c r="L16511" s="82">
        <v>27654</v>
      </c>
      <c r="M16511" t="s">
        <v>17666</v>
      </c>
    </row>
    <row r="16512" spans="9:13" x14ac:dyDescent="0.25">
      <c r="I16512">
        <v>27505</v>
      </c>
      <c r="J16512" t="s">
        <v>408</v>
      </c>
      <c r="K16512" t="s">
        <v>1150</v>
      </c>
      <c r="L16512" s="82">
        <v>27747</v>
      </c>
      <c r="M16512" t="s">
        <v>17667</v>
      </c>
    </row>
    <row r="16513" spans="9:13" x14ac:dyDescent="0.25">
      <c r="I16513">
        <v>27506</v>
      </c>
      <c r="J16513" t="s">
        <v>370</v>
      </c>
      <c r="K16513" t="s">
        <v>989</v>
      </c>
      <c r="L16513" s="82">
        <v>27558</v>
      </c>
      <c r="M16513" t="s">
        <v>17668</v>
      </c>
    </row>
    <row r="16514" spans="9:13" x14ac:dyDescent="0.25">
      <c r="I16514">
        <v>27507</v>
      </c>
      <c r="J16514" t="s">
        <v>708</v>
      </c>
      <c r="K16514" t="s">
        <v>946</v>
      </c>
      <c r="L16514" s="82">
        <v>27572</v>
      </c>
      <c r="M16514" t="s">
        <v>17669</v>
      </c>
    </row>
    <row r="16515" spans="9:13" x14ac:dyDescent="0.25">
      <c r="I16515">
        <v>27508</v>
      </c>
      <c r="J16515" t="s">
        <v>283</v>
      </c>
      <c r="K16515" t="s">
        <v>843</v>
      </c>
      <c r="L16515" s="82">
        <v>26705</v>
      </c>
      <c r="M16515" t="s">
        <v>17670</v>
      </c>
    </row>
    <row r="16516" spans="9:13" x14ac:dyDescent="0.25">
      <c r="I16516">
        <v>27509</v>
      </c>
      <c r="J16516" t="s">
        <v>365</v>
      </c>
      <c r="K16516" t="s">
        <v>825</v>
      </c>
      <c r="L16516" s="82">
        <v>27929</v>
      </c>
      <c r="M16516" t="s">
        <v>17671</v>
      </c>
    </row>
    <row r="16517" spans="9:13" x14ac:dyDescent="0.25">
      <c r="I16517">
        <v>27510</v>
      </c>
      <c r="J16517" t="s">
        <v>636</v>
      </c>
      <c r="K16517" t="s">
        <v>526</v>
      </c>
      <c r="L16517" s="82">
        <v>28036</v>
      </c>
      <c r="M16517" t="s">
        <v>17672</v>
      </c>
    </row>
    <row r="16518" spans="9:13" x14ac:dyDescent="0.25">
      <c r="I16518">
        <v>27511</v>
      </c>
      <c r="J16518" t="s">
        <v>177</v>
      </c>
      <c r="K16518" t="s">
        <v>919</v>
      </c>
      <c r="L16518" s="82">
        <v>20492</v>
      </c>
      <c r="M16518" t="s">
        <v>17673</v>
      </c>
    </row>
    <row r="16519" spans="9:13" x14ac:dyDescent="0.25">
      <c r="I16519">
        <v>27512</v>
      </c>
      <c r="J16519" t="s">
        <v>533</v>
      </c>
      <c r="K16519" t="s">
        <v>866</v>
      </c>
      <c r="L16519" s="82">
        <v>20609</v>
      </c>
      <c r="M16519" t="s">
        <v>17674</v>
      </c>
    </row>
    <row r="16520" spans="9:13" x14ac:dyDescent="0.25">
      <c r="I16520">
        <v>27513</v>
      </c>
      <c r="J16520" t="s">
        <v>379</v>
      </c>
      <c r="K16520" t="s">
        <v>865</v>
      </c>
      <c r="L16520" s="82">
        <v>20835</v>
      </c>
      <c r="M16520" t="s">
        <v>17675</v>
      </c>
    </row>
    <row r="16521" spans="9:13" x14ac:dyDescent="0.25">
      <c r="I16521">
        <v>27514</v>
      </c>
      <c r="J16521" t="s">
        <v>727</v>
      </c>
      <c r="K16521" t="s">
        <v>878</v>
      </c>
      <c r="L16521" s="82">
        <v>20934</v>
      </c>
      <c r="M16521" t="s">
        <v>17676</v>
      </c>
    </row>
    <row r="16522" spans="9:13" x14ac:dyDescent="0.25">
      <c r="I16522">
        <v>27515</v>
      </c>
      <c r="J16522" t="s">
        <v>488</v>
      </c>
      <c r="K16522" t="s">
        <v>974</v>
      </c>
      <c r="L16522" s="82">
        <v>21256</v>
      </c>
      <c r="M16522" t="s">
        <v>17677</v>
      </c>
    </row>
    <row r="16523" spans="9:13" x14ac:dyDescent="0.25">
      <c r="I16523">
        <v>27516</v>
      </c>
      <c r="J16523" t="s">
        <v>314</v>
      </c>
      <c r="K16523" t="s">
        <v>858</v>
      </c>
      <c r="L16523" s="82">
        <v>21682</v>
      </c>
      <c r="M16523" t="s">
        <v>17678</v>
      </c>
    </row>
    <row r="16524" spans="9:13" x14ac:dyDescent="0.25">
      <c r="I16524">
        <v>27517</v>
      </c>
      <c r="J16524" t="s">
        <v>174</v>
      </c>
      <c r="K16524" t="s">
        <v>967</v>
      </c>
      <c r="L16524" s="82">
        <v>21675</v>
      </c>
      <c r="M16524" t="s">
        <v>17679</v>
      </c>
    </row>
    <row r="16525" spans="9:13" x14ac:dyDescent="0.25">
      <c r="I16525">
        <v>27518</v>
      </c>
      <c r="J16525" t="s">
        <v>631</v>
      </c>
      <c r="K16525" t="s">
        <v>891</v>
      </c>
      <c r="L16525" s="82">
        <v>21681</v>
      </c>
      <c r="M16525" t="s">
        <v>17680</v>
      </c>
    </row>
    <row r="16526" spans="9:13" x14ac:dyDescent="0.25">
      <c r="I16526">
        <v>27519</v>
      </c>
      <c r="J16526" t="s">
        <v>172</v>
      </c>
      <c r="K16526" t="s">
        <v>946</v>
      </c>
      <c r="L16526" s="82">
        <v>21643</v>
      </c>
      <c r="M16526" t="s">
        <v>17681</v>
      </c>
    </row>
    <row r="16527" spans="9:13" x14ac:dyDescent="0.25">
      <c r="I16527">
        <v>27520</v>
      </c>
      <c r="J16527" t="s">
        <v>444</v>
      </c>
      <c r="K16527" t="s">
        <v>878</v>
      </c>
      <c r="L16527" s="82">
        <v>21595</v>
      </c>
      <c r="M16527" t="s">
        <v>17682</v>
      </c>
    </row>
    <row r="16528" spans="9:13" x14ac:dyDescent="0.25">
      <c r="I16528">
        <v>27521</v>
      </c>
      <c r="J16528" t="s">
        <v>288</v>
      </c>
      <c r="K16528" t="s">
        <v>940</v>
      </c>
      <c r="L16528" s="82">
        <v>26956</v>
      </c>
      <c r="M16528" t="s">
        <v>17683</v>
      </c>
    </row>
    <row r="16529" spans="9:13" x14ac:dyDescent="0.25">
      <c r="I16529">
        <v>27522</v>
      </c>
      <c r="J16529" t="s">
        <v>583</v>
      </c>
      <c r="K16529" t="s">
        <v>859</v>
      </c>
      <c r="L16529" s="82">
        <v>27245</v>
      </c>
      <c r="M16529" t="s">
        <v>17684</v>
      </c>
    </row>
    <row r="16530" spans="9:13" x14ac:dyDescent="0.25">
      <c r="I16530">
        <v>27523</v>
      </c>
      <c r="J16530" t="s">
        <v>577</v>
      </c>
      <c r="K16530" t="s">
        <v>664</v>
      </c>
      <c r="L16530" s="82">
        <v>27108</v>
      </c>
      <c r="M16530" t="s">
        <v>17685</v>
      </c>
    </row>
    <row r="16531" spans="9:13" x14ac:dyDescent="0.25">
      <c r="I16531">
        <v>27524</v>
      </c>
      <c r="J16531" t="s">
        <v>179</v>
      </c>
      <c r="K16531" t="s">
        <v>1007</v>
      </c>
      <c r="L16531" s="82">
        <v>27344</v>
      </c>
      <c r="M16531" t="s">
        <v>17686</v>
      </c>
    </row>
    <row r="16532" spans="9:13" x14ac:dyDescent="0.25">
      <c r="I16532">
        <v>27525</v>
      </c>
      <c r="J16532" t="s">
        <v>414</v>
      </c>
      <c r="K16532" t="s">
        <v>939</v>
      </c>
      <c r="L16532" s="82">
        <v>27194</v>
      </c>
      <c r="M16532" t="s">
        <v>17687</v>
      </c>
    </row>
    <row r="16533" spans="9:13" x14ac:dyDescent="0.25">
      <c r="I16533">
        <v>27526</v>
      </c>
      <c r="J16533" t="s">
        <v>384</v>
      </c>
      <c r="K16533" t="s">
        <v>893</v>
      </c>
      <c r="L16533" s="82">
        <v>27373</v>
      </c>
      <c r="M16533" t="s">
        <v>17688</v>
      </c>
    </row>
    <row r="16534" spans="9:13" x14ac:dyDescent="0.25">
      <c r="I16534">
        <v>27527</v>
      </c>
      <c r="J16534" t="s">
        <v>422</v>
      </c>
      <c r="K16534" t="s">
        <v>860</v>
      </c>
      <c r="L16534" s="82">
        <v>24388</v>
      </c>
      <c r="M16534" t="s">
        <v>17689</v>
      </c>
    </row>
    <row r="16535" spans="9:13" x14ac:dyDescent="0.25">
      <c r="I16535">
        <v>27528</v>
      </c>
      <c r="J16535" t="s">
        <v>362</v>
      </c>
      <c r="K16535" t="s">
        <v>949</v>
      </c>
      <c r="L16535" s="82">
        <v>24221</v>
      </c>
      <c r="M16535" t="s">
        <v>17690</v>
      </c>
    </row>
    <row r="16536" spans="9:13" x14ac:dyDescent="0.25">
      <c r="I16536">
        <v>27529</v>
      </c>
      <c r="J16536" t="s">
        <v>663</v>
      </c>
      <c r="K16536" t="s">
        <v>126</v>
      </c>
      <c r="L16536" s="82">
        <v>24153</v>
      </c>
      <c r="M16536" t="s">
        <v>17691</v>
      </c>
    </row>
    <row r="16537" spans="9:13" x14ac:dyDescent="0.25">
      <c r="I16537">
        <v>27530</v>
      </c>
      <c r="J16537" t="s">
        <v>284</v>
      </c>
      <c r="K16537" t="s">
        <v>262</v>
      </c>
      <c r="L16537" s="82">
        <v>20962</v>
      </c>
      <c r="M16537" t="s">
        <v>17692</v>
      </c>
    </row>
    <row r="16538" spans="9:13" x14ac:dyDescent="0.25">
      <c r="I16538">
        <v>27531</v>
      </c>
      <c r="J16538" t="s">
        <v>232</v>
      </c>
      <c r="K16538" t="s">
        <v>526</v>
      </c>
      <c r="L16538" s="82">
        <v>23419</v>
      </c>
      <c r="M16538" t="s">
        <v>17693</v>
      </c>
    </row>
    <row r="16539" spans="9:13" x14ac:dyDescent="0.25">
      <c r="I16539">
        <v>27532</v>
      </c>
      <c r="J16539" t="s">
        <v>507</v>
      </c>
      <c r="K16539" t="s">
        <v>862</v>
      </c>
      <c r="L16539" s="82">
        <v>23472</v>
      </c>
      <c r="M16539" t="s">
        <v>17694</v>
      </c>
    </row>
    <row r="16540" spans="9:13" x14ac:dyDescent="0.25">
      <c r="I16540">
        <v>27533</v>
      </c>
      <c r="J16540" t="s">
        <v>313</v>
      </c>
      <c r="K16540" t="s">
        <v>891</v>
      </c>
      <c r="L16540" s="82">
        <v>23460</v>
      </c>
      <c r="M16540" t="s">
        <v>17695</v>
      </c>
    </row>
    <row r="16541" spans="9:13" x14ac:dyDescent="0.25">
      <c r="I16541">
        <v>27534</v>
      </c>
      <c r="J16541" t="s">
        <v>247</v>
      </c>
      <c r="K16541" t="s">
        <v>956</v>
      </c>
      <c r="L16541" s="82">
        <v>23579</v>
      </c>
      <c r="M16541" t="s">
        <v>17696</v>
      </c>
    </row>
    <row r="16542" spans="9:13" x14ac:dyDescent="0.25">
      <c r="I16542">
        <v>27535</v>
      </c>
      <c r="J16542" t="s">
        <v>161</v>
      </c>
      <c r="K16542" t="s">
        <v>945</v>
      </c>
      <c r="L16542" s="82">
        <v>23493</v>
      </c>
      <c r="M16542" t="s">
        <v>17697</v>
      </c>
    </row>
    <row r="16543" spans="9:13" x14ac:dyDescent="0.25">
      <c r="I16543">
        <v>27536</v>
      </c>
      <c r="J16543" t="s">
        <v>342</v>
      </c>
      <c r="K16543" t="s">
        <v>692</v>
      </c>
      <c r="L16543" s="82">
        <v>23525</v>
      </c>
      <c r="M16543" t="s">
        <v>17698</v>
      </c>
    </row>
    <row r="16544" spans="9:13" x14ac:dyDescent="0.25">
      <c r="I16544">
        <v>27537</v>
      </c>
      <c r="J16544" t="s">
        <v>187</v>
      </c>
      <c r="K16544" t="s">
        <v>417</v>
      </c>
      <c r="L16544" s="82">
        <v>23064</v>
      </c>
      <c r="M16544" t="s">
        <v>17699</v>
      </c>
    </row>
    <row r="16545" spans="9:13" x14ac:dyDescent="0.25">
      <c r="I16545">
        <v>27538</v>
      </c>
      <c r="J16545" t="s">
        <v>338</v>
      </c>
      <c r="K16545" t="s">
        <v>477</v>
      </c>
      <c r="L16545" s="82">
        <v>23056</v>
      </c>
      <c r="M16545" t="s">
        <v>17700</v>
      </c>
    </row>
    <row r="16546" spans="9:13" x14ac:dyDescent="0.25">
      <c r="I16546">
        <v>27539</v>
      </c>
      <c r="J16546" t="s">
        <v>496</v>
      </c>
      <c r="K16546" t="s">
        <v>1031</v>
      </c>
      <c r="L16546" s="82">
        <v>25028</v>
      </c>
      <c r="M16546" t="s">
        <v>17701</v>
      </c>
    </row>
    <row r="16547" spans="9:13" x14ac:dyDescent="0.25">
      <c r="I16547">
        <v>27540</v>
      </c>
      <c r="J16547" t="s">
        <v>307</v>
      </c>
      <c r="K16547" t="s">
        <v>876</v>
      </c>
      <c r="L16547" s="82">
        <v>25145</v>
      </c>
      <c r="M16547" t="s">
        <v>17702</v>
      </c>
    </row>
    <row r="16548" spans="9:13" x14ac:dyDescent="0.25">
      <c r="I16548">
        <v>27541</v>
      </c>
      <c r="J16548" t="s">
        <v>266</v>
      </c>
      <c r="K16548" t="s">
        <v>664</v>
      </c>
      <c r="L16548" s="82">
        <v>25123</v>
      </c>
      <c r="M16548" t="s">
        <v>17703</v>
      </c>
    </row>
    <row r="16549" spans="9:13" x14ac:dyDescent="0.25">
      <c r="I16549">
        <v>27542</v>
      </c>
      <c r="J16549" t="s">
        <v>209</v>
      </c>
      <c r="K16549" t="s">
        <v>911</v>
      </c>
      <c r="L16549" s="82">
        <v>22770</v>
      </c>
      <c r="M16549" t="s">
        <v>17704</v>
      </c>
    </row>
    <row r="16550" spans="9:13" x14ac:dyDescent="0.25">
      <c r="I16550">
        <v>27543</v>
      </c>
      <c r="J16550" t="s">
        <v>450</v>
      </c>
      <c r="K16550" t="s">
        <v>913</v>
      </c>
      <c r="L16550" s="82">
        <v>22700</v>
      </c>
      <c r="M16550" t="s">
        <v>17705</v>
      </c>
    </row>
    <row r="16551" spans="9:13" x14ac:dyDescent="0.25">
      <c r="I16551">
        <v>27544</v>
      </c>
      <c r="J16551" t="s">
        <v>720</v>
      </c>
      <c r="K16551" t="s">
        <v>973</v>
      </c>
      <c r="L16551" s="82">
        <v>22481</v>
      </c>
      <c r="M16551" t="s">
        <v>17706</v>
      </c>
    </row>
    <row r="16552" spans="9:13" x14ac:dyDescent="0.25">
      <c r="I16552">
        <v>27545</v>
      </c>
      <c r="J16552" t="s">
        <v>227</v>
      </c>
      <c r="K16552" t="s">
        <v>856</v>
      </c>
      <c r="L16552" s="82">
        <v>22292</v>
      </c>
      <c r="M16552" t="s">
        <v>17707</v>
      </c>
    </row>
    <row r="16553" spans="9:13" x14ac:dyDescent="0.25">
      <c r="I16553">
        <v>27546</v>
      </c>
      <c r="J16553" t="s">
        <v>477</v>
      </c>
      <c r="K16553" t="s">
        <v>262</v>
      </c>
      <c r="L16553" s="82">
        <v>22050</v>
      </c>
      <c r="M16553" t="s">
        <v>17708</v>
      </c>
    </row>
    <row r="16554" spans="9:13" x14ac:dyDescent="0.25">
      <c r="I16554">
        <v>27547</v>
      </c>
      <c r="J16554" t="s">
        <v>480</v>
      </c>
      <c r="K16554" t="s">
        <v>837</v>
      </c>
      <c r="L16554" s="82">
        <v>22131</v>
      </c>
      <c r="M16554" t="s">
        <v>17709</v>
      </c>
    </row>
    <row r="16555" spans="9:13" x14ac:dyDescent="0.25">
      <c r="I16555">
        <v>27548</v>
      </c>
      <c r="J16555" t="s">
        <v>298</v>
      </c>
      <c r="K16555" t="s">
        <v>987</v>
      </c>
      <c r="L16555" s="82">
        <v>22248</v>
      </c>
      <c r="M16555" t="s">
        <v>17710</v>
      </c>
    </row>
    <row r="16556" spans="9:13" x14ac:dyDescent="0.25">
      <c r="I16556">
        <v>27549</v>
      </c>
      <c r="J16556" t="s">
        <v>231</v>
      </c>
      <c r="K16556" t="s">
        <v>825</v>
      </c>
      <c r="L16556" s="82">
        <v>22254</v>
      </c>
      <c r="M16556" t="s">
        <v>17711</v>
      </c>
    </row>
    <row r="16557" spans="9:13" x14ac:dyDescent="0.25">
      <c r="I16557">
        <v>27550</v>
      </c>
      <c r="J16557" t="s">
        <v>270</v>
      </c>
      <c r="K16557" t="s">
        <v>123</v>
      </c>
      <c r="L16557" s="82">
        <v>24798</v>
      </c>
      <c r="M16557" t="s">
        <v>17712</v>
      </c>
    </row>
    <row r="16558" spans="9:13" x14ac:dyDescent="0.25">
      <c r="I16558">
        <v>27551</v>
      </c>
      <c r="J16558" t="s">
        <v>494</v>
      </c>
      <c r="K16558" t="s">
        <v>909</v>
      </c>
      <c r="L16558" s="82">
        <v>24762</v>
      </c>
      <c r="M16558" t="s">
        <v>17713</v>
      </c>
    </row>
    <row r="16559" spans="9:13" x14ac:dyDescent="0.25">
      <c r="I16559">
        <v>27552</v>
      </c>
      <c r="J16559" t="s">
        <v>157</v>
      </c>
      <c r="K16559" t="s">
        <v>1008</v>
      </c>
      <c r="L16559" s="82">
        <v>24514</v>
      </c>
      <c r="M16559" t="s">
        <v>17714</v>
      </c>
    </row>
    <row r="16560" spans="9:13" x14ac:dyDescent="0.25">
      <c r="I16560">
        <v>27553</v>
      </c>
      <c r="J16560" t="s">
        <v>244</v>
      </c>
      <c r="K16560" t="s">
        <v>939</v>
      </c>
      <c r="L16560" s="82">
        <v>24807</v>
      </c>
      <c r="M16560" t="s">
        <v>17715</v>
      </c>
    </row>
    <row r="16561" spans="9:13" x14ac:dyDescent="0.25">
      <c r="I16561">
        <v>27554</v>
      </c>
      <c r="J16561" t="s">
        <v>674</v>
      </c>
      <c r="K16561" t="s">
        <v>1028</v>
      </c>
      <c r="L16561" s="82">
        <v>22122</v>
      </c>
      <c r="M16561" t="s">
        <v>17716</v>
      </c>
    </row>
    <row r="16562" spans="9:13" x14ac:dyDescent="0.25">
      <c r="I16562">
        <v>27555</v>
      </c>
      <c r="J16562" t="s">
        <v>448</v>
      </c>
      <c r="K16562" t="s">
        <v>686</v>
      </c>
      <c r="L16562" s="82">
        <v>22140</v>
      </c>
      <c r="M16562" t="s">
        <v>17717</v>
      </c>
    </row>
    <row r="16563" spans="9:13" x14ac:dyDescent="0.25">
      <c r="I16563">
        <v>27556</v>
      </c>
      <c r="J16563" t="s">
        <v>187</v>
      </c>
      <c r="K16563" t="s">
        <v>887</v>
      </c>
      <c r="L16563" s="82">
        <v>22075</v>
      </c>
      <c r="M16563" t="s">
        <v>17718</v>
      </c>
    </row>
    <row r="16564" spans="9:13" x14ac:dyDescent="0.25">
      <c r="I16564">
        <v>27557</v>
      </c>
      <c r="J16564" t="s">
        <v>530</v>
      </c>
      <c r="K16564" t="s">
        <v>495</v>
      </c>
      <c r="L16564" s="82">
        <v>22235</v>
      </c>
      <c r="M16564" t="s">
        <v>17719</v>
      </c>
    </row>
    <row r="16565" spans="9:13" x14ac:dyDescent="0.25">
      <c r="I16565">
        <v>27558</v>
      </c>
      <c r="J16565" t="s">
        <v>211</v>
      </c>
      <c r="K16565" t="s">
        <v>894</v>
      </c>
      <c r="L16565" s="82">
        <v>21949</v>
      </c>
      <c r="M16565" t="s">
        <v>17720</v>
      </c>
    </row>
    <row r="16566" spans="9:13" x14ac:dyDescent="0.25">
      <c r="I16566">
        <v>27559</v>
      </c>
      <c r="J16566" t="s">
        <v>228</v>
      </c>
      <c r="K16566" t="s">
        <v>932</v>
      </c>
      <c r="L16566" s="82">
        <v>21972</v>
      </c>
      <c r="M16566" t="s">
        <v>17721</v>
      </c>
    </row>
    <row r="16567" spans="9:13" x14ac:dyDescent="0.25">
      <c r="I16567">
        <v>27560</v>
      </c>
      <c r="J16567" t="s">
        <v>210</v>
      </c>
      <c r="K16567" t="s">
        <v>917</v>
      </c>
      <c r="L16567" s="82">
        <v>21928</v>
      </c>
      <c r="M16567" t="s">
        <v>17722</v>
      </c>
    </row>
    <row r="16568" spans="9:13" x14ac:dyDescent="0.25">
      <c r="I16568">
        <v>27561</v>
      </c>
      <c r="J16568" t="s">
        <v>497</v>
      </c>
      <c r="K16568" t="s">
        <v>929</v>
      </c>
      <c r="L16568" s="82">
        <v>21601</v>
      </c>
      <c r="M16568" t="s">
        <v>17723</v>
      </c>
    </row>
    <row r="16569" spans="9:13" x14ac:dyDescent="0.25">
      <c r="I16569">
        <v>27562</v>
      </c>
      <c r="J16569" t="s">
        <v>353</v>
      </c>
      <c r="K16569" t="s">
        <v>526</v>
      </c>
      <c r="L16569" s="82">
        <v>21724</v>
      </c>
      <c r="M16569" t="s">
        <v>17724</v>
      </c>
    </row>
    <row r="16570" spans="9:13" x14ac:dyDescent="0.25">
      <c r="I16570">
        <v>27563</v>
      </c>
      <c r="J16570" t="s">
        <v>289</v>
      </c>
      <c r="K16570" t="s">
        <v>835</v>
      </c>
      <c r="L16570" s="82">
        <v>21573</v>
      </c>
      <c r="M16570" t="s">
        <v>17725</v>
      </c>
    </row>
    <row r="16571" spans="9:13" x14ac:dyDescent="0.25">
      <c r="I16571">
        <v>27564</v>
      </c>
      <c r="J16571" t="s">
        <v>480</v>
      </c>
      <c r="K16571" t="s">
        <v>840</v>
      </c>
      <c r="L16571" s="82">
        <v>21783</v>
      </c>
      <c r="M16571" t="s">
        <v>17726</v>
      </c>
    </row>
    <row r="16572" spans="9:13" x14ac:dyDescent="0.25">
      <c r="I16572">
        <v>27565</v>
      </c>
      <c r="J16572" t="s">
        <v>577</v>
      </c>
      <c r="K16572" t="s">
        <v>928</v>
      </c>
      <c r="L16572" s="82">
        <v>21706</v>
      </c>
      <c r="M16572" t="s">
        <v>17727</v>
      </c>
    </row>
    <row r="16573" spans="9:13" x14ac:dyDescent="0.25">
      <c r="I16573">
        <v>27566</v>
      </c>
      <c r="J16573" t="s">
        <v>335</v>
      </c>
      <c r="K16573" t="s">
        <v>909</v>
      </c>
      <c r="L16573" s="82">
        <v>21820</v>
      </c>
      <c r="M16573" t="s">
        <v>17728</v>
      </c>
    </row>
    <row r="16574" spans="9:13" x14ac:dyDescent="0.25">
      <c r="I16574">
        <v>27567</v>
      </c>
      <c r="J16574" t="s">
        <v>502</v>
      </c>
      <c r="K16574" t="s">
        <v>940</v>
      </c>
      <c r="L16574" s="82">
        <v>21907</v>
      </c>
      <c r="M16574" t="s">
        <v>17729</v>
      </c>
    </row>
    <row r="16575" spans="9:13" x14ac:dyDescent="0.25">
      <c r="I16575">
        <v>27568</v>
      </c>
      <c r="J16575" t="s">
        <v>399</v>
      </c>
      <c r="K16575" t="s">
        <v>941</v>
      </c>
      <c r="L16575" s="82">
        <v>21620</v>
      </c>
      <c r="M16575" t="s">
        <v>17730</v>
      </c>
    </row>
    <row r="16576" spans="9:13" x14ac:dyDescent="0.25">
      <c r="I16576">
        <v>27569</v>
      </c>
      <c r="J16576" t="s">
        <v>290</v>
      </c>
      <c r="K16576" t="s">
        <v>928</v>
      </c>
      <c r="L16576" s="82">
        <v>21857</v>
      </c>
      <c r="M16576" t="s">
        <v>17731</v>
      </c>
    </row>
    <row r="16577" spans="9:13" x14ac:dyDescent="0.25">
      <c r="I16577">
        <v>27570</v>
      </c>
      <c r="J16577" t="s">
        <v>696</v>
      </c>
      <c r="K16577" t="s">
        <v>878</v>
      </c>
      <c r="L16577" s="82">
        <v>21868</v>
      </c>
      <c r="M16577" t="s">
        <v>17732</v>
      </c>
    </row>
    <row r="16578" spans="9:13" x14ac:dyDescent="0.25">
      <c r="I16578">
        <v>27571</v>
      </c>
      <c r="J16578" t="s">
        <v>157</v>
      </c>
      <c r="K16578" t="s">
        <v>873</v>
      </c>
      <c r="L16578" s="82">
        <v>21661</v>
      </c>
      <c r="M16578" t="s">
        <v>17733</v>
      </c>
    </row>
    <row r="16579" spans="9:13" x14ac:dyDescent="0.25">
      <c r="I16579">
        <v>27572</v>
      </c>
      <c r="J16579" t="s">
        <v>493</v>
      </c>
      <c r="K16579" t="s">
        <v>859</v>
      </c>
      <c r="L16579" s="82">
        <v>21438</v>
      </c>
      <c r="M16579" t="s">
        <v>17734</v>
      </c>
    </row>
    <row r="16580" spans="9:13" x14ac:dyDescent="0.25">
      <c r="I16580">
        <v>27573</v>
      </c>
      <c r="J16580" t="s">
        <v>231</v>
      </c>
      <c r="K16580" t="s">
        <v>840</v>
      </c>
      <c r="L16580" s="82">
        <v>21357</v>
      </c>
      <c r="M16580" t="s">
        <v>17735</v>
      </c>
    </row>
    <row r="16581" spans="9:13" x14ac:dyDescent="0.25">
      <c r="I16581">
        <v>27574</v>
      </c>
      <c r="J16581" t="s">
        <v>583</v>
      </c>
      <c r="K16581" t="s">
        <v>837</v>
      </c>
      <c r="L16581" s="82">
        <v>21287</v>
      </c>
      <c r="M16581" t="s">
        <v>17736</v>
      </c>
    </row>
    <row r="16582" spans="9:13" x14ac:dyDescent="0.25">
      <c r="I16582">
        <v>27575</v>
      </c>
      <c r="J16582" t="s">
        <v>515</v>
      </c>
      <c r="K16582" t="s">
        <v>692</v>
      </c>
      <c r="L16582" s="82">
        <v>21402</v>
      </c>
      <c r="M16582" t="s">
        <v>17737</v>
      </c>
    </row>
    <row r="16583" spans="9:13" x14ac:dyDescent="0.25">
      <c r="I16583">
        <v>27576</v>
      </c>
      <c r="J16583" t="s">
        <v>267</v>
      </c>
      <c r="K16583" t="s">
        <v>959</v>
      </c>
      <c r="L16583" s="82">
        <v>21431</v>
      </c>
      <c r="M16583" t="s">
        <v>17738</v>
      </c>
    </row>
    <row r="16584" spans="9:13" x14ac:dyDescent="0.25">
      <c r="I16584">
        <v>27577</v>
      </c>
      <c r="J16584" t="s">
        <v>544</v>
      </c>
      <c r="K16584" t="s">
        <v>945</v>
      </c>
      <c r="L16584" s="82">
        <v>21340</v>
      </c>
      <c r="M16584" t="s">
        <v>17739</v>
      </c>
    </row>
    <row r="16585" spans="9:13" x14ac:dyDescent="0.25">
      <c r="I16585">
        <v>27578</v>
      </c>
      <c r="J16585" t="s">
        <v>556</v>
      </c>
      <c r="K16585" t="s">
        <v>859</v>
      </c>
      <c r="L16585" s="82">
        <v>21497</v>
      </c>
      <c r="M16585" t="s">
        <v>17740</v>
      </c>
    </row>
    <row r="16586" spans="9:13" x14ac:dyDescent="0.25">
      <c r="I16586">
        <v>27579</v>
      </c>
      <c r="J16586" t="s">
        <v>613</v>
      </c>
      <c r="K16586" t="s">
        <v>831</v>
      </c>
      <c r="L16586" s="82">
        <v>21258</v>
      </c>
      <c r="M16586" t="s">
        <v>17741</v>
      </c>
    </row>
    <row r="16587" spans="9:13" x14ac:dyDescent="0.25">
      <c r="I16587">
        <v>27580</v>
      </c>
      <c r="J16587" t="s">
        <v>666</v>
      </c>
      <c r="K16587" t="s">
        <v>903</v>
      </c>
      <c r="L16587" s="82">
        <v>25496</v>
      </c>
      <c r="M16587" t="s">
        <v>17742</v>
      </c>
    </row>
    <row r="16588" spans="9:13" x14ac:dyDescent="0.25">
      <c r="I16588">
        <v>27581</v>
      </c>
      <c r="J16588" t="s">
        <v>653</v>
      </c>
      <c r="K16588" t="s">
        <v>901</v>
      </c>
      <c r="L16588" s="82">
        <v>25512</v>
      </c>
      <c r="M16588" t="s">
        <v>17743</v>
      </c>
    </row>
    <row r="16589" spans="9:13" x14ac:dyDescent="0.25">
      <c r="I16589">
        <v>27582</v>
      </c>
      <c r="J16589" t="s">
        <v>328</v>
      </c>
      <c r="K16589" t="s">
        <v>853</v>
      </c>
      <c r="L16589" s="82">
        <v>25639</v>
      </c>
      <c r="M16589" t="s">
        <v>17744</v>
      </c>
    </row>
    <row r="16590" spans="9:13" x14ac:dyDescent="0.25">
      <c r="I16590">
        <v>27583</v>
      </c>
      <c r="J16590" t="s">
        <v>390</v>
      </c>
      <c r="K16590" t="s">
        <v>967</v>
      </c>
      <c r="L16590" s="82">
        <v>25636</v>
      </c>
      <c r="M16590" t="s">
        <v>17745</v>
      </c>
    </row>
    <row r="16591" spans="9:13" x14ac:dyDescent="0.25">
      <c r="I16591">
        <v>27584</v>
      </c>
      <c r="J16591" t="s">
        <v>422</v>
      </c>
      <c r="K16591" t="s">
        <v>964</v>
      </c>
      <c r="L16591" s="82">
        <v>25640</v>
      </c>
      <c r="M16591" t="s">
        <v>17746</v>
      </c>
    </row>
    <row r="16592" spans="9:13" x14ac:dyDescent="0.25">
      <c r="I16592">
        <v>27585</v>
      </c>
      <c r="J16592" t="s">
        <v>247</v>
      </c>
      <c r="K16592" t="s">
        <v>981</v>
      </c>
      <c r="L16592" s="82">
        <v>25626</v>
      </c>
      <c r="M16592" t="s">
        <v>17747</v>
      </c>
    </row>
    <row r="16593" spans="9:13" x14ac:dyDescent="0.25">
      <c r="I16593">
        <v>27586</v>
      </c>
      <c r="J16593" t="s">
        <v>347</v>
      </c>
      <c r="K16593" t="s">
        <v>962</v>
      </c>
      <c r="L16593" s="82">
        <v>25065</v>
      </c>
      <c r="M16593" t="s">
        <v>17748</v>
      </c>
    </row>
    <row r="16594" spans="9:13" x14ac:dyDescent="0.25">
      <c r="I16594">
        <v>27587</v>
      </c>
      <c r="J16594" t="s">
        <v>379</v>
      </c>
      <c r="K16594" t="s">
        <v>946</v>
      </c>
      <c r="L16594" s="82">
        <v>24913</v>
      </c>
      <c r="M16594" t="s">
        <v>17749</v>
      </c>
    </row>
    <row r="16595" spans="9:13" x14ac:dyDescent="0.25">
      <c r="I16595">
        <v>27588</v>
      </c>
      <c r="J16595" t="s">
        <v>389</v>
      </c>
      <c r="K16595" t="s">
        <v>982</v>
      </c>
      <c r="L16595" s="82">
        <v>25155</v>
      </c>
      <c r="M16595" t="s">
        <v>17750</v>
      </c>
    </row>
    <row r="16596" spans="9:13" x14ac:dyDescent="0.25">
      <c r="I16596">
        <v>27589</v>
      </c>
      <c r="J16596" t="s">
        <v>656</v>
      </c>
      <c r="K16596" t="s">
        <v>850</v>
      </c>
      <c r="L16596" s="82">
        <v>24616</v>
      </c>
      <c r="M16596" t="s">
        <v>17751</v>
      </c>
    </row>
    <row r="16597" spans="9:13" x14ac:dyDescent="0.25">
      <c r="I16597">
        <v>27590</v>
      </c>
      <c r="J16597" t="s">
        <v>719</v>
      </c>
      <c r="K16597" t="s">
        <v>866</v>
      </c>
      <c r="L16597" s="82">
        <v>24584</v>
      </c>
      <c r="M16597" t="s">
        <v>17752</v>
      </c>
    </row>
    <row r="16598" spans="9:13" x14ac:dyDescent="0.25">
      <c r="I16598">
        <v>27591</v>
      </c>
      <c r="J16598" t="s">
        <v>580</v>
      </c>
      <c r="K16598" t="s">
        <v>880</v>
      </c>
      <c r="L16598" s="82">
        <v>24701</v>
      </c>
      <c r="M16598" t="s">
        <v>17753</v>
      </c>
    </row>
    <row r="16599" spans="9:13" x14ac:dyDescent="0.25">
      <c r="I16599">
        <v>27592</v>
      </c>
      <c r="J16599" t="s">
        <v>594</v>
      </c>
      <c r="K16599" t="s">
        <v>826</v>
      </c>
      <c r="L16599" s="82">
        <v>24803</v>
      </c>
      <c r="M16599" t="s">
        <v>17754</v>
      </c>
    </row>
    <row r="16600" spans="9:13" x14ac:dyDescent="0.25">
      <c r="I16600">
        <v>27593</v>
      </c>
      <c r="J16600" t="s">
        <v>472</v>
      </c>
      <c r="K16600" t="s">
        <v>900</v>
      </c>
      <c r="L16600" s="82">
        <v>24822</v>
      </c>
      <c r="M16600" t="s">
        <v>17755</v>
      </c>
    </row>
    <row r="16601" spans="9:13" x14ac:dyDescent="0.25">
      <c r="I16601">
        <v>27594</v>
      </c>
      <c r="J16601" t="s">
        <v>616</v>
      </c>
      <c r="K16601" t="s">
        <v>870</v>
      </c>
      <c r="L16601" s="82">
        <v>24606</v>
      </c>
      <c r="M16601" t="s">
        <v>17756</v>
      </c>
    </row>
    <row r="16602" spans="9:13" x14ac:dyDescent="0.25">
      <c r="I16602">
        <v>27595</v>
      </c>
      <c r="J16602" t="s">
        <v>545</v>
      </c>
      <c r="K16602" t="s">
        <v>920</v>
      </c>
      <c r="L16602" s="82">
        <v>24372</v>
      </c>
      <c r="M16602" t="s">
        <v>17757</v>
      </c>
    </row>
    <row r="16603" spans="9:13" x14ac:dyDescent="0.25">
      <c r="I16603">
        <v>27596</v>
      </c>
      <c r="J16603" t="s">
        <v>246</v>
      </c>
      <c r="K16603" t="s">
        <v>961</v>
      </c>
      <c r="L16603" s="82">
        <v>24181</v>
      </c>
      <c r="M16603" t="s">
        <v>17758</v>
      </c>
    </row>
    <row r="16604" spans="9:13" x14ac:dyDescent="0.25">
      <c r="I16604">
        <v>27597</v>
      </c>
      <c r="J16604" t="s">
        <v>203</v>
      </c>
      <c r="K16604" t="s">
        <v>968</v>
      </c>
      <c r="L16604" s="82">
        <v>24355</v>
      </c>
      <c r="M16604" t="s">
        <v>17759</v>
      </c>
    </row>
    <row r="16605" spans="9:13" x14ac:dyDescent="0.25">
      <c r="I16605">
        <v>27598</v>
      </c>
      <c r="J16605" t="s">
        <v>155</v>
      </c>
      <c r="K16605" t="s">
        <v>854</v>
      </c>
      <c r="L16605" s="82">
        <v>24241</v>
      </c>
      <c r="M16605" t="s">
        <v>17760</v>
      </c>
    </row>
    <row r="16606" spans="9:13" x14ac:dyDescent="0.25">
      <c r="I16606">
        <v>27599</v>
      </c>
      <c r="J16606" t="s">
        <v>645</v>
      </c>
      <c r="K16606" t="s">
        <v>981</v>
      </c>
      <c r="L16606" s="82">
        <v>24139</v>
      </c>
      <c r="M16606" t="s">
        <v>17761</v>
      </c>
    </row>
    <row r="16607" spans="9:13" x14ac:dyDescent="0.25">
      <c r="I16607">
        <v>27600</v>
      </c>
      <c r="J16607" t="s">
        <v>168</v>
      </c>
      <c r="K16607" t="s">
        <v>860</v>
      </c>
      <c r="L16607" s="82">
        <v>19622</v>
      </c>
      <c r="M16607" t="s">
        <v>17762</v>
      </c>
    </row>
    <row r="16608" spans="9:13" x14ac:dyDescent="0.25">
      <c r="I16608">
        <v>27601</v>
      </c>
      <c r="J16608" t="s">
        <v>162</v>
      </c>
      <c r="K16608" t="s">
        <v>983</v>
      </c>
      <c r="L16608" s="82">
        <v>19673</v>
      </c>
      <c r="M16608" t="s">
        <v>17763</v>
      </c>
    </row>
    <row r="16609" spans="9:13" x14ac:dyDescent="0.25">
      <c r="I16609">
        <v>27602</v>
      </c>
      <c r="J16609" t="s">
        <v>164</v>
      </c>
      <c r="K16609" t="s">
        <v>942</v>
      </c>
      <c r="L16609" s="82">
        <v>19456</v>
      </c>
      <c r="M16609" t="s">
        <v>17764</v>
      </c>
    </row>
    <row r="16610" spans="9:13" x14ac:dyDescent="0.25">
      <c r="I16610">
        <v>27603</v>
      </c>
      <c r="J16610" t="s">
        <v>361</v>
      </c>
      <c r="K16610" t="s">
        <v>931</v>
      </c>
      <c r="L16610" s="82">
        <v>20890</v>
      </c>
      <c r="M16610" t="s">
        <v>17765</v>
      </c>
    </row>
    <row r="16611" spans="9:13" x14ac:dyDescent="0.25">
      <c r="I16611">
        <v>27604</v>
      </c>
      <c r="J16611" t="s">
        <v>530</v>
      </c>
      <c r="K16611" t="s">
        <v>929</v>
      </c>
      <c r="L16611" s="82">
        <v>20882</v>
      </c>
      <c r="M16611" t="s">
        <v>17766</v>
      </c>
    </row>
    <row r="16612" spans="9:13" x14ac:dyDescent="0.25">
      <c r="I16612">
        <v>27605</v>
      </c>
      <c r="J16612" t="s">
        <v>399</v>
      </c>
      <c r="K16612" t="s">
        <v>930</v>
      </c>
      <c r="L16612" s="82">
        <v>20842</v>
      </c>
      <c r="M16612" t="s">
        <v>17767</v>
      </c>
    </row>
    <row r="16613" spans="9:13" x14ac:dyDescent="0.25">
      <c r="I16613">
        <v>27606</v>
      </c>
      <c r="J16613" t="s">
        <v>556</v>
      </c>
      <c r="K16613" t="s">
        <v>843</v>
      </c>
      <c r="L16613" s="82">
        <v>20967</v>
      </c>
      <c r="M16613" t="s">
        <v>17768</v>
      </c>
    </row>
    <row r="16614" spans="9:13" x14ac:dyDescent="0.25">
      <c r="I16614">
        <v>27607</v>
      </c>
      <c r="J16614" t="s">
        <v>540</v>
      </c>
      <c r="K16614" t="s">
        <v>664</v>
      </c>
      <c r="L16614" s="82">
        <v>20678</v>
      </c>
      <c r="M16614" t="s">
        <v>17769</v>
      </c>
    </row>
    <row r="16615" spans="9:13" x14ac:dyDescent="0.25">
      <c r="I16615">
        <v>27608</v>
      </c>
      <c r="J16615" t="s">
        <v>594</v>
      </c>
      <c r="K16615" t="s">
        <v>857</v>
      </c>
      <c r="L16615" s="82">
        <v>20660</v>
      </c>
      <c r="M16615" t="s">
        <v>17770</v>
      </c>
    </row>
    <row r="16616" spans="9:13" x14ac:dyDescent="0.25">
      <c r="I16616">
        <v>27609</v>
      </c>
      <c r="J16616" t="s">
        <v>560</v>
      </c>
      <c r="K16616" t="s">
        <v>999</v>
      </c>
      <c r="L16616" s="82">
        <v>20763</v>
      </c>
      <c r="M16616" t="s">
        <v>17771</v>
      </c>
    </row>
    <row r="16617" spans="9:13" x14ac:dyDescent="0.25">
      <c r="I16617">
        <v>27610</v>
      </c>
      <c r="J16617" t="s">
        <v>194</v>
      </c>
      <c r="K16617" t="s">
        <v>986</v>
      </c>
      <c r="L16617" s="82">
        <v>20510</v>
      </c>
      <c r="M16617" t="s">
        <v>17772</v>
      </c>
    </row>
    <row r="16618" spans="9:13" x14ac:dyDescent="0.25">
      <c r="I16618">
        <v>27611</v>
      </c>
      <c r="J16618" t="s">
        <v>595</v>
      </c>
      <c r="K16618" t="s">
        <v>843</v>
      </c>
      <c r="L16618" s="82">
        <v>20792</v>
      </c>
      <c r="M16618" t="s">
        <v>17773</v>
      </c>
    </row>
    <row r="16619" spans="9:13" x14ac:dyDescent="0.25">
      <c r="I16619">
        <v>27612</v>
      </c>
      <c r="J16619" t="s">
        <v>227</v>
      </c>
      <c r="K16619" t="s">
        <v>837</v>
      </c>
      <c r="L16619" s="82">
        <v>20784</v>
      </c>
      <c r="M16619" t="s">
        <v>17774</v>
      </c>
    </row>
    <row r="16620" spans="9:13" x14ac:dyDescent="0.25">
      <c r="I16620">
        <v>27613</v>
      </c>
      <c r="J16620" t="s">
        <v>311</v>
      </c>
      <c r="K16620" t="s">
        <v>986</v>
      </c>
      <c r="L16620" s="82">
        <v>20716</v>
      </c>
      <c r="M16620" t="s">
        <v>17775</v>
      </c>
    </row>
    <row r="16621" spans="9:13" x14ac:dyDescent="0.25">
      <c r="I16621">
        <v>27614</v>
      </c>
      <c r="J16621" t="s">
        <v>553</v>
      </c>
      <c r="K16621" t="s">
        <v>882</v>
      </c>
      <c r="L16621" s="82">
        <v>20644</v>
      </c>
      <c r="M16621" t="s">
        <v>17776</v>
      </c>
    </row>
    <row r="16622" spans="9:13" x14ac:dyDescent="0.25">
      <c r="I16622">
        <v>27615</v>
      </c>
      <c r="J16622" t="s">
        <v>284</v>
      </c>
      <c r="K16622" t="s">
        <v>875</v>
      </c>
      <c r="L16622" s="82">
        <v>23834</v>
      </c>
      <c r="M16622" t="s">
        <v>17777</v>
      </c>
    </row>
    <row r="16623" spans="9:13" x14ac:dyDescent="0.25">
      <c r="I16623">
        <v>27616</v>
      </c>
      <c r="J16623" t="s">
        <v>515</v>
      </c>
      <c r="K16623" t="s">
        <v>889</v>
      </c>
      <c r="L16623" s="82">
        <v>24087</v>
      </c>
      <c r="M16623" t="s">
        <v>17778</v>
      </c>
    </row>
    <row r="16624" spans="9:13" x14ac:dyDescent="0.25">
      <c r="I16624">
        <v>27617</v>
      </c>
      <c r="J16624" t="s">
        <v>363</v>
      </c>
      <c r="K16624" t="s">
        <v>888</v>
      </c>
      <c r="L16624" s="82">
        <v>23399</v>
      </c>
      <c r="M16624" t="s">
        <v>17779</v>
      </c>
    </row>
    <row r="16625" spans="9:13" x14ac:dyDescent="0.25">
      <c r="I16625">
        <v>27618</v>
      </c>
      <c r="J16625" t="s">
        <v>563</v>
      </c>
      <c r="K16625" t="s">
        <v>871</v>
      </c>
      <c r="L16625" s="82">
        <v>23642</v>
      </c>
      <c r="M16625" t="s">
        <v>17780</v>
      </c>
    </row>
    <row r="16626" spans="9:13" x14ac:dyDescent="0.25">
      <c r="I16626">
        <v>27619</v>
      </c>
      <c r="J16626" t="s">
        <v>400</v>
      </c>
      <c r="K16626" t="s">
        <v>726</v>
      </c>
      <c r="L16626" s="82">
        <v>23708</v>
      </c>
      <c r="M16626" t="s">
        <v>17781</v>
      </c>
    </row>
    <row r="16627" spans="9:13" x14ac:dyDescent="0.25">
      <c r="I16627">
        <v>27620</v>
      </c>
      <c r="J16627" t="s">
        <v>275</v>
      </c>
      <c r="K16627" t="s">
        <v>926</v>
      </c>
      <c r="L16627" s="82">
        <v>23625</v>
      </c>
      <c r="M16627" t="s">
        <v>17782</v>
      </c>
    </row>
    <row r="16628" spans="9:13" x14ac:dyDescent="0.25">
      <c r="I16628">
        <v>27621</v>
      </c>
      <c r="J16628" t="s">
        <v>278</v>
      </c>
      <c r="K16628" t="s">
        <v>889</v>
      </c>
      <c r="L16628" s="82">
        <v>23403</v>
      </c>
      <c r="M16628" t="s">
        <v>17783</v>
      </c>
    </row>
    <row r="16629" spans="9:13" x14ac:dyDescent="0.25">
      <c r="I16629">
        <v>27622</v>
      </c>
      <c r="J16629" t="s">
        <v>227</v>
      </c>
      <c r="K16629" t="s">
        <v>692</v>
      </c>
      <c r="L16629" s="82">
        <v>20624</v>
      </c>
      <c r="M16629" t="s">
        <v>17784</v>
      </c>
    </row>
    <row r="16630" spans="9:13" x14ac:dyDescent="0.25">
      <c r="I16630">
        <v>27623</v>
      </c>
      <c r="J16630" t="s">
        <v>349</v>
      </c>
      <c r="K16630" t="s">
        <v>477</v>
      </c>
      <c r="L16630" s="82">
        <v>20792</v>
      </c>
      <c r="M16630" t="s">
        <v>17785</v>
      </c>
    </row>
    <row r="16631" spans="9:13" x14ac:dyDescent="0.25">
      <c r="I16631">
        <v>27624</v>
      </c>
      <c r="J16631" t="s">
        <v>675</v>
      </c>
      <c r="K16631" t="s">
        <v>171</v>
      </c>
      <c r="L16631" s="82">
        <v>20466</v>
      </c>
      <c r="M16631" t="s">
        <v>17786</v>
      </c>
    </row>
    <row r="16632" spans="9:13" x14ac:dyDescent="0.25">
      <c r="I16632">
        <v>27625</v>
      </c>
      <c r="J16632" t="s">
        <v>467</v>
      </c>
      <c r="K16632" t="s">
        <v>926</v>
      </c>
      <c r="L16632" s="82">
        <v>20546</v>
      </c>
      <c r="M16632" t="s">
        <v>17787</v>
      </c>
    </row>
    <row r="16633" spans="9:13" x14ac:dyDescent="0.25">
      <c r="I16633">
        <v>27626</v>
      </c>
      <c r="J16633" t="s">
        <v>675</v>
      </c>
      <c r="K16633" t="s">
        <v>973</v>
      </c>
      <c r="L16633" s="82">
        <v>12663</v>
      </c>
      <c r="M16633" t="s">
        <v>17788</v>
      </c>
    </row>
    <row r="16634" spans="9:13" x14ac:dyDescent="0.25">
      <c r="I16634">
        <v>27627</v>
      </c>
      <c r="J16634" t="s">
        <v>286</v>
      </c>
      <c r="K16634" t="s">
        <v>821</v>
      </c>
      <c r="L16634" s="82">
        <v>12620</v>
      </c>
      <c r="M16634" t="s">
        <v>17789</v>
      </c>
    </row>
    <row r="16635" spans="9:13" x14ac:dyDescent="0.25">
      <c r="I16635">
        <v>27628</v>
      </c>
      <c r="J16635" t="s">
        <v>272</v>
      </c>
      <c r="K16635" t="s">
        <v>926</v>
      </c>
      <c r="L16635" s="82">
        <v>23183</v>
      </c>
      <c r="M16635" t="s">
        <v>17790</v>
      </c>
    </row>
    <row r="16636" spans="9:13" x14ac:dyDescent="0.25">
      <c r="I16636">
        <v>27629</v>
      </c>
      <c r="J16636" t="s">
        <v>299</v>
      </c>
      <c r="K16636" t="s">
        <v>417</v>
      </c>
      <c r="L16636" s="82">
        <v>23214</v>
      </c>
      <c r="M16636" t="s">
        <v>17791</v>
      </c>
    </row>
    <row r="16637" spans="9:13" x14ac:dyDescent="0.25">
      <c r="I16637">
        <v>27630</v>
      </c>
      <c r="J16637" t="s">
        <v>337</v>
      </c>
      <c r="K16637" t="s">
        <v>918</v>
      </c>
      <c r="L16637" s="82">
        <v>23309</v>
      </c>
      <c r="M16637" t="s">
        <v>17792</v>
      </c>
    </row>
    <row r="16638" spans="9:13" x14ac:dyDescent="0.25">
      <c r="I16638">
        <v>27631</v>
      </c>
      <c r="J16638" t="s">
        <v>500</v>
      </c>
      <c r="K16638" t="s">
        <v>888</v>
      </c>
      <c r="L16638" s="82">
        <v>23320</v>
      </c>
      <c r="M16638" t="s">
        <v>17793</v>
      </c>
    </row>
    <row r="16639" spans="9:13" x14ac:dyDescent="0.25">
      <c r="I16639">
        <v>27632</v>
      </c>
      <c r="J16639" t="s">
        <v>718</v>
      </c>
      <c r="K16639" t="s">
        <v>963</v>
      </c>
      <c r="L16639" s="82">
        <v>22776</v>
      </c>
      <c r="M16639" t="s">
        <v>17794</v>
      </c>
    </row>
    <row r="16640" spans="9:13" x14ac:dyDescent="0.25">
      <c r="I16640">
        <v>27633</v>
      </c>
      <c r="J16640" t="s">
        <v>530</v>
      </c>
      <c r="K16640" t="s">
        <v>171</v>
      </c>
      <c r="L16640" s="82">
        <v>22812</v>
      </c>
      <c r="M16640" t="s">
        <v>17795</v>
      </c>
    </row>
    <row r="16641" spans="9:13" x14ac:dyDescent="0.25">
      <c r="I16641">
        <v>27634</v>
      </c>
      <c r="J16641" t="s">
        <v>307</v>
      </c>
      <c r="K16641" t="s">
        <v>935</v>
      </c>
      <c r="L16641" s="82">
        <v>22973</v>
      </c>
      <c r="M16641" t="s">
        <v>17796</v>
      </c>
    </row>
    <row r="16642" spans="9:13" x14ac:dyDescent="0.25">
      <c r="I16642">
        <v>27635</v>
      </c>
      <c r="J16642" t="s">
        <v>210</v>
      </c>
      <c r="K16642" t="s">
        <v>944</v>
      </c>
      <c r="L16642" s="82">
        <v>22926</v>
      </c>
      <c r="M16642" t="s">
        <v>17797</v>
      </c>
    </row>
    <row r="16643" spans="9:13" x14ac:dyDescent="0.25">
      <c r="I16643">
        <v>27636</v>
      </c>
      <c r="J16643" t="s">
        <v>689</v>
      </c>
      <c r="K16643" t="s">
        <v>858</v>
      </c>
      <c r="L16643" s="82">
        <v>22924</v>
      </c>
      <c r="M16643" t="s">
        <v>17798</v>
      </c>
    </row>
    <row r="16644" spans="9:13" x14ac:dyDescent="0.25">
      <c r="I16644">
        <v>27637</v>
      </c>
      <c r="J16644" t="s">
        <v>294</v>
      </c>
      <c r="K16644" t="s">
        <v>945</v>
      </c>
      <c r="L16644" s="82">
        <v>22653</v>
      </c>
      <c r="M16644" t="s">
        <v>17799</v>
      </c>
    </row>
    <row r="16645" spans="9:13" x14ac:dyDescent="0.25">
      <c r="I16645">
        <v>27638</v>
      </c>
      <c r="J16645" t="s">
        <v>270</v>
      </c>
      <c r="K16645" t="s">
        <v>929</v>
      </c>
      <c r="L16645" s="82">
        <v>22721</v>
      </c>
      <c r="M16645" t="s">
        <v>17800</v>
      </c>
    </row>
    <row r="16646" spans="9:13" x14ac:dyDescent="0.25">
      <c r="I16646">
        <v>27639</v>
      </c>
      <c r="J16646" t="s">
        <v>515</v>
      </c>
      <c r="K16646" t="s">
        <v>867</v>
      </c>
      <c r="L16646" s="82">
        <v>22909</v>
      </c>
      <c r="M16646" t="s">
        <v>17801</v>
      </c>
    </row>
    <row r="16647" spans="9:13" x14ac:dyDescent="0.25">
      <c r="I16647">
        <v>27640</v>
      </c>
      <c r="J16647" t="s">
        <v>160</v>
      </c>
      <c r="K16647" t="s">
        <v>495</v>
      </c>
      <c r="L16647" s="82">
        <v>23001</v>
      </c>
      <c r="M16647" t="s">
        <v>17802</v>
      </c>
    </row>
    <row r="16648" spans="9:13" x14ac:dyDescent="0.25">
      <c r="I16648">
        <v>27641</v>
      </c>
      <c r="J16648" t="s">
        <v>502</v>
      </c>
      <c r="K16648" t="s">
        <v>686</v>
      </c>
      <c r="L16648" s="82">
        <v>22776</v>
      </c>
      <c r="M16648" t="s">
        <v>17803</v>
      </c>
    </row>
    <row r="16649" spans="9:13" x14ac:dyDescent="0.25">
      <c r="I16649">
        <v>27642</v>
      </c>
      <c r="J16649" t="s">
        <v>577</v>
      </c>
      <c r="K16649" t="s">
        <v>825</v>
      </c>
      <c r="L16649" s="82">
        <v>22691</v>
      </c>
      <c r="M16649" t="s">
        <v>17804</v>
      </c>
    </row>
    <row r="16650" spans="9:13" x14ac:dyDescent="0.25">
      <c r="I16650">
        <v>27643</v>
      </c>
      <c r="J16650" t="s">
        <v>453</v>
      </c>
      <c r="K16650" t="s">
        <v>875</v>
      </c>
      <c r="L16650" s="82">
        <v>22643</v>
      </c>
      <c r="M16650" t="s">
        <v>17805</v>
      </c>
    </row>
    <row r="16651" spans="9:13" x14ac:dyDescent="0.25">
      <c r="I16651">
        <v>27644</v>
      </c>
      <c r="J16651" t="s">
        <v>467</v>
      </c>
      <c r="K16651" t="s">
        <v>860</v>
      </c>
      <c r="L16651" s="82">
        <v>22503</v>
      </c>
      <c r="M16651" t="s">
        <v>17806</v>
      </c>
    </row>
    <row r="16652" spans="9:13" x14ac:dyDescent="0.25">
      <c r="I16652">
        <v>27645</v>
      </c>
      <c r="J16652" t="s">
        <v>340</v>
      </c>
      <c r="K16652" t="s">
        <v>895</v>
      </c>
      <c r="L16652" s="82">
        <v>22511</v>
      </c>
      <c r="M16652" t="s">
        <v>17807</v>
      </c>
    </row>
    <row r="16653" spans="9:13" x14ac:dyDescent="0.25">
      <c r="I16653">
        <v>27646</v>
      </c>
      <c r="J16653" t="s">
        <v>477</v>
      </c>
      <c r="K16653" t="s">
        <v>946</v>
      </c>
      <c r="L16653" s="82">
        <v>22598</v>
      </c>
      <c r="M16653" t="s">
        <v>17808</v>
      </c>
    </row>
    <row r="16654" spans="9:13" x14ac:dyDescent="0.25">
      <c r="I16654">
        <v>27647</v>
      </c>
      <c r="J16654" t="s">
        <v>197</v>
      </c>
      <c r="K16654" t="s">
        <v>993</v>
      </c>
      <c r="L16654" s="82">
        <v>22549</v>
      </c>
      <c r="M16654" t="s">
        <v>17809</v>
      </c>
    </row>
    <row r="16655" spans="9:13" x14ac:dyDescent="0.25">
      <c r="I16655">
        <v>27648</v>
      </c>
      <c r="J16655" t="s">
        <v>208</v>
      </c>
      <c r="K16655" t="s">
        <v>983</v>
      </c>
      <c r="L16655" s="82">
        <v>20402</v>
      </c>
      <c r="M16655" t="s">
        <v>17810</v>
      </c>
    </row>
    <row r="16656" spans="9:13" x14ac:dyDescent="0.25">
      <c r="I16656">
        <v>27649</v>
      </c>
      <c r="J16656" t="s">
        <v>257</v>
      </c>
      <c r="K16656" t="s">
        <v>526</v>
      </c>
      <c r="L16656" s="82">
        <v>20248</v>
      </c>
      <c r="M16656" t="s">
        <v>17811</v>
      </c>
    </row>
    <row r="16657" spans="9:13" x14ac:dyDescent="0.25">
      <c r="I16657">
        <v>27650</v>
      </c>
      <c r="J16657" t="s">
        <v>530</v>
      </c>
      <c r="K16657" t="s">
        <v>913</v>
      </c>
      <c r="L16657" s="82">
        <v>20135</v>
      </c>
      <c r="M16657" t="s">
        <v>17812</v>
      </c>
    </row>
    <row r="16658" spans="9:13" x14ac:dyDescent="0.25">
      <c r="I16658">
        <v>27651</v>
      </c>
      <c r="J16658" t="s">
        <v>194</v>
      </c>
      <c r="K16658" t="s">
        <v>858</v>
      </c>
      <c r="L16658" s="82">
        <v>20399</v>
      </c>
      <c r="M16658" t="s">
        <v>17813</v>
      </c>
    </row>
    <row r="16659" spans="9:13" x14ac:dyDescent="0.25">
      <c r="I16659">
        <v>27652</v>
      </c>
      <c r="J16659" t="s">
        <v>399</v>
      </c>
      <c r="K16659" t="s">
        <v>940</v>
      </c>
      <c r="L16659" s="82">
        <v>19923</v>
      </c>
      <c r="M16659" t="s">
        <v>17814</v>
      </c>
    </row>
    <row r="16660" spans="9:13" x14ac:dyDescent="0.25">
      <c r="I16660">
        <v>27653</v>
      </c>
      <c r="J16660" t="s">
        <v>658</v>
      </c>
      <c r="K16660" t="s">
        <v>896</v>
      </c>
      <c r="L16660" s="82">
        <v>12914</v>
      </c>
      <c r="M16660" t="s">
        <v>17815</v>
      </c>
    </row>
    <row r="16661" spans="9:13" x14ac:dyDescent="0.25">
      <c r="I16661">
        <v>27654</v>
      </c>
      <c r="J16661" t="s">
        <v>381</v>
      </c>
      <c r="K16661" t="s">
        <v>871</v>
      </c>
      <c r="L16661" s="82">
        <v>12831</v>
      </c>
      <c r="M16661" t="s">
        <v>17816</v>
      </c>
    </row>
    <row r="16662" spans="9:13" x14ac:dyDescent="0.25">
      <c r="I16662">
        <v>27655</v>
      </c>
      <c r="J16662" t="s">
        <v>282</v>
      </c>
      <c r="K16662" t="s">
        <v>827</v>
      </c>
      <c r="L16662" s="82">
        <v>13123</v>
      </c>
      <c r="M16662" t="s">
        <v>17817</v>
      </c>
    </row>
    <row r="16663" spans="9:13" x14ac:dyDescent="0.25">
      <c r="I16663">
        <v>27656</v>
      </c>
      <c r="J16663" t="s">
        <v>288</v>
      </c>
      <c r="K16663" t="s">
        <v>417</v>
      </c>
      <c r="L16663" s="82">
        <v>13495</v>
      </c>
      <c r="M16663" t="s">
        <v>17818</v>
      </c>
    </row>
    <row r="16664" spans="9:13" x14ac:dyDescent="0.25">
      <c r="I16664">
        <v>27657</v>
      </c>
      <c r="J16664" t="s">
        <v>469</v>
      </c>
      <c r="K16664" t="s">
        <v>982</v>
      </c>
      <c r="L16664" s="82">
        <v>13439</v>
      </c>
      <c r="M16664" t="s">
        <v>17819</v>
      </c>
    </row>
    <row r="16665" spans="9:13" x14ac:dyDescent="0.25">
      <c r="I16665">
        <v>27658</v>
      </c>
      <c r="J16665" t="s">
        <v>636</v>
      </c>
      <c r="K16665" t="s">
        <v>937</v>
      </c>
      <c r="L16665" s="82">
        <v>13337</v>
      </c>
      <c r="M16665" t="s">
        <v>17820</v>
      </c>
    </row>
    <row r="16666" spans="9:13" x14ac:dyDescent="0.25">
      <c r="I16666">
        <v>27659</v>
      </c>
      <c r="J16666" t="s">
        <v>186</v>
      </c>
      <c r="K16666" t="s">
        <v>866</v>
      </c>
      <c r="L16666" s="82">
        <v>13322</v>
      </c>
      <c r="M16666" t="s">
        <v>17821</v>
      </c>
    </row>
    <row r="16667" spans="9:13" x14ac:dyDescent="0.25">
      <c r="I16667">
        <v>27660</v>
      </c>
      <c r="J16667" t="s">
        <v>580</v>
      </c>
      <c r="K16667" t="s">
        <v>830</v>
      </c>
      <c r="L16667" s="82">
        <v>13174</v>
      </c>
      <c r="M16667" t="s">
        <v>17822</v>
      </c>
    </row>
    <row r="16668" spans="9:13" x14ac:dyDescent="0.25">
      <c r="I16668">
        <v>27661</v>
      </c>
      <c r="J16668" t="s">
        <v>561</v>
      </c>
      <c r="K16668" t="s">
        <v>930</v>
      </c>
      <c r="L16668" s="82">
        <v>13372</v>
      </c>
      <c r="M16668" t="s">
        <v>17823</v>
      </c>
    </row>
    <row r="16669" spans="9:13" x14ac:dyDescent="0.25">
      <c r="I16669">
        <v>27662</v>
      </c>
      <c r="J16669" t="s">
        <v>248</v>
      </c>
      <c r="K16669" t="s">
        <v>865</v>
      </c>
      <c r="L16669" s="82">
        <v>22082</v>
      </c>
      <c r="M16669" t="s">
        <v>17824</v>
      </c>
    </row>
    <row r="16670" spans="9:13" x14ac:dyDescent="0.25">
      <c r="I16670">
        <v>27663</v>
      </c>
      <c r="J16670" t="s">
        <v>517</v>
      </c>
      <c r="K16670" t="s">
        <v>955</v>
      </c>
      <c r="L16670" s="82">
        <v>22183</v>
      </c>
      <c r="M16670" t="s">
        <v>17825</v>
      </c>
    </row>
    <row r="16671" spans="9:13" x14ac:dyDescent="0.25">
      <c r="I16671">
        <v>27664</v>
      </c>
      <c r="J16671" t="s">
        <v>297</v>
      </c>
      <c r="K16671" t="s">
        <v>925</v>
      </c>
      <c r="L16671" s="82">
        <v>22027</v>
      </c>
      <c r="M16671" t="s">
        <v>17826</v>
      </c>
    </row>
    <row r="16672" spans="9:13" x14ac:dyDescent="0.25">
      <c r="I16672">
        <v>27665</v>
      </c>
      <c r="J16672" t="s">
        <v>399</v>
      </c>
      <c r="K16672" t="s">
        <v>917</v>
      </c>
      <c r="L16672" s="82">
        <v>19890</v>
      </c>
      <c r="M16672" t="s">
        <v>17827</v>
      </c>
    </row>
    <row r="16673" spans="9:13" x14ac:dyDescent="0.25">
      <c r="I16673">
        <v>27666</v>
      </c>
      <c r="J16673" t="s">
        <v>226</v>
      </c>
      <c r="K16673" t="s">
        <v>856</v>
      </c>
      <c r="L16673" s="82">
        <v>19931</v>
      </c>
      <c r="M16673" t="s">
        <v>17828</v>
      </c>
    </row>
    <row r="16674" spans="9:13" x14ac:dyDescent="0.25">
      <c r="I16674">
        <v>27667</v>
      </c>
      <c r="J16674" t="s">
        <v>209</v>
      </c>
      <c r="K16674" t="s">
        <v>860</v>
      </c>
      <c r="L16674" s="82">
        <v>20080</v>
      </c>
      <c r="M16674" t="s">
        <v>17829</v>
      </c>
    </row>
    <row r="16675" spans="9:13" x14ac:dyDescent="0.25">
      <c r="I16675">
        <v>27668</v>
      </c>
      <c r="J16675" t="s">
        <v>480</v>
      </c>
      <c r="K16675" t="s">
        <v>854</v>
      </c>
      <c r="L16675" s="82">
        <v>19658</v>
      </c>
      <c r="M16675" t="s">
        <v>17830</v>
      </c>
    </row>
    <row r="16676" spans="9:13" x14ac:dyDescent="0.25">
      <c r="I16676">
        <v>27669</v>
      </c>
      <c r="J16676" t="s">
        <v>341</v>
      </c>
      <c r="K16676" t="s">
        <v>698</v>
      </c>
      <c r="L16676" s="82">
        <v>19687</v>
      </c>
      <c r="M16676" t="s">
        <v>17831</v>
      </c>
    </row>
    <row r="16677" spans="9:13" x14ac:dyDescent="0.25">
      <c r="I16677">
        <v>27670</v>
      </c>
      <c r="J16677" t="s">
        <v>577</v>
      </c>
      <c r="K16677" t="s">
        <v>909</v>
      </c>
      <c r="L16677" s="82">
        <v>19548</v>
      </c>
      <c r="M16677" t="s">
        <v>17832</v>
      </c>
    </row>
    <row r="16678" spans="9:13" x14ac:dyDescent="0.25">
      <c r="I16678">
        <v>27671</v>
      </c>
      <c r="J16678" t="s">
        <v>503</v>
      </c>
      <c r="K16678" t="s">
        <v>930</v>
      </c>
      <c r="L16678" s="82">
        <v>19422</v>
      </c>
      <c r="M16678" t="s">
        <v>17833</v>
      </c>
    </row>
    <row r="16679" spans="9:13" x14ac:dyDescent="0.25">
      <c r="I16679">
        <v>27672</v>
      </c>
      <c r="J16679" t="s">
        <v>458</v>
      </c>
      <c r="K16679" t="s">
        <v>889</v>
      </c>
      <c r="L16679" s="82">
        <v>19456</v>
      </c>
      <c r="M16679" t="s">
        <v>17834</v>
      </c>
    </row>
    <row r="16680" spans="9:13" x14ac:dyDescent="0.25">
      <c r="I16680">
        <v>27673</v>
      </c>
      <c r="J16680" t="s">
        <v>183</v>
      </c>
      <c r="K16680" t="s">
        <v>836</v>
      </c>
      <c r="L16680" s="82">
        <v>19502</v>
      </c>
      <c r="M16680" t="s">
        <v>17835</v>
      </c>
    </row>
    <row r="16681" spans="9:13" x14ac:dyDescent="0.25">
      <c r="I16681">
        <v>27674</v>
      </c>
      <c r="J16681" t="s">
        <v>294</v>
      </c>
      <c r="K16681" t="s">
        <v>911</v>
      </c>
      <c r="L16681" s="82">
        <v>19167</v>
      </c>
      <c r="M16681" t="s">
        <v>17836</v>
      </c>
    </row>
    <row r="16682" spans="9:13" x14ac:dyDescent="0.25">
      <c r="I16682">
        <v>27675</v>
      </c>
      <c r="J16682" t="s">
        <v>586</v>
      </c>
      <c r="K16682" t="s">
        <v>1001</v>
      </c>
      <c r="L16682" s="82">
        <v>19281</v>
      </c>
      <c r="M16682" t="s">
        <v>17837</v>
      </c>
    </row>
    <row r="16683" spans="9:13" x14ac:dyDescent="0.25">
      <c r="I16683">
        <v>27676</v>
      </c>
      <c r="J16683" t="s">
        <v>233</v>
      </c>
      <c r="K16683" t="s">
        <v>862</v>
      </c>
      <c r="L16683" s="82">
        <v>18728</v>
      </c>
      <c r="M16683" t="s">
        <v>17838</v>
      </c>
    </row>
    <row r="16684" spans="9:13" x14ac:dyDescent="0.25">
      <c r="I16684">
        <v>27677</v>
      </c>
      <c r="J16684" t="s">
        <v>720</v>
      </c>
      <c r="K16684" t="s">
        <v>864</v>
      </c>
      <c r="L16684" s="82">
        <v>18866</v>
      </c>
      <c r="M16684" t="s">
        <v>17839</v>
      </c>
    </row>
    <row r="16685" spans="9:13" x14ac:dyDescent="0.25">
      <c r="I16685">
        <v>27678</v>
      </c>
      <c r="J16685" t="s">
        <v>326</v>
      </c>
      <c r="K16685" t="s">
        <v>859</v>
      </c>
      <c r="L16685" s="82">
        <v>18882</v>
      </c>
      <c r="M16685" t="s">
        <v>17840</v>
      </c>
    </row>
    <row r="16686" spans="9:13" x14ac:dyDescent="0.25">
      <c r="I16686">
        <v>27679</v>
      </c>
      <c r="J16686" t="s">
        <v>577</v>
      </c>
      <c r="K16686" t="s">
        <v>833</v>
      </c>
      <c r="L16686" s="82">
        <v>18976</v>
      </c>
      <c r="M16686" t="s">
        <v>17841</v>
      </c>
    </row>
    <row r="16687" spans="9:13" x14ac:dyDescent="0.25">
      <c r="I16687">
        <v>27680</v>
      </c>
      <c r="J16687" t="s">
        <v>514</v>
      </c>
      <c r="K16687" t="s">
        <v>940</v>
      </c>
      <c r="L16687" s="82">
        <v>18846</v>
      </c>
      <c r="M16687" t="s">
        <v>17842</v>
      </c>
    </row>
    <row r="16688" spans="9:13" x14ac:dyDescent="0.25">
      <c r="I16688">
        <v>27681</v>
      </c>
      <c r="J16688" t="s">
        <v>316</v>
      </c>
      <c r="K16688" t="s">
        <v>477</v>
      </c>
      <c r="L16688" s="82">
        <v>18789</v>
      </c>
      <c r="M16688" t="s">
        <v>17843</v>
      </c>
    </row>
    <row r="16689" spans="9:13" x14ac:dyDescent="0.25">
      <c r="I16689">
        <v>27682</v>
      </c>
      <c r="J16689" t="s">
        <v>183</v>
      </c>
      <c r="K16689" t="s">
        <v>596</v>
      </c>
      <c r="L16689" s="82">
        <v>18577</v>
      </c>
      <c r="M16689" t="s">
        <v>17844</v>
      </c>
    </row>
    <row r="16690" spans="9:13" x14ac:dyDescent="0.25">
      <c r="I16690">
        <v>27683</v>
      </c>
      <c r="J16690" t="s">
        <v>318</v>
      </c>
      <c r="K16690" t="s">
        <v>874</v>
      </c>
      <c r="L16690" s="82">
        <v>17938</v>
      </c>
      <c r="M16690" t="s">
        <v>17845</v>
      </c>
    </row>
    <row r="16691" spans="9:13" x14ac:dyDescent="0.25">
      <c r="I16691">
        <v>27684</v>
      </c>
      <c r="J16691" t="s">
        <v>515</v>
      </c>
      <c r="K16691" t="s">
        <v>918</v>
      </c>
      <c r="L16691" s="82">
        <v>18258</v>
      </c>
      <c r="M16691" t="s">
        <v>17846</v>
      </c>
    </row>
    <row r="16692" spans="9:13" x14ac:dyDescent="0.25">
      <c r="I16692">
        <v>27685</v>
      </c>
      <c r="J16692" t="s">
        <v>308</v>
      </c>
      <c r="K16692" t="s">
        <v>823</v>
      </c>
      <c r="L16692" s="82">
        <v>23332</v>
      </c>
      <c r="M16692" t="s">
        <v>17847</v>
      </c>
    </row>
    <row r="16693" spans="9:13" x14ac:dyDescent="0.25">
      <c r="I16693">
        <v>27686</v>
      </c>
      <c r="J16693" t="s">
        <v>518</v>
      </c>
      <c r="K16693" t="s">
        <v>842</v>
      </c>
      <c r="L16693" s="82">
        <v>23150</v>
      </c>
      <c r="M16693" t="s">
        <v>17848</v>
      </c>
    </row>
    <row r="16694" spans="9:13" x14ac:dyDescent="0.25">
      <c r="I16694">
        <v>27687</v>
      </c>
      <c r="J16694" t="s">
        <v>446</v>
      </c>
      <c r="K16694" t="s">
        <v>990</v>
      </c>
      <c r="L16694" s="82">
        <v>23311</v>
      </c>
      <c r="M16694" t="s">
        <v>17849</v>
      </c>
    </row>
    <row r="16695" spans="9:13" x14ac:dyDescent="0.25">
      <c r="I16695">
        <v>27688</v>
      </c>
      <c r="J16695" t="s">
        <v>375</v>
      </c>
      <c r="K16695" t="s">
        <v>980</v>
      </c>
      <c r="L16695" s="82">
        <v>23190</v>
      </c>
      <c r="M16695" t="s">
        <v>17850</v>
      </c>
    </row>
    <row r="16696" spans="9:13" x14ac:dyDescent="0.25">
      <c r="I16696">
        <v>27689</v>
      </c>
      <c r="J16696" t="s">
        <v>170</v>
      </c>
      <c r="K16696" t="s">
        <v>833</v>
      </c>
      <c r="L16696" s="82">
        <v>23147</v>
      </c>
      <c r="M16696" t="s">
        <v>17851</v>
      </c>
    </row>
    <row r="16697" spans="9:13" x14ac:dyDescent="0.25">
      <c r="I16697">
        <v>27690</v>
      </c>
      <c r="J16697" t="s">
        <v>180</v>
      </c>
      <c r="K16697" t="s">
        <v>878</v>
      </c>
      <c r="L16697" s="82">
        <v>24642</v>
      </c>
      <c r="M16697" t="s">
        <v>17852</v>
      </c>
    </row>
    <row r="16698" spans="9:13" x14ac:dyDescent="0.25">
      <c r="I16698">
        <v>27691</v>
      </c>
      <c r="J16698" t="s">
        <v>321</v>
      </c>
      <c r="K16698" t="s">
        <v>919</v>
      </c>
      <c r="L16698" s="82">
        <v>24610</v>
      </c>
      <c r="M16698" t="s">
        <v>17853</v>
      </c>
    </row>
    <row r="16699" spans="9:13" x14ac:dyDescent="0.25">
      <c r="I16699">
        <v>27692</v>
      </c>
      <c r="J16699" t="s">
        <v>521</v>
      </c>
      <c r="K16699" t="s">
        <v>866</v>
      </c>
      <c r="L16699" s="82">
        <v>24627</v>
      </c>
      <c r="M16699" t="s">
        <v>17854</v>
      </c>
    </row>
    <row r="16700" spans="9:13" x14ac:dyDescent="0.25">
      <c r="I16700">
        <v>27693</v>
      </c>
      <c r="J16700" t="s">
        <v>387</v>
      </c>
      <c r="K16700" t="s">
        <v>827</v>
      </c>
      <c r="L16700" s="82">
        <v>24741</v>
      </c>
      <c r="M16700" t="s">
        <v>17855</v>
      </c>
    </row>
    <row r="16701" spans="9:13" x14ac:dyDescent="0.25">
      <c r="I16701">
        <v>27694</v>
      </c>
      <c r="J16701" t="s">
        <v>726</v>
      </c>
      <c r="K16701" t="s">
        <v>921</v>
      </c>
      <c r="L16701" s="82">
        <v>22783</v>
      </c>
      <c r="M16701" t="s">
        <v>17856</v>
      </c>
    </row>
    <row r="16702" spans="9:13" x14ac:dyDescent="0.25">
      <c r="I16702">
        <v>27695</v>
      </c>
      <c r="J16702" t="s">
        <v>253</v>
      </c>
      <c r="K16702" t="s">
        <v>903</v>
      </c>
      <c r="L16702" s="82">
        <v>22873</v>
      </c>
      <c r="M16702" t="s">
        <v>17857</v>
      </c>
    </row>
    <row r="16703" spans="9:13" x14ac:dyDescent="0.25">
      <c r="I16703">
        <v>27696</v>
      </c>
      <c r="J16703" t="s">
        <v>150</v>
      </c>
      <c r="K16703" t="s">
        <v>1003</v>
      </c>
      <c r="L16703" s="82">
        <v>22921</v>
      </c>
      <c r="M16703" t="s">
        <v>17858</v>
      </c>
    </row>
    <row r="16704" spans="9:13" x14ac:dyDescent="0.25">
      <c r="I16704">
        <v>27697</v>
      </c>
      <c r="J16704" t="s">
        <v>426</v>
      </c>
      <c r="K16704" t="s">
        <v>853</v>
      </c>
      <c r="L16704" s="82">
        <v>22340</v>
      </c>
      <c r="M16704" t="s">
        <v>17859</v>
      </c>
    </row>
    <row r="16705" spans="9:13" x14ac:dyDescent="0.25">
      <c r="I16705">
        <v>27698</v>
      </c>
      <c r="J16705" t="s">
        <v>448</v>
      </c>
      <c r="K16705" t="s">
        <v>1001</v>
      </c>
      <c r="L16705" s="82">
        <v>22295</v>
      </c>
      <c r="M16705" t="s">
        <v>17860</v>
      </c>
    </row>
    <row r="16706" spans="9:13" x14ac:dyDescent="0.25">
      <c r="I16706">
        <v>27699</v>
      </c>
      <c r="J16706" t="s">
        <v>552</v>
      </c>
      <c r="K16706" t="s">
        <v>950</v>
      </c>
      <c r="L16706" s="82">
        <v>22595</v>
      </c>
      <c r="M16706" t="s">
        <v>17861</v>
      </c>
    </row>
    <row r="16707" spans="9:13" x14ac:dyDescent="0.25">
      <c r="I16707">
        <v>27700</v>
      </c>
      <c r="J16707" t="s">
        <v>651</v>
      </c>
      <c r="K16707" t="s">
        <v>883</v>
      </c>
      <c r="L16707" s="82">
        <v>11150</v>
      </c>
      <c r="M16707" t="s">
        <v>17862</v>
      </c>
    </row>
    <row r="16708" spans="9:13" x14ac:dyDescent="0.25">
      <c r="I16708">
        <v>27701</v>
      </c>
      <c r="J16708" t="s">
        <v>462</v>
      </c>
      <c r="K16708" t="s">
        <v>375</v>
      </c>
      <c r="L16708" s="82">
        <v>21956</v>
      </c>
      <c r="M16708" t="s">
        <v>17863</v>
      </c>
    </row>
    <row r="16709" spans="9:13" x14ac:dyDescent="0.25">
      <c r="I16709">
        <v>27702</v>
      </c>
      <c r="J16709" t="s">
        <v>436</v>
      </c>
      <c r="K16709" t="s">
        <v>832</v>
      </c>
      <c r="L16709" s="82">
        <v>21992</v>
      </c>
      <c r="M16709" t="s">
        <v>17864</v>
      </c>
    </row>
    <row r="16710" spans="9:13" x14ac:dyDescent="0.25">
      <c r="I16710">
        <v>27703</v>
      </c>
      <c r="J16710" t="s">
        <v>250</v>
      </c>
      <c r="K16710" t="s">
        <v>878</v>
      </c>
      <c r="L16710" s="82">
        <v>21831</v>
      </c>
      <c r="M16710" t="s">
        <v>17865</v>
      </c>
    </row>
    <row r="16711" spans="9:13" x14ac:dyDescent="0.25">
      <c r="I16711">
        <v>27704</v>
      </c>
      <c r="J16711" t="s">
        <v>176</v>
      </c>
      <c r="K16711" t="s">
        <v>938</v>
      </c>
      <c r="L16711" s="82">
        <v>12385</v>
      </c>
      <c r="M16711" t="s">
        <v>17866</v>
      </c>
    </row>
    <row r="16712" spans="9:13" x14ac:dyDescent="0.25">
      <c r="I16712">
        <v>27705</v>
      </c>
      <c r="J16712" t="s">
        <v>449</v>
      </c>
      <c r="K16712" t="s">
        <v>970</v>
      </c>
      <c r="L16712" s="82">
        <v>24058</v>
      </c>
      <c r="M16712" t="s">
        <v>17867</v>
      </c>
    </row>
    <row r="16713" spans="9:13" x14ac:dyDescent="0.25">
      <c r="I16713">
        <v>27706</v>
      </c>
      <c r="J16713" t="s">
        <v>271</v>
      </c>
      <c r="K16713" t="s">
        <v>862</v>
      </c>
      <c r="L16713" s="82">
        <v>23550</v>
      </c>
      <c r="M16713" t="s">
        <v>17868</v>
      </c>
    </row>
    <row r="16714" spans="9:13" x14ac:dyDescent="0.25">
      <c r="I16714">
        <v>27707</v>
      </c>
      <c r="J16714" t="s">
        <v>437</v>
      </c>
      <c r="K16714" t="s">
        <v>879</v>
      </c>
      <c r="L16714" s="82">
        <v>23642</v>
      </c>
      <c r="M16714" t="s">
        <v>17869</v>
      </c>
    </row>
    <row r="16715" spans="9:13" x14ac:dyDescent="0.25">
      <c r="I16715">
        <v>27708</v>
      </c>
      <c r="J16715" t="s">
        <v>558</v>
      </c>
      <c r="K16715" t="s">
        <v>919</v>
      </c>
      <c r="L16715" s="82">
        <v>23549</v>
      </c>
      <c r="M16715" t="s">
        <v>17870</v>
      </c>
    </row>
    <row r="16716" spans="9:13" x14ac:dyDescent="0.25">
      <c r="I16716">
        <v>27709</v>
      </c>
      <c r="J16716" t="s">
        <v>614</v>
      </c>
      <c r="K16716" t="s">
        <v>866</v>
      </c>
      <c r="L16716" s="82">
        <v>23114</v>
      </c>
      <c r="M16716" t="s">
        <v>17871</v>
      </c>
    </row>
    <row r="16717" spans="9:13" x14ac:dyDescent="0.25">
      <c r="I16717">
        <v>27710</v>
      </c>
      <c r="J16717" t="s">
        <v>357</v>
      </c>
      <c r="K16717" t="s">
        <v>526</v>
      </c>
      <c r="L16717" s="82">
        <v>23183</v>
      </c>
      <c r="M16717" t="s">
        <v>17872</v>
      </c>
    </row>
    <row r="16718" spans="9:13" x14ac:dyDescent="0.25">
      <c r="I16718">
        <v>27711</v>
      </c>
      <c r="J16718" t="s">
        <v>524</v>
      </c>
      <c r="K16718" t="s">
        <v>927</v>
      </c>
      <c r="L16718" s="82">
        <v>23031</v>
      </c>
      <c r="M16718" t="s">
        <v>17873</v>
      </c>
    </row>
    <row r="16719" spans="9:13" x14ac:dyDescent="0.25">
      <c r="I16719">
        <v>27712</v>
      </c>
      <c r="J16719" t="s">
        <v>672</v>
      </c>
      <c r="K16719" t="s">
        <v>868</v>
      </c>
      <c r="L16719" s="82">
        <v>22927</v>
      </c>
      <c r="M16719" t="s">
        <v>17874</v>
      </c>
    </row>
    <row r="16720" spans="9:13" x14ac:dyDescent="0.25">
      <c r="I16720">
        <v>27713</v>
      </c>
      <c r="J16720" t="s">
        <v>392</v>
      </c>
      <c r="K16720" t="s">
        <v>847</v>
      </c>
      <c r="L16720" s="82">
        <v>22380</v>
      </c>
      <c r="M16720" t="s">
        <v>17875</v>
      </c>
    </row>
    <row r="16721" spans="9:13" x14ac:dyDescent="0.25">
      <c r="I16721">
        <v>27714</v>
      </c>
      <c r="J16721" t="s">
        <v>516</v>
      </c>
      <c r="K16721" t="s">
        <v>970</v>
      </c>
      <c r="L16721" s="82">
        <v>22363</v>
      </c>
      <c r="M16721" t="s">
        <v>17876</v>
      </c>
    </row>
    <row r="16722" spans="9:13" x14ac:dyDescent="0.25">
      <c r="I16722">
        <v>27715</v>
      </c>
      <c r="J16722" t="s">
        <v>361</v>
      </c>
      <c r="K16722" t="s">
        <v>262</v>
      </c>
      <c r="L16722" s="82">
        <v>22439</v>
      </c>
      <c r="M16722" t="s">
        <v>17877</v>
      </c>
    </row>
    <row r="16723" spans="9:13" x14ac:dyDescent="0.25">
      <c r="I16723">
        <v>27716</v>
      </c>
      <c r="J16723" t="s">
        <v>633</v>
      </c>
      <c r="K16723" t="s">
        <v>851</v>
      </c>
      <c r="L16723" s="82">
        <v>22557</v>
      </c>
      <c r="M16723" t="s">
        <v>17878</v>
      </c>
    </row>
    <row r="16724" spans="9:13" x14ac:dyDescent="0.25">
      <c r="I16724">
        <v>27717</v>
      </c>
      <c r="J16724" t="s">
        <v>181</v>
      </c>
      <c r="K16724" t="s">
        <v>938</v>
      </c>
      <c r="L16724" s="82">
        <v>22316</v>
      </c>
      <c r="M16724" t="s">
        <v>17879</v>
      </c>
    </row>
    <row r="16725" spans="9:13" x14ac:dyDescent="0.25">
      <c r="I16725">
        <v>27718</v>
      </c>
      <c r="J16725" t="s">
        <v>406</v>
      </c>
      <c r="K16725" t="s">
        <v>965</v>
      </c>
      <c r="L16725" s="82">
        <v>22427</v>
      </c>
      <c r="M16725" t="s">
        <v>17880</v>
      </c>
    </row>
    <row r="16726" spans="9:13" x14ac:dyDescent="0.25">
      <c r="I16726">
        <v>27719</v>
      </c>
      <c r="J16726" t="s">
        <v>189</v>
      </c>
      <c r="K16726" t="s">
        <v>841</v>
      </c>
      <c r="L16726" s="82">
        <v>22598</v>
      </c>
      <c r="M16726" t="s">
        <v>17881</v>
      </c>
    </row>
    <row r="16727" spans="9:13" x14ac:dyDescent="0.25">
      <c r="I16727">
        <v>27720</v>
      </c>
      <c r="J16727" t="s">
        <v>350</v>
      </c>
      <c r="K16727" t="s">
        <v>838</v>
      </c>
      <c r="L16727" s="82">
        <v>22162</v>
      </c>
      <c r="M16727" t="s">
        <v>17882</v>
      </c>
    </row>
    <row r="16728" spans="9:13" x14ac:dyDescent="0.25">
      <c r="I16728">
        <v>27721</v>
      </c>
      <c r="J16728" t="s">
        <v>479</v>
      </c>
      <c r="K16728" t="s">
        <v>970</v>
      </c>
      <c r="L16728" s="82">
        <v>20465</v>
      </c>
      <c r="M16728" t="s">
        <v>17883</v>
      </c>
    </row>
    <row r="16729" spans="9:13" x14ac:dyDescent="0.25">
      <c r="I16729">
        <v>27722</v>
      </c>
      <c r="J16729" t="s">
        <v>426</v>
      </c>
      <c r="K16729" t="s">
        <v>968</v>
      </c>
      <c r="L16729" s="82">
        <v>20761</v>
      </c>
      <c r="M16729" t="s">
        <v>17884</v>
      </c>
    </row>
    <row r="16730" spans="9:13" x14ac:dyDescent="0.25">
      <c r="I16730">
        <v>27723</v>
      </c>
      <c r="J16730" t="s">
        <v>608</v>
      </c>
      <c r="K16730" t="s">
        <v>1072</v>
      </c>
      <c r="L16730" s="82">
        <v>19650</v>
      </c>
      <c r="M16730" t="s">
        <v>17885</v>
      </c>
    </row>
    <row r="16731" spans="9:13" x14ac:dyDescent="0.25">
      <c r="I16731">
        <v>27724</v>
      </c>
      <c r="J16731" t="s">
        <v>538</v>
      </c>
      <c r="K16731" t="s">
        <v>664</v>
      </c>
      <c r="L16731" s="82">
        <v>27905</v>
      </c>
      <c r="M16731" t="s">
        <v>17886</v>
      </c>
    </row>
    <row r="16732" spans="9:13" x14ac:dyDescent="0.25">
      <c r="I16732">
        <v>27725</v>
      </c>
      <c r="J16732" t="s">
        <v>496</v>
      </c>
      <c r="K16732" t="s">
        <v>991</v>
      </c>
      <c r="L16732" s="82">
        <v>29445</v>
      </c>
      <c r="M16732" t="s">
        <v>17887</v>
      </c>
    </row>
    <row r="16733" spans="9:13" x14ac:dyDescent="0.25">
      <c r="I16733">
        <v>27726</v>
      </c>
      <c r="J16733" t="s">
        <v>535</v>
      </c>
      <c r="K16733" t="s">
        <v>995</v>
      </c>
      <c r="L16733" s="82">
        <v>29306</v>
      </c>
      <c r="M16733" t="s">
        <v>17888</v>
      </c>
    </row>
    <row r="16734" spans="9:13" x14ac:dyDescent="0.25">
      <c r="I16734">
        <v>27727</v>
      </c>
      <c r="J16734" t="s">
        <v>163</v>
      </c>
      <c r="K16734" t="s">
        <v>837</v>
      </c>
      <c r="L16734" s="82">
        <v>28935</v>
      </c>
      <c r="M16734" t="s">
        <v>17889</v>
      </c>
    </row>
    <row r="16735" spans="9:13" x14ac:dyDescent="0.25">
      <c r="I16735">
        <v>27728</v>
      </c>
      <c r="J16735" t="s">
        <v>437</v>
      </c>
      <c r="K16735" t="s">
        <v>905</v>
      </c>
      <c r="L16735" s="82">
        <v>13728</v>
      </c>
      <c r="M16735" t="s">
        <v>17890</v>
      </c>
    </row>
    <row r="16736" spans="9:13" x14ac:dyDescent="0.25">
      <c r="I16736">
        <v>27729</v>
      </c>
      <c r="J16736" t="s">
        <v>535</v>
      </c>
      <c r="K16736" t="s">
        <v>888</v>
      </c>
      <c r="L16736" s="82">
        <v>28809</v>
      </c>
      <c r="M16736" t="s">
        <v>17891</v>
      </c>
    </row>
    <row r="16737" spans="9:13" x14ac:dyDescent="0.25">
      <c r="I16737">
        <v>27730</v>
      </c>
      <c r="J16737" t="s">
        <v>448</v>
      </c>
      <c r="K16737" t="s">
        <v>887</v>
      </c>
      <c r="L16737" s="82">
        <v>28730</v>
      </c>
      <c r="M16737" t="s">
        <v>17892</v>
      </c>
    </row>
    <row r="16738" spans="9:13" x14ac:dyDescent="0.25">
      <c r="I16738">
        <v>27731</v>
      </c>
      <c r="J16738" t="s">
        <v>288</v>
      </c>
      <c r="K16738" t="s">
        <v>965</v>
      </c>
      <c r="L16738" s="82">
        <v>28737</v>
      </c>
      <c r="M16738" t="s">
        <v>17893</v>
      </c>
    </row>
    <row r="16739" spans="9:13" x14ac:dyDescent="0.25">
      <c r="I16739">
        <v>27732</v>
      </c>
      <c r="J16739" t="s">
        <v>450</v>
      </c>
      <c r="K16739" t="s">
        <v>126</v>
      </c>
      <c r="L16739" s="82">
        <v>28637</v>
      </c>
      <c r="M16739" t="s">
        <v>17894</v>
      </c>
    </row>
    <row r="16740" spans="9:13" x14ac:dyDescent="0.25">
      <c r="I16740">
        <v>27733</v>
      </c>
      <c r="J16740" t="s">
        <v>715</v>
      </c>
      <c r="K16740" t="s">
        <v>981</v>
      </c>
      <c r="L16740" s="82">
        <v>14094</v>
      </c>
      <c r="M16740" t="s">
        <v>17895</v>
      </c>
    </row>
    <row r="16741" spans="9:13" x14ac:dyDescent="0.25">
      <c r="I16741">
        <v>27734</v>
      </c>
      <c r="J16741" t="s">
        <v>517</v>
      </c>
      <c r="K16741" t="s">
        <v>971</v>
      </c>
      <c r="L16741" s="82">
        <v>28162</v>
      </c>
      <c r="M16741" t="s">
        <v>17896</v>
      </c>
    </row>
    <row r="16742" spans="9:13" x14ac:dyDescent="0.25">
      <c r="I16742">
        <v>27735</v>
      </c>
      <c r="J16742" t="s">
        <v>513</v>
      </c>
      <c r="K16742" t="s">
        <v>939</v>
      </c>
      <c r="L16742" s="82">
        <v>28296</v>
      </c>
      <c r="M16742" t="s">
        <v>17897</v>
      </c>
    </row>
    <row r="16743" spans="9:13" x14ac:dyDescent="0.25">
      <c r="I16743">
        <v>27736</v>
      </c>
      <c r="J16743" t="s">
        <v>511</v>
      </c>
      <c r="K16743" t="s">
        <v>836</v>
      </c>
      <c r="L16743" s="82">
        <v>28358</v>
      </c>
      <c r="M16743" t="s">
        <v>17898</v>
      </c>
    </row>
    <row r="16744" spans="9:13" x14ac:dyDescent="0.25">
      <c r="I16744">
        <v>27737</v>
      </c>
      <c r="J16744" t="s">
        <v>597</v>
      </c>
      <c r="K16744" t="s">
        <v>344</v>
      </c>
      <c r="L16744" s="82">
        <v>28389</v>
      </c>
      <c r="M16744" t="s">
        <v>17899</v>
      </c>
    </row>
    <row r="16745" spans="9:13" x14ac:dyDescent="0.25">
      <c r="I16745">
        <v>27738</v>
      </c>
      <c r="J16745" t="s">
        <v>506</v>
      </c>
      <c r="K16745" t="s">
        <v>996</v>
      </c>
      <c r="L16745" s="82">
        <v>28899</v>
      </c>
      <c r="M16745" t="s">
        <v>17900</v>
      </c>
    </row>
    <row r="16746" spans="9:13" x14ac:dyDescent="0.25">
      <c r="I16746">
        <v>27739</v>
      </c>
      <c r="J16746" t="s">
        <v>398</v>
      </c>
      <c r="K16746" t="s">
        <v>849</v>
      </c>
      <c r="L16746" s="82">
        <v>28919</v>
      </c>
      <c r="M16746" t="s">
        <v>17901</v>
      </c>
    </row>
    <row r="16747" spans="9:13" x14ac:dyDescent="0.25">
      <c r="I16747">
        <v>27740</v>
      </c>
      <c r="J16747" t="s">
        <v>730</v>
      </c>
      <c r="K16747" t="s">
        <v>853</v>
      </c>
      <c r="L16747" s="82">
        <v>28864</v>
      </c>
      <c r="M16747" t="s">
        <v>17902</v>
      </c>
    </row>
    <row r="16748" spans="9:13" x14ac:dyDescent="0.25">
      <c r="I16748">
        <v>27741</v>
      </c>
      <c r="J16748" t="s">
        <v>294</v>
      </c>
      <c r="K16748" t="s">
        <v>940</v>
      </c>
      <c r="L16748" s="82">
        <v>29082</v>
      </c>
      <c r="M16748" t="s">
        <v>17903</v>
      </c>
    </row>
    <row r="16749" spans="9:13" x14ac:dyDescent="0.25">
      <c r="I16749">
        <v>27742</v>
      </c>
      <c r="J16749" t="s">
        <v>289</v>
      </c>
      <c r="K16749" t="s">
        <v>948</v>
      </c>
      <c r="L16749" s="82">
        <v>28926</v>
      </c>
      <c r="M16749" t="s">
        <v>17904</v>
      </c>
    </row>
    <row r="16750" spans="9:13" x14ac:dyDescent="0.25">
      <c r="I16750">
        <v>27743</v>
      </c>
      <c r="J16750" t="s">
        <v>631</v>
      </c>
      <c r="K16750" t="s">
        <v>856</v>
      </c>
      <c r="L16750" s="82">
        <v>15185</v>
      </c>
      <c r="M16750" t="s">
        <v>17905</v>
      </c>
    </row>
    <row r="16751" spans="9:13" x14ac:dyDescent="0.25">
      <c r="I16751">
        <v>27744</v>
      </c>
      <c r="J16751" t="s">
        <v>201</v>
      </c>
      <c r="K16751" t="s">
        <v>970</v>
      </c>
      <c r="L16751" s="82">
        <v>15691</v>
      </c>
      <c r="M16751" t="s">
        <v>17906</v>
      </c>
    </row>
    <row r="16752" spans="9:13" x14ac:dyDescent="0.25">
      <c r="I16752">
        <v>27745</v>
      </c>
      <c r="J16752" t="s">
        <v>218</v>
      </c>
      <c r="K16752" t="s">
        <v>860</v>
      </c>
      <c r="L16752" s="82">
        <v>15778</v>
      </c>
      <c r="M16752" t="s">
        <v>17907</v>
      </c>
    </row>
    <row r="16753" spans="9:13" x14ac:dyDescent="0.25">
      <c r="I16753">
        <v>27746</v>
      </c>
      <c r="J16753" t="s">
        <v>623</v>
      </c>
      <c r="K16753" t="s">
        <v>869</v>
      </c>
      <c r="L16753" s="82">
        <v>15747</v>
      </c>
      <c r="M16753" t="s">
        <v>17908</v>
      </c>
    </row>
    <row r="16754" spans="9:13" x14ac:dyDescent="0.25">
      <c r="I16754">
        <v>27747</v>
      </c>
      <c r="J16754" t="s">
        <v>278</v>
      </c>
      <c r="K16754" t="s">
        <v>875</v>
      </c>
      <c r="L16754" s="82">
        <v>27861</v>
      </c>
      <c r="M16754" t="s">
        <v>17909</v>
      </c>
    </row>
    <row r="16755" spans="9:13" x14ac:dyDescent="0.25">
      <c r="I16755">
        <v>27748</v>
      </c>
      <c r="J16755" t="s">
        <v>297</v>
      </c>
      <c r="K16755" t="s">
        <v>917</v>
      </c>
      <c r="L16755" s="82">
        <v>27967</v>
      </c>
      <c r="M16755" t="s">
        <v>17910</v>
      </c>
    </row>
    <row r="16756" spans="9:13" x14ac:dyDescent="0.25">
      <c r="I16756">
        <v>27749</v>
      </c>
      <c r="J16756" t="s">
        <v>332</v>
      </c>
      <c r="K16756" t="s">
        <v>889</v>
      </c>
      <c r="L16756" s="82">
        <v>28085</v>
      </c>
      <c r="M16756" t="s">
        <v>17911</v>
      </c>
    </row>
    <row r="16757" spans="9:13" x14ac:dyDescent="0.25">
      <c r="I16757">
        <v>27750</v>
      </c>
      <c r="J16757" t="s">
        <v>523</v>
      </c>
      <c r="K16757" t="s">
        <v>888</v>
      </c>
      <c r="L16757" s="82">
        <v>27921</v>
      </c>
      <c r="M16757" t="s">
        <v>17912</v>
      </c>
    </row>
    <row r="16758" spans="9:13" x14ac:dyDescent="0.25">
      <c r="I16758">
        <v>27751</v>
      </c>
      <c r="J16758" t="s">
        <v>512</v>
      </c>
      <c r="K16758" t="s">
        <v>935</v>
      </c>
      <c r="L16758" s="82">
        <v>28069</v>
      </c>
      <c r="M16758" t="s">
        <v>17913</v>
      </c>
    </row>
    <row r="16759" spans="9:13" x14ac:dyDescent="0.25">
      <c r="I16759">
        <v>27752</v>
      </c>
      <c r="J16759" t="s">
        <v>349</v>
      </c>
      <c r="K16759" t="s">
        <v>876</v>
      </c>
      <c r="L16759" s="82">
        <v>27537</v>
      </c>
      <c r="M16759" t="s">
        <v>17914</v>
      </c>
    </row>
    <row r="16760" spans="9:13" x14ac:dyDescent="0.25">
      <c r="I16760">
        <v>27753</v>
      </c>
      <c r="J16760" t="s">
        <v>598</v>
      </c>
      <c r="K16760" t="s">
        <v>363</v>
      </c>
      <c r="L16760" s="82">
        <v>27721</v>
      </c>
      <c r="M16760" t="s">
        <v>17915</v>
      </c>
    </row>
    <row r="16761" spans="9:13" x14ac:dyDescent="0.25">
      <c r="I16761">
        <v>27754</v>
      </c>
      <c r="J16761" t="s">
        <v>270</v>
      </c>
      <c r="K16761" t="s">
        <v>854</v>
      </c>
      <c r="L16761" s="82">
        <v>27043</v>
      </c>
      <c r="M16761" t="s">
        <v>17916</v>
      </c>
    </row>
    <row r="16762" spans="9:13" x14ac:dyDescent="0.25">
      <c r="I16762">
        <v>27755</v>
      </c>
      <c r="J16762" t="s">
        <v>226</v>
      </c>
      <c r="K16762" t="s">
        <v>834</v>
      </c>
      <c r="L16762" s="82">
        <v>27285</v>
      </c>
      <c r="M16762" t="s">
        <v>17917</v>
      </c>
    </row>
    <row r="16763" spans="9:13" x14ac:dyDescent="0.25">
      <c r="I16763">
        <v>27756</v>
      </c>
      <c r="J16763" t="s">
        <v>207</v>
      </c>
      <c r="K16763" t="s">
        <v>960</v>
      </c>
      <c r="L16763" s="82">
        <v>24010</v>
      </c>
      <c r="M16763" t="s">
        <v>17918</v>
      </c>
    </row>
    <row r="16764" spans="9:13" x14ac:dyDescent="0.25">
      <c r="I16764">
        <v>27757</v>
      </c>
      <c r="J16764" t="s">
        <v>729</v>
      </c>
      <c r="K16764" t="s">
        <v>1018</v>
      </c>
      <c r="L16764" s="82">
        <v>23943</v>
      </c>
      <c r="M16764" t="s">
        <v>17919</v>
      </c>
    </row>
    <row r="16765" spans="9:13" x14ac:dyDescent="0.25">
      <c r="I16765">
        <v>27758</v>
      </c>
      <c r="J16765" t="s">
        <v>360</v>
      </c>
      <c r="K16765" t="s">
        <v>887</v>
      </c>
      <c r="L16765" s="82">
        <v>23818</v>
      </c>
      <c r="M16765" t="s">
        <v>17920</v>
      </c>
    </row>
    <row r="16766" spans="9:13" x14ac:dyDescent="0.25">
      <c r="I16766">
        <v>27759</v>
      </c>
      <c r="J16766" t="s">
        <v>467</v>
      </c>
      <c r="K16766" t="s">
        <v>929</v>
      </c>
      <c r="L16766" s="82">
        <v>23872</v>
      </c>
      <c r="M16766" t="s">
        <v>17921</v>
      </c>
    </row>
    <row r="16767" spans="9:13" x14ac:dyDescent="0.25">
      <c r="I16767">
        <v>27760</v>
      </c>
      <c r="J16767" t="s">
        <v>242</v>
      </c>
      <c r="K16767" t="s">
        <v>602</v>
      </c>
      <c r="L16767" s="82">
        <v>25181</v>
      </c>
      <c r="M16767" t="s">
        <v>17922</v>
      </c>
    </row>
    <row r="16768" spans="9:13" x14ac:dyDescent="0.25">
      <c r="I16768">
        <v>27761</v>
      </c>
      <c r="J16768" t="s">
        <v>576</v>
      </c>
      <c r="K16768" t="s">
        <v>990</v>
      </c>
      <c r="L16768" s="82">
        <v>24990</v>
      </c>
      <c r="M16768" t="s">
        <v>17923</v>
      </c>
    </row>
    <row r="16769" spans="9:13" x14ac:dyDescent="0.25">
      <c r="I16769">
        <v>27762</v>
      </c>
      <c r="J16769" t="s">
        <v>377</v>
      </c>
      <c r="K16769" t="s">
        <v>850</v>
      </c>
      <c r="L16769" s="82">
        <v>25011</v>
      </c>
      <c r="M16769" t="s">
        <v>17924</v>
      </c>
    </row>
    <row r="16770" spans="9:13" x14ac:dyDescent="0.25">
      <c r="I16770">
        <v>27763</v>
      </c>
      <c r="J16770" t="s">
        <v>301</v>
      </c>
      <c r="K16770" t="s">
        <v>910</v>
      </c>
      <c r="L16770" s="82">
        <v>24726</v>
      </c>
      <c r="M16770" t="s">
        <v>17925</v>
      </c>
    </row>
    <row r="16771" spans="9:13" x14ac:dyDescent="0.25">
      <c r="I16771">
        <v>27764</v>
      </c>
      <c r="J16771" t="s">
        <v>193</v>
      </c>
      <c r="K16771" t="s">
        <v>974</v>
      </c>
      <c r="L16771" s="82">
        <v>24791</v>
      </c>
      <c r="M16771" t="s">
        <v>17926</v>
      </c>
    </row>
    <row r="16772" spans="9:13" x14ac:dyDescent="0.25">
      <c r="I16772">
        <v>27765</v>
      </c>
      <c r="J16772" t="s">
        <v>525</v>
      </c>
      <c r="K16772" t="s">
        <v>927</v>
      </c>
      <c r="L16772" s="82">
        <v>24671</v>
      </c>
      <c r="M16772" t="s">
        <v>17927</v>
      </c>
    </row>
    <row r="16773" spans="9:13" x14ac:dyDescent="0.25">
      <c r="I16773">
        <v>27766</v>
      </c>
      <c r="J16773" t="s">
        <v>462</v>
      </c>
      <c r="K16773" t="s">
        <v>954</v>
      </c>
      <c r="L16773" s="82">
        <v>24572</v>
      </c>
      <c r="M16773" t="s">
        <v>17928</v>
      </c>
    </row>
    <row r="16774" spans="9:13" x14ac:dyDescent="0.25">
      <c r="I16774">
        <v>27767</v>
      </c>
      <c r="J16774" t="s">
        <v>446</v>
      </c>
      <c r="K16774" t="s">
        <v>883</v>
      </c>
      <c r="L16774" s="82">
        <v>24755</v>
      </c>
      <c r="M16774" t="s">
        <v>17929</v>
      </c>
    </row>
    <row r="16775" spans="9:13" x14ac:dyDescent="0.25">
      <c r="I16775">
        <v>27768</v>
      </c>
      <c r="J16775" t="s">
        <v>200</v>
      </c>
      <c r="K16775" t="s">
        <v>990</v>
      </c>
      <c r="L16775" s="82">
        <v>24551</v>
      </c>
      <c r="M16775" t="s">
        <v>17930</v>
      </c>
    </row>
    <row r="16776" spans="9:13" x14ac:dyDescent="0.25">
      <c r="I16776">
        <v>27769</v>
      </c>
      <c r="J16776" t="s">
        <v>398</v>
      </c>
      <c r="K16776" t="s">
        <v>990</v>
      </c>
      <c r="L16776" s="82">
        <v>24596</v>
      </c>
      <c r="M16776" t="s">
        <v>17931</v>
      </c>
    </row>
    <row r="16777" spans="9:13" x14ac:dyDescent="0.25">
      <c r="I16777">
        <v>27770</v>
      </c>
      <c r="J16777" t="s">
        <v>648</v>
      </c>
      <c r="K16777" t="s">
        <v>847</v>
      </c>
      <c r="L16777" s="82">
        <v>24596</v>
      </c>
      <c r="M16777" t="s">
        <v>17932</v>
      </c>
    </row>
    <row r="16778" spans="9:13" x14ac:dyDescent="0.25">
      <c r="I16778">
        <v>27771</v>
      </c>
      <c r="J16778" t="s">
        <v>364</v>
      </c>
      <c r="K16778" t="s">
        <v>981</v>
      </c>
      <c r="L16778" s="82">
        <v>24670</v>
      </c>
      <c r="M16778" t="s">
        <v>17933</v>
      </c>
    </row>
    <row r="16779" spans="9:13" x14ac:dyDescent="0.25">
      <c r="I16779">
        <v>27772</v>
      </c>
      <c r="J16779" t="s">
        <v>482</v>
      </c>
      <c r="K16779" t="s">
        <v>919</v>
      </c>
      <c r="L16779" s="82">
        <v>24189</v>
      </c>
      <c r="M16779" t="s">
        <v>17934</v>
      </c>
    </row>
    <row r="16780" spans="9:13" x14ac:dyDescent="0.25">
      <c r="I16780">
        <v>27773</v>
      </c>
      <c r="J16780" t="s">
        <v>196</v>
      </c>
      <c r="K16780" t="s">
        <v>946</v>
      </c>
      <c r="L16780" s="82">
        <v>24445</v>
      </c>
      <c r="M16780" t="s">
        <v>17935</v>
      </c>
    </row>
    <row r="16781" spans="9:13" x14ac:dyDescent="0.25">
      <c r="I16781">
        <v>27774</v>
      </c>
      <c r="J16781" t="s">
        <v>185</v>
      </c>
      <c r="K16781" t="s">
        <v>868</v>
      </c>
      <c r="L16781" s="82">
        <v>24221</v>
      </c>
      <c r="M16781" t="s">
        <v>17936</v>
      </c>
    </row>
    <row r="16782" spans="9:13" x14ac:dyDescent="0.25">
      <c r="I16782">
        <v>27775</v>
      </c>
      <c r="J16782" t="s">
        <v>455</v>
      </c>
      <c r="K16782" t="s">
        <v>922</v>
      </c>
      <c r="L16782" s="82">
        <v>24820</v>
      </c>
      <c r="M16782" t="s">
        <v>17937</v>
      </c>
    </row>
    <row r="16783" spans="9:13" x14ac:dyDescent="0.25">
      <c r="I16783">
        <v>27776</v>
      </c>
      <c r="J16783" t="s">
        <v>560</v>
      </c>
      <c r="K16783" t="s">
        <v>977</v>
      </c>
      <c r="L16783" s="82">
        <v>24232</v>
      </c>
      <c r="M16783" t="s">
        <v>17938</v>
      </c>
    </row>
    <row r="16784" spans="9:13" x14ac:dyDescent="0.25">
      <c r="I16784">
        <v>27777</v>
      </c>
      <c r="J16784" t="s">
        <v>805</v>
      </c>
      <c r="K16784" t="s">
        <v>664</v>
      </c>
      <c r="L16784" s="82">
        <v>24231</v>
      </c>
      <c r="M16784" t="s">
        <v>17939</v>
      </c>
    </row>
    <row r="16785" spans="9:13" x14ac:dyDescent="0.25">
      <c r="I16785">
        <v>27778</v>
      </c>
      <c r="J16785" t="s">
        <v>728</v>
      </c>
      <c r="K16785" t="s">
        <v>856</v>
      </c>
      <c r="L16785" s="82">
        <v>24403</v>
      </c>
      <c r="M16785" t="s">
        <v>17940</v>
      </c>
    </row>
    <row r="16786" spans="9:13" x14ac:dyDescent="0.25">
      <c r="I16786">
        <v>27779</v>
      </c>
      <c r="J16786" t="s">
        <v>167</v>
      </c>
      <c r="K16786" t="s">
        <v>986</v>
      </c>
      <c r="L16786" s="82">
        <v>23799</v>
      </c>
      <c r="M16786" t="s">
        <v>17941</v>
      </c>
    </row>
    <row r="16787" spans="9:13" x14ac:dyDescent="0.25">
      <c r="I16787">
        <v>27780</v>
      </c>
      <c r="J16787" t="s">
        <v>151</v>
      </c>
      <c r="K16787" t="s">
        <v>870</v>
      </c>
      <c r="L16787" s="82">
        <v>23820</v>
      </c>
      <c r="M16787" t="s">
        <v>17942</v>
      </c>
    </row>
    <row r="16788" spans="9:13" x14ac:dyDescent="0.25">
      <c r="I16788">
        <v>27781</v>
      </c>
      <c r="J16788" t="s">
        <v>698</v>
      </c>
      <c r="K16788" t="s">
        <v>846</v>
      </c>
      <c r="L16788" s="82">
        <v>23753</v>
      </c>
      <c r="M16788" t="s">
        <v>17943</v>
      </c>
    </row>
    <row r="16789" spans="9:13" x14ac:dyDescent="0.25">
      <c r="I16789">
        <v>27782</v>
      </c>
      <c r="J16789" t="s">
        <v>298</v>
      </c>
      <c r="K16789" t="s">
        <v>857</v>
      </c>
      <c r="L16789" s="82">
        <v>23796</v>
      </c>
      <c r="M16789" t="s">
        <v>17944</v>
      </c>
    </row>
    <row r="16790" spans="9:13" x14ac:dyDescent="0.25">
      <c r="I16790">
        <v>27783</v>
      </c>
      <c r="J16790" t="s">
        <v>528</v>
      </c>
      <c r="K16790" t="s">
        <v>602</v>
      </c>
      <c r="L16790" s="82">
        <v>23787</v>
      </c>
      <c r="M16790" t="s">
        <v>17945</v>
      </c>
    </row>
    <row r="16791" spans="9:13" x14ac:dyDescent="0.25">
      <c r="I16791">
        <v>27784</v>
      </c>
      <c r="J16791" t="s">
        <v>618</v>
      </c>
      <c r="K16791" t="s">
        <v>883</v>
      </c>
      <c r="L16791" s="82">
        <v>23683</v>
      </c>
      <c r="M16791" t="s">
        <v>17946</v>
      </c>
    </row>
    <row r="16792" spans="9:13" x14ac:dyDescent="0.25">
      <c r="I16792">
        <v>27785</v>
      </c>
      <c r="J16792" t="s">
        <v>485</v>
      </c>
      <c r="K16792" t="s">
        <v>1001</v>
      </c>
      <c r="L16792" s="82">
        <v>11601</v>
      </c>
      <c r="M16792" t="s">
        <v>17947</v>
      </c>
    </row>
    <row r="16793" spans="9:13" x14ac:dyDescent="0.25">
      <c r="I16793">
        <v>27786</v>
      </c>
      <c r="J16793" t="s">
        <v>385</v>
      </c>
      <c r="K16793" t="s">
        <v>961</v>
      </c>
      <c r="L16793" s="82">
        <v>23655</v>
      </c>
      <c r="M16793" t="s">
        <v>17948</v>
      </c>
    </row>
    <row r="16794" spans="9:13" x14ac:dyDescent="0.25">
      <c r="I16794">
        <v>27787</v>
      </c>
      <c r="J16794" t="s">
        <v>580</v>
      </c>
      <c r="K16794" t="s">
        <v>851</v>
      </c>
      <c r="L16794" s="82">
        <v>23505</v>
      </c>
      <c r="M16794" t="s">
        <v>17949</v>
      </c>
    </row>
    <row r="16795" spans="9:13" x14ac:dyDescent="0.25">
      <c r="I16795">
        <v>27788</v>
      </c>
      <c r="J16795" t="s">
        <v>699</v>
      </c>
      <c r="K16795" t="s">
        <v>900</v>
      </c>
      <c r="L16795" s="82">
        <v>23247</v>
      </c>
      <c r="M16795" t="s">
        <v>17950</v>
      </c>
    </row>
    <row r="16796" spans="9:13" x14ac:dyDescent="0.25">
      <c r="I16796">
        <v>27789</v>
      </c>
      <c r="J16796" t="s">
        <v>616</v>
      </c>
      <c r="K16796" t="s">
        <v>1065</v>
      </c>
      <c r="L16796" s="82">
        <v>23226</v>
      </c>
      <c r="M16796" t="s">
        <v>17951</v>
      </c>
    </row>
    <row r="16797" spans="9:13" x14ac:dyDescent="0.25">
      <c r="I16797">
        <v>27790</v>
      </c>
      <c r="J16797" t="s">
        <v>300</v>
      </c>
      <c r="K16797" t="s">
        <v>989</v>
      </c>
      <c r="L16797" s="82">
        <v>23171</v>
      </c>
      <c r="M16797" t="s">
        <v>17952</v>
      </c>
    </row>
    <row r="16798" spans="9:13" x14ac:dyDescent="0.25">
      <c r="I16798">
        <v>27791</v>
      </c>
      <c r="J16798" t="s">
        <v>603</v>
      </c>
      <c r="K16798" t="s">
        <v>905</v>
      </c>
      <c r="L16798" s="82">
        <v>23264</v>
      </c>
      <c r="M16798" t="s">
        <v>17953</v>
      </c>
    </row>
    <row r="16799" spans="9:13" x14ac:dyDescent="0.25">
      <c r="I16799">
        <v>27792</v>
      </c>
      <c r="J16799" t="s">
        <v>158</v>
      </c>
      <c r="K16799" t="s">
        <v>999</v>
      </c>
      <c r="L16799" s="82">
        <v>23244</v>
      </c>
      <c r="M16799" t="s">
        <v>17954</v>
      </c>
    </row>
    <row r="16800" spans="9:13" x14ac:dyDescent="0.25">
      <c r="I16800">
        <v>27793</v>
      </c>
      <c r="J16800" t="s">
        <v>397</v>
      </c>
      <c r="K16800" t="s">
        <v>965</v>
      </c>
      <c r="L16800" s="82">
        <v>12304</v>
      </c>
      <c r="M16800" t="s">
        <v>17955</v>
      </c>
    </row>
    <row r="16801" spans="9:13" x14ac:dyDescent="0.25">
      <c r="I16801">
        <v>27794</v>
      </c>
      <c r="J16801" t="s">
        <v>443</v>
      </c>
      <c r="K16801" t="s">
        <v>894</v>
      </c>
      <c r="L16801" s="82">
        <v>12155</v>
      </c>
      <c r="M16801" t="s">
        <v>17956</v>
      </c>
    </row>
    <row r="16802" spans="9:13" x14ac:dyDescent="0.25">
      <c r="I16802">
        <v>27795</v>
      </c>
      <c r="J16802" t="s">
        <v>600</v>
      </c>
      <c r="K16802" t="s">
        <v>954</v>
      </c>
      <c r="L16802" s="82">
        <v>24352</v>
      </c>
      <c r="M16802" t="s">
        <v>17957</v>
      </c>
    </row>
    <row r="16803" spans="9:13" x14ac:dyDescent="0.25">
      <c r="I16803">
        <v>27796</v>
      </c>
      <c r="J16803" t="s">
        <v>386</v>
      </c>
      <c r="K16803" t="s">
        <v>952</v>
      </c>
      <c r="L16803" s="82">
        <v>24265</v>
      </c>
      <c r="M16803" t="s">
        <v>17958</v>
      </c>
    </row>
    <row r="16804" spans="9:13" x14ac:dyDescent="0.25">
      <c r="I16804">
        <v>27797</v>
      </c>
      <c r="J16804" t="s">
        <v>426</v>
      </c>
      <c r="K16804" t="s">
        <v>905</v>
      </c>
      <c r="L16804" s="82">
        <v>24290</v>
      </c>
      <c r="M16804" t="s">
        <v>17959</v>
      </c>
    </row>
    <row r="16805" spans="9:13" x14ac:dyDescent="0.25">
      <c r="I16805">
        <v>27798</v>
      </c>
      <c r="J16805" t="s">
        <v>597</v>
      </c>
      <c r="K16805" t="s">
        <v>417</v>
      </c>
      <c r="L16805" s="82">
        <v>24238</v>
      </c>
      <c r="M16805" t="s">
        <v>17960</v>
      </c>
    </row>
    <row r="16806" spans="9:13" x14ac:dyDescent="0.25">
      <c r="I16806">
        <v>27799</v>
      </c>
      <c r="J16806" t="s">
        <v>293</v>
      </c>
      <c r="K16806" t="s">
        <v>1016</v>
      </c>
      <c r="L16806" s="82">
        <v>24377</v>
      </c>
      <c r="M16806" t="s">
        <v>17961</v>
      </c>
    </row>
    <row r="16807" spans="9:13" x14ac:dyDescent="0.25">
      <c r="I16807">
        <v>27800</v>
      </c>
      <c r="J16807" t="s">
        <v>738</v>
      </c>
      <c r="K16807" t="s">
        <v>1007</v>
      </c>
      <c r="L16807" s="82">
        <v>24397</v>
      </c>
      <c r="M16807" t="s">
        <v>17962</v>
      </c>
    </row>
    <row r="16808" spans="9:13" x14ac:dyDescent="0.25">
      <c r="I16808">
        <v>27801</v>
      </c>
      <c r="J16808" t="s">
        <v>507</v>
      </c>
      <c r="K16808" t="s">
        <v>935</v>
      </c>
      <c r="L16808" s="82">
        <v>23318</v>
      </c>
      <c r="M16808" t="s">
        <v>17963</v>
      </c>
    </row>
    <row r="16809" spans="9:13" x14ac:dyDescent="0.25">
      <c r="I16809">
        <v>27802</v>
      </c>
      <c r="J16809" t="s">
        <v>610</v>
      </c>
      <c r="K16809" t="s">
        <v>938</v>
      </c>
      <c r="L16809" s="82">
        <v>23288</v>
      </c>
      <c r="M16809" t="s">
        <v>17964</v>
      </c>
    </row>
    <row r="16810" spans="9:13" x14ac:dyDescent="0.25">
      <c r="I16810">
        <v>27803</v>
      </c>
      <c r="J16810" t="s">
        <v>178</v>
      </c>
      <c r="K16810" t="s">
        <v>831</v>
      </c>
      <c r="L16810" s="82">
        <v>23061</v>
      </c>
      <c r="M16810" t="s">
        <v>17965</v>
      </c>
    </row>
    <row r="16811" spans="9:13" x14ac:dyDescent="0.25">
      <c r="I16811">
        <v>27804</v>
      </c>
      <c r="J16811" t="s">
        <v>264</v>
      </c>
      <c r="K16811" t="s">
        <v>967</v>
      </c>
      <c r="L16811" s="82">
        <v>22747</v>
      </c>
      <c r="M16811" t="s">
        <v>17966</v>
      </c>
    </row>
    <row r="16812" spans="9:13" x14ac:dyDescent="0.25">
      <c r="I16812">
        <v>27805</v>
      </c>
      <c r="J16812" t="s">
        <v>524</v>
      </c>
      <c r="K16812" t="s">
        <v>882</v>
      </c>
      <c r="L16812" s="82">
        <v>22903</v>
      </c>
      <c r="M16812" t="s">
        <v>17967</v>
      </c>
    </row>
    <row r="16813" spans="9:13" x14ac:dyDescent="0.25">
      <c r="I16813">
        <v>27806</v>
      </c>
      <c r="J16813" t="s">
        <v>666</v>
      </c>
      <c r="K16813" t="s">
        <v>980</v>
      </c>
      <c r="L16813" s="82">
        <v>22698</v>
      </c>
      <c r="M16813" t="s">
        <v>17968</v>
      </c>
    </row>
    <row r="16814" spans="9:13" x14ac:dyDescent="0.25">
      <c r="I16814">
        <v>27807</v>
      </c>
      <c r="J16814" t="s">
        <v>264</v>
      </c>
      <c r="K16814" t="s">
        <v>894</v>
      </c>
      <c r="L16814" s="82">
        <v>12758</v>
      </c>
      <c r="M16814" t="s">
        <v>17969</v>
      </c>
    </row>
    <row r="16815" spans="9:13" x14ac:dyDescent="0.25">
      <c r="I16815">
        <v>27808</v>
      </c>
      <c r="J16815" t="s">
        <v>561</v>
      </c>
      <c r="K16815" t="s">
        <v>957</v>
      </c>
      <c r="L16815" s="82">
        <v>24053</v>
      </c>
      <c r="M16815" t="s">
        <v>17970</v>
      </c>
    </row>
    <row r="16816" spans="9:13" x14ac:dyDescent="0.25">
      <c r="I16816">
        <v>27809</v>
      </c>
      <c r="J16816" t="s">
        <v>586</v>
      </c>
      <c r="K16816" t="s">
        <v>860</v>
      </c>
      <c r="L16816" s="82">
        <v>24047</v>
      </c>
      <c r="M16816" t="s">
        <v>17971</v>
      </c>
    </row>
    <row r="16817" spans="9:13" x14ac:dyDescent="0.25">
      <c r="I16817">
        <v>27810</v>
      </c>
      <c r="J16817" t="s">
        <v>302</v>
      </c>
      <c r="K16817" t="s">
        <v>868</v>
      </c>
      <c r="L16817" s="82">
        <v>23521</v>
      </c>
      <c r="M16817" t="s">
        <v>17972</v>
      </c>
    </row>
    <row r="16818" spans="9:13" x14ac:dyDescent="0.25">
      <c r="I16818">
        <v>27811</v>
      </c>
      <c r="J16818" t="s">
        <v>410</v>
      </c>
      <c r="K16818" t="s">
        <v>908</v>
      </c>
      <c r="L16818" s="82">
        <v>23234</v>
      </c>
      <c r="M16818" t="s">
        <v>17973</v>
      </c>
    </row>
    <row r="16819" spans="9:13" x14ac:dyDescent="0.25">
      <c r="I16819">
        <v>27812</v>
      </c>
      <c r="J16819" t="s">
        <v>628</v>
      </c>
      <c r="K16819" t="s">
        <v>840</v>
      </c>
      <c r="L16819" s="82">
        <v>28246</v>
      </c>
      <c r="M16819" t="s">
        <v>17974</v>
      </c>
    </row>
    <row r="16820" spans="9:13" x14ac:dyDescent="0.25">
      <c r="I16820">
        <v>27813</v>
      </c>
      <c r="J16820" t="s">
        <v>376</v>
      </c>
      <c r="K16820" t="s">
        <v>954</v>
      </c>
      <c r="L16820" s="82">
        <v>28158</v>
      </c>
      <c r="M16820" t="s">
        <v>17975</v>
      </c>
    </row>
    <row r="16821" spans="9:13" x14ac:dyDescent="0.25">
      <c r="I16821">
        <v>27814</v>
      </c>
      <c r="J16821" t="s">
        <v>411</v>
      </c>
      <c r="K16821" t="s">
        <v>965</v>
      </c>
      <c r="L16821" s="82">
        <v>29153</v>
      </c>
      <c r="M16821" t="s">
        <v>17976</v>
      </c>
    </row>
    <row r="16822" spans="9:13" x14ac:dyDescent="0.25">
      <c r="I16822">
        <v>27815</v>
      </c>
      <c r="J16822" t="s">
        <v>545</v>
      </c>
      <c r="K16822" t="s">
        <v>988</v>
      </c>
      <c r="L16822" s="82">
        <v>29215</v>
      </c>
      <c r="M16822" t="s">
        <v>17977</v>
      </c>
    </row>
    <row r="16823" spans="9:13" x14ac:dyDescent="0.25">
      <c r="I16823">
        <v>27816</v>
      </c>
      <c r="J16823" t="s">
        <v>439</v>
      </c>
      <c r="K16823" t="s">
        <v>901</v>
      </c>
      <c r="L16823" s="82">
        <v>28847</v>
      </c>
      <c r="M16823" t="s">
        <v>17978</v>
      </c>
    </row>
    <row r="16824" spans="9:13" x14ac:dyDescent="0.25">
      <c r="I16824">
        <v>27817</v>
      </c>
      <c r="J16824" t="s">
        <v>660</v>
      </c>
      <c r="K16824" t="s">
        <v>975</v>
      </c>
      <c r="L16824" s="82">
        <v>23128</v>
      </c>
      <c r="M16824" t="s">
        <v>17979</v>
      </c>
    </row>
    <row r="16825" spans="9:13" x14ac:dyDescent="0.25">
      <c r="I16825">
        <v>27818</v>
      </c>
      <c r="J16825" t="s">
        <v>721</v>
      </c>
      <c r="K16825" t="s">
        <v>975</v>
      </c>
      <c r="L16825" s="82">
        <v>23078</v>
      </c>
      <c r="M16825" t="s">
        <v>17980</v>
      </c>
    </row>
    <row r="16826" spans="9:13" x14ac:dyDescent="0.25">
      <c r="I16826">
        <v>27819</v>
      </c>
      <c r="J16826" t="s">
        <v>202</v>
      </c>
      <c r="K16826" t="s">
        <v>664</v>
      </c>
      <c r="L16826" s="82">
        <v>23076</v>
      </c>
      <c r="M16826" t="s">
        <v>17981</v>
      </c>
    </row>
    <row r="16827" spans="9:13" x14ac:dyDescent="0.25">
      <c r="I16827">
        <v>27820</v>
      </c>
      <c r="J16827" t="s">
        <v>462</v>
      </c>
      <c r="K16827" t="s">
        <v>952</v>
      </c>
      <c r="L16827" s="82">
        <v>23202</v>
      </c>
      <c r="M16827" t="s">
        <v>17982</v>
      </c>
    </row>
    <row r="16828" spans="9:13" x14ac:dyDescent="0.25">
      <c r="I16828">
        <v>27821</v>
      </c>
      <c r="J16828" t="s">
        <v>191</v>
      </c>
      <c r="K16828" t="s">
        <v>905</v>
      </c>
      <c r="L16828" s="82">
        <v>23270</v>
      </c>
      <c r="M16828" t="s">
        <v>17983</v>
      </c>
    </row>
    <row r="16829" spans="9:13" x14ac:dyDescent="0.25">
      <c r="I16829">
        <v>27822</v>
      </c>
      <c r="J16829" t="s">
        <v>525</v>
      </c>
      <c r="K16829" t="s">
        <v>840</v>
      </c>
      <c r="L16829" s="82">
        <v>22723</v>
      </c>
      <c r="M16829" t="s">
        <v>17984</v>
      </c>
    </row>
    <row r="16830" spans="9:13" x14ac:dyDescent="0.25">
      <c r="I16830">
        <v>27823</v>
      </c>
      <c r="J16830" t="s">
        <v>452</v>
      </c>
      <c r="K16830" t="s">
        <v>873</v>
      </c>
      <c r="L16830" s="82">
        <v>22997</v>
      </c>
      <c r="M16830" t="s">
        <v>17985</v>
      </c>
    </row>
    <row r="16831" spans="9:13" x14ac:dyDescent="0.25">
      <c r="I16831">
        <v>27824</v>
      </c>
      <c r="J16831" t="s">
        <v>202</v>
      </c>
      <c r="K16831" t="s">
        <v>849</v>
      </c>
      <c r="L16831" s="82">
        <v>28613</v>
      </c>
      <c r="M16831" t="s">
        <v>17986</v>
      </c>
    </row>
    <row r="16832" spans="9:13" x14ac:dyDescent="0.25">
      <c r="I16832">
        <v>27825</v>
      </c>
      <c r="J16832" t="s">
        <v>151</v>
      </c>
      <c r="K16832" t="s">
        <v>1048</v>
      </c>
      <c r="L16832" s="82">
        <v>28797</v>
      </c>
      <c r="M16832" t="s">
        <v>17987</v>
      </c>
    </row>
    <row r="16833" spans="9:13" x14ac:dyDescent="0.25">
      <c r="I16833">
        <v>27826</v>
      </c>
      <c r="J16833" t="s">
        <v>616</v>
      </c>
      <c r="K16833" t="s">
        <v>967</v>
      </c>
      <c r="L16833" s="82">
        <v>28774</v>
      </c>
      <c r="M16833" t="s">
        <v>17988</v>
      </c>
    </row>
    <row r="16834" spans="9:13" x14ac:dyDescent="0.25">
      <c r="I16834">
        <v>27827</v>
      </c>
      <c r="J16834" t="s">
        <v>476</v>
      </c>
      <c r="K16834" t="s">
        <v>964</v>
      </c>
      <c r="L16834" s="82">
        <v>28821</v>
      </c>
      <c r="M16834" t="s">
        <v>17989</v>
      </c>
    </row>
    <row r="16835" spans="9:13" x14ac:dyDescent="0.25">
      <c r="I16835">
        <v>27828</v>
      </c>
      <c r="J16835" t="s">
        <v>280</v>
      </c>
      <c r="K16835" t="s">
        <v>873</v>
      </c>
      <c r="L16835" s="82">
        <v>28667</v>
      </c>
      <c r="M16835" t="s">
        <v>17990</v>
      </c>
    </row>
    <row r="16836" spans="9:13" x14ac:dyDescent="0.25">
      <c r="I16836">
        <v>27829</v>
      </c>
      <c r="J16836" t="s">
        <v>472</v>
      </c>
      <c r="K16836" t="s">
        <v>838</v>
      </c>
      <c r="L16836" s="82">
        <v>28395</v>
      </c>
      <c r="M16836" t="s">
        <v>17991</v>
      </c>
    </row>
    <row r="16837" spans="9:13" x14ac:dyDescent="0.25">
      <c r="I16837">
        <v>27830</v>
      </c>
      <c r="J16837" t="s">
        <v>211</v>
      </c>
      <c r="K16837" t="s">
        <v>995</v>
      </c>
      <c r="L16837" s="82">
        <v>28107</v>
      </c>
      <c r="M16837" t="s">
        <v>17992</v>
      </c>
    </row>
    <row r="16838" spans="9:13" x14ac:dyDescent="0.25">
      <c r="I16838">
        <v>27831</v>
      </c>
      <c r="J16838" t="s">
        <v>255</v>
      </c>
      <c r="K16838" t="s">
        <v>908</v>
      </c>
      <c r="L16838" s="82">
        <v>28073</v>
      </c>
      <c r="M16838" t="s">
        <v>17993</v>
      </c>
    </row>
    <row r="16839" spans="9:13" x14ac:dyDescent="0.25">
      <c r="I16839">
        <v>27832</v>
      </c>
      <c r="J16839" t="s">
        <v>621</v>
      </c>
      <c r="K16839" t="s">
        <v>864</v>
      </c>
      <c r="L16839" s="82">
        <v>27858</v>
      </c>
      <c r="M16839" t="s">
        <v>17994</v>
      </c>
    </row>
    <row r="16840" spans="9:13" x14ac:dyDescent="0.25">
      <c r="I16840">
        <v>27833</v>
      </c>
      <c r="J16840" t="s">
        <v>443</v>
      </c>
      <c r="K16840" t="s">
        <v>832</v>
      </c>
      <c r="L16840" s="82">
        <v>27065</v>
      </c>
      <c r="M16840" t="s">
        <v>17995</v>
      </c>
    </row>
    <row r="16841" spans="9:13" x14ac:dyDescent="0.25">
      <c r="I16841">
        <v>27834</v>
      </c>
      <c r="J16841" t="s">
        <v>184</v>
      </c>
      <c r="K16841" t="s">
        <v>831</v>
      </c>
      <c r="L16841" s="82">
        <v>27184</v>
      </c>
      <c r="M16841" t="s">
        <v>17996</v>
      </c>
    </row>
    <row r="16842" spans="9:13" x14ac:dyDescent="0.25">
      <c r="I16842">
        <v>27835</v>
      </c>
      <c r="J16842" t="s">
        <v>410</v>
      </c>
      <c r="K16842" t="s">
        <v>826</v>
      </c>
      <c r="L16842" s="82">
        <v>27265</v>
      </c>
      <c r="M16842" t="s">
        <v>17997</v>
      </c>
    </row>
    <row r="16843" spans="9:13" x14ac:dyDescent="0.25">
      <c r="I16843">
        <v>27836</v>
      </c>
      <c r="J16843" t="s">
        <v>445</v>
      </c>
      <c r="K16843" t="s">
        <v>878</v>
      </c>
      <c r="L16843" s="82">
        <v>27382</v>
      </c>
      <c r="M16843" t="s">
        <v>17998</v>
      </c>
    </row>
    <row r="16844" spans="9:13" x14ac:dyDescent="0.25">
      <c r="I16844">
        <v>27837</v>
      </c>
      <c r="J16844" t="s">
        <v>559</v>
      </c>
      <c r="K16844" t="s">
        <v>968</v>
      </c>
      <c r="L16844" s="82">
        <v>27306</v>
      </c>
      <c r="M16844" t="s">
        <v>17999</v>
      </c>
    </row>
    <row r="16845" spans="9:13" x14ac:dyDescent="0.25">
      <c r="I16845">
        <v>27838</v>
      </c>
      <c r="J16845" t="s">
        <v>486</v>
      </c>
      <c r="K16845" t="s">
        <v>846</v>
      </c>
      <c r="L16845" s="82">
        <v>27291</v>
      </c>
      <c r="M16845" t="s">
        <v>18000</v>
      </c>
    </row>
    <row r="16846" spans="9:13" x14ac:dyDescent="0.25">
      <c r="I16846">
        <v>27839</v>
      </c>
      <c r="J16846" t="s">
        <v>504</v>
      </c>
      <c r="K16846" t="s">
        <v>946</v>
      </c>
      <c r="L16846" s="82">
        <v>27510</v>
      </c>
      <c r="M16846" t="s">
        <v>18001</v>
      </c>
    </row>
    <row r="16847" spans="9:13" x14ac:dyDescent="0.25">
      <c r="I16847">
        <v>27840</v>
      </c>
      <c r="J16847" t="s">
        <v>587</v>
      </c>
      <c r="K16847" t="s">
        <v>825</v>
      </c>
      <c r="L16847" s="82">
        <v>26739</v>
      </c>
      <c r="M16847" t="s">
        <v>18002</v>
      </c>
    </row>
    <row r="16848" spans="9:13" x14ac:dyDescent="0.25">
      <c r="I16848">
        <v>27841</v>
      </c>
      <c r="J16848" t="s">
        <v>580</v>
      </c>
      <c r="K16848" t="s">
        <v>954</v>
      </c>
      <c r="L16848" s="82">
        <v>22686</v>
      </c>
      <c r="M16848" t="s">
        <v>18003</v>
      </c>
    </row>
    <row r="16849" spans="9:13" x14ac:dyDescent="0.25">
      <c r="I16849">
        <v>27842</v>
      </c>
      <c r="J16849" t="s">
        <v>681</v>
      </c>
      <c r="K16849" t="s">
        <v>883</v>
      </c>
      <c r="L16849" s="82">
        <v>22406</v>
      </c>
      <c r="M16849" t="s">
        <v>18004</v>
      </c>
    </row>
    <row r="16850" spans="9:13" x14ac:dyDescent="0.25">
      <c r="I16850">
        <v>27843</v>
      </c>
      <c r="J16850" t="s">
        <v>580</v>
      </c>
      <c r="K16850" t="s">
        <v>878</v>
      </c>
      <c r="L16850" s="82">
        <v>13011</v>
      </c>
      <c r="M16850" t="s">
        <v>18005</v>
      </c>
    </row>
    <row r="16851" spans="9:13" x14ac:dyDescent="0.25">
      <c r="I16851">
        <v>27844</v>
      </c>
      <c r="J16851" t="s">
        <v>350</v>
      </c>
      <c r="K16851" t="s">
        <v>946</v>
      </c>
      <c r="L16851" s="82">
        <v>13449</v>
      </c>
      <c r="M16851" t="s">
        <v>18006</v>
      </c>
    </row>
    <row r="16852" spans="9:13" x14ac:dyDescent="0.25">
      <c r="I16852">
        <v>27845</v>
      </c>
      <c r="J16852" t="s">
        <v>326</v>
      </c>
      <c r="K16852" t="s">
        <v>910</v>
      </c>
      <c r="L16852" s="82">
        <v>22709</v>
      </c>
      <c r="M16852" t="s">
        <v>18007</v>
      </c>
    </row>
    <row r="16853" spans="9:13" x14ac:dyDescent="0.25">
      <c r="I16853">
        <v>27846</v>
      </c>
      <c r="J16853" t="s">
        <v>633</v>
      </c>
      <c r="K16853" t="s">
        <v>896</v>
      </c>
      <c r="L16853" s="82">
        <v>22903</v>
      </c>
      <c r="M16853" t="s">
        <v>18008</v>
      </c>
    </row>
    <row r="16854" spans="9:13" x14ac:dyDescent="0.25">
      <c r="I16854">
        <v>27847</v>
      </c>
      <c r="J16854" t="s">
        <v>573</v>
      </c>
      <c r="K16854" t="s">
        <v>1003</v>
      </c>
      <c r="L16854" s="82">
        <v>21119</v>
      </c>
      <c r="M16854" t="s">
        <v>18009</v>
      </c>
    </row>
    <row r="16855" spans="9:13" x14ac:dyDescent="0.25">
      <c r="I16855">
        <v>27848</v>
      </c>
      <c r="J16855" t="s">
        <v>354</v>
      </c>
      <c r="K16855" t="s">
        <v>891</v>
      </c>
      <c r="L16855" s="82">
        <v>20692</v>
      </c>
      <c r="M16855" t="s">
        <v>18010</v>
      </c>
    </row>
    <row r="16856" spans="9:13" x14ac:dyDescent="0.25">
      <c r="I16856">
        <v>27849</v>
      </c>
      <c r="J16856" t="s">
        <v>234</v>
      </c>
      <c r="K16856" t="s">
        <v>934</v>
      </c>
      <c r="L16856" s="82">
        <v>20214</v>
      </c>
      <c r="M16856" t="s">
        <v>18011</v>
      </c>
    </row>
    <row r="16857" spans="9:13" x14ac:dyDescent="0.25">
      <c r="I16857">
        <v>27850</v>
      </c>
      <c r="J16857" t="s">
        <v>286</v>
      </c>
      <c r="K16857" t="s">
        <v>987</v>
      </c>
      <c r="L16857" s="82">
        <v>20100</v>
      </c>
      <c r="M16857" t="s">
        <v>18012</v>
      </c>
    </row>
    <row r="16858" spans="9:13" x14ac:dyDescent="0.25">
      <c r="I16858">
        <v>27851</v>
      </c>
      <c r="J16858" t="s">
        <v>184</v>
      </c>
      <c r="K16858" t="s">
        <v>664</v>
      </c>
      <c r="L16858" s="82">
        <v>13884</v>
      </c>
      <c r="M16858" t="s">
        <v>18013</v>
      </c>
    </row>
    <row r="16859" spans="9:13" x14ac:dyDescent="0.25">
      <c r="I16859">
        <v>27852</v>
      </c>
      <c r="J16859" t="s">
        <v>545</v>
      </c>
      <c r="K16859" t="s">
        <v>851</v>
      </c>
      <c r="L16859" s="82">
        <v>14357</v>
      </c>
      <c r="M16859" t="s">
        <v>18014</v>
      </c>
    </row>
    <row r="16860" spans="9:13" x14ac:dyDescent="0.25">
      <c r="I16860">
        <v>27853</v>
      </c>
      <c r="J16860" t="s">
        <v>217</v>
      </c>
      <c r="K16860" t="s">
        <v>865</v>
      </c>
      <c r="L16860" s="82">
        <v>14869</v>
      </c>
      <c r="M16860" t="s">
        <v>18015</v>
      </c>
    </row>
    <row r="16861" spans="9:13" x14ac:dyDescent="0.25">
      <c r="I16861">
        <v>27854</v>
      </c>
      <c r="J16861" t="s">
        <v>185</v>
      </c>
      <c r="K16861" t="s">
        <v>896</v>
      </c>
      <c r="L16861" s="82">
        <v>15168</v>
      </c>
      <c r="M16861" t="s">
        <v>18016</v>
      </c>
    </row>
    <row r="16862" spans="9:13" x14ac:dyDescent="0.25">
      <c r="I16862">
        <v>27855</v>
      </c>
      <c r="J16862" t="s">
        <v>330</v>
      </c>
      <c r="K16862" t="s">
        <v>882</v>
      </c>
      <c r="L16862" s="82">
        <v>15332</v>
      </c>
      <c r="M16862" t="s">
        <v>18017</v>
      </c>
    </row>
    <row r="16863" spans="9:13" x14ac:dyDescent="0.25">
      <c r="I16863">
        <v>27856</v>
      </c>
      <c r="J16863" t="s">
        <v>408</v>
      </c>
      <c r="K16863" t="s">
        <v>927</v>
      </c>
      <c r="L16863" s="82">
        <v>14990</v>
      </c>
      <c r="M16863" t="s">
        <v>18018</v>
      </c>
    </row>
    <row r="16864" spans="9:13" x14ac:dyDescent="0.25">
      <c r="I16864">
        <v>27857</v>
      </c>
      <c r="J16864" t="s">
        <v>590</v>
      </c>
      <c r="K16864" t="s">
        <v>868</v>
      </c>
      <c r="L16864" s="82">
        <v>15395</v>
      </c>
      <c r="M16864" t="s">
        <v>18019</v>
      </c>
    </row>
    <row r="16865" spans="9:13" x14ac:dyDescent="0.25">
      <c r="I16865">
        <v>27858</v>
      </c>
      <c r="J16865" t="s">
        <v>806</v>
      </c>
      <c r="K16865" t="s">
        <v>1151</v>
      </c>
      <c r="L16865" s="82">
        <v>15647</v>
      </c>
      <c r="M16865" t="s">
        <v>18020</v>
      </c>
    </row>
    <row r="16866" spans="9:13" x14ac:dyDescent="0.25">
      <c r="I16866">
        <v>27859</v>
      </c>
      <c r="J16866" t="s">
        <v>442</v>
      </c>
      <c r="K16866" t="s">
        <v>830</v>
      </c>
      <c r="L16866" s="82">
        <v>15700</v>
      </c>
      <c r="M16866" t="s">
        <v>18021</v>
      </c>
    </row>
    <row r="16867" spans="9:13" x14ac:dyDescent="0.25">
      <c r="I16867">
        <v>27860</v>
      </c>
      <c r="J16867" t="s">
        <v>594</v>
      </c>
      <c r="K16867" t="s">
        <v>664</v>
      </c>
      <c r="L16867" s="82">
        <v>29393</v>
      </c>
      <c r="M16867" t="s">
        <v>18022</v>
      </c>
    </row>
    <row r="16868" spans="9:13" x14ac:dyDescent="0.25">
      <c r="I16868">
        <v>27861</v>
      </c>
      <c r="J16868" t="s">
        <v>710</v>
      </c>
      <c r="K16868" t="s">
        <v>892</v>
      </c>
      <c r="L16868" s="82">
        <v>29241</v>
      </c>
      <c r="M16868" t="s">
        <v>18023</v>
      </c>
    </row>
    <row r="16869" spans="9:13" x14ac:dyDescent="0.25">
      <c r="I16869">
        <v>27862</v>
      </c>
      <c r="J16869" t="s">
        <v>568</v>
      </c>
      <c r="K16869" t="s">
        <v>999</v>
      </c>
      <c r="L16869" s="82">
        <v>29077</v>
      </c>
      <c r="M16869" t="s">
        <v>18024</v>
      </c>
    </row>
    <row r="16870" spans="9:13" x14ac:dyDescent="0.25">
      <c r="I16870">
        <v>27863</v>
      </c>
      <c r="J16870" t="s">
        <v>213</v>
      </c>
      <c r="K16870" t="s">
        <v>826</v>
      </c>
      <c r="L16870" s="82">
        <v>29427</v>
      </c>
      <c r="M16870" t="s">
        <v>18025</v>
      </c>
    </row>
    <row r="16871" spans="9:13" x14ac:dyDescent="0.25">
      <c r="I16871">
        <v>27864</v>
      </c>
      <c r="J16871" t="s">
        <v>264</v>
      </c>
      <c r="K16871" t="s">
        <v>881</v>
      </c>
      <c r="L16871" s="82">
        <v>29364</v>
      </c>
      <c r="M16871" t="s">
        <v>18026</v>
      </c>
    </row>
    <row r="16872" spans="9:13" x14ac:dyDescent="0.25">
      <c r="I16872">
        <v>27865</v>
      </c>
      <c r="J16872" t="s">
        <v>168</v>
      </c>
      <c r="K16872" t="s">
        <v>876</v>
      </c>
      <c r="L16872" s="82">
        <v>28334</v>
      </c>
      <c r="M16872" t="s">
        <v>18027</v>
      </c>
    </row>
    <row r="16873" spans="9:13" x14ac:dyDescent="0.25">
      <c r="I16873">
        <v>27866</v>
      </c>
      <c r="J16873" t="s">
        <v>420</v>
      </c>
      <c r="K16873" t="s">
        <v>961</v>
      </c>
      <c r="L16873" s="82">
        <v>28417</v>
      </c>
      <c r="M16873" t="s">
        <v>18028</v>
      </c>
    </row>
    <row r="16874" spans="9:13" x14ac:dyDescent="0.25">
      <c r="I16874">
        <v>27867</v>
      </c>
      <c r="J16874" t="s">
        <v>459</v>
      </c>
      <c r="K16874" t="s">
        <v>903</v>
      </c>
      <c r="L16874" s="82">
        <v>27885</v>
      </c>
      <c r="M16874" t="s">
        <v>18029</v>
      </c>
    </row>
    <row r="16875" spans="9:13" x14ac:dyDescent="0.25">
      <c r="I16875">
        <v>27868</v>
      </c>
      <c r="J16875" t="s">
        <v>174</v>
      </c>
      <c r="K16875" t="s">
        <v>896</v>
      </c>
      <c r="L16875" s="82">
        <v>28016</v>
      </c>
      <c r="M16875" t="s">
        <v>18030</v>
      </c>
    </row>
    <row r="16876" spans="9:13" x14ac:dyDescent="0.25">
      <c r="I16876">
        <v>27869</v>
      </c>
      <c r="J16876" t="s">
        <v>603</v>
      </c>
      <c r="K16876" t="s">
        <v>965</v>
      </c>
      <c r="L16876" s="82">
        <v>27920</v>
      </c>
      <c r="M16876" t="s">
        <v>18031</v>
      </c>
    </row>
    <row r="16877" spans="9:13" x14ac:dyDescent="0.25">
      <c r="I16877">
        <v>27870</v>
      </c>
      <c r="J16877" t="s">
        <v>229</v>
      </c>
      <c r="K16877" t="s">
        <v>890</v>
      </c>
      <c r="L16877" s="82">
        <v>29054</v>
      </c>
      <c r="M16877" t="s">
        <v>18032</v>
      </c>
    </row>
    <row r="16878" spans="9:13" x14ac:dyDescent="0.25">
      <c r="I16878">
        <v>27871</v>
      </c>
      <c r="J16878" t="s">
        <v>541</v>
      </c>
      <c r="K16878" t="s">
        <v>945</v>
      </c>
      <c r="L16878" s="82">
        <v>28928</v>
      </c>
      <c r="M16878" t="s">
        <v>18033</v>
      </c>
    </row>
    <row r="16879" spans="9:13" x14ac:dyDescent="0.25">
      <c r="I16879">
        <v>27872</v>
      </c>
      <c r="J16879" t="s">
        <v>468</v>
      </c>
      <c r="K16879" t="s">
        <v>930</v>
      </c>
      <c r="L16879" s="82">
        <v>28888</v>
      </c>
      <c r="M16879" t="s">
        <v>18034</v>
      </c>
    </row>
    <row r="16880" spans="9:13" x14ac:dyDescent="0.25">
      <c r="I16880">
        <v>27873</v>
      </c>
      <c r="J16880" t="s">
        <v>443</v>
      </c>
      <c r="K16880" t="s">
        <v>967</v>
      </c>
      <c r="L16880" s="82">
        <v>28583</v>
      </c>
      <c r="M16880" t="s">
        <v>18035</v>
      </c>
    </row>
    <row r="16881" spans="9:13" x14ac:dyDescent="0.25">
      <c r="I16881">
        <v>27874</v>
      </c>
      <c r="J16881" t="s">
        <v>374</v>
      </c>
      <c r="K16881" t="s">
        <v>847</v>
      </c>
      <c r="L16881" s="82">
        <v>28659</v>
      </c>
      <c r="M16881" t="s">
        <v>18036</v>
      </c>
    </row>
    <row r="16882" spans="9:13" x14ac:dyDescent="0.25">
      <c r="I16882">
        <v>27875</v>
      </c>
      <c r="J16882" t="s">
        <v>413</v>
      </c>
      <c r="K16882" t="s">
        <v>952</v>
      </c>
      <c r="L16882" s="82">
        <v>28388</v>
      </c>
      <c r="M16882" t="s">
        <v>18037</v>
      </c>
    </row>
    <row r="16883" spans="9:13" x14ac:dyDescent="0.25">
      <c r="I16883">
        <v>27876</v>
      </c>
      <c r="J16883" t="s">
        <v>214</v>
      </c>
      <c r="K16883" t="s">
        <v>905</v>
      </c>
      <c r="L16883" s="82">
        <v>28258</v>
      </c>
      <c r="M16883" t="s">
        <v>18038</v>
      </c>
    </row>
    <row r="16884" spans="9:13" x14ac:dyDescent="0.25">
      <c r="I16884">
        <v>27877</v>
      </c>
      <c r="J16884" t="s">
        <v>671</v>
      </c>
      <c r="K16884" t="s">
        <v>855</v>
      </c>
      <c r="L16884" s="82">
        <v>28172</v>
      </c>
      <c r="M16884" t="s">
        <v>18039</v>
      </c>
    </row>
    <row r="16885" spans="9:13" x14ac:dyDescent="0.25">
      <c r="I16885">
        <v>27878</v>
      </c>
      <c r="J16885" t="s">
        <v>324</v>
      </c>
      <c r="K16885" t="s">
        <v>892</v>
      </c>
      <c r="L16885" s="82">
        <v>28471</v>
      </c>
      <c r="M16885" t="s">
        <v>18040</v>
      </c>
    </row>
    <row r="16886" spans="9:13" x14ac:dyDescent="0.25">
      <c r="I16886">
        <v>27879</v>
      </c>
      <c r="J16886" t="s">
        <v>571</v>
      </c>
      <c r="K16886" t="s">
        <v>885</v>
      </c>
      <c r="L16886" s="82">
        <v>28249</v>
      </c>
      <c r="M16886" t="s">
        <v>18041</v>
      </c>
    </row>
    <row r="16887" spans="9:13" x14ac:dyDescent="0.25">
      <c r="I16887">
        <v>27880</v>
      </c>
      <c r="J16887" t="s">
        <v>159</v>
      </c>
      <c r="K16887" t="s">
        <v>975</v>
      </c>
      <c r="L16887" s="82">
        <v>15930</v>
      </c>
      <c r="M16887" t="s">
        <v>18042</v>
      </c>
    </row>
    <row r="16888" spans="9:13" x14ac:dyDescent="0.25">
      <c r="I16888">
        <v>27881</v>
      </c>
      <c r="J16888" t="s">
        <v>682</v>
      </c>
      <c r="K16888" t="s">
        <v>853</v>
      </c>
      <c r="L16888" s="82">
        <v>22378</v>
      </c>
      <c r="M16888" t="s">
        <v>18043</v>
      </c>
    </row>
    <row r="16889" spans="9:13" x14ac:dyDescent="0.25">
      <c r="I16889">
        <v>27882</v>
      </c>
      <c r="J16889" t="s">
        <v>406</v>
      </c>
      <c r="K16889" t="s">
        <v>975</v>
      </c>
      <c r="L16889" s="82">
        <v>22489</v>
      </c>
      <c r="M16889" t="s">
        <v>18044</v>
      </c>
    </row>
    <row r="16890" spans="9:13" x14ac:dyDescent="0.25">
      <c r="I16890">
        <v>27883</v>
      </c>
      <c r="J16890" t="s">
        <v>185</v>
      </c>
      <c r="K16890" t="s">
        <v>857</v>
      </c>
      <c r="L16890" s="82">
        <v>22407</v>
      </c>
      <c r="M16890" t="s">
        <v>18045</v>
      </c>
    </row>
    <row r="16891" spans="9:13" x14ac:dyDescent="0.25">
      <c r="I16891">
        <v>27884</v>
      </c>
      <c r="J16891" t="s">
        <v>175</v>
      </c>
      <c r="K16891" t="s">
        <v>999</v>
      </c>
      <c r="L16891" s="82">
        <v>22499</v>
      </c>
      <c r="M16891" t="s">
        <v>18046</v>
      </c>
    </row>
    <row r="16892" spans="9:13" x14ac:dyDescent="0.25">
      <c r="I16892">
        <v>27885</v>
      </c>
      <c r="J16892" t="s">
        <v>677</v>
      </c>
      <c r="K16892" t="s">
        <v>823</v>
      </c>
      <c r="L16892" s="82">
        <v>22514</v>
      </c>
      <c r="M16892" t="s">
        <v>18047</v>
      </c>
    </row>
    <row r="16893" spans="9:13" x14ac:dyDescent="0.25">
      <c r="I16893">
        <v>27886</v>
      </c>
      <c r="J16893" t="s">
        <v>179</v>
      </c>
      <c r="K16893" t="s">
        <v>854</v>
      </c>
      <c r="L16893" s="82">
        <v>22183</v>
      </c>
      <c r="M16893" t="s">
        <v>18048</v>
      </c>
    </row>
    <row r="16894" spans="9:13" x14ac:dyDescent="0.25">
      <c r="I16894">
        <v>27887</v>
      </c>
      <c r="J16894" t="s">
        <v>149</v>
      </c>
      <c r="K16894" t="s">
        <v>842</v>
      </c>
      <c r="L16894" s="82">
        <v>22166</v>
      </c>
      <c r="M16894" t="s">
        <v>18049</v>
      </c>
    </row>
    <row r="16895" spans="9:13" x14ac:dyDescent="0.25">
      <c r="I16895">
        <v>27888</v>
      </c>
      <c r="J16895" t="s">
        <v>422</v>
      </c>
      <c r="K16895" t="s">
        <v>932</v>
      </c>
      <c r="L16895" s="82">
        <v>22081</v>
      </c>
      <c r="M16895" t="s">
        <v>18050</v>
      </c>
    </row>
    <row r="16896" spans="9:13" x14ac:dyDescent="0.25">
      <c r="I16896">
        <v>27889</v>
      </c>
      <c r="J16896" t="s">
        <v>730</v>
      </c>
      <c r="K16896" t="s">
        <v>844</v>
      </c>
      <c r="L16896" s="82">
        <v>22058</v>
      </c>
      <c r="M16896" t="s">
        <v>18051</v>
      </c>
    </row>
    <row r="16897" spans="9:13" x14ac:dyDescent="0.25">
      <c r="I16897">
        <v>27890</v>
      </c>
      <c r="J16897" t="s">
        <v>346</v>
      </c>
      <c r="K16897" t="s">
        <v>941</v>
      </c>
      <c r="L16897" s="82">
        <v>22138</v>
      </c>
      <c r="M16897" t="s">
        <v>18052</v>
      </c>
    </row>
    <row r="16898" spans="9:13" x14ac:dyDescent="0.25">
      <c r="I16898">
        <v>27891</v>
      </c>
      <c r="J16898" t="s">
        <v>523</v>
      </c>
      <c r="K16898" t="s">
        <v>933</v>
      </c>
      <c r="L16898" s="82">
        <v>22211</v>
      </c>
      <c r="M16898" t="s">
        <v>18053</v>
      </c>
    </row>
    <row r="16899" spans="9:13" x14ac:dyDescent="0.25">
      <c r="I16899">
        <v>27892</v>
      </c>
      <c r="J16899" t="s">
        <v>448</v>
      </c>
      <c r="K16899" t="s">
        <v>940</v>
      </c>
      <c r="L16899" s="82">
        <v>22200</v>
      </c>
      <c r="M16899" t="s">
        <v>18054</v>
      </c>
    </row>
    <row r="16900" spans="9:13" x14ac:dyDescent="0.25">
      <c r="I16900">
        <v>27893</v>
      </c>
      <c r="J16900" t="s">
        <v>255</v>
      </c>
      <c r="K16900" t="s">
        <v>907</v>
      </c>
      <c r="L16900" s="82">
        <v>21875</v>
      </c>
      <c r="M16900" t="s">
        <v>18055</v>
      </c>
    </row>
    <row r="16901" spans="9:13" x14ac:dyDescent="0.25">
      <c r="I16901">
        <v>27894</v>
      </c>
      <c r="J16901" t="s">
        <v>580</v>
      </c>
      <c r="K16901" t="s">
        <v>846</v>
      </c>
      <c r="L16901" s="82">
        <v>21768</v>
      </c>
      <c r="M16901" t="s">
        <v>18056</v>
      </c>
    </row>
    <row r="16902" spans="9:13" x14ac:dyDescent="0.25">
      <c r="I16902">
        <v>27895</v>
      </c>
      <c r="J16902" t="s">
        <v>340</v>
      </c>
      <c r="K16902" t="s">
        <v>970</v>
      </c>
      <c r="L16902" s="82">
        <v>21251</v>
      </c>
      <c r="M16902" t="s">
        <v>18057</v>
      </c>
    </row>
    <row r="16903" spans="9:13" x14ac:dyDescent="0.25">
      <c r="I16903">
        <v>27896</v>
      </c>
      <c r="J16903" t="s">
        <v>259</v>
      </c>
      <c r="K16903" t="s">
        <v>823</v>
      </c>
      <c r="L16903" s="82">
        <v>22186</v>
      </c>
      <c r="M16903" t="s">
        <v>18058</v>
      </c>
    </row>
    <row r="16904" spans="9:13" x14ac:dyDescent="0.25">
      <c r="I16904">
        <v>27897</v>
      </c>
      <c r="J16904" t="s">
        <v>331</v>
      </c>
      <c r="K16904" t="s">
        <v>868</v>
      </c>
      <c r="L16904" s="82">
        <v>22167</v>
      </c>
      <c r="M16904" t="s">
        <v>18059</v>
      </c>
    </row>
    <row r="16905" spans="9:13" x14ac:dyDescent="0.25">
      <c r="I16905">
        <v>27898</v>
      </c>
      <c r="J16905" t="s">
        <v>343</v>
      </c>
      <c r="K16905" t="s">
        <v>1001</v>
      </c>
      <c r="L16905" s="82">
        <v>22075</v>
      </c>
      <c r="M16905" t="s">
        <v>18060</v>
      </c>
    </row>
    <row r="16906" spans="9:13" x14ac:dyDescent="0.25">
      <c r="I16906">
        <v>27899</v>
      </c>
      <c r="J16906" t="s">
        <v>654</v>
      </c>
      <c r="K16906" t="s">
        <v>967</v>
      </c>
      <c r="L16906" s="82">
        <v>21826</v>
      </c>
      <c r="M16906" t="s">
        <v>18061</v>
      </c>
    </row>
    <row r="16907" spans="9:13" x14ac:dyDescent="0.25">
      <c r="I16907">
        <v>27900</v>
      </c>
      <c r="J16907" t="s">
        <v>650</v>
      </c>
      <c r="K16907" t="s">
        <v>951</v>
      </c>
      <c r="L16907" s="82">
        <v>21721</v>
      </c>
      <c r="M16907" t="s">
        <v>18062</v>
      </c>
    </row>
    <row r="16908" spans="9:13" x14ac:dyDescent="0.25">
      <c r="I16908">
        <v>27901</v>
      </c>
      <c r="J16908" t="s">
        <v>492</v>
      </c>
      <c r="K16908" t="s">
        <v>935</v>
      </c>
      <c r="L16908" s="82">
        <v>21781</v>
      </c>
      <c r="M16908" t="s">
        <v>18063</v>
      </c>
    </row>
    <row r="16909" spans="9:13" x14ac:dyDescent="0.25">
      <c r="I16909">
        <v>27902</v>
      </c>
      <c r="J16909" t="s">
        <v>213</v>
      </c>
      <c r="K16909" t="s">
        <v>999</v>
      </c>
      <c r="L16909" s="82">
        <v>21736</v>
      </c>
      <c r="M16909" t="s">
        <v>18064</v>
      </c>
    </row>
    <row r="16910" spans="9:13" x14ac:dyDescent="0.25">
      <c r="I16910">
        <v>27903</v>
      </c>
      <c r="J16910" t="s">
        <v>486</v>
      </c>
      <c r="K16910" t="s">
        <v>1007</v>
      </c>
      <c r="L16910" s="82">
        <v>25799</v>
      </c>
      <c r="M16910" t="s">
        <v>18065</v>
      </c>
    </row>
    <row r="16911" spans="9:13" x14ac:dyDescent="0.25">
      <c r="I16911">
        <v>27904</v>
      </c>
      <c r="J16911" t="s">
        <v>419</v>
      </c>
      <c r="K16911" t="s">
        <v>1003</v>
      </c>
      <c r="L16911" s="82">
        <v>25820</v>
      </c>
      <c r="M16911" t="s">
        <v>18066</v>
      </c>
    </row>
    <row r="16912" spans="9:13" x14ac:dyDescent="0.25">
      <c r="I16912">
        <v>27905</v>
      </c>
      <c r="J16912" t="s">
        <v>409</v>
      </c>
      <c r="K16912" t="s">
        <v>122</v>
      </c>
      <c r="L16912" s="82">
        <v>25823</v>
      </c>
      <c r="M16912" t="s">
        <v>18067</v>
      </c>
    </row>
    <row r="16913" spans="9:13" x14ac:dyDescent="0.25">
      <c r="I16913">
        <v>27906</v>
      </c>
      <c r="J16913" t="s">
        <v>201</v>
      </c>
      <c r="K16913" t="s">
        <v>994</v>
      </c>
      <c r="L16913" s="82">
        <v>25675</v>
      </c>
      <c r="M16913" t="s">
        <v>18068</v>
      </c>
    </row>
    <row r="16914" spans="9:13" x14ac:dyDescent="0.25">
      <c r="I16914">
        <v>27907</v>
      </c>
      <c r="J16914" t="s">
        <v>725</v>
      </c>
      <c r="K16914" t="s">
        <v>344</v>
      </c>
      <c r="L16914" s="82">
        <v>25675</v>
      </c>
      <c r="M16914" t="s">
        <v>18069</v>
      </c>
    </row>
    <row r="16915" spans="9:13" x14ac:dyDescent="0.25">
      <c r="I16915">
        <v>27908</v>
      </c>
      <c r="J16915" t="s">
        <v>575</v>
      </c>
      <c r="K16915" t="s">
        <v>860</v>
      </c>
      <c r="L16915" s="82">
        <v>25877</v>
      </c>
      <c r="M16915" t="s">
        <v>18070</v>
      </c>
    </row>
    <row r="16916" spans="9:13" x14ac:dyDescent="0.25">
      <c r="I16916">
        <v>27909</v>
      </c>
      <c r="J16916" t="s">
        <v>327</v>
      </c>
      <c r="K16916" t="s">
        <v>519</v>
      </c>
      <c r="L16916" s="82">
        <v>25885</v>
      </c>
      <c r="M16916" t="s">
        <v>18071</v>
      </c>
    </row>
    <row r="16917" spans="9:13" x14ac:dyDescent="0.25">
      <c r="I16917">
        <v>27910</v>
      </c>
      <c r="J16917" t="s">
        <v>350</v>
      </c>
      <c r="K16917" t="s">
        <v>872</v>
      </c>
      <c r="L16917" s="82">
        <v>15749</v>
      </c>
      <c r="M16917" t="s">
        <v>18072</v>
      </c>
    </row>
    <row r="16918" spans="9:13" x14ac:dyDescent="0.25">
      <c r="I16918">
        <v>27911</v>
      </c>
      <c r="J16918" t="s">
        <v>345</v>
      </c>
      <c r="K16918" t="s">
        <v>993</v>
      </c>
      <c r="L16918" s="82">
        <v>27797</v>
      </c>
      <c r="M16918" t="s">
        <v>18073</v>
      </c>
    </row>
    <row r="16919" spans="9:13" x14ac:dyDescent="0.25">
      <c r="I16919">
        <v>27912</v>
      </c>
      <c r="J16919" t="s">
        <v>588</v>
      </c>
      <c r="K16919" t="s">
        <v>916</v>
      </c>
      <c r="L16919" s="82">
        <v>27829</v>
      </c>
      <c r="M16919" t="s">
        <v>18074</v>
      </c>
    </row>
    <row r="16920" spans="9:13" x14ac:dyDescent="0.25">
      <c r="I16920">
        <v>27913</v>
      </c>
      <c r="J16920" t="s">
        <v>388</v>
      </c>
      <c r="K16920" t="s">
        <v>865</v>
      </c>
      <c r="L16920" s="82">
        <v>28115</v>
      </c>
      <c r="M16920" t="s">
        <v>18075</v>
      </c>
    </row>
    <row r="16921" spans="9:13" x14ac:dyDescent="0.25">
      <c r="I16921">
        <v>27914</v>
      </c>
      <c r="J16921" t="s">
        <v>272</v>
      </c>
      <c r="K16921" t="s">
        <v>940</v>
      </c>
      <c r="L16921" s="82">
        <v>27251</v>
      </c>
      <c r="M16921" t="s">
        <v>18076</v>
      </c>
    </row>
    <row r="16922" spans="9:13" x14ac:dyDescent="0.25">
      <c r="I16922">
        <v>27915</v>
      </c>
      <c r="J16922" t="s">
        <v>167</v>
      </c>
      <c r="K16922" t="s">
        <v>987</v>
      </c>
      <c r="L16922" s="82">
        <v>27144</v>
      </c>
      <c r="M16922" t="s">
        <v>18077</v>
      </c>
    </row>
    <row r="16923" spans="9:13" x14ac:dyDescent="0.25">
      <c r="I16923">
        <v>27916</v>
      </c>
      <c r="J16923" t="s">
        <v>517</v>
      </c>
      <c r="K16923" t="s">
        <v>859</v>
      </c>
      <c r="L16923" s="82">
        <v>27107</v>
      </c>
      <c r="M16923" t="s">
        <v>18078</v>
      </c>
    </row>
    <row r="16924" spans="9:13" x14ac:dyDescent="0.25">
      <c r="I16924">
        <v>27917</v>
      </c>
      <c r="J16924" t="s">
        <v>309</v>
      </c>
      <c r="K16924" t="s">
        <v>939</v>
      </c>
      <c r="L16924" s="82">
        <v>26970</v>
      </c>
      <c r="M16924" t="s">
        <v>18079</v>
      </c>
    </row>
    <row r="16925" spans="9:13" x14ac:dyDescent="0.25">
      <c r="I16925">
        <v>27918</v>
      </c>
      <c r="J16925" t="s">
        <v>266</v>
      </c>
      <c r="K16925" t="s">
        <v>262</v>
      </c>
      <c r="L16925" s="82">
        <v>26530</v>
      </c>
      <c r="M16925" t="s">
        <v>18080</v>
      </c>
    </row>
    <row r="16926" spans="9:13" x14ac:dyDescent="0.25">
      <c r="I16926">
        <v>27919</v>
      </c>
      <c r="J16926" t="s">
        <v>229</v>
      </c>
      <c r="K16926" t="s">
        <v>840</v>
      </c>
      <c r="L16926" s="82">
        <v>26592</v>
      </c>
      <c r="M16926" t="s">
        <v>18081</v>
      </c>
    </row>
    <row r="16927" spans="9:13" x14ac:dyDescent="0.25">
      <c r="I16927">
        <v>27920</v>
      </c>
      <c r="J16927" t="s">
        <v>532</v>
      </c>
      <c r="K16927" t="s">
        <v>933</v>
      </c>
      <c r="L16927" s="82">
        <v>26652</v>
      </c>
      <c r="M16927" t="s">
        <v>18082</v>
      </c>
    </row>
    <row r="16928" spans="9:13" x14ac:dyDescent="0.25">
      <c r="I16928">
        <v>27921</v>
      </c>
      <c r="J16928" t="s">
        <v>162</v>
      </c>
      <c r="K16928" t="s">
        <v>909</v>
      </c>
      <c r="L16928" s="82">
        <v>19459</v>
      </c>
      <c r="M16928" t="s">
        <v>18083</v>
      </c>
    </row>
    <row r="16929" spans="9:13" x14ac:dyDescent="0.25">
      <c r="I16929">
        <v>27922</v>
      </c>
      <c r="J16929" t="s">
        <v>448</v>
      </c>
      <c r="K16929" t="s">
        <v>841</v>
      </c>
      <c r="L16929" s="82">
        <v>19524</v>
      </c>
      <c r="M16929" t="s">
        <v>18084</v>
      </c>
    </row>
    <row r="16930" spans="9:13" x14ac:dyDescent="0.25">
      <c r="I16930">
        <v>27923</v>
      </c>
      <c r="J16930" t="s">
        <v>679</v>
      </c>
      <c r="K16930" t="s">
        <v>883</v>
      </c>
      <c r="L16930" s="82">
        <v>21447</v>
      </c>
      <c r="M16930" t="s">
        <v>18085</v>
      </c>
    </row>
    <row r="16931" spans="9:13" x14ac:dyDescent="0.25">
      <c r="I16931">
        <v>27924</v>
      </c>
      <c r="J16931" t="s">
        <v>640</v>
      </c>
      <c r="K16931" t="s">
        <v>892</v>
      </c>
      <c r="L16931" s="82">
        <v>20965</v>
      </c>
      <c r="M16931" t="s">
        <v>18086</v>
      </c>
    </row>
    <row r="16932" spans="9:13" x14ac:dyDescent="0.25">
      <c r="I16932">
        <v>27925</v>
      </c>
      <c r="J16932" t="s">
        <v>190</v>
      </c>
      <c r="K16932" t="s">
        <v>876</v>
      </c>
      <c r="L16932" s="82">
        <v>20861</v>
      </c>
      <c r="M16932" t="s">
        <v>18087</v>
      </c>
    </row>
    <row r="16933" spans="9:13" x14ac:dyDescent="0.25">
      <c r="I16933">
        <v>27926</v>
      </c>
      <c r="J16933" t="s">
        <v>276</v>
      </c>
      <c r="K16933" t="s">
        <v>397</v>
      </c>
      <c r="L16933" s="82">
        <v>20461</v>
      </c>
      <c r="M16933" t="s">
        <v>18088</v>
      </c>
    </row>
    <row r="16934" spans="9:13" x14ac:dyDescent="0.25">
      <c r="I16934">
        <v>27927</v>
      </c>
      <c r="J16934" t="s">
        <v>516</v>
      </c>
      <c r="K16934" t="s">
        <v>847</v>
      </c>
      <c r="L16934" s="82">
        <v>20549</v>
      </c>
      <c r="M16934" t="s">
        <v>18089</v>
      </c>
    </row>
    <row r="16935" spans="9:13" x14ac:dyDescent="0.25">
      <c r="I16935">
        <v>27928</v>
      </c>
      <c r="J16935" t="s">
        <v>807</v>
      </c>
      <c r="K16935" t="s">
        <v>1152</v>
      </c>
      <c r="L16935" s="82">
        <v>20614</v>
      </c>
      <c r="M16935" t="s">
        <v>18090</v>
      </c>
    </row>
    <row r="16936" spans="9:13" x14ac:dyDescent="0.25">
      <c r="I16936">
        <v>27929</v>
      </c>
      <c r="J16936" t="s">
        <v>262</v>
      </c>
      <c r="K16936" t="s">
        <v>990</v>
      </c>
      <c r="L16936" s="82">
        <v>20634</v>
      </c>
      <c r="M16936" t="s">
        <v>18091</v>
      </c>
    </row>
    <row r="16937" spans="9:13" x14ac:dyDescent="0.25">
      <c r="I16937">
        <v>27930</v>
      </c>
      <c r="J16937" t="s">
        <v>165</v>
      </c>
      <c r="K16937" t="s">
        <v>991</v>
      </c>
      <c r="L16937" s="82">
        <v>20386</v>
      </c>
      <c r="M16937" t="s">
        <v>18092</v>
      </c>
    </row>
    <row r="16938" spans="9:13" x14ac:dyDescent="0.25">
      <c r="I16938">
        <v>27931</v>
      </c>
      <c r="J16938" t="s">
        <v>728</v>
      </c>
      <c r="K16938" t="s">
        <v>952</v>
      </c>
      <c r="L16938" s="82">
        <v>20288</v>
      </c>
      <c r="M16938" t="s">
        <v>18093</v>
      </c>
    </row>
    <row r="16939" spans="9:13" x14ac:dyDescent="0.25">
      <c r="I16939">
        <v>27932</v>
      </c>
      <c r="J16939" t="s">
        <v>253</v>
      </c>
      <c r="K16939" t="s">
        <v>871</v>
      </c>
      <c r="L16939" s="82">
        <v>20285</v>
      </c>
      <c r="M16939" t="s">
        <v>18094</v>
      </c>
    </row>
    <row r="16940" spans="9:13" x14ac:dyDescent="0.25">
      <c r="I16940">
        <v>27933</v>
      </c>
      <c r="J16940" t="s">
        <v>323</v>
      </c>
      <c r="K16940" t="s">
        <v>941</v>
      </c>
      <c r="L16940" s="82">
        <v>19774</v>
      </c>
      <c r="M16940" t="s">
        <v>18095</v>
      </c>
    </row>
    <row r="16941" spans="9:13" x14ac:dyDescent="0.25">
      <c r="I16941">
        <v>27934</v>
      </c>
      <c r="J16941" t="s">
        <v>808</v>
      </c>
      <c r="K16941" t="s">
        <v>1153</v>
      </c>
      <c r="L16941" s="82">
        <v>16416</v>
      </c>
      <c r="M16941" t="s">
        <v>18096</v>
      </c>
    </row>
    <row r="16942" spans="9:13" x14ac:dyDescent="0.25">
      <c r="I16942">
        <v>27935</v>
      </c>
      <c r="J16942" t="s">
        <v>505</v>
      </c>
      <c r="K16942" t="s">
        <v>885</v>
      </c>
      <c r="L16942" s="82">
        <v>16550</v>
      </c>
      <c r="M16942" t="s">
        <v>18097</v>
      </c>
    </row>
    <row r="16943" spans="9:13" x14ac:dyDescent="0.25">
      <c r="I16943">
        <v>27936</v>
      </c>
      <c r="J16943" t="s">
        <v>613</v>
      </c>
      <c r="K16943" t="s">
        <v>664</v>
      </c>
      <c r="L16943" s="82">
        <v>16625</v>
      </c>
      <c r="M16943" t="s">
        <v>18098</v>
      </c>
    </row>
    <row r="16944" spans="9:13" x14ac:dyDescent="0.25">
      <c r="I16944">
        <v>27937</v>
      </c>
      <c r="J16944" t="s">
        <v>609</v>
      </c>
      <c r="K16944" t="s">
        <v>827</v>
      </c>
      <c r="L16944" s="82">
        <v>16579</v>
      </c>
      <c r="M16944" t="s">
        <v>18099</v>
      </c>
    </row>
    <row r="16945" spans="9:13" x14ac:dyDescent="0.25">
      <c r="I16945">
        <v>27938</v>
      </c>
      <c r="J16945" t="s">
        <v>333</v>
      </c>
      <c r="K16945" t="s">
        <v>880</v>
      </c>
      <c r="L16945" s="82">
        <v>16522</v>
      </c>
      <c r="M16945" t="s">
        <v>18100</v>
      </c>
    </row>
    <row r="16946" spans="9:13" x14ac:dyDescent="0.25">
      <c r="I16946">
        <v>27939</v>
      </c>
      <c r="J16946" t="s">
        <v>304</v>
      </c>
      <c r="K16946" t="s">
        <v>878</v>
      </c>
      <c r="L16946" s="82">
        <v>16791</v>
      </c>
      <c r="M16946" t="s">
        <v>18101</v>
      </c>
    </row>
    <row r="16947" spans="9:13" x14ac:dyDescent="0.25">
      <c r="I16947">
        <v>27940</v>
      </c>
      <c r="J16947" t="s">
        <v>262</v>
      </c>
      <c r="K16947" t="s">
        <v>831</v>
      </c>
      <c r="L16947" s="82">
        <v>17103</v>
      </c>
      <c r="M16947" t="s">
        <v>18102</v>
      </c>
    </row>
    <row r="16948" spans="9:13" x14ac:dyDescent="0.25">
      <c r="I16948">
        <v>27941</v>
      </c>
      <c r="J16948" t="s">
        <v>621</v>
      </c>
      <c r="K16948" t="s">
        <v>994</v>
      </c>
      <c r="L16948" s="82">
        <v>19519</v>
      </c>
      <c r="M16948" t="s">
        <v>18103</v>
      </c>
    </row>
    <row r="16949" spans="9:13" x14ac:dyDescent="0.25">
      <c r="I16949">
        <v>27942</v>
      </c>
      <c r="J16949" t="s">
        <v>677</v>
      </c>
      <c r="K16949" t="s">
        <v>871</v>
      </c>
      <c r="L16949" s="82">
        <v>19897</v>
      </c>
      <c r="M16949" t="s">
        <v>18104</v>
      </c>
    </row>
    <row r="16950" spans="9:13" x14ac:dyDescent="0.25">
      <c r="I16950">
        <v>27943</v>
      </c>
      <c r="J16950" t="s">
        <v>711</v>
      </c>
      <c r="K16950" t="s">
        <v>827</v>
      </c>
      <c r="L16950" s="82">
        <v>20016</v>
      </c>
      <c r="M16950" t="s">
        <v>18105</v>
      </c>
    </row>
    <row r="16951" spans="9:13" x14ac:dyDescent="0.25">
      <c r="I16951">
        <v>27944</v>
      </c>
      <c r="J16951" t="s">
        <v>234</v>
      </c>
      <c r="K16951" t="s">
        <v>1001</v>
      </c>
      <c r="L16951" s="82">
        <v>20068</v>
      </c>
      <c r="M16951" t="s">
        <v>18106</v>
      </c>
    </row>
    <row r="16952" spans="9:13" x14ac:dyDescent="0.25">
      <c r="I16952">
        <v>27945</v>
      </c>
      <c r="J16952" t="s">
        <v>192</v>
      </c>
      <c r="K16952" t="s">
        <v>870</v>
      </c>
      <c r="L16952" s="82">
        <v>19826</v>
      </c>
      <c r="M16952" t="s">
        <v>18107</v>
      </c>
    </row>
    <row r="16953" spans="9:13" x14ac:dyDescent="0.25">
      <c r="I16953">
        <v>27946</v>
      </c>
      <c r="J16953" t="s">
        <v>558</v>
      </c>
      <c r="K16953" t="s">
        <v>1066</v>
      </c>
      <c r="L16953" s="82">
        <v>19847</v>
      </c>
      <c r="M16953" t="s">
        <v>18108</v>
      </c>
    </row>
    <row r="16954" spans="9:13" x14ac:dyDescent="0.25">
      <c r="I16954">
        <v>27947</v>
      </c>
      <c r="J16954" t="s">
        <v>628</v>
      </c>
      <c r="K16954" t="s">
        <v>870</v>
      </c>
      <c r="L16954" s="82">
        <v>19642</v>
      </c>
      <c r="M16954" t="s">
        <v>18109</v>
      </c>
    </row>
    <row r="16955" spans="9:13" x14ac:dyDescent="0.25">
      <c r="I16955">
        <v>27948</v>
      </c>
      <c r="J16955" t="s">
        <v>809</v>
      </c>
      <c r="K16955" t="s">
        <v>1154</v>
      </c>
      <c r="L16955" s="82">
        <v>19566</v>
      </c>
      <c r="M16955" t="s">
        <v>18110</v>
      </c>
    </row>
    <row r="16956" spans="9:13" x14ac:dyDescent="0.25">
      <c r="I16956">
        <v>27949</v>
      </c>
      <c r="J16956" t="s">
        <v>286</v>
      </c>
      <c r="K16956" t="s">
        <v>171</v>
      </c>
      <c r="L16956" s="82">
        <v>19416</v>
      </c>
      <c r="M16956" t="s">
        <v>18111</v>
      </c>
    </row>
    <row r="16957" spans="9:13" x14ac:dyDescent="0.25">
      <c r="I16957">
        <v>27950</v>
      </c>
      <c r="J16957" t="s">
        <v>157</v>
      </c>
      <c r="K16957" t="s">
        <v>980</v>
      </c>
      <c r="L16957" s="82">
        <v>19112</v>
      </c>
      <c r="M16957" t="s">
        <v>18112</v>
      </c>
    </row>
    <row r="16958" spans="9:13" x14ac:dyDescent="0.25">
      <c r="I16958">
        <v>27951</v>
      </c>
      <c r="J16958" t="s">
        <v>376</v>
      </c>
      <c r="K16958" t="s">
        <v>823</v>
      </c>
      <c r="L16958" s="82">
        <v>19187</v>
      </c>
      <c r="M16958" t="s">
        <v>18113</v>
      </c>
    </row>
    <row r="16959" spans="9:13" x14ac:dyDescent="0.25">
      <c r="I16959">
        <v>27952</v>
      </c>
      <c r="J16959" t="s">
        <v>376</v>
      </c>
      <c r="K16959" t="s">
        <v>891</v>
      </c>
      <c r="L16959" s="82">
        <v>19166</v>
      </c>
      <c r="M16959" t="s">
        <v>18114</v>
      </c>
    </row>
    <row r="16960" spans="9:13" x14ac:dyDescent="0.25">
      <c r="I16960">
        <v>27953</v>
      </c>
      <c r="J16960" t="s">
        <v>398</v>
      </c>
      <c r="K16960" t="s">
        <v>856</v>
      </c>
      <c r="L16960" s="82">
        <v>19128</v>
      </c>
      <c r="M16960" t="s">
        <v>18115</v>
      </c>
    </row>
    <row r="16961" spans="9:13" x14ac:dyDescent="0.25">
      <c r="I16961">
        <v>27954</v>
      </c>
      <c r="J16961" t="s">
        <v>405</v>
      </c>
      <c r="K16961" t="s">
        <v>1004</v>
      </c>
      <c r="L16961" s="82">
        <v>18842</v>
      </c>
      <c r="M16961" t="s">
        <v>18116</v>
      </c>
    </row>
    <row r="16962" spans="9:13" x14ac:dyDescent="0.25">
      <c r="I16962">
        <v>27955</v>
      </c>
      <c r="J16962" t="s">
        <v>384</v>
      </c>
      <c r="K16962" t="s">
        <v>920</v>
      </c>
      <c r="L16962" s="82">
        <v>18776</v>
      </c>
      <c r="M16962" t="s">
        <v>18117</v>
      </c>
    </row>
    <row r="16963" spans="9:13" x14ac:dyDescent="0.25">
      <c r="I16963">
        <v>27956</v>
      </c>
      <c r="J16963" t="s">
        <v>383</v>
      </c>
      <c r="K16963" t="s">
        <v>968</v>
      </c>
      <c r="L16963" s="82">
        <v>18732</v>
      </c>
      <c r="M16963" t="s">
        <v>18118</v>
      </c>
    </row>
    <row r="16964" spans="9:13" x14ac:dyDescent="0.25">
      <c r="I16964">
        <v>27957</v>
      </c>
      <c r="J16964" t="s">
        <v>728</v>
      </c>
      <c r="K16964" t="s">
        <v>1007</v>
      </c>
      <c r="L16964" s="82">
        <v>18679</v>
      </c>
      <c r="M16964" t="s">
        <v>18119</v>
      </c>
    </row>
    <row r="16965" spans="9:13" x14ac:dyDescent="0.25">
      <c r="I16965">
        <v>27958</v>
      </c>
      <c r="J16965" t="s">
        <v>270</v>
      </c>
      <c r="K16965" t="s">
        <v>957</v>
      </c>
      <c r="L16965" s="82">
        <v>18863</v>
      </c>
      <c r="M16965" t="s">
        <v>18120</v>
      </c>
    </row>
    <row r="16966" spans="9:13" x14ac:dyDescent="0.25">
      <c r="I16966">
        <v>27959</v>
      </c>
      <c r="J16966" t="s">
        <v>483</v>
      </c>
      <c r="K16966" t="s">
        <v>851</v>
      </c>
      <c r="L16966" s="82">
        <v>18518</v>
      </c>
      <c r="M16966" t="s">
        <v>18121</v>
      </c>
    </row>
    <row r="16967" spans="9:13" x14ac:dyDescent="0.25">
      <c r="I16967">
        <v>27960</v>
      </c>
      <c r="J16967" t="s">
        <v>519</v>
      </c>
      <c r="K16967" t="s">
        <v>999</v>
      </c>
      <c r="L16967" s="82">
        <v>18589</v>
      </c>
      <c r="M16967" t="s">
        <v>18122</v>
      </c>
    </row>
    <row r="16968" spans="9:13" x14ac:dyDescent="0.25">
      <c r="I16968">
        <v>27961</v>
      </c>
      <c r="J16968" t="s">
        <v>172</v>
      </c>
      <c r="K16968" t="s">
        <v>865</v>
      </c>
      <c r="L16968" s="82">
        <v>18042</v>
      </c>
      <c r="M16968" t="s">
        <v>18123</v>
      </c>
    </row>
    <row r="16969" spans="9:13" x14ac:dyDescent="0.25">
      <c r="I16969">
        <v>27962</v>
      </c>
      <c r="J16969" t="s">
        <v>671</v>
      </c>
      <c r="K16969" t="s">
        <v>664</v>
      </c>
      <c r="L16969" s="82">
        <v>18207</v>
      </c>
      <c r="M16969" t="s">
        <v>18124</v>
      </c>
    </row>
    <row r="16970" spans="9:13" x14ac:dyDescent="0.25">
      <c r="I16970">
        <v>27963</v>
      </c>
      <c r="J16970" t="s">
        <v>607</v>
      </c>
      <c r="K16970" t="s">
        <v>855</v>
      </c>
      <c r="L16970" s="82">
        <v>18136</v>
      </c>
      <c r="M16970" t="s">
        <v>18125</v>
      </c>
    </row>
    <row r="16971" spans="9:13" x14ac:dyDescent="0.25">
      <c r="I16971">
        <v>27964</v>
      </c>
      <c r="J16971" t="s">
        <v>391</v>
      </c>
      <c r="K16971" t="s">
        <v>965</v>
      </c>
      <c r="L16971" s="82">
        <v>18032</v>
      </c>
      <c r="M16971" t="s">
        <v>18126</v>
      </c>
    </row>
    <row r="16972" spans="9:13" x14ac:dyDescent="0.25">
      <c r="I16972">
        <v>27965</v>
      </c>
      <c r="J16972" t="s">
        <v>250</v>
      </c>
      <c r="K16972" t="s">
        <v>977</v>
      </c>
      <c r="L16972" s="82">
        <v>18031</v>
      </c>
      <c r="M16972" t="s">
        <v>18127</v>
      </c>
    </row>
    <row r="16973" spans="9:13" x14ac:dyDescent="0.25">
      <c r="I16973">
        <v>27966</v>
      </c>
      <c r="J16973" t="s">
        <v>347</v>
      </c>
      <c r="K16973" t="s">
        <v>994</v>
      </c>
      <c r="L16973" s="82">
        <v>17576</v>
      </c>
      <c r="M16973" t="s">
        <v>18128</v>
      </c>
    </row>
    <row r="16974" spans="9:13" x14ac:dyDescent="0.25">
      <c r="I16974">
        <v>27967</v>
      </c>
      <c r="J16974" t="s">
        <v>631</v>
      </c>
      <c r="K16974" t="s">
        <v>952</v>
      </c>
      <c r="L16974" s="82">
        <v>17526</v>
      </c>
      <c r="M16974" t="s">
        <v>18129</v>
      </c>
    </row>
    <row r="16975" spans="9:13" x14ac:dyDescent="0.25">
      <c r="I16975">
        <v>27968</v>
      </c>
      <c r="J16975" t="s">
        <v>449</v>
      </c>
      <c r="K16975" t="s">
        <v>967</v>
      </c>
      <c r="L16975" s="82">
        <v>27917</v>
      </c>
      <c r="M16975" t="s">
        <v>18130</v>
      </c>
    </row>
    <row r="16976" spans="9:13" x14ac:dyDescent="0.25">
      <c r="I16976">
        <v>27969</v>
      </c>
      <c r="J16976" t="s">
        <v>417</v>
      </c>
      <c r="K16976" t="s">
        <v>952</v>
      </c>
      <c r="L16976" s="82">
        <v>28031</v>
      </c>
      <c r="M16976" t="s">
        <v>18131</v>
      </c>
    </row>
    <row r="16977" spans="9:13" x14ac:dyDescent="0.25">
      <c r="I16977">
        <v>27970</v>
      </c>
      <c r="J16977" t="s">
        <v>214</v>
      </c>
      <c r="K16977" t="s">
        <v>870</v>
      </c>
      <c r="L16977" s="82">
        <v>27646</v>
      </c>
      <c r="M16977" t="s">
        <v>18132</v>
      </c>
    </row>
    <row r="16978" spans="9:13" x14ac:dyDescent="0.25">
      <c r="I16978">
        <v>27971</v>
      </c>
      <c r="J16978" t="s">
        <v>730</v>
      </c>
      <c r="K16978" t="s">
        <v>968</v>
      </c>
      <c r="L16978" s="82">
        <v>27089</v>
      </c>
      <c r="M16978" t="s">
        <v>18133</v>
      </c>
    </row>
    <row r="16979" spans="9:13" x14ac:dyDescent="0.25">
      <c r="I16979">
        <v>27972</v>
      </c>
      <c r="J16979" t="s">
        <v>191</v>
      </c>
      <c r="K16979" t="s">
        <v>992</v>
      </c>
      <c r="L16979" s="82">
        <v>26878</v>
      </c>
      <c r="M16979" t="s">
        <v>18134</v>
      </c>
    </row>
    <row r="16980" spans="9:13" x14ac:dyDescent="0.25">
      <c r="I16980">
        <v>27973</v>
      </c>
      <c r="J16980" t="s">
        <v>519</v>
      </c>
      <c r="K16980" t="s">
        <v>880</v>
      </c>
      <c r="L16980" s="82">
        <v>26994</v>
      </c>
      <c r="M16980" t="s">
        <v>18135</v>
      </c>
    </row>
    <row r="16981" spans="9:13" x14ac:dyDescent="0.25">
      <c r="I16981">
        <v>27974</v>
      </c>
      <c r="J16981" t="s">
        <v>412</v>
      </c>
      <c r="K16981" t="s">
        <v>922</v>
      </c>
      <c r="L16981" s="82">
        <v>26806</v>
      </c>
      <c r="M16981" t="s">
        <v>18136</v>
      </c>
    </row>
    <row r="16982" spans="9:13" x14ac:dyDescent="0.25">
      <c r="I16982">
        <v>27975</v>
      </c>
      <c r="J16982" t="s">
        <v>432</v>
      </c>
      <c r="K16982" t="s">
        <v>921</v>
      </c>
      <c r="L16982" s="82">
        <v>26430</v>
      </c>
      <c r="M16982" t="s">
        <v>18137</v>
      </c>
    </row>
    <row r="16983" spans="9:13" x14ac:dyDescent="0.25">
      <c r="I16983">
        <v>27976</v>
      </c>
      <c r="J16983" t="s">
        <v>418</v>
      </c>
      <c r="K16983" t="s">
        <v>854</v>
      </c>
      <c r="L16983" s="82">
        <v>26415</v>
      </c>
      <c r="M16983" t="s">
        <v>18138</v>
      </c>
    </row>
    <row r="16984" spans="9:13" x14ac:dyDescent="0.25">
      <c r="I16984">
        <v>27977</v>
      </c>
      <c r="J16984" t="s">
        <v>371</v>
      </c>
      <c r="K16984" t="s">
        <v>999</v>
      </c>
      <c r="L16984" s="82">
        <v>26412</v>
      </c>
      <c r="M16984" t="s">
        <v>18139</v>
      </c>
    </row>
    <row r="16985" spans="9:13" x14ac:dyDescent="0.25">
      <c r="I16985">
        <v>27978</v>
      </c>
      <c r="J16985" t="s">
        <v>524</v>
      </c>
      <c r="K16985" t="s">
        <v>881</v>
      </c>
      <c r="L16985" s="82">
        <v>26036</v>
      </c>
      <c r="M16985" t="s">
        <v>18140</v>
      </c>
    </row>
    <row r="16986" spans="9:13" x14ac:dyDescent="0.25">
      <c r="I16986">
        <v>27979</v>
      </c>
      <c r="J16986" t="s">
        <v>384</v>
      </c>
      <c r="K16986" t="s">
        <v>906</v>
      </c>
      <c r="L16986" s="82">
        <v>26199</v>
      </c>
      <c r="M16986" t="s">
        <v>18141</v>
      </c>
    </row>
    <row r="16987" spans="9:13" x14ac:dyDescent="0.25">
      <c r="I16987">
        <v>27980</v>
      </c>
      <c r="J16987" t="s">
        <v>251</v>
      </c>
      <c r="K16987" t="s">
        <v>975</v>
      </c>
      <c r="L16987" s="82">
        <v>26058</v>
      </c>
      <c r="M16987" t="s">
        <v>18142</v>
      </c>
    </row>
    <row r="16988" spans="9:13" x14ac:dyDescent="0.25">
      <c r="I16988">
        <v>27981</v>
      </c>
      <c r="J16988" t="s">
        <v>236</v>
      </c>
      <c r="K16988" t="s">
        <v>975</v>
      </c>
      <c r="L16988" s="82">
        <v>25967</v>
      </c>
      <c r="M16988" t="s">
        <v>18143</v>
      </c>
    </row>
    <row r="16989" spans="9:13" x14ac:dyDescent="0.25">
      <c r="I16989">
        <v>27982</v>
      </c>
      <c r="J16989" t="s">
        <v>434</v>
      </c>
      <c r="K16989" t="s">
        <v>891</v>
      </c>
      <c r="L16989" s="82">
        <v>26553</v>
      </c>
      <c r="M16989" t="s">
        <v>18144</v>
      </c>
    </row>
    <row r="16990" spans="9:13" x14ac:dyDescent="0.25">
      <c r="I16990">
        <v>27983</v>
      </c>
      <c r="J16990" t="s">
        <v>150</v>
      </c>
      <c r="K16990" t="s">
        <v>1004</v>
      </c>
      <c r="L16990" s="82">
        <v>26227</v>
      </c>
      <c r="M16990" t="s">
        <v>18145</v>
      </c>
    </row>
    <row r="16991" spans="9:13" x14ac:dyDescent="0.25">
      <c r="I16991">
        <v>27984</v>
      </c>
      <c r="J16991" t="s">
        <v>671</v>
      </c>
      <c r="K16991" t="s">
        <v>851</v>
      </c>
      <c r="L16991" s="82">
        <v>25994</v>
      </c>
      <c r="M16991" t="s">
        <v>18146</v>
      </c>
    </row>
    <row r="16992" spans="9:13" x14ac:dyDescent="0.25">
      <c r="I16992">
        <v>27985</v>
      </c>
      <c r="J16992" t="s">
        <v>202</v>
      </c>
      <c r="K16992" t="s">
        <v>922</v>
      </c>
      <c r="L16992" s="82">
        <v>25759</v>
      </c>
      <c r="M16992" t="s">
        <v>18147</v>
      </c>
    </row>
    <row r="16993" spans="9:13" x14ac:dyDescent="0.25">
      <c r="I16993">
        <v>27986</v>
      </c>
      <c r="J16993" t="s">
        <v>351</v>
      </c>
      <c r="K16993" t="s">
        <v>954</v>
      </c>
      <c r="L16993" s="82">
        <v>25665</v>
      </c>
      <c r="M16993" t="s">
        <v>18148</v>
      </c>
    </row>
    <row r="16994" spans="9:13" x14ac:dyDescent="0.25">
      <c r="I16994">
        <v>27987</v>
      </c>
      <c r="J16994" t="s">
        <v>164</v>
      </c>
      <c r="K16994" t="s">
        <v>834</v>
      </c>
      <c r="L16994" s="82">
        <v>25738</v>
      </c>
      <c r="M16994" t="s">
        <v>18149</v>
      </c>
    </row>
    <row r="16995" spans="9:13" x14ac:dyDescent="0.25">
      <c r="I16995">
        <v>27988</v>
      </c>
      <c r="J16995" t="s">
        <v>557</v>
      </c>
      <c r="K16995" t="s">
        <v>262</v>
      </c>
      <c r="L16995" s="82">
        <v>18148</v>
      </c>
      <c r="M16995" t="s">
        <v>18150</v>
      </c>
    </row>
    <row r="16996" spans="9:13" x14ac:dyDescent="0.25">
      <c r="I16996">
        <v>27989</v>
      </c>
      <c r="J16996" t="s">
        <v>400</v>
      </c>
      <c r="K16996" t="s">
        <v>495</v>
      </c>
      <c r="L16996" s="82">
        <v>17600</v>
      </c>
      <c r="M16996" t="s">
        <v>18151</v>
      </c>
    </row>
    <row r="16997" spans="9:13" x14ac:dyDescent="0.25">
      <c r="I16997">
        <v>27990</v>
      </c>
      <c r="J16997" t="s">
        <v>450</v>
      </c>
      <c r="K16997" t="s">
        <v>953</v>
      </c>
      <c r="L16997" s="82">
        <v>17824</v>
      </c>
      <c r="M16997" t="s">
        <v>18152</v>
      </c>
    </row>
    <row r="16998" spans="9:13" x14ac:dyDescent="0.25">
      <c r="I16998">
        <v>27991</v>
      </c>
      <c r="J16998" t="s">
        <v>315</v>
      </c>
      <c r="K16998" t="s">
        <v>911</v>
      </c>
      <c r="L16998" s="82">
        <v>17823</v>
      </c>
      <c r="M16998" t="s">
        <v>18153</v>
      </c>
    </row>
    <row r="16999" spans="9:13" x14ac:dyDescent="0.25">
      <c r="I16999">
        <v>27992</v>
      </c>
      <c r="J16999" t="s">
        <v>557</v>
      </c>
      <c r="K16999" t="s">
        <v>344</v>
      </c>
      <c r="L16999" s="82">
        <v>17786</v>
      </c>
      <c r="M16999" t="s">
        <v>18154</v>
      </c>
    </row>
    <row r="17000" spans="9:13" x14ac:dyDescent="0.25">
      <c r="I17000">
        <v>27993</v>
      </c>
      <c r="J17000" t="s">
        <v>231</v>
      </c>
      <c r="K17000" t="s">
        <v>943</v>
      </c>
      <c r="L17000" s="82">
        <v>17212</v>
      </c>
      <c r="M17000" t="s">
        <v>18155</v>
      </c>
    </row>
    <row r="17001" spans="9:13" x14ac:dyDescent="0.25">
      <c r="I17001">
        <v>27994</v>
      </c>
      <c r="J17001" t="s">
        <v>730</v>
      </c>
      <c r="K17001" t="s">
        <v>839</v>
      </c>
      <c r="L17001" s="82">
        <v>13700</v>
      </c>
      <c r="M17001" t="s">
        <v>18156</v>
      </c>
    </row>
    <row r="17002" spans="9:13" x14ac:dyDescent="0.25">
      <c r="I17002">
        <v>27995</v>
      </c>
      <c r="J17002" t="s">
        <v>523</v>
      </c>
      <c r="K17002" t="s">
        <v>949</v>
      </c>
      <c r="L17002" s="82">
        <v>13613</v>
      </c>
      <c r="M17002" t="s">
        <v>18157</v>
      </c>
    </row>
    <row r="17003" spans="9:13" x14ac:dyDescent="0.25">
      <c r="I17003">
        <v>27996</v>
      </c>
      <c r="J17003" t="s">
        <v>207</v>
      </c>
      <c r="K17003" t="s">
        <v>686</v>
      </c>
      <c r="L17003" s="82">
        <v>13656</v>
      </c>
      <c r="M17003" t="s">
        <v>18158</v>
      </c>
    </row>
    <row r="17004" spans="9:13" x14ac:dyDescent="0.25">
      <c r="I17004">
        <v>27997</v>
      </c>
      <c r="J17004" t="s">
        <v>657</v>
      </c>
      <c r="K17004" t="s">
        <v>964</v>
      </c>
      <c r="L17004" s="82">
        <v>13783</v>
      </c>
      <c r="M17004" t="s">
        <v>18159</v>
      </c>
    </row>
    <row r="17005" spans="9:13" x14ac:dyDescent="0.25">
      <c r="I17005">
        <v>27998</v>
      </c>
      <c r="J17005" t="s">
        <v>169</v>
      </c>
      <c r="K17005" t="s">
        <v>958</v>
      </c>
      <c r="L17005" s="82">
        <v>13551</v>
      </c>
      <c r="M17005" t="s">
        <v>18160</v>
      </c>
    </row>
    <row r="17006" spans="9:13" x14ac:dyDescent="0.25">
      <c r="I17006">
        <v>27999</v>
      </c>
      <c r="J17006" t="s">
        <v>189</v>
      </c>
      <c r="K17006" t="s">
        <v>965</v>
      </c>
      <c r="L17006" s="82">
        <v>13994</v>
      </c>
      <c r="M17006" t="s">
        <v>18161</v>
      </c>
    </row>
    <row r="17007" spans="9:13" x14ac:dyDescent="0.25">
      <c r="I17007">
        <v>28000</v>
      </c>
      <c r="J17007" t="s">
        <v>552</v>
      </c>
      <c r="K17007" t="s">
        <v>925</v>
      </c>
      <c r="L17007" s="82">
        <v>13973</v>
      </c>
      <c r="M17007" t="s">
        <v>18162</v>
      </c>
    </row>
    <row r="17008" spans="9:13" x14ac:dyDescent="0.25">
      <c r="I17008">
        <v>28001</v>
      </c>
      <c r="J17008" t="s">
        <v>162</v>
      </c>
      <c r="K17008" t="s">
        <v>932</v>
      </c>
      <c r="L17008" s="82">
        <v>14392</v>
      </c>
      <c r="M17008" t="s">
        <v>18163</v>
      </c>
    </row>
    <row r="17009" spans="9:13" x14ac:dyDescent="0.25">
      <c r="I17009">
        <v>28002</v>
      </c>
      <c r="J17009" t="s">
        <v>151</v>
      </c>
      <c r="K17009" t="s">
        <v>894</v>
      </c>
      <c r="L17009" s="82">
        <v>14293</v>
      </c>
      <c r="M17009" t="s">
        <v>18164</v>
      </c>
    </row>
    <row r="17010" spans="9:13" x14ac:dyDescent="0.25">
      <c r="I17010">
        <v>28003</v>
      </c>
      <c r="J17010" t="s">
        <v>244</v>
      </c>
      <c r="K17010" t="s">
        <v>860</v>
      </c>
      <c r="L17010" s="82">
        <v>14568</v>
      </c>
      <c r="M17010" t="s">
        <v>18165</v>
      </c>
    </row>
    <row r="17011" spans="9:13" x14ac:dyDescent="0.25">
      <c r="I17011">
        <v>28004</v>
      </c>
      <c r="J17011" t="s">
        <v>309</v>
      </c>
      <c r="K17011" t="s">
        <v>843</v>
      </c>
      <c r="L17011" s="82">
        <v>14497</v>
      </c>
      <c r="M17011" t="s">
        <v>18166</v>
      </c>
    </row>
    <row r="17012" spans="9:13" x14ac:dyDescent="0.25">
      <c r="I17012">
        <v>28005</v>
      </c>
      <c r="J17012" t="s">
        <v>323</v>
      </c>
      <c r="K17012" t="s">
        <v>836</v>
      </c>
      <c r="L17012" s="82">
        <v>14845</v>
      </c>
      <c r="M17012" t="s">
        <v>18167</v>
      </c>
    </row>
    <row r="17013" spans="9:13" x14ac:dyDescent="0.25">
      <c r="I17013">
        <v>28006</v>
      </c>
      <c r="J17013" t="s">
        <v>170</v>
      </c>
      <c r="K17013" t="s">
        <v>823</v>
      </c>
      <c r="L17013" s="82">
        <v>15076</v>
      </c>
      <c r="M17013" t="s">
        <v>18168</v>
      </c>
    </row>
    <row r="17014" spans="9:13" x14ac:dyDescent="0.25">
      <c r="I17014">
        <v>28007</v>
      </c>
      <c r="J17014" t="s">
        <v>479</v>
      </c>
      <c r="K17014" t="s">
        <v>882</v>
      </c>
      <c r="L17014" s="82">
        <v>15253</v>
      </c>
      <c r="M17014" t="s">
        <v>18169</v>
      </c>
    </row>
    <row r="17015" spans="9:13" x14ac:dyDescent="0.25">
      <c r="I17015">
        <v>28008</v>
      </c>
      <c r="J17015" t="s">
        <v>451</v>
      </c>
      <c r="K17015" t="s">
        <v>886</v>
      </c>
      <c r="L17015" s="82">
        <v>15286</v>
      </c>
      <c r="M17015" t="s">
        <v>18170</v>
      </c>
    </row>
    <row r="17016" spans="9:13" x14ac:dyDescent="0.25">
      <c r="I17016">
        <v>28009</v>
      </c>
      <c r="J17016" t="s">
        <v>586</v>
      </c>
      <c r="K17016" t="s">
        <v>986</v>
      </c>
      <c r="L17016" s="82">
        <v>15536</v>
      </c>
      <c r="M17016" t="s">
        <v>18171</v>
      </c>
    </row>
    <row r="17017" spans="9:13" x14ac:dyDescent="0.25">
      <c r="I17017">
        <v>28010</v>
      </c>
      <c r="J17017" t="s">
        <v>458</v>
      </c>
      <c r="K17017" t="s">
        <v>909</v>
      </c>
      <c r="L17017" s="82">
        <v>15383</v>
      </c>
      <c r="M17017" t="s">
        <v>18172</v>
      </c>
    </row>
    <row r="17018" spans="9:13" x14ac:dyDescent="0.25">
      <c r="I17018">
        <v>28011</v>
      </c>
      <c r="J17018" t="s">
        <v>454</v>
      </c>
      <c r="K17018" t="s">
        <v>1155</v>
      </c>
      <c r="L17018" s="82">
        <v>15762</v>
      </c>
      <c r="M17018" t="s">
        <v>18173</v>
      </c>
    </row>
    <row r="17019" spans="9:13" x14ac:dyDescent="0.25">
      <c r="I17019">
        <v>28012</v>
      </c>
      <c r="J17019" t="s">
        <v>161</v>
      </c>
      <c r="K17019" t="s">
        <v>949</v>
      </c>
      <c r="L17019" s="82">
        <v>16051</v>
      </c>
      <c r="M17019" t="s">
        <v>18174</v>
      </c>
    </row>
    <row r="17020" spans="9:13" x14ac:dyDescent="0.25">
      <c r="I17020">
        <v>28013</v>
      </c>
      <c r="J17020" t="s">
        <v>283</v>
      </c>
      <c r="K17020" t="s">
        <v>943</v>
      </c>
      <c r="L17020" s="82">
        <v>16177</v>
      </c>
      <c r="M17020" t="s">
        <v>18175</v>
      </c>
    </row>
    <row r="17021" spans="9:13" x14ac:dyDescent="0.25">
      <c r="I17021">
        <v>28014</v>
      </c>
      <c r="J17021" t="s">
        <v>663</v>
      </c>
      <c r="K17021" t="s">
        <v>924</v>
      </c>
      <c r="L17021" s="82">
        <v>16368</v>
      </c>
      <c r="M17021" t="s">
        <v>18176</v>
      </c>
    </row>
    <row r="17022" spans="9:13" x14ac:dyDescent="0.25">
      <c r="I17022">
        <v>28015</v>
      </c>
      <c r="J17022" t="s">
        <v>349</v>
      </c>
      <c r="K17022" t="s">
        <v>994</v>
      </c>
      <c r="L17022" s="82">
        <v>17306</v>
      </c>
      <c r="M17022" t="s">
        <v>18177</v>
      </c>
    </row>
    <row r="17023" spans="9:13" x14ac:dyDescent="0.25">
      <c r="I17023">
        <v>28016</v>
      </c>
      <c r="J17023" t="s">
        <v>509</v>
      </c>
      <c r="K17023" t="s">
        <v>939</v>
      </c>
      <c r="L17023" s="82">
        <v>16762</v>
      </c>
      <c r="M17023" t="s">
        <v>18178</v>
      </c>
    </row>
    <row r="17024" spans="9:13" x14ac:dyDescent="0.25">
      <c r="I17024">
        <v>28017</v>
      </c>
      <c r="J17024" t="s">
        <v>561</v>
      </c>
      <c r="K17024" t="s">
        <v>664</v>
      </c>
      <c r="L17024" s="82">
        <v>16612</v>
      </c>
      <c r="M17024" t="s">
        <v>18179</v>
      </c>
    </row>
    <row r="17025" spans="9:13" x14ac:dyDescent="0.25">
      <c r="I17025">
        <v>28018</v>
      </c>
      <c r="J17025" t="s">
        <v>663</v>
      </c>
      <c r="K17025" t="s">
        <v>940</v>
      </c>
      <c r="L17025" s="82">
        <v>16517</v>
      </c>
      <c r="M17025" t="s">
        <v>18180</v>
      </c>
    </row>
    <row r="17026" spans="9:13" x14ac:dyDescent="0.25">
      <c r="I17026">
        <v>28019</v>
      </c>
      <c r="J17026" t="s">
        <v>268</v>
      </c>
      <c r="K17026" t="s">
        <v>916</v>
      </c>
      <c r="L17026" s="82">
        <v>16955</v>
      </c>
      <c r="M17026" t="s">
        <v>18181</v>
      </c>
    </row>
    <row r="17027" spans="9:13" x14ac:dyDescent="0.25">
      <c r="I17027">
        <v>28020</v>
      </c>
      <c r="J17027" t="s">
        <v>227</v>
      </c>
      <c r="K17027" t="s">
        <v>913</v>
      </c>
      <c r="L17027" s="82">
        <v>16949</v>
      </c>
      <c r="M17027" t="s">
        <v>18182</v>
      </c>
    </row>
    <row r="17028" spans="9:13" x14ac:dyDescent="0.25">
      <c r="I17028">
        <v>28021</v>
      </c>
      <c r="J17028" t="s">
        <v>450</v>
      </c>
      <c r="K17028" t="s">
        <v>615</v>
      </c>
      <c r="L17028" s="82">
        <v>17060</v>
      </c>
      <c r="M17028" t="s">
        <v>18183</v>
      </c>
    </row>
    <row r="17029" spans="9:13" x14ac:dyDescent="0.25">
      <c r="I17029">
        <v>28022</v>
      </c>
      <c r="J17029" t="s">
        <v>286</v>
      </c>
      <c r="K17029" t="s">
        <v>866</v>
      </c>
      <c r="L17029" s="82">
        <v>16965</v>
      </c>
      <c r="M17029" t="s">
        <v>18184</v>
      </c>
    </row>
    <row r="17030" spans="9:13" x14ac:dyDescent="0.25">
      <c r="I17030">
        <v>28023</v>
      </c>
      <c r="J17030" t="s">
        <v>309</v>
      </c>
      <c r="K17030" t="s">
        <v>283</v>
      </c>
      <c r="L17030" s="82">
        <v>17060</v>
      </c>
      <c r="M17030" t="s">
        <v>18185</v>
      </c>
    </row>
    <row r="17031" spans="9:13" x14ac:dyDescent="0.25">
      <c r="I17031">
        <v>28024</v>
      </c>
      <c r="J17031" t="s">
        <v>399</v>
      </c>
      <c r="K17031" t="s">
        <v>944</v>
      </c>
      <c r="L17031" s="82">
        <v>16898</v>
      </c>
      <c r="M17031" t="s">
        <v>18186</v>
      </c>
    </row>
    <row r="17032" spans="9:13" x14ac:dyDescent="0.25">
      <c r="I17032">
        <v>28025</v>
      </c>
      <c r="J17032" t="s">
        <v>361</v>
      </c>
      <c r="K17032" t="s">
        <v>171</v>
      </c>
      <c r="L17032" s="82">
        <v>17192</v>
      </c>
      <c r="M17032" t="s">
        <v>18187</v>
      </c>
    </row>
    <row r="17033" spans="9:13" x14ac:dyDescent="0.25">
      <c r="I17033">
        <v>28026</v>
      </c>
      <c r="J17033" t="s">
        <v>689</v>
      </c>
      <c r="K17033" t="s">
        <v>262</v>
      </c>
      <c r="L17033" s="82">
        <v>17193</v>
      </c>
      <c r="M17033" t="s">
        <v>18188</v>
      </c>
    </row>
    <row r="17034" spans="9:13" x14ac:dyDescent="0.25">
      <c r="I17034">
        <v>28027</v>
      </c>
      <c r="J17034" t="s">
        <v>168</v>
      </c>
      <c r="K17034" t="s">
        <v>926</v>
      </c>
      <c r="L17034" s="82">
        <v>17477</v>
      </c>
      <c r="M17034" t="s">
        <v>18189</v>
      </c>
    </row>
    <row r="17035" spans="9:13" x14ac:dyDescent="0.25">
      <c r="I17035">
        <v>28028</v>
      </c>
      <c r="J17035" t="s">
        <v>366</v>
      </c>
      <c r="K17035" t="s">
        <v>698</v>
      </c>
      <c r="L17035" s="82">
        <v>17514</v>
      </c>
      <c r="M17035" t="s">
        <v>18190</v>
      </c>
    </row>
    <row r="17036" spans="9:13" x14ac:dyDescent="0.25">
      <c r="I17036">
        <v>28029</v>
      </c>
      <c r="J17036" t="s">
        <v>170</v>
      </c>
      <c r="K17036" t="s">
        <v>867</v>
      </c>
      <c r="L17036" s="82">
        <v>17497</v>
      </c>
      <c r="M17036" t="s">
        <v>18191</v>
      </c>
    </row>
    <row r="17037" spans="9:13" x14ac:dyDescent="0.25">
      <c r="I17037">
        <v>28030</v>
      </c>
      <c r="J17037" t="s">
        <v>286</v>
      </c>
      <c r="K17037" t="s">
        <v>854</v>
      </c>
      <c r="L17037" s="82">
        <v>17445</v>
      </c>
      <c r="M17037" t="s">
        <v>18192</v>
      </c>
    </row>
    <row r="17038" spans="9:13" x14ac:dyDescent="0.25">
      <c r="I17038">
        <v>28031</v>
      </c>
      <c r="J17038" t="s">
        <v>249</v>
      </c>
      <c r="K17038" t="s">
        <v>878</v>
      </c>
      <c r="L17038" s="82">
        <v>17235</v>
      </c>
      <c r="M17038" t="s">
        <v>18193</v>
      </c>
    </row>
    <row r="17039" spans="9:13" x14ac:dyDescent="0.25">
      <c r="I17039">
        <v>28032</v>
      </c>
      <c r="J17039" t="s">
        <v>210</v>
      </c>
      <c r="K17039" t="s">
        <v>918</v>
      </c>
      <c r="L17039" s="82">
        <v>17481</v>
      </c>
      <c r="M17039" t="s">
        <v>18194</v>
      </c>
    </row>
    <row r="17040" spans="9:13" x14ac:dyDescent="0.25">
      <c r="I17040">
        <v>28033</v>
      </c>
      <c r="J17040" t="s">
        <v>522</v>
      </c>
      <c r="K17040" t="s">
        <v>834</v>
      </c>
      <c r="L17040" s="82">
        <v>17218</v>
      </c>
      <c r="M17040" t="s">
        <v>18195</v>
      </c>
    </row>
    <row r="17041" spans="9:13" x14ac:dyDescent="0.25">
      <c r="I17041">
        <v>28034</v>
      </c>
      <c r="J17041" t="s">
        <v>500</v>
      </c>
      <c r="K17041" t="s">
        <v>949</v>
      </c>
      <c r="L17041" s="82">
        <v>17791</v>
      </c>
      <c r="M17041" t="s">
        <v>18196</v>
      </c>
    </row>
    <row r="17042" spans="9:13" x14ac:dyDescent="0.25">
      <c r="I17042">
        <v>28035</v>
      </c>
      <c r="J17042" t="s">
        <v>500</v>
      </c>
      <c r="K17042" t="s">
        <v>987</v>
      </c>
      <c r="L17042" s="82">
        <v>17755</v>
      </c>
      <c r="M17042" t="s">
        <v>18197</v>
      </c>
    </row>
    <row r="17043" spans="9:13" x14ac:dyDescent="0.25">
      <c r="I17043">
        <v>28036</v>
      </c>
      <c r="J17043" t="s">
        <v>277</v>
      </c>
      <c r="K17043" t="s">
        <v>959</v>
      </c>
      <c r="L17043" s="82">
        <v>17689</v>
      </c>
      <c r="M17043" t="s">
        <v>18198</v>
      </c>
    </row>
    <row r="17044" spans="9:13" x14ac:dyDescent="0.25">
      <c r="I17044">
        <v>28037</v>
      </c>
      <c r="J17044" t="s">
        <v>503</v>
      </c>
      <c r="K17044" t="s">
        <v>959</v>
      </c>
      <c r="L17044" s="82">
        <v>17702</v>
      </c>
      <c r="M17044" t="s">
        <v>18199</v>
      </c>
    </row>
    <row r="17045" spans="9:13" x14ac:dyDescent="0.25">
      <c r="I17045">
        <v>28038</v>
      </c>
      <c r="J17045" t="s">
        <v>261</v>
      </c>
      <c r="K17045" t="s">
        <v>977</v>
      </c>
      <c r="L17045" s="82">
        <v>17583</v>
      </c>
      <c r="M17045" t="s">
        <v>18200</v>
      </c>
    </row>
    <row r="17046" spans="9:13" x14ac:dyDescent="0.25">
      <c r="I17046">
        <v>28039</v>
      </c>
      <c r="J17046" t="s">
        <v>337</v>
      </c>
      <c r="K17046" t="s">
        <v>726</v>
      </c>
      <c r="L17046" s="82">
        <v>17778</v>
      </c>
      <c r="M17046" t="s">
        <v>18201</v>
      </c>
    </row>
    <row r="17047" spans="9:13" x14ac:dyDescent="0.25">
      <c r="I17047">
        <v>28040</v>
      </c>
      <c r="J17047" t="s">
        <v>595</v>
      </c>
      <c r="K17047" t="s">
        <v>397</v>
      </c>
      <c r="L17047" s="82">
        <v>17951</v>
      </c>
      <c r="M17047" t="s">
        <v>18202</v>
      </c>
    </row>
    <row r="17048" spans="9:13" x14ac:dyDescent="0.25">
      <c r="I17048">
        <v>28041</v>
      </c>
      <c r="J17048" t="s">
        <v>552</v>
      </c>
      <c r="K17048" t="s">
        <v>910</v>
      </c>
      <c r="L17048" s="82">
        <v>18020</v>
      </c>
      <c r="M17048" t="s">
        <v>18203</v>
      </c>
    </row>
    <row r="17049" spans="9:13" x14ac:dyDescent="0.25">
      <c r="I17049">
        <v>28042</v>
      </c>
      <c r="J17049" t="s">
        <v>400</v>
      </c>
      <c r="K17049" t="s">
        <v>889</v>
      </c>
      <c r="L17049" s="82">
        <v>18003</v>
      </c>
      <c r="M17049" t="s">
        <v>18204</v>
      </c>
    </row>
    <row r="17050" spans="9:13" x14ac:dyDescent="0.25">
      <c r="I17050">
        <v>28043</v>
      </c>
      <c r="J17050" t="s">
        <v>294</v>
      </c>
      <c r="K17050" t="s">
        <v>836</v>
      </c>
      <c r="L17050" s="82">
        <v>18205</v>
      </c>
      <c r="M17050" t="s">
        <v>18205</v>
      </c>
    </row>
    <row r="17051" spans="9:13" x14ac:dyDescent="0.25">
      <c r="I17051">
        <v>28044</v>
      </c>
      <c r="J17051" t="s">
        <v>176</v>
      </c>
      <c r="K17051" t="s">
        <v>878</v>
      </c>
      <c r="L17051" s="82">
        <v>18091</v>
      </c>
      <c r="M17051" t="s">
        <v>18206</v>
      </c>
    </row>
    <row r="17052" spans="9:13" x14ac:dyDescent="0.25">
      <c r="I17052">
        <v>28045</v>
      </c>
      <c r="J17052" t="s">
        <v>365</v>
      </c>
      <c r="K17052" t="s">
        <v>495</v>
      </c>
      <c r="L17052" s="82">
        <v>18265</v>
      </c>
      <c r="M17052" t="s">
        <v>18207</v>
      </c>
    </row>
    <row r="17053" spans="9:13" x14ac:dyDescent="0.25">
      <c r="I17053">
        <v>28046</v>
      </c>
      <c r="J17053" t="s">
        <v>683</v>
      </c>
      <c r="K17053" t="s">
        <v>874</v>
      </c>
      <c r="L17053" s="82">
        <v>18399</v>
      </c>
      <c r="M17053" t="s">
        <v>18208</v>
      </c>
    </row>
    <row r="17054" spans="9:13" x14ac:dyDescent="0.25">
      <c r="I17054">
        <v>28047</v>
      </c>
      <c r="J17054" t="s">
        <v>432</v>
      </c>
      <c r="K17054" t="s">
        <v>860</v>
      </c>
      <c r="L17054" s="82">
        <v>18617</v>
      </c>
      <c r="M17054" t="s">
        <v>18209</v>
      </c>
    </row>
    <row r="17055" spans="9:13" x14ac:dyDescent="0.25">
      <c r="I17055">
        <v>28048</v>
      </c>
      <c r="J17055" t="s">
        <v>496</v>
      </c>
      <c r="K17055" t="s">
        <v>864</v>
      </c>
      <c r="L17055" s="82">
        <v>18546</v>
      </c>
      <c r="M17055" t="s">
        <v>18210</v>
      </c>
    </row>
    <row r="17056" spans="9:13" x14ac:dyDescent="0.25">
      <c r="I17056">
        <v>28049</v>
      </c>
      <c r="J17056" t="s">
        <v>337</v>
      </c>
      <c r="K17056" t="s">
        <v>986</v>
      </c>
      <c r="L17056" s="82">
        <v>18561</v>
      </c>
      <c r="M17056" t="s">
        <v>18211</v>
      </c>
    </row>
    <row r="17057" spans="9:13" x14ac:dyDescent="0.25">
      <c r="I17057">
        <v>28050</v>
      </c>
      <c r="J17057" t="s">
        <v>493</v>
      </c>
      <c r="K17057" t="s">
        <v>941</v>
      </c>
      <c r="L17057" s="82">
        <v>18541</v>
      </c>
      <c r="M17057" t="s">
        <v>18212</v>
      </c>
    </row>
    <row r="17058" spans="9:13" x14ac:dyDescent="0.25">
      <c r="I17058">
        <v>28051</v>
      </c>
      <c r="J17058" t="s">
        <v>495</v>
      </c>
      <c r="K17058" t="s">
        <v>836</v>
      </c>
      <c r="L17058" s="82">
        <v>18643</v>
      </c>
      <c r="M17058" t="s">
        <v>18213</v>
      </c>
    </row>
    <row r="17059" spans="9:13" x14ac:dyDescent="0.25">
      <c r="I17059">
        <v>28052</v>
      </c>
      <c r="J17059" t="s">
        <v>406</v>
      </c>
      <c r="K17059" t="s">
        <v>946</v>
      </c>
      <c r="L17059" s="82">
        <v>18863</v>
      </c>
      <c r="M17059" t="s">
        <v>18214</v>
      </c>
    </row>
    <row r="17060" spans="9:13" x14ac:dyDescent="0.25">
      <c r="I17060">
        <v>28053</v>
      </c>
      <c r="J17060" t="s">
        <v>447</v>
      </c>
      <c r="K17060" t="s">
        <v>933</v>
      </c>
      <c r="L17060" s="82">
        <v>18746</v>
      </c>
      <c r="M17060" t="s">
        <v>18215</v>
      </c>
    </row>
    <row r="17061" spans="9:13" x14ac:dyDescent="0.25">
      <c r="I17061">
        <v>28054</v>
      </c>
      <c r="J17061" t="s">
        <v>195</v>
      </c>
      <c r="K17061" t="s">
        <v>887</v>
      </c>
      <c r="L17061" s="82">
        <v>18940</v>
      </c>
      <c r="M17061" t="s">
        <v>18216</v>
      </c>
    </row>
    <row r="17062" spans="9:13" x14ac:dyDescent="0.25">
      <c r="I17062">
        <v>28055</v>
      </c>
      <c r="J17062" t="s">
        <v>310</v>
      </c>
      <c r="K17062" t="s">
        <v>984</v>
      </c>
      <c r="L17062" s="82">
        <v>19291</v>
      </c>
      <c r="M17062" t="s">
        <v>18217</v>
      </c>
    </row>
    <row r="17063" spans="9:13" x14ac:dyDescent="0.25">
      <c r="I17063">
        <v>28056</v>
      </c>
      <c r="J17063" t="s">
        <v>562</v>
      </c>
      <c r="K17063" t="s">
        <v>937</v>
      </c>
      <c r="L17063" s="82">
        <v>19310</v>
      </c>
      <c r="M17063" t="s">
        <v>18218</v>
      </c>
    </row>
    <row r="17064" spans="9:13" x14ac:dyDescent="0.25">
      <c r="I17064">
        <v>28057</v>
      </c>
      <c r="J17064" t="s">
        <v>663</v>
      </c>
      <c r="K17064" t="s">
        <v>884</v>
      </c>
      <c r="L17064" s="82">
        <v>19066</v>
      </c>
      <c r="M17064" t="s">
        <v>18219</v>
      </c>
    </row>
    <row r="17065" spans="9:13" x14ac:dyDescent="0.25">
      <c r="I17065">
        <v>28058</v>
      </c>
      <c r="J17065" t="s">
        <v>180</v>
      </c>
      <c r="K17065" t="s">
        <v>827</v>
      </c>
      <c r="L17065" s="82">
        <v>19060</v>
      </c>
      <c r="M17065" t="s">
        <v>18220</v>
      </c>
    </row>
    <row r="17066" spans="9:13" x14ac:dyDescent="0.25">
      <c r="I17066">
        <v>28059</v>
      </c>
      <c r="J17066" t="s">
        <v>602</v>
      </c>
      <c r="K17066" t="s">
        <v>922</v>
      </c>
      <c r="L17066" s="82">
        <v>19678</v>
      </c>
      <c r="M17066" t="s">
        <v>18221</v>
      </c>
    </row>
    <row r="17067" spans="9:13" x14ac:dyDescent="0.25">
      <c r="I17067">
        <v>28060</v>
      </c>
      <c r="J17067" t="s">
        <v>220</v>
      </c>
      <c r="K17067" t="s">
        <v>932</v>
      </c>
      <c r="L17067" s="82">
        <v>24214</v>
      </c>
      <c r="M17067" t="s">
        <v>18222</v>
      </c>
    </row>
    <row r="17068" spans="9:13" x14ac:dyDescent="0.25">
      <c r="I17068">
        <v>28061</v>
      </c>
      <c r="J17068" t="s">
        <v>346</v>
      </c>
      <c r="K17068" t="s">
        <v>866</v>
      </c>
      <c r="L17068" s="82">
        <v>24116</v>
      </c>
      <c r="M17068" t="s">
        <v>18223</v>
      </c>
    </row>
    <row r="17069" spans="9:13" x14ac:dyDescent="0.25">
      <c r="I17069">
        <v>28062</v>
      </c>
      <c r="J17069" t="s">
        <v>337</v>
      </c>
      <c r="K17069" t="s">
        <v>925</v>
      </c>
      <c r="L17069" s="82">
        <v>24180</v>
      </c>
      <c r="M17069" t="s">
        <v>18224</v>
      </c>
    </row>
    <row r="17070" spans="9:13" x14ac:dyDescent="0.25">
      <c r="I17070">
        <v>28063</v>
      </c>
      <c r="J17070" t="s">
        <v>294</v>
      </c>
      <c r="K17070" t="s">
        <v>950</v>
      </c>
      <c r="L17070" s="82">
        <v>24453</v>
      </c>
      <c r="M17070" t="s">
        <v>18225</v>
      </c>
    </row>
    <row r="17071" spans="9:13" x14ac:dyDescent="0.25">
      <c r="I17071">
        <v>28064</v>
      </c>
      <c r="J17071" t="s">
        <v>230</v>
      </c>
      <c r="K17071" t="s">
        <v>853</v>
      </c>
      <c r="L17071" s="82">
        <v>24363</v>
      </c>
      <c r="M17071" t="s">
        <v>18226</v>
      </c>
    </row>
    <row r="17072" spans="9:13" x14ac:dyDescent="0.25">
      <c r="I17072">
        <v>28065</v>
      </c>
      <c r="J17072" t="s">
        <v>381</v>
      </c>
      <c r="K17072" t="s">
        <v>921</v>
      </c>
      <c r="L17072" s="82">
        <v>24111</v>
      </c>
      <c r="M17072" t="s">
        <v>18227</v>
      </c>
    </row>
    <row r="17073" spans="9:13" x14ac:dyDescent="0.25">
      <c r="I17073">
        <v>28066</v>
      </c>
      <c r="J17073" t="s">
        <v>458</v>
      </c>
      <c r="K17073" t="s">
        <v>344</v>
      </c>
      <c r="L17073" s="82">
        <v>25309</v>
      </c>
      <c r="M17073" t="s">
        <v>18228</v>
      </c>
    </row>
    <row r="17074" spans="9:13" x14ac:dyDescent="0.25">
      <c r="I17074">
        <v>28067</v>
      </c>
      <c r="J17074" t="s">
        <v>316</v>
      </c>
      <c r="K17074" t="s">
        <v>835</v>
      </c>
      <c r="L17074" s="82">
        <v>25549</v>
      </c>
      <c r="M17074" t="s">
        <v>18229</v>
      </c>
    </row>
    <row r="17075" spans="9:13" x14ac:dyDescent="0.25">
      <c r="I17075">
        <v>28068</v>
      </c>
      <c r="J17075" t="s">
        <v>187</v>
      </c>
      <c r="K17075" t="s">
        <v>928</v>
      </c>
      <c r="L17075" s="82">
        <v>25489</v>
      </c>
      <c r="M17075" t="s">
        <v>18230</v>
      </c>
    </row>
    <row r="17076" spans="9:13" x14ac:dyDescent="0.25">
      <c r="I17076">
        <v>28069</v>
      </c>
      <c r="J17076" t="s">
        <v>578</v>
      </c>
      <c r="K17076" t="s">
        <v>825</v>
      </c>
      <c r="L17076" s="82">
        <v>26483</v>
      </c>
      <c r="M17076" t="s">
        <v>18231</v>
      </c>
    </row>
    <row r="17077" spans="9:13" x14ac:dyDescent="0.25">
      <c r="I17077">
        <v>28070</v>
      </c>
      <c r="J17077" t="s">
        <v>161</v>
      </c>
      <c r="K17077" t="s">
        <v>936</v>
      </c>
      <c r="L17077" s="82">
        <v>24938</v>
      </c>
      <c r="M17077" t="s">
        <v>18232</v>
      </c>
    </row>
    <row r="17078" spans="9:13" x14ac:dyDescent="0.25">
      <c r="I17078">
        <v>28071</v>
      </c>
      <c r="J17078" t="s">
        <v>233</v>
      </c>
      <c r="K17078" t="s">
        <v>262</v>
      </c>
      <c r="L17078" s="82">
        <v>25032</v>
      </c>
      <c r="M17078" t="s">
        <v>18233</v>
      </c>
    </row>
    <row r="17079" spans="9:13" x14ac:dyDescent="0.25">
      <c r="I17079">
        <v>28072</v>
      </c>
      <c r="J17079" t="s">
        <v>226</v>
      </c>
      <c r="K17079" t="s">
        <v>936</v>
      </c>
      <c r="L17079" s="82">
        <v>24887</v>
      </c>
      <c r="M17079" t="s">
        <v>18234</v>
      </c>
    </row>
    <row r="17080" spans="9:13" x14ac:dyDescent="0.25">
      <c r="I17080">
        <v>28073</v>
      </c>
      <c r="J17080" t="s">
        <v>511</v>
      </c>
      <c r="K17080" t="s">
        <v>987</v>
      </c>
      <c r="L17080" s="82">
        <v>24575</v>
      </c>
      <c r="M17080" t="s">
        <v>18235</v>
      </c>
    </row>
    <row r="17081" spans="9:13" x14ac:dyDescent="0.25">
      <c r="I17081">
        <v>28074</v>
      </c>
      <c r="J17081" t="s">
        <v>458</v>
      </c>
      <c r="K17081" t="s">
        <v>890</v>
      </c>
      <c r="L17081" s="82">
        <v>24587</v>
      </c>
      <c r="M17081" t="s">
        <v>18236</v>
      </c>
    </row>
    <row r="17082" spans="9:13" x14ac:dyDescent="0.25">
      <c r="I17082">
        <v>28075</v>
      </c>
      <c r="J17082" t="s">
        <v>278</v>
      </c>
      <c r="K17082" t="s">
        <v>948</v>
      </c>
      <c r="L17082" s="82">
        <v>24517</v>
      </c>
      <c r="M17082" t="s">
        <v>18237</v>
      </c>
    </row>
    <row r="17083" spans="9:13" x14ac:dyDescent="0.25">
      <c r="I17083">
        <v>28076</v>
      </c>
      <c r="J17083" t="s">
        <v>456</v>
      </c>
      <c r="K17083" t="s">
        <v>923</v>
      </c>
      <c r="L17083" s="82">
        <v>24788</v>
      </c>
      <c r="M17083" t="s">
        <v>18238</v>
      </c>
    </row>
    <row r="17084" spans="9:13" x14ac:dyDescent="0.25">
      <c r="I17084">
        <v>28077</v>
      </c>
      <c r="J17084" t="s">
        <v>295</v>
      </c>
      <c r="K17084" t="s">
        <v>923</v>
      </c>
      <c r="L17084" s="82">
        <v>24571</v>
      </c>
      <c r="M17084" t="s">
        <v>18239</v>
      </c>
    </row>
    <row r="17085" spans="9:13" x14ac:dyDescent="0.25">
      <c r="I17085">
        <v>28078</v>
      </c>
      <c r="J17085" t="s">
        <v>595</v>
      </c>
      <c r="K17085" t="s">
        <v>836</v>
      </c>
      <c r="L17085" s="82">
        <v>23267</v>
      </c>
      <c r="M17085" t="s">
        <v>18240</v>
      </c>
    </row>
    <row r="17086" spans="9:13" x14ac:dyDescent="0.25">
      <c r="I17086">
        <v>28079</v>
      </c>
      <c r="J17086" t="s">
        <v>353</v>
      </c>
      <c r="K17086" t="s">
        <v>888</v>
      </c>
      <c r="L17086" s="82">
        <v>24903</v>
      </c>
      <c r="M17086" t="s">
        <v>18241</v>
      </c>
    </row>
    <row r="17087" spans="9:13" x14ac:dyDescent="0.25">
      <c r="I17087">
        <v>28080</v>
      </c>
      <c r="J17087" t="s">
        <v>448</v>
      </c>
      <c r="K17087" t="s">
        <v>984</v>
      </c>
      <c r="L17087" s="82">
        <v>25106</v>
      </c>
      <c r="M17087" t="s">
        <v>18242</v>
      </c>
    </row>
    <row r="17088" spans="9:13" x14ac:dyDescent="0.25">
      <c r="I17088">
        <v>28081</v>
      </c>
      <c r="J17088" t="s">
        <v>689</v>
      </c>
      <c r="K17088" t="s">
        <v>1016</v>
      </c>
      <c r="L17088" s="82">
        <v>25091</v>
      </c>
      <c r="M17088" t="s">
        <v>18243</v>
      </c>
    </row>
    <row r="17089" spans="9:13" x14ac:dyDescent="0.25">
      <c r="I17089">
        <v>28082</v>
      </c>
      <c r="J17089" t="s">
        <v>542</v>
      </c>
      <c r="K17089" t="s">
        <v>984</v>
      </c>
      <c r="L17089" s="82">
        <v>25051</v>
      </c>
      <c r="M17089" t="s">
        <v>18244</v>
      </c>
    </row>
    <row r="17090" spans="9:13" x14ac:dyDescent="0.25">
      <c r="I17090">
        <v>28083</v>
      </c>
      <c r="J17090" t="s">
        <v>507</v>
      </c>
      <c r="K17090" t="s">
        <v>940</v>
      </c>
      <c r="L17090" s="82">
        <v>25067</v>
      </c>
      <c r="M17090" t="s">
        <v>18245</v>
      </c>
    </row>
    <row r="17091" spans="9:13" x14ac:dyDescent="0.25">
      <c r="I17091">
        <v>28084</v>
      </c>
      <c r="J17091" t="s">
        <v>355</v>
      </c>
      <c r="K17091" t="s">
        <v>971</v>
      </c>
      <c r="L17091" s="82">
        <v>25072</v>
      </c>
      <c r="M17091" t="s">
        <v>18246</v>
      </c>
    </row>
    <row r="17092" spans="9:13" x14ac:dyDescent="0.25">
      <c r="I17092">
        <v>28085</v>
      </c>
      <c r="J17092" t="s">
        <v>503</v>
      </c>
      <c r="K17092" t="s">
        <v>941</v>
      </c>
      <c r="L17092" s="82">
        <v>29052</v>
      </c>
      <c r="M17092" t="s">
        <v>18247</v>
      </c>
    </row>
    <row r="17093" spans="9:13" x14ac:dyDescent="0.25">
      <c r="I17093">
        <v>28086</v>
      </c>
      <c r="J17093" t="s">
        <v>632</v>
      </c>
      <c r="K17093" t="s">
        <v>895</v>
      </c>
      <c r="L17093" s="82">
        <v>28899</v>
      </c>
      <c r="M17093" t="s">
        <v>18248</v>
      </c>
    </row>
    <row r="17094" spans="9:13" x14ac:dyDescent="0.25">
      <c r="I17094">
        <v>28087</v>
      </c>
      <c r="J17094" t="s">
        <v>284</v>
      </c>
      <c r="K17094" t="s">
        <v>861</v>
      </c>
      <c r="L17094" s="82">
        <v>28959</v>
      </c>
      <c r="M17094" t="s">
        <v>18249</v>
      </c>
    </row>
    <row r="17095" spans="9:13" x14ac:dyDescent="0.25">
      <c r="I17095">
        <v>28088</v>
      </c>
      <c r="J17095" t="s">
        <v>321</v>
      </c>
      <c r="K17095" t="s">
        <v>840</v>
      </c>
      <c r="L17095" s="82">
        <v>28973</v>
      </c>
      <c r="M17095" t="s">
        <v>18250</v>
      </c>
    </row>
    <row r="17096" spans="9:13" x14ac:dyDescent="0.25">
      <c r="I17096">
        <v>28089</v>
      </c>
      <c r="J17096" t="s">
        <v>337</v>
      </c>
      <c r="K17096" t="s">
        <v>942</v>
      </c>
      <c r="L17096" s="82">
        <v>29111</v>
      </c>
      <c r="M17096" t="s">
        <v>18251</v>
      </c>
    </row>
    <row r="17097" spans="9:13" x14ac:dyDescent="0.25">
      <c r="I17097">
        <v>28090</v>
      </c>
      <c r="J17097" t="s">
        <v>278</v>
      </c>
      <c r="K17097" t="s">
        <v>833</v>
      </c>
      <c r="L17097" s="82">
        <v>28950</v>
      </c>
      <c r="M17097" t="s">
        <v>18252</v>
      </c>
    </row>
    <row r="17098" spans="9:13" x14ac:dyDescent="0.25">
      <c r="I17098">
        <v>28091</v>
      </c>
      <c r="J17098" t="s">
        <v>708</v>
      </c>
      <c r="K17098" t="s">
        <v>877</v>
      </c>
      <c r="L17098" s="82">
        <v>16248</v>
      </c>
      <c r="M17098" t="s">
        <v>18253</v>
      </c>
    </row>
    <row r="17099" spans="9:13" x14ac:dyDescent="0.25">
      <c r="I17099">
        <v>28092</v>
      </c>
      <c r="J17099" t="s">
        <v>363</v>
      </c>
      <c r="K17099" t="s">
        <v>995</v>
      </c>
      <c r="L17099" s="82">
        <v>28840</v>
      </c>
      <c r="M17099" t="s">
        <v>18254</v>
      </c>
    </row>
    <row r="17100" spans="9:13" x14ac:dyDescent="0.25">
      <c r="I17100">
        <v>28093</v>
      </c>
      <c r="J17100" t="s">
        <v>620</v>
      </c>
      <c r="K17100" t="s">
        <v>894</v>
      </c>
      <c r="L17100" s="82">
        <v>28547</v>
      </c>
      <c r="M17100" t="s">
        <v>18255</v>
      </c>
    </row>
    <row r="17101" spans="9:13" x14ac:dyDescent="0.25">
      <c r="I17101">
        <v>28094</v>
      </c>
      <c r="J17101" t="s">
        <v>563</v>
      </c>
      <c r="K17101" t="s">
        <v>984</v>
      </c>
      <c r="L17101" s="82">
        <v>28820</v>
      </c>
      <c r="M17101" t="s">
        <v>18256</v>
      </c>
    </row>
    <row r="17102" spans="9:13" x14ac:dyDescent="0.25">
      <c r="I17102">
        <v>28095</v>
      </c>
      <c r="J17102" t="s">
        <v>315</v>
      </c>
      <c r="K17102" t="s">
        <v>417</v>
      </c>
      <c r="L17102" s="82">
        <v>28532</v>
      </c>
      <c r="M17102" t="s">
        <v>18257</v>
      </c>
    </row>
    <row r="17103" spans="9:13" x14ac:dyDescent="0.25">
      <c r="I17103">
        <v>28096</v>
      </c>
      <c r="J17103" t="s">
        <v>318</v>
      </c>
      <c r="K17103" t="s">
        <v>949</v>
      </c>
      <c r="L17103" s="82">
        <v>28813</v>
      </c>
      <c r="M17103" t="s">
        <v>18258</v>
      </c>
    </row>
    <row r="17104" spans="9:13" x14ac:dyDescent="0.25">
      <c r="I17104">
        <v>28097</v>
      </c>
      <c r="J17104" t="s">
        <v>183</v>
      </c>
      <c r="K17104" t="s">
        <v>931</v>
      </c>
      <c r="L17104" s="82">
        <v>28736</v>
      </c>
      <c r="M17104" t="s">
        <v>18259</v>
      </c>
    </row>
    <row r="17105" spans="9:13" x14ac:dyDescent="0.25">
      <c r="I17105">
        <v>28098</v>
      </c>
      <c r="J17105" t="s">
        <v>449</v>
      </c>
      <c r="K17105" t="s">
        <v>824</v>
      </c>
      <c r="L17105" s="82">
        <v>17192</v>
      </c>
      <c r="M17105" t="s">
        <v>18260</v>
      </c>
    </row>
    <row r="17106" spans="9:13" x14ac:dyDescent="0.25">
      <c r="I17106">
        <v>28099</v>
      </c>
      <c r="J17106" t="s">
        <v>186</v>
      </c>
      <c r="K17106" t="s">
        <v>950</v>
      </c>
      <c r="L17106" s="82">
        <v>28769</v>
      </c>
      <c r="M17106" t="s">
        <v>18261</v>
      </c>
    </row>
    <row r="17107" spans="9:13" x14ac:dyDescent="0.25">
      <c r="I17107">
        <v>28100</v>
      </c>
      <c r="J17107" t="s">
        <v>497</v>
      </c>
      <c r="K17107" t="s">
        <v>937</v>
      </c>
      <c r="L17107" s="82">
        <v>28727</v>
      </c>
      <c r="M17107" t="s">
        <v>18262</v>
      </c>
    </row>
    <row r="17108" spans="9:13" x14ac:dyDescent="0.25">
      <c r="I17108">
        <v>28101</v>
      </c>
      <c r="J17108" t="s">
        <v>527</v>
      </c>
      <c r="K17108" t="s">
        <v>1001</v>
      </c>
      <c r="L17108" s="82">
        <v>28381</v>
      </c>
      <c r="M17108" t="s">
        <v>18263</v>
      </c>
    </row>
    <row r="17109" spans="9:13" x14ac:dyDescent="0.25">
      <c r="I17109">
        <v>28102</v>
      </c>
      <c r="J17109" t="s">
        <v>350</v>
      </c>
      <c r="K17109" t="s">
        <v>905</v>
      </c>
      <c r="L17109" s="82">
        <v>17688</v>
      </c>
      <c r="M17109" t="s">
        <v>18264</v>
      </c>
    </row>
    <row r="17110" spans="9:13" x14ac:dyDescent="0.25">
      <c r="I17110">
        <v>28103</v>
      </c>
      <c r="J17110" t="s">
        <v>445</v>
      </c>
      <c r="K17110" t="s">
        <v>664</v>
      </c>
      <c r="L17110" s="82">
        <v>17857</v>
      </c>
      <c r="M17110" t="s">
        <v>18265</v>
      </c>
    </row>
    <row r="17111" spans="9:13" x14ac:dyDescent="0.25">
      <c r="I17111">
        <v>28104</v>
      </c>
      <c r="J17111" t="s">
        <v>285</v>
      </c>
      <c r="K17111" t="s">
        <v>923</v>
      </c>
      <c r="L17111" s="82">
        <v>28358</v>
      </c>
      <c r="M17111" t="s">
        <v>18266</v>
      </c>
    </row>
    <row r="17112" spans="9:13" x14ac:dyDescent="0.25">
      <c r="I17112">
        <v>28105</v>
      </c>
      <c r="J17112" t="s">
        <v>285</v>
      </c>
      <c r="K17112" t="s">
        <v>856</v>
      </c>
      <c r="L17112" s="82">
        <v>28452</v>
      </c>
      <c r="M17112" t="s">
        <v>18267</v>
      </c>
    </row>
    <row r="17113" spans="9:13" x14ac:dyDescent="0.25">
      <c r="I17113">
        <v>28106</v>
      </c>
      <c r="J17113" t="s">
        <v>163</v>
      </c>
      <c r="K17113" t="s">
        <v>923</v>
      </c>
      <c r="L17113" s="82">
        <v>28272</v>
      </c>
      <c r="M17113" t="s">
        <v>18268</v>
      </c>
    </row>
    <row r="17114" spans="9:13" x14ac:dyDescent="0.25">
      <c r="I17114">
        <v>28107</v>
      </c>
      <c r="J17114" t="s">
        <v>634</v>
      </c>
      <c r="K17114" t="s">
        <v>1054</v>
      </c>
      <c r="L17114" s="82">
        <v>18347</v>
      </c>
      <c r="M17114" t="s">
        <v>18269</v>
      </c>
    </row>
    <row r="17115" spans="9:13" x14ac:dyDescent="0.25">
      <c r="I17115">
        <v>28108</v>
      </c>
      <c r="J17115" t="s">
        <v>449</v>
      </c>
      <c r="K17115" t="s">
        <v>821</v>
      </c>
      <c r="L17115" s="82">
        <v>18403</v>
      </c>
      <c r="M17115" t="s">
        <v>18270</v>
      </c>
    </row>
    <row r="17116" spans="9:13" x14ac:dyDescent="0.25">
      <c r="I17116">
        <v>28109</v>
      </c>
      <c r="J17116" t="s">
        <v>191</v>
      </c>
      <c r="K17116" t="s">
        <v>927</v>
      </c>
      <c r="L17116" s="82">
        <v>18328</v>
      </c>
      <c r="M17116" t="s">
        <v>18271</v>
      </c>
    </row>
    <row r="17117" spans="9:13" x14ac:dyDescent="0.25">
      <c r="I17117">
        <v>28110</v>
      </c>
      <c r="J17117" t="s">
        <v>638</v>
      </c>
      <c r="K17117" t="s">
        <v>846</v>
      </c>
      <c r="L17117" s="82">
        <v>18755</v>
      </c>
      <c r="M17117" t="s">
        <v>18272</v>
      </c>
    </row>
    <row r="17118" spans="9:13" x14ac:dyDescent="0.25">
      <c r="I17118">
        <v>28111</v>
      </c>
      <c r="J17118" t="s">
        <v>148</v>
      </c>
      <c r="K17118" t="s">
        <v>842</v>
      </c>
      <c r="L17118" s="82">
        <v>18816</v>
      </c>
      <c r="M17118" t="s">
        <v>18273</v>
      </c>
    </row>
    <row r="17119" spans="9:13" x14ac:dyDescent="0.25">
      <c r="I17119">
        <v>28112</v>
      </c>
      <c r="J17119" t="s">
        <v>225</v>
      </c>
      <c r="K17119" t="s">
        <v>941</v>
      </c>
      <c r="L17119" s="82">
        <v>29424</v>
      </c>
      <c r="M17119" t="s">
        <v>18274</v>
      </c>
    </row>
    <row r="17120" spans="9:13" x14ac:dyDescent="0.25">
      <c r="I17120">
        <v>28113</v>
      </c>
      <c r="J17120" t="s">
        <v>187</v>
      </c>
      <c r="K17120" t="s">
        <v>864</v>
      </c>
      <c r="L17120" s="82">
        <v>19097</v>
      </c>
      <c r="M17120" t="s">
        <v>18275</v>
      </c>
    </row>
    <row r="17121" spans="9:13" x14ac:dyDescent="0.25">
      <c r="I17121">
        <v>28114</v>
      </c>
      <c r="J17121" t="s">
        <v>447</v>
      </c>
      <c r="K17121" t="s">
        <v>887</v>
      </c>
      <c r="L17121" s="82">
        <v>19523</v>
      </c>
      <c r="M17121" t="s">
        <v>18276</v>
      </c>
    </row>
    <row r="17122" spans="9:13" x14ac:dyDescent="0.25">
      <c r="I17122">
        <v>28115</v>
      </c>
      <c r="J17122" t="s">
        <v>200</v>
      </c>
      <c r="K17122" t="s">
        <v>907</v>
      </c>
      <c r="L17122" s="82">
        <v>19425</v>
      </c>
      <c r="M17122" t="s">
        <v>18277</v>
      </c>
    </row>
    <row r="17123" spans="9:13" x14ac:dyDescent="0.25">
      <c r="I17123">
        <v>28116</v>
      </c>
      <c r="J17123" t="s">
        <v>711</v>
      </c>
      <c r="K17123" t="s">
        <v>855</v>
      </c>
      <c r="L17123" s="82">
        <v>19395</v>
      </c>
      <c r="M17123" t="s">
        <v>18278</v>
      </c>
    </row>
    <row r="17124" spans="9:13" x14ac:dyDescent="0.25">
      <c r="I17124">
        <v>28117</v>
      </c>
      <c r="J17124" t="s">
        <v>693</v>
      </c>
      <c r="K17124" t="s">
        <v>908</v>
      </c>
      <c r="L17124" s="82">
        <v>19951</v>
      </c>
      <c r="M17124" t="s">
        <v>18279</v>
      </c>
    </row>
    <row r="17125" spans="9:13" x14ac:dyDescent="0.25">
      <c r="I17125">
        <v>28118</v>
      </c>
      <c r="J17125" t="s">
        <v>471</v>
      </c>
      <c r="K17125" t="s">
        <v>907</v>
      </c>
      <c r="L17125" s="82">
        <v>20281</v>
      </c>
      <c r="M17125" t="s">
        <v>18280</v>
      </c>
    </row>
    <row r="17126" spans="9:13" x14ac:dyDescent="0.25">
      <c r="I17126">
        <v>28119</v>
      </c>
      <c r="J17126" t="s">
        <v>159</v>
      </c>
      <c r="K17126" t="s">
        <v>893</v>
      </c>
      <c r="L17126" s="82">
        <v>20189</v>
      </c>
      <c r="M17126" t="s">
        <v>18281</v>
      </c>
    </row>
    <row r="17127" spans="9:13" x14ac:dyDescent="0.25">
      <c r="I17127">
        <v>28120</v>
      </c>
      <c r="J17127" t="s">
        <v>445</v>
      </c>
      <c r="K17127" t="s">
        <v>827</v>
      </c>
      <c r="L17127" s="82">
        <v>20290</v>
      </c>
      <c r="M17127" t="s">
        <v>18282</v>
      </c>
    </row>
    <row r="17128" spans="9:13" x14ac:dyDescent="0.25">
      <c r="I17128">
        <v>28121</v>
      </c>
      <c r="J17128" t="s">
        <v>244</v>
      </c>
      <c r="K17128" t="s">
        <v>924</v>
      </c>
      <c r="L17128" s="82">
        <v>27440</v>
      </c>
      <c r="M17128" t="s">
        <v>18283</v>
      </c>
    </row>
    <row r="17129" spans="9:13" x14ac:dyDescent="0.25">
      <c r="I17129">
        <v>28122</v>
      </c>
      <c r="J17129" t="s">
        <v>288</v>
      </c>
      <c r="K17129" t="s">
        <v>841</v>
      </c>
      <c r="L17129" s="82">
        <v>27553</v>
      </c>
      <c r="M17129" t="s">
        <v>18284</v>
      </c>
    </row>
    <row r="17130" spans="9:13" x14ac:dyDescent="0.25">
      <c r="I17130">
        <v>28123</v>
      </c>
      <c r="J17130" t="s">
        <v>727</v>
      </c>
      <c r="K17130" t="s">
        <v>963</v>
      </c>
      <c r="L17130" s="82">
        <v>27437</v>
      </c>
      <c r="M17130" t="s">
        <v>18285</v>
      </c>
    </row>
    <row r="17131" spans="9:13" x14ac:dyDescent="0.25">
      <c r="I17131">
        <v>28124</v>
      </c>
      <c r="J17131" t="s">
        <v>511</v>
      </c>
      <c r="K17131" t="s">
        <v>596</v>
      </c>
      <c r="L17131" s="82">
        <v>27577</v>
      </c>
      <c r="M17131" t="s">
        <v>18286</v>
      </c>
    </row>
    <row r="17132" spans="9:13" x14ac:dyDescent="0.25">
      <c r="I17132">
        <v>28125</v>
      </c>
      <c r="J17132" t="s">
        <v>234</v>
      </c>
      <c r="K17132" t="s">
        <v>477</v>
      </c>
      <c r="L17132" s="82">
        <v>27659</v>
      </c>
      <c r="M17132" t="s">
        <v>18287</v>
      </c>
    </row>
    <row r="17133" spans="9:13" x14ac:dyDescent="0.25">
      <c r="I17133">
        <v>28126</v>
      </c>
      <c r="J17133" t="s">
        <v>325</v>
      </c>
      <c r="K17133" t="s">
        <v>825</v>
      </c>
      <c r="L17133" s="82">
        <v>27406</v>
      </c>
      <c r="M17133" t="s">
        <v>18288</v>
      </c>
    </row>
    <row r="17134" spans="9:13" x14ac:dyDescent="0.25">
      <c r="I17134">
        <v>28127</v>
      </c>
      <c r="J17134" t="s">
        <v>354</v>
      </c>
      <c r="K17134" t="s">
        <v>867</v>
      </c>
      <c r="L17134" s="82">
        <v>27563</v>
      </c>
      <c r="M17134" t="s">
        <v>18289</v>
      </c>
    </row>
    <row r="17135" spans="9:13" x14ac:dyDescent="0.25">
      <c r="I17135">
        <v>28128</v>
      </c>
      <c r="J17135" t="s">
        <v>503</v>
      </c>
      <c r="K17135" t="s">
        <v>726</v>
      </c>
      <c r="L17135" s="82">
        <v>27139</v>
      </c>
      <c r="M17135" t="s">
        <v>18290</v>
      </c>
    </row>
    <row r="17136" spans="9:13" x14ac:dyDescent="0.25">
      <c r="I17136">
        <v>28129</v>
      </c>
      <c r="J17136" t="s">
        <v>458</v>
      </c>
      <c r="K17136" t="s">
        <v>913</v>
      </c>
      <c r="L17136" s="82">
        <v>27094</v>
      </c>
      <c r="M17136" t="s">
        <v>18291</v>
      </c>
    </row>
    <row r="17137" spans="9:13" x14ac:dyDescent="0.25">
      <c r="I17137">
        <v>28130</v>
      </c>
      <c r="J17137" t="s">
        <v>540</v>
      </c>
      <c r="K17137" t="s">
        <v>344</v>
      </c>
      <c r="L17137" s="82">
        <v>26697</v>
      </c>
      <c r="M17137" t="s">
        <v>18292</v>
      </c>
    </row>
    <row r="17138" spans="9:13" x14ac:dyDescent="0.25">
      <c r="I17138">
        <v>28131</v>
      </c>
      <c r="J17138" t="s">
        <v>205</v>
      </c>
      <c r="K17138" t="s">
        <v>824</v>
      </c>
      <c r="L17138" s="82">
        <v>26763</v>
      </c>
      <c r="M17138" t="s">
        <v>18293</v>
      </c>
    </row>
    <row r="17139" spans="9:13" x14ac:dyDescent="0.25">
      <c r="I17139">
        <v>28132</v>
      </c>
      <c r="J17139" t="s">
        <v>255</v>
      </c>
      <c r="K17139" t="s">
        <v>938</v>
      </c>
      <c r="L17139" s="82">
        <v>20533</v>
      </c>
      <c r="M17139" t="s">
        <v>18294</v>
      </c>
    </row>
    <row r="17140" spans="9:13" x14ac:dyDescent="0.25">
      <c r="I17140">
        <v>28133</v>
      </c>
      <c r="J17140" t="s">
        <v>214</v>
      </c>
      <c r="K17140" t="s">
        <v>822</v>
      </c>
      <c r="L17140" s="82">
        <v>20790</v>
      </c>
      <c r="M17140" t="s">
        <v>18295</v>
      </c>
    </row>
    <row r="17141" spans="9:13" x14ac:dyDescent="0.25">
      <c r="I17141">
        <v>28134</v>
      </c>
      <c r="J17141" t="s">
        <v>364</v>
      </c>
      <c r="K17141" t="s">
        <v>1003</v>
      </c>
      <c r="L17141" s="82">
        <v>20782</v>
      </c>
      <c r="M17141" t="s">
        <v>18296</v>
      </c>
    </row>
    <row r="17142" spans="9:13" x14ac:dyDescent="0.25">
      <c r="I17142">
        <v>28135</v>
      </c>
      <c r="J17142" t="s">
        <v>370</v>
      </c>
      <c r="K17142" t="s">
        <v>990</v>
      </c>
      <c r="L17142" s="82">
        <v>20949</v>
      </c>
      <c r="M17142" t="s">
        <v>18297</v>
      </c>
    </row>
    <row r="17143" spans="9:13" x14ac:dyDescent="0.25">
      <c r="I17143">
        <v>28136</v>
      </c>
      <c r="J17143" t="s">
        <v>407</v>
      </c>
      <c r="K17143" t="s">
        <v>869</v>
      </c>
      <c r="L17143" s="82">
        <v>20905</v>
      </c>
      <c r="M17143" t="s">
        <v>18298</v>
      </c>
    </row>
    <row r="17144" spans="9:13" x14ac:dyDescent="0.25">
      <c r="I17144">
        <v>28137</v>
      </c>
      <c r="J17144" t="s">
        <v>306</v>
      </c>
      <c r="K17144" t="s">
        <v>866</v>
      </c>
      <c r="L17144" s="82">
        <v>21455</v>
      </c>
      <c r="M17144" t="s">
        <v>18299</v>
      </c>
    </row>
    <row r="17145" spans="9:13" x14ac:dyDescent="0.25">
      <c r="I17145">
        <v>28138</v>
      </c>
      <c r="J17145" t="s">
        <v>677</v>
      </c>
      <c r="K17145" t="s">
        <v>851</v>
      </c>
      <c r="L17145" s="82">
        <v>21502</v>
      </c>
      <c r="M17145" t="s">
        <v>18300</v>
      </c>
    </row>
    <row r="17146" spans="9:13" x14ac:dyDescent="0.25">
      <c r="I17146">
        <v>28139</v>
      </c>
      <c r="J17146" t="s">
        <v>381</v>
      </c>
      <c r="K17146" t="s">
        <v>902</v>
      </c>
      <c r="L17146" s="82">
        <v>21382</v>
      </c>
      <c r="M17146" t="s">
        <v>18301</v>
      </c>
    </row>
    <row r="17147" spans="9:13" x14ac:dyDescent="0.25">
      <c r="I17147">
        <v>28140</v>
      </c>
      <c r="J17147" t="s">
        <v>201</v>
      </c>
      <c r="K17147" t="s">
        <v>894</v>
      </c>
      <c r="L17147" s="82">
        <v>21554</v>
      </c>
      <c r="M17147" t="s">
        <v>18302</v>
      </c>
    </row>
    <row r="17148" spans="9:13" x14ac:dyDescent="0.25">
      <c r="I17148">
        <v>28141</v>
      </c>
      <c r="J17148" t="s">
        <v>400</v>
      </c>
      <c r="K17148" t="s">
        <v>924</v>
      </c>
      <c r="L17148" s="82">
        <v>27104</v>
      </c>
      <c r="M17148" t="s">
        <v>18303</v>
      </c>
    </row>
    <row r="17149" spans="9:13" x14ac:dyDescent="0.25">
      <c r="I17149">
        <v>28142</v>
      </c>
      <c r="J17149" t="s">
        <v>214</v>
      </c>
      <c r="K17149" t="s">
        <v>900</v>
      </c>
      <c r="L17149" s="82">
        <v>27255</v>
      </c>
      <c r="M17149" t="s">
        <v>18304</v>
      </c>
    </row>
    <row r="17150" spans="9:13" x14ac:dyDescent="0.25">
      <c r="I17150">
        <v>28143</v>
      </c>
      <c r="J17150" t="s">
        <v>496</v>
      </c>
      <c r="K17150" t="s">
        <v>854</v>
      </c>
      <c r="L17150" s="82">
        <v>27164</v>
      </c>
      <c r="M17150" t="s">
        <v>18305</v>
      </c>
    </row>
    <row r="17151" spans="9:13" x14ac:dyDescent="0.25">
      <c r="I17151">
        <v>28144</v>
      </c>
      <c r="J17151" t="s">
        <v>206</v>
      </c>
      <c r="K17151" t="s">
        <v>888</v>
      </c>
      <c r="L17151" s="82">
        <v>27264</v>
      </c>
      <c r="M17151" t="s">
        <v>18306</v>
      </c>
    </row>
    <row r="17152" spans="9:13" x14ac:dyDescent="0.25">
      <c r="I17152">
        <v>28145</v>
      </c>
      <c r="J17152" t="s">
        <v>597</v>
      </c>
      <c r="K17152" t="s">
        <v>948</v>
      </c>
      <c r="L17152" s="82">
        <v>27344</v>
      </c>
      <c r="M17152" t="s">
        <v>18307</v>
      </c>
    </row>
    <row r="17153" spans="9:13" x14ac:dyDescent="0.25">
      <c r="I17153">
        <v>28146</v>
      </c>
      <c r="J17153" t="s">
        <v>522</v>
      </c>
      <c r="K17153" t="s">
        <v>986</v>
      </c>
      <c r="L17153" s="82">
        <v>24453</v>
      </c>
      <c r="M17153" t="s">
        <v>18308</v>
      </c>
    </row>
    <row r="17154" spans="9:13" x14ac:dyDescent="0.25">
      <c r="I17154">
        <v>28147</v>
      </c>
      <c r="J17154" t="s">
        <v>516</v>
      </c>
      <c r="K17154" t="s">
        <v>122</v>
      </c>
      <c r="L17154" s="82">
        <v>23576</v>
      </c>
      <c r="M17154" t="s">
        <v>18309</v>
      </c>
    </row>
    <row r="17155" spans="9:13" x14ac:dyDescent="0.25">
      <c r="I17155">
        <v>28148</v>
      </c>
      <c r="J17155" t="s">
        <v>148</v>
      </c>
      <c r="K17155" t="s">
        <v>847</v>
      </c>
      <c r="L17155" s="82">
        <v>23426</v>
      </c>
      <c r="M17155" t="s">
        <v>18310</v>
      </c>
    </row>
    <row r="17156" spans="9:13" x14ac:dyDescent="0.25">
      <c r="I17156">
        <v>28149</v>
      </c>
      <c r="J17156" t="s">
        <v>599</v>
      </c>
      <c r="K17156" t="s">
        <v>943</v>
      </c>
      <c r="L17156" s="82">
        <v>23600</v>
      </c>
      <c r="M17156" t="s">
        <v>18311</v>
      </c>
    </row>
    <row r="17157" spans="9:13" x14ac:dyDescent="0.25">
      <c r="I17157">
        <v>28150</v>
      </c>
      <c r="J17157" t="s">
        <v>675</v>
      </c>
      <c r="K17157" t="s">
        <v>994</v>
      </c>
      <c r="L17157" s="82">
        <v>23687</v>
      </c>
      <c r="M17157" t="s">
        <v>18312</v>
      </c>
    </row>
    <row r="17158" spans="9:13" x14ac:dyDescent="0.25">
      <c r="I17158">
        <v>28151</v>
      </c>
      <c r="J17158" t="s">
        <v>450</v>
      </c>
      <c r="K17158" t="s">
        <v>833</v>
      </c>
      <c r="L17158" s="82">
        <v>23113</v>
      </c>
      <c r="M17158" t="s">
        <v>18313</v>
      </c>
    </row>
    <row r="17159" spans="9:13" x14ac:dyDescent="0.25">
      <c r="I17159">
        <v>28152</v>
      </c>
      <c r="J17159" t="s">
        <v>161</v>
      </c>
      <c r="K17159" t="s">
        <v>911</v>
      </c>
      <c r="L17159" s="82">
        <v>23071</v>
      </c>
      <c r="M17159" t="s">
        <v>18314</v>
      </c>
    </row>
    <row r="17160" spans="9:13" x14ac:dyDescent="0.25">
      <c r="I17160">
        <v>28153</v>
      </c>
      <c r="J17160" t="s">
        <v>511</v>
      </c>
      <c r="K17160" t="s">
        <v>823</v>
      </c>
      <c r="L17160" s="82">
        <v>23094</v>
      </c>
      <c r="M17160" t="s">
        <v>18315</v>
      </c>
    </row>
    <row r="17161" spans="9:13" x14ac:dyDescent="0.25">
      <c r="I17161">
        <v>28154</v>
      </c>
      <c r="J17161" t="s">
        <v>450</v>
      </c>
      <c r="K17161" t="s">
        <v>917</v>
      </c>
      <c r="L17161" s="82">
        <v>24939</v>
      </c>
      <c r="M17161" t="s">
        <v>18316</v>
      </c>
    </row>
    <row r="17162" spans="9:13" x14ac:dyDescent="0.25">
      <c r="I17162">
        <v>28155</v>
      </c>
      <c r="J17162" t="s">
        <v>344</v>
      </c>
      <c r="K17162" t="s">
        <v>1016</v>
      </c>
      <c r="L17162" s="82">
        <v>25074</v>
      </c>
      <c r="M17162" t="s">
        <v>18317</v>
      </c>
    </row>
    <row r="17163" spans="9:13" x14ac:dyDescent="0.25">
      <c r="I17163">
        <v>28156</v>
      </c>
      <c r="J17163" t="s">
        <v>294</v>
      </c>
      <c r="K17163" t="s">
        <v>995</v>
      </c>
      <c r="L17163" s="82">
        <v>25000</v>
      </c>
      <c r="M17163" t="s">
        <v>18318</v>
      </c>
    </row>
    <row r="17164" spans="9:13" x14ac:dyDescent="0.25">
      <c r="I17164">
        <v>28157</v>
      </c>
      <c r="J17164" t="s">
        <v>366</v>
      </c>
      <c r="K17164" t="s">
        <v>843</v>
      </c>
      <c r="L17164" s="82">
        <v>23127</v>
      </c>
      <c r="M17164" t="s">
        <v>18319</v>
      </c>
    </row>
    <row r="17165" spans="9:13" x14ac:dyDescent="0.25">
      <c r="I17165">
        <v>28158</v>
      </c>
      <c r="J17165" t="s">
        <v>165</v>
      </c>
      <c r="K17165" t="s">
        <v>881</v>
      </c>
      <c r="L17165" s="82">
        <v>22711</v>
      </c>
      <c r="M17165" t="s">
        <v>18320</v>
      </c>
    </row>
    <row r="17166" spans="9:13" x14ac:dyDescent="0.25">
      <c r="I17166">
        <v>28159</v>
      </c>
      <c r="J17166" t="s">
        <v>230</v>
      </c>
      <c r="K17166" t="s">
        <v>821</v>
      </c>
      <c r="L17166" s="82">
        <v>22704</v>
      </c>
      <c r="M17166" t="s">
        <v>18321</v>
      </c>
    </row>
    <row r="17167" spans="9:13" x14ac:dyDescent="0.25">
      <c r="I17167">
        <v>28160</v>
      </c>
      <c r="J17167" t="s">
        <v>563</v>
      </c>
      <c r="K17167" t="s">
        <v>874</v>
      </c>
      <c r="L17167" s="82">
        <v>22899</v>
      </c>
      <c r="M17167" t="s">
        <v>18322</v>
      </c>
    </row>
    <row r="17168" spans="9:13" x14ac:dyDescent="0.25">
      <c r="I17168">
        <v>28161</v>
      </c>
      <c r="J17168" t="s">
        <v>209</v>
      </c>
      <c r="K17168" t="s">
        <v>944</v>
      </c>
      <c r="L17168" s="82">
        <v>22719</v>
      </c>
      <c r="M17168" t="s">
        <v>18323</v>
      </c>
    </row>
    <row r="17169" spans="9:13" x14ac:dyDescent="0.25">
      <c r="I17169">
        <v>28162</v>
      </c>
      <c r="J17169" t="s">
        <v>613</v>
      </c>
      <c r="K17169" t="s">
        <v>960</v>
      </c>
      <c r="L17169" s="82">
        <v>22808</v>
      </c>
      <c r="M17169" t="s">
        <v>18324</v>
      </c>
    </row>
    <row r="17170" spans="9:13" x14ac:dyDescent="0.25">
      <c r="I17170">
        <v>28163</v>
      </c>
      <c r="J17170" t="s">
        <v>663</v>
      </c>
      <c r="K17170" t="s">
        <v>986</v>
      </c>
      <c r="L17170" s="82">
        <v>22716</v>
      </c>
      <c r="M17170" t="s">
        <v>18325</v>
      </c>
    </row>
    <row r="17171" spans="9:13" x14ac:dyDescent="0.25">
      <c r="I17171">
        <v>28164</v>
      </c>
      <c r="J17171" t="s">
        <v>294</v>
      </c>
      <c r="K17171" t="s">
        <v>918</v>
      </c>
      <c r="L17171" s="82">
        <v>22940</v>
      </c>
      <c r="M17171" t="s">
        <v>18326</v>
      </c>
    </row>
    <row r="17172" spans="9:13" x14ac:dyDescent="0.25">
      <c r="I17172">
        <v>28165</v>
      </c>
      <c r="J17172" t="s">
        <v>584</v>
      </c>
      <c r="K17172" t="s">
        <v>911</v>
      </c>
      <c r="L17172" s="82">
        <v>22533</v>
      </c>
      <c r="M17172" t="s">
        <v>18327</v>
      </c>
    </row>
    <row r="17173" spans="9:13" x14ac:dyDescent="0.25">
      <c r="I17173">
        <v>28166</v>
      </c>
      <c r="J17173" t="s">
        <v>539</v>
      </c>
      <c r="K17173" t="s">
        <v>918</v>
      </c>
      <c r="L17173" s="82">
        <v>22466</v>
      </c>
      <c r="M17173" t="s">
        <v>18328</v>
      </c>
    </row>
    <row r="17174" spans="9:13" x14ac:dyDescent="0.25">
      <c r="I17174">
        <v>28167</v>
      </c>
      <c r="J17174" t="s">
        <v>496</v>
      </c>
      <c r="K17174" t="s">
        <v>926</v>
      </c>
      <c r="L17174" s="82">
        <v>22331</v>
      </c>
      <c r="M17174" t="s">
        <v>18329</v>
      </c>
    </row>
    <row r="17175" spans="9:13" x14ac:dyDescent="0.25">
      <c r="I17175">
        <v>28168</v>
      </c>
      <c r="J17175" t="s">
        <v>307</v>
      </c>
      <c r="K17175" t="s">
        <v>960</v>
      </c>
      <c r="L17175" s="82">
        <v>22564</v>
      </c>
      <c r="M17175" t="s">
        <v>18330</v>
      </c>
    </row>
    <row r="17176" spans="9:13" x14ac:dyDescent="0.25">
      <c r="I17176">
        <v>28169</v>
      </c>
      <c r="J17176" t="s">
        <v>227</v>
      </c>
      <c r="K17176" t="s">
        <v>123</v>
      </c>
      <c r="L17176" s="82">
        <v>22358</v>
      </c>
      <c r="M17176" t="s">
        <v>18331</v>
      </c>
    </row>
    <row r="17177" spans="9:13" x14ac:dyDescent="0.25">
      <c r="I17177">
        <v>28170</v>
      </c>
      <c r="J17177" t="s">
        <v>448</v>
      </c>
      <c r="K17177" t="s">
        <v>825</v>
      </c>
      <c r="L17177" s="82">
        <v>22302</v>
      </c>
      <c r="M17177" t="s">
        <v>18332</v>
      </c>
    </row>
    <row r="17178" spans="9:13" x14ac:dyDescent="0.25">
      <c r="I17178">
        <v>28171</v>
      </c>
      <c r="J17178" t="s">
        <v>460</v>
      </c>
      <c r="K17178" t="s">
        <v>875</v>
      </c>
      <c r="L17178" s="82">
        <v>22570</v>
      </c>
      <c r="M17178" t="s">
        <v>18333</v>
      </c>
    </row>
    <row r="17179" spans="9:13" x14ac:dyDescent="0.25">
      <c r="I17179">
        <v>28172</v>
      </c>
      <c r="J17179" t="s">
        <v>314</v>
      </c>
      <c r="K17179" t="s">
        <v>993</v>
      </c>
      <c r="L17179" s="82">
        <v>22612</v>
      </c>
      <c r="M17179" t="s">
        <v>18334</v>
      </c>
    </row>
    <row r="17180" spans="9:13" x14ac:dyDescent="0.25">
      <c r="I17180">
        <v>28173</v>
      </c>
      <c r="J17180" t="s">
        <v>527</v>
      </c>
      <c r="K17180" t="s">
        <v>836</v>
      </c>
      <c r="L17180" s="82">
        <v>21947</v>
      </c>
      <c r="M17180" t="s">
        <v>18335</v>
      </c>
    </row>
    <row r="17181" spans="9:13" x14ac:dyDescent="0.25">
      <c r="I17181">
        <v>28174</v>
      </c>
      <c r="J17181" t="s">
        <v>155</v>
      </c>
      <c r="K17181" t="s">
        <v>981</v>
      </c>
      <c r="L17181" s="82">
        <v>22030</v>
      </c>
      <c r="M17181" t="s">
        <v>18336</v>
      </c>
    </row>
    <row r="17182" spans="9:13" x14ac:dyDescent="0.25">
      <c r="I17182">
        <v>28175</v>
      </c>
      <c r="J17182" t="s">
        <v>614</v>
      </c>
      <c r="K17182" t="s">
        <v>981</v>
      </c>
      <c r="L17182" s="82">
        <v>22098</v>
      </c>
      <c r="M17182" t="s">
        <v>18337</v>
      </c>
    </row>
    <row r="17183" spans="9:13" x14ac:dyDescent="0.25">
      <c r="I17183">
        <v>28176</v>
      </c>
      <c r="J17183" t="s">
        <v>315</v>
      </c>
      <c r="K17183" t="s">
        <v>925</v>
      </c>
      <c r="L17183" s="82">
        <v>24657</v>
      </c>
      <c r="M17183" t="s">
        <v>18338</v>
      </c>
    </row>
    <row r="17184" spans="9:13" x14ac:dyDescent="0.25">
      <c r="I17184">
        <v>28177</v>
      </c>
      <c r="J17184" t="s">
        <v>355</v>
      </c>
      <c r="K17184" t="s">
        <v>875</v>
      </c>
      <c r="L17184" s="82">
        <v>24702</v>
      </c>
      <c r="M17184" t="s">
        <v>18339</v>
      </c>
    </row>
    <row r="17185" spans="9:13" x14ac:dyDescent="0.25">
      <c r="I17185">
        <v>28178</v>
      </c>
      <c r="J17185" t="s">
        <v>450</v>
      </c>
      <c r="K17185" t="s">
        <v>283</v>
      </c>
      <c r="L17185" s="82">
        <v>24589</v>
      </c>
      <c r="M17185" t="s">
        <v>18340</v>
      </c>
    </row>
    <row r="17186" spans="9:13" x14ac:dyDescent="0.25">
      <c r="I17186">
        <v>28179</v>
      </c>
      <c r="J17186" t="s">
        <v>435</v>
      </c>
      <c r="K17186" t="s">
        <v>827</v>
      </c>
      <c r="L17186" s="82">
        <v>24773</v>
      </c>
      <c r="M17186" t="s">
        <v>18341</v>
      </c>
    </row>
    <row r="17187" spans="9:13" x14ac:dyDescent="0.25">
      <c r="I17187">
        <v>28180</v>
      </c>
      <c r="J17187" t="s">
        <v>525</v>
      </c>
      <c r="K17187" t="s">
        <v>885</v>
      </c>
      <c r="L17187" s="82">
        <v>24688</v>
      </c>
      <c r="M17187" t="s">
        <v>18342</v>
      </c>
    </row>
    <row r="17188" spans="9:13" x14ac:dyDescent="0.25">
      <c r="I17188">
        <v>28181</v>
      </c>
      <c r="J17188" t="s">
        <v>450</v>
      </c>
      <c r="K17188" t="s">
        <v>932</v>
      </c>
      <c r="L17188" s="82">
        <v>21981</v>
      </c>
      <c r="M17188" t="s">
        <v>18343</v>
      </c>
    </row>
    <row r="17189" spans="9:13" x14ac:dyDescent="0.25">
      <c r="I17189">
        <v>28182</v>
      </c>
      <c r="J17189" t="s">
        <v>354</v>
      </c>
      <c r="K17189" t="s">
        <v>950</v>
      </c>
      <c r="L17189" s="82">
        <v>22164</v>
      </c>
      <c r="M17189" t="s">
        <v>18344</v>
      </c>
    </row>
    <row r="17190" spans="9:13" x14ac:dyDescent="0.25">
      <c r="I17190">
        <v>28183</v>
      </c>
      <c r="J17190" t="s">
        <v>275</v>
      </c>
      <c r="K17190" t="s">
        <v>933</v>
      </c>
      <c r="L17190" s="82">
        <v>22101</v>
      </c>
      <c r="M17190" t="s">
        <v>18345</v>
      </c>
    </row>
    <row r="17191" spans="9:13" x14ac:dyDescent="0.25">
      <c r="I17191">
        <v>28184</v>
      </c>
      <c r="J17191" t="s">
        <v>320</v>
      </c>
      <c r="K17191" t="s">
        <v>171</v>
      </c>
      <c r="L17191" s="82">
        <v>22077</v>
      </c>
      <c r="M17191" t="s">
        <v>18346</v>
      </c>
    </row>
    <row r="17192" spans="9:13" x14ac:dyDescent="0.25">
      <c r="I17192">
        <v>28185</v>
      </c>
      <c r="J17192" t="s">
        <v>703</v>
      </c>
      <c r="K17192" t="s">
        <v>686</v>
      </c>
      <c r="L17192" s="82">
        <v>22025</v>
      </c>
      <c r="M17192" t="s">
        <v>18347</v>
      </c>
    </row>
    <row r="17193" spans="9:13" x14ac:dyDescent="0.25">
      <c r="I17193">
        <v>28186</v>
      </c>
      <c r="J17193" t="s">
        <v>347</v>
      </c>
      <c r="K17193" t="s">
        <v>1017</v>
      </c>
      <c r="L17193" s="82">
        <v>21952</v>
      </c>
      <c r="M17193" t="s">
        <v>18348</v>
      </c>
    </row>
    <row r="17194" spans="9:13" x14ac:dyDescent="0.25">
      <c r="I17194">
        <v>28187</v>
      </c>
      <c r="J17194" t="s">
        <v>517</v>
      </c>
      <c r="K17194" t="s">
        <v>994</v>
      </c>
      <c r="L17194" s="82">
        <v>21867</v>
      </c>
      <c r="M17194" t="s">
        <v>18349</v>
      </c>
    </row>
    <row r="17195" spans="9:13" x14ac:dyDescent="0.25">
      <c r="I17195">
        <v>28188</v>
      </c>
      <c r="J17195" t="s">
        <v>577</v>
      </c>
      <c r="K17195" t="s">
        <v>867</v>
      </c>
      <c r="L17195" s="82">
        <v>21656</v>
      </c>
      <c r="M17195" t="s">
        <v>18350</v>
      </c>
    </row>
    <row r="17196" spans="9:13" x14ac:dyDescent="0.25">
      <c r="I17196">
        <v>28189</v>
      </c>
      <c r="J17196" t="s">
        <v>283</v>
      </c>
      <c r="K17196" t="s">
        <v>913</v>
      </c>
      <c r="L17196" s="82">
        <v>21849</v>
      </c>
      <c r="M17196" t="s">
        <v>18351</v>
      </c>
    </row>
    <row r="17197" spans="9:13" x14ac:dyDescent="0.25">
      <c r="I17197">
        <v>28190</v>
      </c>
      <c r="J17197" t="s">
        <v>497</v>
      </c>
      <c r="K17197" t="s">
        <v>945</v>
      </c>
      <c r="L17197" s="82">
        <v>21691</v>
      </c>
      <c r="M17197" t="s">
        <v>18352</v>
      </c>
    </row>
    <row r="17198" spans="9:13" x14ac:dyDescent="0.25">
      <c r="I17198">
        <v>28191</v>
      </c>
      <c r="J17198" t="s">
        <v>361</v>
      </c>
      <c r="K17198" t="s">
        <v>909</v>
      </c>
      <c r="L17198" s="82">
        <v>21720</v>
      </c>
      <c r="M17198" t="s">
        <v>18353</v>
      </c>
    </row>
    <row r="17199" spans="9:13" x14ac:dyDescent="0.25">
      <c r="I17199">
        <v>28192</v>
      </c>
      <c r="J17199" t="s">
        <v>232</v>
      </c>
      <c r="K17199" t="s">
        <v>860</v>
      </c>
      <c r="L17199" s="82">
        <v>21815</v>
      </c>
      <c r="M17199" t="s">
        <v>18354</v>
      </c>
    </row>
    <row r="17200" spans="9:13" x14ac:dyDescent="0.25">
      <c r="I17200">
        <v>28193</v>
      </c>
      <c r="J17200" t="s">
        <v>344</v>
      </c>
      <c r="K17200" t="s">
        <v>890</v>
      </c>
      <c r="L17200" s="82">
        <v>21659</v>
      </c>
      <c r="M17200" t="s">
        <v>18355</v>
      </c>
    </row>
    <row r="17201" spans="9:13" x14ac:dyDescent="0.25">
      <c r="I17201">
        <v>28194</v>
      </c>
      <c r="J17201" t="s">
        <v>657</v>
      </c>
      <c r="K17201" t="s">
        <v>856</v>
      </c>
      <c r="L17201" s="82">
        <v>21596</v>
      </c>
      <c r="M17201" t="s">
        <v>18356</v>
      </c>
    </row>
    <row r="17202" spans="9:13" x14ac:dyDescent="0.25">
      <c r="I17202">
        <v>28195</v>
      </c>
      <c r="J17202" t="s">
        <v>658</v>
      </c>
      <c r="K17202" t="s">
        <v>664</v>
      </c>
      <c r="L17202" s="82">
        <v>21734</v>
      </c>
      <c r="M17202" t="s">
        <v>18357</v>
      </c>
    </row>
    <row r="17203" spans="9:13" x14ac:dyDescent="0.25">
      <c r="I17203">
        <v>28196</v>
      </c>
      <c r="J17203" t="s">
        <v>527</v>
      </c>
      <c r="K17203" t="s">
        <v>887</v>
      </c>
      <c r="L17203" s="82">
        <v>21323</v>
      </c>
      <c r="M17203" t="s">
        <v>18358</v>
      </c>
    </row>
    <row r="17204" spans="9:13" x14ac:dyDescent="0.25">
      <c r="I17204">
        <v>28197</v>
      </c>
      <c r="J17204" t="s">
        <v>577</v>
      </c>
      <c r="K17204" t="s">
        <v>932</v>
      </c>
      <c r="L17204" s="82">
        <v>21464</v>
      </c>
      <c r="M17204" t="s">
        <v>18359</v>
      </c>
    </row>
    <row r="17205" spans="9:13" x14ac:dyDescent="0.25">
      <c r="I17205">
        <v>28198</v>
      </c>
      <c r="J17205" t="s">
        <v>447</v>
      </c>
      <c r="K17205" t="s">
        <v>1024</v>
      </c>
      <c r="L17205" s="82">
        <v>21226</v>
      </c>
      <c r="M17205" t="s">
        <v>18360</v>
      </c>
    </row>
    <row r="17206" spans="9:13" x14ac:dyDescent="0.25">
      <c r="I17206">
        <v>28199</v>
      </c>
      <c r="J17206" t="s">
        <v>226</v>
      </c>
      <c r="K17206" t="s">
        <v>948</v>
      </c>
      <c r="L17206" s="82">
        <v>21315</v>
      </c>
      <c r="M17206" t="s">
        <v>18361</v>
      </c>
    </row>
    <row r="17207" spans="9:13" x14ac:dyDescent="0.25">
      <c r="I17207">
        <v>28200</v>
      </c>
      <c r="J17207" t="s">
        <v>363</v>
      </c>
      <c r="K17207" t="s">
        <v>875</v>
      </c>
      <c r="L17207" s="82">
        <v>21254</v>
      </c>
      <c r="M17207" t="s">
        <v>18362</v>
      </c>
    </row>
    <row r="17208" spans="9:13" x14ac:dyDescent="0.25">
      <c r="I17208">
        <v>28201</v>
      </c>
      <c r="J17208" t="s">
        <v>538</v>
      </c>
      <c r="K17208" t="s">
        <v>930</v>
      </c>
      <c r="L17208" s="82">
        <v>25471</v>
      </c>
      <c r="M17208" t="s">
        <v>18363</v>
      </c>
    </row>
    <row r="17209" spans="9:13" x14ac:dyDescent="0.25">
      <c r="I17209">
        <v>28202</v>
      </c>
      <c r="J17209" t="s">
        <v>284</v>
      </c>
      <c r="K17209" t="s">
        <v>841</v>
      </c>
      <c r="L17209" s="82">
        <v>25277</v>
      </c>
      <c r="M17209" t="s">
        <v>18364</v>
      </c>
    </row>
    <row r="17210" spans="9:13" x14ac:dyDescent="0.25">
      <c r="I17210">
        <v>28203</v>
      </c>
      <c r="J17210" t="s">
        <v>427</v>
      </c>
      <c r="K17210" t="s">
        <v>977</v>
      </c>
      <c r="L17210" s="82">
        <v>25382</v>
      </c>
      <c r="M17210" t="s">
        <v>18365</v>
      </c>
    </row>
    <row r="17211" spans="9:13" x14ac:dyDescent="0.25">
      <c r="I17211">
        <v>28204</v>
      </c>
      <c r="J17211" t="s">
        <v>520</v>
      </c>
      <c r="K17211" t="s">
        <v>967</v>
      </c>
      <c r="L17211" s="82">
        <v>25478</v>
      </c>
      <c r="M17211" t="s">
        <v>18366</v>
      </c>
    </row>
    <row r="17212" spans="9:13" x14ac:dyDescent="0.25">
      <c r="I17212">
        <v>28205</v>
      </c>
      <c r="J17212" t="s">
        <v>213</v>
      </c>
      <c r="K17212" t="s">
        <v>828</v>
      </c>
      <c r="L17212" s="82">
        <v>24900</v>
      </c>
      <c r="M17212" t="s">
        <v>18367</v>
      </c>
    </row>
    <row r="17213" spans="9:13" x14ac:dyDescent="0.25">
      <c r="I17213">
        <v>28206</v>
      </c>
      <c r="J17213" t="s">
        <v>498</v>
      </c>
      <c r="K17213" t="s">
        <v>909</v>
      </c>
      <c r="L17213" s="82">
        <v>25771</v>
      </c>
      <c r="M17213" t="s">
        <v>18368</v>
      </c>
    </row>
    <row r="17214" spans="9:13" x14ac:dyDescent="0.25">
      <c r="I17214">
        <v>28207</v>
      </c>
      <c r="J17214" t="s">
        <v>269</v>
      </c>
      <c r="K17214" t="s">
        <v>849</v>
      </c>
      <c r="L17214" s="82">
        <v>25699</v>
      </c>
      <c r="M17214" t="s">
        <v>18369</v>
      </c>
    </row>
    <row r="17215" spans="9:13" x14ac:dyDescent="0.25">
      <c r="I17215">
        <v>28208</v>
      </c>
      <c r="J17215" t="s">
        <v>710</v>
      </c>
      <c r="K17215" t="s">
        <v>966</v>
      </c>
      <c r="L17215" s="82">
        <v>25771</v>
      </c>
      <c r="M17215" t="s">
        <v>18370</v>
      </c>
    </row>
    <row r="17216" spans="9:13" x14ac:dyDescent="0.25">
      <c r="I17216">
        <v>28209</v>
      </c>
      <c r="J17216" t="s">
        <v>666</v>
      </c>
      <c r="K17216" t="s">
        <v>830</v>
      </c>
      <c r="L17216" s="82">
        <v>25150</v>
      </c>
      <c r="M17216" t="s">
        <v>18371</v>
      </c>
    </row>
    <row r="17217" spans="9:13" x14ac:dyDescent="0.25">
      <c r="I17217">
        <v>28210</v>
      </c>
      <c r="J17217" t="s">
        <v>302</v>
      </c>
      <c r="K17217" t="s">
        <v>196</v>
      </c>
      <c r="L17217" s="82">
        <v>24991</v>
      </c>
      <c r="M17217" t="s">
        <v>18372</v>
      </c>
    </row>
    <row r="17218" spans="9:13" x14ac:dyDescent="0.25">
      <c r="I17218">
        <v>28211</v>
      </c>
      <c r="J17218" t="s">
        <v>519</v>
      </c>
      <c r="K17218" t="s">
        <v>831</v>
      </c>
      <c r="L17218" s="82">
        <v>25135</v>
      </c>
      <c r="M17218" t="s">
        <v>18373</v>
      </c>
    </row>
    <row r="17219" spans="9:13" x14ac:dyDescent="0.25">
      <c r="I17219">
        <v>28212</v>
      </c>
      <c r="J17219" t="s">
        <v>373</v>
      </c>
      <c r="K17219" t="s">
        <v>857</v>
      </c>
      <c r="L17219" s="82">
        <v>24933</v>
      </c>
      <c r="M17219" t="s">
        <v>18374</v>
      </c>
    </row>
    <row r="17220" spans="9:13" x14ac:dyDescent="0.25">
      <c r="I17220">
        <v>28213</v>
      </c>
      <c r="J17220" t="s">
        <v>447</v>
      </c>
      <c r="K17220" t="s">
        <v>363</v>
      </c>
      <c r="L17220" s="82">
        <v>24909</v>
      </c>
      <c r="M17220" t="s">
        <v>18375</v>
      </c>
    </row>
    <row r="17221" spans="9:13" x14ac:dyDescent="0.25">
      <c r="I17221">
        <v>28214</v>
      </c>
      <c r="J17221" t="s">
        <v>319</v>
      </c>
      <c r="K17221" t="s">
        <v>841</v>
      </c>
      <c r="L17221" s="82">
        <v>24909</v>
      </c>
      <c r="M17221" t="s">
        <v>18376</v>
      </c>
    </row>
    <row r="17222" spans="9:13" x14ac:dyDescent="0.25">
      <c r="I17222">
        <v>28215</v>
      </c>
      <c r="J17222" t="s">
        <v>641</v>
      </c>
      <c r="K17222" t="s">
        <v>922</v>
      </c>
      <c r="L17222" s="82">
        <v>24787</v>
      </c>
      <c r="M17222" t="s">
        <v>18377</v>
      </c>
    </row>
    <row r="17223" spans="9:13" x14ac:dyDescent="0.25">
      <c r="I17223">
        <v>28216</v>
      </c>
      <c r="J17223" t="s">
        <v>438</v>
      </c>
      <c r="K17223" t="s">
        <v>851</v>
      </c>
      <c r="L17223" s="82">
        <v>24496</v>
      </c>
      <c r="M17223" t="s">
        <v>18378</v>
      </c>
    </row>
    <row r="17224" spans="9:13" x14ac:dyDescent="0.25">
      <c r="I17224">
        <v>28217</v>
      </c>
      <c r="J17224" t="s">
        <v>592</v>
      </c>
      <c r="K17224" t="s">
        <v>830</v>
      </c>
      <c r="L17224" s="82">
        <v>25490</v>
      </c>
      <c r="M17224" t="s">
        <v>18379</v>
      </c>
    </row>
    <row r="17225" spans="9:13" x14ac:dyDescent="0.25">
      <c r="I17225">
        <v>28218</v>
      </c>
      <c r="J17225" t="s">
        <v>179</v>
      </c>
      <c r="K17225" t="s">
        <v>883</v>
      </c>
      <c r="L17225" s="82">
        <v>24657</v>
      </c>
      <c r="M17225" t="s">
        <v>18380</v>
      </c>
    </row>
    <row r="17226" spans="9:13" x14ac:dyDescent="0.25">
      <c r="I17226">
        <v>28219</v>
      </c>
      <c r="J17226" t="s">
        <v>238</v>
      </c>
      <c r="K17226" t="s">
        <v>919</v>
      </c>
      <c r="L17226" s="82">
        <v>24581</v>
      </c>
      <c r="M17226" t="s">
        <v>18381</v>
      </c>
    </row>
    <row r="17227" spans="9:13" x14ac:dyDescent="0.25">
      <c r="I17227">
        <v>28220</v>
      </c>
      <c r="J17227" t="s">
        <v>559</v>
      </c>
      <c r="K17227" t="s">
        <v>967</v>
      </c>
      <c r="L17227" s="82">
        <v>24370</v>
      </c>
      <c r="M17227" t="s">
        <v>18382</v>
      </c>
    </row>
    <row r="17228" spans="9:13" x14ac:dyDescent="0.25">
      <c r="I17228">
        <v>28221</v>
      </c>
      <c r="J17228" t="s">
        <v>448</v>
      </c>
      <c r="K17228" t="s">
        <v>932</v>
      </c>
      <c r="L17228" s="82">
        <v>21137</v>
      </c>
      <c r="M17228" t="s">
        <v>18383</v>
      </c>
    </row>
    <row r="17229" spans="9:13" x14ac:dyDescent="0.25">
      <c r="I17229">
        <v>28222</v>
      </c>
      <c r="J17229" t="s">
        <v>276</v>
      </c>
      <c r="K17229" t="s">
        <v>958</v>
      </c>
      <c r="L17229" s="82">
        <v>20825</v>
      </c>
      <c r="M17229" t="s">
        <v>18384</v>
      </c>
    </row>
    <row r="17230" spans="9:13" x14ac:dyDescent="0.25">
      <c r="I17230">
        <v>28223</v>
      </c>
      <c r="J17230" t="s">
        <v>209</v>
      </c>
      <c r="K17230" t="s">
        <v>890</v>
      </c>
      <c r="L17230" s="82">
        <v>21008</v>
      </c>
      <c r="M17230" t="s">
        <v>18385</v>
      </c>
    </row>
    <row r="17231" spans="9:13" x14ac:dyDescent="0.25">
      <c r="I17231">
        <v>28224</v>
      </c>
      <c r="J17231" t="s">
        <v>356</v>
      </c>
      <c r="K17231" t="s">
        <v>875</v>
      </c>
      <c r="L17231" s="82">
        <v>20854</v>
      </c>
      <c r="M17231" t="s">
        <v>18386</v>
      </c>
    </row>
    <row r="17232" spans="9:13" x14ac:dyDescent="0.25">
      <c r="I17232">
        <v>28225</v>
      </c>
      <c r="J17232" t="s">
        <v>345</v>
      </c>
      <c r="K17232" t="s">
        <v>262</v>
      </c>
      <c r="L17232" s="82">
        <v>21076</v>
      </c>
      <c r="M17232" t="s">
        <v>18387</v>
      </c>
    </row>
    <row r="17233" spans="9:13" x14ac:dyDescent="0.25">
      <c r="I17233">
        <v>28226</v>
      </c>
      <c r="J17233" t="s">
        <v>485</v>
      </c>
      <c r="K17233" t="s">
        <v>916</v>
      </c>
      <c r="L17233" s="82">
        <v>20598</v>
      </c>
      <c r="M17233" t="s">
        <v>18388</v>
      </c>
    </row>
    <row r="17234" spans="9:13" x14ac:dyDescent="0.25">
      <c r="I17234">
        <v>28227</v>
      </c>
      <c r="J17234" t="s">
        <v>211</v>
      </c>
      <c r="K17234" t="s">
        <v>838</v>
      </c>
      <c r="L17234" s="82">
        <v>20712</v>
      </c>
      <c r="M17234" t="s">
        <v>18389</v>
      </c>
    </row>
    <row r="17235" spans="9:13" x14ac:dyDescent="0.25">
      <c r="I17235">
        <v>28228</v>
      </c>
      <c r="J17235" t="s">
        <v>624</v>
      </c>
      <c r="K17235" t="s">
        <v>874</v>
      </c>
      <c r="L17235" s="82">
        <v>20492</v>
      </c>
      <c r="M17235" t="s">
        <v>18390</v>
      </c>
    </row>
    <row r="17236" spans="9:13" x14ac:dyDescent="0.25">
      <c r="I17236">
        <v>28229</v>
      </c>
      <c r="J17236" t="s">
        <v>266</v>
      </c>
      <c r="K17236" t="s">
        <v>692</v>
      </c>
      <c r="L17236" s="82">
        <v>20715</v>
      </c>
      <c r="M17236" t="s">
        <v>18391</v>
      </c>
    </row>
    <row r="17237" spans="9:13" x14ac:dyDescent="0.25">
      <c r="I17237">
        <v>28230</v>
      </c>
      <c r="J17237" t="s">
        <v>301</v>
      </c>
      <c r="K17237" t="s">
        <v>363</v>
      </c>
      <c r="L17237" s="82">
        <v>20725</v>
      </c>
      <c r="M17237" t="s">
        <v>18392</v>
      </c>
    </row>
    <row r="17238" spans="9:13" x14ac:dyDescent="0.25">
      <c r="I17238">
        <v>28231</v>
      </c>
      <c r="J17238" t="s">
        <v>283</v>
      </c>
      <c r="K17238" t="s">
        <v>864</v>
      </c>
      <c r="L17238" s="82">
        <v>20686</v>
      </c>
      <c r="M17238" t="s">
        <v>18393</v>
      </c>
    </row>
    <row r="17239" spans="9:13" x14ac:dyDescent="0.25">
      <c r="I17239">
        <v>28232</v>
      </c>
      <c r="J17239" t="s">
        <v>522</v>
      </c>
      <c r="K17239" t="s">
        <v>171</v>
      </c>
      <c r="L17239" s="82">
        <v>23796</v>
      </c>
      <c r="M17239" t="s">
        <v>18394</v>
      </c>
    </row>
    <row r="17240" spans="9:13" x14ac:dyDescent="0.25">
      <c r="I17240">
        <v>28233</v>
      </c>
      <c r="J17240" t="s">
        <v>544</v>
      </c>
      <c r="K17240" t="s">
        <v>912</v>
      </c>
      <c r="L17240" s="82">
        <v>23795</v>
      </c>
      <c r="M17240" t="s">
        <v>18395</v>
      </c>
    </row>
    <row r="17241" spans="9:13" x14ac:dyDescent="0.25">
      <c r="I17241">
        <v>28234</v>
      </c>
      <c r="J17241" t="s">
        <v>595</v>
      </c>
      <c r="K17241" t="s">
        <v>615</v>
      </c>
      <c r="L17241" s="82">
        <v>23786</v>
      </c>
      <c r="M17241" t="s">
        <v>18396</v>
      </c>
    </row>
    <row r="17242" spans="9:13" x14ac:dyDescent="0.25">
      <c r="I17242">
        <v>28235</v>
      </c>
      <c r="J17242" t="s">
        <v>636</v>
      </c>
      <c r="K17242" t="s">
        <v>983</v>
      </c>
      <c r="L17242" s="82">
        <v>23784</v>
      </c>
      <c r="M17242" t="s">
        <v>18397</v>
      </c>
    </row>
    <row r="17243" spans="9:13" x14ac:dyDescent="0.25">
      <c r="I17243">
        <v>28236</v>
      </c>
      <c r="J17243" t="s">
        <v>528</v>
      </c>
      <c r="K17243" t="s">
        <v>871</v>
      </c>
      <c r="L17243" s="82">
        <v>23936</v>
      </c>
      <c r="M17243" t="s">
        <v>18398</v>
      </c>
    </row>
    <row r="17244" spans="9:13" x14ac:dyDescent="0.25">
      <c r="I17244">
        <v>28237</v>
      </c>
      <c r="J17244" t="s">
        <v>319</v>
      </c>
      <c r="K17244" t="s">
        <v>940</v>
      </c>
      <c r="L17244" s="82">
        <v>23905</v>
      </c>
      <c r="M17244" t="s">
        <v>18399</v>
      </c>
    </row>
    <row r="17245" spans="9:13" x14ac:dyDescent="0.25">
      <c r="I17245">
        <v>28238</v>
      </c>
      <c r="J17245" t="s">
        <v>234</v>
      </c>
      <c r="K17245" t="s">
        <v>862</v>
      </c>
      <c r="L17245" s="82">
        <v>23930</v>
      </c>
      <c r="M17245" t="s">
        <v>18400</v>
      </c>
    </row>
    <row r="17246" spans="9:13" x14ac:dyDescent="0.25">
      <c r="I17246">
        <v>28239</v>
      </c>
      <c r="J17246" t="s">
        <v>530</v>
      </c>
      <c r="K17246" t="s">
        <v>916</v>
      </c>
      <c r="L17246" s="82">
        <v>23490</v>
      </c>
      <c r="M17246" t="s">
        <v>18401</v>
      </c>
    </row>
    <row r="17247" spans="9:13" x14ac:dyDescent="0.25">
      <c r="I17247">
        <v>28240</v>
      </c>
      <c r="J17247" t="s">
        <v>276</v>
      </c>
      <c r="K17247" t="s">
        <v>957</v>
      </c>
      <c r="L17247" s="82">
        <v>23572</v>
      </c>
      <c r="M17247" t="s">
        <v>18402</v>
      </c>
    </row>
    <row r="17248" spans="9:13" x14ac:dyDescent="0.25">
      <c r="I17248">
        <v>28241</v>
      </c>
      <c r="J17248" t="s">
        <v>314</v>
      </c>
      <c r="K17248" t="s">
        <v>841</v>
      </c>
      <c r="L17248" s="82">
        <v>23531</v>
      </c>
      <c r="M17248" t="s">
        <v>18403</v>
      </c>
    </row>
    <row r="17249" spans="9:13" x14ac:dyDescent="0.25">
      <c r="I17249">
        <v>28242</v>
      </c>
      <c r="J17249" t="s">
        <v>320</v>
      </c>
      <c r="K17249" t="s">
        <v>876</v>
      </c>
      <c r="L17249" s="82">
        <v>23561</v>
      </c>
      <c r="M17249" t="s">
        <v>18404</v>
      </c>
    </row>
    <row r="17250" spans="9:13" x14ac:dyDescent="0.25">
      <c r="I17250">
        <v>28243</v>
      </c>
      <c r="J17250" t="s">
        <v>270</v>
      </c>
      <c r="K17250" t="s">
        <v>945</v>
      </c>
      <c r="L17250" s="82">
        <v>23667</v>
      </c>
      <c r="M17250" t="s">
        <v>18405</v>
      </c>
    </row>
    <row r="17251" spans="9:13" x14ac:dyDescent="0.25">
      <c r="I17251">
        <v>28244</v>
      </c>
      <c r="J17251" t="s">
        <v>266</v>
      </c>
      <c r="K17251" t="s">
        <v>890</v>
      </c>
      <c r="L17251" s="82">
        <v>23514</v>
      </c>
      <c r="M17251" t="s">
        <v>18406</v>
      </c>
    </row>
    <row r="17252" spans="9:13" x14ac:dyDescent="0.25">
      <c r="I17252">
        <v>28245</v>
      </c>
      <c r="J17252" t="s">
        <v>522</v>
      </c>
      <c r="K17252" t="s">
        <v>875</v>
      </c>
      <c r="L17252" s="82">
        <v>20459</v>
      </c>
      <c r="M17252" t="s">
        <v>18407</v>
      </c>
    </row>
    <row r="17253" spans="9:13" x14ac:dyDescent="0.25">
      <c r="I17253">
        <v>28246</v>
      </c>
      <c r="J17253" t="s">
        <v>584</v>
      </c>
      <c r="K17253" t="s">
        <v>937</v>
      </c>
      <c r="L17253" s="82">
        <v>20739</v>
      </c>
      <c r="M17253" t="s">
        <v>18408</v>
      </c>
    </row>
    <row r="17254" spans="9:13" x14ac:dyDescent="0.25">
      <c r="I17254">
        <v>28247</v>
      </c>
      <c r="J17254" t="s">
        <v>277</v>
      </c>
      <c r="K17254" t="s">
        <v>934</v>
      </c>
      <c r="L17254" s="82">
        <v>20720</v>
      </c>
      <c r="M17254" t="s">
        <v>18409</v>
      </c>
    </row>
    <row r="17255" spans="9:13" x14ac:dyDescent="0.25">
      <c r="I17255">
        <v>28248</v>
      </c>
      <c r="J17255" t="s">
        <v>703</v>
      </c>
      <c r="K17255" t="s">
        <v>749</v>
      </c>
      <c r="L17255" s="82">
        <v>23147</v>
      </c>
      <c r="M17255" t="s">
        <v>18410</v>
      </c>
    </row>
    <row r="17256" spans="9:13" x14ac:dyDescent="0.25">
      <c r="I17256">
        <v>28249</v>
      </c>
      <c r="J17256" t="s">
        <v>244</v>
      </c>
      <c r="K17256" t="s">
        <v>859</v>
      </c>
      <c r="L17256" s="82">
        <v>23072</v>
      </c>
      <c r="M17256" t="s">
        <v>18411</v>
      </c>
    </row>
    <row r="17257" spans="9:13" x14ac:dyDescent="0.25">
      <c r="I17257">
        <v>28250</v>
      </c>
      <c r="J17257" t="s">
        <v>387</v>
      </c>
      <c r="K17257" t="s">
        <v>855</v>
      </c>
      <c r="L17257" s="82">
        <v>23149</v>
      </c>
      <c r="M17257" t="s">
        <v>18412</v>
      </c>
    </row>
    <row r="17258" spans="9:13" x14ac:dyDescent="0.25">
      <c r="I17258">
        <v>28251</v>
      </c>
      <c r="J17258" t="s">
        <v>533</v>
      </c>
      <c r="K17258" t="s">
        <v>896</v>
      </c>
      <c r="L17258" s="82">
        <v>23029</v>
      </c>
      <c r="M17258" t="s">
        <v>18413</v>
      </c>
    </row>
    <row r="17259" spans="9:13" x14ac:dyDescent="0.25">
      <c r="I17259">
        <v>28252</v>
      </c>
      <c r="J17259" t="s">
        <v>162</v>
      </c>
      <c r="K17259" t="s">
        <v>858</v>
      </c>
      <c r="L17259" s="82">
        <v>23328</v>
      </c>
      <c r="M17259" t="s">
        <v>18414</v>
      </c>
    </row>
    <row r="17260" spans="9:13" x14ac:dyDescent="0.25">
      <c r="I17260">
        <v>28253</v>
      </c>
      <c r="J17260" t="s">
        <v>503</v>
      </c>
      <c r="K17260" t="s">
        <v>987</v>
      </c>
      <c r="L17260" s="82">
        <v>23142</v>
      </c>
      <c r="M17260" t="s">
        <v>18415</v>
      </c>
    </row>
    <row r="17261" spans="9:13" x14ac:dyDescent="0.25">
      <c r="I17261">
        <v>28254</v>
      </c>
      <c r="J17261" t="s">
        <v>307</v>
      </c>
      <c r="K17261" t="s">
        <v>929</v>
      </c>
      <c r="L17261" s="82">
        <v>22873</v>
      </c>
      <c r="M17261" t="s">
        <v>18416</v>
      </c>
    </row>
    <row r="17262" spans="9:13" x14ac:dyDescent="0.25">
      <c r="I17262">
        <v>28255</v>
      </c>
      <c r="J17262" t="s">
        <v>345</v>
      </c>
      <c r="K17262" t="s">
        <v>957</v>
      </c>
      <c r="L17262" s="82">
        <v>22849</v>
      </c>
      <c r="M17262" t="s">
        <v>18417</v>
      </c>
    </row>
    <row r="17263" spans="9:13" x14ac:dyDescent="0.25">
      <c r="I17263">
        <v>28256</v>
      </c>
      <c r="J17263" t="s">
        <v>340</v>
      </c>
      <c r="K17263" t="s">
        <v>845</v>
      </c>
      <c r="L17263" s="82">
        <v>22937</v>
      </c>
      <c r="M17263" t="s">
        <v>18418</v>
      </c>
    </row>
    <row r="17264" spans="9:13" x14ac:dyDescent="0.25">
      <c r="I17264">
        <v>28257</v>
      </c>
      <c r="J17264" t="s">
        <v>365</v>
      </c>
      <c r="K17264" t="s">
        <v>664</v>
      </c>
      <c r="L17264" s="82">
        <v>22754</v>
      </c>
      <c r="M17264" t="s">
        <v>18419</v>
      </c>
    </row>
    <row r="17265" spans="9:13" x14ac:dyDescent="0.25">
      <c r="I17265">
        <v>28258</v>
      </c>
      <c r="J17265" t="s">
        <v>168</v>
      </c>
      <c r="K17265" t="s">
        <v>417</v>
      </c>
      <c r="L17265" s="82">
        <v>22898</v>
      </c>
      <c r="M17265" t="s">
        <v>18420</v>
      </c>
    </row>
    <row r="17266" spans="9:13" x14ac:dyDescent="0.25">
      <c r="I17266">
        <v>28259</v>
      </c>
      <c r="J17266" t="s">
        <v>496</v>
      </c>
      <c r="K17266" t="s">
        <v>397</v>
      </c>
      <c r="L17266" s="82">
        <v>22983</v>
      </c>
      <c r="M17266" t="s">
        <v>18421</v>
      </c>
    </row>
    <row r="17267" spans="9:13" x14ac:dyDescent="0.25">
      <c r="I17267">
        <v>28260</v>
      </c>
      <c r="J17267" t="s">
        <v>231</v>
      </c>
      <c r="K17267" t="s">
        <v>925</v>
      </c>
      <c r="L17267" s="82">
        <v>22515</v>
      </c>
      <c r="M17267" t="s">
        <v>18422</v>
      </c>
    </row>
    <row r="17268" spans="9:13" x14ac:dyDescent="0.25">
      <c r="I17268">
        <v>28261</v>
      </c>
      <c r="J17268" t="s">
        <v>301</v>
      </c>
      <c r="K17268" t="s">
        <v>913</v>
      </c>
      <c r="L17268" s="82">
        <v>22484</v>
      </c>
      <c r="M17268" t="s">
        <v>18423</v>
      </c>
    </row>
    <row r="17269" spans="9:13" x14ac:dyDescent="0.25">
      <c r="I17269">
        <v>28262</v>
      </c>
      <c r="J17269" t="s">
        <v>168</v>
      </c>
      <c r="K17269" t="s">
        <v>871</v>
      </c>
      <c r="L17269" s="82">
        <v>22469</v>
      </c>
      <c r="M17269" t="s">
        <v>18424</v>
      </c>
    </row>
    <row r="17270" spans="9:13" x14ac:dyDescent="0.25">
      <c r="I17270">
        <v>28263</v>
      </c>
      <c r="J17270" t="s">
        <v>277</v>
      </c>
      <c r="K17270" t="s">
        <v>726</v>
      </c>
      <c r="L17270" s="82">
        <v>22408</v>
      </c>
      <c r="M17270" t="s">
        <v>18425</v>
      </c>
    </row>
    <row r="17271" spans="9:13" x14ac:dyDescent="0.25">
      <c r="I17271">
        <v>28264</v>
      </c>
      <c r="J17271" t="s">
        <v>275</v>
      </c>
      <c r="K17271" t="s">
        <v>871</v>
      </c>
      <c r="L17271" s="82">
        <v>22551</v>
      </c>
      <c r="M17271" t="s">
        <v>18426</v>
      </c>
    </row>
    <row r="17272" spans="9:13" x14ac:dyDescent="0.25">
      <c r="I17272">
        <v>28265</v>
      </c>
      <c r="J17272" t="s">
        <v>810</v>
      </c>
      <c r="K17272" t="s">
        <v>1000</v>
      </c>
      <c r="L17272" s="82">
        <v>22518</v>
      </c>
      <c r="M17272" t="s">
        <v>18427</v>
      </c>
    </row>
    <row r="17273" spans="9:13" x14ac:dyDescent="0.25">
      <c r="I17273">
        <v>28266</v>
      </c>
      <c r="J17273" t="s">
        <v>164</v>
      </c>
      <c r="K17273" t="s">
        <v>862</v>
      </c>
      <c r="L17273" s="82">
        <v>22363</v>
      </c>
      <c r="M17273" t="s">
        <v>18428</v>
      </c>
    </row>
    <row r="17274" spans="9:13" x14ac:dyDescent="0.25">
      <c r="I17274">
        <v>28267</v>
      </c>
      <c r="J17274" t="s">
        <v>167</v>
      </c>
      <c r="K17274" t="s">
        <v>836</v>
      </c>
      <c r="L17274" s="82">
        <v>22352</v>
      </c>
      <c r="M17274" t="s">
        <v>18429</v>
      </c>
    </row>
    <row r="17275" spans="9:13" x14ac:dyDescent="0.25">
      <c r="I17275">
        <v>28268</v>
      </c>
      <c r="J17275" t="s">
        <v>167</v>
      </c>
      <c r="K17275" t="s">
        <v>942</v>
      </c>
      <c r="L17275" s="82">
        <v>22475</v>
      </c>
      <c r="M17275" t="s">
        <v>18430</v>
      </c>
    </row>
    <row r="17276" spans="9:13" x14ac:dyDescent="0.25">
      <c r="I17276">
        <v>28269</v>
      </c>
      <c r="J17276" t="s">
        <v>318</v>
      </c>
      <c r="K17276" t="s">
        <v>987</v>
      </c>
      <c r="L17276" s="82">
        <v>22335</v>
      </c>
      <c r="M17276" t="s">
        <v>18431</v>
      </c>
    </row>
    <row r="17277" spans="9:13" x14ac:dyDescent="0.25">
      <c r="I17277">
        <v>28270</v>
      </c>
      <c r="J17277" t="s">
        <v>496</v>
      </c>
      <c r="K17277" t="s">
        <v>909</v>
      </c>
      <c r="L17277" s="82">
        <v>20174</v>
      </c>
      <c r="M17277" t="s">
        <v>18432</v>
      </c>
    </row>
    <row r="17278" spans="9:13" x14ac:dyDescent="0.25">
      <c r="I17278">
        <v>28271</v>
      </c>
      <c r="J17278" t="s">
        <v>357</v>
      </c>
      <c r="K17278" t="s">
        <v>854</v>
      </c>
      <c r="L17278" s="82">
        <v>20244</v>
      </c>
      <c r="M17278" t="s">
        <v>18433</v>
      </c>
    </row>
    <row r="17279" spans="9:13" x14ac:dyDescent="0.25">
      <c r="I17279">
        <v>28272</v>
      </c>
      <c r="J17279" t="s">
        <v>231</v>
      </c>
      <c r="K17279" t="s">
        <v>968</v>
      </c>
      <c r="L17279" s="82">
        <v>20378</v>
      </c>
      <c r="M17279" t="s">
        <v>18434</v>
      </c>
    </row>
    <row r="17280" spans="9:13" x14ac:dyDescent="0.25">
      <c r="I17280">
        <v>28273</v>
      </c>
      <c r="J17280" t="s">
        <v>583</v>
      </c>
      <c r="K17280" t="s">
        <v>397</v>
      </c>
      <c r="L17280" s="82">
        <v>20315</v>
      </c>
      <c r="M17280" t="s">
        <v>18435</v>
      </c>
    </row>
    <row r="17281" spans="9:13" x14ac:dyDescent="0.25">
      <c r="I17281">
        <v>28274</v>
      </c>
      <c r="J17281" t="s">
        <v>599</v>
      </c>
      <c r="K17281" t="s">
        <v>932</v>
      </c>
      <c r="L17281" s="82">
        <v>20062</v>
      </c>
      <c r="M17281" t="s">
        <v>18436</v>
      </c>
    </row>
    <row r="17282" spans="9:13" x14ac:dyDescent="0.25">
      <c r="I17282">
        <v>28275</v>
      </c>
      <c r="J17282" t="s">
        <v>161</v>
      </c>
      <c r="K17282" t="s">
        <v>933</v>
      </c>
      <c r="L17282" s="82">
        <v>19892</v>
      </c>
      <c r="M17282" t="s">
        <v>18437</v>
      </c>
    </row>
    <row r="17283" spans="9:13" x14ac:dyDescent="0.25">
      <c r="I17283">
        <v>28276</v>
      </c>
      <c r="J17283" t="s">
        <v>151</v>
      </c>
      <c r="K17283" t="s">
        <v>905</v>
      </c>
      <c r="L17283" s="82">
        <v>13113</v>
      </c>
      <c r="M17283" t="s">
        <v>18438</v>
      </c>
    </row>
    <row r="17284" spans="9:13" x14ac:dyDescent="0.25">
      <c r="I17284">
        <v>28277</v>
      </c>
      <c r="J17284" t="s">
        <v>411</v>
      </c>
      <c r="K17284" t="s">
        <v>905</v>
      </c>
      <c r="L17284" s="82">
        <v>12817</v>
      </c>
      <c r="M17284" t="s">
        <v>18439</v>
      </c>
    </row>
    <row r="17285" spans="9:13" x14ac:dyDescent="0.25">
      <c r="I17285">
        <v>28278</v>
      </c>
      <c r="J17285" t="s">
        <v>180</v>
      </c>
      <c r="K17285" t="s">
        <v>974</v>
      </c>
      <c r="L17285" s="82">
        <v>12986</v>
      </c>
      <c r="M17285" t="s">
        <v>18440</v>
      </c>
    </row>
    <row r="17286" spans="9:13" x14ac:dyDescent="0.25">
      <c r="I17286">
        <v>28279</v>
      </c>
      <c r="J17286" t="s">
        <v>356</v>
      </c>
      <c r="K17286" t="s">
        <v>861</v>
      </c>
      <c r="L17286" s="82">
        <v>13111</v>
      </c>
      <c r="M17286" t="s">
        <v>18441</v>
      </c>
    </row>
    <row r="17287" spans="9:13" x14ac:dyDescent="0.25">
      <c r="I17287">
        <v>28280</v>
      </c>
      <c r="J17287" t="s">
        <v>335</v>
      </c>
      <c r="K17287" t="s">
        <v>864</v>
      </c>
      <c r="L17287" s="82">
        <v>12837</v>
      </c>
      <c r="M17287" t="s">
        <v>18442</v>
      </c>
    </row>
    <row r="17288" spans="9:13" x14ac:dyDescent="0.25">
      <c r="I17288">
        <v>28281</v>
      </c>
      <c r="J17288" t="s">
        <v>531</v>
      </c>
      <c r="K17288" t="s">
        <v>887</v>
      </c>
      <c r="L17288" s="82">
        <v>13144</v>
      </c>
      <c r="M17288" t="s">
        <v>18443</v>
      </c>
    </row>
    <row r="17289" spans="9:13" x14ac:dyDescent="0.25">
      <c r="I17289">
        <v>28282</v>
      </c>
      <c r="J17289" t="s">
        <v>336</v>
      </c>
      <c r="K17289" t="s">
        <v>940</v>
      </c>
      <c r="L17289" s="82">
        <v>13352</v>
      </c>
      <c r="M17289" t="s">
        <v>18444</v>
      </c>
    </row>
    <row r="17290" spans="9:13" x14ac:dyDescent="0.25">
      <c r="I17290">
        <v>28283</v>
      </c>
      <c r="J17290" t="s">
        <v>663</v>
      </c>
      <c r="K17290" t="s">
        <v>909</v>
      </c>
      <c r="L17290" s="82">
        <v>21926</v>
      </c>
      <c r="M17290" t="s">
        <v>18445</v>
      </c>
    </row>
    <row r="17291" spans="9:13" x14ac:dyDescent="0.25">
      <c r="I17291">
        <v>28284</v>
      </c>
      <c r="J17291" t="s">
        <v>526</v>
      </c>
      <c r="K17291" t="s">
        <v>596</v>
      </c>
      <c r="L17291" s="82">
        <v>21980</v>
      </c>
      <c r="M17291" t="s">
        <v>18446</v>
      </c>
    </row>
    <row r="17292" spans="9:13" x14ac:dyDescent="0.25">
      <c r="I17292">
        <v>28285</v>
      </c>
      <c r="J17292" t="s">
        <v>225</v>
      </c>
      <c r="K17292" t="s">
        <v>841</v>
      </c>
      <c r="L17292" s="82">
        <v>21973</v>
      </c>
      <c r="M17292" t="s">
        <v>18447</v>
      </c>
    </row>
    <row r="17293" spans="9:13" x14ac:dyDescent="0.25">
      <c r="I17293">
        <v>28286</v>
      </c>
      <c r="J17293" t="s">
        <v>168</v>
      </c>
      <c r="K17293" t="s">
        <v>686</v>
      </c>
      <c r="L17293" s="82">
        <v>21971</v>
      </c>
      <c r="M17293" t="s">
        <v>18448</v>
      </c>
    </row>
    <row r="17294" spans="9:13" x14ac:dyDescent="0.25">
      <c r="I17294">
        <v>28287</v>
      </c>
      <c r="J17294" t="s">
        <v>160</v>
      </c>
      <c r="K17294" t="s">
        <v>835</v>
      </c>
      <c r="L17294" s="82">
        <v>22052</v>
      </c>
      <c r="M17294" t="s">
        <v>18449</v>
      </c>
    </row>
    <row r="17295" spans="9:13" x14ac:dyDescent="0.25">
      <c r="I17295">
        <v>28288</v>
      </c>
      <c r="J17295" t="s">
        <v>155</v>
      </c>
      <c r="K17295" t="s">
        <v>989</v>
      </c>
      <c r="L17295" s="82">
        <v>22160</v>
      </c>
      <c r="M17295" t="s">
        <v>18450</v>
      </c>
    </row>
    <row r="17296" spans="9:13" x14ac:dyDescent="0.25">
      <c r="I17296">
        <v>28289</v>
      </c>
      <c r="J17296" t="s">
        <v>595</v>
      </c>
      <c r="K17296" t="s">
        <v>959</v>
      </c>
      <c r="L17296" s="82">
        <v>22179</v>
      </c>
      <c r="M17296" t="s">
        <v>18451</v>
      </c>
    </row>
    <row r="17297" spans="9:13" x14ac:dyDescent="0.25">
      <c r="I17297">
        <v>28290</v>
      </c>
      <c r="J17297" t="s">
        <v>161</v>
      </c>
      <c r="K17297" t="s">
        <v>929</v>
      </c>
      <c r="L17297" s="82">
        <v>19829</v>
      </c>
      <c r="M17297" t="s">
        <v>18452</v>
      </c>
    </row>
    <row r="17298" spans="9:13" x14ac:dyDescent="0.25">
      <c r="I17298">
        <v>28291</v>
      </c>
      <c r="J17298" t="s">
        <v>292</v>
      </c>
      <c r="K17298" t="s">
        <v>943</v>
      </c>
      <c r="L17298" s="82">
        <v>19835</v>
      </c>
      <c r="M17298" t="s">
        <v>18453</v>
      </c>
    </row>
    <row r="17299" spans="9:13" x14ac:dyDescent="0.25">
      <c r="I17299">
        <v>28292</v>
      </c>
      <c r="J17299" t="s">
        <v>318</v>
      </c>
      <c r="K17299" t="s">
        <v>992</v>
      </c>
      <c r="L17299" s="82">
        <v>20035</v>
      </c>
      <c r="M17299" t="s">
        <v>18454</v>
      </c>
    </row>
    <row r="17300" spans="9:13" x14ac:dyDescent="0.25">
      <c r="I17300">
        <v>28293</v>
      </c>
      <c r="J17300" t="s">
        <v>513</v>
      </c>
      <c r="K17300" t="s">
        <v>887</v>
      </c>
      <c r="L17300" s="82">
        <v>19770</v>
      </c>
      <c r="M17300" t="s">
        <v>18455</v>
      </c>
    </row>
    <row r="17301" spans="9:13" x14ac:dyDescent="0.25">
      <c r="I17301">
        <v>28294</v>
      </c>
      <c r="J17301" t="s">
        <v>332</v>
      </c>
      <c r="K17301" t="s">
        <v>834</v>
      </c>
      <c r="L17301" s="82">
        <v>19940</v>
      </c>
      <c r="M17301" t="s">
        <v>18456</v>
      </c>
    </row>
    <row r="17302" spans="9:13" x14ac:dyDescent="0.25">
      <c r="I17302">
        <v>28295</v>
      </c>
      <c r="J17302" t="s">
        <v>164</v>
      </c>
      <c r="K17302" t="s">
        <v>955</v>
      </c>
      <c r="L17302" s="82">
        <v>19776</v>
      </c>
      <c r="M17302" t="s">
        <v>18457</v>
      </c>
    </row>
    <row r="17303" spans="9:13" x14ac:dyDescent="0.25">
      <c r="I17303">
        <v>28296</v>
      </c>
      <c r="J17303" t="s">
        <v>495</v>
      </c>
      <c r="K17303" t="s">
        <v>876</v>
      </c>
      <c r="L17303" s="82">
        <v>19618</v>
      </c>
      <c r="M17303" t="s">
        <v>18458</v>
      </c>
    </row>
    <row r="17304" spans="9:13" x14ac:dyDescent="0.25">
      <c r="I17304">
        <v>28297</v>
      </c>
      <c r="J17304" t="s">
        <v>294</v>
      </c>
      <c r="K17304" t="s">
        <v>843</v>
      </c>
      <c r="L17304" s="82">
        <v>19441</v>
      </c>
      <c r="M17304" t="s">
        <v>18459</v>
      </c>
    </row>
    <row r="17305" spans="9:13" x14ac:dyDescent="0.25">
      <c r="I17305">
        <v>28298</v>
      </c>
      <c r="J17305" t="s">
        <v>284</v>
      </c>
      <c r="K17305" t="s">
        <v>843</v>
      </c>
      <c r="L17305" s="82">
        <v>19593</v>
      </c>
      <c r="M17305" t="s">
        <v>18460</v>
      </c>
    </row>
    <row r="17306" spans="9:13" x14ac:dyDescent="0.25">
      <c r="I17306">
        <v>28299</v>
      </c>
      <c r="J17306" t="s">
        <v>277</v>
      </c>
      <c r="K17306" t="s">
        <v>965</v>
      </c>
      <c r="L17306" s="82">
        <v>18807</v>
      </c>
      <c r="M17306" t="s">
        <v>18461</v>
      </c>
    </row>
    <row r="17307" spans="9:13" x14ac:dyDescent="0.25">
      <c r="I17307">
        <v>28300</v>
      </c>
      <c r="J17307" t="s">
        <v>232</v>
      </c>
      <c r="K17307" t="s">
        <v>835</v>
      </c>
      <c r="L17307" s="82">
        <v>18225</v>
      </c>
      <c r="M17307" t="s">
        <v>18462</v>
      </c>
    </row>
    <row r="17308" spans="9:13" x14ac:dyDescent="0.25">
      <c r="I17308">
        <v>28301</v>
      </c>
      <c r="J17308" t="s">
        <v>272</v>
      </c>
      <c r="K17308" t="s">
        <v>909</v>
      </c>
      <c r="L17308" s="82">
        <v>18137</v>
      </c>
      <c r="M17308" t="s">
        <v>18463</v>
      </c>
    </row>
    <row r="17309" spans="9:13" x14ac:dyDescent="0.25">
      <c r="I17309">
        <v>28302</v>
      </c>
      <c r="J17309" t="s">
        <v>267</v>
      </c>
      <c r="K17309" t="s">
        <v>926</v>
      </c>
      <c r="L17309" s="82">
        <v>17949</v>
      </c>
      <c r="M17309" t="s">
        <v>18464</v>
      </c>
    </row>
    <row r="17310" spans="9:13" x14ac:dyDescent="0.25">
      <c r="I17310">
        <v>28303</v>
      </c>
      <c r="J17310" t="s">
        <v>458</v>
      </c>
      <c r="K17310" t="s">
        <v>958</v>
      </c>
      <c r="L17310" s="82">
        <v>23708</v>
      </c>
      <c r="M17310" t="s">
        <v>18465</v>
      </c>
    </row>
    <row r="17311" spans="9:13" x14ac:dyDescent="0.25">
      <c r="I17311">
        <v>28304</v>
      </c>
      <c r="J17311" t="s">
        <v>437</v>
      </c>
      <c r="K17311" t="s">
        <v>906</v>
      </c>
      <c r="L17311" s="82">
        <v>23423</v>
      </c>
      <c r="M17311" t="s">
        <v>18466</v>
      </c>
    </row>
    <row r="17312" spans="9:13" x14ac:dyDescent="0.25">
      <c r="I17312">
        <v>28305</v>
      </c>
      <c r="J17312" t="s">
        <v>501</v>
      </c>
      <c r="K17312" t="s">
        <v>866</v>
      </c>
      <c r="L17312" s="82">
        <v>23596</v>
      </c>
      <c r="M17312" t="s">
        <v>18467</v>
      </c>
    </row>
    <row r="17313" spans="9:13" x14ac:dyDescent="0.25">
      <c r="I17313">
        <v>28306</v>
      </c>
      <c r="J17313" t="s">
        <v>152</v>
      </c>
      <c r="K17313" t="s">
        <v>864</v>
      </c>
      <c r="L17313" s="82">
        <v>23163</v>
      </c>
      <c r="M17313" t="s">
        <v>18468</v>
      </c>
    </row>
    <row r="17314" spans="9:13" x14ac:dyDescent="0.25">
      <c r="I17314">
        <v>28307</v>
      </c>
      <c r="J17314" t="s">
        <v>363</v>
      </c>
      <c r="K17314" t="s">
        <v>937</v>
      </c>
      <c r="L17314" s="82">
        <v>23065</v>
      </c>
      <c r="M17314" t="s">
        <v>18469</v>
      </c>
    </row>
    <row r="17315" spans="9:13" x14ac:dyDescent="0.25">
      <c r="I17315">
        <v>28308</v>
      </c>
      <c r="J17315" t="s">
        <v>594</v>
      </c>
      <c r="K17315" t="s">
        <v>880</v>
      </c>
      <c r="L17315" s="82">
        <v>23291</v>
      </c>
      <c r="M17315" t="s">
        <v>18470</v>
      </c>
    </row>
    <row r="17316" spans="9:13" x14ac:dyDescent="0.25">
      <c r="I17316">
        <v>28309</v>
      </c>
      <c r="J17316" t="s">
        <v>604</v>
      </c>
      <c r="K17316" t="s">
        <v>840</v>
      </c>
      <c r="L17316" s="82">
        <v>24569</v>
      </c>
      <c r="M17316" t="s">
        <v>18471</v>
      </c>
    </row>
    <row r="17317" spans="9:13" x14ac:dyDescent="0.25">
      <c r="I17317">
        <v>28310</v>
      </c>
      <c r="J17317" t="s">
        <v>262</v>
      </c>
      <c r="K17317" t="s">
        <v>860</v>
      </c>
      <c r="L17317" s="82">
        <v>24616</v>
      </c>
      <c r="M17317" t="s">
        <v>18472</v>
      </c>
    </row>
    <row r="17318" spans="9:13" x14ac:dyDescent="0.25">
      <c r="I17318">
        <v>28311</v>
      </c>
      <c r="J17318" t="s">
        <v>716</v>
      </c>
      <c r="K17318" t="s">
        <v>869</v>
      </c>
      <c r="L17318" s="82">
        <v>24511</v>
      </c>
      <c r="M17318" t="s">
        <v>18473</v>
      </c>
    </row>
    <row r="17319" spans="9:13" x14ac:dyDescent="0.25">
      <c r="I17319">
        <v>28312</v>
      </c>
      <c r="J17319" t="s">
        <v>665</v>
      </c>
      <c r="K17319" t="s">
        <v>848</v>
      </c>
      <c r="L17319" s="82">
        <v>23005</v>
      </c>
      <c r="M17319" t="s">
        <v>18474</v>
      </c>
    </row>
    <row r="17320" spans="9:13" x14ac:dyDescent="0.25">
      <c r="I17320">
        <v>28313</v>
      </c>
      <c r="J17320" t="s">
        <v>423</v>
      </c>
      <c r="K17320" t="s">
        <v>891</v>
      </c>
      <c r="L17320" s="82">
        <v>22720</v>
      </c>
      <c r="M17320" t="s">
        <v>18475</v>
      </c>
    </row>
    <row r="17321" spans="9:13" x14ac:dyDescent="0.25">
      <c r="I17321">
        <v>28314</v>
      </c>
      <c r="J17321" t="s">
        <v>489</v>
      </c>
      <c r="K17321" t="s">
        <v>938</v>
      </c>
      <c r="L17321" s="82">
        <v>22946</v>
      </c>
      <c r="M17321" t="s">
        <v>18476</v>
      </c>
    </row>
    <row r="17322" spans="9:13" x14ac:dyDescent="0.25">
      <c r="I17322">
        <v>28315</v>
      </c>
      <c r="J17322" t="s">
        <v>547</v>
      </c>
      <c r="K17322" t="s">
        <v>999</v>
      </c>
      <c r="L17322" s="82">
        <v>22924</v>
      </c>
      <c r="M17322" t="s">
        <v>18477</v>
      </c>
    </row>
    <row r="17323" spans="9:13" x14ac:dyDescent="0.25">
      <c r="I17323">
        <v>28316</v>
      </c>
      <c r="J17323" t="s">
        <v>180</v>
      </c>
      <c r="K17323" t="s">
        <v>664</v>
      </c>
      <c r="L17323" s="82">
        <v>22808</v>
      </c>
      <c r="M17323" t="s">
        <v>18478</v>
      </c>
    </row>
    <row r="17324" spans="9:13" x14ac:dyDescent="0.25">
      <c r="I17324">
        <v>28317</v>
      </c>
      <c r="J17324" t="s">
        <v>468</v>
      </c>
      <c r="K17324" t="s">
        <v>976</v>
      </c>
      <c r="L17324" s="82">
        <v>22587</v>
      </c>
      <c r="M17324" t="s">
        <v>18479</v>
      </c>
    </row>
    <row r="17325" spans="9:13" x14ac:dyDescent="0.25">
      <c r="I17325">
        <v>28318</v>
      </c>
      <c r="J17325" t="s">
        <v>210</v>
      </c>
      <c r="K17325" t="s">
        <v>726</v>
      </c>
      <c r="L17325" s="82">
        <v>22471</v>
      </c>
      <c r="M17325" t="s">
        <v>18480</v>
      </c>
    </row>
    <row r="17326" spans="9:13" x14ac:dyDescent="0.25">
      <c r="I17326">
        <v>28319</v>
      </c>
      <c r="J17326" t="s">
        <v>204</v>
      </c>
      <c r="K17326" t="s">
        <v>962</v>
      </c>
      <c r="L17326" s="82">
        <v>22051</v>
      </c>
      <c r="M17326" t="s">
        <v>18481</v>
      </c>
    </row>
    <row r="17327" spans="9:13" x14ac:dyDescent="0.25">
      <c r="I17327">
        <v>28320</v>
      </c>
      <c r="J17327" t="s">
        <v>154</v>
      </c>
      <c r="K17327" t="s">
        <v>878</v>
      </c>
      <c r="L17327" s="82">
        <v>22239</v>
      </c>
      <c r="M17327" t="s">
        <v>18482</v>
      </c>
    </row>
    <row r="17328" spans="9:13" x14ac:dyDescent="0.25">
      <c r="I17328">
        <v>28321</v>
      </c>
      <c r="J17328" t="s">
        <v>350</v>
      </c>
      <c r="K17328" t="s">
        <v>920</v>
      </c>
      <c r="L17328" s="82">
        <v>22046</v>
      </c>
      <c r="M17328" t="s">
        <v>18483</v>
      </c>
    </row>
    <row r="17329" spans="9:13" x14ac:dyDescent="0.25">
      <c r="I17329">
        <v>28322</v>
      </c>
      <c r="J17329" t="s">
        <v>214</v>
      </c>
      <c r="K17329" t="s">
        <v>994</v>
      </c>
      <c r="L17329" s="82">
        <v>23399</v>
      </c>
      <c r="M17329" t="s">
        <v>18484</v>
      </c>
    </row>
    <row r="17330" spans="9:13" x14ac:dyDescent="0.25">
      <c r="I17330">
        <v>28323</v>
      </c>
      <c r="J17330" t="s">
        <v>189</v>
      </c>
      <c r="K17330" t="s">
        <v>993</v>
      </c>
      <c r="L17330" s="82">
        <v>23164</v>
      </c>
      <c r="M17330" t="s">
        <v>18485</v>
      </c>
    </row>
    <row r="17331" spans="9:13" x14ac:dyDescent="0.25">
      <c r="I17331">
        <v>28324</v>
      </c>
      <c r="J17331" t="s">
        <v>690</v>
      </c>
      <c r="K17331" t="s">
        <v>664</v>
      </c>
      <c r="L17331" s="82">
        <v>22924</v>
      </c>
      <c r="M17331" t="s">
        <v>18486</v>
      </c>
    </row>
    <row r="17332" spans="9:13" x14ac:dyDescent="0.25">
      <c r="I17332">
        <v>28325</v>
      </c>
      <c r="J17332" t="s">
        <v>548</v>
      </c>
      <c r="K17332" t="s">
        <v>840</v>
      </c>
      <c r="L17332" s="82">
        <v>22477</v>
      </c>
      <c r="M17332" t="s">
        <v>18487</v>
      </c>
    </row>
    <row r="17333" spans="9:13" x14ac:dyDescent="0.25">
      <c r="I17333">
        <v>28326</v>
      </c>
      <c r="J17333" t="s">
        <v>370</v>
      </c>
      <c r="K17333" t="s">
        <v>866</v>
      </c>
      <c r="L17333" s="82">
        <v>21494</v>
      </c>
      <c r="M17333" t="s">
        <v>18488</v>
      </c>
    </row>
    <row r="17334" spans="9:13" x14ac:dyDescent="0.25">
      <c r="I17334">
        <v>28327</v>
      </c>
      <c r="J17334" t="s">
        <v>728</v>
      </c>
      <c r="K17334" t="s">
        <v>880</v>
      </c>
      <c r="L17334" s="82">
        <v>21171</v>
      </c>
      <c r="M17334" t="s">
        <v>18489</v>
      </c>
    </row>
    <row r="17335" spans="9:13" x14ac:dyDescent="0.25">
      <c r="I17335">
        <v>28328</v>
      </c>
      <c r="J17335" t="s">
        <v>346</v>
      </c>
      <c r="K17335" t="s">
        <v>987</v>
      </c>
      <c r="L17335" s="82">
        <v>20567</v>
      </c>
      <c r="M17335" t="s">
        <v>18490</v>
      </c>
    </row>
    <row r="17336" spans="9:13" x14ac:dyDescent="0.25">
      <c r="I17336">
        <v>28329</v>
      </c>
      <c r="J17336" t="s">
        <v>270</v>
      </c>
      <c r="K17336" t="s">
        <v>986</v>
      </c>
      <c r="L17336" s="82">
        <v>19669</v>
      </c>
      <c r="M17336" t="s">
        <v>18491</v>
      </c>
    </row>
    <row r="17337" spans="9:13" x14ac:dyDescent="0.25">
      <c r="I17337">
        <v>28330</v>
      </c>
      <c r="J17337" t="s">
        <v>314</v>
      </c>
      <c r="K17337" t="s">
        <v>526</v>
      </c>
      <c r="L17337" s="82">
        <v>27852</v>
      </c>
      <c r="M17337" t="s">
        <v>18492</v>
      </c>
    </row>
    <row r="17338" spans="9:13" x14ac:dyDescent="0.25">
      <c r="I17338">
        <v>28331</v>
      </c>
      <c r="J17338" t="s">
        <v>437</v>
      </c>
      <c r="K17338" t="s">
        <v>845</v>
      </c>
      <c r="L17338" s="82">
        <v>27977</v>
      </c>
      <c r="M17338" t="s">
        <v>18493</v>
      </c>
    </row>
    <row r="17339" spans="9:13" x14ac:dyDescent="0.25">
      <c r="I17339">
        <v>28332</v>
      </c>
      <c r="J17339" t="s">
        <v>229</v>
      </c>
      <c r="K17339" t="s">
        <v>986</v>
      </c>
      <c r="L17339" s="82">
        <v>27917</v>
      </c>
      <c r="M17339" t="s">
        <v>18494</v>
      </c>
    </row>
    <row r="17340" spans="9:13" x14ac:dyDescent="0.25">
      <c r="I17340">
        <v>28333</v>
      </c>
      <c r="J17340" t="s">
        <v>180</v>
      </c>
      <c r="K17340" t="s">
        <v>848</v>
      </c>
      <c r="L17340" s="82">
        <v>29384</v>
      </c>
      <c r="M17340" t="s">
        <v>18495</v>
      </c>
    </row>
    <row r="17341" spans="9:13" x14ac:dyDescent="0.25">
      <c r="I17341">
        <v>28334</v>
      </c>
      <c r="J17341" t="s">
        <v>155</v>
      </c>
      <c r="K17341" t="s">
        <v>1156</v>
      </c>
      <c r="L17341" s="82">
        <v>29542</v>
      </c>
      <c r="M17341" t="s">
        <v>18496</v>
      </c>
    </row>
    <row r="17342" spans="9:13" x14ac:dyDescent="0.25">
      <c r="I17342">
        <v>28335</v>
      </c>
      <c r="J17342" t="s">
        <v>671</v>
      </c>
      <c r="K17342" t="s">
        <v>989</v>
      </c>
      <c r="L17342" s="82">
        <v>29486</v>
      </c>
      <c r="M17342" t="s">
        <v>18497</v>
      </c>
    </row>
    <row r="17343" spans="9:13" x14ac:dyDescent="0.25">
      <c r="I17343">
        <v>28336</v>
      </c>
      <c r="J17343" t="s">
        <v>278</v>
      </c>
      <c r="K17343" t="s">
        <v>664</v>
      </c>
      <c r="L17343" s="82">
        <v>29288</v>
      </c>
      <c r="M17343" t="s">
        <v>18498</v>
      </c>
    </row>
    <row r="17344" spans="9:13" x14ac:dyDescent="0.25">
      <c r="I17344">
        <v>28337</v>
      </c>
      <c r="J17344" t="s">
        <v>268</v>
      </c>
      <c r="K17344" t="s">
        <v>835</v>
      </c>
      <c r="L17344" s="82">
        <v>29540</v>
      </c>
      <c r="M17344" t="s">
        <v>18499</v>
      </c>
    </row>
    <row r="17345" spans="9:13" x14ac:dyDescent="0.25">
      <c r="I17345">
        <v>28338</v>
      </c>
      <c r="J17345" t="s">
        <v>306</v>
      </c>
      <c r="K17345" t="s">
        <v>954</v>
      </c>
      <c r="L17345" s="82">
        <v>13579</v>
      </c>
      <c r="M17345" t="s">
        <v>18500</v>
      </c>
    </row>
    <row r="17346" spans="9:13" x14ac:dyDescent="0.25">
      <c r="I17346">
        <v>28339</v>
      </c>
      <c r="J17346" t="s">
        <v>357</v>
      </c>
      <c r="K17346" t="s">
        <v>843</v>
      </c>
      <c r="L17346" s="82">
        <v>28693</v>
      </c>
      <c r="M17346" t="s">
        <v>18501</v>
      </c>
    </row>
    <row r="17347" spans="9:13" x14ac:dyDescent="0.25">
      <c r="I17347">
        <v>28340</v>
      </c>
      <c r="J17347" t="s">
        <v>227</v>
      </c>
      <c r="K17347" t="s">
        <v>876</v>
      </c>
      <c r="L17347" s="82">
        <v>28769</v>
      </c>
      <c r="M17347" t="s">
        <v>18502</v>
      </c>
    </row>
    <row r="17348" spans="9:13" x14ac:dyDescent="0.25">
      <c r="I17348">
        <v>28341</v>
      </c>
      <c r="J17348" t="s">
        <v>194</v>
      </c>
      <c r="K17348" t="s">
        <v>692</v>
      </c>
      <c r="L17348" s="82">
        <v>28736</v>
      </c>
      <c r="M17348" t="s">
        <v>18503</v>
      </c>
    </row>
    <row r="17349" spans="9:13" x14ac:dyDescent="0.25">
      <c r="I17349">
        <v>28342</v>
      </c>
      <c r="J17349" t="s">
        <v>271</v>
      </c>
      <c r="K17349" t="s">
        <v>858</v>
      </c>
      <c r="L17349" s="82">
        <v>28505</v>
      </c>
      <c r="M17349" t="s">
        <v>18504</v>
      </c>
    </row>
    <row r="17350" spans="9:13" x14ac:dyDescent="0.25">
      <c r="I17350">
        <v>28343</v>
      </c>
      <c r="J17350" t="s">
        <v>513</v>
      </c>
      <c r="K17350" t="s">
        <v>363</v>
      </c>
      <c r="L17350" s="82">
        <v>28466</v>
      </c>
      <c r="M17350" t="s">
        <v>18505</v>
      </c>
    </row>
    <row r="17351" spans="9:13" x14ac:dyDescent="0.25">
      <c r="I17351">
        <v>28344</v>
      </c>
      <c r="J17351" t="s">
        <v>254</v>
      </c>
      <c r="K17351" t="s">
        <v>824</v>
      </c>
      <c r="L17351" s="82">
        <v>28421</v>
      </c>
      <c r="M17351" t="s">
        <v>18506</v>
      </c>
    </row>
    <row r="17352" spans="9:13" x14ac:dyDescent="0.25">
      <c r="I17352">
        <v>28345</v>
      </c>
      <c r="J17352" t="s">
        <v>184</v>
      </c>
      <c r="K17352" t="s">
        <v>880</v>
      </c>
      <c r="L17352" s="82">
        <v>28483</v>
      </c>
      <c r="M17352" t="s">
        <v>18507</v>
      </c>
    </row>
    <row r="17353" spans="9:13" x14ac:dyDescent="0.25">
      <c r="I17353">
        <v>28346</v>
      </c>
      <c r="J17353" t="s">
        <v>276</v>
      </c>
      <c r="K17353" t="s">
        <v>171</v>
      </c>
      <c r="L17353" s="82">
        <v>29010</v>
      </c>
      <c r="M17353" t="s">
        <v>18508</v>
      </c>
    </row>
    <row r="17354" spans="9:13" x14ac:dyDescent="0.25">
      <c r="I17354">
        <v>28347</v>
      </c>
      <c r="J17354" t="s">
        <v>328</v>
      </c>
      <c r="K17354" t="s">
        <v>895</v>
      </c>
      <c r="L17354" s="82">
        <v>29109</v>
      </c>
      <c r="M17354" t="s">
        <v>18509</v>
      </c>
    </row>
    <row r="17355" spans="9:13" x14ac:dyDescent="0.25">
      <c r="I17355">
        <v>28348</v>
      </c>
      <c r="J17355" t="s">
        <v>550</v>
      </c>
      <c r="K17355" t="s">
        <v>968</v>
      </c>
      <c r="L17355" s="82">
        <v>14340</v>
      </c>
      <c r="M17355" t="s">
        <v>18510</v>
      </c>
    </row>
    <row r="17356" spans="9:13" x14ac:dyDescent="0.25">
      <c r="I17356">
        <v>28349</v>
      </c>
      <c r="J17356" t="s">
        <v>306</v>
      </c>
      <c r="K17356" t="s">
        <v>908</v>
      </c>
      <c r="L17356" s="82">
        <v>14297</v>
      </c>
      <c r="M17356" t="s">
        <v>18511</v>
      </c>
    </row>
    <row r="17357" spans="9:13" x14ac:dyDescent="0.25">
      <c r="I17357">
        <v>28350</v>
      </c>
      <c r="J17357" t="s">
        <v>429</v>
      </c>
      <c r="K17357" t="s">
        <v>1066</v>
      </c>
      <c r="L17357" s="82">
        <v>14327</v>
      </c>
      <c r="M17357" t="s">
        <v>18512</v>
      </c>
    </row>
    <row r="17358" spans="9:13" x14ac:dyDescent="0.25">
      <c r="I17358">
        <v>28351</v>
      </c>
      <c r="J17358" t="s">
        <v>223</v>
      </c>
      <c r="K17358" t="s">
        <v>932</v>
      </c>
      <c r="L17358" s="82">
        <v>14805</v>
      </c>
      <c r="M17358" t="s">
        <v>18513</v>
      </c>
    </row>
    <row r="17359" spans="9:13" x14ac:dyDescent="0.25">
      <c r="I17359">
        <v>28352</v>
      </c>
      <c r="J17359" t="s">
        <v>302</v>
      </c>
      <c r="K17359" t="s">
        <v>980</v>
      </c>
      <c r="L17359" s="82">
        <v>15866</v>
      </c>
      <c r="M17359" t="s">
        <v>18514</v>
      </c>
    </row>
    <row r="17360" spans="9:13" x14ac:dyDescent="0.25">
      <c r="I17360">
        <v>28353</v>
      </c>
      <c r="J17360" t="s">
        <v>581</v>
      </c>
      <c r="K17360" t="s">
        <v>901</v>
      </c>
      <c r="L17360" s="82">
        <v>15720</v>
      </c>
      <c r="M17360" t="s">
        <v>18515</v>
      </c>
    </row>
    <row r="17361" spans="9:13" x14ac:dyDescent="0.25">
      <c r="I17361">
        <v>28354</v>
      </c>
      <c r="J17361" t="s">
        <v>161</v>
      </c>
      <c r="K17361" t="s">
        <v>692</v>
      </c>
      <c r="L17361" s="82">
        <v>23915</v>
      </c>
      <c r="M17361" t="s">
        <v>18516</v>
      </c>
    </row>
    <row r="17362" spans="9:13" x14ac:dyDescent="0.25">
      <c r="I17362">
        <v>28355</v>
      </c>
      <c r="J17362" t="s">
        <v>523</v>
      </c>
      <c r="K17362" t="s">
        <v>283</v>
      </c>
      <c r="L17362" s="82">
        <v>23999</v>
      </c>
      <c r="M17362" t="s">
        <v>18517</v>
      </c>
    </row>
    <row r="17363" spans="9:13" x14ac:dyDescent="0.25">
      <c r="I17363">
        <v>28356</v>
      </c>
      <c r="J17363" t="s">
        <v>220</v>
      </c>
      <c r="K17363" t="s">
        <v>854</v>
      </c>
      <c r="L17363" s="82">
        <v>23802</v>
      </c>
      <c r="M17363" t="s">
        <v>18518</v>
      </c>
    </row>
    <row r="17364" spans="9:13" x14ac:dyDescent="0.25">
      <c r="I17364">
        <v>28357</v>
      </c>
      <c r="J17364" t="s">
        <v>312</v>
      </c>
      <c r="K17364" t="s">
        <v>933</v>
      </c>
      <c r="L17364" s="82">
        <v>23783</v>
      </c>
      <c r="M17364" t="s">
        <v>18519</v>
      </c>
    </row>
    <row r="17365" spans="9:13" x14ac:dyDescent="0.25">
      <c r="I17365">
        <v>28358</v>
      </c>
      <c r="J17365" t="s">
        <v>453</v>
      </c>
      <c r="K17365" t="s">
        <v>864</v>
      </c>
      <c r="L17365" s="82">
        <v>23895</v>
      </c>
      <c r="M17365" t="s">
        <v>18520</v>
      </c>
    </row>
    <row r="17366" spans="9:13" x14ac:dyDescent="0.25">
      <c r="I17366">
        <v>28359</v>
      </c>
      <c r="J17366" t="s">
        <v>320</v>
      </c>
      <c r="K17366" t="s">
        <v>884</v>
      </c>
      <c r="L17366" s="82">
        <v>23941</v>
      </c>
      <c r="M17366" t="s">
        <v>18521</v>
      </c>
    </row>
    <row r="17367" spans="9:13" x14ac:dyDescent="0.25">
      <c r="I17367">
        <v>28360</v>
      </c>
      <c r="J17367" t="s">
        <v>493</v>
      </c>
      <c r="K17367" t="s">
        <v>934</v>
      </c>
      <c r="L17367" s="82">
        <v>23926</v>
      </c>
      <c r="M17367" t="s">
        <v>18522</v>
      </c>
    </row>
    <row r="17368" spans="9:13" x14ac:dyDescent="0.25">
      <c r="I17368">
        <v>28361</v>
      </c>
      <c r="J17368" t="s">
        <v>577</v>
      </c>
      <c r="K17368" t="s">
        <v>692</v>
      </c>
      <c r="L17368" s="82">
        <v>24011</v>
      </c>
      <c r="M17368" t="s">
        <v>18523</v>
      </c>
    </row>
    <row r="17369" spans="9:13" x14ac:dyDescent="0.25">
      <c r="I17369">
        <v>28362</v>
      </c>
      <c r="J17369" t="s">
        <v>506</v>
      </c>
      <c r="K17369" t="s">
        <v>860</v>
      </c>
      <c r="L17369" s="82">
        <v>23875</v>
      </c>
      <c r="M17369" t="s">
        <v>18524</v>
      </c>
    </row>
    <row r="17370" spans="9:13" x14ac:dyDescent="0.25">
      <c r="I17370">
        <v>28363</v>
      </c>
      <c r="J17370" t="s">
        <v>225</v>
      </c>
      <c r="K17370" t="s">
        <v>1000</v>
      </c>
      <c r="L17370" s="82">
        <v>23792</v>
      </c>
      <c r="M17370" t="s">
        <v>18525</v>
      </c>
    </row>
    <row r="17371" spans="9:13" x14ac:dyDescent="0.25">
      <c r="I17371">
        <v>28364</v>
      </c>
      <c r="J17371" t="s">
        <v>628</v>
      </c>
      <c r="K17371" t="s">
        <v>863</v>
      </c>
      <c r="L17371" s="82">
        <v>25083</v>
      </c>
      <c r="M17371" t="s">
        <v>18526</v>
      </c>
    </row>
    <row r="17372" spans="9:13" x14ac:dyDescent="0.25">
      <c r="I17372">
        <v>28365</v>
      </c>
      <c r="J17372" t="s">
        <v>481</v>
      </c>
      <c r="K17372" t="s">
        <v>847</v>
      </c>
      <c r="L17372" s="82">
        <v>25148</v>
      </c>
      <c r="M17372" t="s">
        <v>18527</v>
      </c>
    </row>
    <row r="17373" spans="9:13" x14ac:dyDescent="0.25">
      <c r="I17373">
        <v>28366</v>
      </c>
      <c r="J17373" t="s">
        <v>234</v>
      </c>
      <c r="K17373" t="s">
        <v>911</v>
      </c>
      <c r="L17373" s="82">
        <v>24606</v>
      </c>
      <c r="M17373" t="s">
        <v>18528</v>
      </c>
    </row>
    <row r="17374" spans="9:13" x14ac:dyDescent="0.25">
      <c r="I17374">
        <v>28367</v>
      </c>
      <c r="J17374" t="s">
        <v>371</v>
      </c>
      <c r="K17374" t="s">
        <v>1010</v>
      </c>
      <c r="L17374" s="82">
        <v>24542</v>
      </c>
      <c r="M17374" t="s">
        <v>18529</v>
      </c>
    </row>
    <row r="17375" spans="9:13" x14ac:dyDescent="0.25">
      <c r="I17375">
        <v>28368</v>
      </c>
      <c r="J17375" t="s">
        <v>354</v>
      </c>
      <c r="K17375" t="s">
        <v>876</v>
      </c>
      <c r="L17375" s="82">
        <v>24582</v>
      </c>
      <c r="M17375" t="s">
        <v>18530</v>
      </c>
    </row>
    <row r="17376" spans="9:13" x14ac:dyDescent="0.25">
      <c r="I17376">
        <v>28369</v>
      </c>
      <c r="J17376" t="s">
        <v>213</v>
      </c>
      <c r="K17376" t="s">
        <v>849</v>
      </c>
      <c r="L17376" s="82">
        <v>24785</v>
      </c>
      <c r="M17376" t="s">
        <v>18531</v>
      </c>
    </row>
    <row r="17377" spans="9:13" x14ac:dyDescent="0.25">
      <c r="I17377">
        <v>28370</v>
      </c>
      <c r="J17377" t="s">
        <v>465</v>
      </c>
      <c r="K17377" t="s">
        <v>902</v>
      </c>
      <c r="L17377" s="82">
        <v>24602</v>
      </c>
      <c r="M17377" t="s">
        <v>18532</v>
      </c>
    </row>
    <row r="17378" spans="9:13" x14ac:dyDescent="0.25">
      <c r="I17378">
        <v>28371</v>
      </c>
      <c r="J17378" t="s">
        <v>654</v>
      </c>
      <c r="K17378" t="s">
        <v>877</v>
      </c>
      <c r="L17378" s="82">
        <v>24606</v>
      </c>
      <c r="M17378" t="s">
        <v>18533</v>
      </c>
    </row>
    <row r="17379" spans="9:13" x14ac:dyDescent="0.25">
      <c r="I17379">
        <v>28372</v>
      </c>
      <c r="J17379" t="s">
        <v>518</v>
      </c>
      <c r="K17379" t="s">
        <v>975</v>
      </c>
      <c r="L17379" s="82">
        <v>24790</v>
      </c>
      <c r="M17379" t="s">
        <v>18534</v>
      </c>
    </row>
    <row r="17380" spans="9:13" x14ac:dyDescent="0.25">
      <c r="I17380">
        <v>28373</v>
      </c>
      <c r="J17380" t="s">
        <v>618</v>
      </c>
      <c r="K17380" t="s">
        <v>866</v>
      </c>
      <c r="L17380" s="82">
        <v>24375</v>
      </c>
      <c r="M17380" t="s">
        <v>18535</v>
      </c>
    </row>
    <row r="17381" spans="9:13" x14ac:dyDescent="0.25">
      <c r="I17381">
        <v>28374</v>
      </c>
      <c r="J17381" t="s">
        <v>150</v>
      </c>
      <c r="K17381" t="s">
        <v>954</v>
      </c>
      <c r="L17381" s="82">
        <v>24153</v>
      </c>
      <c r="M17381" t="s">
        <v>18536</v>
      </c>
    </row>
    <row r="17382" spans="9:13" x14ac:dyDescent="0.25">
      <c r="I17382">
        <v>28375</v>
      </c>
      <c r="J17382" t="s">
        <v>605</v>
      </c>
      <c r="K17382" t="s">
        <v>871</v>
      </c>
      <c r="L17382" s="82">
        <v>24422</v>
      </c>
      <c r="M17382" t="s">
        <v>18537</v>
      </c>
    </row>
    <row r="17383" spans="9:13" x14ac:dyDescent="0.25">
      <c r="I17383">
        <v>28376</v>
      </c>
      <c r="J17383" t="s">
        <v>149</v>
      </c>
      <c r="K17383" t="s">
        <v>994</v>
      </c>
      <c r="L17383" s="82">
        <v>24753</v>
      </c>
      <c r="M17383" t="s">
        <v>18538</v>
      </c>
    </row>
    <row r="17384" spans="9:13" x14ac:dyDescent="0.25">
      <c r="I17384">
        <v>28377</v>
      </c>
      <c r="J17384" t="s">
        <v>619</v>
      </c>
      <c r="K17384" t="s">
        <v>963</v>
      </c>
      <c r="L17384" s="82">
        <v>24657</v>
      </c>
      <c r="M17384" t="s">
        <v>18539</v>
      </c>
    </row>
    <row r="17385" spans="9:13" x14ac:dyDescent="0.25">
      <c r="I17385">
        <v>28378</v>
      </c>
      <c r="J17385" t="s">
        <v>360</v>
      </c>
      <c r="K17385" t="s">
        <v>860</v>
      </c>
      <c r="L17385" s="82">
        <v>24356</v>
      </c>
      <c r="M17385" t="s">
        <v>18540</v>
      </c>
    </row>
    <row r="17386" spans="9:13" x14ac:dyDescent="0.25">
      <c r="I17386">
        <v>28379</v>
      </c>
      <c r="J17386" t="s">
        <v>246</v>
      </c>
      <c r="K17386" t="s">
        <v>1003</v>
      </c>
      <c r="L17386" s="82">
        <v>24170</v>
      </c>
      <c r="M17386" t="s">
        <v>18541</v>
      </c>
    </row>
    <row r="17387" spans="9:13" x14ac:dyDescent="0.25">
      <c r="I17387">
        <v>28380</v>
      </c>
      <c r="J17387" t="s">
        <v>402</v>
      </c>
      <c r="K17387" t="s">
        <v>919</v>
      </c>
      <c r="L17387" s="82">
        <v>23777</v>
      </c>
      <c r="M17387" t="s">
        <v>18542</v>
      </c>
    </row>
    <row r="17388" spans="9:13" x14ac:dyDescent="0.25">
      <c r="I17388">
        <v>28381</v>
      </c>
      <c r="J17388" t="s">
        <v>237</v>
      </c>
      <c r="K17388" t="s">
        <v>927</v>
      </c>
      <c r="L17388" s="82">
        <v>23856</v>
      </c>
      <c r="M17388" t="s">
        <v>18543</v>
      </c>
    </row>
    <row r="17389" spans="9:13" x14ac:dyDescent="0.25">
      <c r="I17389">
        <v>28382</v>
      </c>
      <c r="J17389" t="s">
        <v>382</v>
      </c>
      <c r="K17389" t="s">
        <v>963</v>
      </c>
      <c r="L17389" s="82">
        <v>24018</v>
      </c>
      <c r="M17389" t="s">
        <v>18544</v>
      </c>
    </row>
    <row r="17390" spans="9:13" x14ac:dyDescent="0.25">
      <c r="I17390">
        <v>28383</v>
      </c>
      <c r="J17390" t="s">
        <v>392</v>
      </c>
      <c r="K17390" t="s">
        <v>872</v>
      </c>
      <c r="L17390" s="82">
        <v>24073</v>
      </c>
      <c r="M17390" t="s">
        <v>18545</v>
      </c>
    </row>
    <row r="17391" spans="9:13" x14ac:dyDescent="0.25">
      <c r="I17391">
        <v>28384</v>
      </c>
      <c r="J17391" t="s">
        <v>230</v>
      </c>
      <c r="K17391" t="s">
        <v>844</v>
      </c>
      <c r="L17391" s="82">
        <v>23837</v>
      </c>
      <c r="M17391" t="s">
        <v>18546</v>
      </c>
    </row>
    <row r="17392" spans="9:13" x14ac:dyDescent="0.25">
      <c r="I17392">
        <v>28385</v>
      </c>
      <c r="J17392" t="s">
        <v>245</v>
      </c>
      <c r="K17392" t="s">
        <v>905</v>
      </c>
      <c r="L17392" s="82">
        <v>23820</v>
      </c>
      <c r="M17392" t="s">
        <v>18547</v>
      </c>
    </row>
    <row r="17393" spans="9:13" x14ac:dyDescent="0.25">
      <c r="I17393">
        <v>28386</v>
      </c>
      <c r="J17393" t="s">
        <v>420</v>
      </c>
      <c r="K17393" t="s">
        <v>981</v>
      </c>
      <c r="L17393" s="82">
        <v>23456</v>
      </c>
      <c r="M17393" t="s">
        <v>18548</v>
      </c>
    </row>
    <row r="17394" spans="9:13" x14ac:dyDescent="0.25">
      <c r="I17394">
        <v>28387</v>
      </c>
      <c r="J17394" t="s">
        <v>382</v>
      </c>
      <c r="K17394" t="s">
        <v>827</v>
      </c>
      <c r="L17394" s="82">
        <v>23445</v>
      </c>
      <c r="M17394" t="s">
        <v>18549</v>
      </c>
    </row>
    <row r="17395" spans="9:13" x14ac:dyDescent="0.25">
      <c r="I17395">
        <v>28388</v>
      </c>
      <c r="J17395" t="s">
        <v>718</v>
      </c>
      <c r="K17395" t="s">
        <v>1036</v>
      </c>
      <c r="L17395" s="82">
        <v>23652</v>
      </c>
      <c r="M17395" t="s">
        <v>18550</v>
      </c>
    </row>
    <row r="17396" spans="9:13" x14ac:dyDescent="0.25">
      <c r="I17396">
        <v>28389</v>
      </c>
      <c r="J17396" t="s">
        <v>551</v>
      </c>
      <c r="K17396" t="s">
        <v>930</v>
      </c>
      <c r="L17396" s="82">
        <v>23729</v>
      </c>
      <c r="M17396" t="s">
        <v>18551</v>
      </c>
    </row>
    <row r="17397" spans="9:13" x14ac:dyDescent="0.25">
      <c r="I17397">
        <v>28390</v>
      </c>
      <c r="J17397" t="s">
        <v>469</v>
      </c>
      <c r="K17397" t="s">
        <v>1007</v>
      </c>
      <c r="L17397" s="82">
        <v>23469</v>
      </c>
      <c r="M17397" t="s">
        <v>18552</v>
      </c>
    </row>
    <row r="17398" spans="9:13" x14ac:dyDescent="0.25">
      <c r="I17398">
        <v>28391</v>
      </c>
      <c r="J17398" t="s">
        <v>629</v>
      </c>
      <c r="K17398" t="s">
        <v>848</v>
      </c>
      <c r="L17398" s="82">
        <v>23637</v>
      </c>
      <c r="M17398" t="s">
        <v>18553</v>
      </c>
    </row>
    <row r="17399" spans="9:13" x14ac:dyDescent="0.25">
      <c r="I17399">
        <v>28392</v>
      </c>
      <c r="J17399" t="s">
        <v>166</v>
      </c>
      <c r="K17399" t="s">
        <v>987</v>
      </c>
      <c r="L17399" s="82">
        <v>12225</v>
      </c>
      <c r="M17399" t="s">
        <v>18554</v>
      </c>
    </row>
    <row r="17400" spans="9:13" x14ac:dyDescent="0.25">
      <c r="I17400">
        <v>28393</v>
      </c>
      <c r="J17400" t="s">
        <v>384</v>
      </c>
      <c r="K17400" t="s">
        <v>865</v>
      </c>
      <c r="L17400" s="82">
        <v>24295</v>
      </c>
      <c r="M17400" t="s">
        <v>18555</v>
      </c>
    </row>
    <row r="17401" spans="9:13" x14ac:dyDescent="0.25">
      <c r="I17401">
        <v>28394</v>
      </c>
      <c r="J17401" t="s">
        <v>429</v>
      </c>
      <c r="K17401" t="s">
        <v>842</v>
      </c>
      <c r="L17401" s="82">
        <v>24200</v>
      </c>
      <c r="M17401" t="s">
        <v>18556</v>
      </c>
    </row>
    <row r="17402" spans="9:13" x14ac:dyDescent="0.25">
      <c r="I17402">
        <v>28395</v>
      </c>
      <c r="J17402" t="s">
        <v>157</v>
      </c>
      <c r="K17402" t="s">
        <v>855</v>
      </c>
      <c r="L17402" s="82">
        <v>24469</v>
      </c>
      <c r="M17402" t="s">
        <v>18557</v>
      </c>
    </row>
    <row r="17403" spans="9:13" x14ac:dyDescent="0.25">
      <c r="I17403">
        <v>28396</v>
      </c>
      <c r="J17403" t="s">
        <v>671</v>
      </c>
      <c r="K17403" t="s">
        <v>868</v>
      </c>
      <c r="L17403" s="82">
        <v>24339</v>
      </c>
      <c r="M17403" t="s">
        <v>18558</v>
      </c>
    </row>
    <row r="17404" spans="9:13" x14ac:dyDescent="0.25">
      <c r="I17404">
        <v>28397</v>
      </c>
      <c r="J17404" t="s">
        <v>385</v>
      </c>
      <c r="K17404" t="s">
        <v>1003</v>
      </c>
      <c r="L17404" s="82">
        <v>24417</v>
      </c>
      <c r="M17404" t="s">
        <v>18559</v>
      </c>
    </row>
    <row r="17405" spans="9:13" x14ac:dyDescent="0.25">
      <c r="I17405">
        <v>28398</v>
      </c>
      <c r="J17405" t="s">
        <v>377</v>
      </c>
      <c r="K17405" t="s">
        <v>840</v>
      </c>
      <c r="L17405" s="82">
        <v>23047</v>
      </c>
      <c r="M17405" t="s">
        <v>18560</v>
      </c>
    </row>
    <row r="17406" spans="9:13" x14ac:dyDescent="0.25">
      <c r="I17406">
        <v>28399</v>
      </c>
      <c r="J17406" t="s">
        <v>623</v>
      </c>
      <c r="K17406" t="s">
        <v>905</v>
      </c>
      <c r="L17406" s="82">
        <v>23211</v>
      </c>
      <c r="M17406" t="s">
        <v>18561</v>
      </c>
    </row>
    <row r="17407" spans="9:13" x14ac:dyDescent="0.25">
      <c r="I17407">
        <v>28400</v>
      </c>
      <c r="J17407" t="s">
        <v>237</v>
      </c>
      <c r="K17407" t="s">
        <v>895</v>
      </c>
      <c r="L17407" s="82">
        <v>23065</v>
      </c>
      <c r="M17407" t="s">
        <v>18562</v>
      </c>
    </row>
    <row r="17408" spans="9:13" x14ac:dyDescent="0.25">
      <c r="I17408">
        <v>28401</v>
      </c>
      <c r="J17408" t="s">
        <v>284</v>
      </c>
      <c r="K17408" t="s">
        <v>686</v>
      </c>
      <c r="L17408" s="82">
        <v>24080</v>
      </c>
      <c r="M17408" t="s">
        <v>18563</v>
      </c>
    </row>
    <row r="17409" spans="9:13" x14ac:dyDescent="0.25">
      <c r="I17409">
        <v>28402</v>
      </c>
      <c r="J17409" t="s">
        <v>475</v>
      </c>
      <c r="K17409" t="s">
        <v>894</v>
      </c>
      <c r="L17409" s="82">
        <v>23888</v>
      </c>
      <c r="M17409" t="s">
        <v>18564</v>
      </c>
    </row>
    <row r="17410" spans="9:13" x14ac:dyDescent="0.25">
      <c r="I17410">
        <v>28403</v>
      </c>
      <c r="J17410" t="s">
        <v>193</v>
      </c>
      <c r="K17410" t="s">
        <v>991</v>
      </c>
      <c r="L17410" s="82">
        <v>24002</v>
      </c>
      <c r="M17410" t="s">
        <v>18565</v>
      </c>
    </row>
    <row r="17411" spans="9:13" x14ac:dyDescent="0.25">
      <c r="I17411">
        <v>28404</v>
      </c>
      <c r="J17411" t="s">
        <v>470</v>
      </c>
      <c r="K17411" t="s">
        <v>961</v>
      </c>
      <c r="L17411" s="82">
        <v>23510</v>
      </c>
      <c r="M17411" t="s">
        <v>18566</v>
      </c>
    </row>
    <row r="17412" spans="9:13" x14ac:dyDescent="0.25">
      <c r="I17412">
        <v>28405</v>
      </c>
      <c r="J17412" t="s">
        <v>439</v>
      </c>
      <c r="K17412" t="s">
        <v>964</v>
      </c>
      <c r="L17412" s="82">
        <v>23654</v>
      </c>
      <c r="M17412" t="s">
        <v>18567</v>
      </c>
    </row>
    <row r="17413" spans="9:13" x14ac:dyDescent="0.25">
      <c r="I17413">
        <v>28406</v>
      </c>
      <c r="J17413" t="s">
        <v>580</v>
      </c>
      <c r="K17413" t="s">
        <v>989</v>
      </c>
      <c r="L17413" s="82">
        <v>23093</v>
      </c>
      <c r="M17413" t="s">
        <v>18568</v>
      </c>
    </row>
    <row r="17414" spans="9:13" x14ac:dyDescent="0.25">
      <c r="I17414">
        <v>28407</v>
      </c>
      <c r="J17414" t="s">
        <v>515</v>
      </c>
      <c r="K17414" t="s">
        <v>943</v>
      </c>
      <c r="L17414" s="82">
        <v>23312</v>
      </c>
      <c r="M17414" t="s">
        <v>18569</v>
      </c>
    </row>
    <row r="17415" spans="9:13" x14ac:dyDescent="0.25">
      <c r="I17415">
        <v>28408</v>
      </c>
      <c r="J17415" t="s">
        <v>425</v>
      </c>
      <c r="K17415" t="s">
        <v>840</v>
      </c>
      <c r="L17415" s="82">
        <v>28775</v>
      </c>
      <c r="M17415" t="s">
        <v>18570</v>
      </c>
    </row>
    <row r="17416" spans="9:13" x14ac:dyDescent="0.25">
      <c r="I17416">
        <v>28409</v>
      </c>
      <c r="J17416" t="s">
        <v>408</v>
      </c>
      <c r="K17416" t="s">
        <v>839</v>
      </c>
      <c r="L17416" s="82">
        <v>28383</v>
      </c>
      <c r="M17416" t="s">
        <v>18571</v>
      </c>
    </row>
    <row r="17417" spans="9:13" x14ac:dyDescent="0.25">
      <c r="I17417">
        <v>28410</v>
      </c>
      <c r="J17417" t="s">
        <v>235</v>
      </c>
      <c r="K17417" t="s">
        <v>921</v>
      </c>
      <c r="L17417" s="82">
        <v>28236</v>
      </c>
      <c r="M17417" t="s">
        <v>18572</v>
      </c>
    </row>
    <row r="17418" spans="9:13" x14ac:dyDescent="0.25">
      <c r="I17418">
        <v>28411</v>
      </c>
      <c r="J17418" t="s">
        <v>432</v>
      </c>
      <c r="K17418" t="s">
        <v>932</v>
      </c>
      <c r="L17418" s="82">
        <v>28292</v>
      </c>
      <c r="M17418" t="s">
        <v>18573</v>
      </c>
    </row>
    <row r="17419" spans="9:13" x14ac:dyDescent="0.25">
      <c r="I17419">
        <v>28412</v>
      </c>
      <c r="J17419" t="s">
        <v>619</v>
      </c>
      <c r="K17419" t="s">
        <v>908</v>
      </c>
      <c r="L17419" s="82">
        <v>28345</v>
      </c>
      <c r="M17419" t="s">
        <v>18574</v>
      </c>
    </row>
    <row r="17420" spans="9:13" x14ac:dyDescent="0.25">
      <c r="I17420">
        <v>28413</v>
      </c>
      <c r="J17420" t="s">
        <v>234</v>
      </c>
      <c r="K17420" t="s">
        <v>930</v>
      </c>
      <c r="L17420" s="82">
        <v>27831</v>
      </c>
      <c r="M17420" t="s">
        <v>18575</v>
      </c>
    </row>
    <row r="17421" spans="9:13" x14ac:dyDescent="0.25">
      <c r="I17421">
        <v>28414</v>
      </c>
      <c r="J17421" t="s">
        <v>602</v>
      </c>
      <c r="K17421" t="s">
        <v>881</v>
      </c>
      <c r="L17421" s="82">
        <v>28661</v>
      </c>
      <c r="M17421" t="s">
        <v>18576</v>
      </c>
    </row>
    <row r="17422" spans="9:13" x14ac:dyDescent="0.25">
      <c r="I17422">
        <v>28415</v>
      </c>
      <c r="J17422" t="s">
        <v>268</v>
      </c>
      <c r="K17422" t="s">
        <v>983</v>
      </c>
      <c r="L17422" s="82">
        <v>23365</v>
      </c>
      <c r="M17422" t="s">
        <v>18577</v>
      </c>
    </row>
    <row r="17423" spans="9:13" x14ac:dyDescent="0.25">
      <c r="I17423">
        <v>28416</v>
      </c>
      <c r="J17423" t="s">
        <v>449</v>
      </c>
      <c r="K17423" t="s">
        <v>122</v>
      </c>
      <c r="L17423" s="82">
        <v>23365</v>
      </c>
      <c r="M17423" t="s">
        <v>18578</v>
      </c>
    </row>
    <row r="17424" spans="9:13" x14ac:dyDescent="0.25">
      <c r="I17424">
        <v>28417</v>
      </c>
      <c r="J17424" t="s">
        <v>204</v>
      </c>
      <c r="K17424" t="s">
        <v>840</v>
      </c>
      <c r="L17424" s="82">
        <v>22876</v>
      </c>
      <c r="M17424" t="s">
        <v>18579</v>
      </c>
    </row>
    <row r="17425" spans="9:13" x14ac:dyDescent="0.25">
      <c r="I17425">
        <v>28418</v>
      </c>
      <c r="J17425" t="s">
        <v>407</v>
      </c>
      <c r="K17425" t="s">
        <v>824</v>
      </c>
      <c r="L17425" s="82">
        <v>22701</v>
      </c>
      <c r="M17425" t="s">
        <v>18580</v>
      </c>
    </row>
    <row r="17426" spans="9:13" x14ac:dyDescent="0.25">
      <c r="I17426">
        <v>28419</v>
      </c>
      <c r="J17426" t="s">
        <v>235</v>
      </c>
      <c r="K17426" t="s">
        <v>831</v>
      </c>
      <c r="L17426" s="82">
        <v>22691</v>
      </c>
      <c r="M17426" t="s">
        <v>18581</v>
      </c>
    </row>
    <row r="17427" spans="9:13" x14ac:dyDescent="0.25">
      <c r="I17427">
        <v>28420</v>
      </c>
      <c r="J17427" t="s">
        <v>659</v>
      </c>
      <c r="K17427" t="s">
        <v>956</v>
      </c>
      <c r="L17427" s="82">
        <v>22899</v>
      </c>
      <c r="M17427" t="s">
        <v>18582</v>
      </c>
    </row>
    <row r="17428" spans="9:13" x14ac:dyDescent="0.25">
      <c r="I17428">
        <v>28421</v>
      </c>
      <c r="J17428" t="s">
        <v>576</v>
      </c>
      <c r="K17428" t="s">
        <v>854</v>
      </c>
      <c r="L17428" s="82">
        <v>28717</v>
      </c>
      <c r="M17428" t="s">
        <v>18583</v>
      </c>
    </row>
    <row r="17429" spans="9:13" x14ac:dyDescent="0.25">
      <c r="I17429">
        <v>28422</v>
      </c>
      <c r="J17429" t="s">
        <v>665</v>
      </c>
      <c r="K17429" t="s">
        <v>1024</v>
      </c>
      <c r="L17429" s="82">
        <v>28312</v>
      </c>
      <c r="M17429" t="s">
        <v>18584</v>
      </c>
    </row>
    <row r="17430" spans="9:13" x14ac:dyDescent="0.25">
      <c r="I17430">
        <v>28423</v>
      </c>
      <c r="J17430" t="s">
        <v>427</v>
      </c>
      <c r="K17430" t="s">
        <v>963</v>
      </c>
      <c r="L17430" s="82">
        <v>28451</v>
      </c>
      <c r="M17430" t="s">
        <v>18585</v>
      </c>
    </row>
    <row r="17431" spans="9:13" x14ac:dyDescent="0.25">
      <c r="I17431">
        <v>28424</v>
      </c>
      <c r="J17431" t="s">
        <v>702</v>
      </c>
      <c r="K17431" t="s">
        <v>938</v>
      </c>
      <c r="L17431" s="82">
        <v>28145</v>
      </c>
      <c r="M17431" t="s">
        <v>18586</v>
      </c>
    </row>
    <row r="17432" spans="9:13" x14ac:dyDescent="0.25">
      <c r="I17432">
        <v>28425</v>
      </c>
      <c r="J17432" t="s">
        <v>201</v>
      </c>
      <c r="K17432" t="s">
        <v>863</v>
      </c>
      <c r="L17432" s="82">
        <v>28389</v>
      </c>
      <c r="M17432" t="s">
        <v>18587</v>
      </c>
    </row>
    <row r="17433" spans="9:13" x14ac:dyDescent="0.25">
      <c r="I17433">
        <v>28426</v>
      </c>
      <c r="J17433" t="s">
        <v>426</v>
      </c>
      <c r="K17433" t="s">
        <v>844</v>
      </c>
      <c r="L17433" s="82">
        <v>28355</v>
      </c>
      <c r="M17433" t="s">
        <v>18588</v>
      </c>
    </row>
    <row r="17434" spans="9:13" x14ac:dyDescent="0.25">
      <c r="I17434">
        <v>28427</v>
      </c>
      <c r="J17434" t="s">
        <v>669</v>
      </c>
      <c r="K17434" t="s">
        <v>905</v>
      </c>
      <c r="L17434" s="82">
        <v>28225</v>
      </c>
      <c r="M17434" t="s">
        <v>18589</v>
      </c>
    </row>
    <row r="17435" spans="9:13" x14ac:dyDescent="0.25">
      <c r="I17435">
        <v>28428</v>
      </c>
      <c r="J17435" t="s">
        <v>181</v>
      </c>
      <c r="K17435" t="s">
        <v>827</v>
      </c>
      <c r="L17435" s="82">
        <v>28285</v>
      </c>
      <c r="M17435" t="s">
        <v>18590</v>
      </c>
    </row>
    <row r="17436" spans="9:13" x14ac:dyDescent="0.25">
      <c r="I17436">
        <v>28429</v>
      </c>
      <c r="J17436" t="s">
        <v>289</v>
      </c>
      <c r="K17436" t="s">
        <v>1001</v>
      </c>
      <c r="L17436" s="82">
        <v>27950</v>
      </c>
      <c r="M17436" t="s">
        <v>18591</v>
      </c>
    </row>
    <row r="17437" spans="9:13" x14ac:dyDescent="0.25">
      <c r="I17437">
        <v>28430</v>
      </c>
      <c r="J17437" t="s">
        <v>483</v>
      </c>
      <c r="K17437" t="s">
        <v>831</v>
      </c>
      <c r="L17437" s="82">
        <v>27547</v>
      </c>
      <c r="M17437" t="s">
        <v>18592</v>
      </c>
    </row>
    <row r="17438" spans="9:13" x14ac:dyDescent="0.25">
      <c r="I17438">
        <v>28431</v>
      </c>
      <c r="J17438" t="s">
        <v>387</v>
      </c>
      <c r="K17438" t="s">
        <v>980</v>
      </c>
      <c r="L17438" s="82">
        <v>27721</v>
      </c>
      <c r="M17438" t="s">
        <v>18593</v>
      </c>
    </row>
    <row r="17439" spans="9:13" x14ac:dyDescent="0.25">
      <c r="I17439">
        <v>28432</v>
      </c>
      <c r="J17439" t="s">
        <v>613</v>
      </c>
      <c r="K17439" t="s">
        <v>830</v>
      </c>
      <c r="L17439" s="82">
        <v>27569</v>
      </c>
      <c r="M17439" t="s">
        <v>18594</v>
      </c>
    </row>
    <row r="17440" spans="9:13" x14ac:dyDescent="0.25">
      <c r="I17440">
        <v>28433</v>
      </c>
      <c r="J17440" t="s">
        <v>441</v>
      </c>
      <c r="K17440" t="s">
        <v>922</v>
      </c>
      <c r="L17440" s="82">
        <v>27905</v>
      </c>
      <c r="M17440" t="s">
        <v>18595</v>
      </c>
    </row>
    <row r="17441" spans="9:13" x14ac:dyDescent="0.25">
      <c r="I17441">
        <v>28434</v>
      </c>
      <c r="J17441" t="s">
        <v>490</v>
      </c>
      <c r="K17441" t="s">
        <v>1157</v>
      </c>
      <c r="L17441" s="82">
        <v>27792</v>
      </c>
      <c r="M17441" t="s">
        <v>18596</v>
      </c>
    </row>
    <row r="17442" spans="9:13" x14ac:dyDescent="0.25">
      <c r="I17442">
        <v>28435</v>
      </c>
      <c r="J17442" t="s">
        <v>240</v>
      </c>
      <c r="K17442" t="s">
        <v>899</v>
      </c>
      <c r="L17442" s="82">
        <v>27861</v>
      </c>
      <c r="M17442" t="s">
        <v>18597</v>
      </c>
    </row>
    <row r="17443" spans="9:13" x14ac:dyDescent="0.25">
      <c r="I17443">
        <v>28436</v>
      </c>
      <c r="J17443" t="s">
        <v>661</v>
      </c>
      <c r="K17443" t="s">
        <v>830</v>
      </c>
      <c r="L17443" s="82">
        <v>27912</v>
      </c>
      <c r="M17443" t="s">
        <v>18598</v>
      </c>
    </row>
    <row r="17444" spans="9:13" x14ac:dyDescent="0.25">
      <c r="I17444">
        <v>28437</v>
      </c>
      <c r="J17444" t="s">
        <v>532</v>
      </c>
      <c r="K17444" t="s">
        <v>992</v>
      </c>
      <c r="L17444" s="82">
        <v>27894</v>
      </c>
      <c r="M17444" t="s">
        <v>18599</v>
      </c>
    </row>
    <row r="17445" spans="9:13" x14ac:dyDescent="0.25">
      <c r="I17445">
        <v>28438</v>
      </c>
      <c r="J17445" t="s">
        <v>198</v>
      </c>
      <c r="K17445" t="s">
        <v>860</v>
      </c>
      <c r="L17445" s="82">
        <v>27943</v>
      </c>
      <c r="M17445" t="s">
        <v>18600</v>
      </c>
    </row>
    <row r="17446" spans="9:13" x14ac:dyDescent="0.25">
      <c r="I17446">
        <v>28439</v>
      </c>
      <c r="J17446" t="s">
        <v>316</v>
      </c>
      <c r="K17446" t="s">
        <v>937</v>
      </c>
      <c r="L17446" s="82">
        <v>27710</v>
      </c>
      <c r="M17446" t="s">
        <v>18601</v>
      </c>
    </row>
    <row r="17447" spans="9:13" x14ac:dyDescent="0.25">
      <c r="I17447">
        <v>28440</v>
      </c>
      <c r="J17447" t="s">
        <v>313</v>
      </c>
      <c r="K17447" t="s">
        <v>916</v>
      </c>
      <c r="L17447" s="82">
        <v>27550</v>
      </c>
      <c r="M17447" t="s">
        <v>18602</v>
      </c>
    </row>
    <row r="17448" spans="9:13" x14ac:dyDescent="0.25">
      <c r="I17448">
        <v>28441</v>
      </c>
      <c r="J17448" t="s">
        <v>520</v>
      </c>
      <c r="K17448" t="s">
        <v>853</v>
      </c>
      <c r="L17448" s="82">
        <v>27318</v>
      </c>
      <c r="M17448" t="s">
        <v>18603</v>
      </c>
    </row>
    <row r="17449" spans="9:13" x14ac:dyDescent="0.25">
      <c r="I17449">
        <v>28442</v>
      </c>
      <c r="J17449" t="s">
        <v>653</v>
      </c>
      <c r="K17449" t="s">
        <v>951</v>
      </c>
      <c r="L17449" s="82">
        <v>27160</v>
      </c>
      <c r="M17449" t="s">
        <v>18604</v>
      </c>
    </row>
    <row r="17450" spans="9:13" x14ac:dyDescent="0.25">
      <c r="I17450">
        <v>28443</v>
      </c>
      <c r="J17450" t="s">
        <v>308</v>
      </c>
      <c r="K17450" t="s">
        <v>855</v>
      </c>
      <c r="L17450" s="82">
        <v>27746</v>
      </c>
      <c r="M17450" t="s">
        <v>18605</v>
      </c>
    </row>
    <row r="17451" spans="9:13" x14ac:dyDescent="0.25">
      <c r="I17451">
        <v>28444</v>
      </c>
      <c r="J17451" t="s">
        <v>445</v>
      </c>
      <c r="K17451" t="s">
        <v>846</v>
      </c>
      <c r="L17451" s="82">
        <v>27717</v>
      </c>
      <c r="M17451" t="s">
        <v>18606</v>
      </c>
    </row>
    <row r="17452" spans="9:13" x14ac:dyDescent="0.25">
      <c r="I17452">
        <v>28445</v>
      </c>
      <c r="J17452" t="s">
        <v>264</v>
      </c>
      <c r="K17452" t="s">
        <v>962</v>
      </c>
      <c r="L17452" s="82">
        <v>27747</v>
      </c>
      <c r="M17452" t="s">
        <v>18607</v>
      </c>
    </row>
    <row r="17453" spans="9:13" x14ac:dyDescent="0.25">
      <c r="I17453">
        <v>28446</v>
      </c>
      <c r="J17453" t="s">
        <v>327</v>
      </c>
      <c r="K17453" t="s">
        <v>981</v>
      </c>
      <c r="L17453" s="82">
        <v>27549</v>
      </c>
      <c r="M17453" t="s">
        <v>18608</v>
      </c>
    </row>
    <row r="17454" spans="9:13" x14ac:dyDescent="0.25">
      <c r="I17454">
        <v>28447</v>
      </c>
      <c r="J17454" t="s">
        <v>234</v>
      </c>
      <c r="K17454" t="s">
        <v>833</v>
      </c>
      <c r="L17454" s="82">
        <v>26790</v>
      </c>
      <c r="M17454" t="s">
        <v>18609</v>
      </c>
    </row>
    <row r="17455" spans="9:13" x14ac:dyDescent="0.25">
      <c r="I17455">
        <v>28448</v>
      </c>
      <c r="J17455" t="s">
        <v>450</v>
      </c>
      <c r="K17455" t="s">
        <v>942</v>
      </c>
      <c r="L17455" s="82">
        <v>26795</v>
      </c>
      <c r="M17455" t="s">
        <v>18610</v>
      </c>
    </row>
    <row r="17456" spans="9:13" x14ac:dyDescent="0.25">
      <c r="I17456">
        <v>28449</v>
      </c>
      <c r="J17456" t="s">
        <v>805</v>
      </c>
      <c r="K17456" t="s">
        <v>921</v>
      </c>
      <c r="L17456" s="82">
        <v>25578</v>
      </c>
      <c r="M17456" t="s">
        <v>18611</v>
      </c>
    </row>
    <row r="17457" spans="9:13" x14ac:dyDescent="0.25">
      <c r="I17457">
        <v>28450</v>
      </c>
      <c r="J17457" t="s">
        <v>615</v>
      </c>
      <c r="K17457" t="s">
        <v>664</v>
      </c>
      <c r="L17457" s="82">
        <v>22691</v>
      </c>
      <c r="M17457" t="s">
        <v>18612</v>
      </c>
    </row>
    <row r="17458" spans="9:13" x14ac:dyDescent="0.25">
      <c r="I17458">
        <v>28451</v>
      </c>
      <c r="J17458" t="s">
        <v>550</v>
      </c>
      <c r="K17458" t="s">
        <v>885</v>
      </c>
      <c r="L17458" s="82">
        <v>22862</v>
      </c>
      <c r="M17458" t="s">
        <v>18613</v>
      </c>
    </row>
    <row r="17459" spans="9:13" x14ac:dyDescent="0.25">
      <c r="I17459">
        <v>28452</v>
      </c>
      <c r="J17459" t="s">
        <v>318</v>
      </c>
      <c r="K17459" t="s">
        <v>836</v>
      </c>
      <c r="L17459" s="82">
        <v>22588</v>
      </c>
      <c r="M17459" t="s">
        <v>18614</v>
      </c>
    </row>
    <row r="17460" spans="9:13" x14ac:dyDescent="0.25">
      <c r="I17460">
        <v>28453</v>
      </c>
      <c r="J17460" t="s">
        <v>708</v>
      </c>
      <c r="K17460" t="s">
        <v>900</v>
      </c>
      <c r="L17460" s="82">
        <v>22290</v>
      </c>
      <c r="M17460" t="s">
        <v>18615</v>
      </c>
    </row>
    <row r="17461" spans="9:13" x14ac:dyDescent="0.25">
      <c r="I17461">
        <v>28454</v>
      </c>
      <c r="J17461" t="s">
        <v>603</v>
      </c>
      <c r="K17461" t="s">
        <v>1054</v>
      </c>
      <c r="L17461" s="82">
        <v>22410</v>
      </c>
      <c r="M17461" t="s">
        <v>18616</v>
      </c>
    </row>
    <row r="17462" spans="9:13" x14ac:dyDescent="0.25">
      <c r="I17462">
        <v>28455</v>
      </c>
      <c r="J17462" t="s">
        <v>380</v>
      </c>
      <c r="K17462" t="s">
        <v>360</v>
      </c>
      <c r="L17462" s="82">
        <v>22438</v>
      </c>
      <c r="M17462" t="s">
        <v>18617</v>
      </c>
    </row>
    <row r="17463" spans="9:13" x14ac:dyDescent="0.25">
      <c r="I17463">
        <v>28456</v>
      </c>
      <c r="J17463" t="s">
        <v>205</v>
      </c>
      <c r="K17463" t="s">
        <v>967</v>
      </c>
      <c r="L17463" s="82">
        <v>22453</v>
      </c>
      <c r="M17463" t="s">
        <v>18618</v>
      </c>
    </row>
    <row r="17464" spans="9:13" x14ac:dyDescent="0.25">
      <c r="I17464">
        <v>28457</v>
      </c>
      <c r="J17464" t="s">
        <v>613</v>
      </c>
      <c r="K17464" t="s">
        <v>854</v>
      </c>
      <c r="L17464" s="82">
        <v>13058</v>
      </c>
      <c r="M17464" t="s">
        <v>18619</v>
      </c>
    </row>
    <row r="17465" spans="9:13" x14ac:dyDescent="0.25">
      <c r="I17465">
        <v>28458</v>
      </c>
      <c r="J17465" t="s">
        <v>216</v>
      </c>
      <c r="K17465" t="s">
        <v>962</v>
      </c>
      <c r="L17465" s="82">
        <v>22806</v>
      </c>
      <c r="M17465" t="s">
        <v>18620</v>
      </c>
    </row>
    <row r="17466" spans="9:13" x14ac:dyDescent="0.25">
      <c r="I17466">
        <v>28459</v>
      </c>
      <c r="J17466" t="s">
        <v>263</v>
      </c>
      <c r="K17466" t="s">
        <v>979</v>
      </c>
      <c r="L17466" s="82">
        <v>21319</v>
      </c>
      <c r="M17466" t="s">
        <v>18621</v>
      </c>
    </row>
    <row r="17467" spans="9:13" x14ac:dyDescent="0.25">
      <c r="I17467">
        <v>28460</v>
      </c>
      <c r="J17467" t="s">
        <v>189</v>
      </c>
      <c r="K17467" t="s">
        <v>864</v>
      </c>
      <c r="L17467" s="82">
        <v>21340</v>
      </c>
      <c r="M17467" t="s">
        <v>18622</v>
      </c>
    </row>
    <row r="17468" spans="9:13" x14ac:dyDescent="0.25">
      <c r="I17468">
        <v>28461</v>
      </c>
      <c r="J17468" t="s">
        <v>533</v>
      </c>
      <c r="K17468" t="s">
        <v>855</v>
      </c>
      <c r="L17468" s="82">
        <v>21080</v>
      </c>
      <c r="M17468" t="s">
        <v>18623</v>
      </c>
    </row>
    <row r="17469" spans="9:13" x14ac:dyDescent="0.25">
      <c r="I17469">
        <v>28462</v>
      </c>
      <c r="J17469" t="s">
        <v>607</v>
      </c>
      <c r="K17469" t="s">
        <v>880</v>
      </c>
      <c r="L17469" s="82">
        <v>20901</v>
      </c>
      <c r="M17469" t="s">
        <v>18624</v>
      </c>
    </row>
    <row r="17470" spans="9:13" x14ac:dyDescent="0.25">
      <c r="I17470">
        <v>28463</v>
      </c>
      <c r="J17470" t="s">
        <v>612</v>
      </c>
      <c r="K17470" t="s">
        <v>883</v>
      </c>
      <c r="L17470" s="82">
        <v>20984</v>
      </c>
      <c r="M17470" t="s">
        <v>18625</v>
      </c>
    </row>
    <row r="17471" spans="9:13" x14ac:dyDescent="0.25">
      <c r="I17471">
        <v>28464</v>
      </c>
      <c r="J17471" t="s">
        <v>465</v>
      </c>
      <c r="K17471" t="s">
        <v>857</v>
      </c>
      <c r="L17471" s="82">
        <v>20586</v>
      </c>
      <c r="M17471" t="s">
        <v>18626</v>
      </c>
    </row>
    <row r="17472" spans="9:13" x14ac:dyDescent="0.25">
      <c r="I17472">
        <v>28465</v>
      </c>
      <c r="J17472" t="s">
        <v>182</v>
      </c>
      <c r="K17472" t="s">
        <v>880</v>
      </c>
      <c r="L17472" s="82">
        <v>20715</v>
      </c>
      <c r="M17472" t="s">
        <v>18627</v>
      </c>
    </row>
    <row r="17473" spans="9:13" x14ac:dyDescent="0.25">
      <c r="I17473">
        <v>28466</v>
      </c>
      <c r="J17473" t="s">
        <v>155</v>
      </c>
      <c r="K17473" t="s">
        <v>982</v>
      </c>
      <c r="L17473" s="82">
        <v>20719</v>
      </c>
      <c r="M17473" t="s">
        <v>18628</v>
      </c>
    </row>
    <row r="17474" spans="9:13" x14ac:dyDescent="0.25">
      <c r="I17474">
        <v>28467</v>
      </c>
      <c r="J17474" t="s">
        <v>425</v>
      </c>
      <c r="K17474" t="s">
        <v>927</v>
      </c>
      <c r="L17474" s="82">
        <v>20132</v>
      </c>
      <c r="M17474" t="s">
        <v>18629</v>
      </c>
    </row>
    <row r="17475" spans="9:13" x14ac:dyDescent="0.25">
      <c r="I17475">
        <v>28468</v>
      </c>
      <c r="J17475" t="s">
        <v>373</v>
      </c>
      <c r="K17475" t="s">
        <v>1013</v>
      </c>
      <c r="L17475" s="82">
        <v>20149</v>
      </c>
      <c r="M17475" t="s">
        <v>18630</v>
      </c>
    </row>
    <row r="17476" spans="9:13" x14ac:dyDescent="0.25">
      <c r="I17476">
        <v>28469</v>
      </c>
      <c r="J17476" t="s">
        <v>363</v>
      </c>
      <c r="K17476" t="s">
        <v>987</v>
      </c>
      <c r="L17476" s="82">
        <v>20183</v>
      </c>
      <c r="M17476" t="s">
        <v>18631</v>
      </c>
    </row>
    <row r="17477" spans="9:13" x14ac:dyDescent="0.25">
      <c r="I17477">
        <v>28470</v>
      </c>
      <c r="J17477" t="s">
        <v>230</v>
      </c>
      <c r="K17477" t="s">
        <v>927</v>
      </c>
      <c r="L17477" s="82">
        <v>19774</v>
      </c>
      <c r="M17477" t="s">
        <v>18632</v>
      </c>
    </row>
    <row r="17478" spans="9:13" x14ac:dyDescent="0.25">
      <c r="I17478">
        <v>28471</v>
      </c>
      <c r="J17478" t="s">
        <v>653</v>
      </c>
      <c r="K17478" t="s">
        <v>1072</v>
      </c>
      <c r="L17478" s="82">
        <v>19960</v>
      </c>
      <c r="M17478" t="s">
        <v>18633</v>
      </c>
    </row>
    <row r="17479" spans="9:13" x14ac:dyDescent="0.25">
      <c r="I17479">
        <v>28472</v>
      </c>
      <c r="J17479" t="s">
        <v>658</v>
      </c>
      <c r="K17479" t="s">
        <v>851</v>
      </c>
      <c r="L17479" s="82">
        <v>14075</v>
      </c>
      <c r="M17479" t="s">
        <v>18634</v>
      </c>
    </row>
    <row r="17480" spans="9:13" x14ac:dyDescent="0.25">
      <c r="I17480">
        <v>28473</v>
      </c>
      <c r="J17480" t="s">
        <v>613</v>
      </c>
      <c r="K17480" t="s">
        <v>932</v>
      </c>
      <c r="L17480" s="82">
        <v>14542</v>
      </c>
      <c r="M17480" t="s">
        <v>18635</v>
      </c>
    </row>
    <row r="17481" spans="9:13" x14ac:dyDescent="0.25">
      <c r="I17481">
        <v>28474</v>
      </c>
      <c r="J17481" t="s">
        <v>383</v>
      </c>
      <c r="K17481" t="s">
        <v>863</v>
      </c>
      <c r="L17481" s="82">
        <v>14814</v>
      </c>
      <c r="M17481" t="s">
        <v>18636</v>
      </c>
    </row>
    <row r="17482" spans="9:13" x14ac:dyDescent="0.25">
      <c r="I17482">
        <v>28475</v>
      </c>
      <c r="J17482" t="s">
        <v>613</v>
      </c>
      <c r="K17482" t="s">
        <v>851</v>
      </c>
      <c r="L17482" s="82">
        <v>15138</v>
      </c>
      <c r="M17482" t="s">
        <v>18637</v>
      </c>
    </row>
    <row r="17483" spans="9:13" x14ac:dyDescent="0.25">
      <c r="I17483">
        <v>28476</v>
      </c>
      <c r="J17483" t="s">
        <v>602</v>
      </c>
      <c r="K17483" t="s">
        <v>844</v>
      </c>
      <c r="L17483" s="82">
        <v>15261</v>
      </c>
      <c r="M17483" t="s">
        <v>18638</v>
      </c>
    </row>
    <row r="17484" spans="9:13" x14ac:dyDescent="0.25">
      <c r="I17484">
        <v>28477</v>
      </c>
      <c r="J17484" t="s">
        <v>433</v>
      </c>
      <c r="K17484" t="s">
        <v>927</v>
      </c>
      <c r="L17484" s="82">
        <v>15222</v>
      </c>
      <c r="M17484" t="s">
        <v>18639</v>
      </c>
    </row>
    <row r="17485" spans="9:13" x14ac:dyDescent="0.25">
      <c r="I17485">
        <v>28478</v>
      </c>
      <c r="J17485" t="s">
        <v>723</v>
      </c>
      <c r="K17485" t="s">
        <v>909</v>
      </c>
      <c r="L17485" s="82">
        <v>15995</v>
      </c>
      <c r="M17485" t="s">
        <v>18640</v>
      </c>
    </row>
    <row r="17486" spans="9:13" x14ac:dyDescent="0.25">
      <c r="I17486">
        <v>28479</v>
      </c>
      <c r="J17486" t="s">
        <v>677</v>
      </c>
      <c r="K17486" t="s">
        <v>977</v>
      </c>
      <c r="L17486" s="82">
        <v>29379</v>
      </c>
      <c r="M17486" t="s">
        <v>18641</v>
      </c>
    </row>
    <row r="17487" spans="9:13" x14ac:dyDescent="0.25">
      <c r="I17487">
        <v>28480</v>
      </c>
      <c r="J17487" t="s">
        <v>375</v>
      </c>
      <c r="K17487" t="s">
        <v>908</v>
      </c>
      <c r="L17487" s="82">
        <v>29461</v>
      </c>
      <c r="M17487" t="s">
        <v>18642</v>
      </c>
    </row>
    <row r="17488" spans="9:13" x14ac:dyDescent="0.25">
      <c r="I17488">
        <v>28481</v>
      </c>
      <c r="J17488" t="s">
        <v>609</v>
      </c>
      <c r="K17488" t="s">
        <v>849</v>
      </c>
      <c r="L17488" s="82">
        <v>28870</v>
      </c>
      <c r="M17488" t="s">
        <v>18643</v>
      </c>
    </row>
    <row r="17489" spans="9:13" x14ac:dyDescent="0.25">
      <c r="I17489">
        <v>28482</v>
      </c>
      <c r="J17489" t="s">
        <v>180</v>
      </c>
      <c r="K17489" t="s">
        <v>962</v>
      </c>
      <c r="L17489" s="82">
        <v>28527</v>
      </c>
      <c r="M17489" t="s">
        <v>18644</v>
      </c>
    </row>
    <row r="17490" spans="9:13" x14ac:dyDescent="0.25">
      <c r="I17490">
        <v>28483</v>
      </c>
      <c r="J17490" t="s">
        <v>634</v>
      </c>
      <c r="K17490" t="s">
        <v>869</v>
      </c>
      <c r="L17490" s="82">
        <v>27874</v>
      </c>
      <c r="M17490" t="s">
        <v>18645</v>
      </c>
    </row>
    <row r="17491" spans="9:13" x14ac:dyDescent="0.25">
      <c r="I17491">
        <v>28484</v>
      </c>
      <c r="J17491" t="s">
        <v>173</v>
      </c>
      <c r="K17491" t="s">
        <v>961</v>
      </c>
      <c r="L17491" s="82">
        <v>29111</v>
      </c>
      <c r="M17491" t="s">
        <v>18646</v>
      </c>
    </row>
    <row r="17492" spans="9:13" x14ac:dyDescent="0.25">
      <c r="I17492">
        <v>28485</v>
      </c>
      <c r="J17492" t="s">
        <v>248</v>
      </c>
      <c r="K17492" t="s">
        <v>920</v>
      </c>
      <c r="L17492" s="82">
        <v>28523</v>
      </c>
      <c r="M17492" t="s">
        <v>18647</v>
      </c>
    </row>
    <row r="17493" spans="9:13" x14ac:dyDescent="0.25">
      <c r="I17493">
        <v>28486</v>
      </c>
      <c r="J17493" t="s">
        <v>671</v>
      </c>
      <c r="K17493" t="s">
        <v>982</v>
      </c>
      <c r="L17493" s="82">
        <v>28771</v>
      </c>
      <c r="M17493" t="s">
        <v>18648</v>
      </c>
    </row>
    <row r="17494" spans="9:13" x14ac:dyDescent="0.25">
      <c r="I17494">
        <v>28487</v>
      </c>
      <c r="J17494" t="s">
        <v>580</v>
      </c>
      <c r="K17494" t="s">
        <v>921</v>
      </c>
      <c r="L17494" s="82">
        <v>28766</v>
      </c>
      <c r="M17494" t="s">
        <v>18649</v>
      </c>
    </row>
    <row r="17495" spans="9:13" x14ac:dyDescent="0.25">
      <c r="I17495">
        <v>28488</v>
      </c>
      <c r="J17495" t="s">
        <v>463</v>
      </c>
      <c r="K17495" t="s">
        <v>1000</v>
      </c>
      <c r="L17495" s="82">
        <v>28435</v>
      </c>
      <c r="M17495" t="s">
        <v>18650</v>
      </c>
    </row>
    <row r="17496" spans="9:13" x14ac:dyDescent="0.25">
      <c r="I17496">
        <v>28489</v>
      </c>
      <c r="J17496" t="s">
        <v>640</v>
      </c>
      <c r="K17496" t="s">
        <v>824</v>
      </c>
      <c r="L17496" s="82">
        <v>15945</v>
      </c>
      <c r="M17496" t="s">
        <v>18651</v>
      </c>
    </row>
    <row r="17497" spans="9:13" x14ac:dyDescent="0.25">
      <c r="I17497">
        <v>28490</v>
      </c>
      <c r="J17497" t="s">
        <v>666</v>
      </c>
      <c r="K17497" t="s">
        <v>851</v>
      </c>
      <c r="L17497" s="82">
        <v>15970</v>
      </c>
      <c r="M17497" t="s">
        <v>18652</v>
      </c>
    </row>
    <row r="17498" spans="9:13" x14ac:dyDescent="0.25">
      <c r="I17498">
        <v>28491</v>
      </c>
      <c r="J17498" t="s">
        <v>245</v>
      </c>
      <c r="K17498" t="s">
        <v>968</v>
      </c>
      <c r="L17498" s="82">
        <v>22393</v>
      </c>
      <c r="M17498" t="s">
        <v>18653</v>
      </c>
    </row>
    <row r="17499" spans="9:13" x14ac:dyDescent="0.25">
      <c r="I17499">
        <v>28492</v>
      </c>
      <c r="J17499" t="s">
        <v>177</v>
      </c>
      <c r="K17499" t="s">
        <v>927</v>
      </c>
      <c r="L17499" s="82">
        <v>22408</v>
      </c>
      <c r="M17499" t="s">
        <v>18654</v>
      </c>
    </row>
    <row r="17500" spans="9:13" x14ac:dyDescent="0.25">
      <c r="I17500">
        <v>28493</v>
      </c>
      <c r="J17500" t="s">
        <v>363</v>
      </c>
      <c r="K17500" t="s">
        <v>692</v>
      </c>
      <c r="L17500" s="82">
        <v>22606</v>
      </c>
      <c r="M17500" t="s">
        <v>18655</v>
      </c>
    </row>
    <row r="17501" spans="9:13" x14ac:dyDescent="0.25">
      <c r="I17501">
        <v>28494</v>
      </c>
      <c r="J17501" t="s">
        <v>262</v>
      </c>
      <c r="K17501" t="s">
        <v>930</v>
      </c>
      <c r="L17501" s="82">
        <v>22580</v>
      </c>
      <c r="M17501" t="s">
        <v>18656</v>
      </c>
    </row>
    <row r="17502" spans="9:13" x14ac:dyDescent="0.25">
      <c r="I17502">
        <v>28495</v>
      </c>
      <c r="J17502" t="s">
        <v>303</v>
      </c>
      <c r="K17502" t="s">
        <v>363</v>
      </c>
      <c r="L17502" s="82">
        <v>22239</v>
      </c>
      <c r="M17502" t="s">
        <v>18657</v>
      </c>
    </row>
    <row r="17503" spans="9:13" x14ac:dyDescent="0.25">
      <c r="I17503">
        <v>28496</v>
      </c>
      <c r="J17503" t="s">
        <v>190</v>
      </c>
      <c r="K17503" t="s">
        <v>965</v>
      </c>
      <c r="L17503" s="82">
        <v>22136</v>
      </c>
      <c r="M17503" t="s">
        <v>18658</v>
      </c>
    </row>
    <row r="17504" spans="9:13" x14ac:dyDescent="0.25">
      <c r="I17504">
        <v>28497</v>
      </c>
      <c r="J17504" t="s">
        <v>254</v>
      </c>
      <c r="K17504" t="s">
        <v>821</v>
      </c>
      <c r="L17504" s="82">
        <v>22170</v>
      </c>
      <c r="M17504" t="s">
        <v>18659</v>
      </c>
    </row>
    <row r="17505" spans="9:13" x14ac:dyDescent="0.25">
      <c r="I17505">
        <v>28498</v>
      </c>
      <c r="J17505" t="s">
        <v>728</v>
      </c>
      <c r="K17505" t="s">
        <v>826</v>
      </c>
      <c r="L17505" s="82">
        <v>21651</v>
      </c>
      <c r="M17505" t="s">
        <v>18660</v>
      </c>
    </row>
    <row r="17506" spans="9:13" x14ac:dyDescent="0.25">
      <c r="I17506">
        <v>28499</v>
      </c>
      <c r="J17506" t="s">
        <v>657</v>
      </c>
      <c r="K17506" t="s">
        <v>989</v>
      </c>
      <c r="L17506" s="82">
        <v>21891</v>
      </c>
      <c r="M17506" t="s">
        <v>18661</v>
      </c>
    </row>
    <row r="17507" spans="9:13" x14ac:dyDescent="0.25">
      <c r="I17507">
        <v>28500</v>
      </c>
      <c r="J17507" t="s">
        <v>440</v>
      </c>
      <c r="K17507" t="s">
        <v>854</v>
      </c>
      <c r="L17507" s="82">
        <v>21870</v>
      </c>
      <c r="M17507" t="s">
        <v>18662</v>
      </c>
    </row>
    <row r="17508" spans="9:13" x14ac:dyDescent="0.25">
      <c r="I17508">
        <v>28501</v>
      </c>
      <c r="J17508" t="s">
        <v>580</v>
      </c>
      <c r="K17508" t="s">
        <v>891</v>
      </c>
      <c r="L17508" s="82">
        <v>21797</v>
      </c>
      <c r="M17508" t="s">
        <v>18663</v>
      </c>
    </row>
    <row r="17509" spans="9:13" x14ac:dyDescent="0.25">
      <c r="I17509">
        <v>28502</v>
      </c>
      <c r="J17509" t="s">
        <v>418</v>
      </c>
      <c r="K17509" t="s">
        <v>167</v>
      </c>
      <c r="L17509" s="82">
        <v>21834</v>
      </c>
      <c r="M17509" t="s">
        <v>18664</v>
      </c>
    </row>
    <row r="17510" spans="9:13" x14ac:dyDescent="0.25">
      <c r="I17510">
        <v>28503</v>
      </c>
      <c r="J17510" t="s">
        <v>432</v>
      </c>
      <c r="K17510" t="s">
        <v>980</v>
      </c>
      <c r="L17510" s="82">
        <v>21832</v>
      </c>
      <c r="M17510" t="s">
        <v>18665</v>
      </c>
    </row>
    <row r="17511" spans="9:13" x14ac:dyDescent="0.25">
      <c r="I17511">
        <v>28504</v>
      </c>
      <c r="J17511" t="s">
        <v>463</v>
      </c>
      <c r="K17511" t="s">
        <v>977</v>
      </c>
      <c r="L17511" s="82">
        <v>21453</v>
      </c>
      <c r="M17511" t="s">
        <v>18666</v>
      </c>
    </row>
    <row r="17512" spans="9:13" x14ac:dyDescent="0.25">
      <c r="I17512">
        <v>28505</v>
      </c>
      <c r="J17512" t="s">
        <v>524</v>
      </c>
      <c r="K17512" t="s">
        <v>844</v>
      </c>
      <c r="L17512" s="82">
        <v>21252</v>
      </c>
      <c r="M17512" t="s">
        <v>18667</v>
      </c>
    </row>
    <row r="17513" spans="9:13" x14ac:dyDescent="0.25">
      <c r="I17513">
        <v>28506</v>
      </c>
      <c r="J17513" t="s">
        <v>608</v>
      </c>
      <c r="K17513" t="s">
        <v>972</v>
      </c>
      <c r="L17513" s="82">
        <v>22224</v>
      </c>
      <c r="M17513" t="s">
        <v>18668</v>
      </c>
    </row>
    <row r="17514" spans="9:13" x14ac:dyDescent="0.25">
      <c r="I17514">
        <v>28507</v>
      </c>
      <c r="J17514" t="s">
        <v>200</v>
      </c>
      <c r="K17514" t="s">
        <v>1007</v>
      </c>
      <c r="L17514" s="82">
        <v>21709</v>
      </c>
      <c r="M17514" t="s">
        <v>18669</v>
      </c>
    </row>
    <row r="17515" spans="9:13" x14ac:dyDescent="0.25">
      <c r="I17515">
        <v>28508</v>
      </c>
      <c r="J17515" t="s">
        <v>180</v>
      </c>
      <c r="K17515" t="s">
        <v>938</v>
      </c>
      <c r="L17515" s="82">
        <v>21840</v>
      </c>
      <c r="M17515" t="s">
        <v>18670</v>
      </c>
    </row>
    <row r="17516" spans="9:13" x14ac:dyDescent="0.25">
      <c r="I17516">
        <v>28509</v>
      </c>
      <c r="J17516" t="s">
        <v>560</v>
      </c>
      <c r="K17516" t="s">
        <v>871</v>
      </c>
      <c r="L17516" s="82">
        <v>21600</v>
      </c>
      <c r="M17516" t="s">
        <v>18671</v>
      </c>
    </row>
    <row r="17517" spans="9:13" x14ac:dyDescent="0.25">
      <c r="I17517">
        <v>28510</v>
      </c>
      <c r="J17517" t="s">
        <v>694</v>
      </c>
      <c r="K17517" t="s">
        <v>870</v>
      </c>
      <c r="L17517" s="82">
        <v>21632</v>
      </c>
      <c r="M17517" t="s">
        <v>18672</v>
      </c>
    </row>
    <row r="17518" spans="9:13" x14ac:dyDescent="0.25">
      <c r="I17518">
        <v>28511</v>
      </c>
      <c r="J17518" t="s">
        <v>208</v>
      </c>
      <c r="K17518" t="s">
        <v>911</v>
      </c>
      <c r="L17518" s="82">
        <v>25644</v>
      </c>
      <c r="M17518" t="s">
        <v>18673</v>
      </c>
    </row>
    <row r="17519" spans="9:13" x14ac:dyDescent="0.25">
      <c r="I17519">
        <v>28512</v>
      </c>
      <c r="J17519" t="s">
        <v>489</v>
      </c>
      <c r="K17519" t="s">
        <v>999</v>
      </c>
      <c r="L17519" s="82">
        <v>25884</v>
      </c>
      <c r="M17519" t="s">
        <v>18674</v>
      </c>
    </row>
    <row r="17520" spans="9:13" x14ac:dyDescent="0.25">
      <c r="I17520">
        <v>28513</v>
      </c>
      <c r="J17520" t="s">
        <v>300</v>
      </c>
      <c r="K17520" t="s">
        <v>898</v>
      </c>
      <c r="L17520" s="82">
        <v>25773</v>
      </c>
      <c r="M17520" t="s">
        <v>18675</v>
      </c>
    </row>
    <row r="17521" spans="9:13" x14ac:dyDescent="0.25">
      <c r="I17521">
        <v>28514</v>
      </c>
      <c r="J17521" t="s">
        <v>330</v>
      </c>
      <c r="K17521" t="s">
        <v>994</v>
      </c>
      <c r="L17521" s="82">
        <v>25365</v>
      </c>
      <c r="M17521" t="s">
        <v>18676</v>
      </c>
    </row>
    <row r="17522" spans="9:13" x14ac:dyDescent="0.25">
      <c r="I17522">
        <v>28515</v>
      </c>
      <c r="J17522" t="s">
        <v>717</v>
      </c>
      <c r="K17522" t="s">
        <v>840</v>
      </c>
      <c r="L17522" s="82">
        <v>25564</v>
      </c>
      <c r="M17522" t="s">
        <v>18677</v>
      </c>
    </row>
    <row r="17523" spans="9:13" x14ac:dyDescent="0.25">
      <c r="I17523">
        <v>28516</v>
      </c>
      <c r="J17523" t="s">
        <v>518</v>
      </c>
      <c r="K17523" t="s">
        <v>900</v>
      </c>
      <c r="L17523" s="82">
        <v>25671</v>
      </c>
      <c r="M17523" t="s">
        <v>18678</v>
      </c>
    </row>
    <row r="17524" spans="9:13" x14ac:dyDescent="0.25">
      <c r="I17524">
        <v>28517</v>
      </c>
      <c r="J17524" t="s">
        <v>474</v>
      </c>
      <c r="K17524" t="s">
        <v>854</v>
      </c>
      <c r="L17524" s="82">
        <v>25410</v>
      </c>
      <c r="M17524" t="s">
        <v>18679</v>
      </c>
    </row>
    <row r="17525" spans="9:13" x14ac:dyDescent="0.25">
      <c r="I17525">
        <v>28518</v>
      </c>
      <c r="J17525" t="s">
        <v>591</v>
      </c>
      <c r="K17525" t="s">
        <v>860</v>
      </c>
      <c r="L17525" s="82">
        <v>25524</v>
      </c>
      <c r="M17525" t="s">
        <v>18680</v>
      </c>
    </row>
    <row r="17526" spans="9:13" x14ac:dyDescent="0.25">
      <c r="I17526">
        <v>28519</v>
      </c>
      <c r="J17526" t="s">
        <v>690</v>
      </c>
      <c r="K17526" t="s">
        <v>851</v>
      </c>
      <c r="L17526" s="82">
        <v>25491</v>
      </c>
      <c r="M17526" t="s">
        <v>18681</v>
      </c>
    </row>
    <row r="17527" spans="9:13" x14ac:dyDescent="0.25">
      <c r="I17527">
        <v>28520</v>
      </c>
      <c r="J17527" t="s">
        <v>504</v>
      </c>
      <c r="K17527" t="s">
        <v>877</v>
      </c>
      <c r="L17527" s="82">
        <v>25298</v>
      </c>
      <c r="M17527" t="s">
        <v>18682</v>
      </c>
    </row>
    <row r="17528" spans="9:13" x14ac:dyDescent="0.25">
      <c r="I17528">
        <v>28521</v>
      </c>
      <c r="J17528" t="s">
        <v>602</v>
      </c>
      <c r="K17528" t="s">
        <v>927</v>
      </c>
      <c r="L17528" s="82">
        <v>25461</v>
      </c>
      <c r="M17528" t="s">
        <v>18683</v>
      </c>
    </row>
    <row r="17529" spans="9:13" x14ac:dyDescent="0.25">
      <c r="I17529">
        <v>28522</v>
      </c>
      <c r="J17529" t="s">
        <v>570</v>
      </c>
      <c r="K17529" t="s">
        <v>893</v>
      </c>
      <c r="L17529" s="82">
        <v>25391</v>
      </c>
      <c r="M17529" t="s">
        <v>18684</v>
      </c>
    </row>
    <row r="17530" spans="9:13" x14ac:dyDescent="0.25">
      <c r="I17530">
        <v>28523</v>
      </c>
      <c r="J17530" t="s">
        <v>314</v>
      </c>
      <c r="K17530" t="s">
        <v>283</v>
      </c>
      <c r="L17530" s="82">
        <v>25212</v>
      </c>
      <c r="M17530" t="s">
        <v>18685</v>
      </c>
    </row>
    <row r="17531" spans="9:13" x14ac:dyDescent="0.25">
      <c r="I17531">
        <v>28524</v>
      </c>
      <c r="J17531" t="s">
        <v>649</v>
      </c>
      <c r="K17531" t="s">
        <v>921</v>
      </c>
      <c r="L17531" s="82">
        <v>25454</v>
      </c>
      <c r="M17531" t="s">
        <v>18686</v>
      </c>
    </row>
    <row r="17532" spans="9:13" x14ac:dyDescent="0.25">
      <c r="I17532">
        <v>28525</v>
      </c>
      <c r="J17532" t="s">
        <v>719</v>
      </c>
      <c r="K17532" t="s">
        <v>932</v>
      </c>
      <c r="L17532" s="82">
        <v>19302</v>
      </c>
      <c r="M17532" t="s">
        <v>18687</v>
      </c>
    </row>
    <row r="17533" spans="9:13" x14ac:dyDescent="0.25">
      <c r="I17533">
        <v>28526</v>
      </c>
      <c r="J17533" t="s">
        <v>166</v>
      </c>
      <c r="K17533" t="s">
        <v>821</v>
      </c>
      <c r="L17533" s="82">
        <v>19549</v>
      </c>
      <c r="M17533" t="s">
        <v>18688</v>
      </c>
    </row>
    <row r="17534" spans="9:13" x14ac:dyDescent="0.25">
      <c r="I17534">
        <v>28527</v>
      </c>
      <c r="J17534" t="s">
        <v>489</v>
      </c>
      <c r="K17534" t="s">
        <v>896</v>
      </c>
      <c r="L17534" s="82">
        <v>25010</v>
      </c>
      <c r="M17534" t="s">
        <v>18689</v>
      </c>
    </row>
    <row r="17535" spans="9:13" x14ac:dyDescent="0.25">
      <c r="I17535">
        <v>28528</v>
      </c>
      <c r="J17535" t="s">
        <v>425</v>
      </c>
      <c r="K17535" t="s">
        <v>897</v>
      </c>
      <c r="L17535" s="82">
        <v>25008</v>
      </c>
      <c r="M17535" t="s">
        <v>18690</v>
      </c>
    </row>
    <row r="17536" spans="9:13" x14ac:dyDescent="0.25">
      <c r="I17536">
        <v>28529</v>
      </c>
      <c r="J17536" t="s">
        <v>634</v>
      </c>
      <c r="K17536" t="s">
        <v>897</v>
      </c>
      <c r="L17536" s="82">
        <v>24997</v>
      </c>
      <c r="M17536" t="s">
        <v>18691</v>
      </c>
    </row>
    <row r="17537" spans="9:13" x14ac:dyDescent="0.25">
      <c r="I17537">
        <v>28530</v>
      </c>
      <c r="J17537" t="s">
        <v>522</v>
      </c>
      <c r="K17537" t="s">
        <v>864</v>
      </c>
      <c r="L17537" s="82">
        <v>25096</v>
      </c>
      <c r="M17537" t="s">
        <v>18692</v>
      </c>
    </row>
    <row r="17538" spans="9:13" x14ac:dyDescent="0.25">
      <c r="I17538">
        <v>28531</v>
      </c>
      <c r="J17538" t="s">
        <v>447</v>
      </c>
      <c r="K17538" t="s">
        <v>874</v>
      </c>
      <c r="L17538" s="82">
        <v>25148</v>
      </c>
      <c r="M17538" t="s">
        <v>18693</v>
      </c>
    </row>
    <row r="17539" spans="9:13" x14ac:dyDescent="0.25">
      <c r="I17539">
        <v>28532</v>
      </c>
      <c r="J17539" t="s">
        <v>717</v>
      </c>
      <c r="K17539" t="s">
        <v>844</v>
      </c>
      <c r="L17539" s="82">
        <v>25178</v>
      </c>
      <c r="M17539" t="s">
        <v>18694</v>
      </c>
    </row>
    <row r="17540" spans="9:13" x14ac:dyDescent="0.25">
      <c r="I17540">
        <v>28533</v>
      </c>
      <c r="J17540" t="s">
        <v>479</v>
      </c>
      <c r="K17540" t="s">
        <v>966</v>
      </c>
      <c r="L17540" s="82">
        <v>23844</v>
      </c>
      <c r="M17540" t="s">
        <v>18695</v>
      </c>
    </row>
    <row r="17541" spans="9:13" x14ac:dyDescent="0.25">
      <c r="I17541">
        <v>28534</v>
      </c>
      <c r="J17541" t="s">
        <v>711</v>
      </c>
      <c r="K17541" t="s">
        <v>938</v>
      </c>
      <c r="L17541" s="82">
        <v>23898</v>
      </c>
      <c r="M17541" t="s">
        <v>18696</v>
      </c>
    </row>
    <row r="17542" spans="9:13" x14ac:dyDescent="0.25">
      <c r="I17542">
        <v>28535</v>
      </c>
      <c r="J17542" t="s">
        <v>253</v>
      </c>
      <c r="K17542" t="s">
        <v>1015</v>
      </c>
      <c r="L17542" s="82">
        <v>24847</v>
      </c>
      <c r="M17542" t="s">
        <v>18697</v>
      </c>
    </row>
    <row r="17543" spans="9:13" x14ac:dyDescent="0.25">
      <c r="I17543">
        <v>28536</v>
      </c>
      <c r="J17543" t="s">
        <v>706</v>
      </c>
      <c r="K17543" t="s">
        <v>1008</v>
      </c>
      <c r="L17543" s="82">
        <v>23422</v>
      </c>
      <c r="M17543" t="s">
        <v>18698</v>
      </c>
    </row>
    <row r="17544" spans="9:13" x14ac:dyDescent="0.25">
      <c r="I17544">
        <v>28537</v>
      </c>
      <c r="J17544" t="s">
        <v>349</v>
      </c>
      <c r="K17544" t="s">
        <v>973</v>
      </c>
      <c r="L17544" s="82">
        <v>9694</v>
      </c>
      <c r="M17544" t="s">
        <v>18699</v>
      </c>
    </row>
    <row r="17545" spans="9:13" x14ac:dyDescent="0.25">
      <c r="I17545">
        <v>28538</v>
      </c>
      <c r="J17545" t="s">
        <v>371</v>
      </c>
      <c r="K17545" t="s">
        <v>980</v>
      </c>
      <c r="L17545" s="82">
        <v>26803</v>
      </c>
      <c r="M17545" t="s">
        <v>18700</v>
      </c>
    </row>
    <row r="17546" spans="9:13" x14ac:dyDescent="0.25">
      <c r="I17546">
        <v>28539</v>
      </c>
      <c r="J17546" t="s">
        <v>524</v>
      </c>
      <c r="K17546" t="s">
        <v>872</v>
      </c>
      <c r="L17546" s="82">
        <v>26881</v>
      </c>
      <c r="M17546" t="s">
        <v>18701</v>
      </c>
    </row>
    <row r="17547" spans="9:13" x14ac:dyDescent="0.25">
      <c r="I17547">
        <v>28540</v>
      </c>
      <c r="J17547" t="s">
        <v>221</v>
      </c>
      <c r="K17547" t="s">
        <v>842</v>
      </c>
      <c r="L17547" s="82">
        <v>27359</v>
      </c>
      <c r="M17547" t="s">
        <v>18702</v>
      </c>
    </row>
    <row r="17548" spans="9:13" x14ac:dyDescent="0.25">
      <c r="I17548">
        <v>28541</v>
      </c>
      <c r="J17548" t="s">
        <v>448</v>
      </c>
      <c r="K17548" t="s">
        <v>891</v>
      </c>
      <c r="L17548" s="82">
        <v>27122</v>
      </c>
      <c r="M17548" t="s">
        <v>18703</v>
      </c>
    </row>
    <row r="17549" spans="9:13" x14ac:dyDescent="0.25">
      <c r="I17549">
        <v>28542</v>
      </c>
      <c r="J17549" t="s">
        <v>706</v>
      </c>
      <c r="K17549" t="s">
        <v>847</v>
      </c>
      <c r="L17549" s="82">
        <v>27078</v>
      </c>
      <c r="M17549" t="s">
        <v>18704</v>
      </c>
    </row>
    <row r="17550" spans="9:13" x14ac:dyDescent="0.25">
      <c r="I17550">
        <v>28543</v>
      </c>
      <c r="J17550" t="s">
        <v>449</v>
      </c>
      <c r="K17550" t="s">
        <v>882</v>
      </c>
      <c r="L17550" s="82">
        <v>27282</v>
      </c>
      <c r="M17550" t="s">
        <v>18705</v>
      </c>
    </row>
    <row r="17551" spans="9:13" x14ac:dyDescent="0.25">
      <c r="I17551">
        <v>28544</v>
      </c>
      <c r="J17551" t="s">
        <v>616</v>
      </c>
      <c r="K17551" t="s">
        <v>965</v>
      </c>
      <c r="L17551" s="82">
        <v>27137</v>
      </c>
      <c r="M17551" t="s">
        <v>18706</v>
      </c>
    </row>
    <row r="17552" spans="9:13" x14ac:dyDescent="0.25">
      <c r="I17552">
        <v>28545</v>
      </c>
      <c r="J17552" t="s">
        <v>252</v>
      </c>
      <c r="K17552" t="s">
        <v>851</v>
      </c>
      <c r="L17552" s="82">
        <v>29481</v>
      </c>
      <c r="M17552" t="s">
        <v>18707</v>
      </c>
    </row>
    <row r="17553" spans="9:13" x14ac:dyDescent="0.25">
      <c r="I17553">
        <v>28546</v>
      </c>
      <c r="J17553" t="s">
        <v>429</v>
      </c>
      <c r="K17553" t="s">
        <v>967</v>
      </c>
      <c r="L17553" s="82">
        <v>29459</v>
      </c>
      <c r="M17553" t="s">
        <v>18708</v>
      </c>
    </row>
    <row r="17554" spans="9:13" x14ac:dyDescent="0.25">
      <c r="I17554">
        <v>28547</v>
      </c>
      <c r="J17554" t="s">
        <v>256</v>
      </c>
      <c r="K17554" t="s">
        <v>922</v>
      </c>
      <c r="L17554" s="82">
        <v>29414</v>
      </c>
      <c r="M17554" t="s">
        <v>18709</v>
      </c>
    </row>
    <row r="17555" spans="9:13" x14ac:dyDescent="0.25">
      <c r="I17555">
        <v>28548</v>
      </c>
      <c r="J17555" t="s">
        <v>666</v>
      </c>
      <c r="K17555" t="s">
        <v>963</v>
      </c>
      <c r="L17555" s="82">
        <v>29542</v>
      </c>
      <c r="M17555" t="s">
        <v>18710</v>
      </c>
    </row>
    <row r="17556" spans="9:13" x14ac:dyDescent="0.25">
      <c r="I17556">
        <v>28549</v>
      </c>
      <c r="J17556" t="s">
        <v>657</v>
      </c>
      <c r="K17556" t="s">
        <v>981</v>
      </c>
      <c r="L17556" s="82">
        <v>27235</v>
      </c>
      <c r="M17556" t="s">
        <v>18711</v>
      </c>
    </row>
    <row r="17557" spans="9:13" x14ac:dyDescent="0.25">
      <c r="I17557">
        <v>28550</v>
      </c>
      <c r="J17557" t="s">
        <v>639</v>
      </c>
      <c r="K17557" t="s">
        <v>870</v>
      </c>
      <c r="L17557" s="82">
        <v>26652</v>
      </c>
      <c r="M17557" t="s">
        <v>18712</v>
      </c>
    </row>
    <row r="17558" spans="9:13" x14ac:dyDescent="0.25">
      <c r="I17558">
        <v>28551</v>
      </c>
      <c r="J17558" t="s">
        <v>553</v>
      </c>
      <c r="K17558" t="s">
        <v>967</v>
      </c>
      <c r="L17558" s="82">
        <v>26645</v>
      </c>
      <c r="M17558" t="s">
        <v>18713</v>
      </c>
    </row>
    <row r="17559" spans="9:13" x14ac:dyDescent="0.25">
      <c r="I17559">
        <v>28552</v>
      </c>
      <c r="J17559" t="s">
        <v>600</v>
      </c>
      <c r="K17559" t="s">
        <v>981</v>
      </c>
      <c r="L17559" s="82">
        <v>26586</v>
      </c>
      <c r="M17559" t="s">
        <v>18714</v>
      </c>
    </row>
    <row r="17560" spans="9:13" x14ac:dyDescent="0.25">
      <c r="I17560">
        <v>28553</v>
      </c>
      <c r="J17560" t="s">
        <v>711</v>
      </c>
      <c r="K17560" t="s">
        <v>880</v>
      </c>
      <c r="L17560" s="82">
        <v>26686</v>
      </c>
      <c r="M17560" t="s">
        <v>18715</v>
      </c>
    </row>
    <row r="17561" spans="9:13" x14ac:dyDescent="0.25">
      <c r="I17561">
        <v>28554</v>
      </c>
      <c r="J17561" t="s">
        <v>315</v>
      </c>
      <c r="K17561" t="s">
        <v>939</v>
      </c>
      <c r="L17561" s="82">
        <v>26734</v>
      </c>
      <c r="M17561" t="s">
        <v>18716</v>
      </c>
    </row>
    <row r="17562" spans="9:13" x14ac:dyDescent="0.25">
      <c r="I17562">
        <v>28555</v>
      </c>
      <c r="J17562" t="s">
        <v>629</v>
      </c>
      <c r="K17562" t="s">
        <v>880</v>
      </c>
      <c r="L17562" s="82">
        <v>26857</v>
      </c>
      <c r="M17562" t="s">
        <v>18717</v>
      </c>
    </row>
    <row r="17563" spans="9:13" x14ac:dyDescent="0.25">
      <c r="I17563">
        <v>28556</v>
      </c>
      <c r="J17563" t="s">
        <v>528</v>
      </c>
      <c r="K17563" t="s">
        <v>959</v>
      </c>
      <c r="L17563" s="82">
        <v>26835</v>
      </c>
      <c r="M17563" t="s">
        <v>18718</v>
      </c>
    </row>
    <row r="17564" spans="9:13" x14ac:dyDescent="0.25">
      <c r="I17564">
        <v>28557</v>
      </c>
      <c r="J17564" t="s">
        <v>216</v>
      </c>
      <c r="K17564" t="s">
        <v>827</v>
      </c>
      <c r="L17564" s="82">
        <v>26982</v>
      </c>
      <c r="M17564" t="s">
        <v>18719</v>
      </c>
    </row>
    <row r="17565" spans="9:13" x14ac:dyDescent="0.25">
      <c r="I17565">
        <v>28558</v>
      </c>
      <c r="J17565" t="s">
        <v>443</v>
      </c>
      <c r="K17565" t="s">
        <v>852</v>
      </c>
      <c r="L17565" s="82">
        <v>26301</v>
      </c>
      <c r="M17565" t="s">
        <v>18720</v>
      </c>
    </row>
    <row r="17566" spans="9:13" x14ac:dyDescent="0.25">
      <c r="I17566">
        <v>28559</v>
      </c>
      <c r="J17566" t="s">
        <v>435</v>
      </c>
      <c r="K17566" t="s">
        <v>902</v>
      </c>
      <c r="L17566" s="82">
        <v>26507</v>
      </c>
      <c r="M17566" t="s">
        <v>18721</v>
      </c>
    </row>
    <row r="17567" spans="9:13" x14ac:dyDescent="0.25">
      <c r="I17567">
        <v>28560</v>
      </c>
      <c r="J17567" t="s">
        <v>811</v>
      </c>
      <c r="K17567" t="s">
        <v>992</v>
      </c>
      <c r="L17567" s="82">
        <v>26395</v>
      </c>
      <c r="M17567" t="s">
        <v>18722</v>
      </c>
    </row>
    <row r="17568" spans="9:13" x14ac:dyDescent="0.25">
      <c r="I17568">
        <v>28561</v>
      </c>
      <c r="J17568" t="s">
        <v>523</v>
      </c>
      <c r="K17568" t="s">
        <v>596</v>
      </c>
      <c r="L17568" s="82">
        <v>26221</v>
      </c>
      <c r="M17568" t="s">
        <v>18723</v>
      </c>
    </row>
    <row r="17569" spans="9:13" x14ac:dyDescent="0.25">
      <c r="I17569">
        <v>28562</v>
      </c>
      <c r="J17569" t="s">
        <v>653</v>
      </c>
      <c r="K17569" t="s">
        <v>930</v>
      </c>
      <c r="L17569" s="82">
        <v>26490</v>
      </c>
      <c r="M17569" t="s">
        <v>18724</v>
      </c>
    </row>
    <row r="17570" spans="9:13" x14ac:dyDescent="0.25">
      <c r="I17570">
        <v>28563</v>
      </c>
      <c r="J17570" t="s">
        <v>324</v>
      </c>
      <c r="K17570" t="s">
        <v>904</v>
      </c>
      <c r="L17570" s="82">
        <v>26659</v>
      </c>
      <c r="M17570" t="s">
        <v>18725</v>
      </c>
    </row>
    <row r="17571" spans="9:13" x14ac:dyDescent="0.25">
      <c r="I17571">
        <v>28564</v>
      </c>
      <c r="J17571" t="s">
        <v>429</v>
      </c>
      <c r="K17571" t="s">
        <v>905</v>
      </c>
      <c r="L17571" s="82">
        <v>26552</v>
      </c>
      <c r="M17571" t="s">
        <v>18726</v>
      </c>
    </row>
    <row r="17572" spans="9:13" x14ac:dyDescent="0.25">
      <c r="I17572">
        <v>28565</v>
      </c>
      <c r="J17572" t="s">
        <v>283</v>
      </c>
      <c r="K17572" t="s">
        <v>698</v>
      </c>
      <c r="L17572" s="82">
        <v>26190</v>
      </c>
      <c r="M17572" t="s">
        <v>18727</v>
      </c>
    </row>
    <row r="17573" spans="9:13" x14ac:dyDescent="0.25">
      <c r="I17573">
        <v>28566</v>
      </c>
      <c r="J17573" t="s">
        <v>340</v>
      </c>
      <c r="K17573" t="s">
        <v>966</v>
      </c>
      <c r="L17573" s="82">
        <v>26107</v>
      </c>
      <c r="M17573" t="s">
        <v>18728</v>
      </c>
    </row>
    <row r="17574" spans="9:13" x14ac:dyDescent="0.25">
      <c r="I17574">
        <v>28567</v>
      </c>
      <c r="J17574" t="s">
        <v>546</v>
      </c>
      <c r="K17574" t="s">
        <v>901</v>
      </c>
      <c r="L17574" s="82">
        <v>26290</v>
      </c>
      <c r="M17574" t="s">
        <v>18729</v>
      </c>
    </row>
    <row r="17575" spans="9:13" x14ac:dyDescent="0.25">
      <c r="I17575">
        <v>28568</v>
      </c>
      <c r="J17575" t="s">
        <v>727</v>
      </c>
      <c r="K17575" t="s">
        <v>999</v>
      </c>
      <c r="L17575" s="82">
        <v>25671</v>
      </c>
      <c r="M17575" t="s">
        <v>18730</v>
      </c>
    </row>
    <row r="17576" spans="9:13" x14ac:dyDescent="0.25">
      <c r="I17576">
        <v>28569</v>
      </c>
      <c r="J17576" t="s">
        <v>412</v>
      </c>
      <c r="K17576" t="s">
        <v>968</v>
      </c>
      <c r="L17576" s="82">
        <v>26201</v>
      </c>
      <c r="M17576" t="s">
        <v>18731</v>
      </c>
    </row>
    <row r="17577" spans="9:13" x14ac:dyDescent="0.25">
      <c r="I17577">
        <v>28570</v>
      </c>
      <c r="J17577" t="s">
        <v>352</v>
      </c>
      <c r="K17577" t="s">
        <v>950</v>
      </c>
      <c r="L17577" s="82">
        <v>26291</v>
      </c>
      <c r="M17577" t="s">
        <v>18732</v>
      </c>
    </row>
    <row r="17578" spans="9:13" x14ac:dyDescent="0.25">
      <c r="I17578">
        <v>28571</v>
      </c>
      <c r="J17578" t="s">
        <v>325</v>
      </c>
      <c r="K17578" t="s">
        <v>823</v>
      </c>
      <c r="L17578" s="82">
        <v>27314</v>
      </c>
      <c r="M17578" t="s">
        <v>18733</v>
      </c>
    </row>
    <row r="17579" spans="9:13" x14ac:dyDescent="0.25">
      <c r="I17579">
        <v>28572</v>
      </c>
      <c r="J17579" t="s">
        <v>640</v>
      </c>
      <c r="K17579" t="s">
        <v>882</v>
      </c>
      <c r="L17579" s="82">
        <v>27031</v>
      </c>
      <c r="M17579" t="s">
        <v>18734</v>
      </c>
    </row>
    <row r="17580" spans="9:13" x14ac:dyDescent="0.25">
      <c r="I17580">
        <v>28573</v>
      </c>
      <c r="J17580" t="s">
        <v>387</v>
      </c>
      <c r="K17580" t="s">
        <v>921</v>
      </c>
      <c r="L17580" s="82">
        <v>27128</v>
      </c>
      <c r="M17580" t="s">
        <v>18735</v>
      </c>
    </row>
    <row r="17581" spans="9:13" x14ac:dyDescent="0.25">
      <c r="I17581">
        <v>28574</v>
      </c>
      <c r="J17581" t="s">
        <v>577</v>
      </c>
      <c r="K17581" t="s">
        <v>862</v>
      </c>
      <c r="L17581" s="82">
        <v>27168</v>
      </c>
      <c r="M17581" t="s">
        <v>18736</v>
      </c>
    </row>
    <row r="17582" spans="9:13" x14ac:dyDescent="0.25">
      <c r="I17582">
        <v>28575</v>
      </c>
      <c r="J17582" t="s">
        <v>215</v>
      </c>
      <c r="K17582" t="s">
        <v>902</v>
      </c>
      <c r="L17582" s="82">
        <v>27641</v>
      </c>
      <c r="M17582" t="s">
        <v>18737</v>
      </c>
    </row>
    <row r="17583" spans="9:13" x14ac:dyDescent="0.25">
      <c r="I17583">
        <v>28576</v>
      </c>
      <c r="J17583" t="s">
        <v>812</v>
      </c>
      <c r="K17583" t="s">
        <v>1158</v>
      </c>
      <c r="L17583" s="82">
        <v>24203</v>
      </c>
      <c r="M17583" t="s">
        <v>18738</v>
      </c>
    </row>
    <row r="17584" spans="9:13" x14ac:dyDescent="0.25">
      <c r="I17584">
        <v>28577</v>
      </c>
      <c r="J17584" t="s">
        <v>453</v>
      </c>
      <c r="K17584" t="s">
        <v>915</v>
      </c>
      <c r="L17584" s="82">
        <v>24235</v>
      </c>
      <c r="M17584" t="s">
        <v>18739</v>
      </c>
    </row>
    <row r="17585" spans="9:13" x14ac:dyDescent="0.25">
      <c r="I17585">
        <v>28578</v>
      </c>
      <c r="J17585" t="s">
        <v>512</v>
      </c>
      <c r="K17585" t="s">
        <v>983</v>
      </c>
      <c r="L17585" s="82">
        <v>24388</v>
      </c>
      <c r="M17585" t="s">
        <v>18740</v>
      </c>
    </row>
    <row r="17586" spans="9:13" x14ac:dyDescent="0.25">
      <c r="I17586">
        <v>28579</v>
      </c>
      <c r="J17586" t="s">
        <v>210</v>
      </c>
      <c r="K17586" t="s">
        <v>262</v>
      </c>
      <c r="L17586" s="82">
        <v>24276</v>
      </c>
      <c r="M17586" t="s">
        <v>18741</v>
      </c>
    </row>
    <row r="17587" spans="9:13" x14ac:dyDescent="0.25">
      <c r="I17587">
        <v>28580</v>
      </c>
      <c r="J17587" t="s">
        <v>236</v>
      </c>
      <c r="K17587" t="s">
        <v>899</v>
      </c>
      <c r="L17587" s="82">
        <v>24113</v>
      </c>
      <c r="M17587" t="s">
        <v>18742</v>
      </c>
    </row>
    <row r="17588" spans="9:13" x14ac:dyDescent="0.25">
      <c r="I17588">
        <v>28581</v>
      </c>
      <c r="J17588" t="s">
        <v>313</v>
      </c>
      <c r="K17588" t="s">
        <v>955</v>
      </c>
      <c r="L17588" s="82">
        <v>19953</v>
      </c>
      <c r="M17588" t="s">
        <v>18743</v>
      </c>
    </row>
    <row r="17589" spans="9:13" x14ac:dyDescent="0.25">
      <c r="I17589">
        <v>28582</v>
      </c>
      <c r="J17589" t="s">
        <v>316</v>
      </c>
      <c r="K17589" t="s">
        <v>995</v>
      </c>
      <c r="L17589" s="82">
        <v>19962</v>
      </c>
      <c r="M17589" t="s">
        <v>18744</v>
      </c>
    </row>
    <row r="17590" spans="9:13" x14ac:dyDescent="0.25">
      <c r="I17590">
        <v>28583</v>
      </c>
      <c r="J17590" t="s">
        <v>229</v>
      </c>
      <c r="K17590" t="s">
        <v>909</v>
      </c>
      <c r="L17590" s="82">
        <v>19780</v>
      </c>
      <c r="M17590" t="s">
        <v>18745</v>
      </c>
    </row>
    <row r="17591" spans="9:13" x14ac:dyDescent="0.25">
      <c r="I17591">
        <v>28584</v>
      </c>
      <c r="J17591" t="s">
        <v>813</v>
      </c>
      <c r="K17591" t="s">
        <v>992</v>
      </c>
      <c r="L17591" s="82">
        <v>19847</v>
      </c>
      <c r="M17591" t="s">
        <v>18746</v>
      </c>
    </row>
    <row r="17592" spans="9:13" x14ac:dyDescent="0.25">
      <c r="I17592">
        <v>28585</v>
      </c>
      <c r="J17592" t="s">
        <v>368</v>
      </c>
      <c r="K17592" t="s">
        <v>171</v>
      </c>
      <c r="L17592" s="82">
        <v>20001</v>
      </c>
      <c r="M17592" t="s">
        <v>18747</v>
      </c>
    </row>
    <row r="17593" spans="9:13" x14ac:dyDescent="0.25">
      <c r="I17593">
        <v>28586</v>
      </c>
      <c r="J17593" t="s">
        <v>288</v>
      </c>
      <c r="K17593" t="s">
        <v>871</v>
      </c>
      <c r="L17593" s="82">
        <v>19928</v>
      </c>
      <c r="M17593" t="s">
        <v>18748</v>
      </c>
    </row>
    <row r="17594" spans="9:13" x14ac:dyDescent="0.25">
      <c r="I17594">
        <v>28587</v>
      </c>
      <c r="J17594" t="s">
        <v>337</v>
      </c>
      <c r="K17594" t="s">
        <v>915</v>
      </c>
      <c r="L17594" s="82">
        <v>19779</v>
      </c>
      <c r="M17594" t="s">
        <v>18749</v>
      </c>
    </row>
    <row r="17595" spans="9:13" x14ac:dyDescent="0.25">
      <c r="I17595">
        <v>28588</v>
      </c>
      <c r="J17595" t="s">
        <v>515</v>
      </c>
      <c r="K17595" t="s">
        <v>913</v>
      </c>
      <c r="L17595" s="82">
        <v>19876</v>
      </c>
      <c r="M17595" t="s">
        <v>18750</v>
      </c>
    </row>
    <row r="17596" spans="9:13" x14ac:dyDescent="0.25">
      <c r="I17596">
        <v>28589</v>
      </c>
      <c r="J17596" t="s">
        <v>587</v>
      </c>
      <c r="K17596" t="s">
        <v>833</v>
      </c>
      <c r="L17596" s="82">
        <v>20439</v>
      </c>
      <c r="M17596" t="s">
        <v>18751</v>
      </c>
    </row>
    <row r="17597" spans="9:13" x14ac:dyDescent="0.25">
      <c r="I17597">
        <v>28590</v>
      </c>
      <c r="J17597" t="s">
        <v>288</v>
      </c>
      <c r="K17597" t="s">
        <v>968</v>
      </c>
      <c r="L17597" s="82">
        <v>20288</v>
      </c>
      <c r="M17597" t="s">
        <v>18752</v>
      </c>
    </row>
    <row r="17598" spans="9:13" x14ac:dyDescent="0.25">
      <c r="I17598">
        <v>28591</v>
      </c>
      <c r="J17598" t="s">
        <v>532</v>
      </c>
      <c r="K17598" t="s">
        <v>955</v>
      </c>
      <c r="L17598" s="82">
        <v>20315</v>
      </c>
      <c r="M17598" t="s">
        <v>18753</v>
      </c>
    </row>
    <row r="17599" spans="9:13" x14ac:dyDescent="0.25">
      <c r="I17599">
        <v>28592</v>
      </c>
      <c r="J17599" t="s">
        <v>226</v>
      </c>
      <c r="K17599" t="s">
        <v>825</v>
      </c>
      <c r="L17599" s="82">
        <v>20294</v>
      </c>
      <c r="M17599" t="s">
        <v>18754</v>
      </c>
    </row>
    <row r="17600" spans="9:13" x14ac:dyDescent="0.25">
      <c r="I17600">
        <v>28593</v>
      </c>
      <c r="J17600" t="s">
        <v>541</v>
      </c>
      <c r="K17600" t="s">
        <v>984</v>
      </c>
      <c r="L17600" s="82">
        <v>20096</v>
      </c>
      <c r="M17600" t="s">
        <v>18755</v>
      </c>
    </row>
    <row r="17601" spans="9:13" x14ac:dyDescent="0.25">
      <c r="I17601">
        <v>28594</v>
      </c>
      <c r="J17601" t="s">
        <v>162</v>
      </c>
      <c r="K17601" t="s">
        <v>935</v>
      </c>
      <c r="L17601" s="82">
        <v>20217</v>
      </c>
      <c r="M17601" t="s">
        <v>18756</v>
      </c>
    </row>
    <row r="17602" spans="9:13" x14ac:dyDescent="0.25">
      <c r="I17602">
        <v>28595</v>
      </c>
      <c r="J17602" t="s">
        <v>337</v>
      </c>
      <c r="K17602" t="s">
        <v>283</v>
      </c>
      <c r="L17602" s="82">
        <v>20129</v>
      </c>
      <c r="M17602" t="s">
        <v>18757</v>
      </c>
    </row>
    <row r="17603" spans="9:13" x14ac:dyDescent="0.25">
      <c r="I17603">
        <v>28596</v>
      </c>
      <c r="J17603" t="s">
        <v>353</v>
      </c>
      <c r="K17603" t="s">
        <v>876</v>
      </c>
      <c r="L17603" s="82">
        <v>20367</v>
      </c>
      <c r="M17603" t="s">
        <v>18758</v>
      </c>
    </row>
    <row r="17604" spans="9:13" x14ac:dyDescent="0.25">
      <c r="I17604">
        <v>28597</v>
      </c>
      <c r="J17604" t="s">
        <v>271</v>
      </c>
      <c r="K17604" t="s">
        <v>915</v>
      </c>
      <c r="L17604" s="82">
        <v>20266</v>
      </c>
      <c r="M17604" t="s">
        <v>18759</v>
      </c>
    </row>
    <row r="17605" spans="9:13" x14ac:dyDescent="0.25">
      <c r="I17605">
        <v>28598</v>
      </c>
      <c r="J17605" t="s">
        <v>164</v>
      </c>
      <c r="K17605" t="s">
        <v>171</v>
      </c>
      <c r="L17605" s="82">
        <v>20253</v>
      </c>
      <c r="M17605" t="s">
        <v>18760</v>
      </c>
    </row>
    <row r="17606" spans="9:13" x14ac:dyDescent="0.25">
      <c r="I17606">
        <v>28599</v>
      </c>
      <c r="J17606" t="s">
        <v>301</v>
      </c>
      <c r="K17606" t="s">
        <v>944</v>
      </c>
      <c r="L17606" s="82">
        <v>20173</v>
      </c>
      <c r="M17606" t="s">
        <v>18761</v>
      </c>
    </row>
    <row r="17607" spans="9:13" x14ac:dyDescent="0.25">
      <c r="I17607">
        <v>28600</v>
      </c>
      <c r="J17607" t="s">
        <v>168</v>
      </c>
      <c r="K17607" t="s">
        <v>957</v>
      </c>
      <c r="L17607" s="82">
        <v>20146</v>
      </c>
      <c r="M17607" t="s">
        <v>18762</v>
      </c>
    </row>
    <row r="17608" spans="9:13" x14ac:dyDescent="0.25">
      <c r="I17608">
        <v>28601</v>
      </c>
      <c r="J17608" t="s">
        <v>349</v>
      </c>
      <c r="K17608" t="s">
        <v>959</v>
      </c>
      <c r="L17608" s="82">
        <v>20427</v>
      </c>
      <c r="M17608" t="s">
        <v>18763</v>
      </c>
    </row>
    <row r="17609" spans="9:13" x14ac:dyDescent="0.25">
      <c r="I17609">
        <v>28602</v>
      </c>
      <c r="J17609" t="s">
        <v>448</v>
      </c>
      <c r="K17609" t="s">
        <v>363</v>
      </c>
      <c r="L17609" s="82">
        <v>20555</v>
      </c>
      <c r="M17609" t="s">
        <v>18764</v>
      </c>
    </row>
    <row r="17610" spans="9:13" x14ac:dyDescent="0.25">
      <c r="I17610">
        <v>28603</v>
      </c>
      <c r="J17610" t="s">
        <v>490</v>
      </c>
      <c r="K17610" t="s">
        <v>1001</v>
      </c>
      <c r="L17610" s="82">
        <v>20704</v>
      </c>
      <c r="M17610" t="s">
        <v>18765</v>
      </c>
    </row>
    <row r="17611" spans="9:13" x14ac:dyDescent="0.25">
      <c r="I17611">
        <v>28604</v>
      </c>
      <c r="J17611" t="s">
        <v>313</v>
      </c>
      <c r="K17611" t="s">
        <v>283</v>
      </c>
      <c r="L17611" s="82">
        <v>20609</v>
      </c>
      <c r="M17611" t="s">
        <v>18766</v>
      </c>
    </row>
    <row r="17612" spans="9:13" x14ac:dyDescent="0.25">
      <c r="I17612">
        <v>28605</v>
      </c>
      <c r="J17612" t="s">
        <v>211</v>
      </c>
      <c r="K17612" t="s">
        <v>918</v>
      </c>
      <c r="L17612" s="82">
        <v>20721</v>
      </c>
      <c r="M17612" t="s">
        <v>18767</v>
      </c>
    </row>
    <row r="17613" spans="9:13" x14ac:dyDescent="0.25">
      <c r="I17613">
        <v>28606</v>
      </c>
      <c r="J17613" t="s">
        <v>540</v>
      </c>
      <c r="K17613" t="s">
        <v>692</v>
      </c>
      <c r="L17613" s="82">
        <v>20549</v>
      </c>
      <c r="M17613" t="s">
        <v>18768</v>
      </c>
    </row>
    <row r="17614" spans="9:13" x14ac:dyDescent="0.25">
      <c r="I17614">
        <v>28607</v>
      </c>
      <c r="J17614" t="s">
        <v>231</v>
      </c>
      <c r="K17614" t="s">
        <v>991</v>
      </c>
      <c r="L17614" s="82">
        <v>20751</v>
      </c>
      <c r="M17614" t="s">
        <v>18769</v>
      </c>
    </row>
    <row r="17615" spans="9:13" x14ac:dyDescent="0.25">
      <c r="I17615">
        <v>28608</v>
      </c>
      <c r="J17615" t="s">
        <v>490</v>
      </c>
      <c r="K17615" t="s">
        <v>912</v>
      </c>
      <c r="L17615" s="82">
        <v>20547</v>
      </c>
      <c r="M17615" t="s">
        <v>18770</v>
      </c>
    </row>
    <row r="17616" spans="9:13" x14ac:dyDescent="0.25">
      <c r="I17616">
        <v>28609</v>
      </c>
      <c r="J17616" t="s">
        <v>299</v>
      </c>
      <c r="K17616" t="s">
        <v>915</v>
      </c>
      <c r="L17616" s="82">
        <v>20740</v>
      </c>
      <c r="M17616" t="s">
        <v>18771</v>
      </c>
    </row>
    <row r="17617" spans="9:13" x14ac:dyDescent="0.25">
      <c r="I17617">
        <v>28610</v>
      </c>
      <c r="J17617" t="s">
        <v>307</v>
      </c>
      <c r="K17617" t="s">
        <v>526</v>
      </c>
      <c r="L17617" s="82">
        <v>20737</v>
      </c>
      <c r="M17617" t="s">
        <v>18772</v>
      </c>
    </row>
    <row r="17618" spans="9:13" x14ac:dyDescent="0.25">
      <c r="I17618">
        <v>28611</v>
      </c>
      <c r="J17618" t="s">
        <v>349</v>
      </c>
      <c r="K17618" t="s">
        <v>686</v>
      </c>
      <c r="L17618" s="82">
        <v>20790</v>
      </c>
      <c r="M17618" t="s">
        <v>18773</v>
      </c>
    </row>
    <row r="17619" spans="9:13" x14ac:dyDescent="0.25">
      <c r="I17619">
        <v>28612</v>
      </c>
      <c r="J17619" t="s">
        <v>288</v>
      </c>
      <c r="K17619" t="s">
        <v>925</v>
      </c>
      <c r="L17619" s="82">
        <v>20651</v>
      </c>
      <c r="M17619" t="s">
        <v>18774</v>
      </c>
    </row>
    <row r="17620" spans="9:13" x14ac:dyDescent="0.25">
      <c r="I17620">
        <v>28613</v>
      </c>
      <c r="J17620" t="s">
        <v>283</v>
      </c>
      <c r="K17620" t="s">
        <v>942</v>
      </c>
      <c r="L17620" s="82">
        <v>20626</v>
      </c>
      <c r="M17620" t="s">
        <v>18775</v>
      </c>
    </row>
    <row r="17621" spans="9:13" x14ac:dyDescent="0.25">
      <c r="I17621">
        <v>28614</v>
      </c>
      <c r="J17621" t="s">
        <v>297</v>
      </c>
      <c r="K17621" t="s">
        <v>834</v>
      </c>
      <c r="L17621" s="82">
        <v>20955</v>
      </c>
      <c r="M17621" t="s">
        <v>18776</v>
      </c>
    </row>
    <row r="17622" spans="9:13" x14ac:dyDescent="0.25">
      <c r="I17622">
        <v>28615</v>
      </c>
      <c r="J17622" t="s">
        <v>277</v>
      </c>
      <c r="K17622" t="s">
        <v>862</v>
      </c>
      <c r="L17622" s="82">
        <v>20982</v>
      </c>
      <c r="M17622" t="s">
        <v>18777</v>
      </c>
    </row>
    <row r="17623" spans="9:13" x14ac:dyDescent="0.25">
      <c r="I17623">
        <v>28616</v>
      </c>
      <c r="J17623" t="s">
        <v>295</v>
      </c>
      <c r="K17623" t="s">
        <v>915</v>
      </c>
      <c r="L17623" s="82">
        <v>21009</v>
      </c>
      <c r="M17623" t="s">
        <v>18778</v>
      </c>
    </row>
    <row r="17624" spans="9:13" x14ac:dyDescent="0.25">
      <c r="I17624">
        <v>28617</v>
      </c>
      <c r="J17624" t="s">
        <v>206</v>
      </c>
      <c r="K17624" t="s">
        <v>890</v>
      </c>
      <c r="L17624" s="82">
        <v>20998</v>
      </c>
      <c r="M17624" t="s">
        <v>18779</v>
      </c>
    </row>
    <row r="17625" spans="9:13" x14ac:dyDescent="0.25">
      <c r="I17625">
        <v>28618</v>
      </c>
      <c r="J17625" t="s">
        <v>341</v>
      </c>
      <c r="K17625" t="s">
        <v>526</v>
      </c>
      <c r="L17625" s="82">
        <v>21450</v>
      </c>
      <c r="M17625" t="s">
        <v>18780</v>
      </c>
    </row>
    <row r="17626" spans="9:13" x14ac:dyDescent="0.25">
      <c r="I17626">
        <v>28619</v>
      </c>
      <c r="J17626" t="s">
        <v>271</v>
      </c>
      <c r="K17626" t="s">
        <v>526</v>
      </c>
      <c r="L17626" s="82">
        <v>21224</v>
      </c>
      <c r="M17626" t="s">
        <v>18781</v>
      </c>
    </row>
    <row r="17627" spans="9:13" x14ac:dyDescent="0.25">
      <c r="I17627">
        <v>28620</v>
      </c>
      <c r="J17627" t="s">
        <v>636</v>
      </c>
      <c r="K17627" t="s">
        <v>912</v>
      </c>
      <c r="L17627" s="82">
        <v>21431</v>
      </c>
      <c r="M17627" t="s">
        <v>18782</v>
      </c>
    </row>
    <row r="17628" spans="9:13" x14ac:dyDescent="0.25">
      <c r="I17628">
        <v>28621</v>
      </c>
      <c r="J17628" t="s">
        <v>579</v>
      </c>
      <c r="K17628" t="s">
        <v>899</v>
      </c>
      <c r="L17628" s="82">
        <v>21453</v>
      </c>
      <c r="M17628" t="s">
        <v>18783</v>
      </c>
    </row>
    <row r="17629" spans="9:13" x14ac:dyDescent="0.25">
      <c r="I17629">
        <v>28622</v>
      </c>
      <c r="J17629" t="s">
        <v>244</v>
      </c>
      <c r="K17629" t="s">
        <v>935</v>
      </c>
      <c r="L17629" s="82">
        <v>21441</v>
      </c>
      <c r="M17629" t="s">
        <v>18784</v>
      </c>
    </row>
    <row r="17630" spans="9:13" x14ac:dyDescent="0.25">
      <c r="I17630">
        <v>28623</v>
      </c>
      <c r="J17630" t="s">
        <v>270</v>
      </c>
      <c r="K17630" t="s">
        <v>950</v>
      </c>
      <c r="L17630" s="82">
        <v>21248</v>
      </c>
      <c r="M17630" t="s">
        <v>18785</v>
      </c>
    </row>
    <row r="17631" spans="9:13" x14ac:dyDescent="0.25">
      <c r="I17631">
        <v>28624</v>
      </c>
      <c r="J17631" t="s">
        <v>305</v>
      </c>
      <c r="K17631" t="s">
        <v>834</v>
      </c>
      <c r="L17631" s="82">
        <v>21391</v>
      </c>
      <c r="M17631" t="s">
        <v>18786</v>
      </c>
    </row>
    <row r="17632" spans="9:13" x14ac:dyDescent="0.25">
      <c r="I17632">
        <v>28625</v>
      </c>
      <c r="J17632" t="s">
        <v>456</v>
      </c>
      <c r="K17632" t="s">
        <v>913</v>
      </c>
      <c r="L17632" s="82">
        <v>21562</v>
      </c>
      <c r="M17632" t="s">
        <v>18787</v>
      </c>
    </row>
    <row r="17633" spans="9:13" x14ac:dyDescent="0.25">
      <c r="I17633">
        <v>28626</v>
      </c>
      <c r="J17633" t="s">
        <v>526</v>
      </c>
      <c r="K17633" t="s">
        <v>857</v>
      </c>
      <c r="L17633" s="82">
        <v>21605</v>
      </c>
      <c r="M17633" t="s">
        <v>18788</v>
      </c>
    </row>
    <row r="17634" spans="9:13" x14ac:dyDescent="0.25">
      <c r="I17634">
        <v>28627</v>
      </c>
      <c r="J17634" t="s">
        <v>278</v>
      </c>
      <c r="K17634" t="s">
        <v>955</v>
      </c>
      <c r="L17634" s="82">
        <v>21723</v>
      </c>
      <c r="M17634" t="s">
        <v>18789</v>
      </c>
    </row>
    <row r="17635" spans="9:13" x14ac:dyDescent="0.25">
      <c r="I17635">
        <v>28628</v>
      </c>
      <c r="J17635" t="s">
        <v>556</v>
      </c>
      <c r="K17635" t="s">
        <v>888</v>
      </c>
      <c r="L17635" s="82">
        <v>21556</v>
      </c>
      <c r="M17635" t="s">
        <v>18790</v>
      </c>
    </row>
    <row r="17636" spans="9:13" x14ac:dyDescent="0.25">
      <c r="I17636">
        <v>28629</v>
      </c>
      <c r="J17636" t="s">
        <v>385</v>
      </c>
      <c r="K17636" t="s">
        <v>990</v>
      </c>
      <c r="L17636" s="82">
        <v>21768</v>
      </c>
      <c r="M17636" t="s">
        <v>18791</v>
      </c>
    </row>
    <row r="17637" spans="9:13" x14ac:dyDescent="0.25">
      <c r="I17637">
        <v>28630</v>
      </c>
      <c r="J17637" t="s">
        <v>595</v>
      </c>
      <c r="K17637" t="s">
        <v>1048</v>
      </c>
      <c r="L17637" s="82">
        <v>21867</v>
      </c>
      <c r="M17637" t="s">
        <v>18792</v>
      </c>
    </row>
    <row r="17638" spans="9:13" x14ac:dyDescent="0.25">
      <c r="I17638">
        <v>28631</v>
      </c>
      <c r="J17638" t="s">
        <v>493</v>
      </c>
      <c r="K17638" t="s">
        <v>888</v>
      </c>
      <c r="L17638" s="82">
        <v>26561</v>
      </c>
      <c r="M17638" t="s">
        <v>18793</v>
      </c>
    </row>
    <row r="17639" spans="9:13" x14ac:dyDescent="0.25">
      <c r="I17639">
        <v>28632</v>
      </c>
      <c r="J17639" t="s">
        <v>566</v>
      </c>
      <c r="K17639" t="s">
        <v>853</v>
      </c>
      <c r="L17639" s="82">
        <v>26918</v>
      </c>
      <c r="M17639" t="s">
        <v>18794</v>
      </c>
    </row>
    <row r="17640" spans="9:13" x14ac:dyDescent="0.25">
      <c r="I17640">
        <v>28633</v>
      </c>
      <c r="J17640" t="s">
        <v>601</v>
      </c>
      <c r="K17640" t="s">
        <v>933</v>
      </c>
      <c r="L17640" s="82">
        <v>26871</v>
      </c>
      <c r="M17640" t="s">
        <v>18795</v>
      </c>
    </row>
    <row r="17641" spans="9:13" x14ac:dyDescent="0.25">
      <c r="I17641">
        <v>28634</v>
      </c>
      <c r="J17641" t="s">
        <v>189</v>
      </c>
      <c r="K17641" t="s">
        <v>397</v>
      </c>
      <c r="L17641" s="82">
        <v>26745</v>
      </c>
      <c r="M17641" t="s">
        <v>18796</v>
      </c>
    </row>
    <row r="17642" spans="9:13" x14ac:dyDescent="0.25">
      <c r="I17642">
        <v>28635</v>
      </c>
      <c r="J17642" t="s">
        <v>218</v>
      </c>
      <c r="K17642" t="s">
        <v>854</v>
      </c>
      <c r="L17642" s="82">
        <v>26702</v>
      </c>
      <c r="M17642" t="s">
        <v>18797</v>
      </c>
    </row>
    <row r="17643" spans="9:13" x14ac:dyDescent="0.25">
      <c r="I17643">
        <v>28636</v>
      </c>
      <c r="J17643" t="s">
        <v>342</v>
      </c>
      <c r="K17643" t="s">
        <v>417</v>
      </c>
      <c r="L17643" s="82">
        <v>26749</v>
      </c>
      <c r="M17643" t="s">
        <v>18798</v>
      </c>
    </row>
    <row r="17644" spans="9:13" x14ac:dyDescent="0.25">
      <c r="I17644">
        <v>28637</v>
      </c>
      <c r="J17644" t="s">
        <v>597</v>
      </c>
      <c r="K17644" t="s">
        <v>726</v>
      </c>
      <c r="L17644" s="82">
        <v>26761</v>
      </c>
      <c r="M17644" t="s">
        <v>18799</v>
      </c>
    </row>
    <row r="17645" spans="9:13" x14ac:dyDescent="0.25">
      <c r="I17645">
        <v>28638</v>
      </c>
      <c r="J17645" t="s">
        <v>318</v>
      </c>
      <c r="K17645" t="s">
        <v>953</v>
      </c>
      <c r="L17645" s="82">
        <v>26826</v>
      </c>
      <c r="M17645" t="s">
        <v>18800</v>
      </c>
    </row>
    <row r="17646" spans="9:13" x14ac:dyDescent="0.25">
      <c r="I17646">
        <v>28639</v>
      </c>
      <c r="J17646" t="s">
        <v>307</v>
      </c>
      <c r="K17646" t="s">
        <v>363</v>
      </c>
      <c r="L17646" s="82">
        <v>26961</v>
      </c>
      <c r="M17646" t="s">
        <v>18801</v>
      </c>
    </row>
    <row r="17647" spans="9:13" x14ac:dyDescent="0.25">
      <c r="I17647">
        <v>28640</v>
      </c>
      <c r="J17647" t="s">
        <v>293</v>
      </c>
      <c r="K17647" t="s">
        <v>945</v>
      </c>
      <c r="L17647" s="82">
        <v>26332</v>
      </c>
      <c r="M17647" t="s">
        <v>18802</v>
      </c>
    </row>
    <row r="17648" spans="9:13" x14ac:dyDescent="0.25">
      <c r="I17648">
        <v>28641</v>
      </c>
      <c r="J17648" t="s">
        <v>643</v>
      </c>
      <c r="K17648" t="s">
        <v>876</v>
      </c>
      <c r="L17648" s="82">
        <v>25949</v>
      </c>
      <c r="M17648" t="s">
        <v>18803</v>
      </c>
    </row>
    <row r="17649" spans="9:13" x14ac:dyDescent="0.25">
      <c r="I17649">
        <v>28642</v>
      </c>
      <c r="J17649" t="s">
        <v>160</v>
      </c>
      <c r="K17649" t="s">
        <v>960</v>
      </c>
      <c r="L17649" s="82">
        <v>26119</v>
      </c>
      <c r="M17649" t="s">
        <v>18804</v>
      </c>
    </row>
    <row r="17650" spans="9:13" x14ac:dyDescent="0.25">
      <c r="I17650">
        <v>28643</v>
      </c>
      <c r="J17650" t="s">
        <v>337</v>
      </c>
      <c r="K17650" t="s">
        <v>937</v>
      </c>
      <c r="L17650" s="82">
        <v>26066</v>
      </c>
      <c r="M17650" t="s">
        <v>18805</v>
      </c>
    </row>
    <row r="17651" spans="9:13" x14ac:dyDescent="0.25">
      <c r="I17651">
        <v>28644</v>
      </c>
      <c r="J17651" t="s">
        <v>706</v>
      </c>
      <c r="K17651" t="s">
        <v>988</v>
      </c>
      <c r="L17651" s="82">
        <v>26240</v>
      </c>
      <c r="M17651" t="s">
        <v>18806</v>
      </c>
    </row>
    <row r="17652" spans="9:13" x14ac:dyDescent="0.25">
      <c r="I17652">
        <v>28645</v>
      </c>
      <c r="J17652" t="s">
        <v>664</v>
      </c>
      <c r="K17652" t="s">
        <v>898</v>
      </c>
      <c r="L17652" s="82">
        <v>26037</v>
      </c>
      <c r="M17652" t="s">
        <v>18807</v>
      </c>
    </row>
    <row r="17653" spans="9:13" x14ac:dyDescent="0.25">
      <c r="I17653">
        <v>28646</v>
      </c>
      <c r="J17653" t="s">
        <v>332</v>
      </c>
      <c r="K17653" t="s">
        <v>993</v>
      </c>
      <c r="L17653" s="82">
        <v>26451</v>
      </c>
      <c r="M17653" t="s">
        <v>18808</v>
      </c>
    </row>
    <row r="17654" spans="9:13" x14ac:dyDescent="0.25">
      <c r="I17654">
        <v>28647</v>
      </c>
      <c r="J17654" t="s">
        <v>285</v>
      </c>
      <c r="K17654" t="s">
        <v>940</v>
      </c>
      <c r="L17654" s="82">
        <v>26551</v>
      </c>
      <c r="M17654" t="s">
        <v>18809</v>
      </c>
    </row>
    <row r="17655" spans="9:13" x14ac:dyDescent="0.25">
      <c r="I17655">
        <v>28648</v>
      </c>
      <c r="J17655" t="s">
        <v>557</v>
      </c>
      <c r="K17655" t="s">
        <v>915</v>
      </c>
      <c r="L17655" s="82">
        <v>26413</v>
      </c>
      <c r="M17655" t="s">
        <v>18810</v>
      </c>
    </row>
    <row r="17656" spans="9:13" x14ac:dyDescent="0.25">
      <c r="I17656">
        <v>28649</v>
      </c>
      <c r="J17656" t="s">
        <v>189</v>
      </c>
      <c r="K17656" t="s">
        <v>930</v>
      </c>
      <c r="L17656" s="82">
        <v>26584</v>
      </c>
      <c r="M17656" t="s">
        <v>18811</v>
      </c>
    </row>
    <row r="17657" spans="9:13" x14ac:dyDescent="0.25">
      <c r="I17657">
        <v>28650</v>
      </c>
      <c r="J17657" t="s">
        <v>209</v>
      </c>
      <c r="K17657" t="s">
        <v>957</v>
      </c>
      <c r="L17657" s="82">
        <v>25605</v>
      </c>
      <c r="M17657" t="s">
        <v>18812</v>
      </c>
    </row>
    <row r="17658" spans="9:13" x14ac:dyDescent="0.25">
      <c r="I17658">
        <v>28651</v>
      </c>
      <c r="J17658" t="s">
        <v>160</v>
      </c>
      <c r="K17658" t="s">
        <v>889</v>
      </c>
      <c r="L17658" s="82">
        <v>25609</v>
      </c>
      <c r="M17658" t="s">
        <v>18813</v>
      </c>
    </row>
    <row r="17659" spans="9:13" x14ac:dyDescent="0.25">
      <c r="I17659">
        <v>28652</v>
      </c>
      <c r="J17659" t="s">
        <v>492</v>
      </c>
      <c r="K17659" t="s">
        <v>858</v>
      </c>
      <c r="L17659" s="82">
        <v>25742</v>
      </c>
      <c r="M17659" t="s">
        <v>18814</v>
      </c>
    </row>
    <row r="17660" spans="9:13" x14ac:dyDescent="0.25">
      <c r="I17660">
        <v>28653</v>
      </c>
      <c r="J17660" t="s">
        <v>210</v>
      </c>
      <c r="K17660" t="s">
        <v>923</v>
      </c>
      <c r="L17660" s="82">
        <v>25820</v>
      </c>
      <c r="M17660" t="s">
        <v>18815</v>
      </c>
    </row>
    <row r="17661" spans="9:13" x14ac:dyDescent="0.25">
      <c r="I17661">
        <v>28654</v>
      </c>
      <c r="J17661" t="s">
        <v>399</v>
      </c>
      <c r="K17661" t="s">
        <v>615</v>
      </c>
      <c r="L17661" s="82">
        <v>25757</v>
      </c>
      <c r="M17661" t="s">
        <v>18816</v>
      </c>
    </row>
    <row r="17662" spans="9:13" x14ac:dyDescent="0.25">
      <c r="I17662">
        <v>28655</v>
      </c>
      <c r="J17662" t="s">
        <v>289</v>
      </c>
      <c r="K17662" t="s">
        <v>992</v>
      </c>
      <c r="L17662" s="82">
        <v>25539</v>
      </c>
      <c r="M17662" t="s">
        <v>18817</v>
      </c>
    </row>
    <row r="17663" spans="9:13" x14ac:dyDescent="0.25">
      <c r="I17663">
        <v>28656</v>
      </c>
      <c r="J17663" t="s">
        <v>227</v>
      </c>
      <c r="K17663" t="s">
        <v>858</v>
      </c>
      <c r="L17663" s="82">
        <v>25345</v>
      </c>
      <c r="M17663" t="s">
        <v>18818</v>
      </c>
    </row>
    <row r="17664" spans="9:13" x14ac:dyDescent="0.25">
      <c r="I17664">
        <v>28657</v>
      </c>
      <c r="J17664" t="s">
        <v>229</v>
      </c>
      <c r="K17664" t="s">
        <v>973</v>
      </c>
      <c r="L17664" s="82">
        <v>25512</v>
      </c>
      <c r="M17664" t="s">
        <v>18819</v>
      </c>
    </row>
    <row r="17665" spans="9:13" x14ac:dyDescent="0.25">
      <c r="I17665">
        <v>28658</v>
      </c>
      <c r="J17665" t="s">
        <v>272</v>
      </c>
      <c r="K17665" t="s">
        <v>526</v>
      </c>
      <c r="L17665" s="82">
        <v>25343</v>
      </c>
      <c r="M17665" t="s">
        <v>18820</v>
      </c>
    </row>
    <row r="17666" spans="9:13" x14ac:dyDescent="0.25">
      <c r="I17666">
        <v>28659</v>
      </c>
      <c r="J17666" t="s">
        <v>687</v>
      </c>
      <c r="K17666" t="s">
        <v>861</v>
      </c>
      <c r="L17666" s="82">
        <v>25274</v>
      </c>
      <c r="M17666" t="s">
        <v>18821</v>
      </c>
    </row>
    <row r="17667" spans="9:13" x14ac:dyDescent="0.25">
      <c r="I17667">
        <v>28660</v>
      </c>
      <c r="J17667" t="s">
        <v>458</v>
      </c>
      <c r="K17667" t="s">
        <v>884</v>
      </c>
      <c r="L17667" s="82">
        <v>26252</v>
      </c>
      <c r="M17667" t="s">
        <v>18822</v>
      </c>
    </row>
    <row r="17668" spans="9:13" x14ac:dyDescent="0.25">
      <c r="I17668">
        <v>28661</v>
      </c>
      <c r="J17668" t="s">
        <v>234</v>
      </c>
      <c r="K17668" t="s">
        <v>960</v>
      </c>
      <c r="L17668" s="82">
        <v>26033</v>
      </c>
      <c r="M17668" t="s">
        <v>18823</v>
      </c>
    </row>
    <row r="17669" spans="9:13" x14ac:dyDescent="0.25">
      <c r="I17669">
        <v>28662</v>
      </c>
      <c r="J17669" t="s">
        <v>493</v>
      </c>
      <c r="K17669" t="s">
        <v>858</v>
      </c>
      <c r="L17669" s="82">
        <v>26135</v>
      </c>
      <c r="M17669" t="s">
        <v>18824</v>
      </c>
    </row>
    <row r="17670" spans="9:13" x14ac:dyDescent="0.25">
      <c r="I17670">
        <v>28663</v>
      </c>
      <c r="J17670" t="s">
        <v>270</v>
      </c>
      <c r="K17670" t="s">
        <v>918</v>
      </c>
      <c r="L17670" s="82">
        <v>25358</v>
      </c>
      <c r="M17670" t="s">
        <v>18825</v>
      </c>
    </row>
    <row r="17671" spans="9:13" x14ac:dyDescent="0.25">
      <c r="I17671">
        <v>28664</v>
      </c>
      <c r="J17671" t="s">
        <v>204</v>
      </c>
      <c r="K17671" t="s">
        <v>991</v>
      </c>
      <c r="L17671" s="82">
        <v>25137</v>
      </c>
      <c r="M17671" t="s">
        <v>18826</v>
      </c>
    </row>
    <row r="17672" spans="9:13" x14ac:dyDescent="0.25">
      <c r="I17672">
        <v>28665</v>
      </c>
      <c r="J17672" t="s">
        <v>574</v>
      </c>
      <c r="K17672" t="s">
        <v>895</v>
      </c>
      <c r="L17672" s="82">
        <v>24902</v>
      </c>
      <c r="M17672" t="s">
        <v>18827</v>
      </c>
    </row>
    <row r="17673" spans="9:13" x14ac:dyDescent="0.25">
      <c r="I17673">
        <v>28666</v>
      </c>
      <c r="J17673" t="s">
        <v>571</v>
      </c>
      <c r="K17673" t="s">
        <v>824</v>
      </c>
      <c r="L17673" s="82">
        <v>25132</v>
      </c>
      <c r="M17673" t="s">
        <v>18828</v>
      </c>
    </row>
    <row r="17674" spans="9:13" x14ac:dyDescent="0.25">
      <c r="I17674">
        <v>28667</v>
      </c>
      <c r="J17674" t="s">
        <v>289</v>
      </c>
      <c r="K17674" t="s">
        <v>923</v>
      </c>
      <c r="L17674" s="82">
        <v>25199</v>
      </c>
      <c r="M17674" t="s">
        <v>18829</v>
      </c>
    </row>
    <row r="17675" spans="9:13" x14ac:dyDescent="0.25">
      <c r="I17675">
        <v>28668</v>
      </c>
      <c r="J17675" t="s">
        <v>194</v>
      </c>
      <c r="K17675" t="s">
        <v>996</v>
      </c>
      <c r="L17675" s="82">
        <v>24723</v>
      </c>
      <c r="M17675" t="s">
        <v>18830</v>
      </c>
    </row>
    <row r="17676" spans="9:13" x14ac:dyDescent="0.25">
      <c r="I17676">
        <v>28669</v>
      </c>
      <c r="J17676" t="s">
        <v>167</v>
      </c>
      <c r="K17676" t="s">
        <v>859</v>
      </c>
      <c r="L17676" s="82">
        <v>25758</v>
      </c>
      <c r="M17676" t="s">
        <v>18831</v>
      </c>
    </row>
    <row r="17677" spans="9:13" x14ac:dyDescent="0.25">
      <c r="I17677">
        <v>28670</v>
      </c>
      <c r="J17677" t="s">
        <v>244</v>
      </c>
      <c r="K17677" t="s">
        <v>959</v>
      </c>
      <c r="L17677" s="82">
        <v>25626</v>
      </c>
      <c r="M17677" t="s">
        <v>18832</v>
      </c>
    </row>
    <row r="17678" spans="9:13" x14ac:dyDescent="0.25">
      <c r="I17678">
        <v>28671</v>
      </c>
      <c r="J17678" t="s">
        <v>294</v>
      </c>
      <c r="K17678" t="s">
        <v>171</v>
      </c>
      <c r="L17678" s="82">
        <v>25714</v>
      </c>
      <c r="M17678" t="s">
        <v>18833</v>
      </c>
    </row>
    <row r="17679" spans="9:13" x14ac:dyDescent="0.25">
      <c r="I17679">
        <v>28672</v>
      </c>
      <c r="J17679" t="s">
        <v>220</v>
      </c>
      <c r="K17679" t="s">
        <v>825</v>
      </c>
      <c r="L17679" s="82">
        <v>25838</v>
      </c>
      <c r="M17679" t="s">
        <v>18834</v>
      </c>
    </row>
    <row r="17680" spans="9:13" x14ac:dyDescent="0.25">
      <c r="I17680">
        <v>28673</v>
      </c>
      <c r="J17680" t="s">
        <v>586</v>
      </c>
      <c r="K17680" t="s">
        <v>874</v>
      </c>
      <c r="L17680" s="82">
        <v>25727</v>
      </c>
      <c r="M17680" t="s">
        <v>18835</v>
      </c>
    </row>
    <row r="17681" spans="9:13" x14ac:dyDescent="0.25">
      <c r="I17681">
        <v>28674</v>
      </c>
      <c r="J17681" t="s">
        <v>189</v>
      </c>
      <c r="K17681" t="s">
        <v>821</v>
      </c>
      <c r="L17681" s="82">
        <v>25766</v>
      </c>
      <c r="M17681" t="s">
        <v>18836</v>
      </c>
    </row>
    <row r="17682" spans="9:13" x14ac:dyDescent="0.25">
      <c r="I17682">
        <v>28675</v>
      </c>
      <c r="J17682" t="s">
        <v>326</v>
      </c>
      <c r="K17682" t="s">
        <v>397</v>
      </c>
      <c r="L17682" s="82">
        <v>24724</v>
      </c>
      <c r="M17682" t="s">
        <v>18837</v>
      </c>
    </row>
    <row r="17683" spans="9:13" x14ac:dyDescent="0.25">
      <c r="I17683">
        <v>28676</v>
      </c>
      <c r="J17683" t="s">
        <v>562</v>
      </c>
      <c r="K17683" t="s">
        <v>526</v>
      </c>
      <c r="L17683" s="82">
        <v>24765</v>
      </c>
      <c r="M17683" t="s">
        <v>18838</v>
      </c>
    </row>
    <row r="17684" spans="9:13" x14ac:dyDescent="0.25">
      <c r="I17684">
        <v>28677</v>
      </c>
      <c r="J17684" t="s">
        <v>224</v>
      </c>
      <c r="K17684" t="s">
        <v>927</v>
      </c>
      <c r="L17684" s="82">
        <v>24332</v>
      </c>
      <c r="M17684" t="s">
        <v>18839</v>
      </c>
    </row>
    <row r="17685" spans="9:13" x14ac:dyDescent="0.25">
      <c r="I17685">
        <v>28678</v>
      </c>
      <c r="J17685" t="s">
        <v>814</v>
      </c>
      <c r="K17685" t="s">
        <v>934</v>
      </c>
      <c r="L17685" s="82">
        <v>24230</v>
      </c>
      <c r="M17685" t="s">
        <v>18840</v>
      </c>
    </row>
    <row r="17686" spans="9:13" x14ac:dyDescent="0.25">
      <c r="I17686">
        <v>28679</v>
      </c>
      <c r="J17686" t="s">
        <v>368</v>
      </c>
      <c r="K17686" t="s">
        <v>417</v>
      </c>
      <c r="L17686" s="82">
        <v>24176</v>
      </c>
      <c r="M17686" t="s">
        <v>18841</v>
      </c>
    </row>
    <row r="17687" spans="9:13" x14ac:dyDescent="0.25">
      <c r="I17687">
        <v>28680</v>
      </c>
      <c r="J17687" t="s">
        <v>285</v>
      </c>
      <c r="K17687" t="s">
        <v>889</v>
      </c>
      <c r="L17687" s="82">
        <v>24389</v>
      </c>
      <c r="M17687" t="s">
        <v>18842</v>
      </c>
    </row>
    <row r="17688" spans="9:13" x14ac:dyDescent="0.25">
      <c r="I17688">
        <v>28681</v>
      </c>
      <c r="J17688" t="s">
        <v>342</v>
      </c>
      <c r="K17688" t="s">
        <v>825</v>
      </c>
      <c r="L17688" s="82">
        <v>24184</v>
      </c>
      <c r="M17688" t="s">
        <v>18843</v>
      </c>
    </row>
    <row r="17689" spans="9:13" x14ac:dyDescent="0.25">
      <c r="I17689">
        <v>28682</v>
      </c>
      <c r="J17689" t="s">
        <v>539</v>
      </c>
      <c r="K17689" t="s">
        <v>944</v>
      </c>
      <c r="L17689" s="82">
        <v>24434</v>
      </c>
      <c r="M17689" t="s">
        <v>18844</v>
      </c>
    </row>
    <row r="17690" spans="9:13" x14ac:dyDescent="0.25">
      <c r="I17690">
        <v>28683</v>
      </c>
      <c r="J17690" t="s">
        <v>241</v>
      </c>
      <c r="K17690" t="s">
        <v>868</v>
      </c>
      <c r="L17690" s="82">
        <v>25850</v>
      </c>
      <c r="M17690" t="s">
        <v>18845</v>
      </c>
    </row>
    <row r="17691" spans="9:13" x14ac:dyDescent="0.25">
      <c r="I17691">
        <v>28684</v>
      </c>
      <c r="J17691" t="s">
        <v>306</v>
      </c>
      <c r="K17691" t="s">
        <v>1004</v>
      </c>
      <c r="L17691" s="82">
        <v>25914</v>
      </c>
      <c r="M17691" t="s">
        <v>18846</v>
      </c>
    </row>
    <row r="17692" spans="9:13" x14ac:dyDescent="0.25">
      <c r="I17692">
        <v>28685</v>
      </c>
      <c r="J17692" t="s">
        <v>321</v>
      </c>
      <c r="K17692" t="s">
        <v>824</v>
      </c>
      <c r="L17692" s="82">
        <v>25643</v>
      </c>
      <c r="M17692" t="s">
        <v>18847</v>
      </c>
    </row>
    <row r="17693" spans="9:13" x14ac:dyDescent="0.25">
      <c r="I17693">
        <v>28686</v>
      </c>
      <c r="J17693" t="s">
        <v>461</v>
      </c>
      <c r="K17693" t="s">
        <v>968</v>
      </c>
      <c r="L17693" s="82">
        <v>25650</v>
      </c>
      <c r="M17693" t="s">
        <v>18848</v>
      </c>
    </row>
    <row r="17694" spans="9:13" x14ac:dyDescent="0.25">
      <c r="I17694">
        <v>28687</v>
      </c>
      <c r="J17694" t="s">
        <v>274</v>
      </c>
      <c r="K17694" t="s">
        <v>902</v>
      </c>
      <c r="L17694" s="82">
        <v>25892</v>
      </c>
      <c r="M17694" t="s">
        <v>18849</v>
      </c>
    </row>
    <row r="17695" spans="9:13" x14ac:dyDescent="0.25">
      <c r="I17695">
        <v>28688</v>
      </c>
      <c r="J17695" t="s">
        <v>621</v>
      </c>
      <c r="K17695" t="s">
        <v>882</v>
      </c>
      <c r="L17695" s="82">
        <v>25819</v>
      </c>
      <c r="M17695" t="s">
        <v>18850</v>
      </c>
    </row>
    <row r="17696" spans="9:13" x14ac:dyDescent="0.25">
      <c r="I17696">
        <v>28689</v>
      </c>
      <c r="J17696" t="s">
        <v>571</v>
      </c>
      <c r="K17696" t="s">
        <v>842</v>
      </c>
      <c r="L17696" s="82">
        <v>25350</v>
      </c>
      <c r="M17696" t="s">
        <v>18851</v>
      </c>
    </row>
    <row r="17697" spans="9:13" x14ac:dyDescent="0.25">
      <c r="I17697">
        <v>28690</v>
      </c>
      <c r="J17697" t="s">
        <v>645</v>
      </c>
      <c r="K17697" t="s">
        <v>982</v>
      </c>
      <c r="L17697" s="82">
        <v>25667</v>
      </c>
      <c r="M17697" t="s">
        <v>18852</v>
      </c>
    </row>
    <row r="17698" spans="9:13" x14ac:dyDescent="0.25">
      <c r="I17698">
        <v>28691</v>
      </c>
      <c r="J17698" t="s">
        <v>172</v>
      </c>
      <c r="K17698" t="s">
        <v>870</v>
      </c>
      <c r="L17698" s="82">
        <v>25761</v>
      </c>
      <c r="M17698" t="s">
        <v>18853</v>
      </c>
    </row>
    <row r="17699" spans="9:13" x14ac:dyDescent="0.25">
      <c r="I17699">
        <v>28692</v>
      </c>
      <c r="J17699" t="s">
        <v>306</v>
      </c>
      <c r="K17699" t="s">
        <v>1036</v>
      </c>
      <c r="L17699" s="82">
        <v>25897</v>
      </c>
      <c r="M17699" t="s">
        <v>18854</v>
      </c>
    </row>
    <row r="17700" spans="9:13" x14ac:dyDescent="0.25">
      <c r="I17700">
        <v>28693</v>
      </c>
      <c r="J17700" t="s">
        <v>230</v>
      </c>
      <c r="K17700" t="s">
        <v>897</v>
      </c>
      <c r="L17700" s="82">
        <v>25666</v>
      </c>
      <c r="M17700" t="s">
        <v>18855</v>
      </c>
    </row>
    <row r="17701" spans="9:13" x14ac:dyDescent="0.25">
      <c r="I17701">
        <v>28694</v>
      </c>
      <c r="J17701" t="s">
        <v>269</v>
      </c>
      <c r="K17701" t="s">
        <v>831</v>
      </c>
      <c r="L17701" s="82">
        <v>25766</v>
      </c>
      <c r="M17701" t="s">
        <v>18856</v>
      </c>
    </row>
    <row r="17702" spans="9:13" x14ac:dyDescent="0.25">
      <c r="I17702">
        <v>28695</v>
      </c>
      <c r="J17702" t="s">
        <v>409</v>
      </c>
      <c r="K17702" t="s">
        <v>879</v>
      </c>
      <c r="L17702" s="82">
        <v>25805</v>
      </c>
      <c r="M17702" t="s">
        <v>18857</v>
      </c>
    </row>
    <row r="17703" spans="9:13" x14ac:dyDescent="0.25">
      <c r="I17703">
        <v>28696</v>
      </c>
      <c r="J17703" t="s">
        <v>331</v>
      </c>
      <c r="K17703" t="s">
        <v>878</v>
      </c>
      <c r="L17703" s="82">
        <v>25816</v>
      </c>
      <c r="M17703" t="s">
        <v>18858</v>
      </c>
    </row>
    <row r="17704" spans="9:13" x14ac:dyDescent="0.25">
      <c r="I17704">
        <v>28697</v>
      </c>
      <c r="J17704" t="s">
        <v>724</v>
      </c>
      <c r="K17704" t="s">
        <v>902</v>
      </c>
      <c r="L17704" s="82">
        <v>25678</v>
      </c>
      <c r="M17704" t="s">
        <v>18859</v>
      </c>
    </row>
    <row r="17705" spans="9:13" x14ac:dyDescent="0.25">
      <c r="I17705">
        <v>28698</v>
      </c>
      <c r="J17705" t="s">
        <v>573</v>
      </c>
      <c r="K17705" t="s">
        <v>990</v>
      </c>
      <c r="L17705" s="82">
        <v>25315</v>
      </c>
      <c r="M17705" t="s">
        <v>18860</v>
      </c>
    </row>
    <row r="17706" spans="9:13" x14ac:dyDescent="0.25">
      <c r="I17706">
        <v>28699</v>
      </c>
      <c r="J17706" t="s">
        <v>221</v>
      </c>
      <c r="K17706" t="s">
        <v>832</v>
      </c>
      <c r="L17706" s="82">
        <v>25460</v>
      </c>
      <c r="M17706" t="s">
        <v>18861</v>
      </c>
    </row>
    <row r="17707" spans="9:13" x14ac:dyDescent="0.25">
      <c r="I17707">
        <v>28700</v>
      </c>
      <c r="J17707" t="s">
        <v>581</v>
      </c>
      <c r="K17707" t="s">
        <v>856</v>
      </c>
      <c r="L17707" s="82">
        <v>25315</v>
      </c>
      <c r="M17707" t="s">
        <v>18862</v>
      </c>
    </row>
    <row r="17708" spans="9:13" x14ac:dyDescent="0.25">
      <c r="I17708">
        <v>28701</v>
      </c>
      <c r="J17708" t="s">
        <v>219</v>
      </c>
      <c r="K17708" t="s">
        <v>921</v>
      </c>
      <c r="L17708" s="82">
        <v>25474</v>
      </c>
      <c r="M17708" t="s">
        <v>18863</v>
      </c>
    </row>
    <row r="17709" spans="9:13" x14ac:dyDescent="0.25">
      <c r="I17709">
        <v>28702</v>
      </c>
      <c r="J17709" t="s">
        <v>442</v>
      </c>
      <c r="K17709" t="s">
        <v>664</v>
      </c>
      <c r="L17709" s="82">
        <v>25421</v>
      </c>
      <c r="M17709" t="s">
        <v>18864</v>
      </c>
    </row>
    <row r="17710" spans="9:13" x14ac:dyDescent="0.25">
      <c r="I17710">
        <v>28703</v>
      </c>
      <c r="J17710" t="s">
        <v>219</v>
      </c>
      <c r="K17710" t="s">
        <v>831</v>
      </c>
      <c r="L17710" s="82">
        <v>25331</v>
      </c>
      <c r="M17710" t="s">
        <v>18865</v>
      </c>
    </row>
    <row r="17711" spans="9:13" x14ac:dyDescent="0.25">
      <c r="I17711">
        <v>28704</v>
      </c>
      <c r="J17711" t="s">
        <v>376</v>
      </c>
      <c r="K17711" t="s">
        <v>826</v>
      </c>
      <c r="L17711" s="82">
        <v>25267</v>
      </c>
      <c r="M17711" t="s">
        <v>18866</v>
      </c>
    </row>
    <row r="17712" spans="9:13" x14ac:dyDescent="0.25">
      <c r="I17712">
        <v>28705</v>
      </c>
      <c r="J17712" t="s">
        <v>291</v>
      </c>
      <c r="K17712" t="s">
        <v>864</v>
      </c>
      <c r="L17712" s="82">
        <v>19041</v>
      </c>
      <c r="M17712" t="s">
        <v>18867</v>
      </c>
    </row>
    <row r="17713" spans="9:13" x14ac:dyDescent="0.25">
      <c r="I17713">
        <v>28706</v>
      </c>
      <c r="J17713" t="s">
        <v>463</v>
      </c>
      <c r="K17713" t="s">
        <v>1002</v>
      </c>
      <c r="L17713" s="82">
        <v>19215</v>
      </c>
      <c r="M17713" t="s">
        <v>18868</v>
      </c>
    </row>
    <row r="17714" spans="9:13" x14ac:dyDescent="0.25">
      <c r="I17714">
        <v>28707</v>
      </c>
      <c r="J17714" t="s">
        <v>466</v>
      </c>
      <c r="K17714" t="s">
        <v>869</v>
      </c>
      <c r="L17714" s="82">
        <v>18745</v>
      </c>
      <c r="M17714" t="s">
        <v>18869</v>
      </c>
    </row>
    <row r="17715" spans="9:13" x14ac:dyDescent="0.25">
      <c r="I17715">
        <v>28708</v>
      </c>
      <c r="J17715" t="s">
        <v>436</v>
      </c>
      <c r="K17715" t="s">
        <v>966</v>
      </c>
      <c r="L17715" s="82">
        <v>18880</v>
      </c>
      <c r="M17715" t="s">
        <v>18870</v>
      </c>
    </row>
    <row r="17716" spans="9:13" x14ac:dyDescent="0.25">
      <c r="I17716">
        <v>28709</v>
      </c>
      <c r="J17716" t="s">
        <v>631</v>
      </c>
      <c r="K17716" t="s">
        <v>854</v>
      </c>
      <c r="L17716" s="82">
        <v>18817</v>
      </c>
      <c r="M17716" t="s">
        <v>18871</v>
      </c>
    </row>
    <row r="17717" spans="9:13" x14ac:dyDescent="0.25">
      <c r="I17717">
        <v>28710</v>
      </c>
      <c r="J17717" t="s">
        <v>387</v>
      </c>
      <c r="K17717" t="s">
        <v>908</v>
      </c>
      <c r="L17717" s="82">
        <v>19558</v>
      </c>
      <c r="M17717" t="s">
        <v>18872</v>
      </c>
    </row>
    <row r="17718" spans="9:13" x14ac:dyDescent="0.25">
      <c r="I17718">
        <v>28711</v>
      </c>
      <c r="J17718" t="s">
        <v>671</v>
      </c>
      <c r="K17718" t="s">
        <v>823</v>
      </c>
      <c r="L17718" s="82">
        <v>25167</v>
      </c>
      <c r="M17718" t="s">
        <v>18873</v>
      </c>
    </row>
    <row r="17719" spans="9:13" x14ac:dyDescent="0.25">
      <c r="I17719">
        <v>28712</v>
      </c>
      <c r="J17719" t="s">
        <v>694</v>
      </c>
      <c r="K17719" t="s">
        <v>919</v>
      </c>
      <c r="L17719" s="82">
        <v>25178</v>
      </c>
      <c r="M17719" t="s">
        <v>18874</v>
      </c>
    </row>
    <row r="17720" spans="9:13" x14ac:dyDescent="0.25">
      <c r="I17720">
        <v>28713</v>
      </c>
      <c r="J17720" t="s">
        <v>406</v>
      </c>
      <c r="K17720" t="s">
        <v>853</v>
      </c>
      <c r="L17720" s="82">
        <v>25168</v>
      </c>
      <c r="M17720" t="s">
        <v>18875</v>
      </c>
    </row>
    <row r="17721" spans="9:13" x14ac:dyDescent="0.25">
      <c r="I17721">
        <v>28714</v>
      </c>
      <c r="J17721" t="s">
        <v>350</v>
      </c>
      <c r="K17721" t="s">
        <v>873</v>
      </c>
      <c r="L17721" s="82">
        <v>24279</v>
      </c>
      <c r="M17721" t="s">
        <v>18876</v>
      </c>
    </row>
    <row r="17722" spans="9:13" x14ac:dyDescent="0.25">
      <c r="I17722">
        <v>28715</v>
      </c>
      <c r="J17722" t="s">
        <v>284</v>
      </c>
      <c r="K17722" t="s">
        <v>940</v>
      </c>
      <c r="L17722" s="82">
        <v>24004</v>
      </c>
      <c r="M17722" t="s">
        <v>18877</v>
      </c>
    </row>
    <row r="17723" spans="9:13" x14ac:dyDescent="0.25">
      <c r="I17723">
        <v>28716</v>
      </c>
      <c r="J17723" t="s">
        <v>410</v>
      </c>
      <c r="K17723" t="s">
        <v>856</v>
      </c>
      <c r="L17723" s="82">
        <v>23932</v>
      </c>
      <c r="M17723" t="s">
        <v>18878</v>
      </c>
    </row>
    <row r="17724" spans="9:13" x14ac:dyDescent="0.25">
      <c r="I17724">
        <v>28717</v>
      </c>
      <c r="J17724" t="s">
        <v>390</v>
      </c>
      <c r="K17724" t="s">
        <v>895</v>
      </c>
      <c r="L17724" s="82">
        <v>23944</v>
      </c>
      <c r="M17724" t="s">
        <v>18879</v>
      </c>
    </row>
    <row r="17725" spans="9:13" x14ac:dyDescent="0.25">
      <c r="I17725">
        <v>28718</v>
      </c>
      <c r="J17725" t="s">
        <v>638</v>
      </c>
      <c r="K17725" t="s">
        <v>961</v>
      </c>
      <c r="L17725" s="82">
        <v>23827</v>
      </c>
      <c r="M17725" t="s">
        <v>18880</v>
      </c>
    </row>
    <row r="17726" spans="9:13" x14ac:dyDescent="0.25">
      <c r="I17726">
        <v>28719</v>
      </c>
      <c r="J17726" t="s">
        <v>702</v>
      </c>
      <c r="K17726" t="s">
        <v>908</v>
      </c>
      <c r="L17726" s="82">
        <v>24946</v>
      </c>
      <c r="M17726" t="s">
        <v>18881</v>
      </c>
    </row>
    <row r="17727" spans="9:13" x14ac:dyDescent="0.25">
      <c r="I17727">
        <v>28720</v>
      </c>
      <c r="J17727" t="s">
        <v>721</v>
      </c>
      <c r="K17727" t="s">
        <v>899</v>
      </c>
      <c r="L17727" s="82">
        <v>23890</v>
      </c>
      <c r="M17727" t="s">
        <v>18882</v>
      </c>
    </row>
    <row r="17728" spans="9:13" x14ac:dyDescent="0.25">
      <c r="I17728">
        <v>28721</v>
      </c>
      <c r="J17728" t="s">
        <v>193</v>
      </c>
      <c r="K17728" t="s">
        <v>900</v>
      </c>
      <c r="L17728" s="82">
        <v>23623</v>
      </c>
      <c r="M17728" t="s">
        <v>18883</v>
      </c>
    </row>
    <row r="17729" spans="9:13" x14ac:dyDescent="0.25">
      <c r="I17729">
        <v>28722</v>
      </c>
      <c r="J17729" t="s">
        <v>655</v>
      </c>
      <c r="K17729" t="s">
        <v>852</v>
      </c>
      <c r="L17729" s="82">
        <v>26990</v>
      </c>
      <c r="M17729" t="s">
        <v>18884</v>
      </c>
    </row>
    <row r="17730" spans="9:13" x14ac:dyDescent="0.25">
      <c r="I17730">
        <v>28723</v>
      </c>
      <c r="J17730" t="s">
        <v>229</v>
      </c>
      <c r="K17730" t="s">
        <v>821</v>
      </c>
      <c r="L17730" s="82">
        <v>26960</v>
      </c>
      <c r="M17730" t="s">
        <v>18885</v>
      </c>
    </row>
    <row r="17731" spans="9:13" x14ac:dyDescent="0.25">
      <c r="I17731">
        <v>28724</v>
      </c>
      <c r="J17731" t="s">
        <v>677</v>
      </c>
      <c r="K17731" t="s">
        <v>878</v>
      </c>
      <c r="L17731" s="82">
        <v>27309</v>
      </c>
      <c r="M17731" t="s">
        <v>18886</v>
      </c>
    </row>
    <row r="17732" spans="9:13" x14ac:dyDescent="0.25">
      <c r="I17732">
        <v>28725</v>
      </c>
      <c r="J17732" t="s">
        <v>278</v>
      </c>
      <c r="K17732" t="s">
        <v>834</v>
      </c>
      <c r="L17732" s="82">
        <v>27312</v>
      </c>
      <c r="M17732" t="s">
        <v>18887</v>
      </c>
    </row>
    <row r="17733" spans="9:13" x14ac:dyDescent="0.25">
      <c r="I17733">
        <v>28726</v>
      </c>
      <c r="J17733" t="s">
        <v>407</v>
      </c>
      <c r="K17733" t="s">
        <v>877</v>
      </c>
      <c r="L17733" s="82">
        <v>29388</v>
      </c>
      <c r="M17733" t="s">
        <v>18888</v>
      </c>
    </row>
    <row r="17734" spans="9:13" x14ac:dyDescent="0.25">
      <c r="I17734">
        <v>28727</v>
      </c>
      <c r="J17734" t="s">
        <v>423</v>
      </c>
      <c r="K17734" t="s">
        <v>990</v>
      </c>
      <c r="L17734" s="82">
        <v>29526</v>
      </c>
      <c r="M17734" t="s">
        <v>18889</v>
      </c>
    </row>
    <row r="17735" spans="9:13" x14ac:dyDescent="0.25">
      <c r="I17735">
        <v>28728</v>
      </c>
      <c r="J17735" t="s">
        <v>557</v>
      </c>
      <c r="K17735" t="s">
        <v>909</v>
      </c>
      <c r="L17735" s="82">
        <v>29263</v>
      </c>
      <c r="M17735" t="s">
        <v>18890</v>
      </c>
    </row>
    <row r="17736" spans="9:13" x14ac:dyDescent="0.25">
      <c r="I17736">
        <v>28729</v>
      </c>
      <c r="J17736" t="s">
        <v>644</v>
      </c>
      <c r="K17736" t="s">
        <v>966</v>
      </c>
      <c r="L17736" s="82">
        <v>29449</v>
      </c>
      <c r="M17736" t="s">
        <v>18891</v>
      </c>
    </row>
    <row r="17737" spans="9:13" x14ac:dyDescent="0.25">
      <c r="I17737">
        <v>28730</v>
      </c>
      <c r="J17737" t="s">
        <v>275</v>
      </c>
      <c r="K17737" t="s">
        <v>924</v>
      </c>
      <c r="L17737" s="82">
        <v>29148</v>
      </c>
      <c r="M17737" t="s">
        <v>18892</v>
      </c>
    </row>
    <row r="17738" spans="9:13" x14ac:dyDescent="0.25">
      <c r="I17738">
        <v>28731</v>
      </c>
      <c r="J17738" t="s">
        <v>440</v>
      </c>
      <c r="K17738" t="s">
        <v>981</v>
      </c>
      <c r="L17738" s="82">
        <v>27104</v>
      </c>
      <c r="M17738" t="s">
        <v>18893</v>
      </c>
    </row>
    <row r="17739" spans="9:13" x14ac:dyDescent="0.25">
      <c r="I17739">
        <v>28732</v>
      </c>
      <c r="J17739" t="s">
        <v>248</v>
      </c>
      <c r="K17739" t="s">
        <v>821</v>
      </c>
      <c r="L17739" s="82">
        <v>27108</v>
      </c>
      <c r="M17739" t="s">
        <v>18894</v>
      </c>
    </row>
    <row r="17740" spans="9:13" x14ac:dyDescent="0.25">
      <c r="I17740">
        <v>28733</v>
      </c>
      <c r="J17740" t="s">
        <v>184</v>
      </c>
      <c r="K17740" t="s">
        <v>851</v>
      </c>
      <c r="L17740" s="82">
        <v>27303</v>
      </c>
      <c r="M17740" t="s">
        <v>18895</v>
      </c>
    </row>
    <row r="17741" spans="9:13" x14ac:dyDescent="0.25">
      <c r="I17741">
        <v>28734</v>
      </c>
      <c r="J17741" t="s">
        <v>471</v>
      </c>
      <c r="K17741" t="s">
        <v>849</v>
      </c>
      <c r="L17741" s="82">
        <v>27164</v>
      </c>
      <c r="M17741" t="s">
        <v>18896</v>
      </c>
    </row>
    <row r="17742" spans="9:13" x14ac:dyDescent="0.25">
      <c r="I17742">
        <v>28735</v>
      </c>
      <c r="J17742" t="s">
        <v>497</v>
      </c>
      <c r="K17742" t="s">
        <v>363</v>
      </c>
      <c r="L17742" s="82">
        <v>26943</v>
      </c>
      <c r="M17742" t="s">
        <v>18897</v>
      </c>
    </row>
    <row r="17743" spans="9:13" x14ac:dyDescent="0.25">
      <c r="I17743">
        <v>28736</v>
      </c>
      <c r="J17743" t="s">
        <v>649</v>
      </c>
      <c r="K17743" t="s">
        <v>878</v>
      </c>
      <c r="L17743" s="82">
        <v>26777</v>
      </c>
      <c r="M17743" t="s">
        <v>18898</v>
      </c>
    </row>
    <row r="17744" spans="9:13" x14ac:dyDescent="0.25">
      <c r="I17744">
        <v>28737</v>
      </c>
      <c r="J17744" t="s">
        <v>149</v>
      </c>
      <c r="K17744" t="s">
        <v>900</v>
      </c>
      <c r="L17744" s="82">
        <v>26380</v>
      </c>
      <c r="M17744" t="s">
        <v>18899</v>
      </c>
    </row>
    <row r="17745" spans="9:13" x14ac:dyDescent="0.25">
      <c r="I17745">
        <v>28738</v>
      </c>
      <c r="J17745" t="s">
        <v>642</v>
      </c>
      <c r="K17745" t="s">
        <v>938</v>
      </c>
      <c r="L17745" s="82">
        <v>26381</v>
      </c>
      <c r="M17745" t="s">
        <v>18900</v>
      </c>
    </row>
    <row r="17746" spans="9:13" x14ac:dyDescent="0.25">
      <c r="I17746">
        <v>28739</v>
      </c>
      <c r="J17746" t="s">
        <v>361</v>
      </c>
      <c r="K17746" t="s">
        <v>944</v>
      </c>
      <c r="L17746" s="82">
        <v>26745</v>
      </c>
      <c r="M17746" t="s">
        <v>18901</v>
      </c>
    </row>
    <row r="17747" spans="9:13" x14ac:dyDescent="0.25">
      <c r="I17747">
        <v>28740</v>
      </c>
      <c r="J17747" t="s">
        <v>429</v>
      </c>
      <c r="K17747" t="s">
        <v>196</v>
      </c>
      <c r="L17747" s="82">
        <v>26759</v>
      </c>
      <c r="M17747" t="s">
        <v>18902</v>
      </c>
    </row>
    <row r="17748" spans="9:13" x14ac:dyDescent="0.25">
      <c r="I17748">
        <v>28741</v>
      </c>
      <c r="J17748" t="s">
        <v>613</v>
      </c>
      <c r="K17748" t="s">
        <v>855</v>
      </c>
      <c r="L17748" s="82">
        <v>26958</v>
      </c>
      <c r="M17748" t="s">
        <v>18903</v>
      </c>
    </row>
    <row r="17749" spans="9:13" x14ac:dyDescent="0.25">
      <c r="I17749">
        <v>28742</v>
      </c>
      <c r="J17749" t="s">
        <v>439</v>
      </c>
      <c r="K17749" t="s">
        <v>954</v>
      </c>
      <c r="L17749" s="82">
        <v>26721</v>
      </c>
      <c r="M17749" t="s">
        <v>18904</v>
      </c>
    </row>
    <row r="17750" spans="9:13" x14ac:dyDescent="0.25">
      <c r="I17750">
        <v>28743</v>
      </c>
      <c r="J17750" t="s">
        <v>596</v>
      </c>
      <c r="K17750" t="s">
        <v>928</v>
      </c>
      <c r="L17750" s="82">
        <v>5617</v>
      </c>
      <c r="M17750" t="s">
        <v>18905</v>
      </c>
    </row>
    <row r="17751" spans="9:13" x14ac:dyDescent="0.25">
      <c r="I17751">
        <v>28744</v>
      </c>
      <c r="J17751" t="s">
        <v>347</v>
      </c>
      <c r="K17751" t="s">
        <v>967</v>
      </c>
      <c r="L17751" s="82">
        <v>26485</v>
      </c>
      <c r="M17751" t="s">
        <v>18906</v>
      </c>
    </row>
    <row r="17752" spans="9:13" x14ac:dyDescent="0.25">
      <c r="I17752">
        <v>28745</v>
      </c>
      <c r="J17752" t="s">
        <v>487</v>
      </c>
      <c r="K17752" t="s">
        <v>1003</v>
      </c>
      <c r="L17752" s="82">
        <v>26170</v>
      </c>
      <c r="M17752" t="s">
        <v>18907</v>
      </c>
    </row>
    <row r="17753" spans="9:13" x14ac:dyDescent="0.25">
      <c r="I17753">
        <v>28746</v>
      </c>
      <c r="J17753" t="s">
        <v>531</v>
      </c>
      <c r="K17753" t="s">
        <v>826</v>
      </c>
      <c r="L17753" s="82">
        <v>26243</v>
      </c>
      <c r="M17753" t="s">
        <v>18908</v>
      </c>
    </row>
    <row r="17754" spans="9:13" x14ac:dyDescent="0.25">
      <c r="I17754">
        <v>28747</v>
      </c>
      <c r="J17754" t="s">
        <v>375</v>
      </c>
      <c r="K17754" t="s">
        <v>854</v>
      </c>
      <c r="L17754" s="82">
        <v>26081</v>
      </c>
      <c r="M17754" t="s">
        <v>18909</v>
      </c>
    </row>
    <row r="17755" spans="9:13" x14ac:dyDescent="0.25">
      <c r="I17755">
        <v>28748</v>
      </c>
      <c r="J17755" t="s">
        <v>596</v>
      </c>
      <c r="K17755" t="s">
        <v>986</v>
      </c>
      <c r="L17755" s="82">
        <v>26211</v>
      </c>
      <c r="M17755" t="s">
        <v>18910</v>
      </c>
    </row>
    <row r="17756" spans="9:13" x14ac:dyDescent="0.25">
      <c r="I17756">
        <v>28749</v>
      </c>
      <c r="J17756" t="s">
        <v>406</v>
      </c>
      <c r="K17756" t="s">
        <v>872</v>
      </c>
      <c r="L17756" s="82">
        <v>26580</v>
      </c>
      <c r="M17756" t="s">
        <v>18911</v>
      </c>
    </row>
    <row r="17757" spans="9:13" x14ac:dyDescent="0.25">
      <c r="I17757">
        <v>28750</v>
      </c>
      <c r="J17757" t="s">
        <v>369</v>
      </c>
      <c r="K17757" t="s">
        <v>938</v>
      </c>
      <c r="L17757" s="82">
        <v>26655</v>
      </c>
      <c r="M17757" t="s">
        <v>18912</v>
      </c>
    </row>
    <row r="17758" spans="9:13" x14ac:dyDescent="0.25">
      <c r="I17758">
        <v>28751</v>
      </c>
      <c r="J17758" t="s">
        <v>533</v>
      </c>
      <c r="K17758" t="s">
        <v>1159</v>
      </c>
      <c r="L17758" s="82">
        <v>26447</v>
      </c>
      <c r="M17758" t="s">
        <v>18913</v>
      </c>
    </row>
    <row r="17759" spans="9:13" x14ac:dyDescent="0.25">
      <c r="I17759">
        <v>28752</v>
      </c>
      <c r="J17759" t="s">
        <v>419</v>
      </c>
      <c r="K17759" t="s">
        <v>981</v>
      </c>
      <c r="L17759" s="82">
        <v>26620</v>
      </c>
      <c r="M17759" t="s">
        <v>18914</v>
      </c>
    </row>
    <row r="17760" spans="9:13" x14ac:dyDescent="0.25">
      <c r="I17760">
        <v>28753</v>
      </c>
      <c r="J17760" t="s">
        <v>609</v>
      </c>
      <c r="K17760" t="s">
        <v>830</v>
      </c>
      <c r="L17760" s="82">
        <v>26123</v>
      </c>
      <c r="M17760" t="s">
        <v>18915</v>
      </c>
    </row>
    <row r="17761" spans="9:13" x14ac:dyDescent="0.25">
      <c r="I17761">
        <v>28754</v>
      </c>
      <c r="J17761" t="s">
        <v>238</v>
      </c>
      <c r="K17761" t="s">
        <v>863</v>
      </c>
      <c r="L17761" s="82">
        <v>26048</v>
      </c>
      <c r="M17761" t="s">
        <v>18916</v>
      </c>
    </row>
    <row r="17762" spans="9:13" x14ac:dyDescent="0.25">
      <c r="I17762">
        <v>28755</v>
      </c>
      <c r="J17762" t="s">
        <v>380</v>
      </c>
      <c r="K17762" t="s">
        <v>854</v>
      </c>
      <c r="L17762" s="82">
        <v>26078</v>
      </c>
      <c r="M17762" t="s">
        <v>18917</v>
      </c>
    </row>
    <row r="17763" spans="9:13" x14ac:dyDescent="0.25">
      <c r="I17763">
        <v>28756</v>
      </c>
      <c r="J17763" t="s">
        <v>481</v>
      </c>
      <c r="K17763" t="s">
        <v>1160</v>
      </c>
      <c r="L17763" s="82">
        <v>25720</v>
      </c>
      <c r="M17763" t="s">
        <v>18918</v>
      </c>
    </row>
    <row r="17764" spans="9:13" x14ac:dyDescent="0.25">
      <c r="I17764">
        <v>28757</v>
      </c>
      <c r="J17764" t="s">
        <v>715</v>
      </c>
      <c r="K17764" t="s">
        <v>932</v>
      </c>
      <c r="L17764" s="82">
        <v>26196</v>
      </c>
      <c r="M17764" t="s">
        <v>18919</v>
      </c>
    </row>
    <row r="17765" spans="9:13" x14ac:dyDescent="0.25">
      <c r="I17765">
        <v>28758</v>
      </c>
      <c r="J17765" t="s">
        <v>474</v>
      </c>
      <c r="K17765" t="s">
        <v>932</v>
      </c>
      <c r="L17765" s="82">
        <v>26153</v>
      </c>
      <c r="M17765" t="s">
        <v>18920</v>
      </c>
    </row>
    <row r="17766" spans="9:13" x14ac:dyDescent="0.25">
      <c r="I17766">
        <v>28759</v>
      </c>
      <c r="J17766" t="s">
        <v>268</v>
      </c>
      <c r="K17766" t="s">
        <v>911</v>
      </c>
      <c r="L17766" s="82">
        <v>26026</v>
      </c>
      <c r="M17766" t="s">
        <v>18921</v>
      </c>
    </row>
    <row r="17767" spans="9:13" x14ac:dyDescent="0.25">
      <c r="I17767">
        <v>28760</v>
      </c>
      <c r="J17767" t="s">
        <v>227</v>
      </c>
      <c r="K17767" t="s">
        <v>995</v>
      </c>
      <c r="L17767" s="82">
        <v>27718</v>
      </c>
      <c r="M17767" t="s">
        <v>18922</v>
      </c>
    </row>
    <row r="17768" spans="9:13" x14ac:dyDescent="0.25">
      <c r="I17768">
        <v>28761</v>
      </c>
      <c r="J17768" t="s">
        <v>345</v>
      </c>
      <c r="K17768" t="s">
        <v>942</v>
      </c>
      <c r="L17768" s="82">
        <v>27686</v>
      </c>
      <c r="M17768" t="s">
        <v>18923</v>
      </c>
    </row>
    <row r="17769" spans="9:13" x14ac:dyDescent="0.25">
      <c r="I17769">
        <v>28762</v>
      </c>
      <c r="J17769" t="s">
        <v>517</v>
      </c>
      <c r="K17769" t="s">
        <v>875</v>
      </c>
      <c r="L17769" s="82">
        <v>27345</v>
      </c>
      <c r="M17769" t="s">
        <v>18924</v>
      </c>
    </row>
    <row r="17770" spans="9:13" x14ac:dyDescent="0.25">
      <c r="I17770">
        <v>28763</v>
      </c>
      <c r="J17770" t="s">
        <v>668</v>
      </c>
      <c r="K17770" t="s">
        <v>970</v>
      </c>
      <c r="L17770" s="82">
        <v>27233</v>
      </c>
      <c r="M17770" t="s">
        <v>18925</v>
      </c>
    </row>
    <row r="17771" spans="9:13" x14ac:dyDescent="0.25">
      <c r="I17771">
        <v>28764</v>
      </c>
      <c r="J17771" t="s">
        <v>372</v>
      </c>
      <c r="K17771" t="s">
        <v>896</v>
      </c>
      <c r="L17771" s="82">
        <v>27070</v>
      </c>
      <c r="M17771" t="s">
        <v>18926</v>
      </c>
    </row>
    <row r="17772" spans="9:13" x14ac:dyDescent="0.25">
      <c r="I17772">
        <v>28765</v>
      </c>
      <c r="J17772" t="s">
        <v>232</v>
      </c>
      <c r="K17772" t="s">
        <v>959</v>
      </c>
      <c r="L17772" s="82">
        <v>27085</v>
      </c>
      <c r="M17772" t="s">
        <v>18927</v>
      </c>
    </row>
    <row r="17773" spans="9:13" x14ac:dyDescent="0.25">
      <c r="I17773">
        <v>28766</v>
      </c>
      <c r="J17773" t="s">
        <v>533</v>
      </c>
      <c r="K17773" t="s">
        <v>999</v>
      </c>
      <c r="L17773" s="82">
        <v>27428</v>
      </c>
      <c r="M17773" t="s">
        <v>18928</v>
      </c>
    </row>
    <row r="17774" spans="9:13" x14ac:dyDescent="0.25">
      <c r="I17774">
        <v>28767</v>
      </c>
      <c r="J17774" t="s">
        <v>201</v>
      </c>
      <c r="K17774" t="s">
        <v>975</v>
      </c>
      <c r="L17774" s="82">
        <v>27633</v>
      </c>
      <c r="M17774" t="s">
        <v>18929</v>
      </c>
    </row>
    <row r="17775" spans="9:13" x14ac:dyDescent="0.25">
      <c r="I17775">
        <v>28768</v>
      </c>
      <c r="J17775" t="s">
        <v>612</v>
      </c>
      <c r="K17775" t="s">
        <v>932</v>
      </c>
      <c r="L17775" s="82">
        <v>24292</v>
      </c>
      <c r="M17775" t="s">
        <v>18930</v>
      </c>
    </row>
    <row r="17776" spans="9:13" x14ac:dyDescent="0.25">
      <c r="I17776">
        <v>28769</v>
      </c>
      <c r="J17776" t="s">
        <v>271</v>
      </c>
      <c r="K17776" t="s">
        <v>940</v>
      </c>
      <c r="L17776" s="82">
        <v>24357</v>
      </c>
      <c r="M17776" t="s">
        <v>18931</v>
      </c>
    </row>
    <row r="17777" spans="9:13" x14ac:dyDescent="0.25">
      <c r="I17777">
        <v>28770</v>
      </c>
      <c r="J17777" t="s">
        <v>485</v>
      </c>
      <c r="K17777" t="s">
        <v>283</v>
      </c>
      <c r="L17777" s="82">
        <v>24290</v>
      </c>
      <c r="M17777" t="s">
        <v>18932</v>
      </c>
    </row>
    <row r="17778" spans="9:13" x14ac:dyDescent="0.25">
      <c r="I17778">
        <v>28771</v>
      </c>
      <c r="J17778" t="s">
        <v>450</v>
      </c>
      <c r="K17778" t="s">
        <v>171</v>
      </c>
      <c r="L17778" s="82">
        <v>19944</v>
      </c>
      <c r="M17778" t="s">
        <v>18933</v>
      </c>
    </row>
    <row r="17779" spans="9:13" x14ac:dyDescent="0.25">
      <c r="I17779">
        <v>28772</v>
      </c>
      <c r="J17779" t="s">
        <v>703</v>
      </c>
      <c r="K17779" t="s">
        <v>926</v>
      </c>
      <c r="L17779" s="82">
        <v>19841</v>
      </c>
      <c r="M17779" t="s">
        <v>18934</v>
      </c>
    </row>
    <row r="17780" spans="9:13" x14ac:dyDescent="0.25">
      <c r="I17780">
        <v>28773</v>
      </c>
      <c r="J17780" t="s">
        <v>580</v>
      </c>
      <c r="K17780" t="s">
        <v>964</v>
      </c>
      <c r="L17780" s="82">
        <v>19994</v>
      </c>
      <c r="M17780" t="s">
        <v>18935</v>
      </c>
    </row>
    <row r="17781" spans="9:13" x14ac:dyDescent="0.25">
      <c r="I17781">
        <v>28774</v>
      </c>
      <c r="J17781" t="s">
        <v>242</v>
      </c>
      <c r="K17781" t="s">
        <v>1036</v>
      </c>
      <c r="L17781" s="82">
        <v>19865</v>
      </c>
      <c r="M17781" t="s">
        <v>18936</v>
      </c>
    </row>
    <row r="17782" spans="9:13" x14ac:dyDescent="0.25">
      <c r="I17782">
        <v>28775</v>
      </c>
      <c r="J17782" t="s">
        <v>363</v>
      </c>
      <c r="K17782" t="s">
        <v>884</v>
      </c>
      <c r="L17782" s="82">
        <v>19870</v>
      </c>
      <c r="M17782" t="s">
        <v>18937</v>
      </c>
    </row>
    <row r="17783" spans="9:13" x14ac:dyDescent="0.25">
      <c r="I17783">
        <v>28776</v>
      </c>
      <c r="J17783" t="s">
        <v>232</v>
      </c>
      <c r="K17783" t="s">
        <v>936</v>
      </c>
      <c r="L17783" s="82">
        <v>20373</v>
      </c>
      <c r="M17783" t="s">
        <v>18938</v>
      </c>
    </row>
    <row r="17784" spans="9:13" x14ac:dyDescent="0.25">
      <c r="I17784">
        <v>28777</v>
      </c>
      <c r="J17784" t="s">
        <v>643</v>
      </c>
      <c r="K17784" t="s">
        <v>928</v>
      </c>
      <c r="L17784" s="82">
        <v>20257</v>
      </c>
      <c r="M17784" t="s">
        <v>18939</v>
      </c>
    </row>
    <row r="17785" spans="9:13" x14ac:dyDescent="0.25">
      <c r="I17785">
        <v>28778</v>
      </c>
      <c r="J17785" t="s">
        <v>287</v>
      </c>
      <c r="K17785" t="s">
        <v>991</v>
      </c>
      <c r="L17785" s="82">
        <v>20342</v>
      </c>
      <c r="M17785" t="s">
        <v>18940</v>
      </c>
    </row>
    <row r="17786" spans="9:13" x14ac:dyDescent="0.25">
      <c r="I17786">
        <v>28779</v>
      </c>
      <c r="J17786" t="s">
        <v>363</v>
      </c>
      <c r="K17786" t="s">
        <v>874</v>
      </c>
      <c r="L17786" s="82">
        <v>20194</v>
      </c>
      <c r="M17786" t="s">
        <v>18941</v>
      </c>
    </row>
    <row r="17787" spans="9:13" x14ac:dyDescent="0.25">
      <c r="I17787">
        <v>28780</v>
      </c>
      <c r="J17787" t="s">
        <v>268</v>
      </c>
      <c r="K17787" t="s">
        <v>913</v>
      </c>
      <c r="L17787" s="82">
        <v>20461</v>
      </c>
      <c r="M17787" t="s">
        <v>18942</v>
      </c>
    </row>
    <row r="17788" spans="9:13" x14ac:dyDescent="0.25">
      <c r="I17788">
        <v>28781</v>
      </c>
      <c r="J17788" t="s">
        <v>562</v>
      </c>
      <c r="K17788" t="s">
        <v>955</v>
      </c>
      <c r="L17788" s="82">
        <v>20590</v>
      </c>
      <c r="M17788" t="s">
        <v>18943</v>
      </c>
    </row>
    <row r="17789" spans="9:13" x14ac:dyDescent="0.25">
      <c r="I17789">
        <v>28782</v>
      </c>
      <c r="J17789" t="s">
        <v>509</v>
      </c>
      <c r="K17789" t="s">
        <v>933</v>
      </c>
      <c r="L17789" s="82">
        <v>20525</v>
      </c>
      <c r="M17789" t="s">
        <v>18944</v>
      </c>
    </row>
    <row r="17790" spans="9:13" x14ac:dyDescent="0.25">
      <c r="I17790">
        <v>28783</v>
      </c>
      <c r="J17790" t="s">
        <v>585</v>
      </c>
      <c r="K17790" t="s">
        <v>911</v>
      </c>
      <c r="L17790" s="82">
        <v>21007</v>
      </c>
      <c r="M17790" t="s">
        <v>18945</v>
      </c>
    </row>
    <row r="17791" spans="9:13" x14ac:dyDescent="0.25">
      <c r="I17791">
        <v>28784</v>
      </c>
      <c r="J17791" t="s">
        <v>471</v>
      </c>
      <c r="K17791" t="s">
        <v>977</v>
      </c>
      <c r="L17791" s="82">
        <v>21176</v>
      </c>
      <c r="M17791" t="s">
        <v>18946</v>
      </c>
    </row>
    <row r="17792" spans="9:13" x14ac:dyDescent="0.25">
      <c r="I17792">
        <v>28785</v>
      </c>
      <c r="J17792" t="s">
        <v>299</v>
      </c>
      <c r="K17792" t="s">
        <v>940</v>
      </c>
      <c r="L17792" s="82">
        <v>21060</v>
      </c>
      <c r="M17792" t="s">
        <v>18947</v>
      </c>
    </row>
    <row r="17793" spans="9:13" x14ac:dyDescent="0.25">
      <c r="I17793">
        <v>28786</v>
      </c>
      <c r="J17793" t="s">
        <v>439</v>
      </c>
      <c r="K17793" t="s">
        <v>951</v>
      </c>
      <c r="L17793" s="82">
        <v>21024</v>
      </c>
      <c r="M17793" t="s">
        <v>18948</v>
      </c>
    </row>
    <row r="17794" spans="9:13" x14ac:dyDescent="0.25">
      <c r="I17794">
        <v>28787</v>
      </c>
      <c r="J17794" t="s">
        <v>294</v>
      </c>
      <c r="K17794" t="s">
        <v>928</v>
      </c>
      <c r="L17794" s="82">
        <v>20915</v>
      </c>
      <c r="M17794" t="s">
        <v>18949</v>
      </c>
    </row>
    <row r="17795" spans="9:13" x14ac:dyDescent="0.25">
      <c r="I17795">
        <v>28788</v>
      </c>
      <c r="J17795" t="s">
        <v>418</v>
      </c>
      <c r="K17795" t="s">
        <v>930</v>
      </c>
      <c r="L17795" s="82">
        <v>21102</v>
      </c>
      <c r="M17795" t="s">
        <v>18950</v>
      </c>
    </row>
    <row r="17796" spans="9:13" x14ac:dyDescent="0.25">
      <c r="I17796">
        <v>28789</v>
      </c>
      <c r="J17796" t="s">
        <v>366</v>
      </c>
      <c r="K17796" t="s">
        <v>842</v>
      </c>
      <c r="L17796" s="82">
        <v>20890</v>
      </c>
      <c r="M17796" t="s">
        <v>18951</v>
      </c>
    </row>
    <row r="17797" spans="9:13" x14ac:dyDescent="0.25">
      <c r="I17797">
        <v>28790</v>
      </c>
      <c r="J17797" t="s">
        <v>170</v>
      </c>
      <c r="K17797" t="s">
        <v>933</v>
      </c>
      <c r="L17797" s="82">
        <v>21407</v>
      </c>
      <c r="M17797" t="s">
        <v>18952</v>
      </c>
    </row>
    <row r="17798" spans="9:13" x14ac:dyDescent="0.25">
      <c r="I17798">
        <v>28791</v>
      </c>
      <c r="J17798" t="s">
        <v>530</v>
      </c>
      <c r="K17798" t="s">
        <v>1060</v>
      </c>
      <c r="L17798" s="82">
        <v>21371</v>
      </c>
      <c r="M17798" t="s">
        <v>18953</v>
      </c>
    </row>
    <row r="17799" spans="9:13" x14ac:dyDescent="0.25">
      <c r="I17799">
        <v>28792</v>
      </c>
      <c r="J17799" t="s">
        <v>351</v>
      </c>
      <c r="K17799" t="s">
        <v>852</v>
      </c>
      <c r="L17799" s="82">
        <v>21253</v>
      </c>
      <c r="M17799" t="s">
        <v>18954</v>
      </c>
    </row>
    <row r="17800" spans="9:13" x14ac:dyDescent="0.25">
      <c r="I17800">
        <v>28793</v>
      </c>
      <c r="J17800" t="s">
        <v>686</v>
      </c>
      <c r="K17800" t="s">
        <v>477</v>
      </c>
      <c r="L17800" s="82">
        <v>21319</v>
      </c>
      <c r="M17800" t="s">
        <v>18955</v>
      </c>
    </row>
    <row r="17801" spans="9:13" x14ac:dyDescent="0.25">
      <c r="I17801">
        <v>28794</v>
      </c>
      <c r="J17801" t="s">
        <v>531</v>
      </c>
      <c r="K17801" t="s">
        <v>935</v>
      </c>
      <c r="L17801" s="82">
        <v>21855</v>
      </c>
      <c r="M17801" t="s">
        <v>18956</v>
      </c>
    </row>
    <row r="17802" spans="9:13" x14ac:dyDescent="0.25">
      <c r="I17802">
        <v>28795</v>
      </c>
      <c r="J17802" t="s">
        <v>186</v>
      </c>
      <c r="K17802" t="s">
        <v>698</v>
      </c>
      <c r="L17802" s="82">
        <v>21564</v>
      </c>
      <c r="M17802" t="s">
        <v>18957</v>
      </c>
    </row>
    <row r="17803" spans="9:13" x14ac:dyDescent="0.25">
      <c r="I17803">
        <v>28796</v>
      </c>
      <c r="J17803" t="s">
        <v>355</v>
      </c>
      <c r="K17803" t="s">
        <v>918</v>
      </c>
      <c r="L17803" s="82">
        <v>21848</v>
      </c>
      <c r="M17803" t="s">
        <v>18958</v>
      </c>
    </row>
    <row r="17804" spans="9:13" x14ac:dyDescent="0.25">
      <c r="I17804">
        <v>28797</v>
      </c>
      <c r="J17804" t="s">
        <v>318</v>
      </c>
      <c r="K17804" t="s">
        <v>928</v>
      </c>
      <c r="L17804" s="82">
        <v>21841</v>
      </c>
      <c r="M17804" t="s">
        <v>18959</v>
      </c>
    </row>
    <row r="17805" spans="9:13" x14ac:dyDescent="0.25">
      <c r="I17805">
        <v>28798</v>
      </c>
      <c r="J17805" t="s">
        <v>527</v>
      </c>
      <c r="K17805" t="s">
        <v>888</v>
      </c>
      <c r="L17805" s="82">
        <v>21718</v>
      </c>
      <c r="M17805" t="s">
        <v>18960</v>
      </c>
    </row>
    <row r="17806" spans="9:13" x14ac:dyDescent="0.25">
      <c r="I17806">
        <v>28799</v>
      </c>
      <c r="J17806" t="s">
        <v>323</v>
      </c>
      <c r="K17806" t="s">
        <v>615</v>
      </c>
      <c r="L17806" s="82">
        <v>21715</v>
      </c>
      <c r="M17806" t="s">
        <v>18961</v>
      </c>
    </row>
    <row r="17807" spans="9:13" x14ac:dyDescent="0.25">
      <c r="I17807">
        <v>28800</v>
      </c>
      <c r="J17807" t="s">
        <v>298</v>
      </c>
      <c r="K17807" t="s">
        <v>860</v>
      </c>
      <c r="L17807" s="82">
        <v>21616</v>
      </c>
      <c r="M17807" t="s">
        <v>18962</v>
      </c>
    </row>
    <row r="17808" spans="9:13" x14ac:dyDescent="0.25">
      <c r="I17808">
        <v>28801</v>
      </c>
      <c r="J17808" t="s">
        <v>341</v>
      </c>
      <c r="K17808" t="s">
        <v>995</v>
      </c>
      <c r="L17808" s="82">
        <v>26524</v>
      </c>
      <c r="M17808" t="s">
        <v>18963</v>
      </c>
    </row>
    <row r="17809" spans="9:13" x14ac:dyDescent="0.25">
      <c r="I17809">
        <v>28802</v>
      </c>
      <c r="J17809" t="s">
        <v>313</v>
      </c>
      <c r="K17809" t="s">
        <v>615</v>
      </c>
      <c r="L17809" s="82">
        <v>26558</v>
      </c>
      <c r="M17809" t="s">
        <v>18964</v>
      </c>
    </row>
    <row r="17810" spans="9:13" x14ac:dyDescent="0.25">
      <c r="I17810">
        <v>28803</v>
      </c>
      <c r="J17810" t="s">
        <v>500</v>
      </c>
      <c r="K17810" t="s">
        <v>843</v>
      </c>
      <c r="L17810" s="82">
        <v>26302</v>
      </c>
      <c r="M17810" t="s">
        <v>18965</v>
      </c>
    </row>
    <row r="17811" spans="9:13" x14ac:dyDescent="0.25">
      <c r="I17811">
        <v>28804</v>
      </c>
      <c r="J17811" t="s">
        <v>164</v>
      </c>
      <c r="K17811" t="s">
        <v>698</v>
      </c>
      <c r="L17811" s="82">
        <v>26646</v>
      </c>
      <c r="M17811" t="s">
        <v>18966</v>
      </c>
    </row>
    <row r="17812" spans="9:13" x14ac:dyDescent="0.25">
      <c r="I17812">
        <v>28805</v>
      </c>
      <c r="J17812" t="s">
        <v>720</v>
      </c>
      <c r="K17812" t="s">
        <v>835</v>
      </c>
      <c r="L17812" s="82">
        <v>26531</v>
      </c>
      <c r="M17812" t="s">
        <v>18967</v>
      </c>
    </row>
    <row r="17813" spans="9:13" x14ac:dyDescent="0.25">
      <c r="I17813">
        <v>28806</v>
      </c>
      <c r="J17813" t="s">
        <v>519</v>
      </c>
      <c r="K17813" t="s">
        <v>857</v>
      </c>
      <c r="L17813" s="82">
        <v>26987</v>
      </c>
      <c r="M17813" t="s">
        <v>18968</v>
      </c>
    </row>
    <row r="17814" spans="9:13" x14ac:dyDescent="0.25">
      <c r="I17814">
        <v>28807</v>
      </c>
      <c r="J17814" t="s">
        <v>284</v>
      </c>
      <c r="K17814" t="s">
        <v>887</v>
      </c>
      <c r="L17814" s="82">
        <v>26919</v>
      </c>
      <c r="M17814" t="s">
        <v>18969</v>
      </c>
    </row>
    <row r="17815" spans="9:13" x14ac:dyDescent="0.25">
      <c r="I17815">
        <v>28808</v>
      </c>
      <c r="J17815" t="s">
        <v>343</v>
      </c>
      <c r="K17815" t="s">
        <v>1016</v>
      </c>
      <c r="L17815" s="82">
        <v>26987</v>
      </c>
      <c r="M17815" t="s">
        <v>18970</v>
      </c>
    </row>
    <row r="17816" spans="9:13" x14ac:dyDescent="0.25">
      <c r="I17816">
        <v>28809</v>
      </c>
      <c r="J17816" t="s">
        <v>521</v>
      </c>
      <c r="K17816" t="s">
        <v>935</v>
      </c>
      <c r="L17816" s="82">
        <v>26927</v>
      </c>
      <c r="M17816" t="s">
        <v>18971</v>
      </c>
    </row>
    <row r="17817" spans="9:13" x14ac:dyDescent="0.25">
      <c r="I17817">
        <v>28810</v>
      </c>
      <c r="J17817" t="s">
        <v>506</v>
      </c>
      <c r="K17817" t="s">
        <v>123</v>
      </c>
      <c r="L17817" s="82">
        <v>26771</v>
      </c>
      <c r="M17817" t="s">
        <v>18972</v>
      </c>
    </row>
    <row r="17818" spans="9:13" x14ac:dyDescent="0.25">
      <c r="I17818">
        <v>28811</v>
      </c>
      <c r="J17818" t="s">
        <v>211</v>
      </c>
      <c r="K17818" t="s">
        <v>888</v>
      </c>
      <c r="L17818" s="82">
        <v>26707</v>
      </c>
      <c r="M17818" t="s">
        <v>18973</v>
      </c>
    </row>
    <row r="17819" spans="9:13" x14ac:dyDescent="0.25">
      <c r="I17819">
        <v>28812</v>
      </c>
      <c r="J17819" t="s">
        <v>271</v>
      </c>
      <c r="K17819" t="s">
        <v>1016</v>
      </c>
      <c r="L17819" s="82">
        <v>26775</v>
      </c>
      <c r="M17819" t="s">
        <v>18974</v>
      </c>
    </row>
    <row r="17820" spans="9:13" x14ac:dyDescent="0.25">
      <c r="I17820">
        <v>28813</v>
      </c>
      <c r="J17820" t="s">
        <v>355</v>
      </c>
      <c r="K17820" t="s">
        <v>986</v>
      </c>
      <c r="L17820" s="82">
        <v>26243</v>
      </c>
      <c r="M17820" t="s">
        <v>18975</v>
      </c>
    </row>
    <row r="17821" spans="9:13" x14ac:dyDescent="0.25">
      <c r="I17821">
        <v>28814</v>
      </c>
      <c r="J17821" t="s">
        <v>325</v>
      </c>
      <c r="K17821" t="s">
        <v>876</v>
      </c>
      <c r="L17821" s="82">
        <v>26014</v>
      </c>
      <c r="M17821" t="s">
        <v>18976</v>
      </c>
    </row>
    <row r="17822" spans="9:13" x14ac:dyDescent="0.25">
      <c r="I17822">
        <v>28815</v>
      </c>
      <c r="J17822" t="s">
        <v>160</v>
      </c>
      <c r="K17822" t="s">
        <v>283</v>
      </c>
      <c r="L17822" s="82">
        <v>26048</v>
      </c>
      <c r="M17822" t="s">
        <v>18977</v>
      </c>
    </row>
    <row r="17823" spans="9:13" x14ac:dyDescent="0.25">
      <c r="I17823">
        <v>28816</v>
      </c>
      <c r="J17823" t="s">
        <v>209</v>
      </c>
      <c r="K17823" t="s">
        <v>887</v>
      </c>
      <c r="L17823" s="82">
        <v>26128</v>
      </c>
      <c r="M17823" t="s">
        <v>18978</v>
      </c>
    </row>
    <row r="17824" spans="9:13" x14ac:dyDescent="0.25">
      <c r="I17824">
        <v>28817</v>
      </c>
      <c r="J17824" t="s">
        <v>283</v>
      </c>
      <c r="K17824" t="s">
        <v>726</v>
      </c>
      <c r="L17824" s="82">
        <v>26188</v>
      </c>
      <c r="M17824" t="s">
        <v>18979</v>
      </c>
    </row>
    <row r="17825" spans="9:13" x14ac:dyDescent="0.25">
      <c r="I17825">
        <v>28818</v>
      </c>
      <c r="J17825" t="s">
        <v>489</v>
      </c>
      <c r="K17825" t="s">
        <v>857</v>
      </c>
      <c r="L17825" s="82">
        <v>26421</v>
      </c>
      <c r="M17825" t="s">
        <v>18980</v>
      </c>
    </row>
    <row r="17826" spans="9:13" x14ac:dyDescent="0.25">
      <c r="I17826">
        <v>28819</v>
      </c>
      <c r="J17826" t="s">
        <v>210</v>
      </c>
      <c r="K17826" t="s">
        <v>835</v>
      </c>
      <c r="L17826" s="82">
        <v>26583</v>
      </c>
      <c r="M17826" t="s">
        <v>18981</v>
      </c>
    </row>
    <row r="17827" spans="9:13" x14ac:dyDescent="0.25">
      <c r="I17827">
        <v>28820</v>
      </c>
      <c r="J17827" t="s">
        <v>499</v>
      </c>
      <c r="K17827" t="s">
        <v>827</v>
      </c>
      <c r="L17827" s="82">
        <v>26500</v>
      </c>
      <c r="M17827" t="s">
        <v>18982</v>
      </c>
    </row>
    <row r="17828" spans="9:13" x14ac:dyDescent="0.25">
      <c r="I17828">
        <v>28821</v>
      </c>
      <c r="J17828" t="s">
        <v>220</v>
      </c>
      <c r="K17828" t="s">
        <v>477</v>
      </c>
      <c r="L17828" s="82">
        <v>26500</v>
      </c>
      <c r="M17828" t="s">
        <v>18983</v>
      </c>
    </row>
    <row r="17829" spans="9:13" x14ac:dyDescent="0.25">
      <c r="I17829">
        <v>28822</v>
      </c>
      <c r="J17829" t="s">
        <v>187</v>
      </c>
      <c r="K17829" t="s">
        <v>686</v>
      </c>
      <c r="L17829" s="82">
        <v>26499</v>
      </c>
      <c r="M17829" t="s">
        <v>18984</v>
      </c>
    </row>
    <row r="17830" spans="9:13" x14ac:dyDescent="0.25">
      <c r="I17830">
        <v>28823</v>
      </c>
      <c r="J17830" t="s">
        <v>337</v>
      </c>
      <c r="K17830" t="s">
        <v>889</v>
      </c>
      <c r="L17830" s="82">
        <v>26620</v>
      </c>
      <c r="M17830" t="s">
        <v>18985</v>
      </c>
    </row>
    <row r="17831" spans="9:13" x14ac:dyDescent="0.25">
      <c r="I17831">
        <v>28824</v>
      </c>
      <c r="J17831" t="s">
        <v>597</v>
      </c>
      <c r="K17831" t="s">
        <v>959</v>
      </c>
      <c r="L17831" s="82">
        <v>26611</v>
      </c>
      <c r="M17831" t="s">
        <v>18986</v>
      </c>
    </row>
    <row r="17832" spans="9:13" x14ac:dyDescent="0.25">
      <c r="I17832">
        <v>28825</v>
      </c>
      <c r="J17832" t="s">
        <v>211</v>
      </c>
      <c r="K17832" t="s">
        <v>857</v>
      </c>
      <c r="L17832" s="82">
        <v>26515</v>
      </c>
      <c r="M17832" t="s">
        <v>18987</v>
      </c>
    </row>
    <row r="17833" spans="9:13" x14ac:dyDescent="0.25">
      <c r="I17833">
        <v>28826</v>
      </c>
      <c r="J17833" t="s">
        <v>595</v>
      </c>
      <c r="K17833" t="s">
        <v>991</v>
      </c>
      <c r="L17833" s="82">
        <v>26493</v>
      </c>
      <c r="M17833" t="s">
        <v>18988</v>
      </c>
    </row>
    <row r="17834" spans="9:13" x14ac:dyDescent="0.25">
      <c r="I17834">
        <v>28827</v>
      </c>
      <c r="J17834" t="s">
        <v>540</v>
      </c>
      <c r="K17834" t="s">
        <v>924</v>
      </c>
      <c r="L17834" s="82">
        <v>26384</v>
      </c>
      <c r="M17834" t="s">
        <v>18989</v>
      </c>
    </row>
    <row r="17835" spans="9:13" x14ac:dyDescent="0.25">
      <c r="I17835">
        <v>28828</v>
      </c>
      <c r="J17835" t="s">
        <v>309</v>
      </c>
      <c r="K17835" t="s">
        <v>858</v>
      </c>
      <c r="L17835" s="82">
        <v>26596</v>
      </c>
      <c r="M17835" t="s">
        <v>18990</v>
      </c>
    </row>
    <row r="17836" spans="9:13" x14ac:dyDescent="0.25">
      <c r="I17836">
        <v>28829</v>
      </c>
      <c r="J17836" t="s">
        <v>345</v>
      </c>
      <c r="K17836" t="s">
        <v>417</v>
      </c>
      <c r="L17836" s="82">
        <v>25614</v>
      </c>
      <c r="M17836" t="s">
        <v>18991</v>
      </c>
    </row>
    <row r="17837" spans="9:13" x14ac:dyDescent="0.25">
      <c r="I17837">
        <v>28830</v>
      </c>
      <c r="J17837" t="s">
        <v>697</v>
      </c>
      <c r="K17837" t="s">
        <v>992</v>
      </c>
      <c r="L17837" s="82">
        <v>25742</v>
      </c>
      <c r="M17837" t="s">
        <v>18992</v>
      </c>
    </row>
    <row r="17838" spans="9:13" x14ac:dyDescent="0.25">
      <c r="I17838">
        <v>28831</v>
      </c>
      <c r="J17838" t="s">
        <v>152</v>
      </c>
      <c r="K17838" t="s">
        <v>915</v>
      </c>
      <c r="L17838" s="82">
        <v>25583</v>
      </c>
      <c r="M17838" t="s">
        <v>18993</v>
      </c>
    </row>
    <row r="17839" spans="9:13" x14ac:dyDescent="0.25">
      <c r="I17839">
        <v>28832</v>
      </c>
      <c r="J17839" t="s">
        <v>400</v>
      </c>
      <c r="K17839" t="s">
        <v>932</v>
      </c>
      <c r="L17839" s="82">
        <v>25693</v>
      </c>
      <c r="M17839" t="s">
        <v>18994</v>
      </c>
    </row>
    <row r="17840" spans="9:13" x14ac:dyDescent="0.25">
      <c r="I17840">
        <v>28833</v>
      </c>
      <c r="J17840" t="s">
        <v>232</v>
      </c>
      <c r="K17840" t="s">
        <v>915</v>
      </c>
      <c r="L17840" s="82">
        <v>25510</v>
      </c>
      <c r="M17840" t="s">
        <v>18995</v>
      </c>
    </row>
    <row r="17841" spans="9:13" x14ac:dyDescent="0.25">
      <c r="I17841">
        <v>28834</v>
      </c>
      <c r="J17841" t="s">
        <v>315</v>
      </c>
      <c r="K17841" t="s">
        <v>837</v>
      </c>
      <c r="L17841" s="82">
        <v>25321</v>
      </c>
      <c r="M17841" t="s">
        <v>18996</v>
      </c>
    </row>
    <row r="17842" spans="9:13" x14ac:dyDescent="0.25">
      <c r="I17842">
        <v>28835</v>
      </c>
      <c r="J17842" t="s">
        <v>366</v>
      </c>
      <c r="K17842" t="s">
        <v>888</v>
      </c>
      <c r="L17842" s="82">
        <v>25287</v>
      </c>
      <c r="M17842" t="s">
        <v>18997</v>
      </c>
    </row>
    <row r="17843" spans="9:13" x14ac:dyDescent="0.25">
      <c r="I17843">
        <v>28836</v>
      </c>
      <c r="J17843" t="s">
        <v>160</v>
      </c>
      <c r="K17843" t="s">
        <v>945</v>
      </c>
      <c r="L17843" s="82">
        <v>26153</v>
      </c>
      <c r="M17843" t="s">
        <v>18998</v>
      </c>
    </row>
    <row r="17844" spans="9:13" x14ac:dyDescent="0.25">
      <c r="I17844">
        <v>28837</v>
      </c>
      <c r="J17844" t="s">
        <v>342</v>
      </c>
      <c r="K17844" t="s">
        <v>932</v>
      </c>
      <c r="L17844" s="82">
        <v>26226</v>
      </c>
      <c r="M17844" t="s">
        <v>18999</v>
      </c>
    </row>
    <row r="17845" spans="9:13" x14ac:dyDescent="0.25">
      <c r="I17845">
        <v>28838</v>
      </c>
      <c r="J17845" t="s">
        <v>272</v>
      </c>
      <c r="K17845" t="s">
        <v>262</v>
      </c>
      <c r="L17845" s="82">
        <v>26232</v>
      </c>
      <c r="M17845" t="s">
        <v>19000</v>
      </c>
    </row>
    <row r="17846" spans="9:13" x14ac:dyDescent="0.25">
      <c r="I17846">
        <v>28839</v>
      </c>
      <c r="J17846" t="s">
        <v>675</v>
      </c>
      <c r="K17846" t="s">
        <v>996</v>
      </c>
      <c r="L17846" s="82">
        <v>26036</v>
      </c>
      <c r="M17846" t="s">
        <v>19001</v>
      </c>
    </row>
    <row r="17847" spans="9:13" x14ac:dyDescent="0.25">
      <c r="I17847">
        <v>28840</v>
      </c>
      <c r="J17847" t="s">
        <v>708</v>
      </c>
      <c r="K17847" t="s">
        <v>1013</v>
      </c>
      <c r="L17847" s="82">
        <v>26126</v>
      </c>
      <c r="M17847" t="s">
        <v>19002</v>
      </c>
    </row>
    <row r="17848" spans="9:13" x14ac:dyDescent="0.25">
      <c r="I17848">
        <v>28841</v>
      </c>
      <c r="J17848" t="s">
        <v>496</v>
      </c>
      <c r="K17848" t="s">
        <v>959</v>
      </c>
      <c r="L17848" s="82">
        <v>26243</v>
      </c>
      <c r="M17848" t="s">
        <v>19003</v>
      </c>
    </row>
    <row r="17849" spans="9:13" x14ac:dyDescent="0.25">
      <c r="I17849">
        <v>28842</v>
      </c>
      <c r="J17849" t="s">
        <v>275</v>
      </c>
      <c r="K17849" t="s">
        <v>526</v>
      </c>
      <c r="L17849" s="82">
        <v>26073</v>
      </c>
      <c r="M17849" t="s">
        <v>19004</v>
      </c>
    </row>
    <row r="17850" spans="9:13" x14ac:dyDescent="0.25">
      <c r="I17850">
        <v>28843</v>
      </c>
      <c r="J17850" t="s">
        <v>163</v>
      </c>
      <c r="K17850" t="s">
        <v>867</v>
      </c>
      <c r="L17850" s="82">
        <v>25224</v>
      </c>
      <c r="M17850" t="s">
        <v>19005</v>
      </c>
    </row>
    <row r="17851" spans="9:13" x14ac:dyDescent="0.25">
      <c r="I17851">
        <v>28844</v>
      </c>
      <c r="J17851" t="s">
        <v>515</v>
      </c>
      <c r="K17851" t="s">
        <v>911</v>
      </c>
      <c r="L17851" s="82">
        <v>24952</v>
      </c>
      <c r="M17851" t="s">
        <v>19006</v>
      </c>
    </row>
    <row r="17852" spans="9:13" x14ac:dyDescent="0.25">
      <c r="I17852">
        <v>28845</v>
      </c>
      <c r="J17852" t="s">
        <v>507</v>
      </c>
      <c r="K17852" t="s">
        <v>861</v>
      </c>
      <c r="L17852" s="82">
        <v>25149</v>
      </c>
      <c r="M17852" t="s">
        <v>19007</v>
      </c>
    </row>
    <row r="17853" spans="9:13" x14ac:dyDescent="0.25">
      <c r="I17853">
        <v>28846</v>
      </c>
      <c r="J17853" t="s">
        <v>385</v>
      </c>
      <c r="K17853" t="s">
        <v>866</v>
      </c>
      <c r="L17853" s="82">
        <v>25156</v>
      </c>
      <c r="M17853" t="s">
        <v>19008</v>
      </c>
    </row>
    <row r="17854" spans="9:13" x14ac:dyDescent="0.25">
      <c r="I17854">
        <v>28847</v>
      </c>
      <c r="J17854" t="s">
        <v>393</v>
      </c>
      <c r="K17854" t="s">
        <v>967</v>
      </c>
      <c r="L17854" s="82">
        <v>24981</v>
      </c>
      <c r="M17854" t="s">
        <v>19009</v>
      </c>
    </row>
    <row r="17855" spans="9:13" x14ac:dyDescent="0.25">
      <c r="I17855">
        <v>28848</v>
      </c>
      <c r="J17855" t="s">
        <v>458</v>
      </c>
      <c r="K17855" t="s">
        <v>876</v>
      </c>
      <c r="L17855" s="82">
        <v>24679</v>
      </c>
      <c r="M17855" t="s">
        <v>19010</v>
      </c>
    </row>
    <row r="17856" spans="9:13" x14ac:dyDescent="0.25">
      <c r="I17856">
        <v>28849</v>
      </c>
      <c r="J17856" t="s">
        <v>537</v>
      </c>
      <c r="K17856" t="s">
        <v>858</v>
      </c>
      <c r="L17856" s="82">
        <v>24768</v>
      </c>
      <c r="M17856" t="s">
        <v>19011</v>
      </c>
    </row>
    <row r="17857" spans="9:13" x14ac:dyDescent="0.25">
      <c r="I17857">
        <v>28850</v>
      </c>
      <c r="J17857" t="s">
        <v>615</v>
      </c>
      <c r="K17857" t="s">
        <v>857</v>
      </c>
      <c r="L17857" s="82">
        <v>25876</v>
      </c>
      <c r="M17857" t="s">
        <v>19012</v>
      </c>
    </row>
    <row r="17858" spans="9:13" x14ac:dyDescent="0.25">
      <c r="I17858">
        <v>28851</v>
      </c>
      <c r="J17858" t="s">
        <v>399</v>
      </c>
      <c r="K17858" t="s">
        <v>397</v>
      </c>
      <c r="L17858" s="82">
        <v>25595</v>
      </c>
      <c r="M17858" t="s">
        <v>19013</v>
      </c>
    </row>
    <row r="17859" spans="9:13" x14ac:dyDescent="0.25">
      <c r="I17859">
        <v>28852</v>
      </c>
      <c r="J17859" t="s">
        <v>492</v>
      </c>
      <c r="K17859" t="s">
        <v>1016</v>
      </c>
      <c r="L17859" s="82">
        <v>25818</v>
      </c>
      <c r="M17859" t="s">
        <v>19014</v>
      </c>
    </row>
    <row r="17860" spans="9:13" x14ac:dyDescent="0.25">
      <c r="I17860">
        <v>28853</v>
      </c>
      <c r="J17860" t="s">
        <v>399</v>
      </c>
      <c r="K17860" t="s">
        <v>890</v>
      </c>
      <c r="L17860" s="82">
        <v>25847</v>
      </c>
      <c r="M17860" t="s">
        <v>19015</v>
      </c>
    </row>
    <row r="17861" spans="9:13" x14ac:dyDescent="0.25">
      <c r="I17861">
        <v>28854</v>
      </c>
      <c r="J17861" t="s">
        <v>363</v>
      </c>
      <c r="K17861" t="s">
        <v>833</v>
      </c>
      <c r="L17861" s="82">
        <v>25728</v>
      </c>
      <c r="M17861" t="s">
        <v>19016</v>
      </c>
    </row>
    <row r="17862" spans="9:13" x14ac:dyDescent="0.25">
      <c r="I17862">
        <v>28855</v>
      </c>
      <c r="J17862" t="s">
        <v>318</v>
      </c>
      <c r="K17862" t="s">
        <v>891</v>
      </c>
      <c r="L17862" s="82">
        <v>24678</v>
      </c>
      <c r="M17862" t="s">
        <v>19017</v>
      </c>
    </row>
    <row r="17863" spans="9:13" x14ac:dyDescent="0.25">
      <c r="I17863">
        <v>28856</v>
      </c>
      <c r="J17863" t="s">
        <v>166</v>
      </c>
      <c r="K17863" t="s">
        <v>838</v>
      </c>
      <c r="L17863" s="82">
        <v>24644</v>
      </c>
      <c r="M17863" t="s">
        <v>19018</v>
      </c>
    </row>
    <row r="17864" spans="9:13" x14ac:dyDescent="0.25">
      <c r="I17864">
        <v>28857</v>
      </c>
      <c r="J17864" t="s">
        <v>697</v>
      </c>
      <c r="K17864" t="s">
        <v>825</v>
      </c>
      <c r="L17864" s="82">
        <v>24640</v>
      </c>
      <c r="M17864" t="s">
        <v>19019</v>
      </c>
    </row>
    <row r="17865" spans="9:13" x14ac:dyDescent="0.25">
      <c r="I17865">
        <v>28858</v>
      </c>
      <c r="J17865" t="s">
        <v>460</v>
      </c>
      <c r="K17865" t="s">
        <v>926</v>
      </c>
      <c r="L17865" s="82">
        <v>24126</v>
      </c>
      <c r="M17865" t="s">
        <v>19020</v>
      </c>
    </row>
    <row r="17866" spans="9:13" x14ac:dyDescent="0.25">
      <c r="I17866">
        <v>28859</v>
      </c>
      <c r="J17866" t="s">
        <v>358</v>
      </c>
      <c r="K17866" t="s">
        <v>904</v>
      </c>
      <c r="L17866" s="82">
        <v>24389</v>
      </c>
      <c r="M17866" t="s">
        <v>19021</v>
      </c>
    </row>
    <row r="17867" spans="9:13" x14ac:dyDescent="0.25">
      <c r="I17867">
        <v>28860</v>
      </c>
      <c r="J17867" t="s">
        <v>161</v>
      </c>
      <c r="K17867" t="s">
        <v>884</v>
      </c>
      <c r="L17867" s="82">
        <v>24251</v>
      </c>
      <c r="M17867" t="s">
        <v>19022</v>
      </c>
    </row>
    <row r="17868" spans="9:13" x14ac:dyDescent="0.25">
      <c r="I17868">
        <v>28861</v>
      </c>
      <c r="J17868" t="s">
        <v>318</v>
      </c>
      <c r="K17868" t="s">
        <v>833</v>
      </c>
      <c r="L17868" s="82">
        <v>28113</v>
      </c>
      <c r="M17868" t="s">
        <v>19023</v>
      </c>
    </row>
    <row r="17869" spans="9:13" x14ac:dyDescent="0.25">
      <c r="I17869">
        <v>28862</v>
      </c>
      <c r="J17869" t="s">
        <v>303</v>
      </c>
      <c r="K17869" t="s">
        <v>916</v>
      </c>
      <c r="L17869" s="82">
        <v>27937</v>
      </c>
      <c r="M17869" t="s">
        <v>19024</v>
      </c>
    </row>
    <row r="17870" spans="9:13" x14ac:dyDescent="0.25">
      <c r="I17870">
        <v>28863</v>
      </c>
      <c r="J17870" t="s">
        <v>313</v>
      </c>
      <c r="K17870" t="s">
        <v>1001</v>
      </c>
      <c r="L17870" s="82">
        <v>28120</v>
      </c>
      <c r="M17870" t="s">
        <v>19025</v>
      </c>
    </row>
    <row r="17871" spans="9:13" x14ac:dyDescent="0.25">
      <c r="I17871">
        <v>28864</v>
      </c>
      <c r="J17871" t="s">
        <v>315</v>
      </c>
      <c r="K17871" t="s">
        <v>858</v>
      </c>
      <c r="L17871" s="82">
        <v>27876</v>
      </c>
      <c r="M17871" t="s">
        <v>19026</v>
      </c>
    </row>
    <row r="17872" spans="9:13" x14ac:dyDescent="0.25">
      <c r="I17872">
        <v>28865</v>
      </c>
      <c r="J17872" t="s">
        <v>562</v>
      </c>
      <c r="K17872" t="s">
        <v>874</v>
      </c>
      <c r="L17872" s="82">
        <v>27034</v>
      </c>
      <c r="M17872" t="s">
        <v>19027</v>
      </c>
    </row>
    <row r="17873" spans="9:13" x14ac:dyDescent="0.25">
      <c r="I17873">
        <v>28866</v>
      </c>
      <c r="J17873" t="s">
        <v>517</v>
      </c>
      <c r="K17873" t="s">
        <v>934</v>
      </c>
      <c r="L17873" s="82">
        <v>27065</v>
      </c>
      <c r="M17873" t="s">
        <v>19028</v>
      </c>
    </row>
    <row r="17874" spans="9:13" x14ac:dyDescent="0.25">
      <c r="I17874">
        <v>28867</v>
      </c>
      <c r="J17874" t="s">
        <v>315</v>
      </c>
      <c r="K17874" t="s">
        <v>930</v>
      </c>
      <c r="L17874" s="82">
        <v>27140</v>
      </c>
      <c r="M17874" t="s">
        <v>19029</v>
      </c>
    </row>
    <row r="17875" spans="9:13" x14ac:dyDescent="0.25">
      <c r="I17875">
        <v>28868</v>
      </c>
      <c r="J17875" t="s">
        <v>286</v>
      </c>
      <c r="K17875" t="s">
        <v>994</v>
      </c>
      <c r="L17875" s="82">
        <v>27066</v>
      </c>
      <c r="M17875" t="s">
        <v>19030</v>
      </c>
    </row>
    <row r="17876" spans="9:13" x14ac:dyDescent="0.25">
      <c r="I17876">
        <v>28869</v>
      </c>
      <c r="J17876" t="s">
        <v>448</v>
      </c>
      <c r="K17876" t="s">
        <v>933</v>
      </c>
      <c r="L17876" s="82">
        <v>26559</v>
      </c>
      <c r="M17876" t="s">
        <v>19031</v>
      </c>
    </row>
    <row r="17877" spans="9:13" x14ac:dyDescent="0.25">
      <c r="I17877">
        <v>28870</v>
      </c>
      <c r="J17877" t="s">
        <v>490</v>
      </c>
      <c r="K17877" t="s">
        <v>1016</v>
      </c>
      <c r="L17877" s="82">
        <v>26371</v>
      </c>
      <c r="M17877" t="s">
        <v>19032</v>
      </c>
    </row>
    <row r="17878" spans="9:13" x14ac:dyDescent="0.25">
      <c r="I17878">
        <v>28871</v>
      </c>
      <c r="J17878" t="s">
        <v>272</v>
      </c>
      <c r="K17878" t="s">
        <v>1028</v>
      </c>
      <c r="L17878" s="82">
        <v>26568</v>
      </c>
      <c r="M17878" t="s">
        <v>19033</v>
      </c>
    </row>
    <row r="17879" spans="9:13" x14ac:dyDescent="0.25">
      <c r="I17879">
        <v>28872</v>
      </c>
      <c r="J17879" t="s">
        <v>407</v>
      </c>
      <c r="K17879" t="s">
        <v>892</v>
      </c>
      <c r="L17879" s="82">
        <v>26100</v>
      </c>
      <c r="M17879" t="s">
        <v>19034</v>
      </c>
    </row>
    <row r="17880" spans="9:13" x14ac:dyDescent="0.25">
      <c r="I17880">
        <v>28873</v>
      </c>
      <c r="J17880" t="s">
        <v>449</v>
      </c>
      <c r="K17880" t="s">
        <v>905</v>
      </c>
      <c r="L17880" s="82">
        <v>19497</v>
      </c>
      <c r="M17880" t="s">
        <v>19035</v>
      </c>
    </row>
    <row r="17881" spans="9:13" x14ac:dyDescent="0.25">
      <c r="I17881">
        <v>28874</v>
      </c>
      <c r="J17881" t="s">
        <v>584</v>
      </c>
      <c r="K17881" t="s">
        <v>929</v>
      </c>
      <c r="L17881" s="82">
        <v>19613</v>
      </c>
      <c r="M17881" t="s">
        <v>19036</v>
      </c>
    </row>
    <row r="17882" spans="9:13" x14ac:dyDescent="0.25">
      <c r="I17882">
        <v>28875</v>
      </c>
      <c r="J17882" t="s">
        <v>179</v>
      </c>
      <c r="K17882" t="s">
        <v>992</v>
      </c>
      <c r="L17882" s="82">
        <v>20977</v>
      </c>
      <c r="M17882" t="s">
        <v>19037</v>
      </c>
    </row>
    <row r="17883" spans="9:13" x14ac:dyDescent="0.25">
      <c r="I17883">
        <v>28876</v>
      </c>
      <c r="J17883" t="s">
        <v>453</v>
      </c>
      <c r="K17883" t="s">
        <v>856</v>
      </c>
      <c r="L17883" s="82">
        <v>21114</v>
      </c>
      <c r="M17883" t="s">
        <v>19038</v>
      </c>
    </row>
    <row r="17884" spans="9:13" x14ac:dyDescent="0.25">
      <c r="I17884">
        <v>28877</v>
      </c>
      <c r="J17884" t="s">
        <v>533</v>
      </c>
      <c r="K17884" t="s">
        <v>954</v>
      </c>
      <c r="L17884" s="82">
        <v>21148</v>
      </c>
      <c r="M17884" t="s">
        <v>19039</v>
      </c>
    </row>
    <row r="17885" spans="9:13" x14ac:dyDescent="0.25">
      <c r="I17885">
        <v>28878</v>
      </c>
      <c r="J17885" t="s">
        <v>254</v>
      </c>
      <c r="K17885" t="s">
        <v>1008</v>
      </c>
      <c r="L17885" s="82">
        <v>20918</v>
      </c>
      <c r="M17885" t="s">
        <v>19040</v>
      </c>
    </row>
    <row r="17886" spans="9:13" x14ac:dyDescent="0.25">
      <c r="I17886">
        <v>28879</v>
      </c>
      <c r="J17886" t="s">
        <v>240</v>
      </c>
      <c r="K17886" t="s">
        <v>844</v>
      </c>
      <c r="L17886" s="82">
        <v>21155</v>
      </c>
      <c r="M17886" t="s">
        <v>19041</v>
      </c>
    </row>
    <row r="17887" spans="9:13" x14ac:dyDescent="0.25">
      <c r="I17887">
        <v>28880</v>
      </c>
      <c r="J17887" t="s">
        <v>219</v>
      </c>
      <c r="K17887" t="s">
        <v>1024</v>
      </c>
      <c r="L17887" s="82">
        <v>21060</v>
      </c>
      <c r="M17887" t="s">
        <v>19042</v>
      </c>
    </row>
    <row r="17888" spans="9:13" x14ac:dyDescent="0.25">
      <c r="I17888">
        <v>28881</v>
      </c>
      <c r="J17888" t="s">
        <v>698</v>
      </c>
      <c r="K17888" t="s">
        <v>901</v>
      </c>
      <c r="L17888" s="82">
        <v>20577</v>
      </c>
      <c r="M17888" t="s">
        <v>19043</v>
      </c>
    </row>
    <row r="17889" spans="9:13" x14ac:dyDescent="0.25">
      <c r="I17889">
        <v>28882</v>
      </c>
      <c r="J17889" t="s">
        <v>425</v>
      </c>
      <c r="K17889" t="s">
        <v>922</v>
      </c>
      <c r="L17889" s="82">
        <v>20670</v>
      </c>
      <c r="M17889" t="s">
        <v>19044</v>
      </c>
    </row>
    <row r="17890" spans="9:13" x14ac:dyDescent="0.25">
      <c r="I17890">
        <v>28883</v>
      </c>
      <c r="J17890" t="s">
        <v>465</v>
      </c>
      <c r="K17890" t="s">
        <v>938</v>
      </c>
      <c r="L17890" s="82">
        <v>20709</v>
      </c>
      <c r="M17890" t="s">
        <v>19045</v>
      </c>
    </row>
    <row r="17891" spans="9:13" x14ac:dyDescent="0.25">
      <c r="I17891">
        <v>28884</v>
      </c>
      <c r="J17891" t="s">
        <v>718</v>
      </c>
      <c r="K17891" t="s">
        <v>831</v>
      </c>
      <c r="L17891" s="82">
        <v>20731</v>
      </c>
      <c r="M17891" t="s">
        <v>19046</v>
      </c>
    </row>
    <row r="17892" spans="9:13" x14ac:dyDescent="0.25">
      <c r="I17892">
        <v>28885</v>
      </c>
      <c r="J17892" t="s">
        <v>571</v>
      </c>
      <c r="K17892" t="s">
        <v>879</v>
      </c>
      <c r="L17892" s="82">
        <v>20340</v>
      </c>
      <c r="M17892" t="s">
        <v>19047</v>
      </c>
    </row>
    <row r="17893" spans="9:13" x14ac:dyDescent="0.25">
      <c r="I17893">
        <v>28886</v>
      </c>
      <c r="J17893" t="s">
        <v>406</v>
      </c>
      <c r="K17893" t="s">
        <v>968</v>
      </c>
      <c r="L17893" s="82">
        <v>20284</v>
      </c>
      <c r="M17893" t="s">
        <v>19048</v>
      </c>
    </row>
    <row r="17894" spans="9:13" x14ac:dyDescent="0.25">
      <c r="I17894">
        <v>28887</v>
      </c>
      <c r="J17894" t="s">
        <v>216</v>
      </c>
      <c r="K17894" t="s">
        <v>880</v>
      </c>
      <c r="L17894" s="82">
        <v>20223</v>
      </c>
      <c r="M17894" t="s">
        <v>19049</v>
      </c>
    </row>
    <row r="17895" spans="9:13" x14ac:dyDescent="0.25">
      <c r="I17895">
        <v>28888</v>
      </c>
      <c r="J17895" t="s">
        <v>216</v>
      </c>
      <c r="K17895" t="s">
        <v>840</v>
      </c>
      <c r="L17895" s="82">
        <v>16213</v>
      </c>
      <c r="M17895" t="s">
        <v>19050</v>
      </c>
    </row>
    <row r="17896" spans="9:13" x14ac:dyDescent="0.25">
      <c r="I17896">
        <v>28889</v>
      </c>
      <c r="J17896" t="s">
        <v>628</v>
      </c>
      <c r="K17896" t="s">
        <v>845</v>
      </c>
      <c r="L17896" s="82">
        <v>16723</v>
      </c>
      <c r="M17896" t="s">
        <v>19051</v>
      </c>
    </row>
    <row r="17897" spans="9:13" x14ac:dyDescent="0.25">
      <c r="I17897">
        <v>28890</v>
      </c>
      <c r="J17897" t="s">
        <v>193</v>
      </c>
      <c r="K17897" t="s">
        <v>893</v>
      </c>
      <c r="L17897" s="82">
        <v>16542</v>
      </c>
      <c r="M17897" t="s">
        <v>19052</v>
      </c>
    </row>
    <row r="17898" spans="9:13" x14ac:dyDescent="0.25">
      <c r="I17898">
        <v>28891</v>
      </c>
      <c r="J17898" t="s">
        <v>272</v>
      </c>
      <c r="K17898" t="s">
        <v>992</v>
      </c>
      <c r="L17898" s="82">
        <v>16742</v>
      </c>
      <c r="M17898" t="s">
        <v>19053</v>
      </c>
    </row>
    <row r="17899" spans="9:13" x14ac:dyDescent="0.25">
      <c r="I17899">
        <v>28892</v>
      </c>
      <c r="J17899" t="s">
        <v>720</v>
      </c>
      <c r="K17899" t="s">
        <v>417</v>
      </c>
      <c r="L17899" s="82">
        <v>16604</v>
      </c>
      <c r="M17899" t="s">
        <v>19054</v>
      </c>
    </row>
    <row r="17900" spans="9:13" x14ac:dyDescent="0.25">
      <c r="I17900">
        <v>28893</v>
      </c>
      <c r="J17900" t="s">
        <v>174</v>
      </c>
      <c r="K17900" t="s">
        <v>902</v>
      </c>
      <c r="L17900" s="82">
        <v>16965</v>
      </c>
      <c r="M17900" t="s">
        <v>19055</v>
      </c>
    </row>
    <row r="17901" spans="9:13" x14ac:dyDescent="0.25">
      <c r="I17901">
        <v>28894</v>
      </c>
      <c r="J17901" t="s">
        <v>287</v>
      </c>
      <c r="K17901" t="s">
        <v>967</v>
      </c>
      <c r="L17901" s="82">
        <v>17017</v>
      </c>
      <c r="M17901" t="s">
        <v>19056</v>
      </c>
    </row>
    <row r="17902" spans="9:13" x14ac:dyDescent="0.25">
      <c r="I17902">
        <v>28895</v>
      </c>
      <c r="J17902" t="s">
        <v>397</v>
      </c>
      <c r="K17902" t="s">
        <v>881</v>
      </c>
      <c r="L17902" s="82">
        <v>16940</v>
      </c>
      <c r="M17902" t="s">
        <v>19057</v>
      </c>
    </row>
    <row r="17903" spans="9:13" x14ac:dyDescent="0.25">
      <c r="I17903">
        <v>28896</v>
      </c>
      <c r="J17903" t="s">
        <v>278</v>
      </c>
      <c r="K17903" t="s">
        <v>890</v>
      </c>
      <c r="L17903" s="82">
        <v>19675</v>
      </c>
      <c r="M17903" t="s">
        <v>19058</v>
      </c>
    </row>
    <row r="17904" spans="9:13" x14ac:dyDescent="0.25">
      <c r="I17904">
        <v>28897</v>
      </c>
      <c r="J17904" t="s">
        <v>183</v>
      </c>
      <c r="K17904" t="s">
        <v>262</v>
      </c>
      <c r="L17904" s="82">
        <v>19436</v>
      </c>
      <c r="M17904" t="s">
        <v>19059</v>
      </c>
    </row>
    <row r="17905" spans="9:13" x14ac:dyDescent="0.25">
      <c r="I17905">
        <v>28898</v>
      </c>
      <c r="J17905" t="s">
        <v>563</v>
      </c>
      <c r="K17905" t="s">
        <v>917</v>
      </c>
      <c r="L17905" s="82">
        <v>19901</v>
      </c>
      <c r="M17905" t="s">
        <v>19060</v>
      </c>
    </row>
    <row r="17906" spans="9:13" x14ac:dyDescent="0.25">
      <c r="I17906">
        <v>28899</v>
      </c>
      <c r="J17906" t="s">
        <v>172</v>
      </c>
      <c r="K17906" t="s">
        <v>895</v>
      </c>
      <c r="L17906" s="82">
        <v>19986</v>
      </c>
      <c r="M17906" t="s">
        <v>19061</v>
      </c>
    </row>
    <row r="17907" spans="9:13" x14ac:dyDescent="0.25">
      <c r="I17907">
        <v>28900</v>
      </c>
      <c r="J17907" t="s">
        <v>272</v>
      </c>
      <c r="K17907" t="s">
        <v>867</v>
      </c>
      <c r="L17907" s="82">
        <v>19515</v>
      </c>
      <c r="M17907" t="s">
        <v>19062</v>
      </c>
    </row>
    <row r="17908" spans="9:13" x14ac:dyDescent="0.25">
      <c r="I17908">
        <v>28901</v>
      </c>
      <c r="J17908" t="s">
        <v>706</v>
      </c>
      <c r="K17908" t="s">
        <v>1160</v>
      </c>
      <c r="L17908" s="82">
        <v>19384</v>
      </c>
      <c r="M17908" t="s">
        <v>19063</v>
      </c>
    </row>
    <row r="17909" spans="9:13" x14ac:dyDescent="0.25">
      <c r="I17909">
        <v>28902</v>
      </c>
      <c r="J17909" t="s">
        <v>593</v>
      </c>
      <c r="K17909" t="s">
        <v>962</v>
      </c>
      <c r="L17909" s="82">
        <v>19679</v>
      </c>
      <c r="M17909" t="s">
        <v>19064</v>
      </c>
    </row>
    <row r="17910" spans="9:13" x14ac:dyDescent="0.25">
      <c r="I17910">
        <v>28903</v>
      </c>
      <c r="J17910" t="s">
        <v>567</v>
      </c>
      <c r="K17910" t="s">
        <v>881</v>
      </c>
      <c r="L17910" s="82">
        <v>19657</v>
      </c>
      <c r="M17910" t="s">
        <v>19065</v>
      </c>
    </row>
    <row r="17911" spans="9:13" x14ac:dyDescent="0.25">
      <c r="I17911">
        <v>28904</v>
      </c>
      <c r="J17911" t="s">
        <v>161</v>
      </c>
      <c r="K17911" t="s">
        <v>862</v>
      </c>
      <c r="L17911" s="82">
        <v>18728</v>
      </c>
      <c r="M17911" t="s">
        <v>19066</v>
      </c>
    </row>
    <row r="17912" spans="9:13" x14ac:dyDescent="0.25">
      <c r="I17912">
        <v>28905</v>
      </c>
      <c r="J17912" t="s">
        <v>450</v>
      </c>
      <c r="K17912" t="s">
        <v>526</v>
      </c>
      <c r="L17912" s="82">
        <v>18678</v>
      </c>
      <c r="M17912" t="s">
        <v>19067</v>
      </c>
    </row>
    <row r="17913" spans="9:13" x14ac:dyDescent="0.25">
      <c r="I17913">
        <v>28906</v>
      </c>
      <c r="J17913" t="s">
        <v>646</v>
      </c>
      <c r="K17913" t="s">
        <v>967</v>
      </c>
      <c r="L17913" s="82">
        <v>18898</v>
      </c>
      <c r="M17913" t="s">
        <v>19068</v>
      </c>
    </row>
    <row r="17914" spans="9:13" x14ac:dyDescent="0.25">
      <c r="I17914">
        <v>28907</v>
      </c>
      <c r="J17914" t="s">
        <v>220</v>
      </c>
      <c r="K17914" t="s">
        <v>834</v>
      </c>
      <c r="L17914" s="82">
        <v>18678</v>
      </c>
      <c r="M17914" t="s">
        <v>19069</v>
      </c>
    </row>
    <row r="17915" spans="9:13" x14ac:dyDescent="0.25">
      <c r="I17915">
        <v>28908</v>
      </c>
      <c r="J17915" t="s">
        <v>418</v>
      </c>
      <c r="K17915" t="s">
        <v>846</v>
      </c>
      <c r="L17915" s="82">
        <v>18701</v>
      </c>
      <c r="M17915" t="s">
        <v>19070</v>
      </c>
    </row>
    <row r="17916" spans="9:13" x14ac:dyDescent="0.25">
      <c r="I17916">
        <v>28909</v>
      </c>
      <c r="J17916" t="s">
        <v>722</v>
      </c>
      <c r="K17916" t="s">
        <v>1109</v>
      </c>
      <c r="L17916" s="82">
        <v>18268</v>
      </c>
      <c r="M17916" t="s">
        <v>19071</v>
      </c>
    </row>
    <row r="17917" spans="9:13" x14ac:dyDescent="0.25">
      <c r="I17917">
        <v>28910</v>
      </c>
      <c r="J17917" t="s">
        <v>373</v>
      </c>
      <c r="K17917" t="s">
        <v>664</v>
      </c>
      <c r="L17917" s="82">
        <v>18489</v>
      </c>
      <c r="M17917" t="s">
        <v>19072</v>
      </c>
    </row>
    <row r="17918" spans="9:13" x14ac:dyDescent="0.25">
      <c r="I17918">
        <v>28911</v>
      </c>
      <c r="J17918" t="s">
        <v>218</v>
      </c>
      <c r="K17918" t="s">
        <v>932</v>
      </c>
      <c r="L17918" s="82">
        <v>18342</v>
      </c>
      <c r="M17918" t="s">
        <v>19073</v>
      </c>
    </row>
    <row r="17919" spans="9:13" x14ac:dyDescent="0.25">
      <c r="I17919">
        <v>28912</v>
      </c>
      <c r="J17919" t="s">
        <v>172</v>
      </c>
      <c r="K17919" t="s">
        <v>824</v>
      </c>
      <c r="L17919" s="82">
        <v>18513</v>
      </c>
      <c r="M17919" t="s">
        <v>19074</v>
      </c>
    </row>
    <row r="17920" spans="9:13" x14ac:dyDescent="0.25">
      <c r="I17920">
        <v>28913</v>
      </c>
      <c r="J17920" t="s">
        <v>666</v>
      </c>
      <c r="K17920" t="s">
        <v>871</v>
      </c>
      <c r="L17920" s="82">
        <v>18499</v>
      </c>
      <c r="M17920" t="s">
        <v>19075</v>
      </c>
    </row>
    <row r="17921" spans="9:13" x14ac:dyDescent="0.25">
      <c r="I17921">
        <v>28914</v>
      </c>
      <c r="J17921" t="s">
        <v>391</v>
      </c>
      <c r="K17921" t="s">
        <v>839</v>
      </c>
      <c r="L17921" s="82">
        <v>18587</v>
      </c>
      <c r="M17921" t="s">
        <v>19076</v>
      </c>
    </row>
    <row r="17922" spans="9:13" x14ac:dyDescent="0.25">
      <c r="I17922">
        <v>28915</v>
      </c>
      <c r="J17922" t="s">
        <v>505</v>
      </c>
      <c r="K17922" t="s">
        <v>850</v>
      </c>
      <c r="L17922" s="82">
        <v>18045</v>
      </c>
      <c r="M17922" t="s">
        <v>19077</v>
      </c>
    </row>
    <row r="17923" spans="9:13" x14ac:dyDescent="0.25">
      <c r="I17923">
        <v>28916</v>
      </c>
      <c r="J17923" t="s">
        <v>566</v>
      </c>
      <c r="K17923" t="s">
        <v>965</v>
      </c>
      <c r="L17923" s="82">
        <v>18126</v>
      </c>
      <c r="M17923" t="s">
        <v>19078</v>
      </c>
    </row>
    <row r="17924" spans="9:13" x14ac:dyDescent="0.25">
      <c r="I17924">
        <v>28917</v>
      </c>
      <c r="J17924" t="s">
        <v>660</v>
      </c>
      <c r="K17924" t="s">
        <v>872</v>
      </c>
      <c r="L17924" s="82">
        <v>17566</v>
      </c>
      <c r="M17924" t="s">
        <v>19079</v>
      </c>
    </row>
    <row r="17925" spans="9:13" x14ac:dyDescent="0.25">
      <c r="I17925">
        <v>28918</v>
      </c>
      <c r="J17925" t="s">
        <v>222</v>
      </c>
      <c r="K17925" t="s">
        <v>903</v>
      </c>
      <c r="L17925" s="82">
        <v>17630</v>
      </c>
      <c r="M17925" t="s">
        <v>19080</v>
      </c>
    </row>
    <row r="17926" spans="9:13" x14ac:dyDescent="0.25">
      <c r="I17926">
        <v>28919</v>
      </c>
      <c r="J17926" t="s">
        <v>635</v>
      </c>
      <c r="K17926" t="s">
        <v>1017</v>
      </c>
      <c r="L17926" s="82">
        <v>17323</v>
      </c>
      <c r="M17926" t="s">
        <v>19081</v>
      </c>
    </row>
    <row r="17927" spans="9:13" x14ac:dyDescent="0.25">
      <c r="I17927">
        <v>28920</v>
      </c>
      <c r="J17927" t="s">
        <v>815</v>
      </c>
      <c r="K17927" t="s">
        <v>827</v>
      </c>
      <c r="L17927" s="82">
        <v>17431</v>
      </c>
      <c r="M17927" t="s">
        <v>19082</v>
      </c>
    </row>
    <row r="17928" spans="9:13" x14ac:dyDescent="0.25">
      <c r="I17928">
        <v>28921</v>
      </c>
      <c r="J17928" t="s">
        <v>484</v>
      </c>
      <c r="K17928" t="s">
        <v>905</v>
      </c>
      <c r="L17928" s="82">
        <v>17304</v>
      </c>
      <c r="M17928" t="s">
        <v>19083</v>
      </c>
    </row>
    <row r="17929" spans="9:13" x14ac:dyDescent="0.25">
      <c r="I17929">
        <v>28922</v>
      </c>
      <c r="J17929" t="s">
        <v>699</v>
      </c>
      <c r="K17929" t="s">
        <v>882</v>
      </c>
      <c r="L17929" s="82">
        <v>27711</v>
      </c>
      <c r="M17929" t="s">
        <v>19084</v>
      </c>
    </row>
    <row r="17930" spans="9:13" x14ac:dyDescent="0.25">
      <c r="I17930">
        <v>28923</v>
      </c>
      <c r="J17930" t="s">
        <v>382</v>
      </c>
      <c r="K17930" t="s">
        <v>857</v>
      </c>
      <c r="L17930" s="82">
        <v>27613</v>
      </c>
      <c r="M17930" t="s">
        <v>19085</v>
      </c>
    </row>
    <row r="17931" spans="9:13" x14ac:dyDescent="0.25">
      <c r="I17931">
        <v>28924</v>
      </c>
      <c r="J17931" t="s">
        <v>162</v>
      </c>
      <c r="K17931" t="s">
        <v>986</v>
      </c>
      <c r="L17931" s="82">
        <v>27938</v>
      </c>
      <c r="M17931" t="s">
        <v>19086</v>
      </c>
    </row>
    <row r="17932" spans="9:13" x14ac:dyDescent="0.25">
      <c r="I17932">
        <v>28925</v>
      </c>
      <c r="J17932" t="s">
        <v>553</v>
      </c>
      <c r="K17932" t="s">
        <v>832</v>
      </c>
      <c r="L17932" s="82">
        <v>27853</v>
      </c>
      <c r="M17932" t="s">
        <v>19087</v>
      </c>
    </row>
    <row r="17933" spans="9:13" x14ac:dyDescent="0.25">
      <c r="I17933">
        <v>28926</v>
      </c>
      <c r="J17933" t="s">
        <v>442</v>
      </c>
      <c r="K17933" t="s">
        <v>972</v>
      </c>
      <c r="L17933" s="82">
        <v>27895</v>
      </c>
      <c r="M17933" t="s">
        <v>19088</v>
      </c>
    </row>
    <row r="17934" spans="9:13" x14ac:dyDescent="0.25">
      <c r="I17934">
        <v>28927</v>
      </c>
      <c r="J17934" t="s">
        <v>440</v>
      </c>
      <c r="K17934" t="s">
        <v>1003</v>
      </c>
      <c r="L17934" s="82">
        <v>27838</v>
      </c>
      <c r="M17934" t="s">
        <v>19089</v>
      </c>
    </row>
    <row r="17935" spans="9:13" x14ac:dyDescent="0.25">
      <c r="I17935">
        <v>28928</v>
      </c>
      <c r="J17935" t="s">
        <v>621</v>
      </c>
      <c r="K17935" t="s">
        <v>920</v>
      </c>
      <c r="L17935" s="82">
        <v>27930</v>
      </c>
      <c r="M17935" t="s">
        <v>19090</v>
      </c>
    </row>
    <row r="17936" spans="9:13" x14ac:dyDescent="0.25">
      <c r="I17936">
        <v>28929</v>
      </c>
      <c r="J17936" t="s">
        <v>398</v>
      </c>
      <c r="K17936" t="s">
        <v>898</v>
      </c>
      <c r="L17936" s="82">
        <v>27618</v>
      </c>
      <c r="M17936" t="s">
        <v>19091</v>
      </c>
    </row>
    <row r="17937" spans="9:13" x14ac:dyDescent="0.25">
      <c r="I17937">
        <v>28930</v>
      </c>
      <c r="J17937" t="s">
        <v>386</v>
      </c>
      <c r="K17937" t="s">
        <v>901</v>
      </c>
      <c r="L17937" s="82">
        <v>27541</v>
      </c>
      <c r="M17937" t="s">
        <v>19092</v>
      </c>
    </row>
    <row r="17938" spans="9:13" x14ac:dyDescent="0.25">
      <c r="I17938">
        <v>28931</v>
      </c>
      <c r="J17938" t="s">
        <v>410</v>
      </c>
      <c r="K17938" t="s">
        <v>907</v>
      </c>
      <c r="L17938" s="82">
        <v>27704</v>
      </c>
      <c r="M17938" t="s">
        <v>19093</v>
      </c>
    </row>
    <row r="17939" spans="9:13" x14ac:dyDescent="0.25">
      <c r="I17939">
        <v>28932</v>
      </c>
      <c r="J17939" t="s">
        <v>321</v>
      </c>
      <c r="K17939" t="s">
        <v>1002</v>
      </c>
      <c r="L17939" s="82">
        <v>27268</v>
      </c>
      <c r="M17939" t="s">
        <v>19094</v>
      </c>
    </row>
    <row r="17940" spans="9:13" x14ac:dyDescent="0.25">
      <c r="I17940">
        <v>28933</v>
      </c>
      <c r="J17940" t="s">
        <v>437</v>
      </c>
      <c r="K17940" t="s">
        <v>839</v>
      </c>
      <c r="L17940" s="82">
        <v>27343</v>
      </c>
      <c r="M17940" t="s">
        <v>19095</v>
      </c>
    </row>
    <row r="17941" spans="9:13" x14ac:dyDescent="0.25">
      <c r="I17941">
        <v>28934</v>
      </c>
      <c r="J17941" t="s">
        <v>582</v>
      </c>
      <c r="K17941" t="s">
        <v>863</v>
      </c>
      <c r="L17941" s="82">
        <v>27306</v>
      </c>
      <c r="M17941" t="s">
        <v>19096</v>
      </c>
    </row>
    <row r="17942" spans="9:13" x14ac:dyDescent="0.25">
      <c r="I17942">
        <v>28935</v>
      </c>
      <c r="J17942" t="s">
        <v>465</v>
      </c>
      <c r="K17942" t="s">
        <v>1010</v>
      </c>
      <c r="L17942" s="82">
        <v>27547</v>
      </c>
      <c r="M17942" t="s">
        <v>19097</v>
      </c>
    </row>
    <row r="17943" spans="9:13" x14ac:dyDescent="0.25">
      <c r="I17943">
        <v>28936</v>
      </c>
      <c r="J17943" t="s">
        <v>279</v>
      </c>
      <c r="K17943" t="s">
        <v>869</v>
      </c>
      <c r="L17943" s="82">
        <v>27385</v>
      </c>
      <c r="M17943" t="s">
        <v>19098</v>
      </c>
    </row>
    <row r="17944" spans="9:13" x14ac:dyDescent="0.25">
      <c r="I17944">
        <v>28937</v>
      </c>
      <c r="J17944" t="s">
        <v>722</v>
      </c>
      <c r="K17944" t="s">
        <v>853</v>
      </c>
      <c r="L17944" s="82">
        <v>26769</v>
      </c>
      <c r="M17944" t="s">
        <v>19099</v>
      </c>
    </row>
    <row r="17945" spans="9:13" x14ac:dyDescent="0.25">
      <c r="I17945">
        <v>28938</v>
      </c>
      <c r="J17945" t="s">
        <v>295</v>
      </c>
      <c r="K17945" t="s">
        <v>993</v>
      </c>
      <c r="L17945" s="82">
        <v>27306</v>
      </c>
      <c r="M17945" t="s">
        <v>19100</v>
      </c>
    </row>
    <row r="17946" spans="9:13" x14ac:dyDescent="0.25">
      <c r="I17946">
        <v>28939</v>
      </c>
      <c r="J17946" t="s">
        <v>715</v>
      </c>
      <c r="K17946" t="s">
        <v>898</v>
      </c>
      <c r="L17946" s="82">
        <v>27318</v>
      </c>
      <c r="M17946" t="s">
        <v>19101</v>
      </c>
    </row>
    <row r="17947" spans="9:13" x14ac:dyDescent="0.25">
      <c r="I17947">
        <v>28940</v>
      </c>
      <c r="J17947" t="s">
        <v>609</v>
      </c>
      <c r="K17947" t="s">
        <v>880</v>
      </c>
      <c r="L17947" s="82">
        <v>27264</v>
      </c>
      <c r="M17947" t="s">
        <v>19102</v>
      </c>
    </row>
    <row r="17948" spans="9:13" x14ac:dyDescent="0.25">
      <c r="I17948">
        <v>28941</v>
      </c>
      <c r="J17948" t="s">
        <v>200</v>
      </c>
      <c r="K17948" t="s">
        <v>849</v>
      </c>
      <c r="L17948" s="82">
        <v>27121</v>
      </c>
      <c r="M17948" t="s">
        <v>19103</v>
      </c>
    </row>
    <row r="17949" spans="9:13" x14ac:dyDescent="0.25">
      <c r="I17949">
        <v>28942</v>
      </c>
      <c r="J17949" t="s">
        <v>469</v>
      </c>
      <c r="K17949" t="s">
        <v>961</v>
      </c>
      <c r="L17949" s="82">
        <v>26722</v>
      </c>
      <c r="M17949" t="s">
        <v>19104</v>
      </c>
    </row>
    <row r="17950" spans="9:13" x14ac:dyDescent="0.25">
      <c r="I17950">
        <v>28943</v>
      </c>
      <c r="J17950" t="s">
        <v>375</v>
      </c>
      <c r="K17950" t="s">
        <v>664</v>
      </c>
      <c r="L17950" s="82">
        <v>26679</v>
      </c>
      <c r="M17950" t="s">
        <v>19105</v>
      </c>
    </row>
    <row r="17951" spans="9:13" x14ac:dyDescent="0.25">
      <c r="I17951">
        <v>28944</v>
      </c>
      <c r="J17951" t="s">
        <v>470</v>
      </c>
      <c r="K17951" t="s">
        <v>964</v>
      </c>
      <c r="L17951" s="82">
        <v>26796</v>
      </c>
      <c r="M17951" t="s">
        <v>19106</v>
      </c>
    </row>
    <row r="17952" spans="9:13" x14ac:dyDescent="0.25">
      <c r="I17952">
        <v>28945</v>
      </c>
      <c r="J17952" t="s">
        <v>367</v>
      </c>
      <c r="K17952" t="s">
        <v>840</v>
      </c>
      <c r="L17952" s="82">
        <v>26453</v>
      </c>
      <c r="M17952" t="s">
        <v>19107</v>
      </c>
    </row>
    <row r="17953" spans="9:13" x14ac:dyDescent="0.25">
      <c r="I17953">
        <v>28946</v>
      </c>
      <c r="J17953" t="s">
        <v>587</v>
      </c>
      <c r="K17953" t="s">
        <v>884</v>
      </c>
      <c r="L17953" s="82">
        <v>26567</v>
      </c>
      <c r="M17953" t="s">
        <v>19108</v>
      </c>
    </row>
    <row r="17954" spans="9:13" x14ac:dyDescent="0.25">
      <c r="I17954">
        <v>28947</v>
      </c>
      <c r="J17954" t="s">
        <v>431</v>
      </c>
      <c r="K17954" t="s">
        <v>853</v>
      </c>
      <c r="L17954" s="82">
        <v>26774</v>
      </c>
      <c r="M17954" t="s">
        <v>19109</v>
      </c>
    </row>
    <row r="17955" spans="9:13" x14ac:dyDescent="0.25">
      <c r="I17955">
        <v>28948</v>
      </c>
      <c r="J17955" t="s">
        <v>708</v>
      </c>
      <c r="K17955" t="s">
        <v>882</v>
      </c>
      <c r="L17955" s="82">
        <v>26882</v>
      </c>
      <c r="M17955" t="s">
        <v>19110</v>
      </c>
    </row>
    <row r="17956" spans="9:13" x14ac:dyDescent="0.25">
      <c r="I17956">
        <v>28949</v>
      </c>
      <c r="J17956" t="s">
        <v>395</v>
      </c>
      <c r="K17956" t="s">
        <v>851</v>
      </c>
      <c r="L17956" s="82">
        <v>26777</v>
      </c>
      <c r="M17956" t="s">
        <v>19111</v>
      </c>
    </row>
    <row r="17957" spans="9:13" x14ac:dyDescent="0.25">
      <c r="I17957">
        <v>28950</v>
      </c>
      <c r="J17957" t="s">
        <v>203</v>
      </c>
      <c r="K17957" t="s">
        <v>840</v>
      </c>
      <c r="L17957" s="82">
        <v>26629</v>
      </c>
      <c r="M17957" t="s">
        <v>19112</v>
      </c>
    </row>
    <row r="17958" spans="9:13" x14ac:dyDescent="0.25">
      <c r="I17958">
        <v>28951</v>
      </c>
      <c r="J17958" t="s">
        <v>576</v>
      </c>
      <c r="K17958" t="s">
        <v>932</v>
      </c>
      <c r="L17958" s="82">
        <v>26383</v>
      </c>
      <c r="M17958" t="s">
        <v>19113</v>
      </c>
    </row>
    <row r="17959" spans="9:13" x14ac:dyDescent="0.25">
      <c r="I17959">
        <v>28952</v>
      </c>
      <c r="J17959" t="s">
        <v>350</v>
      </c>
      <c r="K17959" t="s">
        <v>822</v>
      </c>
      <c r="L17959" s="82">
        <v>26559</v>
      </c>
      <c r="M17959" t="s">
        <v>19114</v>
      </c>
    </row>
    <row r="17960" spans="9:13" x14ac:dyDescent="0.25">
      <c r="I17960">
        <v>28953</v>
      </c>
      <c r="J17960" t="s">
        <v>478</v>
      </c>
      <c r="K17960" t="s">
        <v>873</v>
      </c>
      <c r="L17960" s="82">
        <v>26377</v>
      </c>
      <c r="M17960" t="s">
        <v>19115</v>
      </c>
    </row>
    <row r="17961" spans="9:13" x14ac:dyDescent="0.25">
      <c r="I17961">
        <v>28954</v>
      </c>
      <c r="J17961" t="s">
        <v>516</v>
      </c>
      <c r="K17961" t="s">
        <v>975</v>
      </c>
      <c r="L17961" s="82">
        <v>26655</v>
      </c>
      <c r="M17961" t="s">
        <v>19116</v>
      </c>
    </row>
    <row r="17962" spans="9:13" x14ac:dyDescent="0.25">
      <c r="I17962">
        <v>28955</v>
      </c>
      <c r="J17962" t="s">
        <v>612</v>
      </c>
      <c r="K17962" t="s">
        <v>898</v>
      </c>
      <c r="L17962" s="82">
        <v>26225</v>
      </c>
      <c r="M17962" t="s">
        <v>19117</v>
      </c>
    </row>
    <row r="17963" spans="9:13" x14ac:dyDescent="0.25">
      <c r="I17963">
        <v>28956</v>
      </c>
      <c r="J17963" t="s">
        <v>437</v>
      </c>
      <c r="K17963" t="s">
        <v>967</v>
      </c>
      <c r="L17963" s="82">
        <v>26045</v>
      </c>
      <c r="M17963" t="s">
        <v>19118</v>
      </c>
    </row>
    <row r="17964" spans="9:13" x14ac:dyDescent="0.25">
      <c r="I17964">
        <v>28957</v>
      </c>
      <c r="J17964" t="s">
        <v>549</v>
      </c>
      <c r="K17964" t="s">
        <v>967</v>
      </c>
      <c r="L17964" s="82">
        <v>26340</v>
      </c>
      <c r="M17964" t="s">
        <v>19119</v>
      </c>
    </row>
    <row r="17965" spans="9:13" x14ac:dyDescent="0.25">
      <c r="I17965">
        <v>28958</v>
      </c>
      <c r="J17965" t="s">
        <v>374</v>
      </c>
      <c r="K17965" t="s">
        <v>877</v>
      </c>
      <c r="L17965" s="82">
        <v>26635</v>
      </c>
      <c r="M17965" t="s">
        <v>19120</v>
      </c>
    </row>
    <row r="17966" spans="9:13" x14ac:dyDescent="0.25">
      <c r="I17966">
        <v>28959</v>
      </c>
      <c r="J17966" t="s">
        <v>176</v>
      </c>
      <c r="K17966" t="s">
        <v>1002</v>
      </c>
      <c r="L17966" s="82">
        <v>26313</v>
      </c>
      <c r="M17966" t="s">
        <v>19121</v>
      </c>
    </row>
    <row r="17967" spans="9:13" x14ac:dyDescent="0.25">
      <c r="I17967">
        <v>28960</v>
      </c>
      <c r="J17967" t="s">
        <v>158</v>
      </c>
      <c r="K17967" t="s">
        <v>908</v>
      </c>
      <c r="L17967" s="82">
        <v>26380</v>
      </c>
      <c r="M17967" t="s">
        <v>19122</v>
      </c>
    </row>
    <row r="17968" spans="9:13" x14ac:dyDescent="0.25">
      <c r="I17968">
        <v>28961</v>
      </c>
      <c r="J17968" t="s">
        <v>554</v>
      </c>
      <c r="K17968" t="s">
        <v>851</v>
      </c>
      <c r="L17968" s="82">
        <v>25985</v>
      </c>
      <c r="M17968" t="s">
        <v>19123</v>
      </c>
    </row>
    <row r="17969" spans="9:13" x14ac:dyDescent="0.25">
      <c r="I17969">
        <v>28962</v>
      </c>
      <c r="J17969" t="s">
        <v>424</v>
      </c>
      <c r="K17969" t="s">
        <v>866</v>
      </c>
      <c r="L17969" s="82">
        <v>25752</v>
      </c>
      <c r="M17969" t="s">
        <v>19124</v>
      </c>
    </row>
    <row r="17970" spans="9:13" x14ac:dyDescent="0.25">
      <c r="I17970">
        <v>28963</v>
      </c>
      <c r="J17970" t="s">
        <v>262</v>
      </c>
      <c r="K17970" t="s">
        <v>951</v>
      </c>
      <c r="L17970" s="82">
        <v>25820</v>
      </c>
      <c r="M17970" t="s">
        <v>19125</v>
      </c>
    </row>
    <row r="17971" spans="9:13" x14ac:dyDescent="0.25">
      <c r="I17971">
        <v>28964</v>
      </c>
      <c r="J17971" t="s">
        <v>233</v>
      </c>
      <c r="K17971" t="s">
        <v>940</v>
      </c>
      <c r="L17971" s="82">
        <v>18071</v>
      </c>
      <c r="M17971" t="s">
        <v>19126</v>
      </c>
    </row>
    <row r="17972" spans="9:13" x14ac:dyDescent="0.25">
      <c r="I17972">
        <v>28965</v>
      </c>
      <c r="J17972" t="s">
        <v>343</v>
      </c>
      <c r="K17972" t="s">
        <v>936</v>
      </c>
      <c r="L17972" s="82">
        <v>18113</v>
      </c>
      <c r="M17972" t="s">
        <v>19127</v>
      </c>
    </row>
    <row r="17973" spans="9:13" x14ac:dyDescent="0.25">
      <c r="I17973">
        <v>28966</v>
      </c>
      <c r="J17973" t="s">
        <v>706</v>
      </c>
      <c r="K17973" t="s">
        <v>946</v>
      </c>
      <c r="L17973" s="82">
        <v>17947</v>
      </c>
      <c r="M17973" t="s">
        <v>19128</v>
      </c>
    </row>
    <row r="17974" spans="9:13" x14ac:dyDescent="0.25">
      <c r="I17974">
        <v>28967</v>
      </c>
      <c r="J17974" t="s">
        <v>209</v>
      </c>
      <c r="K17974" t="s">
        <v>936</v>
      </c>
      <c r="L17974" s="82">
        <v>17564</v>
      </c>
      <c r="M17974" t="s">
        <v>19129</v>
      </c>
    </row>
    <row r="17975" spans="9:13" x14ac:dyDescent="0.25">
      <c r="I17975">
        <v>28968</v>
      </c>
      <c r="J17975" t="s">
        <v>270</v>
      </c>
      <c r="K17975" t="s">
        <v>363</v>
      </c>
      <c r="L17975" s="82">
        <v>17587</v>
      </c>
      <c r="M17975" t="s">
        <v>19130</v>
      </c>
    </row>
    <row r="17976" spans="9:13" x14ac:dyDescent="0.25">
      <c r="I17976">
        <v>28969</v>
      </c>
      <c r="J17976" t="s">
        <v>276</v>
      </c>
      <c r="K17976" t="s">
        <v>862</v>
      </c>
      <c r="L17976" s="82">
        <v>17661</v>
      </c>
      <c r="M17976" t="s">
        <v>19131</v>
      </c>
    </row>
    <row r="17977" spans="9:13" x14ac:dyDescent="0.25">
      <c r="I17977">
        <v>28970</v>
      </c>
      <c r="J17977" t="s">
        <v>312</v>
      </c>
      <c r="K17977" t="s">
        <v>984</v>
      </c>
      <c r="L17977" s="82">
        <v>14056</v>
      </c>
      <c r="M17977" t="s">
        <v>19132</v>
      </c>
    </row>
    <row r="17978" spans="9:13" x14ac:dyDescent="0.25">
      <c r="I17978">
        <v>28971</v>
      </c>
      <c r="J17978" t="s">
        <v>286</v>
      </c>
      <c r="K17978" t="s">
        <v>965</v>
      </c>
      <c r="L17978" s="82">
        <v>14416</v>
      </c>
      <c r="M17978" t="s">
        <v>19133</v>
      </c>
    </row>
    <row r="17979" spans="9:13" x14ac:dyDescent="0.25">
      <c r="I17979">
        <v>28972</v>
      </c>
      <c r="J17979" t="s">
        <v>344</v>
      </c>
      <c r="K17979" t="s">
        <v>835</v>
      </c>
      <c r="L17979" s="82">
        <v>14559</v>
      </c>
      <c r="M17979" t="s">
        <v>19134</v>
      </c>
    </row>
    <row r="17980" spans="9:13" x14ac:dyDescent="0.25">
      <c r="I17980">
        <v>28973</v>
      </c>
      <c r="J17980" t="s">
        <v>704</v>
      </c>
      <c r="K17980" t="s">
        <v>935</v>
      </c>
      <c r="L17980" s="82">
        <v>14568</v>
      </c>
      <c r="M17980" t="s">
        <v>19135</v>
      </c>
    </row>
    <row r="17981" spans="9:13" x14ac:dyDescent="0.25">
      <c r="I17981">
        <v>28974</v>
      </c>
      <c r="J17981" t="s">
        <v>596</v>
      </c>
      <c r="K17981" t="s">
        <v>973</v>
      </c>
      <c r="L17981" s="82">
        <v>14525</v>
      </c>
      <c r="M17981" t="s">
        <v>19136</v>
      </c>
    </row>
    <row r="17982" spans="9:13" x14ac:dyDescent="0.25">
      <c r="I17982">
        <v>28975</v>
      </c>
      <c r="J17982" t="s">
        <v>619</v>
      </c>
      <c r="K17982" t="s">
        <v>921</v>
      </c>
      <c r="L17982" s="82">
        <v>14798</v>
      </c>
      <c r="M17982" t="s">
        <v>19137</v>
      </c>
    </row>
    <row r="17983" spans="9:13" x14ac:dyDescent="0.25">
      <c r="I17983">
        <v>28976</v>
      </c>
      <c r="J17983" t="s">
        <v>601</v>
      </c>
      <c r="K17983" t="s">
        <v>984</v>
      </c>
      <c r="L17983" s="82">
        <v>14650</v>
      </c>
      <c r="M17983" t="s">
        <v>19138</v>
      </c>
    </row>
    <row r="17984" spans="9:13" x14ac:dyDescent="0.25">
      <c r="I17984">
        <v>28977</v>
      </c>
      <c r="J17984" t="s">
        <v>523</v>
      </c>
      <c r="K17984" t="s">
        <v>615</v>
      </c>
      <c r="L17984" s="82">
        <v>14817</v>
      </c>
      <c r="M17984" t="s">
        <v>19139</v>
      </c>
    </row>
    <row r="17985" spans="9:13" x14ac:dyDescent="0.25">
      <c r="I17985">
        <v>28978</v>
      </c>
      <c r="J17985" t="s">
        <v>467</v>
      </c>
      <c r="K17985" t="s">
        <v>1016</v>
      </c>
      <c r="L17985" s="82">
        <v>14877</v>
      </c>
      <c r="M17985" t="s">
        <v>19140</v>
      </c>
    </row>
    <row r="17986" spans="9:13" x14ac:dyDescent="0.25">
      <c r="I17986">
        <v>28979</v>
      </c>
      <c r="J17986" t="s">
        <v>697</v>
      </c>
      <c r="K17986" t="s">
        <v>923</v>
      </c>
      <c r="L17986" s="82">
        <v>14786</v>
      </c>
      <c r="M17986" t="s">
        <v>19141</v>
      </c>
    </row>
    <row r="17987" spans="9:13" x14ac:dyDescent="0.25">
      <c r="I17987">
        <v>28980</v>
      </c>
      <c r="J17987" t="s">
        <v>226</v>
      </c>
      <c r="K17987" t="s">
        <v>1016</v>
      </c>
      <c r="L17987" s="82">
        <v>14654</v>
      </c>
      <c r="M17987" t="s">
        <v>19142</v>
      </c>
    </row>
    <row r="17988" spans="9:13" x14ac:dyDescent="0.25">
      <c r="I17988">
        <v>28981</v>
      </c>
      <c r="J17988" t="s">
        <v>166</v>
      </c>
      <c r="K17988" t="s">
        <v>968</v>
      </c>
      <c r="L17988" s="82">
        <v>14687</v>
      </c>
      <c r="M17988" t="s">
        <v>19143</v>
      </c>
    </row>
    <row r="17989" spans="9:13" x14ac:dyDescent="0.25">
      <c r="I17989">
        <v>28982</v>
      </c>
      <c r="J17989" t="s">
        <v>162</v>
      </c>
      <c r="K17989" t="s">
        <v>1016</v>
      </c>
      <c r="L17989" s="82">
        <v>15333</v>
      </c>
      <c r="M17989" t="s">
        <v>19144</v>
      </c>
    </row>
    <row r="17990" spans="9:13" x14ac:dyDescent="0.25">
      <c r="I17990">
        <v>28983</v>
      </c>
      <c r="J17990" t="s">
        <v>357</v>
      </c>
      <c r="K17990" t="s">
        <v>866</v>
      </c>
      <c r="L17990" s="82">
        <v>15185</v>
      </c>
      <c r="M17990" t="s">
        <v>19145</v>
      </c>
    </row>
    <row r="17991" spans="9:13" x14ac:dyDescent="0.25">
      <c r="I17991">
        <v>28984</v>
      </c>
      <c r="J17991" t="s">
        <v>450</v>
      </c>
      <c r="K17991" t="s">
        <v>887</v>
      </c>
      <c r="L17991" s="82">
        <v>15321</v>
      </c>
      <c r="M17991" t="s">
        <v>19146</v>
      </c>
    </row>
    <row r="17992" spans="9:13" x14ac:dyDescent="0.25">
      <c r="I17992">
        <v>28985</v>
      </c>
      <c r="J17992" t="s">
        <v>454</v>
      </c>
      <c r="K17992" t="s">
        <v>344</v>
      </c>
      <c r="L17992" s="82">
        <v>15375</v>
      </c>
      <c r="M17992" t="s">
        <v>19147</v>
      </c>
    </row>
    <row r="17993" spans="9:13" x14ac:dyDescent="0.25">
      <c r="I17993">
        <v>28986</v>
      </c>
      <c r="J17993" t="s">
        <v>211</v>
      </c>
      <c r="K17993" t="s">
        <v>841</v>
      </c>
      <c r="L17993" s="82">
        <v>15912</v>
      </c>
      <c r="M17993" t="s">
        <v>19148</v>
      </c>
    </row>
    <row r="17994" spans="9:13" x14ac:dyDescent="0.25">
      <c r="I17994">
        <v>28987</v>
      </c>
      <c r="J17994" t="s">
        <v>209</v>
      </c>
      <c r="K17994" t="s">
        <v>915</v>
      </c>
      <c r="L17994" s="82">
        <v>15863</v>
      </c>
      <c r="M17994" t="s">
        <v>19149</v>
      </c>
    </row>
    <row r="17995" spans="9:13" x14ac:dyDescent="0.25">
      <c r="I17995">
        <v>28988</v>
      </c>
      <c r="J17995" t="s">
        <v>173</v>
      </c>
      <c r="K17995" t="s">
        <v>891</v>
      </c>
      <c r="L17995" s="82">
        <v>16124</v>
      </c>
      <c r="M17995" t="s">
        <v>19150</v>
      </c>
    </row>
    <row r="17996" spans="9:13" x14ac:dyDescent="0.25">
      <c r="I17996">
        <v>28989</v>
      </c>
      <c r="J17996" t="s">
        <v>207</v>
      </c>
      <c r="K17996" t="s">
        <v>887</v>
      </c>
      <c r="L17996" s="82">
        <v>16088</v>
      </c>
      <c r="M17996" t="s">
        <v>19151</v>
      </c>
    </row>
    <row r="17997" spans="9:13" x14ac:dyDescent="0.25">
      <c r="I17997">
        <v>28990</v>
      </c>
      <c r="J17997" t="s">
        <v>546</v>
      </c>
      <c r="K17997" t="s">
        <v>961</v>
      </c>
      <c r="L17997" s="82">
        <v>16137</v>
      </c>
      <c r="M17997" t="s">
        <v>19152</v>
      </c>
    </row>
    <row r="17998" spans="9:13" x14ac:dyDescent="0.25">
      <c r="I17998">
        <v>28991</v>
      </c>
      <c r="J17998" t="s">
        <v>527</v>
      </c>
      <c r="K17998" t="s">
        <v>960</v>
      </c>
      <c r="L17998" s="82">
        <v>17187</v>
      </c>
      <c r="M17998" t="s">
        <v>19153</v>
      </c>
    </row>
    <row r="17999" spans="9:13" x14ac:dyDescent="0.25">
      <c r="I17999">
        <v>28992</v>
      </c>
      <c r="J17999" t="s">
        <v>410</v>
      </c>
      <c r="K17999" t="s">
        <v>898</v>
      </c>
      <c r="L17999" s="82">
        <v>17174</v>
      </c>
      <c r="M17999" t="s">
        <v>19154</v>
      </c>
    </row>
    <row r="18000" spans="9:13" x14ac:dyDescent="0.25">
      <c r="I18000">
        <v>28993</v>
      </c>
      <c r="J18000" t="s">
        <v>168</v>
      </c>
      <c r="K18000" t="s">
        <v>944</v>
      </c>
      <c r="L18000" s="82">
        <v>16753</v>
      </c>
      <c r="M18000" t="s">
        <v>19155</v>
      </c>
    </row>
    <row r="18001" spans="9:13" x14ac:dyDescent="0.25">
      <c r="I18001">
        <v>28994</v>
      </c>
      <c r="J18001" t="s">
        <v>206</v>
      </c>
      <c r="K18001" t="s">
        <v>973</v>
      </c>
      <c r="L18001" s="82">
        <v>16864</v>
      </c>
      <c r="M18001" t="s">
        <v>19156</v>
      </c>
    </row>
    <row r="18002" spans="9:13" x14ac:dyDescent="0.25">
      <c r="I18002">
        <v>28995</v>
      </c>
      <c r="J18002" t="s">
        <v>318</v>
      </c>
      <c r="K18002" t="s">
        <v>910</v>
      </c>
      <c r="L18002" s="82">
        <v>17065</v>
      </c>
      <c r="M18002" t="s">
        <v>19157</v>
      </c>
    </row>
    <row r="18003" spans="9:13" x14ac:dyDescent="0.25">
      <c r="I18003">
        <v>28996</v>
      </c>
      <c r="J18003" t="s">
        <v>663</v>
      </c>
      <c r="K18003" t="s">
        <v>911</v>
      </c>
      <c r="L18003" s="82">
        <v>17388</v>
      </c>
      <c r="M18003" t="s">
        <v>19158</v>
      </c>
    </row>
    <row r="18004" spans="9:13" x14ac:dyDescent="0.25">
      <c r="I18004">
        <v>28997</v>
      </c>
      <c r="J18004" t="s">
        <v>594</v>
      </c>
      <c r="K18004" t="s">
        <v>830</v>
      </c>
      <c r="L18004" s="82">
        <v>17498</v>
      </c>
      <c r="M18004" t="s">
        <v>19159</v>
      </c>
    </row>
    <row r="18005" spans="9:13" x14ac:dyDescent="0.25">
      <c r="I18005">
        <v>28998</v>
      </c>
      <c r="J18005" t="s">
        <v>573</v>
      </c>
      <c r="K18005" t="s">
        <v>932</v>
      </c>
      <c r="L18005" s="82">
        <v>17239</v>
      </c>
      <c r="M18005" t="s">
        <v>19160</v>
      </c>
    </row>
    <row r="18006" spans="9:13" x14ac:dyDescent="0.25">
      <c r="I18006">
        <v>28999</v>
      </c>
      <c r="J18006" t="s">
        <v>278</v>
      </c>
      <c r="K18006" t="s">
        <v>930</v>
      </c>
      <c r="L18006" s="82">
        <v>17464</v>
      </c>
      <c r="M18006" t="s">
        <v>19161</v>
      </c>
    </row>
    <row r="18007" spans="9:13" x14ac:dyDescent="0.25">
      <c r="I18007">
        <v>29000</v>
      </c>
      <c r="J18007" t="s">
        <v>189</v>
      </c>
      <c r="K18007" t="s">
        <v>886</v>
      </c>
      <c r="L18007" s="82">
        <v>17401</v>
      </c>
      <c r="M18007" t="s">
        <v>19162</v>
      </c>
    </row>
    <row r="18008" spans="9:13" x14ac:dyDescent="0.25">
      <c r="I18008">
        <v>29001</v>
      </c>
      <c r="J18008" t="s">
        <v>203</v>
      </c>
      <c r="K18008" t="s">
        <v>853</v>
      </c>
      <c r="L18008" s="82">
        <v>17458</v>
      </c>
      <c r="M18008" t="s">
        <v>19163</v>
      </c>
    </row>
    <row r="18009" spans="9:13" x14ac:dyDescent="0.25">
      <c r="I18009">
        <v>29002</v>
      </c>
      <c r="J18009" t="s">
        <v>285</v>
      </c>
      <c r="K18009" t="s">
        <v>833</v>
      </c>
      <c r="L18009" s="82">
        <v>17615</v>
      </c>
      <c r="M18009" t="s">
        <v>19164</v>
      </c>
    </row>
    <row r="18010" spans="9:13" x14ac:dyDescent="0.25">
      <c r="I18010">
        <v>29003</v>
      </c>
      <c r="J18010" t="s">
        <v>572</v>
      </c>
      <c r="K18010" t="s">
        <v>891</v>
      </c>
      <c r="L18010" s="82">
        <v>17641</v>
      </c>
      <c r="M18010" t="s">
        <v>19165</v>
      </c>
    </row>
    <row r="18011" spans="9:13" x14ac:dyDescent="0.25">
      <c r="I18011">
        <v>29004</v>
      </c>
      <c r="J18011" t="s">
        <v>454</v>
      </c>
      <c r="K18011" t="s">
        <v>495</v>
      </c>
      <c r="L18011" s="82">
        <v>17861</v>
      </c>
      <c r="M18011" t="s">
        <v>19166</v>
      </c>
    </row>
    <row r="18012" spans="9:13" x14ac:dyDescent="0.25">
      <c r="I18012">
        <v>29005</v>
      </c>
      <c r="J18012" t="s">
        <v>355</v>
      </c>
      <c r="K18012" t="s">
        <v>959</v>
      </c>
      <c r="L18012" s="82">
        <v>18157</v>
      </c>
      <c r="M18012" t="s">
        <v>19167</v>
      </c>
    </row>
    <row r="18013" spans="9:13" x14ac:dyDescent="0.25">
      <c r="I18013">
        <v>29006</v>
      </c>
      <c r="J18013" t="s">
        <v>349</v>
      </c>
      <c r="K18013" t="s">
        <v>894</v>
      </c>
      <c r="L18013" s="82">
        <v>17954</v>
      </c>
      <c r="M18013" t="s">
        <v>19168</v>
      </c>
    </row>
    <row r="18014" spans="9:13" x14ac:dyDescent="0.25">
      <c r="I18014">
        <v>29007</v>
      </c>
      <c r="J18014" t="s">
        <v>366</v>
      </c>
      <c r="K18014" t="s">
        <v>944</v>
      </c>
      <c r="L18014" s="82">
        <v>18258</v>
      </c>
      <c r="M18014" t="s">
        <v>19169</v>
      </c>
    </row>
    <row r="18015" spans="9:13" x14ac:dyDescent="0.25">
      <c r="I18015">
        <v>29008</v>
      </c>
      <c r="J18015" t="s">
        <v>627</v>
      </c>
      <c r="K18015" t="s">
        <v>881</v>
      </c>
      <c r="L18015" s="82">
        <v>18234</v>
      </c>
      <c r="M18015" t="s">
        <v>19170</v>
      </c>
    </row>
    <row r="18016" spans="9:13" x14ac:dyDescent="0.25">
      <c r="I18016">
        <v>29009</v>
      </c>
      <c r="J18016" t="s">
        <v>424</v>
      </c>
      <c r="K18016" t="s">
        <v>883</v>
      </c>
      <c r="L18016" s="82">
        <v>18188</v>
      </c>
      <c r="M18016" t="s">
        <v>19171</v>
      </c>
    </row>
    <row r="18017" spans="9:13" x14ac:dyDescent="0.25">
      <c r="I18017">
        <v>29010</v>
      </c>
      <c r="J18017" t="s">
        <v>183</v>
      </c>
      <c r="K18017" t="s">
        <v>909</v>
      </c>
      <c r="L18017" s="82">
        <v>18234</v>
      </c>
      <c r="M18017" t="s">
        <v>19172</v>
      </c>
    </row>
    <row r="18018" spans="9:13" x14ac:dyDescent="0.25">
      <c r="I18018">
        <v>29011</v>
      </c>
      <c r="J18018" t="s">
        <v>313</v>
      </c>
      <c r="K18018" t="s">
        <v>925</v>
      </c>
      <c r="L18018" s="82">
        <v>18184</v>
      </c>
      <c r="M18018" t="s">
        <v>19173</v>
      </c>
    </row>
    <row r="18019" spans="9:13" x14ac:dyDescent="0.25">
      <c r="I18019">
        <v>29012</v>
      </c>
      <c r="J18019" t="s">
        <v>503</v>
      </c>
      <c r="K18019" t="s">
        <v>344</v>
      </c>
      <c r="L18019" s="82">
        <v>18266</v>
      </c>
      <c r="M18019" t="s">
        <v>19174</v>
      </c>
    </row>
    <row r="18020" spans="9:13" x14ac:dyDescent="0.25">
      <c r="I18020">
        <v>29013</v>
      </c>
      <c r="J18020" t="s">
        <v>515</v>
      </c>
      <c r="K18020" t="s">
        <v>995</v>
      </c>
      <c r="L18020" s="82">
        <v>18393</v>
      </c>
      <c r="M18020" t="s">
        <v>19175</v>
      </c>
    </row>
    <row r="18021" spans="9:13" x14ac:dyDescent="0.25">
      <c r="I18021">
        <v>29014</v>
      </c>
      <c r="J18021" t="s">
        <v>229</v>
      </c>
      <c r="K18021" t="s">
        <v>864</v>
      </c>
      <c r="L18021" s="82">
        <v>18298</v>
      </c>
      <c r="M18021" t="s">
        <v>19176</v>
      </c>
    </row>
    <row r="18022" spans="9:13" x14ac:dyDescent="0.25">
      <c r="I18022">
        <v>29015</v>
      </c>
      <c r="J18022" t="s">
        <v>343</v>
      </c>
      <c r="K18022" t="s">
        <v>858</v>
      </c>
      <c r="L18022" s="82">
        <v>18297</v>
      </c>
      <c r="M18022" t="s">
        <v>19177</v>
      </c>
    </row>
    <row r="18023" spans="9:13" x14ac:dyDescent="0.25">
      <c r="I18023">
        <v>29016</v>
      </c>
      <c r="J18023" t="s">
        <v>477</v>
      </c>
      <c r="K18023" t="s">
        <v>891</v>
      </c>
      <c r="L18023" s="82">
        <v>18342</v>
      </c>
      <c r="M18023" t="s">
        <v>19178</v>
      </c>
    </row>
    <row r="18024" spans="9:13" x14ac:dyDescent="0.25">
      <c r="I18024">
        <v>29017</v>
      </c>
      <c r="J18024" t="s">
        <v>288</v>
      </c>
      <c r="K18024" t="s">
        <v>909</v>
      </c>
      <c r="L18024" s="82">
        <v>18440</v>
      </c>
      <c r="M18024" t="s">
        <v>19179</v>
      </c>
    </row>
    <row r="18025" spans="9:13" x14ac:dyDescent="0.25">
      <c r="I18025">
        <v>29018</v>
      </c>
      <c r="J18025" t="s">
        <v>548</v>
      </c>
      <c r="K18025" t="s">
        <v>881</v>
      </c>
      <c r="L18025" s="82">
        <v>18427</v>
      </c>
      <c r="M18025" t="s">
        <v>19180</v>
      </c>
    </row>
    <row r="18026" spans="9:13" x14ac:dyDescent="0.25">
      <c r="I18026">
        <v>29019</v>
      </c>
      <c r="J18026" t="s">
        <v>493</v>
      </c>
      <c r="K18026" t="s">
        <v>936</v>
      </c>
      <c r="L18026" s="82">
        <v>18440</v>
      </c>
      <c r="M18026" t="s">
        <v>19181</v>
      </c>
    </row>
    <row r="18027" spans="9:13" x14ac:dyDescent="0.25">
      <c r="I18027">
        <v>29020</v>
      </c>
      <c r="J18027" t="s">
        <v>477</v>
      </c>
      <c r="K18027" t="s">
        <v>836</v>
      </c>
      <c r="L18027" s="82">
        <v>18281</v>
      </c>
      <c r="M18027" t="s">
        <v>19182</v>
      </c>
    </row>
    <row r="18028" spans="9:13" x14ac:dyDescent="0.25">
      <c r="I18028">
        <v>29021</v>
      </c>
      <c r="J18028" t="s">
        <v>599</v>
      </c>
      <c r="K18028" t="s">
        <v>957</v>
      </c>
      <c r="L18028" s="82">
        <v>18858</v>
      </c>
      <c r="M18028" t="s">
        <v>19183</v>
      </c>
    </row>
    <row r="18029" spans="9:13" x14ac:dyDescent="0.25">
      <c r="I18029">
        <v>29022</v>
      </c>
      <c r="J18029" t="s">
        <v>162</v>
      </c>
      <c r="K18029" t="s">
        <v>871</v>
      </c>
      <c r="L18029" s="82">
        <v>18935</v>
      </c>
      <c r="M18029" t="s">
        <v>19184</v>
      </c>
    </row>
    <row r="18030" spans="9:13" x14ac:dyDescent="0.25">
      <c r="I18030">
        <v>29023</v>
      </c>
      <c r="J18030" t="s">
        <v>234</v>
      </c>
      <c r="K18030" t="s">
        <v>942</v>
      </c>
      <c r="L18030" s="82">
        <v>18986</v>
      </c>
      <c r="M18030" t="s">
        <v>19185</v>
      </c>
    </row>
    <row r="18031" spans="9:13" x14ac:dyDescent="0.25">
      <c r="I18031">
        <v>29024</v>
      </c>
      <c r="J18031" t="s">
        <v>200</v>
      </c>
      <c r="K18031" t="s">
        <v>903</v>
      </c>
      <c r="L18031" s="82">
        <v>18880</v>
      </c>
      <c r="M18031" t="s">
        <v>19186</v>
      </c>
    </row>
    <row r="18032" spans="9:13" x14ac:dyDescent="0.25">
      <c r="I18032">
        <v>29025</v>
      </c>
      <c r="J18032" t="s">
        <v>399</v>
      </c>
      <c r="K18032" t="s">
        <v>973</v>
      </c>
      <c r="L18032" s="82">
        <v>18662</v>
      </c>
      <c r="M18032" t="s">
        <v>19187</v>
      </c>
    </row>
    <row r="18033" spans="9:13" x14ac:dyDescent="0.25">
      <c r="I18033">
        <v>29026</v>
      </c>
      <c r="J18033" t="s">
        <v>162</v>
      </c>
      <c r="K18033" t="s">
        <v>397</v>
      </c>
      <c r="L18033" s="82">
        <v>19109</v>
      </c>
      <c r="M18033" t="s">
        <v>19188</v>
      </c>
    </row>
    <row r="18034" spans="9:13" x14ac:dyDescent="0.25">
      <c r="I18034">
        <v>29027</v>
      </c>
      <c r="J18034" t="s">
        <v>578</v>
      </c>
      <c r="K18034" t="s">
        <v>833</v>
      </c>
      <c r="L18034" s="82">
        <v>19263</v>
      </c>
      <c r="M18034" t="s">
        <v>19189</v>
      </c>
    </row>
    <row r="18035" spans="9:13" x14ac:dyDescent="0.25">
      <c r="I18035">
        <v>29028</v>
      </c>
      <c r="J18035" t="s">
        <v>496</v>
      </c>
      <c r="K18035" t="s">
        <v>996</v>
      </c>
      <c r="L18035" s="82">
        <v>19300</v>
      </c>
      <c r="M18035" t="s">
        <v>19190</v>
      </c>
    </row>
    <row r="18036" spans="9:13" x14ac:dyDescent="0.25">
      <c r="I18036">
        <v>29029</v>
      </c>
      <c r="J18036" t="s">
        <v>270</v>
      </c>
      <c r="K18036" t="s">
        <v>835</v>
      </c>
      <c r="L18036" s="82">
        <v>19233</v>
      </c>
      <c r="M18036" t="s">
        <v>19191</v>
      </c>
    </row>
    <row r="18037" spans="9:13" x14ac:dyDescent="0.25">
      <c r="I18037">
        <v>29030</v>
      </c>
      <c r="J18037" t="s">
        <v>194</v>
      </c>
      <c r="K18037" t="s">
        <v>934</v>
      </c>
      <c r="L18037" s="82">
        <v>19124</v>
      </c>
      <c r="M18037" t="s">
        <v>19192</v>
      </c>
    </row>
    <row r="18038" spans="9:13" x14ac:dyDescent="0.25">
      <c r="I18038">
        <v>29031</v>
      </c>
      <c r="J18038" t="s">
        <v>597</v>
      </c>
      <c r="K18038" t="s">
        <v>994</v>
      </c>
      <c r="L18038" s="82">
        <v>19155</v>
      </c>
      <c r="M18038" t="s">
        <v>19193</v>
      </c>
    </row>
    <row r="18039" spans="9:13" x14ac:dyDescent="0.25">
      <c r="I18039">
        <v>29032</v>
      </c>
      <c r="J18039" t="s">
        <v>344</v>
      </c>
      <c r="K18039" t="s">
        <v>916</v>
      </c>
      <c r="L18039" s="82">
        <v>19034</v>
      </c>
      <c r="M18039" t="s">
        <v>19194</v>
      </c>
    </row>
    <row r="18040" spans="9:13" x14ac:dyDescent="0.25">
      <c r="I18040">
        <v>29033</v>
      </c>
      <c r="J18040" t="s">
        <v>315</v>
      </c>
      <c r="K18040" t="s">
        <v>935</v>
      </c>
      <c r="L18040" s="82">
        <v>19618</v>
      </c>
      <c r="M18040" t="s">
        <v>19195</v>
      </c>
    </row>
    <row r="18041" spans="9:13" x14ac:dyDescent="0.25">
      <c r="I18041">
        <v>29034</v>
      </c>
      <c r="J18041" t="s">
        <v>277</v>
      </c>
      <c r="K18041" t="s">
        <v>917</v>
      </c>
      <c r="L18041" s="82">
        <v>19374</v>
      </c>
      <c r="M18041" t="s">
        <v>19196</v>
      </c>
    </row>
    <row r="18042" spans="9:13" x14ac:dyDescent="0.25">
      <c r="I18042">
        <v>29035</v>
      </c>
      <c r="J18042" t="s">
        <v>366</v>
      </c>
      <c r="K18042" t="s">
        <v>749</v>
      </c>
      <c r="L18042" s="82">
        <v>19593</v>
      </c>
      <c r="M18042" t="s">
        <v>19197</v>
      </c>
    </row>
    <row r="18043" spans="9:13" x14ac:dyDescent="0.25">
      <c r="I18043">
        <v>29036</v>
      </c>
      <c r="J18043" t="s">
        <v>552</v>
      </c>
      <c r="K18043" t="s">
        <v>886</v>
      </c>
      <c r="L18043" s="82">
        <v>19657</v>
      </c>
      <c r="M18043" t="s">
        <v>19198</v>
      </c>
    </row>
    <row r="18044" spans="9:13" x14ac:dyDescent="0.25">
      <c r="I18044">
        <v>29037</v>
      </c>
      <c r="J18044" t="s">
        <v>597</v>
      </c>
      <c r="K18044" t="s">
        <v>958</v>
      </c>
      <c r="L18044" s="82">
        <v>24396</v>
      </c>
      <c r="M18044" t="s">
        <v>19199</v>
      </c>
    </row>
    <row r="18045" spans="9:13" x14ac:dyDescent="0.25">
      <c r="I18045">
        <v>29038</v>
      </c>
      <c r="J18045" t="s">
        <v>687</v>
      </c>
      <c r="K18045" t="s">
        <v>926</v>
      </c>
      <c r="L18045" s="82">
        <v>24403</v>
      </c>
      <c r="M18045" t="s">
        <v>19200</v>
      </c>
    </row>
    <row r="18046" spans="9:13" x14ac:dyDescent="0.25">
      <c r="I18046">
        <v>29039</v>
      </c>
      <c r="J18046" t="s">
        <v>337</v>
      </c>
      <c r="K18046" t="s">
        <v>973</v>
      </c>
      <c r="L18046" s="82">
        <v>25502</v>
      </c>
      <c r="M18046" t="s">
        <v>19201</v>
      </c>
    </row>
    <row r="18047" spans="9:13" x14ac:dyDescent="0.25">
      <c r="I18047">
        <v>29040</v>
      </c>
      <c r="J18047" t="s">
        <v>437</v>
      </c>
      <c r="K18047" t="s">
        <v>899</v>
      </c>
      <c r="L18047" s="82">
        <v>25282</v>
      </c>
      <c r="M18047" t="s">
        <v>19202</v>
      </c>
    </row>
    <row r="18048" spans="9:13" x14ac:dyDescent="0.25">
      <c r="I18048">
        <v>29041</v>
      </c>
      <c r="J18048" t="s">
        <v>314</v>
      </c>
      <c r="K18048" t="s">
        <v>955</v>
      </c>
      <c r="L18048" s="82">
        <v>26399</v>
      </c>
      <c r="M18048" t="s">
        <v>19203</v>
      </c>
    </row>
    <row r="18049" spans="9:13" x14ac:dyDescent="0.25">
      <c r="I18049">
        <v>29042</v>
      </c>
      <c r="J18049" t="s">
        <v>278</v>
      </c>
      <c r="K18049" t="s">
        <v>477</v>
      </c>
      <c r="L18049" s="82">
        <v>24870</v>
      </c>
      <c r="M18049" t="s">
        <v>19204</v>
      </c>
    </row>
    <row r="18050" spans="9:13" x14ac:dyDescent="0.25">
      <c r="I18050">
        <v>29043</v>
      </c>
      <c r="J18050" t="s">
        <v>166</v>
      </c>
      <c r="K18050" t="s">
        <v>686</v>
      </c>
      <c r="L18050" s="82">
        <v>25034</v>
      </c>
      <c r="M18050" t="s">
        <v>19205</v>
      </c>
    </row>
    <row r="18051" spans="9:13" x14ac:dyDescent="0.25">
      <c r="I18051">
        <v>29044</v>
      </c>
      <c r="J18051" t="s">
        <v>316</v>
      </c>
      <c r="K18051" t="s">
        <v>692</v>
      </c>
      <c r="L18051" s="82">
        <v>24899</v>
      </c>
      <c r="M18051" t="s">
        <v>19206</v>
      </c>
    </row>
    <row r="18052" spans="9:13" x14ac:dyDescent="0.25">
      <c r="I18052">
        <v>29045</v>
      </c>
      <c r="J18052" t="s">
        <v>325</v>
      </c>
      <c r="K18052" t="s">
        <v>948</v>
      </c>
      <c r="L18052" s="82">
        <v>24786</v>
      </c>
      <c r="M18052" t="s">
        <v>19207</v>
      </c>
    </row>
    <row r="18053" spans="9:13" x14ac:dyDescent="0.25">
      <c r="I18053">
        <v>29046</v>
      </c>
      <c r="J18053" t="s">
        <v>500</v>
      </c>
      <c r="K18053" t="s">
        <v>912</v>
      </c>
      <c r="L18053" s="82">
        <v>23061</v>
      </c>
      <c r="M18053" t="s">
        <v>19208</v>
      </c>
    </row>
    <row r="18054" spans="9:13" x14ac:dyDescent="0.25">
      <c r="I18054">
        <v>29047</v>
      </c>
      <c r="J18054" t="s">
        <v>595</v>
      </c>
      <c r="K18054" t="s">
        <v>866</v>
      </c>
      <c r="L18054" s="82">
        <v>23164</v>
      </c>
      <c r="M18054" t="s">
        <v>19209</v>
      </c>
    </row>
    <row r="18055" spans="9:13" x14ac:dyDescent="0.25">
      <c r="I18055">
        <v>29048</v>
      </c>
      <c r="J18055" t="s">
        <v>599</v>
      </c>
      <c r="K18055" t="s">
        <v>915</v>
      </c>
      <c r="L18055" s="82">
        <v>25114</v>
      </c>
      <c r="M18055" t="s">
        <v>19210</v>
      </c>
    </row>
    <row r="18056" spans="9:13" x14ac:dyDescent="0.25">
      <c r="I18056">
        <v>29049</v>
      </c>
      <c r="J18056" t="s">
        <v>596</v>
      </c>
      <c r="K18056" t="s">
        <v>861</v>
      </c>
      <c r="L18056" s="82">
        <v>29124</v>
      </c>
      <c r="M18056" t="s">
        <v>19211</v>
      </c>
    </row>
    <row r="18057" spans="9:13" x14ac:dyDescent="0.25">
      <c r="I18057">
        <v>29050</v>
      </c>
      <c r="J18057" t="s">
        <v>595</v>
      </c>
      <c r="K18057" t="s">
        <v>171</v>
      </c>
      <c r="L18057" s="82">
        <v>29058</v>
      </c>
      <c r="M18057" t="s">
        <v>19212</v>
      </c>
    </row>
    <row r="18058" spans="9:13" x14ac:dyDescent="0.25">
      <c r="I18058">
        <v>29051</v>
      </c>
      <c r="J18058" t="s">
        <v>202</v>
      </c>
      <c r="K18058" t="s">
        <v>962</v>
      </c>
      <c r="L18058" s="82">
        <v>29092</v>
      </c>
      <c r="M18058" t="s">
        <v>19213</v>
      </c>
    </row>
    <row r="18059" spans="9:13" x14ac:dyDescent="0.25">
      <c r="I18059">
        <v>29052</v>
      </c>
      <c r="J18059" t="s">
        <v>161</v>
      </c>
      <c r="K18059" t="s">
        <v>984</v>
      </c>
      <c r="L18059" s="82">
        <v>28890</v>
      </c>
      <c r="M18059" t="s">
        <v>19214</v>
      </c>
    </row>
    <row r="18060" spans="9:13" x14ac:dyDescent="0.25">
      <c r="I18060">
        <v>29053</v>
      </c>
      <c r="J18060" t="s">
        <v>615</v>
      </c>
      <c r="K18060" t="s">
        <v>977</v>
      </c>
      <c r="L18060" s="82">
        <v>16348</v>
      </c>
      <c r="M18060" t="s">
        <v>19215</v>
      </c>
    </row>
    <row r="18061" spans="9:13" x14ac:dyDescent="0.25">
      <c r="I18061">
        <v>29054</v>
      </c>
      <c r="J18061" t="s">
        <v>243</v>
      </c>
      <c r="K18061" t="s">
        <v>901</v>
      </c>
      <c r="L18061" s="82">
        <v>16318</v>
      </c>
      <c r="M18061" t="s">
        <v>19216</v>
      </c>
    </row>
    <row r="18062" spans="9:13" x14ac:dyDescent="0.25">
      <c r="I18062">
        <v>29055</v>
      </c>
      <c r="J18062" t="s">
        <v>576</v>
      </c>
      <c r="K18062" t="s">
        <v>846</v>
      </c>
      <c r="L18062" s="82">
        <v>16387</v>
      </c>
      <c r="M18062" t="s">
        <v>19217</v>
      </c>
    </row>
    <row r="18063" spans="9:13" x14ac:dyDescent="0.25">
      <c r="I18063">
        <v>29056</v>
      </c>
      <c r="J18063" t="s">
        <v>498</v>
      </c>
      <c r="K18063" t="s">
        <v>913</v>
      </c>
      <c r="L18063" s="82">
        <v>28919</v>
      </c>
      <c r="M18063" t="s">
        <v>19218</v>
      </c>
    </row>
    <row r="18064" spans="9:13" x14ac:dyDescent="0.25">
      <c r="I18064">
        <v>29057</v>
      </c>
      <c r="J18064" t="s">
        <v>328</v>
      </c>
      <c r="K18064" t="s">
        <v>870</v>
      </c>
      <c r="L18064" s="82">
        <v>28619</v>
      </c>
      <c r="M18064" t="s">
        <v>19219</v>
      </c>
    </row>
    <row r="18065" spans="9:13" x14ac:dyDescent="0.25">
      <c r="I18065">
        <v>29058</v>
      </c>
      <c r="J18065" t="s">
        <v>316</v>
      </c>
      <c r="K18065" t="s">
        <v>874</v>
      </c>
      <c r="L18065" s="82">
        <v>28493</v>
      </c>
      <c r="M18065" t="s">
        <v>19220</v>
      </c>
    </row>
    <row r="18066" spans="9:13" x14ac:dyDescent="0.25">
      <c r="I18066">
        <v>29059</v>
      </c>
      <c r="J18066" t="s">
        <v>290</v>
      </c>
      <c r="K18066" t="s">
        <v>944</v>
      </c>
      <c r="L18066" s="82">
        <v>28661</v>
      </c>
      <c r="M18066" t="s">
        <v>19221</v>
      </c>
    </row>
    <row r="18067" spans="9:13" x14ac:dyDescent="0.25">
      <c r="I18067">
        <v>29060</v>
      </c>
      <c r="J18067" t="s">
        <v>292</v>
      </c>
      <c r="K18067" t="s">
        <v>986</v>
      </c>
      <c r="L18067" s="82">
        <v>28581</v>
      </c>
      <c r="M18067" t="s">
        <v>19222</v>
      </c>
    </row>
    <row r="18068" spans="9:13" x14ac:dyDescent="0.25">
      <c r="I18068">
        <v>29061</v>
      </c>
      <c r="J18068" t="s">
        <v>180</v>
      </c>
      <c r="K18068" t="s">
        <v>894</v>
      </c>
      <c r="L18068" s="82">
        <v>16546</v>
      </c>
      <c r="M18068" t="s">
        <v>19223</v>
      </c>
    </row>
    <row r="18069" spans="9:13" x14ac:dyDescent="0.25">
      <c r="I18069">
        <v>29062</v>
      </c>
      <c r="J18069" t="s">
        <v>324</v>
      </c>
      <c r="K18069" t="s">
        <v>899</v>
      </c>
      <c r="L18069" s="82">
        <v>16548</v>
      </c>
      <c r="M18069" t="s">
        <v>19224</v>
      </c>
    </row>
    <row r="18070" spans="9:13" x14ac:dyDescent="0.25">
      <c r="I18070">
        <v>29063</v>
      </c>
      <c r="J18070" t="s">
        <v>196</v>
      </c>
      <c r="K18070" t="s">
        <v>877</v>
      </c>
      <c r="L18070" s="82">
        <v>17039</v>
      </c>
      <c r="M18070" t="s">
        <v>19225</v>
      </c>
    </row>
    <row r="18071" spans="9:13" x14ac:dyDescent="0.25">
      <c r="I18071">
        <v>29064</v>
      </c>
      <c r="J18071" t="s">
        <v>299</v>
      </c>
      <c r="K18071" t="s">
        <v>876</v>
      </c>
      <c r="L18071" s="82">
        <v>17146</v>
      </c>
      <c r="M18071" t="s">
        <v>19226</v>
      </c>
    </row>
    <row r="18072" spans="9:13" x14ac:dyDescent="0.25">
      <c r="I18072">
        <v>29065</v>
      </c>
      <c r="J18072" t="s">
        <v>413</v>
      </c>
      <c r="K18072" t="s">
        <v>932</v>
      </c>
      <c r="L18072" s="82">
        <v>16854</v>
      </c>
      <c r="M18072" t="s">
        <v>19227</v>
      </c>
    </row>
    <row r="18073" spans="9:13" x14ac:dyDescent="0.25">
      <c r="I18073">
        <v>29066</v>
      </c>
      <c r="J18073" t="s">
        <v>333</v>
      </c>
      <c r="K18073" t="s">
        <v>831</v>
      </c>
      <c r="L18073" s="82">
        <v>16830</v>
      </c>
      <c r="M18073" t="s">
        <v>19228</v>
      </c>
    </row>
    <row r="18074" spans="9:13" x14ac:dyDescent="0.25">
      <c r="I18074">
        <v>29067</v>
      </c>
      <c r="J18074" t="s">
        <v>171</v>
      </c>
      <c r="K18074" t="s">
        <v>885</v>
      </c>
      <c r="L18074" s="82">
        <v>16932</v>
      </c>
      <c r="M18074" t="s">
        <v>19229</v>
      </c>
    </row>
    <row r="18075" spans="9:13" x14ac:dyDescent="0.25">
      <c r="I18075">
        <v>29068</v>
      </c>
      <c r="J18075" t="s">
        <v>638</v>
      </c>
      <c r="K18075" t="s">
        <v>990</v>
      </c>
      <c r="L18075" s="82">
        <v>17244</v>
      </c>
      <c r="M18075" t="s">
        <v>19230</v>
      </c>
    </row>
    <row r="18076" spans="9:13" x14ac:dyDescent="0.25">
      <c r="I18076">
        <v>29069</v>
      </c>
      <c r="J18076" t="s">
        <v>165</v>
      </c>
      <c r="K18076" t="s">
        <v>900</v>
      </c>
      <c r="L18076" s="82">
        <v>17301</v>
      </c>
      <c r="M18076" t="s">
        <v>19231</v>
      </c>
    </row>
    <row r="18077" spans="9:13" x14ac:dyDescent="0.25">
      <c r="I18077">
        <v>29070</v>
      </c>
      <c r="J18077" t="s">
        <v>586</v>
      </c>
      <c r="K18077" t="s">
        <v>861</v>
      </c>
      <c r="L18077" s="82">
        <v>28625</v>
      </c>
      <c r="M18077" t="s">
        <v>19232</v>
      </c>
    </row>
    <row r="18078" spans="9:13" x14ac:dyDescent="0.25">
      <c r="I18078">
        <v>29071</v>
      </c>
      <c r="J18078" t="s">
        <v>188</v>
      </c>
      <c r="K18078" t="s">
        <v>495</v>
      </c>
      <c r="L18078" s="82">
        <v>28447</v>
      </c>
      <c r="M18078" t="s">
        <v>19233</v>
      </c>
    </row>
    <row r="18079" spans="9:13" x14ac:dyDescent="0.25">
      <c r="I18079">
        <v>29072</v>
      </c>
      <c r="J18079" t="s">
        <v>515</v>
      </c>
      <c r="K18079" t="s">
        <v>916</v>
      </c>
      <c r="L18079" s="82">
        <v>28355</v>
      </c>
      <c r="M18079" t="s">
        <v>19234</v>
      </c>
    </row>
    <row r="18080" spans="9:13" x14ac:dyDescent="0.25">
      <c r="I18080">
        <v>29073</v>
      </c>
      <c r="J18080" t="s">
        <v>563</v>
      </c>
      <c r="K18080" t="s">
        <v>931</v>
      </c>
      <c r="L18080" s="82">
        <v>28175</v>
      </c>
      <c r="M18080" t="s">
        <v>19235</v>
      </c>
    </row>
    <row r="18081" spans="9:13" x14ac:dyDescent="0.25">
      <c r="I18081">
        <v>29074</v>
      </c>
      <c r="J18081" t="s">
        <v>452</v>
      </c>
      <c r="K18081" t="s">
        <v>909</v>
      </c>
      <c r="L18081" s="82">
        <v>28334</v>
      </c>
      <c r="M18081" t="s">
        <v>19236</v>
      </c>
    </row>
    <row r="18082" spans="9:13" x14ac:dyDescent="0.25">
      <c r="I18082">
        <v>29075</v>
      </c>
      <c r="J18082" t="s">
        <v>595</v>
      </c>
      <c r="K18082" t="s">
        <v>910</v>
      </c>
      <c r="L18082" s="82">
        <v>28311</v>
      </c>
      <c r="M18082" t="s">
        <v>19237</v>
      </c>
    </row>
    <row r="18083" spans="9:13" x14ac:dyDescent="0.25">
      <c r="I18083">
        <v>29076</v>
      </c>
      <c r="J18083" t="s">
        <v>188</v>
      </c>
      <c r="K18083" t="s">
        <v>943</v>
      </c>
      <c r="L18083" s="82">
        <v>28188</v>
      </c>
      <c r="M18083" t="s">
        <v>19238</v>
      </c>
    </row>
    <row r="18084" spans="9:13" x14ac:dyDescent="0.25">
      <c r="I18084">
        <v>29077</v>
      </c>
      <c r="J18084" t="s">
        <v>220</v>
      </c>
      <c r="K18084" t="s">
        <v>875</v>
      </c>
      <c r="L18084" s="82">
        <v>28452</v>
      </c>
      <c r="M18084" t="s">
        <v>19239</v>
      </c>
    </row>
    <row r="18085" spans="9:13" x14ac:dyDescent="0.25">
      <c r="I18085">
        <v>29078</v>
      </c>
      <c r="J18085" t="s">
        <v>342</v>
      </c>
      <c r="K18085" t="s">
        <v>939</v>
      </c>
      <c r="L18085" s="82">
        <v>28395</v>
      </c>
      <c r="M18085" t="s">
        <v>19240</v>
      </c>
    </row>
    <row r="18086" spans="9:13" x14ac:dyDescent="0.25">
      <c r="I18086">
        <v>29079</v>
      </c>
      <c r="J18086" t="s">
        <v>490</v>
      </c>
      <c r="K18086" t="s">
        <v>983</v>
      </c>
      <c r="L18086" s="82">
        <v>27918</v>
      </c>
      <c r="M18086" t="s">
        <v>19241</v>
      </c>
    </row>
    <row r="18087" spans="9:13" x14ac:dyDescent="0.25">
      <c r="I18087">
        <v>29080</v>
      </c>
      <c r="J18087" t="s">
        <v>669</v>
      </c>
      <c r="K18087" t="s">
        <v>863</v>
      </c>
      <c r="L18087" s="82">
        <v>18096</v>
      </c>
      <c r="M18087" t="s">
        <v>19242</v>
      </c>
    </row>
    <row r="18088" spans="9:13" x14ac:dyDescent="0.25">
      <c r="I18088">
        <v>29081</v>
      </c>
      <c r="J18088" t="s">
        <v>410</v>
      </c>
      <c r="K18088" t="s">
        <v>866</v>
      </c>
      <c r="L18088" s="82">
        <v>17974</v>
      </c>
      <c r="M18088" t="s">
        <v>19243</v>
      </c>
    </row>
    <row r="18089" spans="9:13" x14ac:dyDescent="0.25">
      <c r="I18089">
        <v>29082</v>
      </c>
      <c r="J18089" t="s">
        <v>711</v>
      </c>
      <c r="K18089" t="s">
        <v>851</v>
      </c>
      <c r="L18089" s="82">
        <v>17920</v>
      </c>
      <c r="M18089" t="s">
        <v>19244</v>
      </c>
    </row>
    <row r="18090" spans="9:13" x14ac:dyDescent="0.25">
      <c r="I18090">
        <v>29083</v>
      </c>
      <c r="J18090" t="s">
        <v>650</v>
      </c>
      <c r="K18090" t="s">
        <v>1072</v>
      </c>
      <c r="L18090" s="82">
        <v>18496</v>
      </c>
      <c r="M18090" t="s">
        <v>19245</v>
      </c>
    </row>
    <row r="18091" spans="9:13" x14ac:dyDescent="0.25">
      <c r="I18091">
        <v>29084</v>
      </c>
      <c r="J18091" t="s">
        <v>258</v>
      </c>
      <c r="K18091" t="s">
        <v>857</v>
      </c>
      <c r="L18091" s="82">
        <v>18437</v>
      </c>
      <c r="M18091" t="s">
        <v>19246</v>
      </c>
    </row>
    <row r="18092" spans="9:13" x14ac:dyDescent="0.25">
      <c r="I18092">
        <v>29085</v>
      </c>
      <c r="J18092" t="s">
        <v>620</v>
      </c>
      <c r="K18092" t="s">
        <v>919</v>
      </c>
      <c r="L18092" s="82">
        <v>18594</v>
      </c>
      <c r="M18092" t="s">
        <v>19247</v>
      </c>
    </row>
    <row r="18093" spans="9:13" x14ac:dyDescent="0.25">
      <c r="I18093">
        <v>29086</v>
      </c>
      <c r="J18093" t="s">
        <v>372</v>
      </c>
      <c r="K18093" t="s">
        <v>871</v>
      </c>
      <c r="L18093" s="82">
        <v>18276</v>
      </c>
      <c r="M18093" t="s">
        <v>19248</v>
      </c>
    </row>
    <row r="18094" spans="9:13" x14ac:dyDescent="0.25">
      <c r="I18094">
        <v>29087</v>
      </c>
      <c r="J18094" t="s">
        <v>646</v>
      </c>
      <c r="K18094" t="s">
        <v>882</v>
      </c>
      <c r="L18094" s="82">
        <v>18552</v>
      </c>
      <c r="M18094" t="s">
        <v>19249</v>
      </c>
    </row>
    <row r="18095" spans="9:13" x14ac:dyDescent="0.25">
      <c r="I18095">
        <v>29088</v>
      </c>
      <c r="J18095" t="s">
        <v>230</v>
      </c>
      <c r="K18095" t="s">
        <v>895</v>
      </c>
      <c r="L18095" s="82">
        <v>18323</v>
      </c>
      <c r="M18095" t="s">
        <v>19250</v>
      </c>
    </row>
    <row r="18096" spans="9:13" x14ac:dyDescent="0.25">
      <c r="I18096">
        <v>29089</v>
      </c>
      <c r="J18096" t="s">
        <v>206</v>
      </c>
      <c r="K18096" t="s">
        <v>875</v>
      </c>
      <c r="L18096" s="82">
        <v>29233</v>
      </c>
      <c r="M18096" t="s">
        <v>19251</v>
      </c>
    </row>
    <row r="18097" spans="9:13" x14ac:dyDescent="0.25">
      <c r="I18097">
        <v>29090</v>
      </c>
      <c r="J18097" t="s">
        <v>392</v>
      </c>
      <c r="K18097" t="s">
        <v>882</v>
      </c>
      <c r="L18097" s="82">
        <v>19227</v>
      </c>
      <c r="M18097" t="s">
        <v>19252</v>
      </c>
    </row>
    <row r="18098" spans="9:13" x14ac:dyDescent="0.25">
      <c r="I18098">
        <v>29091</v>
      </c>
      <c r="J18098" t="s">
        <v>241</v>
      </c>
      <c r="K18098" t="s">
        <v>857</v>
      </c>
      <c r="L18098" s="82">
        <v>19279</v>
      </c>
      <c r="M18098" t="s">
        <v>19253</v>
      </c>
    </row>
    <row r="18099" spans="9:13" x14ac:dyDescent="0.25">
      <c r="I18099">
        <v>29092</v>
      </c>
      <c r="J18099" t="s">
        <v>174</v>
      </c>
      <c r="K18099" t="s">
        <v>893</v>
      </c>
      <c r="L18099" s="82">
        <v>19324</v>
      </c>
      <c r="M18099" t="s">
        <v>19254</v>
      </c>
    </row>
    <row r="18100" spans="9:13" x14ac:dyDescent="0.25">
      <c r="I18100">
        <v>29093</v>
      </c>
      <c r="J18100" t="s">
        <v>473</v>
      </c>
      <c r="K18100" t="s">
        <v>903</v>
      </c>
      <c r="L18100" s="82">
        <v>19272</v>
      </c>
      <c r="M18100" t="s">
        <v>19255</v>
      </c>
    </row>
    <row r="18101" spans="9:13" x14ac:dyDescent="0.25">
      <c r="I18101">
        <v>29094</v>
      </c>
      <c r="J18101" t="s">
        <v>174</v>
      </c>
      <c r="K18101" t="s">
        <v>892</v>
      </c>
      <c r="L18101" s="82">
        <v>19171</v>
      </c>
      <c r="M18101" t="s">
        <v>19256</v>
      </c>
    </row>
    <row r="18102" spans="9:13" x14ac:dyDescent="0.25">
      <c r="I18102">
        <v>29095</v>
      </c>
      <c r="J18102" t="s">
        <v>180</v>
      </c>
      <c r="K18102" t="s">
        <v>848</v>
      </c>
      <c r="L18102" s="82">
        <v>19081</v>
      </c>
      <c r="M18102" t="s">
        <v>19257</v>
      </c>
    </row>
    <row r="18103" spans="9:13" x14ac:dyDescent="0.25">
      <c r="I18103">
        <v>29096</v>
      </c>
      <c r="J18103" t="s">
        <v>621</v>
      </c>
      <c r="K18103" t="s">
        <v>949</v>
      </c>
      <c r="L18103" s="82">
        <v>19400</v>
      </c>
      <c r="M18103" t="s">
        <v>19258</v>
      </c>
    </row>
    <row r="18104" spans="9:13" x14ac:dyDescent="0.25">
      <c r="I18104">
        <v>29097</v>
      </c>
      <c r="J18104" t="s">
        <v>408</v>
      </c>
      <c r="K18104" t="s">
        <v>845</v>
      </c>
      <c r="L18104" s="82">
        <v>19703</v>
      </c>
      <c r="M18104" t="s">
        <v>19259</v>
      </c>
    </row>
    <row r="18105" spans="9:13" x14ac:dyDescent="0.25">
      <c r="I18105">
        <v>29098</v>
      </c>
      <c r="J18105" t="s">
        <v>176</v>
      </c>
      <c r="K18105" t="s">
        <v>921</v>
      </c>
      <c r="L18105" s="82">
        <v>19459</v>
      </c>
      <c r="M18105" t="s">
        <v>19260</v>
      </c>
    </row>
    <row r="18106" spans="9:13" x14ac:dyDescent="0.25">
      <c r="I18106">
        <v>29099</v>
      </c>
      <c r="J18106" t="s">
        <v>717</v>
      </c>
      <c r="K18106" t="s">
        <v>922</v>
      </c>
      <c r="L18106" s="82">
        <v>19552</v>
      </c>
      <c r="M18106" t="s">
        <v>19261</v>
      </c>
    </row>
    <row r="18107" spans="9:13" x14ac:dyDescent="0.25">
      <c r="I18107">
        <v>29100</v>
      </c>
      <c r="J18107" t="s">
        <v>687</v>
      </c>
      <c r="K18107" t="s">
        <v>871</v>
      </c>
      <c r="L18107" s="82">
        <v>19743</v>
      </c>
      <c r="M18107" t="s">
        <v>19262</v>
      </c>
    </row>
    <row r="18108" spans="9:13" x14ac:dyDescent="0.25">
      <c r="I18108">
        <v>29101</v>
      </c>
      <c r="J18108" t="s">
        <v>629</v>
      </c>
      <c r="K18108" t="s">
        <v>896</v>
      </c>
      <c r="L18108" s="82">
        <v>19883</v>
      </c>
      <c r="M18108" t="s">
        <v>19263</v>
      </c>
    </row>
    <row r="18109" spans="9:13" x14ac:dyDescent="0.25">
      <c r="I18109">
        <v>29102</v>
      </c>
      <c r="J18109" t="s">
        <v>398</v>
      </c>
      <c r="K18109" t="s">
        <v>828</v>
      </c>
      <c r="L18109" s="82">
        <v>20173</v>
      </c>
      <c r="M18109" t="s">
        <v>19264</v>
      </c>
    </row>
    <row r="18110" spans="9:13" x14ac:dyDescent="0.25">
      <c r="I18110">
        <v>29103</v>
      </c>
      <c r="J18110" t="s">
        <v>401</v>
      </c>
      <c r="K18110" t="s">
        <v>879</v>
      </c>
      <c r="L18110" s="82">
        <v>20401</v>
      </c>
      <c r="M18110" t="s">
        <v>19265</v>
      </c>
    </row>
    <row r="18111" spans="9:13" x14ac:dyDescent="0.25">
      <c r="I18111">
        <v>29104</v>
      </c>
      <c r="J18111" t="s">
        <v>189</v>
      </c>
      <c r="K18111" t="s">
        <v>842</v>
      </c>
      <c r="L18111" s="82">
        <v>27591</v>
      </c>
      <c r="M18111" t="s">
        <v>19266</v>
      </c>
    </row>
    <row r="18112" spans="9:13" x14ac:dyDescent="0.25">
      <c r="I18112">
        <v>29105</v>
      </c>
      <c r="J18112" t="s">
        <v>706</v>
      </c>
      <c r="K18112" t="s">
        <v>893</v>
      </c>
      <c r="L18112" s="82">
        <v>27709</v>
      </c>
      <c r="M18112" t="s">
        <v>19267</v>
      </c>
    </row>
    <row r="18113" spans="9:13" x14ac:dyDescent="0.25">
      <c r="I18113">
        <v>29106</v>
      </c>
      <c r="J18113" t="s">
        <v>390</v>
      </c>
      <c r="K18113" t="s">
        <v>845</v>
      </c>
      <c r="L18113" s="82">
        <v>27460</v>
      </c>
      <c r="M18113" t="s">
        <v>19268</v>
      </c>
    </row>
    <row r="18114" spans="9:13" x14ac:dyDescent="0.25">
      <c r="I18114">
        <v>29107</v>
      </c>
      <c r="J18114" t="s">
        <v>569</v>
      </c>
      <c r="K18114" t="s">
        <v>881</v>
      </c>
      <c r="L18114" s="82">
        <v>27501</v>
      </c>
      <c r="M18114" t="s">
        <v>19269</v>
      </c>
    </row>
    <row r="18115" spans="9:13" x14ac:dyDescent="0.25">
      <c r="I18115">
        <v>29108</v>
      </c>
      <c r="J18115" t="s">
        <v>170</v>
      </c>
      <c r="K18115" t="s">
        <v>941</v>
      </c>
      <c r="L18115" s="82">
        <v>27567</v>
      </c>
      <c r="M18115" t="s">
        <v>19270</v>
      </c>
    </row>
    <row r="18116" spans="9:13" x14ac:dyDescent="0.25">
      <c r="I18116">
        <v>29109</v>
      </c>
      <c r="J18116" t="s">
        <v>152</v>
      </c>
      <c r="K18116" t="s">
        <v>943</v>
      </c>
      <c r="L18116" s="82">
        <v>27227</v>
      </c>
      <c r="M18116" t="s">
        <v>19271</v>
      </c>
    </row>
    <row r="18117" spans="9:13" x14ac:dyDescent="0.25">
      <c r="I18117">
        <v>29110</v>
      </c>
      <c r="J18117" t="s">
        <v>162</v>
      </c>
      <c r="K18117" t="s">
        <v>992</v>
      </c>
      <c r="L18117" s="82">
        <v>26765</v>
      </c>
      <c r="M18117" t="s">
        <v>19272</v>
      </c>
    </row>
    <row r="18118" spans="9:13" x14ac:dyDescent="0.25">
      <c r="I18118">
        <v>29111</v>
      </c>
      <c r="J18118" t="s">
        <v>623</v>
      </c>
      <c r="K18118" t="s">
        <v>895</v>
      </c>
      <c r="L18118" s="82">
        <v>26993</v>
      </c>
      <c r="M18118" t="s">
        <v>19273</v>
      </c>
    </row>
    <row r="18119" spans="9:13" x14ac:dyDescent="0.25">
      <c r="I18119">
        <v>29112</v>
      </c>
      <c r="J18119" t="s">
        <v>278</v>
      </c>
      <c r="K18119" t="s">
        <v>864</v>
      </c>
      <c r="L18119" s="82">
        <v>27935</v>
      </c>
      <c r="M18119" t="s">
        <v>19274</v>
      </c>
    </row>
    <row r="18120" spans="9:13" x14ac:dyDescent="0.25">
      <c r="I18120">
        <v>29113</v>
      </c>
      <c r="J18120" t="s">
        <v>816</v>
      </c>
      <c r="K18120" t="s">
        <v>895</v>
      </c>
      <c r="L18120" s="82">
        <v>20601</v>
      </c>
      <c r="M18120" t="s">
        <v>19275</v>
      </c>
    </row>
    <row r="18121" spans="9:13" x14ac:dyDescent="0.25">
      <c r="I18121">
        <v>29114</v>
      </c>
      <c r="J18121" t="s">
        <v>218</v>
      </c>
      <c r="K18121" t="s">
        <v>961</v>
      </c>
      <c r="L18121" s="82">
        <v>20717</v>
      </c>
      <c r="M18121" t="s">
        <v>19276</v>
      </c>
    </row>
    <row r="18122" spans="9:13" x14ac:dyDescent="0.25">
      <c r="I18122">
        <v>29115</v>
      </c>
      <c r="J18122" t="s">
        <v>158</v>
      </c>
      <c r="K18122" t="s">
        <v>868</v>
      </c>
      <c r="L18122" s="82">
        <v>20859</v>
      </c>
      <c r="M18122" t="s">
        <v>19277</v>
      </c>
    </row>
    <row r="18123" spans="9:13" x14ac:dyDescent="0.25">
      <c r="I18123">
        <v>29116</v>
      </c>
      <c r="J18123" t="s">
        <v>486</v>
      </c>
      <c r="K18123" t="s">
        <v>952</v>
      </c>
      <c r="L18123" s="82">
        <v>21313</v>
      </c>
      <c r="M18123" t="s">
        <v>19278</v>
      </c>
    </row>
    <row r="18124" spans="9:13" x14ac:dyDescent="0.25">
      <c r="I18124">
        <v>29117</v>
      </c>
      <c r="J18124" t="s">
        <v>625</v>
      </c>
      <c r="K18124" t="s">
        <v>962</v>
      </c>
      <c r="L18124" s="82">
        <v>21220</v>
      </c>
      <c r="M18124" t="s">
        <v>19279</v>
      </c>
    </row>
    <row r="18125" spans="9:13" x14ac:dyDescent="0.25">
      <c r="I18125">
        <v>29118</v>
      </c>
      <c r="J18125" t="s">
        <v>206</v>
      </c>
      <c r="K18125" t="s">
        <v>913</v>
      </c>
      <c r="L18125" s="82">
        <v>21222</v>
      </c>
      <c r="M18125" t="s">
        <v>19280</v>
      </c>
    </row>
    <row r="18126" spans="9:13" x14ac:dyDescent="0.25">
      <c r="I18126">
        <v>29119</v>
      </c>
      <c r="J18126" t="s">
        <v>726</v>
      </c>
      <c r="K18126" t="s">
        <v>1045</v>
      </c>
      <c r="L18126" s="82">
        <v>21471</v>
      </c>
      <c r="M18126" t="s">
        <v>19281</v>
      </c>
    </row>
    <row r="18127" spans="9:13" x14ac:dyDescent="0.25">
      <c r="I18127">
        <v>29120</v>
      </c>
      <c r="J18127" t="s">
        <v>507</v>
      </c>
      <c r="K18127" t="s">
        <v>889</v>
      </c>
      <c r="L18127" s="82">
        <v>21267</v>
      </c>
      <c r="M18127" t="s">
        <v>19282</v>
      </c>
    </row>
    <row r="18128" spans="9:13" x14ac:dyDescent="0.25">
      <c r="I18128">
        <v>29121</v>
      </c>
      <c r="J18128" t="s">
        <v>604</v>
      </c>
      <c r="K18128" t="s">
        <v>881</v>
      </c>
      <c r="L18128" s="82">
        <v>21625</v>
      </c>
      <c r="M18128" t="s">
        <v>19283</v>
      </c>
    </row>
    <row r="18129" spans="9:13" x14ac:dyDescent="0.25">
      <c r="I18129">
        <v>29122</v>
      </c>
      <c r="J18129" t="s">
        <v>157</v>
      </c>
      <c r="K18129" t="s">
        <v>868</v>
      </c>
      <c r="L18129" s="82">
        <v>21614</v>
      </c>
      <c r="M18129" t="s">
        <v>19284</v>
      </c>
    </row>
    <row r="18130" spans="9:13" x14ac:dyDescent="0.25">
      <c r="I18130">
        <v>29123</v>
      </c>
      <c r="J18130" t="s">
        <v>569</v>
      </c>
      <c r="K18130" t="s">
        <v>919</v>
      </c>
      <c r="L18130" s="82">
        <v>21904</v>
      </c>
      <c r="M18130" t="s">
        <v>19285</v>
      </c>
    </row>
    <row r="18131" spans="9:13" x14ac:dyDescent="0.25">
      <c r="I18131">
        <v>29124</v>
      </c>
      <c r="J18131" t="s">
        <v>326</v>
      </c>
      <c r="K18131" t="s">
        <v>843</v>
      </c>
      <c r="L18131" s="82">
        <v>27043</v>
      </c>
      <c r="M18131" t="s">
        <v>19286</v>
      </c>
    </row>
    <row r="18132" spans="9:13" x14ac:dyDescent="0.25">
      <c r="I18132">
        <v>29125</v>
      </c>
      <c r="J18132" t="s">
        <v>309</v>
      </c>
      <c r="K18132" t="s">
        <v>874</v>
      </c>
      <c r="L18132" s="82">
        <v>27373</v>
      </c>
      <c r="M18132" t="s">
        <v>19287</v>
      </c>
    </row>
    <row r="18133" spans="9:13" x14ac:dyDescent="0.25">
      <c r="I18133">
        <v>29126</v>
      </c>
      <c r="J18133" t="s">
        <v>163</v>
      </c>
      <c r="K18133" t="s">
        <v>887</v>
      </c>
      <c r="L18133" s="82">
        <v>27298</v>
      </c>
      <c r="M18133" t="s">
        <v>19288</v>
      </c>
    </row>
    <row r="18134" spans="9:13" x14ac:dyDescent="0.25">
      <c r="I18134">
        <v>29127</v>
      </c>
      <c r="J18134" t="s">
        <v>704</v>
      </c>
      <c r="K18134" t="s">
        <v>858</v>
      </c>
      <c r="L18134" s="82">
        <v>24430</v>
      </c>
      <c r="M18134" t="s">
        <v>19289</v>
      </c>
    </row>
    <row r="18135" spans="9:13" x14ac:dyDescent="0.25">
      <c r="I18135">
        <v>29128</v>
      </c>
      <c r="J18135" t="s">
        <v>226</v>
      </c>
      <c r="K18135" t="s">
        <v>874</v>
      </c>
      <c r="L18135" s="82">
        <v>24364</v>
      </c>
      <c r="M18135" t="s">
        <v>19290</v>
      </c>
    </row>
    <row r="18136" spans="9:13" x14ac:dyDescent="0.25">
      <c r="I18136">
        <v>29129</v>
      </c>
      <c r="J18136" t="s">
        <v>527</v>
      </c>
      <c r="K18136" t="s">
        <v>1016</v>
      </c>
      <c r="L18136" s="82">
        <v>24167</v>
      </c>
      <c r="M18136" t="s">
        <v>19291</v>
      </c>
    </row>
    <row r="18137" spans="9:13" x14ac:dyDescent="0.25">
      <c r="I18137">
        <v>29130</v>
      </c>
      <c r="J18137" t="s">
        <v>285</v>
      </c>
      <c r="K18137" t="s">
        <v>986</v>
      </c>
      <c r="L18137" s="82">
        <v>21085</v>
      </c>
      <c r="M18137" t="s">
        <v>19292</v>
      </c>
    </row>
    <row r="18138" spans="9:13" x14ac:dyDescent="0.25">
      <c r="I18138">
        <v>29131</v>
      </c>
      <c r="J18138" t="s">
        <v>597</v>
      </c>
      <c r="K18138" t="s">
        <v>918</v>
      </c>
      <c r="L18138" s="82">
        <v>23513</v>
      </c>
      <c r="M18138" t="s">
        <v>19293</v>
      </c>
    </row>
    <row r="18139" spans="9:13" x14ac:dyDescent="0.25">
      <c r="I18139">
        <v>29132</v>
      </c>
      <c r="J18139" t="s">
        <v>271</v>
      </c>
      <c r="K18139" t="s">
        <v>945</v>
      </c>
      <c r="L18139" s="82">
        <v>23544</v>
      </c>
      <c r="M18139" t="s">
        <v>19294</v>
      </c>
    </row>
    <row r="18140" spans="9:13" x14ac:dyDescent="0.25">
      <c r="I18140">
        <v>29133</v>
      </c>
      <c r="J18140" t="s">
        <v>162</v>
      </c>
      <c r="K18140" t="s">
        <v>841</v>
      </c>
      <c r="L18140" s="82">
        <v>23453</v>
      </c>
      <c r="M18140" t="s">
        <v>19295</v>
      </c>
    </row>
    <row r="18141" spans="9:13" x14ac:dyDescent="0.25">
      <c r="I18141">
        <v>29134</v>
      </c>
      <c r="J18141" t="s">
        <v>445</v>
      </c>
      <c r="K18141" t="s">
        <v>855</v>
      </c>
      <c r="L18141" s="82">
        <v>23452</v>
      </c>
      <c r="M18141" t="s">
        <v>19296</v>
      </c>
    </row>
    <row r="18142" spans="9:13" x14ac:dyDescent="0.25">
      <c r="I18142">
        <v>29135</v>
      </c>
      <c r="J18142" t="s">
        <v>190</v>
      </c>
      <c r="K18142" t="s">
        <v>698</v>
      </c>
      <c r="L18142" s="82">
        <v>23654</v>
      </c>
      <c r="M18142" t="s">
        <v>19297</v>
      </c>
    </row>
    <row r="18143" spans="9:13" x14ac:dyDescent="0.25">
      <c r="I18143">
        <v>29136</v>
      </c>
      <c r="J18143" t="s">
        <v>267</v>
      </c>
      <c r="K18143" t="s">
        <v>417</v>
      </c>
      <c r="L18143" s="82">
        <v>23505</v>
      </c>
      <c r="M18143" t="s">
        <v>19298</v>
      </c>
    </row>
    <row r="18144" spans="9:13" x14ac:dyDescent="0.25">
      <c r="I18144">
        <v>29137</v>
      </c>
      <c r="J18144" t="s">
        <v>595</v>
      </c>
      <c r="K18144" t="s">
        <v>698</v>
      </c>
      <c r="L18144" s="82">
        <v>23212</v>
      </c>
      <c r="M18144" t="s">
        <v>19299</v>
      </c>
    </row>
    <row r="18145" spans="9:13" x14ac:dyDescent="0.25">
      <c r="I18145">
        <v>29138</v>
      </c>
      <c r="J18145" t="s">
        <v>276</v>
      </c>
      <c r="K18145" t="s">
        <v>928</v>
      </c>
      <c r="L18145" s="82">
        <v>23055</v>
      </c>
      <c r="M18145" t="s">
        <v>19300</v>
      </c>
    </row>
    <row r="18146" spans="9:13" x14ac:dyDescent="0.25">
      <c r="I18146">
        <v>29139</v>
      </c>
      <c r="J18146" t="s">
        <v>723</v>
      </c>
      <c r="K18146" t="s">
        <v>918</v>
      </c>
      <c r="L18146" s="82">
        <v>25072</v>
      </c>
      <c r="M18146" t="s">
        <v>19301</v>
      </c>
    </row>
    <row r="18147" spans="9:13" x14ac:dyDescent="0.25">
      <c r="I18147">
        <v>29140</v>
      </c>
      <c r="J18147" t="s">
        <v>530</v>
      </c>
      <c r="K18147" t="s">
        <v>960</v>
      </c>
      <c r="L18147" s="82">
        <v>23343</v>
      </c>
      <c r="M18147" t="s">
        <v>19302</v>
      </c>
    </row>
    <row r="18148" spans="9:13" x14ac:dyDescent="0.25">
      <c r="I18148">
        <v>29141</v>
      </c>
      <c r="J18148" t="s">
        <v>593</v>
      </c>
      <c r="K18148" t="s">
        <v>838</v>
      </c>
      <c r="L18148" s="82">
        <v>22844</v>
      </c>
      <c r="M18148" t="s">
        <v>19303</v>
      </c>
    </row>
    <row r="18149" spans="9:13" x14ac:dyDescent="0.25">
      <c r="I18149">
        <v>29142</v>
      </c>
      <c r="J18149" t="s">
        <v>291</v>
      </c>
      <c r="K18149" t="s">
        <v>992</v>
      </c>
      <c r="L18149" s="82">
        <v>22790</v>
      </c>
      <c r="M18149" t="s">
        <v>19304</v>
      </c>
    </row>
    <row r="18150" spans="9:13" x14ac:dyDescent="0.25">
      <c r="I18150">
        <v>29143</v>
      </c>
      <c r="J18150" t="s">
        <v>210</v>
      </c>
      <c r="K18150" t="s">
        <v>834</v>
      </c>
      <c r="L18150" s="82">
        <v>22721</v>
      </c>
      <c r="M18150" t="s">
        <v>19305</v>
      </c>
    </row>
    <row r="18151" spans="9:13" x14ac:dyDescent="0.25">
      <c r="I18151">
        <v>29144</v>
      </c>
      <c r="J18151" t="s">
        <v>597</v>
      </c>
      <c r="K18151" t="s">
        <v>842</v>
      </c>
      <c r="L18151" s="82">
        <v>22688</v>
      </c>
      <c r="M18151" t="s">
        <v>19306</v>
      </c>
    </row>
    <row r="18152" spans="9:13" x14ac:dyDescent="0.25">
      <c r="I18152">
        <v>29145</v>
      </c>
      <c r="J18152" t="s">
        <v>513</v>
      </c>
      <c r="K18152" t="s">
        <v>937</v>
      </c>
      <c r="L18152" s="82">
        <v>22868</v>
      </c>
      <c r="M18152" t="s">
        <v>19307</v>
      </c>
    </row>
    <row r="18153" spans="9:13" x14ac:dyDescent="0.25">
      <c r="I18153">
        <v>29146</v>
      </c>
      <c r="J18153" t="s">
        <v>161</v>
      </c>
      <c r="K18153" t="s">
        <v>875</v>
      </c>
      <c r="L18153" s="82">
        <v>22927</v>
      </c>
      <c r="M18153" t="s">
        <v>19308</v>
      </c>
    </row>
    <row r="18154" spans="9:13" x14ac:dyDescent="0.25">
      <c r="I18154">
        <v>29147</v>
      </c>
      <c r="J18154" t="s">
        <v>532</v>
      </c>
      <c r="K18154" t="s">
        <v>925</v>
      </c>
      <c r="L18154" s="82">
        <v>22326</v>
      </c>
      <c r="M18154" t="s">
        <v>19309</v>
      </c>
    </row>
    <row r="18155" spans="9:13" x14ac:dyDescent="0.25">
      <c r="I18155">
        <v>29148</v>
      </c>
      <c r="J18155" t="s">
        <v>500</v>
      </c>
      <c r="K18155" t="s">
        <v>858</v>
      </c>
      <c r="L18155" s="82">
        <v>22598</v>
      </c>
      <c r="M18155" t="s">
        <v>19310</v>
      </c>
    </row>
    <row r="18156" spans="9:13" x14ac:dyDescent="0.25">
      <c r="I18156">
        <v>29149</v>
      </c>
      <c r="J18156" t="s">
        <v>414</v>
      </c>
      <c r="K18156" t="s">
        <v>1001</v>
      </c>
      <c r="L18156" s="82">
        <v>22513</v>
      </c>
      <c r="M18156" t="s">
        <v>19311</v>
      </c>
    </row>
    <row r="18157" spans="9:13" x14ac:dyDescent="0.25">
      <c r="I18157">
        <v>29150</v>
      </c>
      <c r="J18157" t="s">
        <v>164</v>
      </c>
      <c r="K18157" t="s">
        <v>913</v>
      </c>
      <c r="L18157" s="82">
        <v>22474</v>
      </c>
      <c r="M18157" t="s">
        <v>19312</v>
      </c>
    </row>
    <row r="18158" spans="9:13" x14ac:dyDescent="0.25">
      <c r="I18158">
        <v>29151</v>
      </c>
      <c r="J18158" t="s">
        <v>267</v>
      </c>
      <c r="K18158" t="s">
        <v>909</v>
      </c>
      <c r="L18158" s="82">
        <v>22363</v>
      </c>
      <c r="M18158" t="s">
        <v>19313</v>
      </c>
    </row>
    <row r="18159" spans="9:13" x14ac:dyDescent="0.25">
      <c r="I18159">
        <v>29152</v>
      </c>
      <c r="J18159" t="s">
        <v>598</v>
      </c>
      <c r="K18159" t="s">
        <v>939</v>
      </c>
      <c r="L18159" s="82">
        <v>22487</v>
      </c>
      <c r="M18159" t="s">
        <v>19314</v>
      </c>
    </row>
    <row r="18160" spans="9:13" x14ac:dyDescent="0.25">
      <c r="I18160">
        <v>29153</v>
      </c>
      <c r="J18160" t="s">
        <v>445</v>
      </c>
      <c r="K18160" t="s">
        <v>883</v>
      </c>
      <c r="L18160" s="82">
        <v>21992</v>
      </c>
      <c r="M18160" t="s">
        <v>19315</v>
      </c>
    </row>
    <row r="18161" spans="9:13" x14ac:dyDescent="0.25">
      <c r="I18161">
        <v>29154</v>
      </c>
      <c r="J18161" t="s">
        <v>276</v>
      </c>
      <c r="K18161" t="s">
        <v>835</v>
      </c>
      <c r="L18161" s="82">
        <v>24731</v>
      </c>
      <c r="M18161" t="s">
        <v>19316</v>
      </c>
    </row>
    <row r="18162" spans="9:13" x14ac:dyDescent="0.25">
      <c r="I18162">
        <v>29155</v>
      </c>
      <c r="J18162" t="s">
        <v>500</v>
      </c>
      <c r="K18162" t="s">
        <v>596</v>
      </c>
      <c r="L18162" s="82">
        <v>24753</v>
      </c>
      <c r="M18162" t="s">
        <v>19317</v>
      </c>
    </row>
    <row r="18163" spans="9:13" x14ac:dyDescent="0.25">
      <c r="I18163">
        <v>29156</v>
      </c>
      <c r="J18163" t="s">
        <v>291</v>
      </c>
      <c r="K18163" t="s">
        <v>931</v>
      </c>
      <c r="L18163" s="82">
        <v>24767</v>
      </c>
      <c r="M18163" t="s">
        <v>19318</v>
      </c>
    </row>
    <row r="18164" spans="9:13" x14ac:dyDescent="0.25">
      <c r="I18164">
        <v>29157</v>
      </c>
      <c r="J18164" t="s">
        <v>170</v>
      </c>
      <c r="K18164" t="s">
        <v>864</v>
      </c>
      <c r="L18164" s="82">
        <v>24589</v>
      </c>
      <c r="M18164" t="s">
        <v>19319</v>
      </c>
    </row>
    <row r="18165" spans="9:13" x14ac:dyDescent="0.25">
      <c r="I18165">
        <v>29158</v>
      </c>
      <c r="J18165" t="s">
        <v>161</v>
      </c>
      <c r="K18165" t="s">
        <v>843</v>
      </c>
      <c r="L18165" s="82">
        <v>22261</v>
      </c>
      <c r="M18165" t="s">
        <v>19320</v>
      </c>
    </row>
    <row r="18166" spans="9:13" x14ac:dyDescent="0.25">
      <c r="I18166">
        <v>29159</v>
      </c>
      <c r="J18166" t="s">
        <v>515</v>
      </c>
      <c r="K18166" t="s">
        <v>363</v>
      </c>
      <c r="L18166" s="82">
        <v>22111</v>
      </c>
      <c r="M18166" t="s">
        <v>19321</v>
      </c>
    </row>
    <row r="18167" spans="9:13" x14ac:dyDescent="0.25">
      <c r="I18167">
        <v>29160</v>
      </c>
      <c r="J18167" t="s">
        <v>456</v>
      </c>
      <c r="K18167" t="s">
        <v>886</v>
      </c>
      <c r="L18167" s="82">
        <v>21607</v>
      </c>
      <c r="M18167" t="s">
        <v>19322</v>
      </c>
    </row>
    <row r="18168" spans="9:13" x14ac:dyDescent="0.25">
      <c r="I18168">
        <v>29161</v>
      </c>
      <c r="J18168" t="s">
        <v>495</v>
      </c>
      <c r="K18168" t="s">
        <v>930</v>
      </c>
      <c r="L18168" s="82">
        <v>21755</v>
      </c>
      <c r="M18168" t="s">
        <v>19323</v>
      </c>
    </row>
    <row r="18169" spans="9:13" x14ac:dyDescent="0.25">
      <c r="I18169">
        <v>29162</v>
      </c>
      <c r="J18169" t="s">
        <v>337</v>
      </c>
      <c r="K18169" t="s">
        <v>858</v>
      </c>
      <c r="L18169" s="82">
        <v>21594</v>
      </c>
      <c r="M18169" t="s">
        <v>19324</v>
      </c>
    </row>
    <row r="18170" spans="9:13" x14ac:dyDescent="0.25">
      <c r="I18170">
        <v>29163</v>
      </c>
      <c r="J18170" t="s">
        <v>298</v>
      </c>
      <c r="K18170" t="s">
        <v>858</v>
      </c>
      <c r="L18170" s="82">
        <v>21587</v>
      </c>
      <c r="M18170" t="s">
        <v>19325</v>
      </c>
    </row>
    <row r="18171" spans="9:13" x14ac:dyDescent="0.25">
      <c r="I18171">
        <v>29164</v>
      </c>
      <c r="J18171" t="s">
        <v>183</v>
      </c>
      <c r="K18171" t="s">
        <v>283</v>
      </c>
      <c r="L18171" s="82">
        <v>21816</v>
      </c>
      <c r="M18171" t="s">
        <v>19326</v>
      </c>
    </row>
    <row r="18172" spans="9:13" x14ac:dyDescent="0.25">
      <c r="I18172">
        <v>29165</v>
      </c>
      <c r="J18172" t="s">
        <v>514</v>
      </c>
      <c r="K18172" t="s">
        <v>944</v>
      </c>
      <c r="L18172" s="82">
        <v>21718</v>
      </c>
      <c r="M18172" t="s">
        <v>19327</v>
      </c>
    </row>
    <row r="18173" spans="9:13" x14ac:dyDescent="0.25">
      <c r="I18173">
        <v>29166</v>
      </c>
      <c r="J18173" t="s">
        <v>180</v>
      </c>
      <c r="K18173" t="s">
        <v>857</v>
      </c>
      <c r="L18173" s="82">
        <v>21672</v>
      </c>
      <c r="M18173" t="s">
        <v>19328</v>
      </c>
    </row>
    <row r="18174" spans="9:13" x14ac:dyDescent="0.25">
      <c r="I18174">
        <v>29167</v>
      </c>
      <c r="J18174" t="s">
        <v>443</v>
      </c>
      <c r="K18174" t="s">
        <v>922</v>
      </c>
      <c r="L18174" s="82">
        <v>21621</v>
      </c>
      <c r="M18174" t="s">
        <v>19329</v>
      </c>
    </row>
    <row r="18175" spans="9:13" x14ac:dyDescent="0.25">
      <c r="I18175">
        <v>29168</v>
      </c>
      <c r="J18175" t="s">
        <v>661</v>
      </c>
      <c r="K18175" t="s">
        <v>938</v>
      </c>
      <c r="L18175" s="82">
        <v>21607</v>
      </c>
      <c r="M18175" t="s">
        <v>19330</v>
      </c>
    </row>
    <row r="18176" spans="9:13" x14ac:dyDescent="0.25">
      <c r="I18176">
        <v>29169</v>
      </c>
      <c r="J18176" t="s">
        <v>342</v>
      </c>
      <c r="K18176" t="s">
        <v>526</v>
      </c>
      <c r="L18176" s="82">
        <v>21446</v>
      </c>
      <c r="M18176" t="s">
        <v>19331</v>
      </c>
    </row>
    <row r="18177" spans="9:13" x14ac:dyDescent="0.25">
      <c r="I18177">
        <v>29170</v>
      </c>
      <c r="J18177" t="s">
        <v>318</v>
      </c>
      <c r="K18177" t="s">
        <v>934</v>
      </c>
      <c r="L18177" s="82">
        <v>21474</v>
      </c>
      <c r="M18177" t="s">
        <v>19332</v>
      </c>
    </row>
    <row r="18178" spans="9:13" x14ac:dyDescent="0.25">
      <c r="I18178">
        <v>29171</v>
      </c>
      <c r="J18178" t="s">
        <v>432</v>
      </c>
      <c r="K18178" t="s">
        <v>827</v>
      </c>
      <c r="L18178" s="82">
        <v>21309</v>
      </c>
      <c r="M18178" t="s">
        <v>19333</v>
      </c>
    </row>
    <row r="18179" spans="9:13" x14ac:dyDescent="0.25">
      <c r="I18179">
        <v>29172</v>
      </c>
      <c r="J18179" t="s">
        <v>350</v>
      </c>
      <c r="K18179" t="s">
        <v>305</v>
      </c>
      <c r="L18179" s="82">
        <v>21482</v>
      </c>
      <c r="M18179" t="s">
        <v>19334</v>
      </c>
    </row>
    <row r="18180" spans="9:13" x14ac:dyDescent="0.25">
      <c r="I18180">
        <v>29173</v>
      </c>
      <c r="J18180" t="s">
        <v>530</v>
      </c>
      <c r="K18180" t="s">
        <v>602</v>
      </c>
      <c r="L18180" s="82">
        <v>21509</v>
      </c>
      <c r="M18180" t="s">
        <v>19335</v>
      </c>
    </row>
    <row r="18181" spans="9:13" x14ac:dyDescent="0.25">
      <c r="I18181">
        <v>29174</v>
      </c>
      <c r="J18181" t="s">
        <v>530</v>
      </c>
      <c r="K18181" t="s">
        <v>996</v>
      </c>
      <c r="L18181" s="82">
        <v>21504</v>
      </c>
      <c r="M18181" t="s">
        <v>19336</v>
      </c>
    </row>
    <row r="18182" spans="9:13" x14ac:dyDescent="0.25">
      <c r="I18182">
        <v>29175</v>
      </c>
      <c r="J18182" t="s">
        <v>357</v>
      </c>
      <c r="K18182" t="s">
        <v>911</v>
      </c>
      <c r="L18182" s="82">
        <v>21403</v>
      </c>
      <c r="M18182" t="s">
        <v>19337</v>
      </c>
    </row>
    <row r="18183" spans="9:13" x14ac:dyDescent="0.25">
      <c r="I18183">
        <v>29176</v>
      </c>
      <c r="J18183" t="s">
        <v>166</v>
      </c>
      <c r="K18183" t="s">
        <v>941</v>
      </c>
      <c r="L18183" s="82">
        <v>21224</v>
      </c>
      <c r="M18183" t="s">
        <v>19338</v>
      </c>
    </row>
    <row r="18184" spans="9:13" x14ac:dyDescent="0.25">
      <c r="I18184">
        <v>29177</v>
      </c>
      <c r="J18184" t="s">
        <v>372</v>
      </c>
      <c r="K18184" t="s">
        <v>664</v>
      </c>
      <c r="L18184" s="82">
        <v>10903</v>
      </c>
      <c r="M18184" t="s">
        <v>19339</v>
      </c>
    </row>
    <row r="18185" spans="9:13" x14ac:dyDescent="0.25">
      <c r="I18185">
        <v>29178</v>
      </c>
      <c r="J18185" t="s">
        <v>721</v>
      </c>
      <c r="K18185" t="s">
        <v>962</v>
      </c>
      <c r="L18185" s="82">
        <v>25447</v>
      </c>
      <c r="M18185" t="s">
        <v>19340</v>
      </c>
    </row>
    <row r="18186" spans="9:13" x14ac:dyDescent="0.25">
      <c r="I18186">
        <v>29179</v>
      </c>
      <c r="J18186" t="s">
        <v>501</v>
      </c>
      <c r="K18186" t="s">
        <v>828</v>
      </c>
      <c r="L18186" s="82">
        <v>25364</v>
      </c>
      <c r="M18186" t="s">
        <v>19341</v>
      </c>
    </row>
    <row r="18187" spans="9:13" x14ac:dyDescent="0.25">
      <c r="I18187">
        <v>29180</v>
      </c>
      <c r="J18187" t="s">
        <v>473</v>
      </c>
      <c r="K18187" t="s">
        <v>977</v>
      </c>
      <c r="L18187" s="82">
        <v>25298</v>
      </c>
      <c r="M18187" t="s">
        <v>19342</v>
      </c>
    </row>
    <row r="18188" spans="9:13" x14ac:dyDescent="0.25">
      <c r="I18188">
        <v>29181</v>
      </c>
      <c r="J18188" t="s">
        <v>282</v>
      </c>
      <c r="K18188" t="s">
        <v>831</v>
      </c>
      <c r="L18188" s="82">
        <v>24971</v>
      </c>
      <c r="M18188" t="s">
        <v>19343</v>
      </c>
    </row>
    <row r="18189" spans="9:13" x14ac:dyDescent="0.25">
      <c r="I18189">
        <v>29182</v>
      </c>
      <c r="J18189" t="s">
        <v>589</v>
      </c>
      <c r="K18189" t="s">
        <v>967</v>
      </c>
      <c r="L18189" s="82">
        <v>25198</v>
      </c>
      <c r="M18189" t="s">
        <v>19344</v>
      </c>
    </row>
    <row r="18190" spans="9:13" x14ac:dyDescent="0.25">
      <c r="I18190">
        <v>29183</v>
      </c>
      <c r="J18190" t="s">
        <v>294</v>
      </c>
      <c r="K18190" t="s">
        <v>861</v>
      </c>
      <c r="L18190" s="82">
        <v>25896</v>
      </c>
      <c r="M18190" t="s">
        <v>19345</v>
      </c>
    </row>
    <row r="18191" spans="9:13" x14ac:dyDescent="0.25">
      <c r="I18191">
        <v>29184</v>
      </c>
      <c r="J18191" t="s">
        <v>306</v>
      </c>
      <c r="K18191" t="s">
        <v>990</v>
      </c>
      <c r="L18191" s="82">
        <v>25670</v>
      </c>
      <c r="M18191" t="s">
        <v>19346</v>
      </c>
    </row>
    <row r="18192" spans="9:13" x14ac:dyDescent="0.25">
      <c r="I18192">
        <v>29185</v>
      </c>
      <c r="J18192" t="s">
        <v>553</v>
      </c>
      <c r="K18192" t="s">
        <v>946</v>
      </c>
      <c r="L18192" s="82">
        <v>25102</v>
      </c>
      <c r="M18192" t="s">
        <v>19347</v>
      </c>
    </row>
    <row r="18193" spans="9:13" x14ac:dyDescent="0.25">
      <c r="I18193">
        <v>29186</v>
      </c>
      <c r="J18193" t="s">
        <v>554</v>
      </c>
      <c r="K18193" t="s">
        <v>880</v>
      </c>
      <c r="L18193" s="82">
        <v>25008</v>
      </c>
      <c r="M18193" t="s">
        <v>19348</v>
      </c>
    </row>
    <row r="18194" spans="9:13" x14ac:dyDescent="0.25">
      <c r="I18194">
        <v>29187</v>
      </c>
      <c r="J18194" t="s">
        <v>371</v>
      </c>
      <c r="K18194" t="s">
        <v>851</v>
      </c>
      <c r="L18194" s="82">
        <v>24940</v>
      </c>
      <c r="M18194" t="s">
        <v>19349</v>
      </c>
    </row>
    <row r="18195" spans="9:13" x14ac:dyDescent="0.25">
      <c r="I18195">
        <v>29188</v>
      </c>
      <c r="J18195" t="s">
        <v>340</v>
      </c>
      <c r="K18195" t="s">
        <v>894</v>
      </c>
      <c r="L18195" s="82">
        <v>25100</v>
      </c>
      <c r="M18195" t="s">
        <v>19350</v>
      </c>
    </row>
    <row r="18196" spans="9:13" x14ac:dyDescent="0.25">
      <c r="I18196">
        <v>29189</v>
      </c>
      <c r="J18196" t="s">
        <v>376</v>
      </c>
      <c r="K18196" t="s">
        <v>855</v>
      </c>
      <c r="L18196" s="82">
        <v>24646</v>
      </c>
      <c r="M18196" t="s">
        <v>19351</v>
      </c>
    </row>
    <row r="18197" spans="9:13" x14ac:dyDescent="0.25">
      <c r="I18197">
        <v>29190</v>
      </c>
      <c r="J18197" t="s">
        <v>611</v>
      </c>
      <c r="K18197" t="s">
        <v>1007</v>
      </c>
      <c r="L18197" s="82">
        <v>25426</v>
      </c>
      <c r="M18197" t="s">
        <v>19352</v>
      </c>
    </row>
    <row r="18198" spans="9:13" x14ac:dyDescent="0.25">
      <c r="I18198">
        <v>29191</v>
      </c>
      <c r="J18198" t="s">
        <v>647</v>
      </c>
      <c r="K18198" t="s">
        <v>976</v>
      </c>
      <c r="L18198" s="82">
        <v>25526</v>
      </c>
      <c r="M18198" t="s">
        <v>19353</v>
      </c>
    </row>
    <row r="18199" spans="9:13" x14ac:dyDescent="0.25">
      <c r="I18199">
        <v>29192</v>
      </c>
      <c r="J18199" t="s">
        <v>209</v>
      </c>
      <c r="K18199" t="s">
        <v>916</v>
      </c>
      <c r="L18199" s="82">
        <v>24772</v>
      </c>
      <c r="M18199" t="s">
        <v>19354</v>
      </c>
    </row>
    <row r="18200" spans="9:13" x14ac:dyDescent="0.25">
      <c r="I18200">
        <v>29193</v>
      </c>
      <c r="J18200" t="s">
        <v>172</v>
      </c>
      <c r="K18200" t="s">
        <v>877</v>
      </c>
      <c r="L18200" s="82">
        <v>24356</v>
      </c>
      <c r="M18200" t="s">
        <v>19355</v>
      </c>
    </row>
    <row r="18201" spans="9:13" x14ac:dyDescent="0.25">
      <c r="I18201">
        <v>29194</v>
      </c>
      <c r="J18201" t="s">
        <v>210</v>
      </c>
      <c r="K18201" t="s">
        <v>864</v>
      </c>
      <c r="L18201" s="82">
        <v>24405</v>
      </c>
      <c r="M18201" t="s">
        <v>19356</v>
      </c>
    </row>
    <row r="18202" spans="9:13" x14ac:dyDescent="0.25">
      <c r="I18202">
        <v>29195</v>
      </c>
      <c r="J18202" t="s">
        <v>524</v>
      </c>
      <c r="K18202" t="s">
        <v>967</v>
      </c>
      <c r="L18202" s="82">
        <v>24390</v>
      </c>
      <c r="M18202" t="s">
        <v>19357</v>
      </c>
    </row>
    <row r="18203" spans="9:13" x14ac:dyDescent="0.25">
      <c r="I18203">
        <v>29196</v>
      </c>
      <c r="J18203" t="s">
        <v>410</v>
      </c>
      <c r="K18203" t="s">
        <v>880</v>
      </c>
      <c r="L18203" s="82">
        <v>24128</v>
      </c>
      <c r="M18203" t="s">
        <v>19358</v>
      </c>
    </row>
    <row r="18204" spans="9:13" x14ac:dyDescent="0.25">
      <c r="I18204">
        <v>29197</v>
      </c>
      <c r="J18204" t="s">
        <v>363</v>
      </c>
      <c r="K18204" t="s">
        <v>889</v>
      </c>
      <c r="L18204" s="82">
        <v>19544</v>
      </c>
      <c r="M18204" t="s">
        <v>19359</v>
      </c>
    </row>
    <row r="18205" spans="9:13" x14ac:dyDescent="0.25">
      <c r="I18205">
        <v>29198</v>
      </c>
      <c r="J18205" t="s">
        <v>541</v>
      </c>
      <c r="K18205" t="s">
        <v>916</v>
      </c>
      <c r="L18205" s="82">
        <v>19546</v>
      </c>
      <c r="M18205" t="s">
        <v>19360</v>
      </c>
    </row>
    <row r="18206" spans="9:13" x14ac:dyDescent="0.25">
      <c r="I18206">
        <v>29199</v>
      </c>
      <c r="J18206" t="s">
        <v>283</v>
      </c>
      <c r="K18206" t="s">
        <v>692</v>
      </c>
      <c r="L18206" s="82">
        <v>19639</v>
      </c>
      <c r="M18206" t="s">
        <v>19361</v>
      </c>
    </row>
    <row r="18207" spans="9:13" x14ac:dyDescent="0.25">
      <c r="I18207">
        <v>29200</v>
      </c>
      <c r="J18207" t="s">
        <v>477</v>
      </c>
      <c r="K18207" t="s">
        <v>955</v>
      </c>
      <c r="L18207" s="82">
        <v>20876</v>
      </c>
      <c r="M18207" t="s">
        <v>19362</v>
      </c>
    </row>
    <row r="18208" spans="9:13" x14ac:dyDescent="0.25">
      <c r="I18208">
        <v>29201</v>
      </c>
      <c r="J18208" t="s">
        <v>567</v>
      </c>
      <c r="K18208" t="s">
        <v>968</v>
      </c>
      <c r="L18208" s="82">
        <v>20958</v>
      </c>
      <c r="M18208" t="s">
        <v>19363</v>
      </c>
    </row>
    <row r="18209" spans="9:13" x14ac:dyDescent="0.25">
      <c r="I18209">
        <v>29202</v>
      </c>
      <c r="J18209" t="s">
        <v>525</v>
      </c>
      <c r="K18209" t="s">
        <v>894</v>
      </c>
      <c r="L18209" s="82">
        <v>21142</v>
      </c>
      <c r="M18209" t="s">
        <v>19364</v>
      </c>
    </row>
    <row r="18210" spans="9:13" x14ac:dyDescent="0.25">
      <c r="I18210">
        <v>29203</v>
      </c>
      <c r="J18210" t="s">
        <v>428</v>
      </c>
      <c r="K18210" t="s">
        <v>975</v>
      </c>
      <c r="L18210" s="82">
        <v>20938</v>
      </c>
      <c r="M18210" t="s">
        <v>19365</v>
      </c>
    </row>
    <row r="18211" spans="9:13" x14ac:dyDescent="0.25">
      <c r="I18211">
        <v>29204</v>
      </c>
      <c r="J18211" t="s">
        <v>453</v>
      </c>
      <c r="K18211" t="s">
        <v>991</v>
      </c>
      <c r="L18211" s="82">
        <v>21150</v>
      </c>
      <c r="M18211" t="s">
        <v>19366</v>
      </c>
    </row>
    <row r="18212" spans="9:13" x14ac:dyDescent="0.25">
      <c r="I18212">
        <v>29205</v>
      </c>
      <c r="J18212" t="s">
        <v>292</v>
      </c>
      <c r="K18212" t="s">
        <v>909</v>
      </c>
      <c r="L18212" s="82">
        <v>20775</v>
      </c>
      <c r="M18212" t="s">
        <v>19367</v>
      </c>
    </row>
    <row r="18213" spans="9:13" x14ac:dyDescent="0.25">
      <c r="I18213">
        <v>29206</v>
      </c>
      <c r="J18213" t="s">
        <v>296</v>
      </c>
      <c r="K18213" t="s">
        <v>884</v>
      </c>
      <c r="L18213" s="82">
        <v>20690</v>
      </c>
      <c r="M18213" t="s">
        <v>19368</v>
      </c>
    </row>
    <row r="18214" spans="9:13" x14ac:dyDescent="0.25">
      <c r="I18214">
        <v>29207</v>
      </c>
      <c r="J18214" t="s">
        <v>341</v>
      </c>
      <c r="K18214" t="s">
        <v>283</v>
      </c>
      <c r="L18214" s="82">
        <v>20481</v>
      </c>
      <c r="M18214" t="s">
        <v>19369</v>
      </c>
    </row>
    <row r="18215" spans="9:13" x14ac:dyDescent="0.25">
      <c r="I18215">
        <v>29208</v>
      </c>
      <c r="J18215" t="s">
        <v>323</v>
      </c>
      <c r="K18215" t="s">
        <v>866</v>
      </c>
      <c r="L18215" s="82">
        <v>20771</v>
      </c>
      <c r="M18215" t="s">
        <v>19370</v>
      </c>
    </row>
    <row r="18216" spans="9:13" x14ac:dyDescent="0.25">
      <c r="I18216">
        <v>29209</v>
      </c>
      <c r="J18216" t="s">
        <v>167</v>
      </c>
      <c r="K18216" t="s">
        <v>941</v>
      </c>
      <c r="L18216" s="82">
        <v>23990</v>
      </c>
      <c r="M18216" t="s">
        <v>19371</v>
      </c>
    </row>
    <row r="18217" spans="9:13" x14ac:dyDescent="0.25">
      <c r="I18217">
        <v>29210</v>
      </c>
      <c r="J18217" t="s">
        <v>289</v>
      </c>
      <c r="K18217" t="s">
        <v>984</v>
      </c>
      <c r="L18217" s="82">
        <v>23961</v>
      </c>
      <c r="M18217" t="s">
        <v>19372</v>
      </c>
    </row>
    <row r="18218" spans="9:13" x14ac:dyDescent="0.25">
      <c r="I18218">
        <v>29211</v>
      </c>
      <c r="J18218" t="s">
        <v>301</v>
      </c>
      <c r="K18218" t="s">
        <v>262</v>
      </c>
      <c r="L18218" s="82">
        <v>23907</v>
      </c>
      <c r="M18218" t="s">
        <v>19373</v>
      </c>
    </row>
    <row r="18219" spans="9:13" x14ac:dyDescent="0.25">
      <c r="I18219">
        <v>29212</v>
      </c>
      <c r="J18219" t="s">
        <v>290</v>
      </c>
      <c r="K18219" t="s">
        <v>959</v>
      </c>
      <c r="L18219" s="82">
        <v>24091</v>
      </c>
      <c r="M18219" t="s">
        <v>19374</v>
      </c>
    </row>
    <row r="18220" spans="9:13" x14ac:dyDescent="0.25">
      <c r="I18220">
        <v>29213</v>
      </c>
      <c r="J18220" t="s">
        <v>730</v>
      </c>
      <c r="K18220" t="s">
        <v>881</v>
      </c>
      <c r="L18220" s="82">
        <v>23656</v>
      </c>
      <c r="M18220" t="s">
        <v>19375</v>
      </c>
    </row>
    <row r="18221" spans="9:13" x14ac:dyDescent="0.25">
      <c r="I18221">
        <v>29214</v>
      </c>
      <c r="J18221" t="s">
        <v>400</v>
      </c>
      <c r="K18221" t="s">
        <v>930</v>
      </c>
      <c r="L18221" s="82">
        <v>23553</v>
      </c>
      <c r="M18221" t="s">
        <v>19376</v>
      </c>
    </row>
    <row r="18222" spans="9:13" x14ac:dyDescent="0.25">
      <c r="I18222">
        <v>29215</v>
      </c>
      <c r="J18222" t="s">
        <v>232</v>
      </c>
      <c r="K18222" t="s">
        <v>931</v>
      </c>
      <c r="L18222" s="82">
        <v>23449</v>
      </c>
      <c r="M18222" t="s">
        <v>19377</v>
      </c>
    </row>
    <row r="18223" spans="9:13" x14ac:dyDescent="0.25">
      <c r="I18223">
        <v>29216</v>
      </c>
      <c r="J18223" t="s">
        <v>494</v>
      </c>
      <c r="K18223" t="s">
        <v>928</v>
      </c>
      <c r="L18223" s="82">
        <v>23516</v>
      </c>
      <c r="M18223" t="s">
        <v>19378</v>
      </c>
    </row>
    <row r="18224" spans="9:13" x14ac:dyDescent="0.25">
      <c r="I18224">
        <v>29217</v>
      </c>
      <c r="J18224" t="s">
        <v>332</v>
      </c>
      <c r="K18224" t="s">
        <v>692</v>
      </c>
      <c r="L18224" s="82">
        <v>23704</v>
      </c>
      <c r="M18224" t="s">
        <v>19379</v>
      </c>
    </row>
    <row r="18225" spans="9:13" x14ac:dyDescent="0.25">
      <c r="I18225">
        <v>29218</v>
      </c>
      <c r="J18225" t="s">
        <v>597</v>
      </c>
      <c r="K18225" t="s">
        <v>993</v>
      </c>
      <c r="L18225" s="82">
        <v>23468</v>
      </c>
      <c r="M18225" t="s">
        <v>19380</v>
      </c>
    </row>
    <row r="18226" spans="9:13" x14ac:dyDescent="0.25">
      <c r="I18226">
        <v>29219</v>
      </c>
      <c r="J18226" t="s">
        <v>410</v>
      </c>
      <c r="K18226" t="s">
        <v>883</v>
      </c>
      <c r="L18226" s="82">
        <v>23545</v>
      </c>
      <c r="M18226" t="s">
        <v>19381</v>
      </c>
    </row>
    <row r="18227" spans="9:13" x14ac:dyDescent="0.25">
      <c r="I18227">
        <v>29220</v>
      </c>
      <c r="J18227" t="s">
        <v>282</v>
      </c>
      <c r="K18227" t="s">
        <v>851</v>
      </c>
      <c r="L18227" s="82">
        <v>23459</v>
      </c>
      <c r="M18227" t="s">
        <v>19382</v>
      </c>
    </row>
    <row r="18228" spans="9:13" x14ac:dyDescent="0.25">
      <c r="I18228">
        <v>29221</v>
      </c>
      <c r="J18228" t="s">
        <v>596</v>
      </c>
      <c r="K18228" t="s">
        <v>835</v>
      </c>
      <c r="L18228" s="82">
        <v>23537</v>
      </c>
      <c r="M18228" t="s">
        <v>19383</v>
      </c>
    </row>
    <row r="18229" spans="9:13" x14ac:dyDescent="0.25">
      <c r="I18229">
        <v>29222</v>
      </c>
      <c r="J18229" t="s">
        <v>257</v>
      </c>
      <c r="K18229" t="s">
        <v>891</v>
      </c>
      <c r="L18229" s="82">
        <v>23501</v>
      </c>
      <c r="M18229" t="s">
        <v>19384</v>
      </c>
    </row>
    <row r="18230" spans="9:13" x14ac:dyDescent="0.25">
      <c r="I18230">
        <v>29223</v>
      </c>
      <c r="J18230" t="s">
        <v>326</v>
      </c>
      <c r="K18230" t="s">
        <v>888</v>
      </c>
      <c r="L18230" s="82">
        <v>20469</v>
      </c>
      <c r="M18230" t="s">
        <v>19385</v>
      </c>
    </row>
    <row r="18231" spans="9:13" x14ac:dyDescent="0.25">
      <c r="I18231">
        <v>29224</v>
      </c>
      <c r="J18231" t="s">
        <v>506</v>
      </c>
      <c r="K18231" t="s">
        <v>526</v>
      </c>
      <c r="L18231" s="82">
        <v>20644</v>
      </c>
      <c r="M18231" t="s">
        <v>19386</v>
      </c>
    </row>
    <row r="18232" spans="9:13" x14ac:dyDescent="0.25">
      <c r="I18232">
        <v>29225</v>
      </c>
      <c r="J18232" t="s">
        <v>697</v>
      </c>
      <c r="K18232" t="s">
        <v>726</v>
      </c>
      <c r="L18232" s="82">
        <v>20554</v>
      </c>
      <c r="M18232" t="s">
        <v>19387</v>
      </c>
    </row>
    <row r="18233" spans="9:13" x14ac:dyDescent="0.25">
      <c r="I18233">
        <v>29226</v>
      </c>
      <c r="J18233" t="s">
        <v>450</v>
      </c>
      <c r="K18233" t="s">
        <v>726</v>
      </c>
      <c r="L18233" s="82">
        <v>12527</v>
      </c>
      <c r="M18233" t="s">
        <v>19388</v>
      </c>
    </row>
    <row r="18234" spans="9:13" x14ac:dyDescent="0.25">
      <c r="I18234">
        <v>29227</v>
      </c>
      <c r="J18234" t="s">
        <v>218</v>
      </c>
      <c r="K18234" t="s">
        <v>952</v>
      </c>
      <c r="L18234" s="82">
        <v>12424</v>
      </c>
      <c r="M18234" t="s">
        <v>19389</v>
      </c>
    </row>
    <row r="18235" spans="9:13" x14ac:dyDescent="0.25">
      <c r="I18235">
        <v>29228</v>
      </c>
      <c r="J18235" t="s">
        <v>556</v>
      </c>
      <c r="K18235" t="s">
        <v>942</v>
      </c>
      <c r="L18235" s="82">
        <v>12594</v>
      </c>
      <c r="M18235" t="s">
        <v>19390</v>
      </c>
    </row>
    <row r="18236" spans="9:13" x14ac:dyDescent="0.25">
      <c r="I18236">
        <v>29229</v>
      </c>
      <c r="J18236" t="s">
        <v>395</v>
      </c>
      <c r="K18236" t="s">
        <v>849</v>
      </c>
      <c r="L18236" s="82">
        <v>23309</v>
      </c>
      <c r="M18236" t="s">
        <v>19391</v>
      </c>
    </row>
    <row r="18237" spans="9:13" x14ac:dyDescent="0.25">
      <c r="I18237">
        <v>29230</v>
      </c>
      <c r="J18237" t="s">
        <v>507</v>
      </c>
      <c r="K18237" t="s">
        <v>871</v>
      </c>
      <c r="L18237" s="82">
        <v>23228</v>
      </c>
      <c r="M18237" t="s">
        <v>19392</v>
      </c>
    </row>
    <row r="18238" spans="9:13" x14ac:dyDescent="0.25">
      <c r="I18238">
        <v>29231</v>
      </c>
      <c r="J18238" t="s">
        <v>643</v>
      </c>
      <c r="K18238" t="s">
        <v>861</v>
      </c>
      <c r="L18238" s="82">
        <v>23205</v>
      </c>
      <c r="M18238" t="s">
        <v>19393</v>
      </c>
    </row>
    <row r="18239" spans="9:13" x14ac:dyDescent="0.25">
      <c r="I18239">
        <v>29232</v>
      </c>
      <c r="J18239" t="s">
        <v>266</v>
      </c>
      <c r="K18239" t="s">
        <v>861</v>
      </c>
      <c r="L18239" s="82">
        <v>23081</v>
      </c>
      <c r="M18239" t="s">
        <v>19394</v>
      </c>
    </row>
    <row r="18240" spans="9:13" x14ac:dyDescent="0.25">
      <c r="I18240">
        <v>29233</v>
      </c>
      <c r="J18240" t="s">
        <v>588</v>
      </c>
      <c r="K18240" t="s">
        <v>939</v>
      </c>
      <c r="L18240" s="82">
        <v>23248</v>
      </c>
      <c r="M18240" t="s">
        <v>19395</v>
      </c>
    </row>
    <row r="18241" spans="9:13" x14ac:dyDescent="0.25">
      <c r="I18241">
        <v>29234</v>
      </c>
      <c r="J18241" t="s">
        <v>480</v>
      </c>
      <c r="K18241" t="s">
        <v>866</v>
      </c>
      <c r="L18241" s="82">
        <v>23292</v>
      </c>
      <c r="M18241" t="s">
        <v>19396</v>
      </c>
    </row>
    <row r="18242" spans="9:13" x14ac:dyDescent="0.25">
      <c r="I18242">
        <v>29235</v>
      </c>
      <c r="J18242" t="s">
        <v>493</v>
      </c>
      <c r="K18242" t="s">
        <v>983</v>
      </c>
      <c r="L18242" s="82">
        <v>23368</v>
      </c>
      <c r="M18242" t="s">
        <v>19397</v>
      </c>
    </row>
    <row r="18243" spans="9:13" x14ac:dyDescent="0.25">
      <c r="I18243">
        <v>29236</v>
      </c>
      <c r="J18243" t="s">
        <v>703</v>
      </c>
      <c r="K18243" t="s">
        <v>836</v>
      </c>
      <c r="L18243" s="82">
        <v>23105</v>
      </c>
      <c r="M18243" t="s">
        <v>19398</v>
      </c>
    </row>
    <row r="18244" spans="9:13" x14ac:dyDescent="0.25">
      <c r="I18244">
        <v>29237</v>
      </c>
      <c r="J18244" t="s">
        <v>183</v>
      </c>
      <c r="K18244" t="s">
        <v>834</v>
      </c>
      <c r="L18244" s="82">
        <v>23240</v>
      </c>
      <c r="M18244" t="s">
        <v>19399</v>
      </c>
    </row>
    <row r="18245" spans="9:13" x14ac:dyDescent="0.25">
      <c r="I18245">
        <v>29238</v>
      </c>
      <c r="J18245" t="s">
        <v>337</v>
      </c>
      <c r="K18245" t="s">
        <v>864</v>
      </c>
      <c r="L18245" s="82">
        <v>23177</v>
      </c>
      <c r="M18245" t="s">
        <v>19400</v>
      </c>
    </row>
    <row r="18246" spans="9:13" x14ac:dyDescent="0.25">
      <c r="I18246">
        <v>29239</v>
      </c>
      <c r="J18246" t="s">
        <v>266</v>
      </c>
      <c r="K18246" t="s">
        <v>943</v>
      </c>
      <c r="L18246" s="82">
        <v>23176</v>
      </c>
      <c r="M18246" t="s">
        <v>19401</v>
      </c>
    </row>
    <row r="18247" spans="9:13" x14ac:dyDescent="0.25">
      <c r="I18247">
        <v>29240</v>
      </c>
      <c r="J18247" t="s">
        <v>583</v>
      </c>
      <c r="K18247" t="s">
        <v>698</v>
      </c>
      <c r="L18247" s="82">
        <v>22829</v>
      </c>
      <c r="M18247" t="s">
        <v>19402</v>
      </c>
    </row>
    <row r="18248" spans="9:13" x14ac:dyDescent="0.25">
      <c r="I18248">
        <v>29241</v>
      </c>
      <c r="J18248" t="s">
        <v>535</v>
      </c>
      <c r="K18248" t="s">
        <v>941</v>
      </c>
      <c r="L18248" s="82">
        <v>22886</v>
      </c>
      <c r="M18248" t="s">
        <v>19403</v>
      </c>
    </row>
    <row r="18249" spans="9:13" x14ac:dyDescent="0.25">
      <c r="I18249">
        <v>29242</v>
      </c>
      <c r="J18249" t="s">
        <v>220</v>
      </c>
      <c r="K18249" t="s">
        <v>495</v>
      </c>
      <c r="L18249" s="82">
        <v>22921</v>
      </c>
      <c r="M18249" t="s">
        <v>19404</v>
      </c>
    </row>
    <row r="18250" spans="9:13" x14ac:dyDescent="0.25">
      <c r="I18250">
        <v>29243</v>
      </c>
      <c r="J18250" t="s">
        <v>447</v>
      </c>
      <c r="K18250" t="s">
        <v>823</v>
      </c>
      <c r="L18250" s="82">
        <v>23000</v>
      </c>
      <c r="M18250" t="s">
        <v>19405</v>
      </c>
    </row>
    <row r="18251" spans="9:13" x14ac:dyDescent="0.25">
      <c r="I18251">
        <v>29244</v>
      </c>
      <c r="J18251" t="s">
        <v>703</v>
      </c>
      <c r="K18251" t="s">
        <v>262</v>
      </c>
      <c r="L18251" s="82">
        <v>22880</v>
      </c>
      <c r="M18251" t="s">
        <v>19406</v>
      </c>
    </row>
    <row r="18252" spans="9:13" x14ac:dyDescent="0.25">
      <c r="I18252">
        <v>29245</v>
      </c>
      <c r="J18252" t="s">
        <v>326</v>
      </c>
      <c r="K18252" t="s">
        <v>925</v>
      </c>
      <c r="L18252" s="82">
        <v>22996</v>
      </c>
      <c r="M18252" t="s">
        <v>19407</v>
      </c>
    </row>
    <row r="18253" spans="9:13" x14ac:dyDescent="0.25">
      <c r="I18253">
        <v>29246</v>
      </c>
      <c r="J18253" t="s">
        <v>495</v>
      </c>
      <c r="K18253" t="s">
        <v>923</v>
      </c>
      <c r="L18253" s="82">
        <v>22801</v>
      </c>
      <c r="M18253" t="s">
        <v>19408</v>
      </c>
    </row>
    <row r="18254" spans="9:13" x14ac:dyDescent="0.25">
      <c r="I18254">
        <v>29247</v>
      </c>
      <c r="J18254" t="s">
        <v>360</v>
      </c>
      <c r="K18254" t="s">
        <v>937</v>
      </c>
      <c r="L18254" s="82">
        <v>22456</v>
      </c>
      <c r="M18254" t="s">
        <v>19409</v>
      </c>
    </row>
    <row r="18255" spans="9:13" x14ac:dyDescent="0.25">
      <c r="I18255">
        <v>29248</v>
      </c>
      <c r="J18255" t="s">
        <v>277</v>
      </c>
      <c r="K18255" t="s">
        <v>664</v>
      </c>
      <c r="L18255" s="82">
        <v>22451</v>
      </c>
      <c r="M18255" t="s">
        <v>19410</v>
      </c>
    </row>
    <row r="18256" spans="9:13" x14ac:dyDescent="0.25">
      <c r="I18256">
        <v>29249</v>
      </c>
      <c r="J18256" t="s">
        <v>453</v>
      </c>
      <c r="K18256" t="s">
        <v>909</v>
      </c>
      <c r="L18256" s="82">
        <v>22451</v>
      </c>
      <c r="M18256" t="s">
        <v>19411</v>
      </c>
    </row>
    <row r="18257" spans="9:13" x14ac:dyDescent="0.25">
      <c r="I18257">
        <v>29250</v>
      </c>
      <c r="J18257" t="s">
        <v>695</v>
      </c>
      <c r="K18257" t="s">
        <v>923</v>
      </c>
      <c r="L18257" s="82">
        <v>22387</v>
      </c>
      <c r="M18257" t="s">
        <v>19412</v>
      </c>
    </row>
    <row r="18258" spans="9:13" x14ac:dyDescent="0.25">
      <c r="I18258">
        <v>29251</v>
      </c>
      <c r="J18258" t="s">
        <v>654</v>
      </c>
      <c r="K18258" t="s">
        <v>872</v>
      </c>
      <c r="L18258" s="82">
        <v>22344</v>
      </c>
      <c r="M18258" t="s">
        <v>19413</v>
      </c>
    </row>
    <row r="18259" spans="9:13" x14ac:dyDescent="0.25">
      <c r="I18259">
        <v>29252</v>
      </c>
      <c r="J18259" t="s">
        <v>562</v>
      </c>
      <c r="K18259" t="s">
        <v>996</v>
      </c>
      <c r="L18259" s="82">
        <v>22532</v>
      </c>
      <c r="M18259" t="s">
        <v>19414</v>
      </c>
    </row>
    <row r="18260" spans="9:13" x14ac:dyDescent="0.25">
      <c r="I18260">
        <v>29253</v>
      </c>
      <c r="J18260" t="s">
        <v>225</v>
      </c>
      <c r="K18260" t="s">
        <v>987</v>
      </c>
      <c r="L18260" s="82">
        <v>22426</v>
      </c>
      <c r="M18260" t="s">
        <v>19415</v>
      </c>
    </row>
    <row r="18261" spans="9:13" x14ac:dyDescent="0.25">
      <c r="I18261">
        <v>29254</v>
      </c>
      <c r="J18261" t="s">
        <v>359</v>
      </c>
      <c r="K18261" t="s">
        <v>860</v>
      </c>
      <c r="L18261" s="82">
        <v>20377</v>
      </c>
      <c r="M18261" t="s">
        <v>19416</v>
      </c>
    </row>
    <row r="18262" spans="9:13" x14ac:dyDescent="0.25">
      <c r="I18262">
        <v>29255</v>
      </c>
      <c r="J18262" t="s">
        <v>346</v>
      </c>
      <c r="K18262" t="s">
        <v>986</v>
      </c>
      <c r="L18262" s="82">
        <v>20190</v>
      </c>
      <c r="M18262" t="s">
        <v>19417</v>
      </c>
    </row>
    <row r="18263" spans="9:13" x14ac:dyDescent="0.25">
      <c r="I18263">
        <v>29256</v>
      </c>
      <c r="J18263" t="s">
        <v>206</v>
      </c>
      <c r="K18263" t="s">
        <v>915</v>
      </c>
      <c r="L18263" s="82">
        <v>20400</v>
      </c>
      <c r="M18263" t="s">
        <v>19418</v>
      </c>
    </row>
    <row r="18264" spans="9:13" x14ac:dyDescent="0.25">
      <c r="I18264">
        <v>29257</v>
      </c>
      <c r="J18264" t="s">
        <v>503</v>
      </c>
      <c r="K18264" t="s">
        <v>171</v>
      </c>
      <c r="L18264" s="82">
        <v>20388</v>
      </c>
      <c r="M18264" t="s">
        <v>19419</v>
      </c>
    </row>
    <row r="18265" spans="9:13" x14ac:dyDescent="0.25">
      <c r="I18265">
        <v>29258</v>
      </c>
      <c r="J18265" t="s">
        <v>585</v>
      </c>
      <c r="K18265" t="s">
        <v>283</v>
      </c>
      <c r="L18265" s="82">
        <v>20354</v>
      </c>
      <c r="M18265" t="s">
        <v>19420</v>
      </c>
    </row>
    <row r="18266" spans="9:13" x14ac:dyDescent="0.25">
      <c r="I18266">
        <v>29259</v>
      </c>
      <c r="J18266" t="s">
        <v>277</v>
      </c>
      <c r="K18266" t="s">
        <v>890</v>
      </c>
      <c r="L18266" s="82">
        <v>19977</v>
      </c>
      <c r="M18266" t="s">
        <v>19421</v>
      </c>
    </row>
    <row r="18267" spans="9:13" x14ac:dyDescent="0.25">
      <c r="I18267">
        <v>29260</v>
      </c>
      <c r="J18267" t="s">
        <v>333</v>
      </c>
      <c r="K18267" t="s">
        <v>830</v>
      </c>
      <c r="L18267" s="82">
        <v>12931</v>
      </c>
      <c r="M18267" t="s">
        <v>19422</v>
      </c>
    </row>
    <row r="18268" spans="9:13" x14ac:dyDescent="0.25">
      <c r="I18268">
        <v>29261</v>
      </c>
      <c r="J18268" t="s">
        <v>345</v>
      </c>
      <c r="K18268" t="s">
        <v>950</v>
      </c>
      <c r="L18268" s="82">
        <v>12858</v>
      </c>
      <c r="M18268" t="s">
        <v>19423</v>
      </c>
    </row>
    <row r="18269" spans="9:13" x14ac:dyDescent="0.25">
      <c r="I18269">
        <v>29262</v>
      </c>
      <c r="J18269" t="s">
        <v>245</v>
      </c>
      <c r="K18269" t="s">
        <v>869</v>
      </c>
      <c r="L18269" s="82">
        <v>13202</v>
      </c>
      <c r="M18269" t="s">
        <v>19424</v>
      </c>
    </row>
    <row r="18270" spans="9:13" x14ac:dyDescent="0.25">
      <c r="I18270">
        <v>29263</v>
      </c>
      <c r="J18270" t="s">
        <v>189</v>
      </c>
      <c r="K18270" t="s">
        <v>946</v>
      </c>
      <c r="L18270" s="82">
        <v>13294</v>
      </c>
      <c r="M18270" t="s">
        <v>19425</v>
      </c>
    </row>
    <row r="18271" spans="9:13" x14ac:dyDescent="0.25">
      <c r="I18271">
        <v>29264</v>
      </c>
      <c r="J18271" t="s">
        <v>723</v>
      </c>
      <c r="K18271" t="s">
        <v>929</v>
      </c>
      <c r="L18271" s="82">
        <v>13176</v>
      </c>
      <c r="M18271" t="s">
        <v>19426</v>
      </c>
    </row>
    <row r="18272" spans="9:13" x14ac:dyDescent="0.25">
      <c r="I18272">
        <v>29265</v>
      </c>
      <c r="J18272" t="s">
        <v>720</v>
      </c>
      <c r="K18272" t="s">
        <v>871</v>
      </c>
      <c r="L18272" s="82">
        <v>13462</v>
      </c>
      <c r="M18272" t="s">
        <v>19427</v>
      </c>
    </row>
    <row r="18273" spans="9:13" x14ac:dyDescent="0.25">
      <c r="I18273">
        <v>29266</v>
      </c>
      <c r="J18273" t="s">
        <v>227</v>
      </c>
      <c r="K18273" t="s">
        <v>884</v>
      </c>
      <c r="L18273" s="82">
        <v>22102</v>
      </c>
      <c r="M18273" t="s">
        <v>19428</v>
      </c>
    </row>
    <row r="18274" spans="9:13" x14ac:dyDescent="0.25">
      <c r="I18274">
        <v>29267</v>
      </c>
      <c r="J18274" t="s">
        <v>167</v>
      </c>
      <c r="K18274" t="s">
        <v>891</v>
      </c>
      <c r="L18274" s="82">
        <v>22208</v>
      </c>
      <c r="M18274" t="s">
        <v>19429</v>
      </c>
    </row>
    <row r="18275" spans="9:13" x14ac:dyDescent="0.25">
      <c r="I18275">
        <v>29268</v>
      </c>
      <c r="J18275" t="s">
        <v>270</v>
      </c>
      <c r="K18275" t="s">
        <v>495</v>
      </c>
      <c r="L18275" s="82">
        <v>22058</v>
      </c>
      <c r="M18275" t="s">
        <v>19430</v>
      </c>
    </row>
    <row r="18276" spans="9:13" x14ac:dyDescent="0.25">
      <c r="I18276">
        <v>29269</v>
      </c>
      <c r="J18276" t="s">
        <v>687</v>
      </c>
      <c r="K18276" t="s">
        <v>913</v>
      </c>
      <c r="L18276" s="82">
        <v>22050</v>
      </c>
      <c r="M18276" t="s">
        <v>19431</v>
      </c>
    </row>
    <row r="18277" spans="9:13" x14ac:dyDescent="0.25">
      <c r="I18277">
        <v>29270</v>
      </c>
      <c r="J18277" t="s">
        <v>523</v>
      </c>
      <c r="K18277" t="s">
        <v>698</v>
      </c>
      <c r="L18277" s="82">
        <v>21927</v>
      </c>
      <c r="M18277" t="s">
        <v>19432</v>
      </c>
    </row>
    <row r="18278" spans="9:13" x14ac:dyDescent="0.25">
      <c r="I18278">
        <v>29271</v>
      </c>
      <c r="J18278" t="s">
        <v>494</v>
      </c>
      <c r="K18278" t="s">
        <v>875</v>
      </c>
      <c r="L18278" s="82">
        <v>22092</v>
      </c>
      <c r="M18278" t="s">
        <v>19433</v>
      </c>
    </row>
    <row r="18279" spans="9:13" x14ac:dyDescent="0.25">
      <c r="I18279">
        <v>29272</v>
      </c>
      <c r="J18279" t="s">
        <v>562</v>
      </c>
      <c r="K18279" t="s">
        <v>841</v>
      </c>
      <c r="L18279" s="82">
        <v>21929</v>
      </c>
      <c r="M18279" t="s">
        <v>19434</v>
      </c>
    </row>
    <row r="18280" spans="9:13" x14ac:dyDescent="0.25">
      <c r="I18280">
        <v>29273</v>
      </c>
      <c r="J18280" t="s">
        <v>527</v>
      </c>
      <c r="K18280" t="s">
        <v>866</v>
      </c>
      <c r="L18280" s="82">
        <v>21958</v>
      </c>
      <c r="M18280" t="s">
        <v>19435</v>
      </c>
    </row>
    <row r="18281" spans="9:13" x14ac:dyDescent="0.25">
      <c r="I18281">
        <v>29274</v>
      </c>
      <c r="J18281" t="s">
        <v>399</v>
      </c>
      <c r="K18281" t="s">
        <v>987</v>
      </c>
      <c r="L18281" s="82">
        <v>22119</v>
      </c>
      <c r="M18281" t="s">
        <v>19436</v>
      </c>
    </row>
    <row r="18282" spans="9:13" x14ac:dyDescent="0.25">
      <c r="I18282">
        <v>29275</v>
      </c>
      <c r="J18282" t="s">
        <v>344</v>
      </c>
      <c r="K18282" t="s">
        <v>495</v>
      </c>
      <c r="L18282" s="82">
        <v>19494</v>
      </c>
      <c r="M18282" t="s">
        <v>19437</v>
      </c>
    </row>
    <row r="18283" spans="9:13" x14ac:dyDescent="0.25">
      <c r="I18283">
        <v>29276</v>
      </c>
      <c r="J18283" t="s">
        <v>162</v>
      </c>
      <c r="K18283" t="s">
        <v>862</v>
      </c>
      <c r="L18283" s="82">
        <v>19593</v>
      </c>
      <c r="M18283" t="s">
        <v>19438</v>
      </c>
    </row>
    <row r="18284" spans="9:13" x14ac:dyDescent="0.25">
      <c r="I18284">
        <v>29277</v>
      </c>
      <c r="J18284" t="s">
        <v>266</v>
      </c>
      <c r="K18284" t="s">
        <v>668</v>
      </c>
      <c r="L18284" s="82">
        <v>19476</v>
      </c>
      <c r="M18284" t="s">
        <v>19439</v>
      </c>
    </row>
    <row r="18285" spans="9:13" x14ac:dyDescent="0.25">
      <c r="I18285">
        <v>29278</v>
      </c>
      <c r="J18285" t="s">
        <v>154</v>
      </c>
      <c r="K18285" t="s">
        <v>749</v>
      </c>
      <c r="L18285" s="82">
        <v>19589</v>
      </c>
      <c r="M18285" t="s">
        <v>19440</v>
      </c>
    </row>
    <row r="18286" spans="9:13" x14ac:dyDescent="0.25">
      <c r="I18286">
        <v>29279</v>
      </c>
      <c r="J18286" t="s">
        <v>319</v>
      </c>
      <c r="K18286" t="s">
        <v>950</v>
      </c>
      <c r="L18286" s="82">
        <v>19561</v>
      </c>
      <c r="M18286" t="s">
        <v>19441</v>
      </c>
    </row>
    <row r="18287" spans="9:13" x14ac:dyDescent="0.25">
      <c r="I18287">
        <v>29280</v>
      </c>
      <c r="J18287" t="s">
        <v>359</v>
      </c>
      <c r="K18287" t="s">
        <v>945</v>
      </c>
      <c r="L18287" s="82">
        <v>18668</v>
      </c>
      <c r="M18287" t="s">
        <v>19442</v>
      </c>
    </row>
    <row r="18288" spans="9:13" x14ac:dyDescent="0.25">
      <c r="I18288">
        <v>29281</v>
      </c>
      <c r="J18288" t="s">
        <v>314</v>
      </c>
      <c r="K18288" t="s">
        <v>884</v>
      </c>
      <c r="L18288" s="82">
        <v>18320</v>
      </c>
      <c r="M18288" t="s">
        <v>19443</v>
      </c>
    </row>
    <row r="18289" spans="9:13" x14ac:dyDescent="0.25">
      <c r="I18289">
        <v>29282</v>
      </c>
      <c r="J18289" t="s">
        <v>344</v>
      </c>
      <c r="K18289" t="s">
        <v>477</v>
      </c>
      <c r="L18289" s="82">
        <v>18154</v>
      </c>
      <c r="M18289" t="s">
        <v>19444</v>
      </c>
    </row>
    <row r="18290" spans="9:13" x14ac:dyDescent="0.25">
      <c r="I18290">
        <v>29283</v>
      </c>
      <c r="J18290" t="s">
        <v>817</v>
      </c>
      <c r="K18290" t="s">
        <v>992</v>
      </c>
      <c r="L18290" s="82">
        <v>18089</v>
      </c>
      <c r="M18290" t="s">
        <v>19445</v>
      </c>
    </row>
    <row r="18291" spans="9:13" x14ac:dyDescent="0.25">
      <c r="I18291">
        <v>29284</v>
      </c>
      <c r="J18291" t="s">
        <v>723</v>
      </c>
      <c r="K18291" t="s">
        <v>926</v>
      </c>
      <c r="L18291" s="82">
        <v>18236</v>
      </c>
      <c r="M18291" t="s">
        <v>19446</v>
      </c>
    </row>
    <row r="18292" spans="9:13" x14ac:dyDescent="0.25">
      <c r="I18292">
        <v>29285</v>
      </c>
      <c r="J18292" t="s">
        <v>495</v>
      </c>
      <c r="K18292" t="s">
        <v>934</v>
      </c>
      <c r="L18292" s="82">
        <v>17912</v>
      </c>
      <c r="M18292" t="s">
        <v>19447</v>
      </c>
    </row>
    <row r="18293" spans="9:13" x14ac:dyDescent="0.25">
      <c r="I18293">
        <v>29286</v>
      </c>
      <c r="J18293" t="s">
        <v>630</v>
      </c>
      <c r="K18293" t="s">
        <v>827</v>
      </c>
      <c r="L18293" s="82">
        <v>23517</v>
      </c>
      <c r="M18293" t="s">
        <v>19448</v>
      </c>
    </row>
    <row r="18294" spans="9:13" x14ac:dyDescent="0.25">
      <c r="I18294">
        <v>29287</v>
      </c>
      <c r="J18294" t="s">
        <v>593</v>
      </c>
      <c r="K18294" t="s">
        <v>900</v>
      </c>
      <c r="L18294" s="82">
        <v>23432</v>
      </c>
      <c r="M18294" t="s">
        <v>19449</v>
      </c>
    </row>
    <row r="18295" spans="9:13" x14ac:dyDescent="0.25">
      <c r="I18295">
        <v>29288</v>
      </c>
      <c r="J18295" t="s">
        <v>625</v>
      </c>
      <c r="K18295" t="s">
        <v>900</v>
      </c>
      <c r="L18295" s="82">
        <v>23668</v>
      </c>
      <c r="M18295" t="s">
        <v>19450</v>
      </c>
    </row>
    <row r="18296" spans="9:13" x14ac:dyDescent="0.25">
      <c r="I18296">
        <v>29289</v>
      </c>
      <c r="J18296" t="s">
        <v>688</v>
      </c>
      <c r="K18296" t="s">
        <v>869</v>
      </c>
      <c r="L18296" s="82">
        <v>23616</v>
      </c>
      <c r="M18296" t="s">
        <v>19451</v>
      </c>
    </row>
    <row r="18297" spans="9:13" x14ac:dyDescent="0.25">
      <c r="I18297">
        <v>29290</v>
      </c>
      <c r="J18297" t="s">
        <v>474</v>
      </c>
      <c r="K18297" t="s">
        <v>856</v>
      </c>
      <c r="L18297" s="82">
        <v>23299</v>
      </c>
      <c r="M18297" t="s">
        <v>19452</v>
      </c>
    </row>
    <row r="18298" spans="9:13" x14ac:dyDescent="0.25">
      <c r="I18298">
        <v>29291</v>
      </c>
      <c r="J18298" t="s">
        <v>348</v>
      </c>
      <c r="K18298" t="s">
        <v>981</v>
      </c>
      <c r="L18298" s="82">
        <v>23307</v>
      </c>
      <c r="M18298" t="s">
        <v>19453</v>
      </c>
    </row>
    <row r="18299" spans="9:13" x14ac:dyDescent="0.25">
      <c r="I18299">
        <v>29292</v>
      </c>
      <c r="J18299" t="s">
        <v>184</v>
      </c>
      <c r="K18299" t="s">
        <v>855</v>
      </c>
      <c r="L18299" s="82">
        <v>24479</v>
      </c>
      <c r="M18299" t="s">
        <v>19454</v>
      </c>
    </row>
    <row r="18300" spans="9:13" x14ac:dyDescent="0.25">
      <c r="I18300">
        <v>29293</v>
      </c>
      <c r="J18300" t="s">
        <v>713</v>
      </c>
      <c r="K18300" t="s">
        <v>920</v>
      </c>
      <c r="L18300" s="82">
        <v>24625</v>
      </c>
      <c r="M18300" t="s">
        <v>19455</v>
      </c>
    </row>
    <row r="18301" spans="9:13" x14ac:dyDescent="0.25">
      <c r="I18301">
        <v>29294</v>
      </c>
      <c r="J18301" t="s">
        <v>313</v>
      </c>
      <c r="K18301" t="s">
        <v>935</v>
      </c>
      <c r="L18301" s="82">
        <v>22449</v>
      </c>
      <c r="M18301" t="s">
        <v>19456</v>
      </c>
    </row>
    <row r="18302" spans="9:13" x14ac:dyDescent="0.25">
      <c r="I18302">
        <v>29295</v>
      </c>
      <c r="J18302" t="s">
        <v>625</v>
      </c>
      <c r="K18302" t="s">
        <v>946</v>
      </c>
      <c r="L18302" s="82">
        <v>24163</v>
      </c>
      <c r="M18302" t="s">
        <v>19457</v>
      </c>
    </row>
    <row r="18303" spans="9:13" x14ac:dyDescent="0.25">
      <c r="I18303">
        <v>29296</v>
      </c>
      <c r="J18303" t="s">
        <v>550</v>
      </c>
      <c r="K18303" t="s">
        <v>881</v>
      </c>
      <c r="L18303" s="82">
        <v>24431</v>
      </c>
      <c r="M18303" t="s">
        <v>19458</v>
      </c>
    </row>
    <row r="18304" spans="9:13" x14ac:dyDescent="0.25">
      <c r="I18304">
        <v>29297</v>
      </c>
      <c r="J18304" t="s">
        <v>455</v>
      </c>
      <c r="K18304" t="s">
        <v>970</v>
      </c>
      <c r="L18304" s="82">
        <v>22211</v>
      </c>
      <c r="M18304" t="s">
        <v>19459</v>
      </c>
    </row>
    <row r="18305" spans="9:13" x14ac:dyDescent="0.25">
      <c r="I18305">
        <v>29298</v>
      </c>
      <c r="J18305" t="s">
        <v>184</v>
      </c>
      <c r="K18305" t="s">
        <v>849</v>
      </c>
      <c r="L18305" s="82">
        <v>22098</v>
      </c>
      <c r="M18305" t="s">
        <v>19460</v>
      </c>
    </row>
    <row r="18306" spans="9:13" x14ac:dyDescent="0.25">
      <c r="I18306">
        <v>29299</v>
      </c>
      <c r="J18306" t="s">
        <v>177</v>
      </c>
      <c r="K18306" t="s">
        <v>894</v>
      </c>
      <c r="L18306" s="82">
        <v>22207</v>
      </c>
      <c r="M18306" t="s">
        <v>19461</v>
      </c>
    </row>
    <row r="18307" spans="9:13" x14ac:dyDescent="0.25">
      <c r="I18307">
        <v>29300</v>
      </c>
      <c r="J18307" t="s">
        <v>533</v>
      </c>
      <c r="K18307" t="s">
        <v>990</v>
      </c>
      <c r="L18307" s="82">
        <v>24042</v>
      </c>
      <c r="M18307" t="s">
        <v>19462</v>
      </c>
    </row>
    <row r="18308" spans="9:13" x14ac:dyDescent="0.25">
      <c r="I18308">
        <v>29301</v>
      </c>
      <c r="J18308" t="s">
        <v>254</v>
      </c>
      <c r="K18308" t="s">
        <v>853</v>
      </c>
      <c r="L18308" s="82">
        <v>24053</v>
      </c>
      <c r="M18308" t="s">
        <v>19463</v>
      </c>
    </row>
    <row r="18309" spans="9:13" x14ac:dyDescent="0.25">
      <c r="I18309">
        <v>29302</v>
      </c>
      <c r="J18309" t="s">
        <v>213</v>
      </c>
      <c r="K18309" t="s">
        <v>898</v>
      </c>
      <c r="L18309" s="82">
        <v>23395</v>
      </c>
      <c r="M18309" t="s">
        <v>19464</v>
      </c>
    </row>
    <row r="18310" spans="9:13" x14ac:dyDescent="0.25">
      <c r="I18310">
        <v>29303</v>
      </c>
      <c r="J18310" t="s">
        <v>350</v>
      </c>
      <c r="K18310" t="s">
        <v>970</v>
      </c>
      <c r="L18310" s="82">
        <v>23580</v>
      </c>
      <c r="M18310" t="s">
        <v>19465</v>
      </c>
    </row>
    <row r="18311" spans="9:13" x14ac:dyDescent="0.25">
      <c r="I18311">
        <v>29304</v>
      </c>
      <c r="J18311" t="s">
        <v>214</v>
      </c>
      <c r="K18311" t="s">
        <v>838</v>
      </c>
      <c r="L18311" s="82">
        <v>21795</v>
      </c>
      <c r="M18311" t="s">
        <v>19466</v>
      </c>
    </row>
    <row r="18312" spans="9:13" x14ac:dyDescent="0.25">
      <c r="I18312">
        <v>29305</v>
      </c>
      <c r="J18312" t="s">
        <v>258</v>
      </c>
      <c r="K18312" t="s">
        <v>827</v>
      </c>
      <c r="L18312" s="82">
        <v>21683</v>
      </c>
      <c r="M18312" t="s">
        <v>19467</v>
      </c>
    </row>
    <row r="18313" spans="9:13" x14ac:dyDescent="0.25">
      <c r="I18313">
        <v>29306</v>
      </c>
      <c r="J18313" t="s">
        <v>367</v>
      </c>
      <c r="K18313" t="s">
        <v>895</v>
      </c>
      <c r="L18313" s="82">
        <v>23239</v>
      </c>
      <c r="M18313" t="s">
        <v>19468</v>
      </c>
    </row>
    <row r="18314" spans="9:13" x14ac:dyDescent="0.25">
      <c r="I18314">
        <v>29307</v>
      </c>
      <c r="J18314" t="s">
        <v>262</v>
      </c>
      <c r="K18314" t="s">
        <v>964</v>
      </c>
      <c r="L18314" s="82">
        <v>23075</v>
      </c>
      <c r="M18314" t="s">
        <v>19469</v>
      </c>
    </row>
    <row r="18315" spans="9:13" x14ac:dyDescent="0.25">
      <c r="I18315">
        <v>29308</v>
      </c>
      <c r="J18315" t="s">
        <v>653</v>
      </c>
      <c r="K18315" t="s">
        <v>954</v>
      </c>
      <c r="L18315" s="82">
        <v>23205</v>
      </c>
      <c r="M18315" t="s">
        <v>19470</v>
      </c>
    </row>
    <row r="18316" spans="9:13" x14ac:dyDescent="0.25">
      <c r="I18316">
        <v>29309</v>
      </c>
      <c r="J18316" t="s">
        <v>630</v>
      </c>
      <c r="K18316" t="s">
        <v>878</v>
      </c>
      <c r="L18316" s="82">
        <v>23102</v>
      </c>
      <c r="M18316" t="s">
        <v>19471</v>
      </c>
    </row>
    <row r="18317" spans="9:13" x14ac:dyDescent="0.25">
      <c r="I18317">
        <v>29310</v>
      </c>
      <c r="J18317" t="s">
        <v>483</v>
      </c>
      <c r="K18317" t="s">
        <v>902</v>
      </c>
      <c r="L18317" s="82">
        <v>23307</v>
      </c>
      <c r="M18317" t="s">
        <v>19472</v>
      </c>
    </row>
    <row r="18318" spans="9:13" x14ac:dyDescent="0.25">
      <c r="I18318">
        <v>29311</v>
      </c>
      <c r="J18318" t="s">
        <v>398</v>
      </c>
      <c r="K18318" t="s">
        <v>830</v>
      </c>
      <c r="L18318" s="82">
        <v>22776</v>
      </c>
      <c r="M18318" t="s">
        <v>19473</v>
      </c>
    </row>
    <row r="18319" spans="9:13" x14ac:dyDescent="0.25">
      <c r="I18319">
        <v>29312</v>
      </c>
      <c r="J18319" t="s">
        <v>437</v>
      </c>
      <c r="K18319" t="s">
        <v>962</v>
      </c>
      <c r="L18319" s="82">
        <v>22754</v>
      </c>
      <c r="M18319" t="s">
        <v>19474</v>
      </c>
    </row>
    <row r="18320" spans="9:13" x14ac:dyDescent="0.25">
      <c r="I18320">
        <v>29313</v>
      </c>
      <c r="J18320" t="s">
        <v>690</v>
      </c>
      <c r="K18320" t="s">
        <v>980</v>
      </c>
      <c r="L18320" s="82">
        <v>22562</v>
      </c>
      <c r="M18320" t="s">
        <v>19475</v>
      </c>
    </row>
    <row r="18321" spans="9:13" x14ac:dyDescent="0.25">
      <c r="I18321">
        <v>29314</v>
      </c>
      <c r="J18321" t="s">
        <v>250</v>
      </c>
      <c r="K18321" t="s">
        <v>964</v>
      </c>
      <c r="L18321" s="82">
        <v>22591</v>
      </c>
      <c r="M18321" t="s">
        <v>19476</v>
      </c>
    </row>
    <row r="18322" spans="9:13" x14ac:dyDescent="0.25">
      <c r="I18322">
        <v>29315</v>
      </c>
      <c r="J18322" t="s">
        <v>175</v>
      </c>
      <c r="K18322" t="s">
        <v>977</v>
      </c>
      <c r="L18322" s="82">
        <v>21469</v>
      </c>
      <c r="M18322" t="s">
        <v>19477</v>
      </c>
    </row>
    <row r="18323" spans="9:13" x14ac:dyDescent="0.25">
      <c r="I18323">
        <v>29316</v>
      </c>
      <c r="J18323" t="s">
        <v>564</v>
      </c>
      <c r="K18323" t="s">
        <v>938</v>
      </c>
      <c r="L18323" s="82">
        <v>21511</v>
      </c>
      <c r="M18323" t="s">
        <v>19478</v>
      </c>
    </row>
    <row r="18324" spans="9:13" x14ac:dyDescent="0.25">
      <c r="I18324">
        <v>29317</v>
      </c>
      <c r="J18324" t="s">
        <v>283</v>
      </c>
      <c r="K18324" t="s">
        <v>837</v>
      </c>
      <c r="L18324" s="82">
        <v>21369</v>
      </c>
      <c r="M18324" t="s">
        <v>19479</v>
      </c>
    </row>
    <row r="18325" spans="9:13" x14ac:dyDescent="0.25">
      <c r="I18325">
        <v>29318</v>
      </c>
      <c r="J18325" t="s">
        <v>246</v>
      </c>
      <c r="K18325" t="s">
        <v>891</v>
      </c>
      <c r="L18325" s="82">
        <v>21507</v>
      </c>
      <c r="M18325" t="s">
        <v>19480</v>
      </c>
    </row>
    <row r="18326" spans="9:13" x14ac:dyDescent="0.25">
      <c r="I18326">
        <v>29319</v>
      </c>
      <c r="J18326" t="s">
        <v>254</v>
      </c>
      <c r="K18326" t="s">
        <v>970</v>
      </c>
      <c r="L18326" s="82">
        <v>21015</v>
      </c>
      <c r="M18326" t="s">
        <v>19481</v>
      </c>
    </row>
    <row r="18327" spans="9:13" x14ac:dyDescent="0.25">
      <c r="I18327">
        <v>29320</v>
      </c>
      <c r="J18327" t="s">
        <v>589</v>
      </c>
      <c r="K18327" t="s">
        <v>822</v>
      </c>
      <c r="L18327" s="82">
        <v>21960</v>
      </c>
      <c r="M18327" t="s">
        <v>19482</v>
      </c>
    </row>
    <row r="18328" spans="9:13" x14ac:dyDescent="0.25">
      <c r="I18328">
        <v>29321</v>
      </c>
      <c r="J18328" t="s">
        <v>449</v>
      </c>
      <c r="K18328" t="s">
        <v>865</v>
      </c>
      <c r="L18328" s="82">
        <v>22161</v>
      </c>
      <c r="M18328" t="s">
        <v>19483</v>
      </c>
    </row>
    <row r="18329" spans="9:13" x14ac:dyDescent="0.25">
      <c r="I18329">
        <v>29322</v>
      </c>
      <c r="J18329" t="s">
        <v>522</v>
      </c>
      <c r="K18329" t="s">
        <v>686</v>
      </c>
      <c r="L18329" s="82">
        <v>27904</v>
      </c>
      <c r="M18329" t="s">
        <v>19484</v>
      </c>
    </row>
    <row r="18330" spans="9:13" x14ac:dyDescent="0.25">
      <c r="I18330">
        <v>29323</v>
      </c>
      <c r="J18330" t="s">
        <v>309</v>
      </c>
      <c r="K18330" t="s">
        <v>935</v>
      </c>
      <c r="L18330" s="82">
        <v>27834</v>
      </c>
      <c r="M18330" t="s">
        <v>19485</v>
      </c>
    </row>
    <row r="18331" spans="9:13" x14ac:dyDescent="0.25">
      <c r="I18331">
        <v>29324</v>
      </c>
      <c r="J18331" t="s">
        <v>577</v>
      </c>
      <c r="K18331" t="s">
        <v>923</v>
      </c>
      <c r="L18331" s="82">
        <v>27875</v>
      </c>
      <c r="M18331" t="s">
        <v>19486</v>
      </c>
    </row>
    <row r="18332" spans="9:13" x14ac:dyDescent="0.25">
      <c r="I18332">
        <v>29325</v>
      </c>
      <c r="J18332" t="s">
        <v>355</v>
      </c>
      <c r="K18332" t="s">
        <v>495</v>
      </c>
      <c r="L18332" s="82">
        <v>27990</v>
      </c>
      <c r="M18332" t="s">
        <v>19487</v>
      </c>
    </row>
    <row r="18333" spans="9:13" x14ac:dyDescent="0.25">
      <c r="I18333">
        <v>29326</v>
      </c>
      <c r="J18333" t="s">
        <v>342</v>
      </c>
      <c r="K18333" t="s">
        <v>871</v>
      </c>
      <c r="L18333" s="82">
        <v>29268</v>
      </c>
      <c r="M18333" t="s">
        <v>19488</v>
      </c>
    </row>
    <row r="18334" spans="9:13" x14ac:dyDescent="0.25">
      <c r="I18334">
        <v>29327</v>
      </c>
      <c r="J18334" t="s">
        <v>698</v>
      </c>
      <c r="K18334" t="s">
        <v>982</v>
      </c>
      <c r="L18334" s="82">
        <v>29445</v>
      </c>
      <c r="M18334" t="s">
        <v>19489</v>
      </c>
    </row>
    <row r="18335" spans="9:13" x14ac:dyDescent="0.25">
      <c r="I18335">
        <v>29328</v>
      </c>
      <c r="J18335" t="s">
        <v>286</v>
      </c>
      <c r="K18335" t="s">
        <v>686</v>
      </c>
      <c r="L18335" s="82">
        <v>29141</v>
      </c>
      <c r="M18335" t="s">
        <v>19490</v>
      </c>
    </row>
    <row r="18336" spans="9:13" x14ac:dyDescent="0.25">
      <c r="I18336">
        <v>29329</v>
      </c>
      <c r="J18336" t="s">
        <v>227</v>
      </c>
      <c r="K18336" t="s">
        <v>942</v>
      </c>
      <c r="L18336" s="82">
        <v>28904</v>
      </c>
      <c r="M18336" t="s">
        <v>19491</v>
      </c>
    </row>
    <row r="18337" spans="9:13" x14ac:dyDescent="0.25">
      <c r="I18337">
        <v>29330</v>
      </c>
      <c r="J18337" t="s">
        <v>584</v>
      </c>
      <c r="K18337" t="s">
        <v>960</v>
      </c>
      <c r="L18337" s="82">
        <v>29414</v>
      </c>
      <c r="M18337" t="s">
        <v>19492</v>
      </c>
    </row>
    <row r="18338" spans="9:13" x14ac:dyDescent="0.25">
      <c r="I18338">
        <v>29331</v>
      </c>
      <c r="J18338" t="s">
        <v>426</v>
      </c>
      <c r="K18338" t="s">
        <v>850</v>
      </c>
      <c r="L18338" s="82">
        <v>13589</v>
      </c>
      <c r="M18338" t="s">
        <v>19493</v>
      </c>
    </row>
    <row r="18339" spans="9:13" x14ac:dyDescent="0.25">
      <c r="I18339">
        <v>29332</v>
      </c>
      <c r="J18339" t="s">
        <v>603</v>
      </c>
      <c r="K18339" t="s">
        <v>919</v>
      </c>
      <c r="L18339" s="82">
        <v>13738</v>
      </c>
      <c r="M18339" t="s">
        <v>19494</v>
      </c>
    </row>
    <row r="18340" spans="9:13" x14ac:dyDescent="0.25">
      <c r="I18340">
        <v>29333</v>
      </c>
      <c r="J18340" t="s">
        <v>243</v>
      </c>
      <c r="K18340" t="s">
        <v>930</v>
      </c>
      <c r="L18340" s="82">
        <v>13768</v>
      </c>
      <c r="M18340" t="s">
        <v>19495</v>
      </c>
    </row>
    <row r="18341" spans="9:13" x14ac:dyDescent="0.25">
      <c r="I18341">
        <v>29334</v>
      </c>
      <c r="J18341" t="s">
        <v>689</v>
      </c>
      <c r="K18341" t="s">
        <v>933</v>
      </c>
      <c r="L18341" s="82">
        <v>28987</v>
      </c>
      <c r="M18341" t="s">
        <v>19496</v>
      </c>
    </row>
    <row r="18342" spans="9:13" x14ac:dyDescent="0.25">
      <c r="I18342">
        <v>29335</v>
      </c>
      <c r="J18342" t="s">
        <v>458</v>
      </c>
      <c r="K18342" t="s">
        <v>417</v>
      </c>
      <c r="L18342" s="82">
        <v>28559</v>
      </c>
      <c r="M18342" t="s">
        <v>19497</v>
      </c>
    </row>
    <row r="18343" spans="9:13" x14ac:dyDescent="0.25">
      <c r="I18343">
        <v>29336</v>
      </c>
      <c r="J18343" t="s">
        <v>542</v>
      </c>
      <c r="K18343" t="s">
        <v>526</v>
      </c>
      <c r="L18343" s="82">
        <v>28688</v>
      </c>
      <c r="M18343" t="s">
        <v>19498</v>
      </c>
    </row>
    <row r="18344" spans="9:13" x14ac:dyDescent="0.25">
      <c r="I18344">
        <v>29337</v>
      </c>
      <c r="J18344" t="s">
        <v>594</v>
      </c>
      <c r="K18344" t="s">
        <v>977</v>
      </c>
      <c r="L18344" s="82">
        <v>13929</v>
      </c>
      <c r="M18344" t="s">
        <v>19499</v>
      </c>
    </row>
    <row r="18345" spans="9:13" x14ac:dyDescent="0.25">
      <c r="I18345">
        <v>29338</v>
      </c>
      <c r="J18345" t="s">
        <v>632</v>
      </c>
      <c r="K18345" t="s">
        <v>965</v>
      </c>
      <c r="L18345" s="82">
        <v>14113</v>
      </c>
      <c r="M18345" t="s">
        <v>19500</v>
      </c>
    </row>
    <row r="18346" spans="9:13" x14ac:dyDescent="0.25">
      <c r="I18346">
        <v>29339</v>
      </c>
      <c r="J18346" t="s">
        <v>597</v>
      </c>
      <c r="K18346" t="s">
        <v>946</v>
      </c>
      <c r="L18346" s="82">
        <v>29140</v>
      </c>
      <c r="M18346" t="s">
        <v>19501</v>
      </c>
    </row>
    <row r="18347" spans="9:13" x14ac:dyDescent="0.25">
      <c r="I18347">
        <v>29340</v>
      </c>
      <c r="J18347" t="s">
        <v>663</v>
      </c>
      <c r="K18347" t="s">
        <v>887</v>
      </c>
      <c r="L18347" s="82">
        <v>29133</v>
      </c>
      <c r="M18347" t="s">
        <v>19502</v>
      </c>
    </row>
    <row r="18348" spans="9:13" x14ac:dyDescent="0.25">
      <c r="I18348">
        <v>29341</v>
      </c>
      <c r="J18348" t="s">
        <v>227</v>
      </c>
      <c r="K18348" t="s">
        <v>949</v>
      </c>
      <c r="L18348" s="82">
        <v>29038</v>
      </c>
      <c r="M18348" t="s">
        <v>19503</v>
      </c>
    </row>
    <row r="18349" spans="9:13" x14ac:dyDescent="0.25">
      <c r="I18349">
        <v>29342</v>
      </c>
      <c r="J18349" t="s">
        <v>245</v>
      </c>
      <c r="K18349" t="s">
        <v>895</v>
      </c>
      <c r="L18349" s="82">
        <v>14843</v>
      </c>
      <c r="M18349" t="s">
        <v>19504</v>
      </c>
    </row>
    <row r="18350" spans="9:13" x14ac:dyDescent="0.25">
      <c r="I18350">
        <v>29343</v>
      </c>
      <c r="J18350" t="s">
        <v>625</v>
      </c>
      <c r="K18350" t="s">
        <v>920</v>
      </c>
      <c r="L18350" s="82">
        <v>14715</v>
      </c>
      <c r="M18350" t="s">
        <v>19505</v>
      </c>
    </row>
    <row r="18351" spans="9:13" x14ac:dyDescent="0.25">
      <c r="I18351">
        <v>29344</v>
      </c>
      <c r="J18351" t="s">
        <v>201</v>
      </c>
      <c r="K18351" t="s">
        <v>882</v>
      </c>
      <c r="L18351" s="82">
        <v>15655</v>
      </c>
      <c r="M18351" t="s">
        <v>19506</v>
      </c>
    </row>
    <row r="18352" spans="9:13" x14ac:dyDescent="0.25">
      <c r="I18352">
        <v>29345</v>
      </c>
      <c r="J18352" t="s">
        <v>519</v>
      </c>
      <c r="K18352" t="s">
        <v>871</v>
      </c>
      <c r="L18352" s="82">
        <v>15398</v>
      </c>
      <c r="M18352" t="s">
        <v>19507</v>
      </c>
    </row>
    <row r="18353" spans="9:13" x14ac:dyDescent="0.25">
      <c r="I18353">
        <v>29346</v>
      </c>
      <c r="J18353" t="s">
        <v>471</v>
      </c>
      <c r="K18353" t="s">
        <v>963</v>
      </c>
      <c r="L18353" s="82">
        <v>15534</v>
      </c>
      <c r="M18353" t="s">
        <v>19508</v>
      </c>
    </row>
    <row r="18354" spans="9:13" x14ac:dyDescent="0.25">
      <c r="I18354">
        <v>29347</v>
      </c>
      <c r="J18354" t="s">
        <v>277</v>
      </c>
      <c r="K18354" t="s">
        <v>843</v>
      </c>
      <c r="L18354" s="82">
        <v>23969</v>
      </c>
      <c r="M18354" t="s">
        <v>19509</v>
      </c>
    </row>
    <row r="18355" spans="9:13" x14ac:dyDescent="0.25">
      <c r="I18355">
        <v>29348</v>
      </c>
      <c r="J18355" t="s">
        <v>399</v>
      </c>
      <c r="K18355" t="s">
        <v>417</v>
      </c>
      <c r="L18355" s="82">
        <v>23938</v>
      </c>
      <c r="M18355" t="s">
        <v>19510</v>
      </c>
    </row>
    <row r="18356" spans="9:13" x14ac:dyDescent="0.25">
      <c r="I18356">
        <v>29349</v>
      </c>
      <c r="J18356" t="s">
        <v>294</v>
      </c>
      <c r="K18356" t="s">
        <v>417</v>
      </c>
      <c r="L18356" s="82">
        <v>24019</v>
      </c>
      <c r="M18356" t="s">
        <v>19511</v>
      </c>
    </row>
    <row r="18357" spans="9:13" x14ac:dyDescent="0.25">
      <c r="I18357">
        <v>29350</v>
      </c>
      <c r="J18357" t="s">
        <v>244</v>
      </c>
      <c r="K18357" t="s">
        <v>953</v>
      </c>
      <c r="L18357" s="82">
        <v>24055</v>
      </c>
      <c r="M18357" t="s">
        <v>19512</v>
      </c>
    </row>
    <row r="18358" spans="9:13" x14ac:dyDescent="0.25">
      <c r="I18358">
        <v>29351</v>
      </c>
      <c r="J18358" t="s">
        <v>286</v>
      </c>
      <c r="K18358" t="s">
        <v>995</v>
      </c>
      <c r="L18358" s="82">
        <v>23919</v>
      </c>
      <c r="M18358" t="s">
        <v>19513</v>
      </c>
    </row>
    <row r="18359" spans="9:13" x14ac:dyDescent="0.25">
      <c r="I18359">
        <v>29352</v>
      </c>
      <c r="J18359" t="s">
        <v>657</v>
      </c>
      <c r="K18359" t="s">
        <v>854</v>
      </c>
      <c r="L18359" s="82">
        <v>23965</v>
      </c>
      <c r="M18359" t="s">
        <v>19514</v>
      </c>
    </row>
    <row r="18360" spans="9:13" x14ac:dyDescent="0.25">
      <c r="I18360">
        <v>29353</v>
      </c>
      <c r="J18360" t="s">
        <v>259</v>
      </c>
      <c r="K18360" t="s">
        <v>977</v>
      </c>
      <c r="L18360" s="82">
        <v>23971</v>
      </c>
      <c r="M18360" t="s">
        <v>19515</v>
      </c>
    </row>
    <row r="18361" spans="9:13" x14ac:dyDescent="0.25">
      <c r="I18361">
        <v>29354</v>
      </c>
      <c r="J18361" t="s">
        <v>493</v>
      </c>
      <c r="K18361" t="s">
        <v>843</v>
      </c>
      <c r="L18361" s="82">
        <v>23996</v>
      </c>
      <c r="M18361" t="s">
        <v>19516</v>
      </c>
    </row>
    <row r="18362" spans="9:13" x14ac:dyDescent="0.25">
      <c r="I18362">
        <v>29355</v>
      </c>
      <c r="J18362" t="s">
        <v>389</v>
      </c>
      <c r="K18362" t="s">
        <v>898</v>
      </c>
      <c r="L18362" s="82">
        <v>25145</v>
      </c>
      <c r="M18362" t="s">
        <v>19517</v>
      </c>
    </row>
    <row r="18363" spans="9:13" x14ac:dyDescent="0.25">
      <c r="I18363">
        <v>29356</v>
      </c>
      <c r="J18363" t="s">
        <v>216</v>
      </c>
      <c r="K18363" t="s">
        <v>871</v>
      </c>
      <c r="L18363" s="82">
        <v>25052</v>
      </c>
      <c r="M18363" t="s">
        <v>19518</v>
      </c>
    </row>
    <row r="18364" spans="9:13" x14ac:dyDescent="0.25">
      <c r="I18364">
        <v>29357</v>
      </c>
      <c r="J18364" t="s">
        <v>530</v>
      </c>
      <c r="K18364" t="s">
        <v>889</v>
      </c>
      <c r="L18364" s="82">
        <v>24966</v>
      </c>
      <c r="M18364" t="s">
        <v>19519</v>
      </c>
    </row>
    <row r="18365" spans="9:13" x14ac:dyDescent="0.25">
      <c r="I18365">
        <v>29358</v>
      </c>
      <c r="J18365" t="s">
        <v>641</v>
      </c>
      <c r="K18365" t="s">
        <v>897</v>
      </c>
      <c r="L18365" s="82">
        <v>25051</v>
      </c>
      <c r="M18365" t="s">
        <v>19520</v>
      </c>
    </row>
    <row r="18366" spans="9:13" x14ac:dyDescent="0.25">
      <c r="I18366">
        <v>29359</v>
      </c>
      <c r="J18366" t="s">
        <v>173</v>
      </c>
      <c r="K18366" t="s">
        <v>898</v>
      </c>
      <c r="L18366" s="82">
        <v>25162</v>
      </c>
      <c r="M18366" t="s">
        <v>19521</v>
      </c>
    </row>
    <row r="18367" spans="9:13" x14ac:dyDescent="0.25">
      <c r="I18367">
        <v>29360</v>
      </c>
      <c r="J18367" t="s">
        <v>417</v>
      </c>
      <c r="K18367" t="s">
        <v>932</v>
      </c>
      <c r="L18367" s="82">
        <v>25090</v>
      </c>
      <c r="M18367" t="s">
        <v>19522</v>
      </c>
    </row>
    <row r="18368" spans="9:13" x14ac:dyDescent="0.25">
      <c r="I18368">
        <v>29361</v>
      </c>
      <c r="J18368" t="s">
        <v>461</v>
      </c>
      <c r="K18368" t="s">
        <v>863</v>
      </c>
      <c r="L18368" s="82">
        <v>24626</v>
      </c>
      <c r="M18368" t="s">
        <v>19523</v>
      </c>
    </row>
    <row r="18369" spans="9:13" x14ac:dyDescent="0.25">
      <c r="I18369">
        <v>29362</v>
      </c>
      <c r="J18369" t="s">
        <v>612</v>
      </c>
      <c r="K18369" t="s">
        <v>982</v>
      </c>
      <c r="L18369" s="82">
        <v>24741</v>
      </c>
      <c r="M18369" t="s">
        <v>19524</v>
      </c>
    </row>
    <row r="18370" spans="9:13" x14ac:dyDescent="0.25">
      <c r="I18370">
        <v>29363</v>
      </c>
      <c r="J18370" t="s">
        <v>617</v>
      </c>
      <c r="K18370" t="s">
        <v>968</v>
      </c>
      <c r="L18370" s="82">
        <v>24831</v>
      </c>
      <c r="M18370" t="s">
        <v>19525</v>
      </c>
    </row>
    <row r="18371" spans="9:13" x14ac:dyDescent="0.25">
      <c r="I18371">
        <v>29364</v>
      </c>
      <c r="J18371" t="s">
        <v>726</v>
      </c>
      <c r="K18371" t="s">
        <v>896</v>
      </c>
      <c r="L18371" s="82">
        <v>24190</v>
      </c>
      <c r="M18371" t="s">
        <v>19526</v>
      </c>
    </row>
    <row r="18372" spans="9:13" x14ac:dyDescent="0.25">
      <c r="I18372">
        <v>29365</v>
      </c>
      <c r="J18372" t="s">
        <v>235</v>
      </c>
      <c r="K18372" t="s">
        <v>830</v>
      </c>
      <c r="L18372" s="82">
        <v>24114</v>
      </c>
      <c r="M18372" t="s">
        <v>19527</v>
      </c>
    </row>
    <row r="18373" spans="9:13" x14ac:dyDescent="0.25">
      <c r="I18373">
        <v>29366</v>
      </c>
      <c r="J18373" t="s">
        <v>719</v>
      </c>
      <c r="K18373" t="s">
        <v>952</v>
      </c>
      <c r="L18373" s="82">
        <v>24664</v>
      </c>
      <c r="M18373" t="s">
        <v>19528</v>
      </c>
    </row>
    <row r="18374" spans="9:13" x14ac:dyDescent="0.25">
      <c r="I18374">
        <v>29367</v>
      </c>
      <c r="J18374" t="s">
        <v>374</v>
      </c>
      <c r="K18374" t="s">
        <v>882</v>
      </c>
      <c r="L18374" s="82">
        <v>24544</v>
      </c>
      <c r="M18374" t="s">
        <v>19529</v>
      </c>
    </row>
    <row r="18375" spans="9:13" x14ac:dyDescent="0.25">
      <c r="I18375">
        <v>29368</v>
      </c>
      <c r="J18375" t="s">
        <v>440</v>
      </c>
      <c r="K18375" t="s">
        <v>901</v>
      </c>
      <c r="L18375" s="82">
        <v>24635</v>
      </c>
      <c r="M18375" t="s">
        <v>19530</v>
      </c>
    </row>
    <row r="18376" spans="9:13" x14ac:dyDescent="0.25">
      <c r="I18376">
        <v>29369</v>
      </c>
      <c r="J18376" t="s">
        <v>350</v>
      </c>
      <c r="K18376" t="s">
        <v>892</v>
      </c>
      <c r="L18376" s="82">
        <v>24739</v>
      </c>
      <c r="M18376" t="s">
        <v>19531</v>
      </c>
    </row>
    <row r="18377" spans="9:13" x14ac:dyDescent="0.25">
      <c r="I18377">
        <v>29370</v>
      </c>
      <c r="J18377" t="s">
        <v>298</v>
      </c>
      <c r="K18377" t="s">
        <v>596</v>
      </c>
      <c r="L18377" s="82">
        <v>10153</v>
      </c>
      <c r="M18377" t="s">
        <v>19532</v>
      </c>
    </row>
    <row r="18378" spans="9:13" x14ac:dyDescent="0.25">
      <c r="I18378">
        <v>29371</v>
      </c>
      <c r="J18378" t="s">
        <v>697</v>
      </c>
      <c r="K18378" t="s">
        <v>833</v>
      </c>
      <c r="L18378" s="82">
        <v>24455</v>
      </c>
      <c r="M18378" t="s">
        <v>19533</v>
      </c>
    </row>
    <row r="18379" spans="9:13" x14ac:dyDescent="0.25">
      <c r="I18379">
        <v>29372</v>
      </c>
      <c r="J18379" t="s">
        <v>727</v>
      </c>
      <c r="K18379" t="s">
        <v>980</v>
      </c>
      <c r="L18379" s="82">
        <v>24382</v>
      </c>
      <c r="M18379" t="s">
        <v>19534</v>
      </c>
    </row>
    <row r="18380" spans="9:13" x14ac:dyDescent="0.25">
      <c r="I18380">
        <v>29373</v>
      </c>
      <c r="J18380" t="s">
        <v>729</v>
      </c>
      <c r="K18380" t="s">
        <v>981</v>
      </c>
      <c r="L18380" s="82">
        <v>24313</v>
      </c>
      <c r="M18380" t="s">
        <v>19535</v>
      </c>
    </row>
    <row r="18381" spans="9:13" x14ac:dyDescent="0.25">
      <c r="I18381">
        <v>29374</v>
      </c>
      <c r="J18381" t="s">
        <v>618</v>
      </c>
      <c r="K18381" t="s">
        <v>846</v>
      </c>
      <c r="L18381" s="82">
        <v>23883</v>
      </c>
      <c r="M18381" t="s">
        <v>19536</v>
      </c>
    </row>
    <row r="18382" spans="9:13" x14ac:dyDescent="0.25">
      <c r="I18382">
        <v>29375</v>
      </c>
      <c r="J18382" t="s">
        <v>420</v>
      </c>
      <c r="K18382" t="s">
        <v>964</v>
      </c>
      <c r="L18382" s="82">
        <v>23991</v>
      </c>
      <c r="M18382" t="s">
        <v>19537</v>
      </c>
    </row>
    <row r="18383" spans="9:13" x14ac:dyDescent="0.25">
      <c r="I18383">
        <v>29376</v>
      </c>
      <c r="J18383" t="s">
        <v>697</v>
      </c>
      <c r="K18383" t="s">
        <v>924</v>
      </c>
      <c r="L18383" s="82">
        <v>23994</v>
      </c>
      <c r="M18383" t="s">
        <v>19538</v>
      </c>
    </row>
    <row r="18384" spans="9:13" x14ac:dyDescent="0.25">
      <c r="I18384">
        <v>29377</v>
      </c>
      <c r="J18384" t="s">
        <v>671</v>
      </c>
      <c r="K18384" t="s">
        <v>830</v>
      </c>
      <c r="L18384" s="82">
        <v>23981</v>
      </c>
      <c r="M18384" t="s">
        <v>19539</v>
      </c>
    </row>
    <row r="18385" spans="9:13" x14ac:dyDescent="0.25">
      <c r="I18385">
        <v>29378</v>
      </c>
      <c r="J18385" t="s">
        <v>719</v>
      </c>
      <c r="K18385" t="s">
        <v>954</v>
      </c>
      <c r="L18385" s="82">
        <v>23786</v>
      </c>
      <c r="M18385" t="s">
        <v>19540</v>
      </c>
    </row>
    <row r="18386" spans="9:13" x14ac:dyDescent="0.25">
      <c r="I18386">
        <v>29379</v>
      </c>
      <c r="J18386" t="s">
        <v>693</v>
      </c>
      <c r="K18386" t="s">
        <v>921</v>
      </c>
      <c r="L18386" s="82">
        <v>23875</v>
      </c>
      <c r="M18386" t="s">
        <v>19541</v>
      </c>
    </row>
    <row r="18387" spans="9:13" x14ac:dyDescent="0.25">
      <c r="I18387">
        <v>29380</v>
      </c>
      <c r="J18387" t="s">
        <v>672</v>
      </c>
      <c r="K18387" t="s">
        <v>903</v>
      </c>
      <c r="L18387" s="82">
        <v>23665</v>
      </c>
      <c r="M18387" t="s">
        <v>19542</v>
      </c>
    </row>
    <row r="18388" spans="9:13" x14ac:dyDescent="0.25">
      <c r="I18388">
        <v>29381</v>
      </c>
      <c r="J18388" t="s">
        <v>426</v>
      </c>
      <c r="K18388" t="s">
        <v>922</v>
      </c>
      <c r="L18388" s="82">
        <v>23506</v>
      </c>
      <c r="M18388" t="s">
        <v>19543</v>
      </c>
    </row>
    <row r="18389" spans="9:13" x14ac:dyDescent="0.25">
      <c r="I18389">
        <v>29382</v>
      </c>
      <c r="J18389" t="s">
        <v>279</v>
      </c>
      <c r="K18389" t="s">
        <v>905</v>
      </c>
      <c r="L18389" s="82">
        <v>23633</v>
      </c>
      <c r="M18389" t="s">
        <v>19544</v>
      </c>
    </row>
    <row r="18390" spans="9:13" x14ac:dyDescent="0.25">
      <c r="I18390">
        <v>29383</v>
      </c>
      <c r="J18390" t="s">
        <v>611</v>
      </c>
      <c r="K18390" t="s">
        <v>954</v>
      </c>
      <c r="L18390" s="82">
        <v>23178</v>
      </c>
      <c r="M18390" t="s">
        <v>19545</v>
      </c>
    </row>
    <row r="18391" spans="9:13" x14ac:dyDescent="0.25">
      <c r="I18391">
        <v>29384</v>
      </c>
      <c r="J18391" t="s">
        <v>242</v>
      </c>
      <c r="K18391" t="s">
        <v>980</v>
      </c>
      <c r="L18391" s="82">
        <v>23164</v>
      </c>
      <c r="M18391" t="s">
        <v>19546</v>
      </c>
    </row>
    <row r="18392" spans="9:13" x14ac:dyDescent="0.25">
      <c r="I18392">
        <v>29385</v>
      </c>
      <c r="J18392" t="s">
        <v>734</v>
      </c>
      <c r="K18392" t="s">
        <v>840</v>
      </c>
      <c r="L18392" s="82">
        <v>23075</v>
      </c>
      <c r="M18392" t="s">
        <v>19547</v>
      </c>
    </row>
    <row r="18393" spans="9:13" x14ac:dyDescent="0.25">
      <c r="I18393">
        <v>29386</v>
      </c>
      <c r="J18393" t="s">
        <v>406</v>
      </c>
      <c r="K18393" t="s">
        <v>838</v>
      </c>
      <c r="L18393" s="82">
        <v>11819</v>
      </c>
      <c r="M18393" t="s">
        <v>19548</v>
      </c>
    </row>
    <row r="18394" spans="9:13" x14ac:dyDescent="0.25">
      <c r="I18394">
        <v>29387</v>
      </c>
      <c r="J18394" t="s">
        <v>347</v>
      </c>
      <c r="K18394" t="s">
        <v>904</v>
      </c>
      <c r="L18394" s="82">
        <v>12391</v>
      </c>
      <c r="M18394" t="s">
        <v>19549</v>
      </c>
    </row>
    <row r="18395" spans="9:13" x14ac:dyDescent="0.25">
      <c r="I18395">
        <v>29388</v>
      </c>
      <c r="J18395" t="s">
        <v>390</v>
      </c>
      <c r="K18395" t="s">
        <v>894</v>
      </c>
      <c r="L18395" s="82">
        <v>24220</v>
      </c>
      <c r="M18395" t="s">
        <v>19550</v>
      </c>
    </row>
    <row r="18396" spans="9:13" x14ac:dyDescent="0.25">
      <c r="I18396">
        <v>29389</v>
      </c>
      <c r="J18396" t="s">
        <v>495</v>
      </c>
      <c r="K18396" t="s">
        <v>888</v>
      </c>
      <c r="L18396" s="82">
        <v>24156</v>
      </c>
      <c r="M18396" t="s">
        <v>19551</v>
      </c>
    </row>
    <row r="18397" spans="9:13" x14ac:dyDescent="0.25">
      <c r="I18397">
        <v>29390</v>
      </c>
      <c r="J18397" t="s">
        <v>581</v>
      </c>
      <c r="K18397" t="s">
        <v>932</v>
      </c>
      <c r="L18397" s="82">
        <v>24241</v>
      </c>
      <c r="M18397" t="s">
        <v>19552</v>
      </c>
    </row>
    <row r="18398" spans="9:13" x14ac:dyDescent="0.25">
      <c r="I18398">
        <v>29391</v>
      </c>
      <c r="J18398" t="s">
        <v>181</v>
      </c>
      <c r="K18398" t="s">
        <v>982</v>
      </c>
      <c r="L18398" s="82">
        <v>24394</v>
      </c>
      <c r="M18398" t="s">
        <v>19553</v>
      </c>
    </row>
    <row r="18399" spans="9:13" x14ac:dyDescent="0.25">
      <c r="I18399">
        <v>29392</v>
      </c>
      <c r="J18399" t="s">
        <v>230</v>
      </c>
      <c r="K18399" t="s">
        <v>870</v>
      </c>
      <c r="L18399" s="82">
        <v>24275</v>
      </c>
      <c r="M18399" t="s">
        <v>19554</v>
      </c>
    </row>
    <row r="18400" spans="9:13" x14ac:dyDescent="0.25">
      <c r="I18400">
        <v>29393</v>
      </c>
      <c r="J18400" t="s">
        <v>461</v>
      </c>
      <c r="K18400" t="s">
        <v>839</v>
      </c>
      <c r="L18400" s="82">
        <v>23328</v>
      </c>
      <c r="M18400" t="s">
        <v>19555</v>
      </c>
    </row>
    <row r="18401" spans="9:13" x14ac:dyDescent="0.25">
      <c r="I18401">
        <v>29394</v>
      </c>
      <c r="J18401" t="s">
        <v>724</v>
      </c>
      <c r="K18401" t="s">
        <v>823</v>
      </c>
      <c r="L18401" s="82">
        <v>22955</v>
      </c>
      <c r="M18401" t="s">
        <v>19556</v>
      </c>
    </row>
    <row r="18402" spans="9:13" x14ac:dyDescent="0.25">
      <c r="I18402">
        <v>29395</v>
      </c>
      <c r="J18402" t="s">
        <v>657</v>
      </c>
      <c r="K18402" t="s">
        <v>1003</v>
      </c>
      <c r="L18402" s="82">
        <v>12517</v>
      </c>
      <c r="M18402" t="s">
        <v>19557</v>
      </c>
    </row>
    <row r="18403" spans="9:13" x14ac:dyDescent="0.25">
      <c r="I18403">
        <v>29396</v>
      </c>
      <c r="J18403" t="s">
        <v>350</v>
      </c>
      <c r="K18403" t="s">
        <v>906</v>
      </c>
      <c r="L18403" s="82">
        <v>12571</v>
      </c>
      <c r="M18403" t="s">
        <v>19558</v>
      </c>
    </row>
    <row r="18404" spans="9:13" x14ac:dyDescent="0.25">
      <c r="I18404">
        <v>29397</v>
      </c>
      <c r="J18404" t="s">
        <v>619</v>
      </c>
      <c r="K18404" t="s">
        <v>851</v>
      </c>
      <c r="L18404" s="82">
        <v>23876</v>
      </c>
      <c r="M18404" t="s">
        <v>19559</v>
      </c>
    </row>
    <row r="18405" spans="9:13" x14ac:dyDescent="0.25">
      <c r="I18405">
        <v>29398</v>
      </c>
      <c r="J18405" t="s">
        <v>613</v>
      </c>
      <c r="K18405" t="s">
        <v>1007</v>
      </c>
      <c r="L18405" s="82">
        <v>23943</v>
      </c>
      <c r="M18405" t="s">
        <v>19560</v>
      </c>
    </row>
    <row r="18406" spans="9:13" x14ac:dyDescent="0.25">
      <c r="I18406">
        <v>29399</v>
      </c>
      <c r="J18406" t="s">
        <v>154</v>
      </c>
      <c r="K18406" t="s">
        <v>977</v>
      </c>
      <c r="L18406" s="82">
        <v>23776</v>
      </c>
      <c r="M18406" t="s">
        <v>19561</v>
      </c>
    </row>
    <row r="18407" spans="9:13" x14ac:dyDescent="0.25">
      <c r="I18407">
        <v>29400</v>
      </c>
      <c r="J18407" t="s">
        <v>677</v>
      </c>
      <c r="K18407" t="s">
        <v>1014</v>
      </c>
      <c r="L18407" s="82">
        <v>24039</v>
      </c>
      <c r="M18407" t="s">
        <v>19562</v>
      </c>
    </row>
    <row r="18408" spans="9:13" x14ac:dyDescent="0.25">
      <c r="I18408">
        <v>29401</v>
      </c>
      <c r="J18408" t="s">
        <v>690</v>
      </c>
      <c r="K18408" t="s">
        <v>977</v>
      </c>
      <c r="L18408" s="82">
        <v>24047</v>
      </c>
      <c r="M18408" t="s">
        <v>19563</v>
      </c>
    </row>
    <row r="18409" spans="9:13" x14ac:dyDescent="0.25">
      <c r="I18409">
        <v>29402</v>
      </c>
      <c r="J18409" t="s">
        <v>224</v>
      </c>
      <c r="K18409" t="s">
        <v>870</v>
      </c>
      <c r="L18409" s="82">
        <v>23488</v>
      </c>
      <c r="M18409" t="s">
        <v>19564</v>
      </c>
    </row>
    <row r="18410" spans="9:13" x14ac:dyDescent="0.25">
      <c r="I18410">
        <v>29403</v>
      </c>
      <c r="J18410" t="s">
        <v>473</v>
      </c>
      <c r="K18410" t="s">
        <v>938</v>
      </c>
      <c r="L18410" s="82">
        <v>23563</v>
      </c>
      <c r="M18410" t="s">
        <v>19565</v>
      </c>
    </row>
    <row r="18411" spans="9:13" x14ac:dyDescent="0.25">
      <c r="I18411">
        <v>29404</v>
      </c>
      <c r="J18411" t="s">
        <v>163</v>
      </c>
      <c r="K18411" t="s">
        <v>262</v>
      </c>
      <c r="L18411" s="82">
        <v>23137</v>
      </c>
      <c r="M18411" t="s">
        <v>19566</v>
      </c>
    </row>
    <row r="18412" spans="9:13" x14ac:dyDescent="0.25">
      <c r="I18412">
        <v>29405</v>
      </c>
      <c r="J18412" t="s">
        <v>476</v>
      </c>
      <c r="K18412" t="s">
        <v>954</v>
      </c>
      <c r="L18412" s="82">
        <v>28482</v>
      </c>
      <c r="M18412" t="s">
        <v>19567</v>
      </c>
    </row>
    <row r="18413" spans="9:13" x14ac:dyDescent="0.25">
      <c r="I18413">
        <v>29406</v>
      </c>
      <c r="J18413" t="s">
        <v>268</v>
      </c>
      <c r="K18413" t="s">
        <v>960</v>
      </c>
      <c r="L18413" s="82">
        <v>28028</v>
      </c>
      <c r="M18413" t="s">
        <v>19568</v>
      </c>
    </row>
    <row r="18414" spans="9:13" x14ac:dyDescent="0.25">
      <c r="I18414">
        <v>29407</v>
      </c>
      <c r="J18414" t="s">
        <v>266</v>
      </c>
      <c r="K18414" t="s">
        <v>992</v>
      </c>
      <c r="L18414" s="82">
        <v>27891</v>
      </c>
      <c r="M18414" t="s">
        <v>19569</v>
      </c>
    </row>
    <row r="18415" spans="9:13" x14ac:dyDescent="0.25">
      <c r="I18415">
        <v>29408</v>
      </c>
      <c r="J18415" t="s">
        <v>644</v>
      </c>
      <c r="K18415" t="s">
        <v>994</v>
      </c>
      <c r="L18415" s="82">
        <v>29091</v>
      </c>
      <c r="M18415" t="s">
        <v>19570</v>
      </c>
    </row>
    <row r="18416" spans="9:13" x14ac:dyDescent="0.25">
      <c r="I18416">
        <v>29409</v>
      </c>
      <c r="J18416" t="s">
        <v>559</v>
      </c>
      <c r="K18416" t="s">
        <v>970</v>
      </c>
      <c r="L18416" s="82">
        <v>29151</v>
      </c>
      <c r="M18416" t="s">
        <v>19571</v>
      </c>
    </row>
    <row r="18417" spans="9:13" x14ac:dyDescent="0.25">
      <c r="I18417">
        <v>29410</v>
      </c>
      <c r="J18417" t="s">
        <v>227</v>
      </c>
      <c r="K18417" t="s">
        <v>867</v>
      </c>
      <c r="L18417" s="82">
        <v>28907</v>
      </c>
      <c r="M18417" t="s">
        <v>19572</v>
      </c>
    </row>
    <row r="18418" spans="9:13" x14ac:dyDescent="0.25">
      <c r="I18418">
        <v>29411</v>
      </c>
      <c r="J18418" t="s">
        <v>379</v>
      </c>
      <c r="K18418" t="s">
        <v>900</v>
      </c>
      <c r="L18418" s="82">
        <v>23301</v>
      </c>
      <c r="M18418" t="s">
        <v>19573</v>
      </c>
    </row>
    <row r="18419" spans="9:13" x14ac:dyDescent="0.25">
      <c r="I18419">
        <v>29412</v>
      </c>
      <c r="J18419" t="s">
        <v>282</v>
      </c>
      <c r="K18419" t="s">
        <v>902</v>
      </c>
      <c r="L18419" s="82">
        <v>22907</v>
      </c>
      <c r="M18419" t="s">
        <v>19574</v>
      </c>
    </row>
    <row r="18420" spans="9:13" x14ac:dyDescent="0.25">
      <c r="I18420">
        <v>29413</v>
      </c>
      <c r="J18420" t="s">
        <v>375</v>
      </c>
      <c r="K18420" t="s">
        <v>856</v>
      </c>
      <c r="L18420" s="82">
        <v>28740</v>
      </c>
      <c r="M18420" t="s">
        <v>19575</v>
      </c>
    </row>
    <row r="18421" spans="9:13" x14ac:dyDescent="0.25">
      <c r="I18421">
        <v>29414</v>
      </c>
      <c r="J18421" t="s">
        <v>657</v>
      </c>
      <c r="K18421" t="s">
        <v>952</v>
      </c>
      <c r="L18421" s="82">
        <v>28727</v>
      </c>
      <c r="M18421" t="s">
        <v>19576</v>
      </c>
    </row>
    <row r="18422" spans="9:13" x14ac:dyDescent="0.25">
      <c r="I18422">
        <v>29415</v>
      </c>
      <c r="J18422" t="s">
        <v>536</v>
      </c>
      <c r="K18422" t="s">
        <v>862</v>
      </c>
      <c r="L18422" s="82">
        <v>28393</v>
      </c>
      <c r="M18422" t="s">
        <v>19577</v>
      </c>
    </row>
    <row r="18423" spans="9:13" x14ac:dyDescent="0.25">
      <c r="I18423">
        <v>29416</v>
      </c>
      <c r="J18423" t="s">
        <v>445</v>
      </c>
      <c r="K18423" t="s">
        <v>851</v>
      </c>
      <c r="L18423" s="82">
        <v>27619</v>
      </c>
      <c r="M18423" t="s">
        <v>19578</v>
      </c>
    </row>
    <row r="18424" spans="9:13" x14ac:dyDescent="0.25">
      <c r="I18424">
        <v>29417</v>
      </c>
      <c r="J18424" t="s">
        <v>658</v>
      </c>
      <c r="K18424" t="s">
        <v>908</v>
      </c>
      <c r="L18424" s="82">
        <v>27455</v>
      </c>
      <c r="M18424" t="s">
        <v>19579</v>
      </c>
    </row>
    <row r="18425" spans="9:13" x14ac:dyDescent="0.25">
      <c r="I18425">
        <v>29418</v>
      </c>
      <c r="J18425" t="s">
        <v>673</v>
      </c>
      <c r="K18425" t="s">
        <v>991</v>
      </c>
      <c r="L18425" s="82">
        <v>27688</v>
      </c>
      <c r="M18425" t="s">
        <v>19580</v>
      </c>
    </row>
    <row r="18426" spans="9:13" x14ac:dyDescent="0.25">
      <c r="I18426">
        <v>29419</v>
      </c>
      <c r="J18426" t="s">
        <v>381</v>
      </c>
      <c r="K18426" t="s">
        <v>908</v>
      </c>
      <c r="L18426" s="82">
        <v>28087</v>
      </c>
      <c r="M18426" t="s">
        <v>19581</v>
      </c>
    </row>
    <row r="18427" spans="9:13" x14ac:dyDescent="0.25">
      <c r="I18427">
        <v>29420</v>
      </c>
      <c r="J18427" t="s">
        <v>215</v>
      </c>
      <c r="K18427" t="s">
        <v>1000</v>
      </c>
      <c r="L18427" s="82">
        <v>27772</v>
      </c>
      <c r="M18427" t="s">
        <v>19582</v>
      </c>
    </row>
    <row r="18428" spans="9:13" x14ac:dyDescent="0.25">
      <c r="I18428">
        <v>29421</v>
      </c>
      <c r="J18428" t="s">
        <v>220</v>
      </c>
      <c r="K18428" t="s">
        <v>923</v>
      </c>
      <c r="L18428" s="82">
        <v>27809</v>
      </c>
      <c r="M18428" t="s">
        <v>19583</v>
      </c>
    </row>
    <row r="18429" spans="9:13" x14ac:dyDescent="0.25">
      <c r="I18429">
        <v>29422</v>
      </c>
      <c r="J18429" t="s">
        <v>161</v>
      </c>
      <c r="K18429" t="s">
        <v>934</v>
      </c>
      <c r="L18429" s="82">
        <v>27991</v>
      </c>
      <c r="M18429" t="s">
        <v>19584</v>
      </c>
    </row>
    <row r="18430" spans="9:13" x14ac:dyDescent="0.25">
      <c r="I18430">
        <v>29423</v>
      </c>
      <c r="J18430" t="s">
        <v>717</v>
      </c>
      <c r="K18430" t="s">
        <v>881</v>
      </c>
      <c r="L18430" s="82">
        <v>27919</v>
      </c>
      <c r="M18430" t="s">
        <v>19585</v>
      </c>
    </row>
    <row r="18431" spans="9:13" x14ac:dyDescent="0.25">
      <c r="I18431">
        <v>29424</v>
      </c>
      <c r="J18431" t="s">
        <v>473</v>
      </c>
      <c r="K18431" t="s">
        <v>921</v>
      </c>
      <c r="L18431" s="82">
        <v>27246</v>
      </c>
      <c r="M18431" t="s">
        <v>19586</v>
      </c>
    </row>
    <row r="18432" spans="9:13" x14ac:dyDescent="0.25">
      <c r="I18432">
        <v>29425</v>
      </c>
      <c r="J18432" t="s">
        <v>722</v>
      </c>
      <c r="K18432" t="s">
        <v>844</v>
      </c>
      <c r="L18432" s="82">
        <v>27236</v>
      </c>
      <c r="M18432" t="s">
        <v>19587</v>
      </c>
    </row>
    <row r="18433" spans="9:13" x14ac:dyDescent="0.25">
      <c r="I18433">
        <v>29426</v>
      </c>
      <c r="J18433" t="s">
        <v>702</v>
      </c>
      <c r="K18433" t="s">
        <v>977</v>
      </c>
      <c r="L18433" s="82">
        <v>27304</v>
      </c>
      <c r="M18433" t="s">
        <v>19588</v>
      </c>
    </row>
    <row r="18434" spans="9:13" x14ac:dyDescent="0.25">
      <c r="I18434">
        <v>29427</v>
      </c>
      <c r="J18434" t="s">
        <v>589</v>
      </c>
      <c r="K18434" t="s">
        <v>994</v>
      </c>
      <c r="L18434" s="82">
        <v>27252</v>
      </c>
      <c r="M18434" t="s">
        <v>19589</v>
      </c>
    </row>
    <row r="18435" spans="9:13" x14ac:dyDescent="0.25">
      <c r="I18435">
        <v>29428</v>
      </c>
      <c r="J18435" t="s">
        <v>415</v>
      </c>
      <c r="K18435" t="s">
        <v>891</v>
      </c>
      <c r="L18435" s="82">
        <v>27191</v>
      </c>
      <c r="M18435" t="s">
        <v>19590</v>
      </c>
    </row>
    <row r="18436" spans="9:13" x14ac:dyDescent="0.25">
      <c r="I18436">
        <v>29429</v>
      </c>
      <c r="J18436" t="s">
        <v>398</v>
      </c>
      <c r="K18436" t="s">
        <v>831</v>
      </c>
      <c r="L18436" s="82">
        <v>27536</v>
      </c>
      <c r="M18436" t="s">
        <v>19591</v>
      </c>
    </row>
    <row r="18437" spans="9:13" x14ac:dyDescent="0.25">
      <c r="I18437">
        <v>29430</v>
      </c>
      <c r="J18437" t="s">
        <v>574</v>
      </c>
      <c r="K18437" t="s">
        <v>919</v>
      </c>
      <c r="L18437" s="82">
        <v>27702</v>
      </c>
      <c r="M18437" t="s">
        <v>19592</v>
      </c>
    </row>
    <row r="18438" spans="9:13" x14ac:dyDescent="0.25">
      <c r="I18438">
        <v>29431</v>
      </c>
      <c r="J18438" t="s">
        <v>398</v>
      </c>
      <c r="K18438" t="s">
        <v>902</v>
      </c>
      <c r="L18438" s="82">
        <v>27654</v>
      </c>
      <c r="M18438" t="s">
        <v>19593</v>
      </c>
    </row>
    <row r="18439" spans="9:13" x14ac:dyDescent="0.25">
      <c r="I18439">
        <v>29432</v>
      </c>
      <c r="J18439" t="s">
        <v>294</v>
      </c>
      <c r="K18439" t="s">
        <v>925</v>
      </c>
      <c r="L18439" s="82">
        <v>27583</v>
      </c>
      <c r="M18439" t="s">
        <v>19594</v>
      </c>
    </row>
    <row r="18440" spans="9:13" x14ac:dyDescent="0.25">
      <c r="I18440">
        <v>29433</v>
      </c>
      <c r="J18440" t="s">
        <v>495</v>
      </c>
      <c r="K18440" t="s">
        <v>841</v>
      </c>
      <c r="L18440" s="82">
        <v>27439</v>
      </c>
      <c r="M18440" t="s">
        <v>19595</v>
      </c>
    </row>
    <row r="18441" spans="9:13" x14ac:dyDescent="0.25">
      <c r="I18441">
        <v>29434</v>
      </c>
      <c r="J18441" t="s">
        <v>574</v>
      </c>
      <c r="K18441" t="s">
        <v>850</v>
      </c>
      <c r="L18441" s="82">
        <v>22921</v>
      </c>
      <c r="M18441" t="s">
        <v>19596</v>
      </c>
    </row>
    <row r="18442" spans="9:13" x14ac:dyDescent="0.25">
      <c r="I18442">
        <v>29435</v>
      </c>
      <c r="J18442" t="s">
        <v>424</v>
      </c>
      <c r="K18442" t="s">
        <v>932</v>
      </c>
      <c r="L18442" s="82">
        <v>22961</v>
      </c>
      <c r="M18442" t="s">
        <v>19597</v>
      </c>
    </row>
    <row r="18443" spans="9:13" x14ac:dyDescent="0.25">
      <c r="I18443">
        <v>29436</v>
      </c>
      <c r="J18443" t="s">
        <v>575</v>
      </c>
      <c r="K18443" t="s">
        <v>961</v>
      </c>
      <c r="L18443" s="82">
        <v>22298</v>
      </c>
      <c r="M18443" t="s">
        <v>19598</v>
      </c>
    </row>
    <row r="18444" spans="9:13" x14ac:dyDescent="0.25">
      <c r="I18444">
        <v>29437</v>
      </c>
      <c r="J18444" t="s">
        <v>353</v>
      </c>
      <c r="K18444" t="s">
        <v>1001</v>
      </c>
      <c r="L18444" s="82">
        <v>22829</v>
      </c>
      <c r="M18444" t="s">
        <v>19599</v>
      </c>
    </row>
    <row r="18445" spans="9:13" x14ac:dyDescent="0.25">
      <c r="I18445">
        <v>29438</v>
      </c>
      <c r="J18445" t="s">
        <v>364</v>
      </c>
      <c r="K18445" t="s">
        <v>898</v>
      </c>
      <c r="L18445" s="82">
        <v>22480</v>
      </c>
      <c r="M18445" t="s">
        <v>19600</v>
      </c>
    </row>
    <row r="18446" spans="9:13" x14ac:dyDescent="0.25">
      <c r="I18446">
        <v>29439</v>
      </c>
      <c r="J18446" t="s">
        <v>428</v>
      </c>
      <c r="K18446" t="s">
        <v>824</v>
      </c>
      <c r="L18446" s="82">
        <v>22570</v>
      </c>
      <c r="M18446" t="s">
        <v>19601</v>
      </c>
    </row>
    <row r="18447" spans="9:13" x14ac:dyDescent="0.25">
      <c r="I18447">
        <v>29440</v>
      </c>
      <c r="J18447" t="s">
        <v>367</v>
      </c>
      <c r="K18447" t="s">
        <v>904</v>
      </c>
      <c r="L18447" s="82">
        <v>22564</v>
      </c>
      <c r="M18447" t="s">
        <v>19602</v>
      </c>
    </row>
    <row r="18448" spans="9:13" x14ac:dyDescent="0.25">
      <c r="I18448">
        <v>29441</v>
      </c>
      <c r="J18448" t="s">
        <v>575</v>
      </c>
      <c r="K18448" t="s">
        <v>952</v>
      </c>
      <c r="L18448" s="82">
        <v>13366</v>
      </c>
      <c r="M18448" t="s">
        <v>19603</v>
      </c>
    </row>
    <row r="18449" spans="9:13" x14ac:dyDescent="0.25">
      <c r="I18449">
        <v>29442</v>
      </c>
      <c r="J18449" t="s">
        <v>224</v>
      </c>
      <c r="K18449" t="s">
        <v>850</v>
      </c>
      <c r="L18449" s="82">
        <v>21431</v>
      </c>
      <c r="M18449" t="s">
        <v>19604</v>
      </c>
    </row>
    <row r="18450" spans="9:13" x14ac:dyDescent="0.25">
      <c r="I18450">
        <v>29443</v>
      </c>
      <c r="J18450" t="s">
        <v>288</v>
      </c>
      <c r="K18450" t="s">
        <v>888</v>
      </c>
      <c r="L18450" s="82">
        <v>20695</v>
      </c>
      <c r="M18450" t="s">
        <v>19605</v>
      </c>
    </row>
    <row r="18451" spans="9:13" x14ac:dyDescent="0.25">
      <c r="I18451">
        <v>29444</v>
      </c>
      <c r="J18451" t="s">
        <v>258</v>
      </c>
      <c r="K18451" t="s">
        <v>903</v>
      </c>
      <c r="L18451" s="82">
        <v>20706</v>
      </c>
      <c r="M18451" t="s">
        <v>19606</v>
      </c>
    </row>
    <row r="18452" spans="9:13" x14ac:dyDescent="0.25">
      <c r="I18452">
        <v>29445</v>
      </c>
      <c r="J18452" t="s">
        <v>408</v>
      </c>
      <c r="K18452" t="s">
        <v>840</v>
      </c>
      <c r="L18452" s="82">
        <v>13785</v>
      </c>
      <c r="M18452" t="s">
        <v>19607</v>
      </c>
    </row>
    <row r="18453" spans="9:13" x14ac:dyDescent="0.25">
      <c r="I18453">
        <v>29446</v>
      </c>
      <c r="J18453" t="s">
        <v>545</v>
      </c>
      <c r="K18453" t="s">
        <v>893</v>
      </c>
      <c r="L18453" s="82">
        <v>13621</v>
      </c>
      <c r="M18453" t="s">
        <v>19608</v>
      </c>
    </row>
    <row r="18454" spans="9:13" x14ac:dyDescent="0.25">
      <c r="I18454">
        <v>29447</v>
      </c>
      <c r="J18454" t="s">
        <v>402</v>
      </c>
      <c r="K18454" t="s">
        <v>905</v>
      </c>
      <c r="L18454" s="82">
        <v>14025</v>
      </c>
      <c r="M18454" t="s">
        <v>19609</v>
      </c>
    </row>
    <row r="18455" spans="9:13" x14ac:dyDescent="0.25">
      <c r="I18455">
        <v>29448</v>
      </c>
      <c r="J18455" t="s">
        <v>673</v>
      </c>
      <c r="K18455" t="s">
        <v>850</v>
      </c>
      <c r="L18455" s="82">
        <v>15308</v>
      </c>
      <c r="M18455" t="s">
        <v>19610</v>
      </c>
    </row>
    <row r="18456" spans="9:13" x14ac:dyDescent="0.25">
      <c r="I18456">
        <v>29449</v>
      </c>
      <c r="J18456" t="s">
        <v>428</v>
      </c>
      <c r="K18456" t="s">
        <v>994</v>
      </c>
      <c r="L18456" s="82">
        <v>15133</v>
      </c>
      <c r="M18456" t="s">
        <v>19611</v>
      </c>
    </row>
    <row r="18457" spans="9:13" x14ac:dyDescent="0.25">
      <c r="I18457">
        <v>29450</v>
      </c>
      <c r="J18457" t="s">
        <v>602</v>
      </c>
      <c r="K18457" t="s">
        <v>897</v>
      </c>
      <c r="L18457" s="82">
        <v>15652</v>
      </c>
      <c r="M18457" t="s">
        <v>19612</v>
      </c>
    </row>
    <row r="18458" spans="9:13" x14ac:dyDescent="0.25">
      <c r="I18458">
        <v>29451</v>
      </c>
      <c r="J18458" t="s">
        <v>487</v>
      </c>
      <c r="K18458" t="s">
        <v>866</v>
      </c>
      <c r="L18458" s="82">
        <v>15607</v>
      </c>
      <c r="M18458" t="s">
        <v>19613</v>
      </c>
    </row>
    <row r="18459" spans="9:13" x14ac:dyDescent="0.25">
      <c r="I18459">
        <v>29452</v>
      </c>
      <c r="J18459" t="s">
        <v>250</v>
      </c>
      <c r="K18459" t="s">
        <v>938</v>
      </c>
      <c r="L18459" s="82">
        <v>28998</v>
      </c>
      <c r="M18459" t="s">
        <v>19614</v>
      </c>
    </row>
    <row r="18460" spans="9:13" x14ac:dyDescent="0.25">
      <c r="I18460">
        <v>29453</v>
      </c>
      <c r="J18460" t="s">
        <v>427</v>
      </c>
      <c r="K18460" t="s">
        <v>908</v>
      </c>
      <c r="L18460" s="82">
        <v>29458</v>
      </c>
      <c r="M18460" t="s">
        <v>19615</v>
      </c>
    </row>
    <row r="18461" spans="9:13" x14ac:dyDescent="0.25">
      <c r="I18461">
        <v>29454</v>
      </c>
      <c r="J18461" t="s">
        <v>342</v>
      </c>
      <c r="K18461" t="s">
        <v>602</v>
      </c>
      <c r="L18461" s="82">
        <v>28514</v>
      </c>
      <c r="M18461" t="s">
        <v>19616</v>
      </c>
    </row>
    <row r="18462" spans="9:13" x14ac:dyDescent="0.25">
      <c r="I18462">
        <v>29455</v>
      </c>
      <c r="J18462" t="s">
        <v>443</v>
      </c>
      <c r="K18462" t="s">
        <v>906</v>
      </c>
      <c r="L18462" s="82">
        <v>28680</v>
      </c>
      <c r="M18462" t="s">
        <v>19617</v>
      </c>
    </row>
    <row r="18463" spans="9:13" x14ac:dyDescent="0.25">
      <c r="I18463">
        <v>29456</v>
      </c>
      <c r="J18463" t="s">
        <v>402</v>
      </c>
      <c r="K18463" t="s">
        <v>962</v>
      </c>
      <c r="L18463" s="82">
        <v>28668</v>
      </c>
      <c r="M18463" t="s">
        <v>19618</v>
      </c>
    </row>
    <row r="18464" spans="9:13" x14ac:dyDescent="0.25">
      <c r="I18464">
        <v>29457</v>
      </c>
      <c r="J18464" t="s">
        <v>385</v>
      </c>
      <c r="K18464" t="s">
        <v>901</v>
      </c>
      <c r="L18464" s="82">
        <v>28699</v>
      </c>
      <c r="M18464" t="s">
        <v>19619</v>
      </c>
    </row>
    <row r="18465" spans="9:13" x14ac:dyDescent="0.25">
      <c r="I18465">
        <v>29458</v>
      </c>
      <c r="J18465" t="s">
        <v>442</v>
      </c>
      <c r="K18465" t="s">
        <v>849</v>
      </c>
      <c r="L18465" s="82">
        <v>28180</v>
      </c>
      <c r="M18465" t="s">
        <v>19620</v>
      </c>
    </row>
    <row r="18466" spans="9:13" x14ac:dyDescent="0.25">
      <c r="I18466">
        <v>29459</v>
      </c>
      <c r="J18466" t="s">
        <v>155</v>
      </c>
      <c r="K18466" t="s">
        <v>964</v>
      </c>
      <c r="L18466" s="82">
        <v>28249</v>
      </c>
      <c r="M18466" t="s">
        <v>19621</v>
      </c>
    </row>
    <row r="18467" spans="9:13" x14ac:dyDescent="0.25">
      <c r="I18467">
        <v>29460</v>
      </c>
      <c r="J18467" t="s">
        <v>627</v>
      </c>
      <c r="K18467" t="s">
        <v>885</v>
      </c>
      <c r="L18467" s="82">
        <v>28199</v>
      </c>
      <c r="M18467" t="s">
        <v>19622</v>
      </c>
    </row>
    <row r="18468" spans="9:13" x14ac:dyDescent="0.25">
      <c r="I18468">
        <v>29461</v>
      </c>
      <c r="J18468" t="s">
        <v>340</v>
      </c>
      <c r="K18468" t="s">
        <v>967</v>
      </c>
      <c r="L18468" s="82">
        <v>28407</v>
      </c>
      <c r="M18468" t="s">
        <v>19623</v>
      </c>
    </row>
    <row r="18469" spans="9:13" x14ac:dyDescent="0.25">
      <c r="I18469">
        <v>29462</v>
      </c>
      <c r="J18469" t="s">
        <v>255</v>
      </c>
      <c r="K18469" t="s">
        <v>857</v>
      </c>
      <c r="L18469" s="82">
        <v>29058</v>
      </c>
      <c r="M18469" t="s">
        <v>19624</v>
      </c>
    </row>
    <row r="18470" spans="9:13" x14ac:dyDescent="0.25">
      <c r="I18470">
        <v>29463</v>
      </c>
      <c r="J18470" t="s">
        <v>227</v>
      </c>
      <c r="K18470" t="s">
        <v>959</v>
      </c>
      <c r="L18470" s="82">
        <v>28722</v>
      </c>
      <c r="M18470" t="s">
        <v>19625</v>
      </c>
    </row>
    <row r="18471" spans="9:13" x14ac:dyDescent="0.25">
      <c r="I18471">
        <v>29464</v>
      </c>
      <c r="J18471" t="s">
        <v>149</v>
      </c>
      <c r="K18471" t="s">
        <v>873</v>
      </c>
      <c r="L18471" s="82">
        <v>28373</v>
      </c>
      <c r="M18471" t="s">
        <v>19626</v>
      </c>
    </row>
    <row r="18472" spans="9:13" x14ac:dyDescent="0.25">
      <c r="I18472">
        <v>29465</v>
      </c>
      <c r="J18472" t="s">
        <v>376</v>
      </c>
      <c r="K18472" t="s">
        <v>921</v>
      </c>
      <c r="L18472" s="82">
        <v>28295</v>
      </c>
      <c r="M18472" t="s">
        <v>19627</v>
      </c>
    </row>
    <row r="18473" spans="9:13" x14ac:dyDescent="0.25">
      <c r="I18473">
        <v>29466</v>
      </c>
      <c r="J18473" t="s">
        <v>395</v>
      </c>
      <c r="K18473" t="s">
        <v>848</v>
      </c>
      <c r="L18473" s="82">
        <v>16036</v>
      </c>
      <c r="M18473" t="s">
        <v>19628</v>
      </c>
    </row>
    <row r="18474" spans="9:13" x14ac:dyDescent="0.25">
      <c r="I18474">
        <v>29467</v>
      </c>
      <c r="J18474" t="s">
        <v>576</v>
      </c>
      <c r="K18474" t="s">
        <v>828</v>
      </c>
      <c r="L18474" s="82">
        <v>22570</v>
      </c>
      <c r="M18474" t="s">
        <v>19629</v>
      </c>
    </row>
    <row r="18475" spans="9:13" x14ac:dyDescent="0.25">
      <c r="I18475">
        <v>29468</v>
      </c>
      <c r="J18475" t="s">
        <v>307</v>
      </c>
      <c r="K18475" t="s">
        <v>936</v>
      </c>
      <c r="L18475" s="82">
        <v>22459</v>
      </c>
      <c r="M18475" t="s">
        <v>19630</v>
      </c>
    </row>
    <row r="18476" spans="9:13" x14ac:dyDescent="0.25">
      <c r="I18476">
        <v>29469</v>
      </c>
      <c r="J18476" t="s">
        <v>418</v>
      </c>
      <c r="K18476" t="s">
        <v>1004</v>
      </c>
      <c r="L18476" s="82">
        <v>22397</v>
      </c>
      <c r="M18476" t="s">
        <v>19631</v>
      </c>
    </row>
    <row r="18477" spans="9:13" x14ac:dyDescent="0.25">
      <c r="I18477">
        <v>29470</v>
      </c>
      <c r="J18477" t="s">
        <v>189</v>
      </c>
      <c r="K18477" t="s">
        <v>925</v>
      </c>
      <c r="L18477" s="82">
        <v>22153</v>
      </c>
      <c r="M18477" t="s">
        <v>19632</v>
      </c>
    </row>
    <row r="18478" spans="9:13" x14ac:dyDescent="0.25">
      <c r="I18478">
        <v>29471</v>
      </c>
      <c r="J18478" t="s">
        <v>263</v>
      </c>
      <c r="K18478" t="s">
        <v>963</v>
      </c>
      <c r="L18478" s="82">
        <v>22001</v>
      </c>
      <c r="M18478" t="s">
        <v>19633</v>
      </c>
    </row>
    <row r="18479" spans="9:13" x14ac:dyDescent="0.25">
      <c r="I18479">
        <v>29472</v>
      </c>
      <c r="J18479" t="s">
        <v>392</v>
      </c>
      <c r="K18479" t="s">
        <v>991</v>
      </c>
      <c r="L18479" s="82">
        <v>21989</v>
      </c>
      <c r="M18479" t="s">
        <v>19634</v>
      </c>
    </row>
    <row r="18480" spans="9:13" x14ac:dyDescent="0.25">
      <c r="I18480">
        <v>29473</v>
      </c>
      <c r="J18480" t="s">
        <v>655</v>
      </c>
      <c r="K18480" t="s">
        <v>981</v>
      </c>
      <c r="L18480" s="82">
        <v>22058</v>
      </c>
      <c r="M18480" t="s">
        <v>19635</v>
      </c>
    </row>
    <row r="18481" spans="9:13" x14ac:dyDescent="0.25">
      <c r="I18481">
        <v>29474</v>
      </c>
      <c r="J18481" t="s">
        <v>180</v>
      </c>
      <c r="K18481" t="s">
        <v>869</v>
      </c>
      <c r="L18481" s="82">
        <v>21827</v>
      </c>
      <c r="M18481" t="s">
        <v>19636</v>
      </c>
    </row>
    <row r="18482" spans="9:13" x14ac:dyDescent="0.25">
      <c r="I18482">
        <v>29475</v>
      </c>
      <c r="J18482" t="s">
        <v>447</v>
      </c>
      <c r="K18482" t="s">
        <v>960</v>
      </c>
      <c r="L18482" s="82">
        <v>21816</v>
      </c>
      <c r="M18482" t="s">
        <v>19637</v>
      </c>
    </row>
    <row r="18483" spans="9:13" x14ac:dyDescent="0.25">
      <c r="I18483">
        <v>29476</v>
      </c>
      <c r="J18483" t="s">
        <v>152</v>
      </c>
      <c r="K18483" t="s">
        <v>602</v>
      </c>
      <c r="L18483" s="82">
        <v>21734</v>
      </c>
      <c r="M18483" t="s">
        <v>19638</v>
      </c>
    </row>
    <row r="18484" spans="9:13" x14ac:dyDescent="0.25">
      <c r="I18484">
        <v>29477</v>
      </c>
      <c r="J18484" t="s">
        <v>702</v>
      </c>
      <c r="K18484" t="s">
        <v>826</v>
      </c>
      <c r="L18484" s="82">
        <v>21737</v>
      </c>
      <c r="M18484" t="s">
        <v>19639</v>
      </c>
    </row>
    <row r="18485" spans="9:13" x14ac:dyDescent="0.25">
      <c r="I18485">
        <v>29478</v>
      </c>
      <c r="J18485" t="s">
        <v>410</v>
      </c>
      <c r="K18485" t="s">
        <v>830</v>
      </c>
      <c r="L18485" s="82">
        <v>21695</v>
      </c>
      <c r="M18485" t="s">
        <v>19640</v>
      </c>
    </row>
    <row r="18486" spans="9:13" x14ac:dyDescent="0.25">
      <c r="I18486">
        <v>29479</v>
      </c>
      <c r="J18486" t="s">
        <v>722</v>
      </c>
      <c r="K18486" t="s">
        <v>927</v>
      </c>
      <c r="L18486" s="82">
        <v>21370</v>
      </c>
      <c r="M18486" t="s">
        <v>19641</v>
      </c>
    </row>
    <row r="18487" spans="9:13" x14ac:dyDescent="0.25">
      <c r="I18487">
        <v>29480</v>
      </c>
      <c r="J18487" t="s">
        <v>455</v>
      </c>
      <c r="K18487" t="s">
        <v>879</v>
      </c>
      <c r="L18487" s="82">
        <v>22230</v>
      </c>
      <c r="M18487" t="s">
        <v>19642</v>
      </c>
    </row>
    <row r="18488" spans="9:13" x14ac:dyDescent="0.25">
      <c r="I18488">
        <v>29481</v>
      </c>
      <c r="J18488" t="s">
        <v>468</v>
      </c>
      <c r="K18488" t="s">
        <v>1007</v>
      </c>
      <c r="L18488" s="82">
        <v>21920</v>
      </c>
      <c r="M18488" t="s">
        <v>19643</v>
      </c>
    </row>
    <row r="18489" spans="9:13" x14ac:dyDescent="0.25">
      <c r="I18489">
        <v>29482</v>
      </c>
      <c r="J18489" t="s">
        <v>479</v>
      </c>
      <c r="K18489" t="s">
        <v>842</v>
      </c>
      <c r="L18489" s="82">
        <v>21614</v>
      </c>
      <c r="M18489" t="s">
        <v>19644</v>
      </c>
    </row>
    <row r="18490" spans="9:13" x14ac:dyDescent="0.25">
      <c r="I18490">
        <v>29483</v>
      </c>
      <c r="J18490" t="s">
        <v>690</v>
      </c>
      <c r="K18490" t="s">
        <v>878</v>
      </c>
      <c r="L18490" s="82">
        <v>21892</v>
      </c>
      <c r="M18490" t="s">
        <v>19645</v>
      </c>
    </row>
    <row r="18491" spans="9:13" x14ac:dyDescent="0.25">
      <c r="I18491" t="s">
        <v>11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83834B-857A-45CB-8E8A-0935A1F719D5}">
  <dimension ref="A1:I17"/>
  <sheetViews>
    <sheetView workbookViewId="0">
      <selection activeCell="B15" sqref="B15"/>
    </sheetView>
  </sheetViews>
  <sheetFormatPr defaultRowHeight="15" x14ac:dyDescent="0.25"/>
  <cols>
    <col min="1" max="1" width="12.28515625" bestFit="1" customWidth="1"/>
    <col min="2" max="3" width="14.42578125" bestFit="1" customWidth="1"/>
    <col min="4" max="4" width="14.85546875" bestFit="1" customWidth="1"/>
    <col min="5" max="5" width="5.7109375" customWidth="1"/>
    <col min="6" max="6" width="11.85546875" bestFit="1" customWidth="1"/>
    <col min="7" max="8" width="14.42578125" bestFit="1" customWidth="1"/>
    <col min="9" max="9" width="24.7109375" bestFit="1" customWidth="1"/>
  </cols>
  <sheetData>
    <row r="1" spans="1:9" x14ac:dyDescent="0.25">
      <c r="A1" s="1" t="s">
        <v>26</v>
      </c>
      <c r="C1" s="1" t="s">
        <v>26</v>
      </c>
      <c r="D1" s="1" t="s">
        <v>27</v>
      </c>
      <c r="F1" s="1" t="s">
        <v>26</v>
      </c>
      <c r="G1" s="1" t="s">
        <v>27</v>
      </c>
      <c r="H1" s="1" t="s">
        <v>28</v>
      </c>
    </row>
    <row r="2" spans="1:9" x14ac:dyDescent="0.25">
      <c r="A2" t="s">
        <v>13</v>
      </c>
      <c r="C2" t="s">
        <v>12</v>
      </c>
      <c r="D2" t="s">
        <v>16</v>
      </c>
      <c r="F2" t="s">
        <v>12</v>
      </c>
      <c r="G2" t="s">
        <v>17</v>
      </c>
      <c r="H2" t="s">
        <v>19</v>
      </c>
    </row>
    <row r="3" spans="1:9" x14ac:dyDescent="0.25">
      <c r="A3" t="s">
        <v>12</v>
      </c>
      <c r="D3" t="s">
        <v>17</v>
      </c>
      <c r="H3" t="s">
        <v>20</v>
      </c>
    </row>
    <row r="4" spans="1:9" x14ac:dyDescent="0.25">
      <c r="A4" t="s">
        <v>14</v>
      </c>
      <c r="D4" t="s">
        <v>18</v>
      </c>
      <c r="H4" t="s">
        <v>21</v>
      </c>
    </row>
    <row r="5" spans="1:9" x14ac:dyDescent="0.25">
      <c r="A5" t="s">
        <v>15</v>
      </c>
      <c r="C5" t="s">
        <v>11</v>
      </c>
      <c r="H5" t="s">
        <v>22</v>
      </c>
    </row>
    <row r="6" spans="1:9" x14ac:dyDescent="0.25">
      <c r="A6" t="s">
        <v>11</v>
      </c>
      <c r="H6" t="s">
        <v>23</v>
      </c>
    </row>
    <row r="7" spans="1:9" x14ac:dyDescent="0.25">
      <c r="H7" t="s">
        <v>24</v>
      </c>
    </row>
    <row r="8" spans="1:9" x14ac:dyDescent="0.25">
      <c r="H8" t="s">
        <v>25</v>
      </c>
    </row>
    <row r="9" spans="1:9" x14ac:dyDescent="0.25">
      <c r="F9" t="s">
        <v>11</v>
      </c>
    </row>
    <row r="12" spans="1:9" x14ac:dyDescent="0.25">
      <c r="A12" s="1" t="s">
        <v>26</v>
      </c>
      <c r="B12" s="1" t="s">
        <v>27</v>
      </c>
      <c r="C12" s="1" t="s">
        <v>28</v>
      </c>
      <c r="D12" s="1" t="s">
        <v>29</v>
      </c>
      <c r="G12" s="1"/>
      <c r="H12" s="1"/>
      <c r="I12" s="1"/>
    </row>
    <row r="13" spans="1:9" x14ac:dyDescent="0.25">
      <c r="A13" t="s">
        <v>12</v>
      </c>
      <c r="B13" t="s">
        <v>17</v>
      </c>
      <c r="C13" t="s">
        <v>21</v>
      </c>
      <c r="D13" t="s">
        <v>30</v>
      </c>
    </row>
    <row r="14" spans="1:9" x14ac:dyDescent="0.25">
      <c r="D14" t="s">
        <v>31</v>
      </c>
    </row>
    <row r="15" spans="1:9" x14ac:dyDescent="0.25">
      <c r="D15" t="s">
        <v>32</v>
      </c>
    </row>
    <row r="16" spans="1:9" x14ac:dyDescent="0.25">
      <c r="D16" t="s">
        <v>33</v>
      </c>
    </row>
    <row r="17" spans="1:1" x14ac:dyDescent="0.25">
      <c r="A17" t="s">
        <v>11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36A2E9-E8BC-40B3-ADF3-DA9EE5C6B169}">
  <dimension ref="B2"/>
  <sheetViews>
    <sheetView workbookViewId="0">
      <selection activeCell="B4" sqref="B4"/>
    </sheetView>
  </sheetViews>
  <sheetFormatPr defaultRowHeight="15" x14ac:dyDescent="0.25"/>
  <cols>
    <col min="1" max="1" width="3.7109375" customWidth="1"/>
    <col min="2" max="2" width="22.42578125" bestFit="1" customWidth="1"/>
    <col min="3" max="3" width="10.85546875" bestFit="1" customWidth="1"/>
    <col min="4" max="4" width="9.85546875" bestFit="1" customWidth="1"/>
    <col min="5" max="5" width="22.42578125" bestFit="1" customWidth="1"/>
    <col min="6" max="6" width="9.85546875" bestFit="1" customWidth="1"/>
    <col min="7" max="7" width="11.85546875" bestFit="1" customWidth="1"/>
  </cols>
  <sheetData>
    <row r="2" spans="2:2" x14ac:dyDescent="0.25">
      <c r="B2" vm="9">
        <f>CUBEVALUE("ThisWorkbookDataModel","[Measures].[Total Sales]")</f>
        <v>29358677.220699944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2689C0-BE66-4A4D-9B7B-C15DD5F2AD52}">
  <dimension ref="B2:E2"/>
  <sheetViews>
    <sheetView workbookViewId="0">
      <selection activeCell="I15" sqref="I15"/>
    </sheetView>
  </sheetViews>
  <sheetFormatPr defaultRowHeight="15" x14ac:dyDescent="0.25"/>
  <cols>
    <col min="2" max="3" width="12" bestFit="1" customWidth="1"/>
    <col min="5" max="5" width="12" bestFit="1" customWidth="1"/>
  </cols>
  <sheetData>
    <row r="2" spans="2:5" x14ac:dyDescent="0.25">
      <c r="B2" vm="7">
        <f>CUBEVALUE("ThisWorkbookDataModel",
"[Measures].[Total Sales]",
"[Products].[Category].[All].[Bikes]")</f>
        <v>28318144.650699966</v>
      </c>
      <c r="E2" vm="7">
        <f>CUBEVALUE("ThisWorkbookDataModel",
"[Measures].[Total Sales]",
"[Bikes]")</f>
        <v>28318144.650699966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70C83B-F4ED-46D2-BF46-9C770784F8E3}">
  <dimension ref="B2"/>
  <sheetViews>
    <sheetView workbookViewId="0">
      <selection activeCell="B2" sqref="B2"/>
    </sheetView>
  </sheetViews>
  <sheetFormatPr defaultRowHeight="15" x14ac:dyDescent="0.25"/>
  <cols>
    <col min="2" max="2" width="11" bestFit="1" customWidth="1"/>
  </cols>
  <sheetData>
    <row r="2" spans="2:2" x14ac:dyDescent="0.25">
      <c r="B2" vm="229">
        <f>CUBEVALUE("ThisWorkbookDataModel",
"[Measures].[Total Sales]",
"[Products].[Category].[All].&amp;[Bikes]",Срез_CalendarYear)</f>
        <v>9359102.6176999975</v>
      </c>
    </row>
  </sheetData>
  <pageMargins left="0.7" right="0.7" top="0.75" bottom="0.75" header="0.3" footer="0.3"/>
  <drawing r:id="rId1"/>
  <extLst>
    <ext xmlns:x14="http://schemas.microsoft.com/office/spreadsheetml/2009/9/main" uri="{A8765BA9-456A-4dab-B4F3-ACF838C121DE}">
      <x14:slicerList>
        <x14:slicer r:id="rId2"/>
      </x14:slicerList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DE1C3B-6D14-489D-82A9-76084B5831E1}">
  <dimension ref="B3"/>
  <sheetViews>
    <sheetView workbookViewId="0">
      <selection activeCell="B3" sqref="B3"/>
    </sheetView>
  </sheetViews>
  <sheetFormatPr defaultRowHeight="15" x14ac:dyDescent="0.25"/>
  <sheetData>
    <row r="3" spans="2:2" x14ac:dyDescent="0.25">
      <c r="B3" t="str" vm="8">
        <f>CUBEVALUE("ThisWorkbookDataModel")</f>
        <v/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2C2675-EAB6-4544-9F15-FD4391B29C58}">
  <dimension ref="B2:C7"/>
  <sheetViews>
    <sheetView workbookViewId="0">
      <selection activeCell="C2" sqref="C2"/>
    </sheetView>
  </sheetViews>
  <sheetFormatPr defaultRowHeight="15" x14ac:dyDescent="0.25"/>
  <cols>
    <col min="1" max="1" width="3.7109375" customWidth="1"/>
    <col min="2" max="2" width="17.28515625" bestFit="1" customWidth="1"/>
    <col min="3" max="3" width="12" bestFit="1" customWidth="1"/>
    <col min="4" max="4" width="9.85546875" bestFit="1" customWidth="1"/>
    <col min="5" max="5" width="11.85546875" bestFit="1" customWidth="1"/>
    <col min="6" max="6" width="9.85546875" bestFit="1" customWidth="1"/>
    <col min="7" max="7" width="11.85546875" bestFit="1" customWidth="1"/>
  </cols>
  <sheetData>
    <row r="2" spans="2:3" x14ac:dyDescent="0.25">
      <c r="B2" t="s">
        <v>10</v>
      </c>
      <c r="C2" t="str" vm="2">
        <f>CUBEMEMBER("ThisWorkbookDataModel","[Measures].[Total Sales]")</f>
        <v>Total Sales</v>
      </c>
    </row>
    <row r="3" spans="2:3" x14ac:dyDescent="0.25">
      <c r="B3" s="2" t="str" vm="6">
        <f>CUBEMEMBER("ThisWorkbookDataModel","[Calendar].[CalendarYear].&amp;[2001]")</f>
        <v>2001</v>
      </c>
      <c r="C3" vm="173">
        <f>CUBEVALUE("ThisWorkbookDataModel",$B3,C$2,Срез_Category)</f>
        <v>3266373.6566000055</v>
      </c>
    </row>
    <row r="4" spans="2:3" x14ac:dyDescent="0.25">
      <c r="B4" s="2" t="str" vm="4">
        <f>CUBEMEMBER("ThisWorkbookDataModel","[Calendar].[CalendarYear].&amp;[2002]")</f>
        <v>2002</v>
      </c>
      <c r="C4" vm="174">
        <f>CUBEVALUE("ThisWorkbookDataModel",$B4,C$2,Срез_Category)</f>
        <v>6530343.5263999095</v>
      </c>
    </row>
    <row r="5" spans="2:3" x14ac:dyDescent="0.25">
      <c r="B5" s="2" t="str" vm="3">
        <f>CUBEMEMBER("ThisWorkbookDataModel","[Calendar].[CalendarYear].&amp;[2003]")</f>
        <v>2003</v>
      </c>
      <c r="C5" vm="176">
        <f>CUBEVALUE("ThisWorkbookDataModel",$B5,C$2,Срез_Category)</f>
        <v>9791060.2977006137</v>
      </c>
    </row>
    <row r="6" spans="2:3" x14ac:dyDescent="0.25">
      <c r="B6" s="2" t="str" vm="1">
        <f>CUBEMEMBER("ThisWorkbookDataModel","[Calendar].[CalendarYear].&amp;[2004]")</f>
        <v>2004</v>
      </c>
      <c r="C6" vm="169">
        <f>CUBEVALUE("ThisWorkbookDataModel",$B6,C$2,Срез_Category)</f>
        <v>9770899.7400008664</v>
      </c>
    </row>
    <row r="7" spans="2:3" x14ac:dyDescent="0.25">
      <c r="B7" s="2" t="str" vm="5">
        <f>CUBEMEMBER("ThisWorkbookDataModel","[Calendar].[CalendarYear].[All]","Общий итог")</f>
        <v>Общий итог</v>
      </c>
      <c r="C7" vm="177">
        <f>CUBEVALUE("ThisWorkbookDataModel",$B7,C$2,Срез_Category)</f>
        <v>29358677.220699944</v>
      </c>
    </row>
  </sheetData>
  <pageMargins left="0.7" right="0.7" top="0.75" bottom="0.75" header="0.3" footer="0.3"/>
  <drawing r:id="rId1"/>
  <extLst>
    <ext xmlns:x14="http://schemas.microsoft.com/office/spreadsheetml/2009/9/main" uri="{A8765BA9-456A-4dab-B4F3-ACF838C121DE}">
      <x14:slicerList>
        <x14:slicer r:id="rId2"/>
      </x14:slicerList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1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.xml"/></Relationships>
</file>

<file path=customXml/_rels/item1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.xml"/></Relationships>
</file>

<file path=customXml/_rels/item1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.xml"/></Relationships>
</file>

<file path=customXml/_rels/item1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3.xml"/></Relationships>
</file>

<file path=customXml/_rels/item1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4.xml"/></Relationships>
</file>

<file path=customXml/_rels/item1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5.xml"/></Relationships>
</file>

<file path=customXml/_rels/item1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6.xml"/></Relationships>
</file>

<file path=customXml/_rels/item1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7.xml"/></Relationships>
</file>

<file path=customXml/_rels/item1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8.xml"/></Relationships>
</file>

<file path=customXml/_rels/item1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9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2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0.xml"/></Relationships>
</file>

<file path=customXml/_rels/item2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1.xml"/></Relationships>
</file>

<file path=customXml/_rels/item2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2.xml"/></Relationships>
</file>

<file path=customXml/_rels/item2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3.xml"/></Relationships>
</file>

<file path=customXml/_rels/item2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4.xml"/></Relationships>
</file>

<file path=customXml/_rels/item2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5.xml"/></Relationships>
</file>

<file path=customXml/_rels/item2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6.xml"/></Relationships>
</file>

<file path=customXml/_rels/item2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7.xml"/></Relationships>
</file>

<file path=customXml/_rels/item2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8.xml"/></Relationships>
</file>

<file path=customXml/_rels/item2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9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3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0.xml"/></Relationships>
</file>

<file path=customXml/_rels/item3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1.xml"/></Relationships>
</file>

<file path=customXml/_rels/item3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2.xml"/></Relationships>
</file>

<file path=customXml/_rels/item3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3.xml"/></Relationships>
</file>

<file path=customXml/_rels/item3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4.xml"/></Relationships>
</file>

<file path=customXml/_rels/item3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5.xml"/></Relationships>
</file>

<file path=customXml/_rels/item3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6.xml"/></Relationships>
</file>

<file path=customXml/_rels/item3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7.xml"/></Relationships>
</file>

<file path=customXml/_rels/item3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8.xml"/></Relationships>
</file>

<file path=customXml/_rels/item3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9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4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0.xml"/></Relationships>
</file>

<file path=customXml/_rels/item4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1.xml"/></Relationships>
</file>

<file path=customXml/_rels/item4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2.xml"/></Relationships>
</file>

<file path=customXml/_rels/item4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3.xml"/></Relationships>
</file>

<file path=customXml/_rels/item4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4.xml"/></Relationships>
</file>

<file path=customXml/_rels/item4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5.xml"/></Relationships>
</file>

<file path=customXml/_rels/item4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6.xml"/></Relationships>
</file>

<file path=customXml/_rels/item4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7.xml"/></Relationships>
</file>

<file path=customXml/_rels/item4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8.xml"/></Relationships>
</file>

<file path=customXml/_rels/item4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9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5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0.xml"/></Relationships>
</file>

<file path=customXml/_rels/item5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1.xml"/></Relationships>
</file>

<file path=customXml/_rels/item5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2.xml"/></Relationships>
</file>

<file path=customXml/_rels/item5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3.xml"/></Relationships>
</file>

<file path=customXml/_rels/item5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4.xml"/></Relationships>
</file>

<file path=customXml/_rels/item5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5.xml"/></Relationships>
</file>

<file path=customXml/_rels/item5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6.xml"/></Relationships>
</file>

<file path=customXml/_rels/item5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7.xml"/></Relationships>
</file>

<file path=customXml/_rels/item5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8.xml"/></Relationships>
</file>

<file path=customXml/_rels/item5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9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_rels/item6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0.xml"/></Relationships>
</file>

<file path=customXml/_rels/item6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1.xml"/></Relationships>
</file>

<file path=customXml/_rels/item6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2.xml"/></Relationships>
</file>

<file path=customXml/_rels/item6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3.xml"/></Relationships>
</file>

<file path=customXml/_rels/item6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4.xml"/></Relationships>
</file>

<file path=customXml/_rels/item6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5.xml"/></Relationships>
</file>

<file path=customXml/_rels/item6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6.xml"/></Relationships>
</file>

<file path=customXml/_rels/item6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7.xml"/></Relationships>
</file>

<file path=customXml/_rels/item6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8.xml"/></Relationships>
</file>

<file path=customXml/_rels/item6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9.xml"/></Relationships>
</file>

<file path=customXml/_rels/item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.xml"/></Relationships>
</file>

<file path=customXml/_rels/item7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0.xml"/></Relationships>
</file>

<file path=customXml/_rels/item7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1.xml"/></Relationships>
</file>

<file path=customXml/_rels/item7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2.xml"/></Relationships>
</file>

<file path=customXml/_rels/item7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3.xml"/></Relationships>
</file>

<file path=customXml/_rels/item7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4.xml"/></Relationships>
</file>

<file path=customXml/_rels/item7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5.xml"/></Relationships>
</file>

<file path=customXml/_rels/item7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6.xml"/></Relationships>
</file>

<file path=customXml/_rels/item7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7.xml"/></Relationships>
</file>

<file path=customXml/_rels/item7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8.xml"/></Relationships>
</file>

<file path=customXml/_rels/item7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9.xml"/></Relationships>
</file>

<file path=customXml/_rels/item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.xml"/></Relationships>
</file>

<file path=customXml/_rels/item8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0.xml"/></Relationships>
</file>

<file path=customXml/_rels/item8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1.xml"/></Relationships>
</file>

<file path=customXml/_rels/item8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2.xml"/></Relationships>
</file>

<file path=customXml/_rels/item8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3.xml"/></Relationships>
</file>

<file path=customXml/_rels/item8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4.xml"/></Relationships>
</file>

<file path=customXml/_rels/item8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5.xml"/></Relationships>
</file>

<file path=customXml/_rels/item8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6.xml"/></Relationships>
</file>

<file path=customXml/_rels/item8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7.xml"/></Relationships>
</file>

<file path=customXml/_rels/item8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8.xml"/></Relationships>
</file>

<file path=customXml/_rels/item8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9.xml"/></Relationships>
</file>

<file path=customXml/_rels/item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.xml"/></Relationships>
</file>

<file path=customXml/_rels/item9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0.xml"/></Relationships>
</file>

<file path=customXml/_rels/item9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1.xml"/></Relationships>
</file>

<file path=customXml/item1.xml>��< ? x m l   v e r s i o n = " 1 . 0 "   e n c o d i n g = " U T F - 1 6 " ? > < G e m i n i   x m l n s = " h t t p : / / g e m i n i / p i v o t c u s t o m i z a t i o n / M a n u a l C a l c M o d e " > < C u s t o m C o n t e n t > < ! [ C D A T A [ F a l s e ] ] > < / C u s t o m C o n t e n t > < / G e m i n i > 
</file>

<file path=customXml/item10.xml>��< ? x m l   v e r s i o n = " 1 . 0 "   e n c o d i n g = " U T F - 1 6 " ? > < G e m i n i   x m l n s = " h t t p : / / g e m i n i / p i v o t c u s t o m i z a t i o n / 6 2 6 c a 3 3 0 - c 6 c d - 4 a f 5 - 9 a 5 1 - b e 7 b b 0 3 3 0 0 7 6 " > < C u s t o m C o n t e n t > < ! [ C D A T A [ < ? x m l   v e r s i o n = " 1 . 0 "   e n c o d i n g = " u t f - 1 6 " ? > < S e t t i n g s > < C a l c u l a t e d F i e l d s > < i t e m > < M e a s u r e N a m e > T o t a l   S a l e s < / M e a s u r e N a m e > < D i s p l a y N a m e > T o t a l   S a l e s < / D i s p l a y N a m e > < V i s i b l e > T r u e < / V i s i b l e > < / i t e m > < i t e m > < M e a s u r e N a m e > P r o f i t < / M e a s u r e N a m e > < D i s p l a y N a m e > P r o f i t < / D i s p l a y N a m e > < V i s i b l e > F a l s e < / V i s i b l e > < / i t e m > < i t e m > < M e a s u r e N a m e > P r o f i t   P c t < / M e a s u r e N a m e > < D i s p l a y N a m e > P r o f i t   P c t < / D i s p l a y N a m e > < V i s i b l e > F a l s e < / V i s i b l e > < / i t e m > < i t e m > < M e a s u r e N a m e > D a y s   S e l l i n g < / M e a s u r e N a m e > < D i s p l a y N a m e > D a y s   S e l l i n g < / D i s p l a y N a m e > < V i s i b l e > F a l s e < / V i s i b l e > < / i t e m > < i t e m > < M e a s u r e N a m e > T r a n s a c t i o n s < / M e a s u r e N a m e > < D i s p l a y N a m e > T r a n s a c t i o n s < / D i s p l a y N a m e > < V i s i b l e > F a l s e < / V i s i b l e > < / i t e m > < i t e m > < M e a s u r e N a m e > S a l e s   p e r   T r a n s a c t i o n < / M e a s u r e N a m e > < D i s p l a y N a m e > S a l e s   p e r   T r a n s a c t i o n < / D i s p l a y N a m e > < V i s i b l e > F a l s e < / V i s i b l e > < / i t e m > < i t e m > < M e a s u r e N a m e > S a l e s   p e r   D a y < / M e a s u r e N a m e > < D i s p l a y N a m e > S a l e s   p e r   D a y < / D i s p l a y N a m e > < V i s i b l e > F a l s e < / V i s i b l e > < / i t e m > < i t e m > < M e a s u r e N a m e > 2 0 0 2   S a l e s < / M e a s u r e N a m e > < D i s p l a y N a m e > 2 0 0 2   S a l e s < / D i s p l a y N a m e > < V i s i b l e > F a l s e < / V i s i b l e > < / i t e m > < i t e m > < M e a s u r e N a m e > A c t i v e   C u s t o m e r s < / M e a s u r e N a m e > < D i s p l a y N a m e > A c t i v e   C u s t o m e r s < / D i s p l a y N a m e > < V i s i b l e > F a l s e < / V i s i b l e > < / i t e m > < i t e m > < M e a s u r e N a m e > C u s t o m e r   G r o w t h   S i n c e   2 0 0 1 < / M e a s u r e N a m e > < D i s p l a y N a m e > C u s t o m e r   G r o w t h   S i n c e   2 0 0 1 < / D i s p l a y N a m e > < V i s i b l e > F a l s e < / V i s i b l e > < / i t e m > < i t e m > < M e a s u r e N a m e > 2 0 0 1   C u s t o m e r s < / M e a s u r e N a m e > < D i s p l a y N a m e > 2 0 0 1   C u s t o m e r s < / D i s p l a y N a m e > < V i s i b l e > F a l s e < / V i s i b l e > < / i t e m > < i t e m > < M e a s u r e N a m e > N o r m a l   S a l e s < / M e a s u r e N a m e > < D i s p l a y N a m e > N o r m a l   S a l e s < / D i s p l a y N a m e > < V i s i b l e > F a l s e < / V i s i b l e > < / i t e m > < i t e m > < M e a s u r e N a m e > P r o m o   S a l e s < / M e a s u r e N a m e > < D i s p l a y N a m e > P r o m o   S a l e s < / D i s p l a y N a m e > < V i s i b l e > F a l s e < / V i s i b l e > < / i t e m > < i t e m > < M e a s u r e N a m e > R e f u n d s < / M e a s u r e N a m e > < D i s p l a y N a m e > R e f u n d s < / D i s p l a y N a m e > < V i s i b l e > F a l s e < / V i s i b l e > < / i t e m > < i t e m > < M e a s u r e N a m e > N e t   S a l e s < / M e a s u r e N a m e > < D i s p l a y N a m e > N e t   S a l e s < / D i s p l a y N a m e > < V i s i b l e > F a l s e < / V i s i b l e > < / i t e m > < i t e m > < M e a s u r e N a m e > P c t   S a l e s   o n   P r o m o < / M e a s u r e N a m e > < D i s p l a y N a m e > P c t   S a l e s   o n   P r o m o < / D i s p l a y N a m e > < V i s i b l e > F a l s e < / V i s i b l e > < / i t e m > < i t e m > < M e a s u r e N a m e > A l l   M o n t h   N e t   S a l e s < / M e a s u r e N a m e > < D i s p l a y N a m e > A l l   M o n t h   N e t   S a l e s < / D i s p l a y N a m e > < V i s i b l e > F a l s e < / V i s i b l e > < / i t e m > < i t e m > < M e a s u r e N a m e > P c t   o f   A l l   M o n t h   N e t   S a l e s < / M e a s u r e N a m e > < D i s p l a y N a m e > P c t   o f   A l l   M o n t h   N e t   S a l e s < / D i s p l a y N a m e > < V i s i b l e > F a l s e < / V i s i b l e > < / i t e m > < i t e m > < M e a s u r e N a m e > N e t   S a l e s   -   A l l   P r o d u c t s < / M e a s u r e N a m e > < D i s p l a y N a m e > N e t   S a l e s   -   A l l   P r o d u c t s < / D i s p l a y N a m e > < V i s i b l e > F a l s e < / V i s i b l e > < / i t e m > < i t e m > < M e a s u r e N a m e > S e l e c t e d   P r o d u c t s   P c t < / M e a s u r e N a m e > < D i s p l a y N a m e > S e l e c t e d   P r o d u c t s   P c t < / D i s p l a y N a m e > < V i s i b l e > F a l s e < / V i s i b l e > < / i t e m > < i t e m > < M e a s u r e N a m e > N e t   S a l e s   f o r   A l l   S e l e c t e d   M o n t h s < / M e a s u r e N a m e > < D i s p l a y N a m e > N e t   S a l e s   f o r   A l l   S e l e c t e d   M o n t h s < / D i s p l a y N a m e > < V i s i b l e > F a l s e < / V i s i b l e > < / i t e m > < i t e m > < M e a s u r e N a m e > P c t   o f   A l l   S e l e c t e d   M o n t h s   N e t   S a l e s < / M e a s u r e N a m e > < D i s p l a y N a m e > P c t   o f   A l l   S e l e c t e d   M o n t h s   N e t   S a l e s < / D i s p l a y N a m e > < V i s i b l e > F a l s e < / V i s i b l e > < / i t e m > < i t e m > < M e a s u r e N a m e > A l l   v s   R e l a t i o n s h i p   T e s t < / M e a s u r e N a m e > < D i s p l a y N a m e > A l l   v s   R e l a t i o n s h i p   T e s t < / D i s p l a y N a m e > < V i s i b l e > F a l s e < / V i s i b l e > < / i t e m > < i t e m > < M e a s u r e N a m e > S a l e s   t o   P a r e n t s < / M e a s u r e N a m e > < D i s p l a y N a m e > S a l e s   t o   P a r e n t s < / D i s p l a y N a m e > < V i s i b l e > T r u e < / V i s i b l e > < / i t e m > < / C a l c u l a t e d F i e l d s > < H S l i c e r s S h a p e > 0 ; 0 ; 0 ; 0 < / H S l i c e r s S h a p e > < V S l i c e r s S h a p e > 0 ; 0 ; 0 ; 0 < / V S l i c e r s S h a p e > < S l i c e r S h e e t N a m e > S h e e t 7 < / S l i c e r S h e e t N a m e > < S A H o s t H a s h > 1 5 8 6 4 4 3 0 8 7 < / S A H o s t H a s h > < G e m i n i F i e l d L i s t V i s i b l e > T r u e < / G e m i n i F i e l d L i s t V i s i b l e > < / S e t t i n g s > ] ] > < / C u s t o m C o n t e n t > < / G e m i n i > 
</file>

<file path=customXml/item11.xml>��< ? x m l   v e r s i o n = " 1 . 0 "   e n c o d i n g = " U T F - 1 6 " ? > < G e m i n i   x m l n s = " h t t p : / / g e m i n i / p i v o t c u s t o m i z a t i o n / 5 9 1 5 b 2 b 1 - 8 b 4 e - 4 1 f c - a 0 a c - e 6 f 8 d f 2 1 9 2 2 f " > < C u s t o m C o n t e n t > < ! [ C D A T A [ < ? x m l   v e r s i o n = " 1 . 0 "   e n c o d i n g = " u t f - 1 6 " ? > < S e t t i n g s > < C a l c u l a t e d F i e l d s > < i t e m > < M e a s u r e N a m e > T o t a l   S a l e s < / M e a s u r e N a m e > < D i s p l a y N a m e > T o t a l   S a l e s < / D i s p l a y N a m e > < V i s i b l e > F a l s e < / V i s i b l e > < / i t e m > < i t e m > < M e a s u r e N a m e > P r o f i t < / M e a s u r e N a m e > < D i s p l a y N a m e > P r o f i t < / D i s p l a y N a m e > < V i s i b l e > F a l s e < / V i s i b l e > < / i t e m > < i t e m > < M e a s u r e N a m e > D a y s   S e l l i n g < / M e a s u r e N a m e > < D i s p l a y N a m e > D a y s   S e l l i n g < / D i s p l a y N a m e > < V i s i b l e > F a l s e < / V i s i b l e > < / i t e m > < i t e m > < M e a s u r e N a m e > T r a n s a c t i o n s < / M e a s u r e N a m e > < D i s p l a y N a m e > T r a n s a c t i o n s < / D i s p l a y N a m e > < V i s i b l e > F a l s e < / V i s i b l e > < / i t e m > < i t e m > < M e a s u r e N a m e > S a l e s   p e r   T r a n s a c t i o n < / M e a s u r e N a m e > < D i s p l a y N a m e > S a l e s   p e r   T r a n s a c t i o n < / D i s p l a y N a m e > < V i s i b l e > F a l s e < / V i s i b l e > < / i t e m > < i t e m > < M e a s u r e N a m e > S a l e s   p e r   D a y < / M e a s u r e N a m e > < D i s p l a y N a m e > S a l e s   p e r   D a y < / D i s p l a y N a m e > < V i s i b l e > F a l s e < / V i s i b l e > < / i t e m > < i t e m > < M e a s u r e N a m e > 2 0 0 2   S a l e s < / M e a s u r e N a m e > < D i s p l a y N a m e > 2 0 0 2   S a l e s < / D i s p l a y N a m e > < V i s i b l e > F a l s e < / V i s i b l e > < / i t e m > < i t e m > < M e a s u r e N a m e > A c t i v e   C u s t o m e r s < / M e a s u r e N a m e > < D i s p l a y N a m e > A c t i v e   C u s t o m e r s < / D i s p l a y N a m e > < V i s i b l e > F a l s e < / V i s i b l e > < / i t e m > < i t e m > < M e a s u r e N a m e > C u s t o m e r   G r o w t h   S i n c e   2 0 0 1 < / M e a s u r e N a m e > < D i s p l a y N a m e > C u s t o m e r   G r o w t h   S i n c e   2 0 0 1 < / D i s p l a y N a m e > < V i s i b l e > F a l s e < / V i s i b l e > < / i t e m > < i t e m > < M e a s u r e N a m e > 2 0 0 1   C u s t o m e r s < / M e a s u r e N a m e > < D i s p l a y N a m e > 2 0 0 1   C u s t o m e r s < / D i s p l a y N a m e > < V i s i b l e > F a l s e < / V i s i b l e > < / i t e m > < i t e m > < M e a s u r e N a m e > N o r m a l   S a l e s < / M e a s u r e N a m e > < D i s p l a y N a m e > N o r m a l   S a l e s < / D i s p l a y N a m e > < V i s i b l e > F a l s e < / V i s i b l e > < / i t e m > < i t e m > < M e a s u r e N a m e > P r o m o   S a l e s < / M e a s u r e N a m e > < D i s p l a y N a m e > P r o m o   S a l e s < / D i s p l a y N a m e > < V i s i b l e > F a l s e < / V i s i b l e > < / i t e m > < i t e m > < M e a s u r e N a m e > R e f u n d s < / M e a s u r e N a m e > < D i s p l a y N a m e > R e f u n d s < / D i s p l a y N a m e > < V i s i b l e > F a l s e < / V i s i b l e > < / i t e m > < i t e m > < M e a s u r e N a m e > N e t   S a l e s < / M e a s u r e N a m e > < D i s p l a y N a m e > N e t   S a l e s < / D i s p l a y N a m e > < V i s i b l e > F a l s e < / V i s i b l e > < / i t e m > < i t e m > < M e a s u r e N a m e > P c t   S a l e s   o n   P r o m o < / M e a s u r e N a m e > < D i s p l a y N a m e > P c t   S a l e s   o n   P r o m o < / D i s p l a y N a m e > < V i s i b l e > F a l s e < / V i s i b l e > < / i t e m > < i t e m > < M e a s u r e N a m e > A l l   M o n t h   N e t   S a l e s < / M e a s u r e N a m e > < D i s p l a y N a m e > A l l   M o n t h   N e t   S a l e s < / D i s p l a y N a m e > < V i s i b l e > F a l s e < / V i s i b l e > < / i t e m > < i t e m > < M e a s u r e N a m e > P c t   o f   A l l   M o n t h   N e t   S a l e s < / M e a s u r e N a m e > < D i s p l a y N a m e > P c t   o f   A l l   M o n t h   N e t   S a l e s < / D i s p l a y N a m e > < V i s i b l e > F a l s e < / V i s i b l e > < / i t e m > < i t e m > < M e a s u r e N a m e > N e t   S a l e s   -   A l l   P r o d u c t s < / M e a s u r e N a m e > < D i s p l a y N a m e > N e t   S a l e s   -   A l l   P r o d u c t s < / D i s p l a y N a m e > < V i s i b l e > F a l s e < / V i s i b l e > < / i t e m > < i t e m > < M e a s u r e N a m e > S e l e c t e d   P r o d u c t s   P c t < / M e a s u r e N a m e > < D i s p l a y N a m e > S e l e c t e d   P r o d u c t s   P c t < / D i s p l a y N a m e > < V i s i b l e > F a l s e < / V i s i b l e > < / i t e m > < i t e m > < M e a s u r e N a m e > N e t   S a l e s   f o r   A l l   S e l e c t e d   M o n t h s < / M e a s u r e N a m e > < D i s p l a y N a m e > N e t   S a l e s   f o r   A l l   S e l e c t e d   M o n t h s < / D i s p l a y N a m e > < V i s i b l e > F a l s e < / V i s i b l e > < / i t e m > < i t e m > < M e a s u r e N a m e > P c t   o f   A l l   S e l e c t e d   M o n t h s   N e t   S a l e s < / M e a s u r e N a m e > < D i s p l a y N a m e > P c t   o f   A l l   S e l e c t e d   M o n t h s   N e t   S a l e s < / D i s p l a y N a m e > < V i s i b l e > F a l s e < / V i s i b l e > < / i t e m > < i t e m > < M e a s u r e N a m e > A l l   v s   R e l a t i o n s h i p   T e s t < / M e a s u r e N a m e > < D i s p l a y N a m e > A l l   v s   R e l a t i o n s h i p   T e s t < / D i s p l a y N a m e > < V i s i b l e > F a l s e < / V i s i b l e > < / i t e m > < i t e m > < M e a s u r e N a m e > S a l e s   t o   P a r e n t s < / M e a s u r e N a m e > < D i s p l a y N a m e > S a l e s   t o   P a r e n t s < / D i s p l a y N a m e > < V i s i b l e > F a l s e < / V i s i b l e > < / i t e m > < i t e m > < M e a s u r e N a m e > E U R U S D < / M e a s u r e N a m e > < D i s p l a y N a m e > E U R U S D < / D i s p l a y N a m e > < V i s i b l e > F a l s e < / V i s i b l e > < / i t e m > < i t e m > < M e a s u r e N a m e > N e t   S a l e s   -   E U R < / M e a s u r e N a m e > < D i s p l a y N a m e > N e t   S a l e s   -   E U R < / D i s p l a y N a m e > < V i s i b l e > F a l s e < / V i s i b l e > < / i t e m > < i t e m > < M e a s u r e N a m e > M i n L i s t T h r e s h o l d < / M e a s u r e N a m e > < D i s p l a y N a m e > M i n L i s t T h r e s h o l d < / D i s p l a y N a m e > < V i s i b l e > F a l s e < / V i s i b l e > < / i t e m > < i t e m > < M e a s u r e N a m e > P r o d u c t   S a l e s   A b o v e   S e l e c t e d   L i s t   P r i c e < / M e a s u r e N a m e > < D i s p l a y N a m e > P r o d u c t   S a l e s   A b o v e   S e l e c t e d   L i s t   P r i c e < / D i s p l a y N a m e > < V i s i b l e > F a l s e < / V i s i b l e > < / i t e m > < i t e m > < M e a s u r e N a m e > P r o d u c t   C o u n t < / M e a s u r e N a m e > < D i s p l a y N a m e > P r o d u c t   C o u n t < / D i s p l a y N a m e > < V i s i b l e > F a l s e < / V i s i b l e > < / i t e m > < i t e m > < M e a s u r e N a m e > P r o d u c t s   A b o v e   S e l e c t e d   L i s t   P r i c e < / M e a s u r e N a m e > < D i s p l a y N a m e > P r o d u c t s   A b o v e   S e l e c t e d   L i s t   P r i c e < / D i s p l a y N a m e > < V i s i b l e > F a l s e < / V i s i b l e > < / i t e m > < i t e m > < M e a s u r e N a m e > P r i c e T i e r M i n < / M e a s u r e N a m e > < D i s p l a y N a m e > P r i c e T i e r M i n < / D i s p l a y N a m e > < V i s i b l e > F a l s e < / V i s i b l e > < / i t e m > < i t e m > < M e a s u r e N a m e > P r i c e T i e r M a x < / M e a s u r e N a m e > < D i s p l a y N a m e > P r i c e T i e r M a x < / D i s p l a y N a m e > < V i s i b l e > F a l s e < / V i s i b l e > < / i t e m > < i t e m > < M e a s u r e N a m e > P r o d u c t   C o u n t   M i n M a x T i e r < / M e a s u r e N a m e > < D i s p l a y N a m e > P r o d u c t   C o u n t   M i n M a x T i e r < / D i s p l a y N a m e > < V i s i b l e > F a l s e < / V i s i b l e > < / i t e m > < i t e m > < M e a s u r e N a m e > T o t a l   S a l e s   M i n M a x T i e r < / M e a s u r e N a m e > < D i s p l a y N a m e > T o t a l   S a l e s   M i n M a x T i e r < / D i s p l a y N a m e > < V i s i b l e > F a l s e < / V i s i b l e > < / i t e m > < i t e m > < M e a s u r e N a m e > T o t a l   S a l e s   Y T D < / M e a s u r e N a m e > < D i s p l a y N a m e > T o t a l   S a l e s   Y T D < / D i s p l a y N a m e > < V i s i b l e > F a l s e < / V i s i b l e > < / i t e m > < i t e m > < M e a s u r e N a m e > T o t a l   S a l e s   F i s c a l   Y T D < / M e a s u r e N a m e > < D i s p l a y N a m e > T o t a l   S a l e s   F i s c a l   Y T D < / D i s p l a y N a m e > < V i s i b l e > F a l s e < / V i s i b l e > < / i t e m > < i t e m > < M e a s u r e N a m e > F I R S T D A T E   E x a m p l e < / M e a s u r e N a m e > < D i s p l a y N a m e > F I R S T D A T E   E x a m p l e < / D i s p l a y N a m e > < V i s i b l e > F a l s e < / V i s i b l e > < / i t e m > < i t e m > < M e a s u r e N a m e > L A S T D A T E   E x a m p l e < / M e a s u r e N a m e > < D i s p l a y N a m e > L A S T D A T E   E x a m p l e < / D i s p l a y N a m e > < V i s i b l e > F a l s e < / V i s i b l e > < / i t e m > < i t e m > < M e a s u r e N a m e > T o t a l   S a l e s   S A M E P E R I O D L A S T Y E A R < / M e a s u r e N a m e > < D i s p l a y N a m e > T o t a l   S a l e s   S A M E P E R I O D L A S T Y E A R < / D i s p l a y N a m e > < V i s i b l e > F a l s e < / V i s i b l e > < / i t e m > < i t e m > < M e a s u r e N a m e > T o t a l   S a l e s   D A T E A D D   1   Y e a r   B a c k < / M e a s u r e N a m e > < D i s p l a y N a m e > T o t a l   S a l e s   D A T E A D D   1   Y e a r   B a c k < / D i s p l a y N a m e > < V i s i b l e > F a l s e < / V i s i b l e > < / i t e m > < i t e m > < M e a s u r e N a m e > T o t a l   S a l e s   D A T E A D D   b a c k   1   M o n t h < / M e a s u r e N a m e > < D i s p l a y N a m e > T o t a l   S a l e s   D A T E A D D   b a c k   1   M o n t h < / D i s p l a y N a m e > < V i s i b l e > F a l s e < / V i s i b l e > < / i t e m > < i t e m > < M e a s u r e N a m e > N u m b e r   o f   D a y s < / M e a s u r e N a m e > < D i s p l a y N a m e > N u m b e r   o f   D a y s < / D i s p l a y N a m e > < V i s i b l e > F a l s e < / V i s i b l e > < / i t e m > < i t e m > < M e a s u r e N a m e > T o t a l   S a l e s   P A R A L L E L P E R I O D   B a c k   1   Y e a r < / M e a s u r e N a m e > < D i s p l a y N a m e > T o t a l   S a l e s   P A R A L L E L P E R I O D   B a c k   1   Y e a r < / D i s p l a y N a m e > < V i s i b l e > F a l s e < / V i s i b l e > < / i t e m > < i t e m > < M e a s u r e N a m e > E N D O F M O N T H   M e a s u r e < / M e a s u r e N a m e > < D i s p l a y N a m e > E N D O F M O N T H   M e a s u r e < / D i s p l a y N a m e > < V i s i b l e > F a l s e < / V i s i b l e > < / i t e m > < i t e m > < M e a s u r e N a m e > T o t a l   S a l e s   N E X T M O N T H < / M e a s u r e N a m e > < D i s p l a y N a m e > T o t a l   S a l e s   N E X T M O N T H < / D i s p l a y N a m e > < V i s i b l e > F a l s e < / V i s i b l e > < / i t e m > < i t e m > < M e a s u r e N a m e > P c t   S a l e s   G r o w t h   Y O Y < / M e a s u r e N a m e > < D i s p l a y N a m e > P c t   S a l e s   G r o w t h   Y O Y < / D i s p l a y N a m e > < V i s i b l e > F a l s e < / V i s i b l e > < / i t e m > < i t e m > < M e a s u r e N a m e > T o t a l   S a l e s   C L O S I N G B A L A N C E M O N T H < / M e a s u r e N a m e > < D i s p l a y N a m e > T o t a l   S a l e s   C L O S I N G B A L A N C E M O N T H < / D i s p l a y N a m e > < V i s i b l e > F a l s e < / V i s i b l e > < / i t e m > < i t e m > < M e a s u r e N a m e > T o t a l   S a l e s   F i r s t   H a l f   2 0 0 3 < / M e a s u r e N a m e > < D i s p l a y N a m e > T o t a l   S a l e s   F i r s t   H a l f   2 0 0 3 < / D i s p l a y N a m e > < V i s i b l e > F a l s e < / V i s i b l e > < / i t e m > < i t e m > < M e a s u r e N a m e > T o t a l   S a l e s   L i f e   t o   D a t e < / M e a s u r e N a m e > < D i s p l a y N a m e > T o t a l   S a l e s   L i f e   t o   D a t e < / D i s p l a y N a m e > < V i s i b l e > F a l s e < / V i s i b l e > < / i t e m > < i t e m > < M e a s u r e N a m e > S u b c a t   p c t   o f   C a t   S a l e s < / M e a s u r e N a m e > < D i s p l a y N a m e > S u b c a t   p c t   o f   C a t   S a l e s < / D i s p l a y N a m e > < V i s i b l e > F a l s e < / V i s i b l e > < / i t e m > < i t e m > < M e a s u r e N a m e > S a l e s   t o   M a r r i e d   C o u p l e s < / M e a s u r e N a m e > < D i s p l a y N a m e > S a l e s   t o   M a r r i e d   C o u p l e s < / D i s p l a y N a m e > < V i s i b l e > F a l s e < / V i s i b l e > < / i t e m > < i t e m > < M e a s u r e N a m e > S a l e s   t o   P a r e n t s   A d j   f o r   C a n a d a < / M e a s u r e N a m e > < D i s p l a y N a m e > S a l e s   t o   P a r e n t s   A d j   f o r   C a n a d a < / D i s p l a y N a m e > < V i s i b l e > F a l s e < / V i s i b l e > < / i t e m > < i t e m > < M e a s u r e N a m e > D i f f e r e n t   N u m b e r   p e r   C o u n t r y < / M e a s u r e N a m e > < D i s p l a y N a m e > D i f f e r e n t   N u m b e r   p e r   C o u n t r y < / D i s p l a y N a m e > < V i s i b l e > F a l s e < / V i s i b l e > < / i t e m > < i t e m > < M e a s u r e N a m e > P c t   S a l e s   G r o w t h   Y O Y   u s i n g   D I V I D E < / M e a s u r e N a m e > < D i s p l a y N a m e > P c t   S a l e s   G r o w t h   Y O Y   u s i n g   D I V I D E < / D i s p l a y N a m e > < V i s i b l e > F a l s e < / V i s i b l e > < / i t e m > < i t e m > < M e a s u r e N a m e > C o l o r   V a l u e s < / M e a s u r e N a m e > < D i s p l a y N a m e > C o l o r   V a l u e s < / D i s p l a y N a m e > < V i s i b l e > F a l s e < / V i s i b l e > < / i t e m > < i t e m > < M e a s u r e N a m e > P r o f i t   P c t < / M e a s u r e N a m e > < D i s p l a y N a m e > P r o f i t   P c t < / D i s p l a y N a m e > < V i s i b l e > F a l s e < / V i s i b l e > < S u b c o l u m n s > < i t e m > < R o l e > V a l u e < / R o l e > < D i s p l a y N a m e > =0G5=85  P r o f i t   P c t < / D i s p l a y N a m e > < V i s i b l e > F a l s e < / V i s i b l e > < / i t e m > < i t e m > < R o l e > S t a t u s < / R o l e > < D i s p l a y N a m e > !>AB>O=85  P r o f i t   P c t < / D i s p l a y N a m e > < V i s i b l e > F a l s e < / V i s i b l e > < / i t e m > < i t e m > < R o l e > G o a l < / R o l e > < D i s p l a y N a m e > P r o f i t   P c t   &5;L< / D i s p l a y N a m e > < V i s i b l e > F a l s e < / V i s i b l e > < / i t e m > < / S u b c o l u m n s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12.xml>��< ? x m l   v e r s i o n = " 1 . 0 "   e n c o d i n g = " U T F - 1 6 " ? > < G e m i n i   x m l n s = " h t t p : / / g e m i n i / p i v o t c u s t o m i z a t i o n / 2 8 a 6 0 c e 7 - 3 5 d 5 - 4 3 b 2 - 8 9 8 4 - 8 2 3 3 d 8 2 e 6 a d 1 " > < C u s t o m C o n t e n t > < ! [ C D A T A [ < ? x m l   v e r s i o n = " 1 . 0 "   e n c o d i n g = " u t f - 1 6 " ? > < S e t t i n g s > < C a l c u l a t e d F i e l d s > < i t e m > < M e a s u r e N a m e > T o t a l   S a l e s < / M e a s u r e N a m e > < D i s p l a y N a m e > T o t a l   S a l e s < / D i s p l a y N a m e > < V i s i b l e > F a l s e < / V i s i b l e > < / i t e m > < i t e m > < M e a s u r e N a m e > P r o f i t < / M e a s u r e N a m e > < D i s p l a y N a m e > P r o f i t < / D i s p l a y N a m e > < V i s i b l e > F a l s e < / V i s i b l e > < / i t e m > < i t e m > < M e a s u r e N a m e > P r o f i t   P c t < / M e a s u r e N a m e > < D i s p l a y N a m e > P r o f i t   P c t < / D i s p l a y N a m e > < V i s i b l e > F a l s e < / V i s i b l e > < / i t e m > < i t e m > < M e a s u r e N a m e > D a y s   S e l l i n g < / M e a s u r e N a m e > < D i s p l a y N a m e > D a y s   S e l l i n g < / D i s p l a y N a m e > < V i s i b l e > F a l s e < / V i s i b l e > < / i t e m > < i t e m > < M e a s u r e N a m e > T r a n s a c t i o n s < / M e a s u r e N a m e > < D i s p l a y N a m e > T r a n s a c t i o n s < / D i s p l a y N a m e > < V i s i b l e > F a l s e < / V i s i b l e > < / i t e m > < i t e m > < M e a s u r e N a m e > S a l e s   p e r   T r a n s a c t i o n < / M e a s u r e N a m e > < D i s p l a y N a m e > S a l e s   p e r   T r a n s a c t i o n < / D i s p l a y N a m e > < V i s i b l e > F a l s e < / V i s i b l e > < / i t e m > < i t e m > < M e a s u r e N a m e > S a l e s   p e r   D a y < / M e a s u r e N a m e > < D i s p l a y N a m e > S a l e s   p e r   D a y < / D i s p l a y N a m e > < V i s i b l e > F a l s e < / V i s i b l e > < / i t e m > < i t e m > < M e a s u r e N a m e > 2 0 0 2   S a l e s < / M e a s u r e N a m e > < D i s p l a y N a m e > 2 0 0 2   S a l e s < / D i s p l a y N a m e > < V i s i b l e > F a l s e < / V i s i b l e > < / i t e m > < i t e m > < M e a s u r e N a m e > A c t i v e   C u s t o m e r s < / M e a s u r e N a m e > < D i s p l a y N a m e > A c t i v e   C u s t o m e r s < / D i s p l a y N a m e > < V i s i b l e > F a l s e < / V i s i b l e > < / i t e m > < i t e m > < M e a s u r e N a m e > C u s t o m e r   G r o w t h   S i n c e   2 0 0 1 < / M e a s u r e N a m e > < D i s p l a y N a m e > C u s t o m e r   G r o w t h   S i n c e   2 0 0 1 < / D i s p l a y N a m e > < V i s i b l e > F a l s e < / V i s i b l e > < / i t e m > < i t e m > < M e a s u r e N a m e > 2 0 0 1   C u s t o m e r s < / M e a s u r e N a m e > < D i s p l a y N a m e > 2 0 0 1   C u s t o m e r s < / D i s p l a y N a m e > < V i s i b l e > F a l s e < / V i s i b l e > < / i t e m > < i t e m > < M e a s u r e N a m e > N o r m a l   S a l e s < / M e a s u r e N a m e > < D i s p l a y N a m e > N o r m a l   S a l e s < / D i s p l a y N a m e > < V i s i b l e > F a l s e < / V i s i b l e > < / i t e m > < i t e m > < M e a s u r e N a m e > P r o m o   S a l e s < / M e a s u r e N a m e > < D i s p l a y N a m e > P r o m o   S a l e s < / D i s p l a y N a m e > < V i s i b l e > F a l s e < / V i s i b l e > < / i t e m > < i t e m > < M e a s u r e N a m e > R e f u n d s < / M e a s u r e N a m e > < D i s p l a y N a m e > R e f u n d s < / D i s p l a y N a m e > < V i s i b l e > F a l s e < / V i s i b l e > < / i t e m > < i t e m > < M e a s u r e N a m e > N e t   S a l e s < / M e a s u r e N a m e > < D i s p l a y N a m e > N e t   S a l e s < / D i s p l a y N a m e > < V i s i b l e > T r u e < / V i s i b l e > < / i t e m > < i t e m > < M e a s u r e N a m e > P c t   S a l e s   o n   P r o m o < / M e a s u r e N a m e > < D i s p l a y N a m e > P c t   S a l e s   o n   P r o m o < / D i s p l a y N a m e > < V i s i b l e > F a l s e < / V i s i b l e > < / i t e m > < i t e m > < M e a s u r e N a m e > A l l   M o n t h   N e t   S a l e s < / M e a s u r e N a m e > < D i s p l a y N a m e > A l l   M o n t h   N e t   S a l e s < / D i s p l a y N a m e > < V i s i b l e > F a l s e < / V i s i b l e > < / i t e m > < i t e m > < M e a s u r e N a m e > P c t   o f   A l l   M o n t h   N e t   S a l e s < / M e a s u r e N a m e > < D i s p l a y N a m e > P c t   o f   A l l   M o n t h   N e t   S a l e s < / D i s p l a y N a m e > < V i s i b l e > F a l s e < / V i s i b l e > < / i t e m > < i t e m > < M e a s u r e N a m e > N e t   S a l e s   -   A l l   P r o d u c t s < / M e a s u r e N a m e > < D i s p l a y N a m e > N e t   S a l e s   -   A l l   P r o d u c t s < / D i s p l a y N a m e > < V i s i b l e > F a l s e < / V i s i b l e > < / i t e m > < i t e m > < M e a s u r e N a m e > S e l e c t e d   P r o d u c t s   P c t < / M e a s u r e N a m e > < D i s p l a y N a m e > S e l e c t e d   P r o d u c t s   P c t < / D i s p l a y N a m e > < V i s i b l e > F a l s e < / V i s i b l e > < / i t e m > < i t e m > < M e a s u r e N a m e > N e t   S a l e s   f o r   A l l   S e l e c t e d   M o n t h s < / M e a s u r e N a m e > < D i s p l a y N a m e > N e t   S a l e s   f o r   A l l   S e l e c t e d   M o n t h s < / D i s p l a y N a m e > < V i s i b l e > T r u e < / V i s i b l e > < / i t e m > < i t e m > < M e a s u r e N a m e > P c t   o f   A l l   S e l e c t e d   M o n t h s   N e t   S a l e s < / M e a s u r e N a m e > < D i s p l a y N a m e > P c t   o f   A l l   S e l e c t e d   M o n t h s   N e t   S a l e s < / D i s p l a y N a m e > < V i s i b l e > T r u e < / V i s i b l e > < / i t e m > < i t e m > < M e a s u r e N a m e > A l l   v s   R e l a t i o n s h i p   T e s t < / M e a s u r e N a m e > < D i s p l a y N a m e > A l l   v s   R e l a t i o n s h i p   T e s t < / D i s p l a y N a m e > < V i s i b l e > F a l s e < / V i s i b l e > < / i t e m > < / C a l c u l a t e d F i e l d s > < H S l i c e r s S h a p e > 0 ; 0 ; 0 ; 0 < / H S l i c e r s S h a p e > < V S l i c e r s S h a p e > 0 ; 0 ; 0 ; 0 < / V S l i c e r s S h a p e > < S l i c e r S h e e t N a m e > S h e e t 1 2 < / S l i c e r S h e e t N a m e > < S A H o s t H a s h > 1 0 4 7 7 9 9 4 4 2 < / S A H o s t H a s h > < G e m i n i F i e l d L i s t V i s i b l e > T r u e < / G e m i n i F i e l d L i s t V i s i b l e > < / S e t t i n g s > ] ] > < / C u s t o m C o n t e n t > < / G e m i n i > 
</file>

<file path=customXml/item13.xml>��< ? x m l   v e r s i o n = " 1 . 0 "   e n c o d i n g = " U T F - 1 6 " ? > < G e m i n i   x m l n s = " h t t p : / / g e m i n i / p i v o t c u s t o m i z a t i o n / S h o w I m p l i c i t M e a s u r e s " > < C u s t o m C o n t e n t > < ! [ C D A T A [ F a l s e ] ] > < / C u s t o m C o n t e n t > < / G e m i n i > 
</file>

<file path=customXml/item14.xml>��< ? x m l   v e r s i o n = " 1 . 0 "   e n c o d i n g = " U T F - 1 6 " ? > < G e m i n i   x m l n s = " h t t p : / / g e m i n i / p i v o t c u s t o m i z a t i o n / S h o w H i d d e n " > < C u s t o m C o n t e n t > < ! [ C D A T A [ T r u e ] ] > < / C u s t o m C o n t e n t > < / G e m i n i > 
</file>

<file path=customXml/item15.xml>��< ? x m l   v e r s i o n = " 1 . 0 "   e n c o d i n g = " U T F - 1 6 " ? > < G e m i n i   x m l n s = " h t t p : / / g e m i n i / p i v o t c u s t o m i z a t i o n / h t t p : / / g e m i n i / w o r k b o o k c u s t o m i z a t i o n / M e t a d a t a R e c o v e r y I n f o r m a t i o n " > < C u s t o m C o n t e n t > < ! [ C D A T A [ < ? x m l   v e r s i o n = " 1 . 0 "   e n c o d i n g = " u t f - 1 6 " ? > < C r e a t e   A l l o w O v e r w r i t e = " t r u e "   x m l n s = " h t t p : / / s c h e m a s . m i c r o s o f t . c o m / a n a l y s i s s e r v i c e s / 2 0 0 3 / e n g i n e " > < O b j e c t D e f i n i t i o n > < D a t a b a s e   x m l n s : x s d = " h t t p : / / w w w . w 3 . o r g / 2 0 0 1 / X M L S c h e m a "   x m l n s : x s i = " h t t p : / / w w w . w 3 . o r g / 2 0 0 1 / X M L S c h e m a - i n s t a n c e "   x m l n s : d d l 2 = " h t t p : / / s c h e m a s . m i c r o s o f t . c o m / a n a l y s i s s e r v i c e s / 2 0 0 3 / e n g i n e / 2 "   x m l n s : d d l 2 _ 2 = " h t t p : / / s c h e m a s . m i c r o s o f t . c o m / a n a l y s i s s e r v i c e s / 2 0 0 3 / e n g i n e / 2 / 2 "   x m l n s : d d l 1 0 0 _ 1 0 0 = " h t t p : / / s c h e m a s . m i c r o s o f t . c o m / a n a l y s i s s e r v i c e s / 2 0 0 8 / e n g i n e / 1 0 0 / 1 0 0 "   x m l n s : d d l 2 0 0 = " h t t p : / / s c h e m a s . m i c r o s o f t . c o m / a n a l y s i s s e r v i c e s / 2 0 1 0 / e n g i n e / 2 0 0 "   x m l n s : d d l 2 0 0 _ 2 0 0 = " h t t p : / / s c h e m a s . m i c r o s o f t . c o m / a n a l y s i s s e r v i c e s / 2 0 1 0 / e n g i n e / 2 0 0 / 2 0 0 "   x m l n s : d d l 3 0 0 = " h t t p : / / s c h e m a s . m i c r o s o f t . c o m / a n a l y s i s s e r v i c e s / 2 0 1 1 / e n g i n e / 3 0 0 "   x m l n s : d d l 3 0 0 _ 3 0 0 = " h t t p : / / s c h e m a s . m i c r o s o f t . c o m / a n a l y s i s s e r v i c e s / 2 0 1 1 / e n g i n e / 3 0 0 / 3 0 0 "   x m l n s : d d l 4 0 0 = " h t t p : / / s c h e m a s . m i c r o s o f t . c o m / a n a l y s i s s e r v i c e s / 2 0 1 2 / e n g i n e / 4 0 0 "   x m l n s : d d l 4 0 0 _ 4 0 0 = " h t t p : / / s c h e m a s . m i c r o s o f t . c o m / a n a l y s i s s e r v i c e s / 2 0 1 2 / e n g i n e / 4 0 0 / 4 0 0 " > < I D > B 7 8 1 B A 2 C 2 F 2 2 4 3 1 2 A C E 1 < / I D > < N a m e > M i c r o s o f t _ S Q L S e r v e r _ A n a l y s i s S e r v i c e s < / N a m e > < A n n o t a t i o n s > < A n n o t a t i o n > < N a m e > S a n d b o x V e r s i o n < / N a m e > < V a l u e > S Q L 1 1 _ D e n a l i < / V a l u e > < / A n n o t a t i o n > < / A n n o t a t i o n s > < d d l 2 0 0 : C o m p a t i b i l i t y L e v e l > 1 1 0 0 < / d d l 2 0 0 : C o m p a t i b i l i t y L e v e l > < d d l 2 0 0 _ 2 0 0 : S t o r a g e E n g i n e U s e d > I n M e m o r y < / d d l 2 0 0 _ 2 0 0 : S t o r a g e E n g i n e U s e d > < L a n g u a g e > 1 0 3 3 < / L a n g u a g e > < D a t a S o u r c e I m p e r s o n a t i o n I n f o > < I m p e r s o n a t i o n M o d e > D e f a u l t < / I m p e r s o n a t i o n M o d e > < / D a t a S o u r c e I m p e r s o n a t i o n I n f o > < D i m e n s i o n s > < D i m e n s i o n > < I D > b 9 4 1 3 5 3 e - f 5 b b - 4 a f 5 - b 8 5 7 - 6 4 8 8 b 5 c e 3 0 c c < / I D > < N a m e > C u s t o m e r s < / N a m e > < A n n o t a t i o n s > < A n n o t a t i o n > < N a m e > T a b l e W i d g e t S e r i a l i z a t i o n < / N a m e > < V a l u e > & l t ; ? x m l   v e r s i o n = " 1 . 0 "   e n c o d i n g = " U T F - 1 6 " ? & g t ; & l t ; G e m i n i   x m l n s = " T a b l e W i d g e t S e r i a l i z a t i o n " & g t ; & l t ; A n n o t a t i o n C o n t e n t & g t ; & l t ; ! [ C D A T A [ & l t ; ? x m l   v e r s i o n = " 1 . 0 " ? & g t ;  
 & l t ; T a b l e W i d g e t G r i d S e r i a l i z a t i o n   x m l n s : x s d = " h t t p : / / w w w . w 3 . o r g / 2 0 0 1 / X M L S c h e m a "   x m l n s : x s i = " h t t p : / / w w w . w 3 . o r g / 2 0 0 1 / X M L S c h e m a - i n s t a n c e " & g t ;  
     & l t ; C o l u m n S u g g e s t e d T y p e   / & g t ;  
     & l t ; C o l u m n F o r m a t   / & g t ;  
     & l t ; C o l u m n A c c u r a c y   / & g t ;  
     & l t ; C o l u m n C u r r e n c y S y m b o l   / & g t ;  
     & l t ; C o l u m n P o s i t i v e P a t t e r n   / & g t ;  
     & l t ; C o l u m n N e g a t i v e P a t t e r n   / & g t ;  
     & l t ; C o l u m n W i d t h s & g t ;  
         & l t ; i t e m & g t ;  
             & l t ; k e y & g t ;  
                 & l t ; s t r i n g & g t ; C u s t o m e r K e y & l t ; / s t r i n g & g t ;  
             & l t ; / k e y & g t ;  
             & l t ; v a l u e & g t ;  
                 & l t ; i n t & g t ; 1 4 2 & l t ; / i n t & g t ;  
             & l t ; / v a l u e & g t ;  
         & l t ; / i t e m & g t ;  
         & l t ; i t e m & g t ;  
             & l t ; k e y & g t ;  
                 & l t ; s t r i n g & g t ; G e o g r a p h y K e y & l t ; / s t r i n g & g t ;  
             & l t ; / k e y & g t ;  
             & l t ; v a l u e & g t ;  
                 & l t ; i n t & g t ; 1 4 9 & l t ; / i n t & g t ;  
             & l t ; / v a l u e & g t ;  
         & l t ; / i t e m & g t ;  
         & l t ; i t e m & g t ;  
             & l t ; k e y & g t ;  
                 & l t ; s t r i n g & g t ; C u s t o m e r A l t e r n a t e K e y & l t ; / s t r i n g & g t ;  
             & l t ; / k e y & g t ;  
             & l t ; v a l u e & g t ;  
                 & l t ; i n t & g t ; 2 0 1 & l t ; / i n t & g t ;  
             & l t ; / v a l u e & g t ;  
         & l t ; / i t e m & g t ;  
         & l t ; i t e m & g t ;  
             & l t ; k e y & g t ;  
                 & l t ; s t r i n g & g t ; T i t l e & l t ; / s t r i n g & g t ;  
             & l t ; / k e y & g t ;  
             & l t ; v a l u e & g t ;  
                 & l t ; i n t & g t ; 8 7 & l t ; / i n t & g t ;  
             & l t ; / v a l u e & g t ;  
         & l t ; / i t e m & g t ;  
         & l t ; i t e m & g t ;  
             & l t ; k e y & g t ;  
                 & l t ; s t r i n g & g t ; F i r s t N a m e & l t ; / s t r i n g & g t ;  
             & l t ; / k e y & g t ;  
             & l t ; v a l u e & g t ;  
                 & l t ; i n t & g t ; 1 2 3 & l t ; / i n t & g t ;  
             & l t ; / v a l u e & g t ;  
         & l t ; / i t e m & g t ;  
         & l t ; i t e m & g t ;  
             & l t ; k e y & g t ;  
                 & l t ; s t r i n g & g t ; M i d d l e N a m e & l t ; / s t r i n g & g t ;  
             & l t ; / k e y & g t ;  
             & l t ; v a l u e & g t ;  
                 & l t ; i n t & g t ; 1 4 0 & l t ; / i n t & g t ;  
             & l t ; / v a l u e & g t ;  
         & l t ; / i t e m & g t ;  
         & l t ; i t e m & g t ;  
             & l t ; k e y & g t ;  
                 & l t ; s t r i n g & g t ; L a s t N a m e & l t ; / s t r i n g & g t ;  
             & l t ; / k e y & g t ;  
             & l t ; v a l u e & g t ;  
                 & l t ; i n t & g t ; 1 2 0 & l t ; / i n t & g t ;  
             & l t ; / v a l u e & g t ;  
         & l t ; / i t e m & g t ;  
         & l t ; i t e m & g t ;  
             & l t ; k e y & g t ;  
                 & l t ; s t r i n g & g t ; N a m e S t y l e & l t ; / s t r i n g & g t ;  
             & l t ; / k e y & g t ;  
             & l t ; v a l u e & g t ;  
                 & l t ; i n t & g t ; 1 2 7 & l t ; / i n t & g t ;  
             & l t ; / v a l u e & g t ;  
         & l t ; / i t e m & g t ;  
         & l t ; i t e m & g t ;  
             & l t ; k e y & g t ;  
                 & l t ; s t r i n g & g t ; B i r t h D a t e & l t ; / s t r i n g & g t ;  
             & l t ; / k e y & g t ;  
             & l t ; v a l u e & g t ;  
                 & l t ; i n t & g t ; 1 1 8 & l t ; / i n t & g t ;  
             & l t ; / v a l u e & g t ;  
         & l t ; / i t e m & g t ;  
         & l t ; i t e m & g t ;  
             & l t ; k e y & g t ;  
                 & l t ; s t r i n g & g t ; M a r i t a l S t a t u s & l t ; / s t r i n g & g t ;  
             & l t ; / k e y & g t ;  
             & l t ; v a l u e & g t ;  
                 & l t ; i n t & g t ; 1 4 1 & l t ; / i n t & g t ;  
             & l t ; / v a l u e & g t ;  
         & l t ; / i t e m & g t ;  
         & l t ; i t e m & g t ;  
             & l t ; k e y & g t ;  
                 & l t ; s t r i n g & g t ; S u f f i x & l t ; / s t r i n g & g t ;  
             & l t ; / k e y & g t ;  
             & l t ; v a l u e & g t ;  
                 & l t ; i n t & g t ; 9 3 & l t ; / i n t & g t ;  
             & l t ; / v a l u e & g t ;  
         & l t ; / i t e m & g t ;  
         & l t ; i t e m & g t ;  
             & l t ; k e y & g t ;  
                 & l t ; s t r i n g & g t ; G e n d e r & l t ; / s t r i n g & g t ;  
             & l t ; / k e y & g t ;  
             & l t ; v a l u e & g t ;  
                 & l t ; i n t & g t ; 1 0 5 & l t ; / i n t & g t ;  
             & l t ; / v a l u e & g t ;  
         & l t ; / i t e m & g t ;  
         & l t ; i t e m & g t ;  
             & l t ; k e y & g t ;  
                 & l t ; s t r i n g & g t ; E m a i l A d d r e s s & l t ; / s t r i n g & g t ;  
             & l t ; / k e y & g t ;  
             & l t ; v a l u e & g t ;  
                 & l t ; i n t & g t ; 1 4 3 & l t ; / i n t & g t ;  
             & l t ; / v a l u e & g t ;  
         & l t ; / i t e m & g t ;  
         & l t ; i t e m & g t ;  
             & l t ; k e y & g t ;  
                 & l t ; s t r i n g & g t ; Y e a r l y I n c o m e & l t ; / s t r i n g & g t ;  
             & l t ; / k e y & g t ;  
             & l t ; v a l u e & g t ;  
                 & l t ; i n t & g t ; 1 4 2 & l t ; / i n t & g t ;  
             & l t ; / v a l u e & g t ;  
         & l t ; / i t e m & g t ;  
         & l t ; i t e m & g t ;  
             & l t ; k e y & g t ;  
                 & l t ; s t r i n g & g t ; T o t a l C h i l d r e n & l t ; / s t r i n g & g t ;  
             & l t ; / k e y & g t ;  
             & l t ; v a l u e & g t ;  
                 & l t ; i n t & g t ; 1 4 2 & l t ; / i n t & g t ;  
             & l t ; / v a l u e & g t ;  
         & l t ; / i t e m & g t ;  
         & l t ; i t e m & g t ;  
             & l t ; k e y & g t ;  
                 & l t ; s t r i n g & g t ; N u m b e r C h i l d r e n A t H o m e & l t ; / s t r i n g & g t ;  
             & l t ; / k e y & g t ;  
             & l t ; v a l u e & g t ;  
                 & l t ; i n t & g t ; 2 1 4 & l t ; / i n t & g t ;  
             & l t ; / v a l u e & g t ;  
         & l t ; / i t e m & g t ;  
         & l t ; i t e m & g t ;  
             & l t ; k e y & g t ;  
                 & l t ; s t r i n g & g t ; E n g l i s h E d u c a t i o n & l t ; / s t r i n g & g t ;  
             & l t ; / k e y & g t ;  
             & l t ; v a l u e & g t ;  
                 & l t ; i n t & g t ; 1 6 3 & l t ; / i n t & g t ;  
             & l t ; / v a l u e & g t ;  
         & l t ; / i t e m & g t ;  
         & l t ; i t e m & g t ;  
             & l t ; k e y & g t ;  
                 & l t ; s t r i n g & g t ; S p a n i s h E d u c a t i o n & l t ; / s t r i n g & g t ;  
             & l t ; / k e y & g t ;  
             & l t ; v a l u e & g t ;  
                 & l t ; i n t & g t ; 1 6 7 & l t ; / i n t & g t ;  
             & l t ; / v a l u e & g t ;  
         & l t ; / i t e m & g t ;  
         & l t ; i t e m & g t ;  
             & l t ; k e y & g t ;  
                 & l t ; s t r i n g & g t ; F r e n c h E d u c a t i o n & l t ; / s t r i n g & g t ;  
             & l t ; / k e y & g t ;  
             & l t ; v a l u e & g t ;  
                 & l t ; i n t & g t ; 1 6 1 & l t ; / i n t & g t ;  
             & l t ; / v a l u e & g t ;  
         & l t ; / i t e m & g t ;  
         & l t ; i t e m & g t ;  
             & l t ; k e y & g t ;  
                 & l t ; s t r i n g & g t ; E n g l i s h O c c u p a t i o n & l t ; / s t r i n g & g t ;  
             & l t ; / k e y & g t ;  
             & l t ; v a l u e & g t ;  
                 & l t ; i n t & g t ; 1 7 2 & l t ; / i n t & g t ;  
             & l t ; / v a l u e & g t ;  
         & l t ; / i t e m & g t ;  
         & l t ; i t e m & g t ;  
             & l t ; k e y & g t ;  
                 & l t ; s t r i n g & g t ; S p a n i s h O c c u p a t i o n & l t ; / s t r i n g & g t ;  
             & l t ; / k e y & g t ;  
             & l t ; v a l u e & g t ;  
                 & l t ; i n t & g t ; 1 7 6 & l t ; / i n t & g t ;  
             & l t ; / v a l u e & g t ;  
         & l t ; / i t e m & g t ;  
         & l t ; i t e m & g t ;  
             & l t ; k e y & g t ;  
                 & l t ; s t r i n g & g t ; F r e n c h O c c u p a t i o n & l t ; / s t r i n g & g t ;  
             & l t ; / k e y & g t ;  
             & l t ; v a l u e & g t ;  
                 & l t ; i n t & g t ; 1 7 0 & l t ; / i n t & g t ;  
             & l t ; / v a l u e & g t ;  
         & l t ; / i t e m & g t ;  
         & l t ; i t e m & g t ;  
             & l t ; k e y & g t ;  
                 & l t ; s t r i n g & g t ; H o u s e O w n e r F l a g & l t ; / s t r i n g & g t ;  
             & l t ; / k e y & g t ;  
             & l t ; v a l u e & g t ;  
                 & l t ; i n t & g t ; 1 6 5 & l t ; / i n t & g t ;  
             & l t ; / v a l u e & g t ;  
         & l t ; / i t e m & g t ;  
         & l t ; i t e m & g t ;  
             & l t ; k e y & g t ;  
                 & l t ; s t r i n g & g t ; N u m b e r C a r s O w n e d & l t ; / s t r i n g & g t ;  
             & l t ; / k e y & g t ;  
             & l t ; v a l u e & g t ;  
                 & l t ; i n t & g t ; 1 8 1 & l t ; / i n t & g t ;  
             & l t ; / v a l u e & g t ;  
         & l t ; / i t e m & g t ;  
         & l t ; i t e m & g t ;  
             & l t ; k e y & g t ;  
                 & l t ; s t r i n g & g t ; A d d r e s s L i n e 1 & l t ; / s t r i n g & g t ;  
             & l t ; / k e y & g t ;  
             & l t ; v a l u e & g t ;  
                 & l t ; i n t & g t ; 1 4 2 & l t ; / i n t & g t ;  
             & l t ; / v a l u e & g t ;  
         & l t ; / i t e m & g t ;  
         & l t ; i t e m & g t ;  
             & l t ; k e y & g t ;  
                 & l t ; s t r i n g & g t ; A d d r e s s L i n e 2 & l t ; / s t r i n g & g t ;  
             & l t ; / k e y & g t ;  
             & l t ; v a l u e & g t ;  
                 & l t ; i n t & g t ; 1 4 2 & l t ; / i n t & g t ;  
             & l t ; / v a l u e & g t ;  
         & l t ; / i t e m & g t ;  
         & l t ; i t e m & g t ;  
             & l t ; k e y & g t ;  
                 & l t ; s t r i n g & g t ; P h o n e & l t ; / s t r i n g & g t ;  
             & l t ; / k e y & g t ;  
             & l t ; v a l u e & g t ;  
                 & l t ; i n t & g t ; 9 9 & l t ; / i n t & g t ;  
             & l t ; / v a l u e & g t ;  
         & l t ; / i t e m & g t ;  
         & l t ; i t e m & g t ;  
             & l t ; k e y & g t ;  
                 & l t ; s t r i n g & g t ; D a t e F i r s t P u r c h a s e & l t ; / s t r i n g & g t ;  
             & l t ; / k e y & g t ;  
             & l t ; v a l u e & g t ;  
                 & l t ; i n t & g t ; 1 7 1 & l t ; / i n t & g t ;  
             & l t ; / v a l u e & g t ;  
         & l t ; / i t e m & g t ;  
         & l t ; i t e m & g t ;  
             & l t ; k e y & g t ;  
                 & l t ; s t r i n g & g t ; C o m m u t e D i s t a n c e & l t ; / s t r i n g & g t ;  
             & l t ; / k e y & g t ;  
             & l t ; v a l u e & g t ;  
                 & l t ; i n t & g t ; 1 7 3 & l t ; / i n t & g t ;  
             & l t ; / v a l u e & g t ;  
         & l t ; / i t e m & g t ;  
     & l t ; / C o l u m n W i d t h s & g t ;  
     & l t ; C o l u m n D i s p l a y I n d e x & g t ;  
         & l t ; i t e m & g t ;  
             & l t ; k e y & g t ;  
                 & l t ; s t r i n g & g t ; C u s t o m e r K e y & l t ; / s t r i n g & g t ; 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 & l t ; s t r i n g & g t ; G e o g r a p h y K e y & l t ; / s t r i n g & g t ;  
             & l t ; / k e y & g t ;  
             & l t ; v a l u e & g t ;  
                 & l t ; i n t & g t ; 1 & l t ; / i n t & g t ;  
             & l t ; / v a l u e & g t ;  
         & l t ; / i t e m & g t ;  
         & l t ; i t e m & g t ;  
             & l t ; k e y & g t ;  
                 & l t ; s t r i n g & g t ; C u s t o m e r A l t e r n a t e K e y & l t ; / s t r i n g & g t ;  
             & l t ; / k e y & g t ;  
             & l t ; v a l u e & g t ;  
                 & l t ; i n t & g t ; 2 & l t ; / i n t & g t ;  
             & l t ; / v a l u e & g t ;  
         & l t ; / i t e m & g t ;  
         & l t ; i t e m & g t ;  
             & l t ; k e y & g t ;  
                 & l t ; s t r i n g & g t ; T i t l e & l t ; / s t r i n g & g t ;  
             & l t ; / k e y & g t ;  
             & l t ; v a l u e & g t ;  
                 & l t ; i n t & g t ; 3 & l t ; / i n t & g t ;  
             & l t ; / v a l u e & g t ;  
         & l t ; / i t e m & g t ;  
         & l t ; i t e m & g t ;  
             & l t ; k e y & g t ;  
                 & l t ; s t r i n g & g t ; F i r s t N a m e & l t ; / s t r i n g & g t ;  
             & l t ; / k e y & g t ;  
             & l t ; v a l u e & g t ;  
                 & l t ; i n t & g t ; 4 & l t ; / i n t & g t ;  
             & l t ; / v a l u e & g t ;  
         & l t ; / i t e m & g t ;  
         & l t ; i t e m & g t ;  
             & l t ; k e y & g t ;  
                 & l t ; s t r i n g & g t ; M i d d l e N a m e & l t ; / s t r i n g & g t ;  
             & l t ; / k e y & g t ;  
             & l t ; v a l u e & g t ;  
                 & l t ; i n t & g t ; 5 & l t ; / i n t & g t ;  
             & l t ; / v a l u e & g t ;  
         & l t ; / i t e m & g t ;  
         & l t ; i t e m & g t ;  
             & l t ; k e y & g t ;  
                 & l t ; s t r i n g & g t ; L a s t N a m e & l t ; / s t r i n g & g t ;  
             & l t ; / k e y & g t ;  
             & l t ; v a l u e & g t ;  
                 & l t ; i n t & g t ; 6 & l t ; / i n t & g t ;  
             & l t ; / v a l u e & g t ;  
         & l t ; / i t e m & g t ;  
         & l t ; i t e m & g t ;  
             & l t ; k e y & g t ;  
                 & l t ; s t r i n g & g t ; N a m e S t y l e & l t ; / s t r i n g & g t ;  
             & l t ; / k e y & g t ;  
             & l t ; v a l u e & g t ;  
                 & l t ; i n t & g t ; 7 & l t ; / i n t & g t ;  
             & l t ; / v a l u e & g t ;  
         & l t ; / i t e m & g t ;  
         & l t ; i t e m & g t ;  
             & l t ; k e y & g t ;  
                 & l t ; s t r i n g & g t ; B i r t h D a t e & l t ; / s t r i n g & g t ;  
             & l t ; / k e y & g t ;  
             & l t ; v a l u e & g t ;  
                 & l t ; i n t & g t ; 8 & l t ; / i n t & g t ;  
             & l t ; / v a l u e & g t ;  
         & l t ; / i t e m & g t ;  
         & l t ; i t e m & g t ;  
             & l t ; k e y & g t ;  
                 & l t ; s t r i n g & g t ; M a r i t a l S t a t u s & l t ; / s t r i n g & g t ;  
             & l t ; / k e y & g t ;  
             & l t ; v a l u e & g t ;  
                 & l t ; i n t & g t ; 9 & l t ; / i n t & g t ;  
             & l t ; / v a l u e & g t ;  
         & l t ; / i t e m & g t ;  
         & l t ; i t e m & g t ;  
             & l t ; k e y & g t ;  
                 & l t ; s t r i n g & g t ; S u f f i x & l t ; / s t r i n g & g t ;  
             & l t ; / k e y & g t ;  
             & l t ; v a l u e & g t ;  
                 & l t ; i n t & g t ; 1 0 & l t ; / i n t & g t ;  
             & l t ; / v a l u e & g t ;  
         & l t ; / i t e m & g t ;  
         & l t ; i t e m & g t ;  
             & l t ; k e y & g t ;  
                 & l t ; s t r i n g & g t ; G e n d e r & l t ; / s t r i n g & g t ;  
             & l t ; / k e y & g t ;  
             & l t ; v a l u e & g t ;  
                 & l t ; i n t & g t ; 1 1 & l t ; / i n t & g t ;  
             & l t ; / v a l u e & g t ;  
         & l t ; / i t e m & g t ;  
         & l t ; i t e m & g t ;  
             & l t ; k e y & g t ;  
                 & l t ; s t r i n g & g t ; E m a i l A d d r e s s & l t ; / s t r i n g & g t ;  
             & l t ; / k e y & g t ;  
             & l t ; v a l u e & g t ;  
                 & l t ; i n t & g t ; 1 2 & l t ; / i n t & g t ;  
             & l t ; / v a l u e & g t ;  
         & l t ; / i t e m & g t ;  
         & l t ; i t e m & g t ;  
             & l t ; k e y & g t ;  
                 & l t ; s t r i n g & g t ; Y e a r l y I n c o m e & l t ; / s t r i n g & g t ;  
             & l t ; / k e y & g t ;  
             & l t ; v a l u e & g t ;  
                 & l t ; i n t & g t ; 1 3 & l t ; / i n t & g t ;  
             & l t ; / v a l u e & g t ;  
         & l t ; / i t e m & g t ;  
         & l t ; i t e m & g t ;  
             & l t ; k e y & g t ;  
                 & l t ; s t r i n g & g t ; T o t a l C h i l d r e n & l t ; / s t r i n g & g t ;  
             & l t ; / k e y & g t ;  
             & l t ; v a l u e & g t ;  
                 & l t ; i n t & g t ; 1 4 & l t ; / i n t & g t ;  
             & l t ; / v a l u e & g t ;  
         & l t ; / i t e m & g t ;  
         & l t ; i t e m & g t ;  
             & l t ; k e y & g t ;  
                 & l t ; s t r i n g & g t ; N u m b e r C h i l d r e n A t H o m e & l t ; / s t r i n g & g t ;  
             & l t ; / k e y & g t ;  
             & l t ; v a l u e & g t ;  
                 & l t ; i n t & g t ; 1 5 & l t ; / i n t & g t ;  
             & l t ; / v a l u e & g t ;  
         & l t ; / i t e m & g t ;  
         & l t ; i t e m & g t ;  
             & l t ; k e y & g t ;  
                 & l t ; s t r i n g & g t ; E n g l i s h E d u c a t i o n & l t ; / s t r i n g & g t ;  
             & l t ; / k e y & g t ;  
             & l t ; v a l u e & g t ;  
                 & l t ; i n t & g t ; 1 6 & l t ; / i n t & g t ;  
             & l t ; / v a l u e & g t ;  
         & l t ; / i t e m & g t ;  
         & l t ; i t e m & g t ;  
             & l t ; k e y & g t ;  
                 & l t ; s t r i n g & g t ; S p a n i s h E d u c a t i o n & l t ; / s t r i n g & g t ;  
             & l t ; / k e y & g t ;  
             & l t ; v a l u e & g t ;  
                 & l t ; i n t & g t ; 1 7 & l t ; / i n t & g t ;  
             & l t ; / v a l u e & g t ;  
         & l t ; / i t e m & g t ;  
         & l t ; i t e m & g t ;  
             & l t ; k e y & g t ;  
                 & l t ; s t r i n g & g t ; F r e n c h E d u c a t i o n & l t ; / s t r i n g & g t ;  
             & l t ; / k e y & g t ;  
             & l t ; v a l u e & g t ;  
                 & l t ; i n t & g t ; 1 8 & l t ; / i n t & g t ;  
             & l t ; / v a l u e & g t ;  
         & l t ; / i t e m & g t ;  
         & l t ; i t e m & g t ;  
             & l t ; k e y & g t ;  
                 & l t ; s t r i n g & g t ; E n g l i s h O c c u p a t i o n & l t ; / s t r i n g & g t ;  
             & l t ; / k e y & g t ;  
             & l t ; v a l u e & g t ;  
                 & l t ; i n t & g t ; 1 9 & l t ; / i n t & g t ;  
             & l t ; / v a l u e & g t ;  
         & l t ; / i t e m & g t ;  
         & l t ; i t e m & g t ;  
             & l t ; k e y & g t ;  
                 & l t ; s t r i n g & g t ; S p a n i s h O c c u p a t i o n & l t ; / s t r i n g & g t ;  
             & l t ; / k e y & g t ;  
             & l t ; v a l u e & g t ;  
                 & l t ; i n t & g t ; 2 0 & l t ; / i n t & g t ;  
             & l t ; / v a l u e & g t ;  
         & l t ; / i t e m & g t ;  
         & l t ; i t e m & g t ;  
             & l t ; k e y & g t ;  
                 & l t ; s t r i n g & g t ; F r e n c h O c c u p a t i o n & l t ; / s t r i n g & g t ;  
             & l t ; / k e y & g t ;  
             & l t ; v a l u e & g t ;  
                 & l t ; i n t & g t ; 2 1 & l t ; / i n t & g t ;  
             & l t ; / v a l u e & g t ;  
         & l t ; / i t e m & g t ;  
         & l t ; i t e m & g t ;  
             & l t ; k e y & g t ;  
                 & l t ; s t r i n g & g t ; H o u s e O w n e r F l a g & l t ; / s t r i n g & g t ;  
             & l t ; / k e y & g t ;  
             & l t ; v a l u e & g t ;  
                 & l t ; i n t & g t ; 2 2 & l t ; / i n t & g t ;  
             & l t ; / v a l u e & g t ;  
         & l t ; / i t e m & g t ;  
         & l t ; i t e m & g t ;  
             & l t ; k e y & g t ;  
                 & l t ; s t r i n g & g t ; N u m b e r C a r s O w n e d & l t ; / s t r i n g & g t ;  
             & l t ; / k e y & g t ;  
             & l t ; v a l u e & g t ;  
                 & l t ; i n t & g t ; 2 3 & l t ; / i n t & g t ;  
             & l t ; / v a l u e & g t ;  
         & l t ; / i t e m & g t ;  
         & l t ; i t e m & g t ;  
             & l t ; k e y & g t ;  
                 & l t ; s t r i n g & g t ; A d d r e s s L i n e 1 & l t ; / s t r i n g & g t ;  
             & l t ; / k e y & g t ;  
             & l t ; v a l u e & g t ;  
                 & l t ; i n t & g t ; 2 4 & l t ; / i n t & g t ;  
             & l t ; / v a l u e & g t ;  
         & l t ; / i t e m & g t ;  
         & l t ; i t e m & g t ;  
             & l t ; k e y & g t ;  
                 & l t ; s t r i n g & g t ; A d d r e s s L i n e 2 & l t ; / s t r i n g & g t ;  
             & l t ; / k e y & g t ;  
             & l t ; v a l u e & g t ;  
                 & l t ; i n t & g t ; 2 5 & l t ; / i n t & g t ;  
             & l t ; / v a l u e & g t ;  
         & l t ; / i t e m & g t ;  
         & l t ; i t e m & g t ;  
             & l t ; k e y & g t ;  
                 & l t ; s t r i n g & g t ; P h o n e & l t ; / s t r i n g & g t ;  
             & l t ; / k e y & g t ;  
             & l t ; v a l u e & g t ;  
                 & l t ; i n t & g t ; 2 6 & l t ; / i n t & g t ;  
             & l t ; / v a l u e & g t ;  
         & l t ; / i t e m & g t ;  
         & l t ; i t e m & g t ;  
             & l t ; k e y & g t ;  
                 & l t ; s t r i n g & g t ; D a t e F i r s t P u r c h a s e & l t ; / s t r i n g & g t ;  
             & l t ; / k e y & g t ;  
             & l t ; v a l u e & g t ;  
                 & l t ; i n t & g t ; 2 7 & l t ; / i n t & g t ;  
             & l t ; / v a l u e & g t ;  
         & l t ; / i t e m & g t ;  
         & l t ; i t e m & g t ;  
             & l t ; k e y & g t ;  
                 & l t ; s t r i n g & g t ; C o m m u t e D i s t a n c e & l t ; / s t r i n g & g t ;  
             & l t ; / k e y & g t ;  
             & l t ; v a l u e & g t ;  
                 & l t ; i n t & g t ; 2 8 & l t ; / i n t & g t ;  
             & l t ; / v a l u e & g t ;  
         & l t ; / i t e m & g t ;  
     & l t ; / C o l u m n D i s p l a y I n d e x & g t ;  
     & l t ; C o l u m n F r o z e n   / & g t ;  
     & l t ; C o l u m n C h e c k e d & g t ;  
         & l t ; i t e m & g t ;  
             & l t ; k e y & g t ;  
                 & l t ; s t r i n g & g t ; C u s t o m e r A l t e r n a t e K e y & l t ; / s t r i n g & g t ; 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 & l t ; s t r i n g & g t ; T i t l e & l t ; / s t r i n g & g t ; 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 & l t ; s t r i n g & g t ; S p a n i s h E d u c a t i o n & l t ; / s t r i n g & g t ; 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 & l t ; s t r i n g & g t ; F r e n c h E d u c a t i o n & l t ; / s t r i n g & g t ; 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 & l t ; s t r i n g & g t ; S p a n i s h O c c u p a t i o n & l t ; / s t r i n g & g t ; 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 & l t ; s t r i n g & g t ; F r e n c h O c c u p a t i o n & l t ; / s t r i n g & g t ; 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 & l t ; / C o l u m n C h e c k e d & g t ;  
     & l t ; C o l u m n F i l t e r   / & g t ;  
     & l t ; S e l e c t i o n F i l t e r   / & g t ;  
     & l t ; F i l t e r P a r a m e t e r s   / & g t ;  
     & l t ; I s S o r t D e s c e n d i n g & g t ; f a l s e & l t ; / I s S o r t D e s c e n d i n g & g t ;  
 & l t ; / T a b l e W i d g e t G r i d S e r i a l i z a t i o n & g t ; ] ] & g t ; & l t ; / A n n o t a t i o n C o n t e n t & g t ; & l t ; / G e m i n i & g t ; < / V a l u e > < / A n n o t a t i o n > < A n n o t a t i o n > < N a m e > Q u e r y E d i t o r S e r i a l i z a t i o n < / N a m e > < / A n n o t a t i o n > < A n n o t a t i o n > < N a m e > I s Q u e r y E d i t o r U s e d < / N a m e > < V a l u e > F a l s e < / V a l u e > < / A n n o t a t i o n > < / A n n o t a t i o n s > < S o u r c e   x s i : t y p e = " D a t a S o u r c e V i e w B i n d i n g " > < D a t a S o u r c e V i e w I D > S a n d b o x < / D a t a S o u r c e V i e w I D > < / S o u r c e > < U n k n o w n M e m b e r   v a l u e n s = " d d l 2 0 0 _ 2 0 0 " > A u t o m a t i c N u l l < / U n k n o w n M e m b e r > < E r r o r C o n f i g u r a t i o n > < K e y N o t F o u n d > I g n o r e E r r o r < / K e y N o t F o u n d > < K e y D u p l i c a t e > R e p o r t A n d S t o p < / K e y D u p l i c a t e > < N u l l K e y N o t A l l o w e d > R e p o r t A n d S t o p < / N u l l K e y N o t A l l o w e d > < / E r r o r C o n f i g u r a t i o n > < S t o r a g e M o d e   v a l u e n s = " d d l 2 0 0 _ 2 0 0 " > I n M e m o r y < / S t o r a g e M o d e > < L a n g u a g e > 1 0 3 3 < / L a n g u a g e > < U n k n o w n M e m b e r N a m e > U n k n o w n < / U n k n o w n M e m b e r N a m e > < A t t r i b u t e s > < A t t r i b u t e > < I D > R o w N u m b e r < / I D > < N a m e > R o w N u m b e r < / N a m e > < T y p e   v a l u e n s = " d d l 2 0 0 _ 2 0 0 " > R o w N u m b e r < / T y p e > < U s a g e > K e y < / U s a g e > < K e y C o l u m n s > < K e y C o l u m n > < D a t a T y p e > I n t e g e r < / D a t a T y p e > < D a t a S i z e > 4 < / D a t a S i z e > < N u l l P r o c e s s i n g > E r r o r < / N u l l P r o c e s s i n g > < S o u r c e   x s i : t y p e = " d d l 2 0 0 _ 2 0 0 : R o w N u m b e r B i n d i n g "   / > < / K e y C o l u m n > < / K e y C o l u m n s > < N a m e C o l u m n > < D a t a T y p e > W C h a r < / D a t a T y p e > < D a t a S i z e > 4 < / D a t a S i z e > < N u l l P r o c e s s i n g > Z e r o O r B l a n k < / N u l l P r o c e s s i n g > < S o u r c e   x s i : t y p e = " d d l 2 0 0 _ 2 0 0 : R o w N u m b e r B i n d i n g "   / > < / N a m e C o l u m n > < A t t r i b u t e R e l a t i o n s h i p s > < A t t r i b u t e R e l a t i o n s h i p > < A t t r i b u t e I D > C u s t o m e r K e y < / A t t r i b u t e I D > < C a r d i n a l i t y > O n e < / C a r d i n a l i t y > < O v e r r i d e B e h a v i o r > N o n e < / O v e r r i d e B e h a v i o r > < N a m e > C u s t o m e r K e y < / N a m e > < / A t t r i b u t e R e l a t i o n s h i p > < A t t r i b u t e R e l a t i o n s h i p > < A t t r i b u t e I D > G e o g r a p h y K e y < / A t t r i b u t e I D > < O v e r r i d e B e h a v i o r > N o n e < / O v e r r i d e B e h a v i o r > < N a m e > G e o g r a p h y K e y < / N a m e > < / A t t r i b u t e R e l a t i o n s h i p > < A t t r i b u t e R e l a t i o n s h i p > < A t t r i b u t e I D > F i r s t N a m e < / A t t r i b u t e I D > < O v e r r i d e B e h a v i o r > N o n e < / O v e r r i d e B e h a v i o r > < N a m e > F i r s t N a m e < / N a m e > < / A t t r i b u t e R e l a t i o n s h i p > < A t t r i b u t e R e l a t i o n s h i p > < A t t r i b u t e I D > M i d d l e N a m e < / A t t r i b u t e I D > < O v e r r i d e B e h a v i o r > N o n e < / O v e r r i d e B e h a v i o r > < N a m e > M i d d l e N a m e < / N a m e > < / A t t r i b u t e R e l a t i o n s h i p > < A t t r i b u t e R e l a t i o n s h i p > < A t t r i b u t e I D > L a s t N a m e < / A t t r i b u t e I D > < O v e r r i d e B e h a v i o r > N o n e < / O v e r r i d e B e h a v i o r > < N a m e > L a s t N a m e < / N a m e > < / A t t r i b u t e R e l a t i o n s h i p > < A t t r i b u t e R e l a t i o n s h i p > < A t t r i b u t e I D > N a m e S t y l e < / A t t r i b u t e I D > < O v e r r i d e B e h a v i o r > N o n e < / O v e r r i d e B e h a v i o r > < N a m e > N a m e S t y l e < / N a m e > < / A t t r i b u t e R e l a t i o n s h i p > < A t t r i b u t e R e l a t i o n s h i p > < A t t r i b u t e I D > B i r t h D a t e < / A t t r i b u t e I D > < O v e r r i d e B e h a v i o r > N o n e < / O v e r r i d e B e h a v i o r > < N a m e > B i r t h D a t e < / N a m e > < / A t t r i b u t e R e l a t i o n s h i p > < A t t r i b u t e R e l a t i o n s h i p > < A t t r i b u t e I D > M a r i t a l S t a t u s < / A t t r i b u t e I D > < O v e r r i d e B e h a v i o r > N o n e < / O v e r r i d e B e h a v i o r > < N a m e > M a r i t a l S t a t u s < / N a m e > < / A t t r i b u t e R e l a t i o n s h i p > < A t t r i b u t e R e l a t i o n s h i p > < A t t r i b u t e I D > S u f f i x < / A t t r i b u t e I D > < O v e r r i d e B e h a v i o r > N o n e < / O v e r r i d e B e h a v i o r > < N a m e > S u f f i x < / N a m e > < / A t t r i b u t e R e l a t i o n s h i p > < A t t r i b u t e R e l a t i o n s h i p > < A t t r i b u t e I D > G e n d e r < / A t t r i b u t e I D > < O v e r r i d e B e h a v i o r > N o n e < / O v e r r i d e B e h a v i o r > < N a m e > G e n d e r < / N a m e > < / A t t r i b u t e R e l a t i o n s h i p > < A t t r i b u t e R e l a t i o n s h i p > < A t t r i b u t e I D > E m a i l A d d r e s s < / A t t r i b u t e I D > < O v e r r i d e B e h a v i o r > N o n e < / O v e r r i d e B e h a v i o r > < N a m e > E m a i l A d d r e s s < / N a m e > < / A t t r i b u t e R e l a t i o n s h i p > < A t t r i b u t e R e l a t i o n s h i p > < A t t r i b u t e I D > Y e a r l y I n c o m e < / A t t r i b u t e I D > < O v e r r i d e B e h a v i o r > N o n e < / O v e r r i d e B e h a v i o r > < N a m e > Y e a r l y I n c o m e < / N a m e > < / A t t r i b u t e R e l a t i o n s h i p > < A t t r i b u t e R e l a t i o n s h i p > < A t t r i b u t e I D > T o t a l C h i l d r e n < / A t t r i b u t e I D > < O v e r r i d e B e h a v i o r > N o n e < / O v e r r i d e B e h a v i o r > < N a m e > T o t a l C h i l d r e n < / N a m e > < / A t t r i b u t e R e l a t i o n s h i p > < A t t r i b u t e R e l a t i o n s h i p > < A t t r i b u t e I D > N u m b e r C h i l d r e n A t H o m e < / A t t r i b u t e I D > < O v e r r i d e B e h a v i o r > N o n e < / O v e r r i d e B e h a v i o r > < N a m e > N u m b e r C h i l d r e n A t H o m e < / N a m e > < / A t t r i b u t e R e l a t i o n s h i p > < A t t r i b u t e R e l a t i o n s h i p > < A t t r i b u t e I D > E n g l i s h E d u c a t i o n < / A t t r i b u t e I D > < O v e r r i d e B e h a v i o r > N o n e < / O v e r r i d e B e h a v i o r > < N a m e > E n g l i s h E d u c a t i o n < / N a m e > < / A t t r i b u t e R e l a t i o n s h i p > < A t t r i b u t e R e l a t i o n s h i p > < A t t r i b u t e I D > E n g l i s h O c c u p a t i o n < / A t t r i b u t e I D > < O v e r r i d e B e h a v i o r > N o n e < / O v e r r i d e B e h a v i o r > < N a m e > E n g l i s h O c c u p a t i o n < / N a m e > < / A t t r i b u t e R e l a t i o n s h i p > < A t t r i b u t e R e l a t i o n s h i p > < A t t r i b u t e I D > H o u s e O w n e r F l a g < / A t t r i b u t e I D > < O v e r r i d e B e h a v i o r > N o n e < / O v e r r i d e B e h a v i o r > < N a m e > H o u s e O w n e r F l a g < / N a m e > < / A t t r i b u t e R e l a t i o n s h i p > < A t t r i b u t e R e l a t i o n s h i p > < A t t r i b u t e I D > N u m b e r C a r s O w n e d < / A t t r i b u t e I D > < O v e r r i d e B e h a v i o r > N o n e < / O v e r r i d e B e h a v i o r > < N a m e > N u m b e r C a r s O w n e d < / N a m e > < / A t t r i b u t e R e l a t i o n s h i p > < A t t r i b u t e R e l a t i o n s h i p > < A t t r i b u t e I D > A d d r e s s L i n e 1 < / A t t r i b u t e I D > < O v e r r i d e B e h a v i o r > N o n e < / O v e r r i d e B e h a v i o r > < N a m e > A d d r e s s L i n e 1 < / N a m e > < / A t t r i b u t e R e l a t i o n s h i p > < A t t r i b u t e R e l a t i o n s h i p > < A t t r i b u t e I D > A d d r e s s L i n e 2 < / A t t r i b u t e I D > < O v e r r i d e B e h a v i o r > N o n e < / O v e r r i d e B e h a v i o r > < N a m e > A d d r e s s L i n e 2 < / N a m e > < / A t t r i b u t e R e l a t i o n s h i p > < A t t r i b u t e R e l a t i o n s h i p > < A t t r i b u t e I D > P h o n e < / A t t r i b u t e I D > < O v e r r i d e B e h a v i o r > N o n e < / O v e r r i d e B e h a v i o r > < N a m e > P h o n e < / N a m e > < / A t t r i b u t e R e l a t i o n s h i p > < A t t r i b u t e R e l a t i o n s h i p > < A t t r i b u t e I D > D a t e F i r s t P u r c h a s e < / A t t r i b u t e I D > < O v e r r i d e B e h a v i o r > N o n e < / O v e r r i d e B e h a v i o r > < N a m e > D a t e F i r s t P u r c h a s e < / N a m e > < / A t t r i b u t e R e l a t i o n s h i p > < A t t r i b u t e R e l a t i o n s h i p > < A t t r i b u t e I D > C o m m u t e D i s t a n c e < / A t t r i b u t e I D > < O v e r r i d e B e h a v i o r > N o n e < / O v e r r i d e B e h a v i o r > < N a m e > C o m m u t e D i s t a n c e < / N a m e > < / A t t r i b u t e R e l a t i o n s h i p > < / A t t r i b u t e R e l a t i o n s h i p s > < O r d e r B y > K e y < / O r d e r B y > < A t t r i b u t e H i e r a r c h y V i s i b l e > f a l s e < / A t t r i b u t e H i e r a r c h y V i s i b l e > < / A t t r i b u t e > < A t t r i b u t e > < A n n o t a t i o n s > < A n n o t a t i o n > < N a m e > F o r m a t < / N a m e > < V a l u e > < F o r m a t   F o r m a t = " G e n e r a l "   x m l n s = " "   / > < / V a l u e > < / A n n o t a t i o n > < / A n n o t a t i o n s > < I D > C u s t o m e r K e y < / I D > < N a m e > C u s t o m e r K e y < / N a m e > < K e y C o l u m n s > < K e y C o l u m n > < D a t a T y p e > B i g I n t < / D a t a T y p e > < D a t a S i z e > - 1 < / D a t a S i z e > < N u l l P r o c e s s i n g > E r r o r 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 C u s t o m e r K e y < / C o l u m n I D > < / S o u r c e > < / K e y C o l u m n > < / K e y C o l u m n s > < N a m e C o l u m n > < D a t a T y p e > W C h a r < / D a t a T y p e > < D a t a S i z e > - 1 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 C u s t o m e r K e y 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G e n e r a l "   x m l n s = " "   / > < / V a l u e > < / A n n o t a t i o n > < / A n n o t a t i o n s > < I D > G e o g r a p h y K e y < / I D > < N a m e > G e o g r a p h y K e y < / N a m e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 G e o g r a p h y K e y < / C o l u m n I D > < / S o u r c e > < / K e y C o l u m n > < / K e y C o l u m n s > < N a m e C o l u m n > < D a t a T y p e > W C h a r < / D a t a T y p e > < D a t a S i z e > - 1 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 G e o g r a p h y K e y 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T e x t "   x m l n s = " "   / > < / V a l u e > < / A n n o t a t i o n > < / A n n o t a t i o n s > < I D > F i r s t N a m e < / I D > < N a m e > F i r s t N a m e < / N a m e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 F i r s t N a m e < / C o l u m n I D > < / S o u r c e > < / K e y C o l u m n > < / K e y C o l u m n s > < N a m e C o l u m n > < D a t a T y p e > W C h a r < / D a t a T y p e > < D a t a S i z e > 1 3 1 0 7 2 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 F i r s t N a m e 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T e x t "   x m l n s = " "   / > < / V a l u e > < / A n n o t a t i o n > < / A n n o t a t i o n s > < I D > M i d d l e N a m e < / I D > < N a m e > M i d d l e N a m e < / N a m e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 M i d d l e N a m e < / C o l u m n I D > < / S o u r c e > < / K e y C o l u m n > < / K e y C o l u m n s > < N a m e C o l u m n > < D a t a T y p e > W C h a r < / D a t a T y p e > < D a t a S i z e > 1 3 1 0 7 2 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 M i d d l e N a m e 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T e x t "   x m l n s = " "   / > < / V a l u e > < / A n n o t a t i o n > < / A n n o t a t i o n s > < I D > L a s t N a m e < / I D > < N a m e > L a s t N a m e < / N a m e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 L a s t N a m e < / C o l u m n I D > < / S o u r c e > < / K e y C o l u m n > < / K e y C o l u m n s > < N a m e C o l u m n > < D a t a T y p e > W C h a r < / D a t a T y p e > < D a t a S i z e > 1 3 1 0 7 2 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 L a s t N a m e 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B o o l e a n "   x m l n s = " "   / > < / V a l u e > < / A n n o t a t i o n > < / A n n o t a t i o n s > < I D > N a m e S t y l e < / I D > < N a m e > N a m e S t y l e < / N a m e > < K e y C o l u m n s > < K e y C o l u m n > < D a t a T y p e > B o o l e a n 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 N a m e S t y l e < / C o l u m n I D > < / S o u r c e > < / K e y C o l u m n > < / K e y C o l u m n s > < N a m e C o l u m n > < D a t a T y p e > W C h a r < / D a t a T y p e > < D a t a S i z e > - 1 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 N a m e S t y l e < / C o l u m n I D > < / S o u r c e > < / N a m e C o l u m n > < O r d e r B y > K e y < / O r d e r B y > < d d l 3 0 0 _ 3 0 0 : F o r m a t S t r i n g > " T R U E " ; " T R U E " ; " F A L S E " < / d d l 3 0 0 _ 3 0 0 : F o r m a t S t r i n g > < / A t t r i b u t e > < A t t r i b u t e > < A n n o t a t i o n s > < A n n o t a t i o n > < N a m e > F o r m a t < / N a m e > < V a l u e > < F o r m a t   F o r m a t = " D a t e T i m e G e n e r a l "   x m l n s = " "   / > < / V a l u e > < / A n n o t a t i o n > < / A n n o t a t i o n s > < I D > B i r t h D a t e < / I D > < N a m e > B i r t h D a t e < / N a m e > < K e y C o l u m n s > < K e y C o l u m n > < D a t a T y p e > D a t e 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 B i r t h D a t e < / C o l u m n I D > < / S o u r c e > < / K e y C o l u m n > < / K e y C o l u m n s > < N a m e C o l u m n > < D a t a T y p e > W C h a r < / D a t a T y p e > < D a t a S i z e > - 1 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 B i r t h D a t e < / C o l u m n I D > < / S o u r c e > < / N a m e C o l u m n > < O r d e r B y > K e y < / O r d e r B y > < d d l 3 0 0 _ 3 0 0 : F o r m a t S t r i n g > G e n e r a l   D a t e < / d d l 3 0 0 _ 3 0 0 : F o r m a t S t r i n g > < / A t t r i b u t e > < A t t r i b u t e > < A n n o t a t i o n s > < A n n o t a t i o n > < N a m e > F o r m a t < / N a m e > < V a l u e > < F o r m a t   F o r m a t = " T e x t "   x m l n s = " "   / > < / V a l u e > < / A n n o t a t i o n > < / A n n o t a t i o n s > < I D > M a r i t a l S t a t u s < / I D > < N a m e > M a r i t a l S t a t u s < / N a m e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 M a r i t a l S t a t u s < / C o l u m n I D > < / S o u r c e > < / K e y C o l u m n > < / K e y C o l u m n s > < N a m e C o l u m n > < D a t a T y p e > W C h a r < / D a t a T y p e > < D a t a S i z e > 1 3 1 0 7 2 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 M a r i t a l S t a t u s 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T e x t "   x m l n s = " "   / > < / V a l u e > < / A n n o t a t i o n > < / A n n o t a t i o n s > < I D > S u f f i x < / I D > < N a m e > S u f f i x < / N a m e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 S u f f i x < / C o l u m n I D > < / S o u r c e > < / K e y C o l u m n > < / K e y C o l u m n s > < N a m e C o l u m n > < D a t a T y p e > W C h a r < / D a t a T y p e > < D a t a S i z e > 1 3 1 0 7 2 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 S u f f i x 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T e x t "   x m l n s = " "   / > < / V a l u e > < / A n n o t a t i o n > < / A n n o t a t i o n s > < I D > G e n d e r < / I D > < N a m e > G e n d e r < / N a m e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 G e n d e r < / C o l u m n I D > < / S o u r c e > < / K e y C o l u m n > < / K e y C o l u m n s > < N a m e C o l u m n > < D a t a T y p e > W C h a r < / D a t a T y p e > < D a t a S i z e > 1 3 1 0 7 2 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 G e n d e r 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T e x t "   x m l n s = " "   / > < / V a l u e > < / A n n o t a t i o n > < / A n n o t a t i o n s > < I D > E m a i l A d d r e s s < / I D > < N a m e > E m a i l A d d r e s s < / N a m e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 E m a i l A d d r e s s < / C o l u m n I D > < / S o u r c e > < / K e y C o l u m n > < / K e y C o l u m n s > < N a m e C o l u m n > < D a t a T y p e > W C h a r < / D a t a T y p e > < D a t a S i z e > 1 3 1 0 7 2 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 E m a i l A d d r e s s 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C u r r e n c y G e n e r a l "   T h o u s a n d S e p a r a t o r = " T r u e "   x m l n s = " " > < C u r r e n c y   L C I D = " 1 0 3 3 "   D i s p l a y N a m e = " $ "   S y m b o l = " $ "   P o s i t i v e P a t t e r n = " 0 "   N e g a t i v e P a t t e r n = " 0 "   / > < / F o r m a t > < / V a l u e > < / A n n o t a t i o n > < / A n n o t a t i o n s > < I D > Y e a r l y I n c o m e < / I D > < N a m e > Y e a r l y I n c o m e < / N a m e > < K e y C o l u m n s > < K e y C o l u m n > < D a t a T y p e > C u r r e n c y 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 Y e a r l y I n c o m e < / C o l u m n I D > < / S o u r c e > < / K e y C o l u m n > < / K e y C o l u m n s > < N a m e C o l u m n > < D a t a T y p e > W C h a r < / D a t a T y p e > < D a t a S i z e > - 1 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 Y e a r l y I n c o m e < / C o l u m n I D > < / S o u r c e > < / N a m e C o l u m n > < O r d e r B y > K e y < / O r d e r B y > < d d l 3 0 0 _ 3 0 0 : F o r m a t S t r i n g > \ $ # , 0 . # # # # # # # # # # # # # # # ; ( \ $ # , 0 . # # # # # # # # # # # # # # # ) ; \ $ # , 0 . # # # # # # # # # # # # # # # < / d d l 3 0 0 _ 3 0 0 : F o r m a t S t r i n g > < / A t t r i b u t e > < A t t r i b u t e > < A n n o t a t i o n s > < A n n o t a t i o n > < N a m e > F o r m a t < / N a m e > < V a l u e > < F o r m a t   F o r m a t = " G e n e r a l "   x m l n s = " "   / > < / V a l u e > < / A n n o t a t i o n > < / A n n o t a t i o n s > < I D > T o t a l C h i l d r e n < / I D > < N a m e > T o t a l C h i l d r e n < / N a m e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 T o t a l C h i l d r e n < / C o l u m n I D > < / S o u r c e > < / K e y C o l u m n > < / K e y C o l u m n s > < N a m e C o l u m n > < D a t a T y p e > W C h a r < / D a t a T y p e > < D a t a S i z e > - 1 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 T o t a l C h i l d r e n 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G e n e r a l "   x m l n s = " "   / > < / V a l u e > < / A n n o t a t i o n > < / A n n o t a t i o n s > < I D > N u m b e r C h i l d r e n A t H o m e < / I D > < N a m e > N u m b e r C h i l d r e n A t H o m e < / N a m e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 N u m b e r C h i l d r e n A t H o m e < / C o l u m n I D > < / S o u r c e > < / K e y C o l u m n > < / K e y C o l u m n s > < N a m e C o l u m n > < D a t a T y p e > W C h a r < / D a t a T y p e > < D a t a S i z e > - 1 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 N u m b e r C h i l d r e n A t H o m e 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T e x t "   x m l n s = " "   / > < / V a l u e > < / A n n o t a t i o n > < / A n n o t a t i o n s > < I D > E n g l i s h E d u c a t i o n < / I D > < N a m e > E n g l i s h E d u c a t i o n < / N a m e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 E n g l i s h E d u c a t i o n < / C o l u m n I D > < / S o u r c e > < / K e y C o l u m n > < / K e y C o l u m n s > < N a m e C o l u m n > < D a t a T y p e > W C h a r < / D a t a T y p e > < D a t a S i z e > 1 3 1 0 7 2 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 E n g l i s h E d u c a t i o n 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T e x t "   x m l n s = " "   / > < / V a l u e > < / A n n o t a t i o n > < / A n n o t a t i o n s > < I D > E n g l i s h O c c u p a t i o n < / I D > < N a m e > E n g l i s h O c c u p a t i o n < / N a m e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 E n g l i s h O c c u p a t i o n < / C o l u m n I D > < / S o u r c e > < / K e y C o l u m n > < / K e y C o l u m n s > < N a m e C o l u m n > < D a t a T y p e > W C h a r < / D a t a T y p e > < D a t a S i z e > 1 3 1 0 7 2 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 E n g l i s h O c c u p a t i o n 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G e n e r a l "   x m l n s = " "   / > < / V a l u e > < / A n n o t a t i o n > < / A n n o t a t i o n s > < I D > H o u s e O w n e r F l a g < / I D > < N a m e > H o u s e O w n e r F l a g < / N a m e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 H o u s e O w n e r F l a g < / C o l u m n I D > < / S o u r c e > < / K e y C o l u m n > < / K e y C o l u m n s > < N a m e C o l u m n > < D a t a T y p e > W C h a r < / D a t a T y p e > < D a t a S i z e > - 1 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 H o u s e O w n e r F l a g 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G e n e r a l "   x m l n s = " "   / > < / V a l u e > < / A n n o t a t i o n > < / A n n o t a t i o n s > < I D > N u m b e r C a r s O w n e d < / I D > < N a m e > N u m b e r C a r s O w n e d < / N a m e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 N u m b e r C a r s O w n e d < / C o l u m n I D > < / S o u r c e > < / K e y C o l u m n > < / K e y C o l u m n s > < N a m e C o l u m n > < D a t a T y p e > W C h a r < / D a t a T y p e > < D a t a S i z e > - 1 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 N u m b e r C a r s O w n e d 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T e x t "   x m l n s = " "   / > < / V a l u e > < / A n n o t a t i o n > < / A n n o t a t i o n s > < I D > A d d r e s s L i n e 1 < / I D > < N a m e > A d d r e s s L i n e 1 < / N a m e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 A d d r e s s L i n e 1 < / C o l u m n I D > < / S o u r c e > < / K e y C o l u m n > < / K e y C o l u m n s > < N a m e C o l u m n > < D a t a T y p e > W C h a r < / D a t a T y p e > < D a t a S i z e > 1 3 1 0 7 2 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 A d d r e s s L i n e 1 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T e x t "   x m l n s = " "   / > < / V a l u e > < / A n n o t a t i o n > < / A n n o t a t i o n s > < I D > A d d r e s s L i n e 2 < / I D > < N a m e > A d d r e s s L i n e 2 < / N a m e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 A d d r e s s L i n e 2 < / C o l u m n I D > < / S o u r c e > < / K e y C o l u m n > < / K e y C o l u m n s > < N a m e C o l u m n > < D a t a T y p e > W C h a r < / D a t a T y p e > < D a t a S i z e > 1 3 1 0 7 2 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 A d d r e s s L i n e 2 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T e x t "   x m l n s = " "   / > < / V a l u e > < / A n n o t a t i o n > < / A n n o t a t i o n s > < I D > P h o n e < / I D > < N a m e > P h o n e < / N a m e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 P h o n e < / C o l u m n I D > < / S o u r c e > < / K e y C o l u m n > < / K e y C o l u m n s > < N a m e C o l u m n > < D a t a T y p e > W C h a r < / D a t a T y p e > < D a t a S i z e > 1 3 1 0 7 2 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 P h o n e 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D a t e T i m e G e n e r a l "   x m l n s = " "   / > < / V a l u e > < / A n n o t a t i o n > < / A n n o t a t i o n s > < I D > D a t e F i r s t P u r c h a s e < / I D > < N a m e > D a t e F i r s t P u r c h a s e < / N a m e > < K e y C o l u m n s > < K e y C o l u m n > < D a t a T y p e > D a t e 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 D a t e F i r s t P u r c h a s e < / C o l u m n I D > < / S o u r c e > < / K e y C o l u m n > < / K e y C o l u m n s > < N a m e C o l u m n > < D a t a T y p e > W C h a r < / D a t a T y p e > < D a t a S i z e > - 1 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 D a t e F i r s t P u r c h a s e < / C o l u m n I D > < / S o u r c e > < / N a m e C o l u m n > < O r d e r B y > K e y < / O r d e r B y > < d d l 3 0 0 _ 3 0 0 : F o r m a t S t r i n g > G e n e r a l   D a t e < / d d l 3 0 0 _ 3 0 0 : F o r m a t S t r i n g > < / A t t r i b u t e > < A t t r i b u t e > < A n n o t a t i o n s > < A n n o t a t i o n > < N a m e > F o r m a t < / N a m e > < V a l u e > < F o r m a t   F o r m a t = " T e x t "   x m l n s = " "   / > < / V a l u e > < / A n n o t a t i o n > < / A n n o t a t i o n s > < I D > C o m m u t e D i s t a n c e < / I D > < N a m e > C o m m u t e D i s t a n c e < / N a m e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 C o m m u t e D i s t a n c e < / C o l u m n I D > < / S o u r c e > < / K e y C o l u m n > < / K e y C o l u m n s > < N a m e C o l u m n > < D a t a T y p e > W C h a r < / D a t a T y p e > < D a t a S i z e > 1 3 1 0 7 2 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 C o m m u t e D i s t a n c e < / C o l u m n I D > < / S o u r c e > < / N a m e C o l u m n > < O r d e r B y > K e y < / O r d e r B y > < / A t t r i b u t e > < / A t t r i b u t e s > < P r o a c t i v e C a c h i n g > < S i l e n c e I n t e r v a l > - P T 1 S < / S i l e n c e I n t e r v a l > < L a t e n c y > - P T 1 S < / L a t e n c y > < S i l e n c e O v e r r i d e I n t e r v a l > - P T 1 S < / S i l e n c e O v e r r i d e I n t e r v a l > < F o r c e R e b u i l d I n t e r v a l > - P T 1 S < / F o r c e R e b u i l d I n t e r v a l > < S o u r c e   x s i : t y p e = " P r o a c t i v e C a c h i n g I n h e r i t e d B i n d i n g "   / > < / P r o a c t i v e C a c h i n g > < / D i m e n s i o n > < D i m e n s i o n > < I D > 0 4 0 d 1 c 0 3 - f 1 f 4 - 4 5 d 6 - 9 4 c c - 8 c 1 c d 1 a 8 e 8 f 4 < / I D > < N a m e > S a l e s < / N a m e > < A n n o t a t i o n s > < A n n o t a t i o n > < N a m e > T a b l e W i d g e t S e r i a l i z a t i o n < / N a m e > < V a l u e > & l t ; ? x m l   v e r s i o n = " 1 . 0 "   e n c o d i n g = " U T F - 1 6 " ? & g t ; & l t ; G e m i n i   x m l n s = " T a b l e W i d g e t S e r i a l i z a t i o n " & g t ; & l t ; A n n o t a t i o n C o n t e n t & g t ; & l t ; ! [ C D A T A [ & l t ; ? x m l   v e r s i o n = " 1 . 0 " ? & g t ;  
 & l t ; T a b l e W i d g e t G r i d S e r i a l i z a t i o n   x m l n s : x s d = " h t t p : / / w w w . w 3 . o r g / 2 0 0 1 / X M L S c h e m a "   x m l n s : x s i = " h t t p : / / w w w . w 3 . o r g / 2 0 0 1 / X M L S c h e m a - i n s t a n c e " & g t ;  
     & l t ; C o l u m n S u g g e s t e d T y p e   / & g t ;  
     & l t ; C o l u m n F o r m a t & g t ;  
         & l t ; i t e m & g t ;  
             & l t ; k e y & g t ;  
                 & l t ; s t r i n g & g t ; P r o d u c t K e y & l t ; / s t r i n g & g t ;  
             & l t ; / k e y & g t ;  
             & l t ; v a l u e & g t ;  
                 & l t ; s t r i n g & g t ; G e n e r a l & l t ; / s t r i n g & g t ;  
             & l t ; / v a l u e & g t ;  
         & l t ; / i t e m & g t ;  
         & l t ; i t e m & g t ;  
             & l t ; k e y & g t ;  
                 & l t ; s t r i n g & g t ; O r d e r D a t e & l t ; / s t r i n g & g t ;  
             & l t ; / k e y & g t ;  
             & l t ; v a l u e & g t ;  
                 & l t ; s t r i n g & g t ; D a t e S h o r t D a t e P a t t e r n & l t ; / s t r i n g & g t ;  
             & l t ; / v a l u e & g t ;  
         & l t ; / i t e m & g t ;  
         & l t ; i t e m & g t ;  
             & l t ; k e y & g t ;  
                 & l t ; s t r i n g & g t ; O r d e r D a t e K e y & l t ; / s t r i n g & g t ;  
             & l t ; / k e y & g t ;  
             & l t ; v a l u e & g t ;  
                 & l t ; s t r i n g & g t ; G e n e r a l & l t ; / s t r i n g & g t ;  
             & l t ; / v a l u e & g t ;  
         & l t ; / i t e m & g t ;  
         & l t ; i t e m & g t ;  
             & l t ; k e y & g t ;  
                 & l t ; s t r i n g & g t ; D u e D a t e K e y & l t ; / s t r i n g & g t ;  
             & l t ; / k e y & g t ;  
             & l t ; v a l u e & g t ;  
                 & l t ; s t r i n g & g t ; G e n e r a l & l t ; / s t r i n g & g t ;  
             & l t ; / v a l u e & g t ;  
         & l t ; / i t e m & g t ;  
         & l t ; i t e m & g t ;  
             & l t ; k e y & g t ;  
                 & l t ; s t r i n g & g t ; S h i p D a t e K e y & l t ; / s t r i n g & g t ;  
             & l t ; / k e y & g t ;  
             & l t ; v a l u e & g t ;  
                 & l t ; s t r i n g & g t ; G e n e r a l & l t ; / s t r i n g & g t ;  
             & l t ; / v a l u e & g t ;  
         & l t ; / i t e m & g t ;  
         & l t ; i t e m & g t ;  
             & l t ; k e y & g t ;  
                 & l t ; s t r i n g & g t ; C u s t o m e r K e y & l t ; / s t r i n g & g t ;  
             & l t ; / k e y & g t ;  
             & l t ; v a l u e & g t ;  
                 & l t ; s t r i n g & g t ; G e n e r a l & l t ; / s t r i n g & g t ;  
             & l t ; / v a l u e & g t ;  
         & l t ; / i t e m & g t ;  
         & l t ; i t e m & g t ;  
             & l t ; k e y & g t ;  
                 & l t ; s t r i n g & g t ; P r o m o t i o n K e y & l t ; / s t r i n g & g t ;  
             & l t ; / k e y & g t ;  
             & l t ; v a l u e & g t ;  
                 & l t ; s t r i n g & g t ; G e n e r a l & l t ; / s t r i n g & g t ;  
             & l t ; / v a l u e & g t ;  
         & l t ; / i t e m & g t ;  
         & l t ; i t e m & g t ;  
             & l t ; k e y & g t ;  
                 & l t ; s t r i n g & g t ; C u r r e n c y K e y & l t ; / s t r i n g & g t ;  
             & l t ; / k e y & g t ;  
             & l t ; v a l u e & g t ;  
                 & l t ; s t r i n g & g t ; G e n e r a l & l t ; / s t r i n g & g t ;  
             & l t ; / v a l u e & g t ;  
         & l t ; / i t e m & g t ;  
         & l t ; i t e m & g t ;  
             & l t ; k e y & g t ;  
                 & l t ; s t r i n g & g t ; S a l e s T e r r i t o r y K e y & l t ; / s t r i n g & g t ;  
             & l t ; / k e y & g t ;  
             & l t ; v a l u e & g t ;  
                 & l t ; s t r i n g & g t ; G e n e r a l & l t ; / s t r i n g & g t ;  
             & l t ; / v a l u e & g t ;  
         & l t ; / i t e m & g t ;  
         & l t ; i t e m & g t ;  
             & l t ; k e y & g t ;  
                 & l t ; s t r i n g & g t ; S a l e s O r d e r N u m b e r & l t ; / s t r i n g & g t ;  
             & l t ; / k e y & g t ;  
             & l t ; v a l u e & g t ;  
                 & l t ; s t r i n g & g t ; T e x t & l t ; / s t r i n g & g t ;  
             & l t ; / v a l u e & g t ;  
         & l t ; / i t e m & g t ;  
         & l t ; i t e m & g t ;  
             & l t ; k e y & g t ;  
                 & l t ; s t r i n g & g t ; S a l e s O r d e r L i n e N u m b e r & l t ; / s t r i n g & g t ;  
             & l t ; / k e y & g t ;  
             & l t ; v a l u e & g t ;  
                 & l t ; s t r i n g & g t ; G e n e r a l & l t ; / s t r i n g & g t ;  
             & l t ; / v a l u e & g t ;  
         & l t ; / i t e m & g t ;  
         & l t ; i t e m & g t ;  
             & l t ; k e y & g t ;  
                 & l t ; s t r i n g & g t ; R e v i s i o n N u m b e r & l t ; / s t r i n g & g t ;  
             & l t ; / k e y & g t ;  
             & l t ; v a l u e & g t ;  
                 & l t ; s t r i n g & g t ; G e n e r a l & l t ; / s t r i n g & g t ;  
             & l t ; / v a l u e & g t ;  
         & l t ; / i t e m & g t ;  
         & l t ; i t e m & g t ;  
             & l t ; k e y & g t ;  
                 & l t ; s t r i n g & g t ; O r d e r Q u a n t i t y & l t ; / s t r i n g & g t ;  
             & l t ; / k e y & g t ;  
             & l t ; v a l u e & g t ;  
                 & l t ; s t r i n g & g t ; G e n e r a l & l t ; / s t r i n g & g t ;  
             & l t ; / v a l u e & g t ;  
         & l t ; / i t e m & g t ;  
         & l t ; i t e m & g t ;  
             & l t ; k e y & g t ;  
                 & l t ; s t r i n g & g t ; U n i t P r i c e & l t ; / s t r i n g & g t ;  
             & l t ; / k e y & g t ;  
             & l t ; v a l u e & g t ;  
                 & l t ; s t r i n g & g t ; G e n e r a l & l t ; / s t r i n g & g t ;  
             & l t ; / v a l u e & g t ;  
         & l t ; / i t e m & g t ;  
         & l t ; i t e m & g t ;  
             & l t ; k e y & g t ;  
                 & l t ; s t r i n g & g t ; E x t e n d e d A m o u n t & l t ; / s t r i n g & g t ;  
             & l t ; / k e y & g t ;  
             & l t ; v a l u e & g t ;  
                 & l t ; s t r i n g & g t ; G e n e r a l & l t ; / s t r i n g & g t ;  
             & l t ; / v a l u e & g t ;  
         & l t ; / i t e m & g t ;  
         & l t ; i t e m & g t ;  
             & l t ; k e y & g t ;  
                 & l t ; s t r i n g & g t ; U n i t P r i c e D i s c o u n t P c t & l t ; / s t r i n g & g t ;  
             & l t ; / k e y & g t ;  
             & l t ; v a l u e & g t ;  
                 & l t ; s t r i n g & g t ; G e n e r a l & l t ; / s t r i n g & g t ;  
             & l t ; / v a l u e & g t ;  
         & l t ; / i t e m & g t ;  
         & l t ; i t e m & g t ;  
             & l t ; k e y & g t ;  
                 & l t ; s t r i n g & g t ; D i s c o u n t A m o u n t & l t ; / s t r i n g & g t ;  
             & l t ; / k e y & g t ;  
             & l t ; v a l u e & g t ;  
                 & l t ; s t r i n g & g t ; G e n e r a l & l t ; / s t r i n g & g t ;  
             & l t ; / v a l u e & g t ;  
         & l t ; / i t e m & g t ;  
         & l t ; i t e m & g t ;  
             & l t ; k e y & g t ;  
                 & l t ; s t r i n g & g t ; P r o d u c t S t a n d a r d C o s t & l t ; / s t r i n g & g t ;  
             & l t ; / k e y & g t ;  
             & l t ; v a l u e & g t ;  
                 & l t ; s t r i n g & g t ; G e n e r a l & l t ; / s t r i n g & g t ;  
             & l t ; / v a l u e & g t ;  
         & l t ; / i t e m & g t ;  
         & l t ; i t e m & g t ;  
             & l t ; k e y & g t ;  
                 & l t ; s t r i n g & g t ; T o t a l P r o d u c t C o s t & l t ; / s t r i n g & g t ;  
             & l t ; / k e y & g t ;  
             & l t ; v a l u e & g t ;  
                 & l t ; s t r i n g & g t ; G e n e r a l & l t ; / s t r i n g & g t ;  
             & l t ; / v a l u e & g t ;  
         & l t ; / i t e m & g t ;  
         & l t ; i t e m & g t ;  
             & l t ; k e y & g t ;  
                 & l t ; s t r i n g & g t ; S a l e s A m o u n t & l t ; / s t r i n g & g t ;  
             & l t ; / k e y & g t ;  
             & l t ; v a l u e & g t ;  
                 & l t ; s t r i n g & g t ; G e n e r a l & l t ; / s t r i n g & g t ;  
             & l t ; / v a l u e & g t ;  
         & l t ; / i t e m & g t ;  
         & l t ; i t e m & g t ;  
             & l t ; k e y & g t ;  
                 & l t ; s t r i n g & g t ; T a x A m t & l t ; / s t r i n g & g t ;  
             & l t ; / k e y & g t ;  
             & l t ; v a l u e & g t ;  
                 & l t ; s t r i n g & g t ; G e n e r a l & l t ; / s t r i n g & g t ;  
             & l t ; / v a l u e & g t ;  
         & l t ; / i t e m & g t ;  
         & l t ; i t e m & g t ;  
             & l t ; k e y & g t ;  
                 & l t ; s t r i n g & g t ; F r e i g h t & l t ; / s t r i n g & g t ;  
             & l t ; / k e y & g t ;  
             & l t ; v a l u e & g t ;  
                 & l t ; s t r i n g & g t ; G e n e r a l & l t ; / s t r i n g & g t ;  
             & l t ; / v a l u e & g t ;  
         & l t ; / i t e m & g t ;  
         & l t ; i t e m & g t ;  
             & l t ; k e y & g t ;  
                 & l t ; s t r i n g & g t ; C a r r i e r T r a c k i n g N u m b e r & l t ; / s t r i n g & g t ;  
             & l t ; / k e y & g t ;  
             & l t ; v a l u e & g t ;  
                 & l t ; s t r i n g & g t ; T e x t & l t ; / s t r i n g & g t ;  
             & l t ; / v a l u e & g t ;  
         & l t ; / i t e m & g t ;  
         & l t ; i t e m & g t ;  
             & l t ; k e y & g t ;  
                 & l t ; s t r i n g & g t ; C u s t o m e r P O N u m b e r & l t ; / s t r i n g & g t ;  
             & l t ; / k e y & g t ;  
             & l t ; v a l u e & g t ;  
                 & l t ; s t r i n g & g t ; T e x t & l t ; / s t r i n g & g t ;  
             & l t ; / v a l u e & g t ;  
         & l t ; / i t e m & g t ;  
         & l t ; i t e m & g t ;  
             & l t ; k e y & g t ;  
                 & l t ; s t r i n g & g t ; R e g i o n M o n t h I D & l t ; / s t r i n g & g t ;  
             & l t ; / k e y & g t ;  
             & l t ; v a l u e & g t ;  
                 & l t ; s t r i n g & g t ; T e x t & l t ; / s t r i n g & g t ;  
             & l t ; / v a l u e & g t ;  
         & l t ; / i t e m & g t ;  
     & l t ; / C o l u m n F o r m a t & g t ;  
     & l t ; C o l u m n A c c u r a c y & g t ;  
         & l t ; i t e m & g t ;  
             & l t ; k e y & g t ;  
                 & l t ; s t r i n g & g t ; P r o d u c t K e y & l t ; / s t r i n g & g t ; 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 & l t ; s t r i n g & g t ; O r d e r D a t e & l t ; / s t r i n g & g t ; 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 & l t ; s t r i n g & g t ; O r d e r D a t e K e y & l t ; / s t r i n g & g t ; 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 & l t ; s t r i n g & g t ; D u e D a t e K e y & l t ; / s t r i n g & g t ; 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 & l t ; s t r i n g & g t ; S h i p D a t e K e y & l t ; / s t r i n g & g t ; 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 & l t ; s t r i n g & g t ; C u s t o m e r K e y & l t ; / s t r i n g & g t ; 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 & l t ; s t r i n g & g t ; P r o m o t i o n K e y & l t ; / s t r i n g & g t ; 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 & l t ; s t r i n g & g t ; C u r r e n c y K e y & l t ; / s t r i n g & g t ; 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 & l t ; s t r i n g & g t ; S a l e s T e r r i t o r y K e y & l t ; / s t r i n g & g t ; 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 & l t ; s t r i n g & g t ; S a l e s O r d e r N u m b e r & l t ; / s t r i n g & g t ; 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 & l t ; s t r i n g & g t ; S a l e s O r d e r L i n e N u m b e r & l t ; / s t r i n g & g t ; 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 & l t ; s t r i n g & g t ; R e v i s i o n N u m b e r & l t ; / s t r i n g & g t ; 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 & l t ; s t r i n g & g t ; O r d e r Q u a n t i t y & l t ; / s t r i n g & g t ; 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 & l t ; s t r i n g & g t ; U n i t P r i c e & l t ; / s t r i n g & g t ; 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 & l t ; s t r i n g & g t ; E x t e n d e d A m o u n t & l t ; / s t r i n g & g t ; 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 & l t ; s t r i n g & g t ; U n i t P r i c e D i s c o u n t P c t & l t ; / s t r i n g & g t ; 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 & l t ; s t r i n g & g t ; D i s c o u n t A m o u n t & l t ; / s t r i n g & g t ; 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 & l t ; s t r i n g & g t ; P r o d u c t S t a n d a r d C o s t & l t ; / s t r i n g & g t ; 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 & l t ; s t r i n g & g t ; T o t a l P r o d u c t C o s t & l t ; / s t r i n g & g t ; 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 & l t ; s t r i n g & g t ; S a l e s A m o u n t & l t ; / s t r i n g & g t ; 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 & l t ; s t r i n g & g t ; T a x A m t & l t ; / s t r i n g & g t ; 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 & l t ; s t r i n g & g t ; F r e i g h t & l t ; / s t r i n g & g t ; 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 & l t ; s t r i n g & g t ; C a r r i e r T r a c k i n g N u m b e r & l t ; / s t r i n g & g t ; 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 & l t ; s t r i n g & g t ; C u s t o m e r P O N u m b e r & l t ; / s t r i n g & g t ; 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 & l t ; s t r i n g & g t ; R e g i o n M o n t h I D & l t ; / s t r i n g & g t ;  
             & l t ; / k e y & g t ;  
             & l t ; v a l u e & g t ;  
                 & l t ; i n t & g t ; 0 & l t ; / i n t & g t ;  
             & l t ; / v a l u e & g t ;  
         & l t ; / i t e m & g t ;  
     & l t ; / C o l u m n A c c u r a c y & g t ;  
     & l t ; C o l u m n C u r r e n c y S y m b o l & g t ;  
         & l t ; i t e m & g t ;  
             & l t ; k e y & g t ;  
                 & l t ; s t r i n g & g t ; P r o d u c t K e y & l t ; / s t r i n g & g t ; 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 & l t ; s t r i n g & g t ; O r d e r D a t e & l t ; / s t r i n g & g t ; 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 & l t ; s t r i n g & g t ; O r d e r D a t e K e y & l t ; / s t r i n g & g t ; 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 & l t ; s t r i n g & g t ; D u e D a t e K e y & l t ; / s t r i n g & g t ; 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 & l t ; s t r i n g & g t ; S h i p D a t e K e y & l t ; / s t r i n g & g t ; 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 & l t ; s t r i n g & g t ; C u s t o m e r K e y & l t ; / s t r i n g & g t ; 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 & l t ; s t r i n g & g t ; P r o m o t i o n K e y & l t ; / s t r i n g & g t ; 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 & l t ; s t r i n g & g t ; C u r r e n c y K e y & l t ; / s t r i n g & g t ; 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 & l t ; s t r i n g & g t ; S a l e s T e r r i t o r y K e y & l t ; / s t r i n g & g t ; 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 & l t ; s t r i n g & g t ; S a l e s O r d e r N u m b e r & l t ; / s t r i n g & g t ; 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 & l t ; s t r i n g & g t ; S a l e s O r d e r L i n e N u m b e r & l t ; / s t r i n g & g t ; 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 & l t ; s t r i n g & g t ; R e v i s i o n N u m b e r & l t ; / s t r i n g & g t ; 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 & l t ; s t r i n g & g t ; O r d e r Q u a n t i t y & l t ; / s t r i n g & g t ; 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 & l t ; s t r i n g & g t ; U n i t P r i c e & l t ; / s t r i n g & g t ; 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 & l t ; s t r i n g & g t ; E x t e n d e d A m o u n t & l t ; / s t r i n g & g t ; 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 & l t ; s t r i n g & g t ; U n i t P r i c e D i s c o u n t P c t & l t ; / s t r i n g & g t ; 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 & l t ; s t r i n g & g t ; D i s c o u n t A m o u n t & l t ; / s t r i n g & g t ; 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 & l t ; s t r i n g & g t ; P r o d u c t S t a n d a r d C o s t & l t ; / s t r i n g & g t ; 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 & l t ; s t r i n g & g t ; T o t a l P r o d u c t C o s t & l t ; / s t r i n g & g t ; 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 & l t ; s t r i n g & g t ; S a l e s A m o u n t & l t ; / s t r i n g & g t ; 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 & l t ; s t r i n g & g t ; T a x A m t & l t ; / s t r i n g & g t ; 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 & l t ; s t r i n g & g t ; F r e i g h t & l t ; / s t r i n g & g t ; 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 & l t ; s t r i n g & g t ; C a r r i e r T r a c k i n g N u m b e r & l t ; / s t r i n g & g t ; 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 & l t ; s t r i n g & g t ; C u s t o m e r P O N u m b e r & l t ; / s t r i n g & g t ; 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 & l t ; s t r i n g & g t ; R e g i o n M o n t h I D & l t ; / s t r i n g & g t ; 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 & l t ; / C o l u m n C u r r e n c y S y m b o l & g t ;  
     & l t ; C o l u m n P o s i t i v e P a t t e r n & g t ;  
         & l t ; i t e m & g t ;  
             & l t ; k e y & g t ;  
                 & l t ; s t r i n g & g t ; P r o d u c t K e y & l t ; / s t r i n g & g t ; 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 & l t ; s t r i n g & g t ; O r d e r D a t e & l t ; / s t r i n g & g t ; 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 & l t ; s t r i n g & g t ; O r d e r D a t e K e y & l t ; / s t r i n g & g t ; 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 & l t ; s t r i n g & g t ; D u e D a t e K e y & l t ; / s t r i n g & g t ; 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 & l t ; s t r i n g & g t ; S h i p D a t e K e y & l t ; / s t r i n g & g t ; 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 & l t ; s t r i n g & g t ; C u s t o m e r K e y & l t ; / s t r i n g & g t ; 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 & l t ; s t r i n g & g t ; P r o m o t i o n K e y & l t ; / s t r i n g & g t ; 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 & l t ; s t r i n g & g t ; C u r r e n c y K e y & l t ; / s t r i n g & g t ; 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 & l t ; s t r i n g & g t ; S a l e s T e r r i t o r y K e y & l t ; / s t r i n g & g t ; 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 & l t ; s t r i n g & g t ; S a l e s O r d e r N u m b e r & l t ; / s t r i n g & g t ; 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 & l t ; s t r i n g & g t ; S a l e s O r d e r L i n e N u m b e r & l t ; / s t r i n g & g t ; 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 & l t ; s t r i n g & g t ; R e v i s i o n N u m b e r & l t ; / s t r i n g & g t ; 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 & l t ; s t r i n g & g t ; O r d e r Q u a n t i t y & l t ; / s t r i n g & g t ; 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 & l t ; s t r i n g & g t ; U n i t P r i c e & l t ; / s t r i n g & g t ; 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 & l t ; s t r i n g & g t ; E x t e n d e d A m o u n t & l t ; / s t r i n g & g t ; 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 & l t ; s t r i n g & g t ; U n i t P r i c e D i s c o u n t P c t & l t ; / s t r i n g & g t ; 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 & l t ; s t r i n g & g t ; D i s c o u n t A m o u n t & l t ; / s t r i n g & g t ; 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 & l t ; s t r i n g & g t ; P r o d u c t S t a n d a r d C o s t & l t ; / s t r i n g & g t ; 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 & l t ; s t r i n g & g t ; T o t a l P r o d u c t C o s t & l t ; / s t r i n g & g t ; 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 & l t ; s t r i n g & g t ; S a l e s A m o u n t & l t ; / s t r i n g & g t ; 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 & l t ; s t r i n g & g t ; T a x A m t & l t ; / s t r i n g & g t ; 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 & l t ; s t r i n g & g t ; F r e i g h t & l t ; / s t r i n g & g t ; 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 & l t ; s t r i n g & g t ; C a r r i e r T r a c k i n g N u m b e r & l t ; / s t r i n g & g t ; 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 & l t ; s t r i n g & g t ; C u s t o m e r P O N u m b e r & l t ; / s t r i n g & g t ; 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 & l t ; s t r i n g & g t ; R e g i o n M o n t h I D & l t ; / s t r i n g & g t ;  
             & l t ; / k e y & g t ;  
             & l t ; v a l u e & g t ;  
                 & l t ; i n t & g t ; 0 & l t ; / i n t & g t ;  
             & l t ; / v a l u e & g t ;  
         & l t ; / i t e m & g t ;  
     & l t ; / C o l u m n P o s i t i v e P a t t e r n & g t ;  
     & l t ; C o l u m n N e g a t i v e P a t t e r n & g t ;  
         & l t ; i t e m & g t ;  
             & l t ; k e y & g t ;  
                 & l t ; s t r i n g & g t ; P r o d u c t K e y & l t ; / s t r i n g & g t ; 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 & l t ; s t r i n g & g t ; O r d e r D a t e & l t ; / s t r i n g & g t ; 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 & l t ; s t r i n g & g t ; O r d e r D a t e K e y & l t ; / s t r i n g & g t ; 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 & l t ; s t r i n g & g t ; D u e D a t e K e y & l t ; / s t r i n g & g t ; 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 & l t ; s t r i n g & g t ; S h i p D a t e K e y & l t ; / s t r i n g & g t ; 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 & l t ; s t r i n g & g t ; C u s t o m e r K e y & l t ; / s t r i n g & g t ; 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 & l t ; s t r i n g & g t ; P r o m o t i o n K e y & l t ; / s t r i n g & g t ; 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 & l t ; s t r i n g & g t ; C u r r e n c y K e y & l t ; / s t r i n g & g t ; 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 & l t ; s t r i n g & g t ; S a l e s T e r r i t o r y K e y & l t ; / s t r i n g & g t ; 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 & l t ; s t r i n g & g t ; S a l e s O r d e r N u m b e r & l t ; / s t r i n g & g t ; 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 & l t ; s t r i n g & g t ; S a l e s O r d e r L i n e N u m b e r & l t ; / s t r i n g & g t ; 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 & l t ; s t r i n g & g t ; R e v i s i o n N u m b e r & l t ; / s t r i n g & g t ; 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 & l t ; s t r i n g & g t ; O r d e r Q u a n t i t y & l t ; / s t r i n g & g t ; 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 & l t ; s t r i n g & g t ; U n i t P r i c e & l t ; / s t r i n g & g t ; 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 & l t ; s t r i n g & g t ; E x t e n d e d A m o u n t & l t ; / s t r i n g & g t ; 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 & l t ; s t r i n g & g t ; U n i t P r i c e D i s c o u n t P c t & l t ; / s t r i n g & g t ; 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 & l t ; s t r i n g & g t ; D i s c o u n t A m o u n t & l t ; / s t r i n g & g t ; 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 & l t ; s t r i n g & g t ; P r o d u c t S t a n d a r d C o s t & l t ; / s t r i n g & g t ; 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 & l t ; s t r i n g & g t ; T o t a l P r o d u c t C o s t & l t ; / s t r i n g & g t ; 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 & l t ; s t r i n g & g t ; S a l e s A m o u n t & l t ; / s t r i n g & g t ; 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 & l t ; s t r i n g & g t ; T a x A m t & l t ; / s t r i n g & g t ; 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 & l t ; s t r i n g & g t ; F r e i g h t & l t ; / s t r i n g & g t ; 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 & l t ; s t r i n g & g t ; C a r r i e r T r a c k i n g N u m b e r & l t ; / s t r i n g & g t ; 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 & l t ; s t r i n g & g t ; C u s t o m e r P O N u m b e r & l t ; / s t r i n g & g t ; 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 & l t ; s t r i n g & g t ; R e g i o n M o n t h I D & l t ; / s t r i n g & g t ;  
             & l t ; / k e y & g t ;  
             & l t ; v a l u e & g t ;  
                 & l t ; i n t & g t ; 0 & l t ; / i n t & g t ;  
             & l t ; / v a l u e & g t ;  
         & l t ; / i t e m & g t ;  
     & l t ; / C o l u m n N e g a t i v e P a t t e r n & g t ;  
     & l t ; C o l u m n W i d t h s & g t ;  
         & l t ; i t e m & g t ;  
             & l t ; k e y & g t ;  
                 & l t ; s t r i n g & g t ; P r o d u c t K e y & l t ; / s t r i n g & g t ;  
             & l t ; / k e y & g t ;  
             & l t ; v a l u e & g t ;  
                 & l t ; i n t & g t ; 1 2 4 & l t ; / i n t & g t ;  
             & l t ; / v a l u e & g t ;  
         & l t ; / i t e m & g t ;  
         & l t ; i t e m & g t ;  
             & l t ; k e y & g t ;  
                 & l t ; s t r i n g & g t ; O r d e r D a t e & l t ; / s t r i n g & g t ;  
             & l t ; / k e y & g t ;  
             & l t ; v a l u e & g t ;  
                 & l t ; i n t & g t ; 1 1 8 & l t ; / i n t & g t ;  
             & l t ; / v a l u e & g t ;  
         & l t ; / i t e m & g t ;  
         & l t ; i t e m & g t ;  
             & l t ; k e y & g t ;  
                 & l t ; s t r i n g & g t ; O r d e r D a t e K e y & l t ; / s t r i n g & g t ;  
             & l t ; / k e y & g t ;  
             & l t ; v a l u e & g t ;  
                 & l t ; i n t & g t ; 1 4 1 & l t ; / i n t & g t ;  
             & l t ; / v a l u e & g t ;  
         & l t ; / i t e m & g t ;  
         & l t ; i t e m & g t ;  
             & l t ; k e y & g t ;  
                 & l t ; s t r i n g & g t ; D u e D a t e K e y & l t ; / s t r i n g & g t ;  
             & l t ; / k e y & g t ;  
             & l t ; v a l u e & g t ;  
                 & l t ; i n t & g t ; 1 3 0 & l t ; / i n t & g t ;  
             & l t ; / v a l u e & g t ;  
         & l t ; / i t e m & g t ;  
         & l t ; i t e m & g t ;  
             & l t ; k e y & g t ;  
                 & l t ; s t r i n g & g t ; S h i p D a t e K e y & l t ; / s t r i n g & g t ;  
             & l t ; / k e y & g t ;  
             & l t ; v a l u e & g t ;  
                 & l t ; i n t & g t ; 1 3 2 & l t ; / i n t & g t ;  
             & l t ; / v a l u e & g t ;  
         & l t ; / i t e m & g t ;  
         & l t ; i t e m & g t ;  
             & l t ; k e y & g t ;  
                 & l t ; s t r i n g & g t ; C u s t o m e r K e y & l t ; / s t r i n g & g t ;  
             & l t ; / k e y & g t ;  
             & l t ; v a l u e & g t ;  
                 & l t ; i n t & g t ; 1 3 6 & l t ; / i n t & g t ;  
             & l t ; / v a l u e & g t ;  
         & l t ; / i t e m & g t ;  
         & l t ; i t e m & g t ;  
             & l t ; k e y & g t ;  
                 & l t ; s t r i n g & g t ; P r o m o t i o n K e y & l t ; / s t r i n g & g t ;  
             & l t ; / k e y & g t ;  
             & l t ; v a l u e & g t ;  
                 & l t ; i n t & g t ; 1 4 1 & l t ; / i n t & g t ;  
             & l t ; / v a l u e & g t ;  
         & l t ; / i t e m & g t ;  
         & l t ; i t e m & g t ;  
             & l t ; k e y & g t ;  
                 & l t ; s t r i n g & g t ; C u r r e n c y K e y & l t ; / s t r i n g & g t ;  
             & l t ; / k e y & g t ;  
             & l t ; v a l u e & g t ;  
                 & l t ; i n t & g t ; 1 3 1 & l t ; / i n t & g t ;  
             & l t ; / v a l u e & g t ;  
         & l t ; / i t e m & g t ;  
         & l t ; i t e m & g t ;  
             & l t ; k e y & g t ;  
                 & l t ; s t r i n g & g t ; S a l e s T e r r i t o r y K e y & l t ; / s t r i n g & g t ;  
             & l t ; / k e y & g t ;  
             & l t ; v a l u e & g t ;  
                 & l t ; i n t & g t ; 1 6 1 & l t ; / i n t & g t ;  
             & l t ; / v a l u e & g t ;  
         & l t ; / i t e m & g t ;  
         & l t ; i t e m & g t ;  
             & l t ; k e y & g t ;  
                 & l t ; s t r i n g & g t ; S a l e s O r d e r N u m b e r & l t ; / s t r i n g & g t ;  
             & l t ; / k e y & g t ;  
             & l t ; v a l u e & g t ;  
                 & l t ; i n t & g t ; 1 7 2 & l t ; / i n t & g t ;  
             & l t ; / v a l u e & g t ;  
         & l t ; / i t e m & g t ;  
         & l t ; i t e m & g t ;  
             & l t ; k e y & g t ;  
                 & l t ; s t r i n g & g t ; S a l e s O r d e r L i n e N u m b e r & l t ; / s t r i n g & g t ;  
             & l t ; / k e y & g t ;  
             & l t ; v a l u e & g t ;  
                 & l t ; i n t & g t ; 1 9 8 & l t ; / i n t & g t ;  
             & l t ; / v a l u e & g t ;  
         & l t ; / i t e m & g t ;  
         & l t ; i t e m & g t ;  
             & l t ; k e y & g t ;  
                 & l t ; s t r i n g & g t ; R e v i s i o n N u m b e r & l t ; / s t r i n g & g t ;  
             & l t ; / k e y & g t ;  
             & l t ; v a l u e & g t ;  
                 & l t ; i n t & g t ; 1 5 7 & l t ; / i n t & g t ;  
             & l t ; / v a l u e & g t ;  
         & l t ; / i t e m & g t ;  
         & l t ; i t e m & g t ;  
             & l t ; k e y & g t ;  
                 & l t ; s t r i n g & g t ; O r d e r Q u a n t i t y & l t ; / s t r i n g & g t ;  
             & l t ; / k e y & g t ;  
             & l t ; v a l u e & g t ;  
                 & l t ; i n t & g t ; 1 4 2 & l t ; / i n t & g t ;  
             & l t ; / v a l u e & g t ;  
         & l t ; / i t e m & g t ;  
         & l t ; i t e m & g t ;  
             & l t ; k e y & g t ;  
                 & l t ; s t r i n g & g t ; U n i t P r i c e & l t ; / s t r i n g & g t ;  
             & l t ; / k e y & g t ;  
             & l t ; v a l u e & g t ;  
                 & l t ; i n t & g t ; 1 1 0 & l t ; / i n t & g t ;  
             & l t ; / v a l u e & g t ;  
         & l t ; / i t e m & g t ;  
         & l t ; i t e m & g t ;  
             & l t ; k e y & g t ;  
                 & l t ; s t r i n g & g t ; E x t e n d e d A m o u n t & l t ; / s t r i n g & g t ;  
             & l t ; / k e y & g t ;  
             & l t ; v a l u e & g t ;  
                 & l t ; i n t & g t ; 1 6 2 & l t ; / i n t & g t ;  
             & l t ; / v a l u e & g t ;  
         & l t ; / i t e m & g t ;  
         & l t ; i t e m & g t ;  
             & l t ; k e y & g t ;  
                 & l t ; s t r i n g & g t ; U n i t P r i c e D i s c o u n t P c t & l t ; / s t r i n g & g t ;  
             & l t ; / k e y & g t ;  
             & l t ; v a l u e & g t ;  
                 & l t ; i n t & g t ; 1 8 3 & l t ; / i n t & g t ;  
             & l t ; / v a l u e & g t ;  
         & l t ; / i t e m & g t ;  
         & l t ; i t e m & g t ;  
             & l t ; k e y & g t ;  
                 & l t ; s t r i n g & g t ; D i s c o u n t A m o u n t & l t ; / s t r i n g & g t ;  
             & l t ; / k e y & g t ;  
             & l t ; v a l u e & g t ;  
                 & l t ; i n t & g t ; 1 5 7 & l t ; / i n t & g t ;  
             & l t ; / v a l u e & g t ;  
         & l t ; / i t e m & g t ;  
         & l t ; i t e m & g t ;  
             & l t ; k e y & g t ;  
                 & l t ; s t r i n g & g t ; P r o d u c t S t a n d a r d C o s t & l t ; / s t r i n g & g t ;  
             & l t ; / k e y & g t ;  
             & l t ; v a l u e & g t ;  
                 & l t ; i n t & g t ; 1 8 3 & l t ; / i n t & g t ;  
             & l t ; / v a l u e & g t ;  
         & l t ; / i t e m & g t ;  
         & l t ; i t e m & g t ;  
             & l t ; k e y & g t ;  
                 & l t ; s t r i n g & g t ; T o t a l P r o d u c t C o s t & l t ; / s t r i n g & g t ;  
             & l t ; / k e y & g t ;  
             & l t ; v a l u e & g t ;  
                 & l t ; i n t & g t ; 1 5 8 & l t ; / i n t & g t ;  
             & l t ; / v a l u e & g t ;  
         & l t ; / i t e m & g t ;  
         & l t ; i t e m & g t ;  
             & l t ; k e y & g t ;  
                 & l t ; s t r i n g & g t ; S a l e s A m o u n t & l t ; / s t r i n g & g t ;  
             & l t ; / k e y & g t ;  
             & l t ; v a l u e & g t ;  
                 & l t ; i n t & g t ; 1 3 5 & l t ; / i n t & g t ;  
             & l t ; / v a l u e & g t ;  
         & l t ; / i t e m & g t ;  
         & l t ; i t e m & g t ;  
             & l t ; k e y & g t ;  
                 & l t ; s t r i n g & g t ; T a x A m t & l t ; / s t r i n g & g t ;  
             & l t ; / k e y & g t ;  
             & l t ; v a l u e & g t ;  
                 & l t ; i n t & g t ; 9 9 & l t ; / i n t & g t ;  
             & l t ; / v a l u e & g t ;  
         & l t ; / i t e m & g t ;  
         & l t ; i t e m & g t ;  
             & l t ; k e y & g t ;  
                 & l t ; s t r i n g & g t ; F r e i g h t & l t ; / s t r i n g & g t ;  
             & l t ; / k e y & g t ;  
             & l t ; v a l u e & g t ;  
                 & l t ; i n t & g t ; 9 7 & l t ; / i n t & g t ;  
             & l t ; / v a l u e & g t ;  
         & l t ; / i t e m & g t ;  
         & l t ; i t e m & g t ;  
             & l t ; k e y & g t ;  
                 & l t ; s t r i n g & g t ; C a r r i e r T r a c k i n g N u m b e r & l t ; / s t r i n g & g t ;  
             & l t ; / k e y & g t ;  
             & l t ; v a l u e & g t ;  
                 & l t ; i n t & g t ; 1 9 6 & l t ; / i n t & g t ;  
             & l t ; / v a l u e & g t ;  
         & l t ; / i t e m & g t ;  
         & l t ; i t e m & g t ;  
             & l t ; k e y & g t ;  
                 & l t ; s t r i n g & g t ; C u s t o m e r P O N u m b e r & l t ; / s t r i n g & g t ;  
             & l t ; / k e y & g t ;  
             & l t ; v a l u e & g t ;  
                 & l t ; i n t & g t ; 1 8 2 & l t ; / i n t & g t ;  
             & l t ; / v a l u e & g t ;  
         & l t ; / i t e m & g t ;  
         & l t ; i t e m & g t ;  
             & l t ; k e y & g t ;  
                 & l t ; s t r i n g & g t ; R e g i o n M o n t h I D & l t ; / s t r i n g & g t ;  
             & l t ; / k e y & g t ;  
             & l t ; v a l u e & g t ;  
                 & l t ; i n t & g t ; 1 5 0 & l t ; / i n t & g t ;  
             & l t ; / v a l u e & g t ;  
         & l t ; / i t e m & g t ;  
         & l t ; i t e m & g t ;  
             & l t ; k e y & g t ;  
                 & l t ; s t r i n g & g t ; F i e l d 2 & l t ; / s t r i n g & g t ;  
             & l t ; / k e y & g t ;  
             & l t ; v a l u e & g t ;  
                 & l t ; i n t & g t ; 9 7 & l t ; / i n t & g t ;  
             & l t ; / v a l u e & g t ;  
         & l t ; / i t e m & g t ;  
     & l t ; / C o l u m n W i d t h s & g t ;  
     & l t ; C o l u m n D i s p l a y I n d e x & g t ;  
         & l t ; i t e m & g t ;  
             & l t ; k e y & g t ;  
                 & l t ; s t r i n g & g t ; P r o d u c t K e y & l t ; / s t r i n g & g t ; 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 & l t ; s t r i n g & g t ; O r d e r D a t e & l t ; / s t r i n g & g t ;  
             & l t ; / k e y & g t ;  
             & l t ; v a l u e & g t ;  
                 & l t ; i n t & g t ; 1 & l t ; / i n t & g t ;  
             & l t ; / v a l u e & g t ;  
         & l t ; / i t e m & g t ;  
         & l t ; i t e m & g t ;  
             & l t ; k e y & g t ;  
                 & l t ; s t r i n g & g t ; O r d e r D a t e K e y & l t ; / s t r i n g & g t ;  
             & l t ; / k e y & g t ;  
             & l t ; v a l u e & g t ;  
                 & l t ; i n t & g t ; 2 & l t ; / i n t & g t ;  
             & l t ; / v a l u e & g t ;  
         & l t ; / i t e m & g t ;  
         & l t ; i t e m & g t ;  
             & l t ; k e y & g t ;  
                 & l t ; s t r i n g & g t ; D u e D a t e K e y & l t ; / s t r i n g & g t ;  
             & l t ; / k e y & g t ;  
             & l t ; v a l u e & g t ;  
                 & l t ; i n t & g t ; 3 & l t ; / i n t & g t ;  
             & l t ; / v a l u e & g t ;  
         & l t ; / i t e m & g t ;  
         & l t ; i t e m & g t ;  
             & l t ; k e y & g t ;  
                 & l t ; s t r i n g & g t ; S h i p D a t e K e y & l t ; / s t r i n g & g t ;  
             & l t ; / k e y & g t ;  
             & l t ; v a l u e & g t ;  
                 & l t ; i n t & g t ; 4 & l t ; / i n t & g t ;  
             & l t ; / v a l u e & g t ;  
         & l t ; / i t e m & g t ;  
         & l t ; i t e m & g t ;  
             & l t ; k e y & g t ;  
                 & l t ; s t r i n g & g t ; C u s t o m e r K e y & l t ; / s t r i n g & g t ;  
             & l t ; / k e y & g t ;  
             & l t ; v a l u e & g t ;  
                 & l t ; i n t & g t ; 5 & l t ; / i n t & g t ;  
             & l t ; / v a l u e & g t ;  
         & l t ; / i t e m & g t ;  
         & l t ; i t e m & g t ;  
             & l t ; k e y & g t ;  
                 & l t ; s t r i n g & g t ; P r o m o t i o n K e y & l t ; / s t r i n g & g t ;  
             & l t ; / k e y & g t ;  
             & l t ; v a l u e & g t ;  
                 & l t ; i n t & g t ; 6 & l t ; / i n t & g t ;  
             & l t ; / v a l u e & g t ;  
         & l t ; / i t e m & g t ;  
         & l t ; i t e m & g t ;  
             & l t ; k e y & g t ;  
                 & l t ; s t r i n g & g t ; C u r r e n c y K e y & l t ; / s t r i n g & g t ;  
             & l t ; / k e y & g t ;  
             & l t ; v a l u e & g t ;  
                 & l t ; i n t & g t ; 7 & l t ; / i n t & g t ;  
             & l t ; / v a l u e & g t ;  
         & l t ; / i t e m & g t ;  
         & l t ; i t e m & g t ;  
             & l t ; k e y & g t ;  
                 & l t ; s t r i n g & g t ; S a l e s T e r r i t o r y K e y & l t ; / s t r i n g & g t ;  
             & l t ; / k e y & g t ;  
             & l t ; v a l u e & g t ;  
                 & l t ; i n t & g t ; 8 & l t ; / i n t & g t ;  
             & l t ; / v a l u e & g t ;  
         & l t ; / i t e m & g t ;  
         & l t ; i t e m & g t ;  
             & l t ; k e y & g t ;  
                 & l t ; s t r i n g & g t ; S a l e s O r d e r N u m b e r & l t ; / s t r i n g & g t ;  
             & l t ; / k e y & g t ;  
             & l t ; v a l u e & g t ;  
                 & l t ; i n t & g t ; 9 & l t ; / i n t & g t ;  
             & l t ; / v a l u e & g t ;  
         & l t ; / i t e m & g t ;  
         & l t ; i t e m & g t ;  
             & l t ; k e y & g t ;  
                 & l t ; s t r i n g & g t ; S a l e s O r d e r L i n e N u m b e r & l t ; / s t r i n g & g t ;  
             & l t ; / k e y & g t ;  
             & l t ; v a l u e & g t ;  
                 & l t ; i n t & g t ; 1 0 & l t ; / i n t & g t ;  
             & l t ; / v a l u e & g t ;  
         & l t ; / i t e m & g t ;  
         & l t ; i t e m & g t ;  
             & l t ; k e y & g t ;  
                 & l t ; s t r i n g & g t ; R e v i s i o n N u m b e r & l t ; / s t r i n g & g t ;  
             & l t ; / k e y & g t ;  
             & l t ; v a l u e & g t ;  
                 & l t ; i n t & g t ; 1 1 & l t ; / i n t & g t ;  
             & l t ; / v a l u e & g t ;  
         & l t ; / i t e m & g t ;  
         & l t ; i t e m & g t ;  
             & l t ; k e y & g t ;  
                 & l t ; s t r i n g & g t ; O r d e r Q u a n t i t y & l t ; / s t r i n g & g t ;  
             & l t ; / k e y & g t ;  
             & l t ; v a l u e & g t ;  
                 & l t ; i n t & g t ; 1 2 & l t ; / i n t & g t ;  
             & l t ; / v a l u e & g t ;  
         & l t ; / i t e m & g t ;  
         & l t ; i t e m & g t ;  
             & l t ; k e y & g t ;  
                 & l t ; s t r i n g & g t ; U n i t P r i c e & l t ; / s t r i n g & g t ;  
             & l t ; / k e y & g t ;  
             & l t ; v a l u e & g t ;  
                 & l t ; i n t & g t ; 1 3 & l t ; / i n t & g t ;  
             & l t ; / v a l u e & g t ;  
         & l t ; / i t e m & g t ;  
         & l t ; i t e m & g t ;  
             & l t ; k e y & g t ;  
                 & l t ; s t r i n g & g t ; E x t e n d e d A m o u n t & l t ; / s t r i n g & g t ;  
             & l t ; / k e y & g t ;  
             & l t ; v a l u e & g t ;  
                 & l t ; i n t & g t ; 1 4 & l t ; / i n t & g t ;  
             & l t ; / v a l u e & g t ;  
         & l t ; / i t e m & g t ;  
         & l t ; i t e m & g t ;  
             & l t ; k e y & g t ;  
                 & l t ; s t r i n g & g t ; U n i t P r i c e D i s c o u n t P c t & l t ; / s t r i n g & g t ;  
             & l t ; / k e y & g t ;  
             & l t ; v a l u e & g t ;  
                 & l t ; i n t & g t ; 1 5 & l t ; / i n t & g t ;  
             & l t ; / v a l u e & g t ;  
         & l t ; / i t e m & g t ;  
         & l t ; i t e m & g t ;  
             & l t ; k e y & g t ;  
                 & l t ; s t r i n g & g t ; D i s c o u n t A m o u n t & l t ; / s t r i n g & g t ;  
             & l t ; / k e y & g t ;  
             & l t ; v a l u e & g t ;  
                 & l t ; i n t & g t ; 1 6 & l t ; / i n t & g t ;  
             & l t ; / v a l u e & g t ;  
         & l t ; / i t e m & g t ;  
         & l t ; i t e m & g t ;  
             & l t ; k e y & g t ;  
                 & l t ; s t r i n g & g t ; P r o d u c t S t a n d a r d C o s t & l t ; / s t r i n g & g t ;  
             & l t ; / k e y & g t ;  
             & l t ; v a l u e & g t ;  
                 & l t ; i n t & g t ; 1 7 & l t ; / i n t & g t ;  
             & l t ; / v a l u e & g t ;  
         & l t ; / i t e m & g t ;  
         & l t ; i t e m & g t ;  
             & l t ; k e y & g t ;  
                 & l t ; s t r i n g & g t ; T o t a l P r o d u c t C o s t & l t ; / s t r i n g & g t ;  
             & l t ; / k e y & g t ;  
             & l t ; v a l u e & g t ;  
                 & l t ; i n t & g t ; 1 8 & l t ; / i n t & g t ;  
             & l t ; / v a l u e & g t ;  
         & l t ; / i t e m & g t ;  
         & l t ; i t e m & g t ;  
             & l t ; k e y & g t ;  
                 & l t ; s t r i n g & g t ; S a l e s A m o u n t & l t ; / s t r i n g & g t ;  
             & l t ; / k e y & g t ;  
             & l t ; v a l u e & g t ;  
                 & l t ; i n t & g t ; 1 9 & l t ; / i n t & g t ;  
             & l t ; / v a l u e & g t ;  
         & l t ; / i t e m & g t ;  
         & l t ; i t e m & g t ;  
             & l t ; k e y & g t ;  
                 & l t ; s t r i n g & g t ; T a x A m t & l t ; / s t r i n g & g t ;  
             & l t ; / k e y & g t ;  
             & l t ; v a l u e & g t ;  
                 & l t ; i n t & g t ; 2 0 & l t ; / i n t & g t ;  
             & l t ; / v a l u e & g t ;  
         & l t ; / i t e m & g t ;  
         & l t ; i t e m & g t ;  
             & l t ; k e y & g t ;  
                 & l t ; s t r i n g & g t ; F r e i g h t & l t ; / s t r i n g & g t ;  
             & l t ; / k e y & g t ;  
             & l t ; v a l u e & g t ;  
                 & l t ; i n t & g t ; 2 1 & l t ; / i n t & g t ;  
             & l t ; / v a l u e & g t ;  
         & l t ; / i t e m & g t ;  
         & l t ; i t e m & g t ;  
             & l t ; k e y & g t ;  
                 & l t ; s t r i n g & g t ; C a r r i e r T r a c k i n g N u m b e r & l t ; / s t r i n g & g t ;  
             & l t ; / k e y & g t ;  
             & l t ; v a l u e & g t ;  
                 & l t ; i n t & g t ; 2 2 & l t ; / i n t & g t ;  
             & l t ; / v a l u e & g t ;  
         & l t ; / i t e m & g t ;  
         & l t ; i t e m & g t ;  
             & l t ; k e y & g t ;  
                 & l t ; s t r i n g & g t ; C u s t o m e r P O N u m b e r & l t ; / s t r i n g & g t ;  
             & l t ; / k e y & g t ;  
             & l t ; v a l u e & g t ;  
                 & l t ; i n t & g t ; 2 3 & l t ; / i n t & g t ;  
             & l t ; / v a l u e & g t ;  
         & l t ; / i t e m & g t ;  
         & l t ; i t e m & g t ;  
             & l t ; k e y & g t ;  
                 & l t ; s t r i n g & g t ; R e g i o n M o n t h I D & l t ; / s t r i n g & g t ;  
             & l t ; / k e y & g t ;  
             & l t ; v a l u e & g t ;  
                 & l t ; i n t & g t ; 2 4 & l t ; / i n t & g t ;  
             & l t ; / v a l u e & g t ;  
         & l t ; / i t e m & g t ;  
         & l t ; i t e m & g t ;  
             & l t ; k e y & g t ;  
                 & l t ; s t r i n g & g t ; F i e l d 2 & l t ; / s t r i n g & g t ;  
             & l t ; / k e y & g t ;  
             & l t ; v a l u e & g t ;  
                 & l t ; i n t & g t ; 2 5 & l t ; / i n t & g t ;  
             & l t ; / v a l u e & g t ;  
         & l t ; / i t e m & g t ;  
     & l t ; / C o l u m n D i s p l a y I n d e x & g t ;  
     & l t ; C o l u m n F r o z e n   / & g t ;  
     & l t ; C o l u m n C h e c k e d & g t ;  
         & l t ; i t e m & g t ;  
             & l t ; k e y & g t ;  
                 & l t ; s t r i n g & g t ; O r d e r D a t e & l t ; / s t r i n g & g t ;  
             & l t ; / k e y & g t ;  
             & l t ; v a l u e & g t ;  
                 & l t ; b o o l e a n & g t ; t r u e & l t ; / b o o l e a n & g t ;  
             & l t ; / v a l u e & g t ;  
         & l t ; / i t e m & g t ;  
         & l t ; i t e m & g t ;  
             & l t ; k e y & g t ;  
                 & l t ; s t r i n g & g t ; O r d e r D a t e K e y & l t ; / s t r i n g & g t ; 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 & l t ; s t r i n g & g t ; D u e D a t e K e y & l t ; / s t r i n g & g t ; 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 & l t ; s t r i n g & g t ; S h i p D a t e K e y & l t ; / s t r i n g & g t ; 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 & l t ; s t r i n g & g t ; C u r r e n c y K e y & l t ; / s t r i n g & g t ; 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 & l t ; s t r i n g & g t ; R e v i s i o n N u m b e r & l t ; / s t r i n g & g t ; 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 & l t ; s t r i n g & g t ; C a r r i e r T r a c k i n g N u m b e r & l t ; / s t r i n g & g t ; 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 & l t ; s t r i n g & g t ; C u s t o m e r P O N u m b e r & l t ; / s t r i n g & g t ; 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 & l t ; s t r i n g & g t ; P r o m o t i o n K e y & l t ; / s t r i n g & g t ; 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 & l t ; s t r i n g & g t ; S a l e s T e r r i t o r y K e y & l t ; / s t r i n g & g t ;  
             & l t ; / k e y & g t ;  
             & l t ; v a l u e & g t ;  
                 & l t ; b o o l e a n & g t ; t r u e & l t ; / b o o l e a n & g t ;  
             & l t ; / v a l u e & g t ;  
         & l t ; / i t e m & g t ;  
         & l t ; i t e m & g t ;  
             & l t ; k e y & g t ;  
                 & l t ; s t r i n g & g t ; S a l e s O r d e r N u m b e r & l t ; / s t r i n g & g t ; 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 & l t ; s t r i n g & g t ; S a l e s O r d e r L i n e N u m b e r & l t ; / s t r i n g & g t ; 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 & l t ; s t r i n g & g t ; U n i t P r i c e D i s c o u n t P c t & l t ; / s t r i n g & g t ; 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 & l t ; s t r i n g & g t ; D i s c o u n t A m o u n t & l t ; / s t r i n g & g t ; 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 & l t ; s t r i n g & g t ; T o t a l P r o d u c t C o s t & l t ; / s t r i n g & g t ; 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 & l t ; s t r i n g & g t ; F r e i g h t & l t ; / s t r i n g & g t ; 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 & l t ; s t r i n g & g t ; R e g i o n M o n t h I D & l t ; / s t r i n g & g t ; 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 & l t ; s t r i n g & g t ; T a x A m t & l t ; / s t r i n g & g t ; 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 & l t ; s t r i n g & g t ; E x t e n d e d A m o u n t & l t ; / s t r i n g & g t ; 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 & l t ; s t r i n g & g t ; F i e l d 2 & l t ; / s t r i n g & g t ;  
             & l t ; / k e y & g t ;  
             & l t ; v a l u e & g t ;  
                 & l t ; b o o l e a n & g t ; t r u e & l t ; / b o o l e a n & g t ;  
             & l t ; / v a l u e & g t ;  
         & l t ; / i t e m & g t ;  
     & l t ; / C o l u m n C h e c k e d & g t ;  
     & l t ; C o l u m n F i l t e r   / & g t ;  
     & l t ; S e l e c t i o n F i l t e r   / & g t ;  
     & l t ; F i l t e r P a r a m e t e r s   / & g t ;  
     & l t ; I s S o r t D e s c e n d i n g & g t ; f a l s e & l t ; / I s S o r t D e s c e n d i n g & g t ;  
 & l t ; / T a b l e W i d g e t G r i d S e r i a l i z a t i o n & g t ; ] ] & g t ; & l t ; / A n n o t a t i o n C o n t e n t & g t ; & l t ; / G e m i n i & g t ; < / V a l u e > < / A n n o t a t i o n > < A n n o t a t i o n > < N a m e > Q u e r y E d i t o r S e r i a l i z a t i o n < / N a m e > < / A n n o t a t i o n > < A n n o t a t i o n > < N a m e > I s Q u e r y E d i t o r U s e d < / N a m e > < V a l u e > F a l s e < / V a l u e > < / A n n o t a t i o n > < / A n n o t a t i o n s > < S o u r c e   x s i : t y p e = " D a t a S o u r c e V i e w B i n d i n g " > < D a t a S o u r c e V i e w I D > S a n d b o x < / D a t a S o u r c e V i e w I D > < / S o u r c e > < U n k n o w n M e m b e r   v a l u e n s = " d d l 2 0 0 _ 2 0 0 " > A u t o m a t i c N u l l < / U n k n o w n M e m b e r > < E r r o r C o n f i g u r a t i o n > < K e y N o t F o u n d > I g n o r e E r r o r < / K e y N o t F o u n d > < K e y D u p l i c a t e > R e p o r t A n d S t o p < / K e y D u p l i c a t e > < N u l l K e y N o t A l l o w e d > R e p o r t A n d S t o p < / N u l l K e y N o t A l l o w e d > < / E r r o r C o n f i g u r a t i o n > < S t o r a g e M o d e   v a l u e n s = " d d l 2 0 0 _ 2 0 0 " > I n M e m o r y < / S t o r a g e M o d e > < L a n g u a g e > 1 0 3 3 < / L a n g u a g e > < U n k n o w n M e m b e r N a m e > U n k n o w n < / U n k n o w n M e m b e r N a m e > < A t t r i b u t e s > < A t t r i b u t e > < I D > R o w N u m b e r < / I D > < N a m e > R o w N u m b e r < / N a m e > < T y p e   v a l u e n s = " d d l 2 0 0 _ 2 0 0 " > R o w N u m b e r < / T y p e > < U s a g e > K e y < / U s a g e > < K e y C o l u m n s > < K e y C o l u m n > < D a t a T y p e > I n t e g e r < / D a t a T y p e > < D a t a S i z e > 4 < / D a t a S i z e > < N u l l P r o c e s s i n g > E r r o r < / N u l l P r o c e s s i n g > < S o u r c e   x s i : t y p e = " d d l 2 0 0 _ 2 0 0 : R o w N u m b e r B i n d i n g "   / > < / K e y C o l u m n > < / K e y C o l u m n s > < N a m e C o l u m n > < D a t a T y p e > W C h a r < / D a t a T y p e > < D a t a S i z e > 4 < / D a t a S i z e > < N u l l P r o c e s s i n g > Z e r o O r B l a n k < / N u l l P r o c e s s i n g > < S o u r c e   x s i : t y p e = " d d l 2 0 0 _ 2 0 0 : R o w N u m b e r B i n d i n g "   / > < / N a m e C o l u m n > < A t t r i b u t e R e l a t i o n s h i p s > < A t t r i b u t e R e l a t i o n s h i p > < A t t r i b u t e I D > P r o d u c t K e y < / A t t r i b u t e I D > < O v e r r i d e B e h a v i o r > N o n e < / O v e r r i d e B e h a v i o r > < N a m e > P r o d u c t K e y < / N a m e > < / A t t r i b u t e R e l a t i o n s h i p > < A t t r i b u t e R e l a t i o n s h i p > < A t t r i b u t e I D > C u s t o m e r K e y < / A t t r i b u t e I D > < O v e r r i d e B e h a v i o r > N o n e < / O v e r r i d e B e h a v i o r > < N a m e > C u s t o m e r K e y < / N a m e > < / A t t r i b u t e R e l a t i o n s h i p > < A t t r i b u t e R e l a t i o n s h i p > < A t t r i b u t e I D > O r d e r Q u a n t i t y < / A t t r i b u t e I D > < O v e r r i d e B e h a v i o r > N o n e < / O v e r r i d e B e h a v i o r > < N a m e > O r d e r Q u a n t i t y < / N a m e > < / A t t r i b u t e R e l a t i o n s h i p > < A t t r i b u t e R e l a t i o n s h i p > < A t t r i b u t e I D > U n i t P r i c e < / A t t r i b u t e I D > < O v e r r i d e B e h a v i o r > N o n e < / O v e r r i d e B e h a v i o r > < N a m e > U n i t P r i c e < / N a m e > < / A t t r i b u t e R e l a t i o n s h i p > < A t t r i b u t e R e l a t i o n s h i p > < A t t r i b u t e I D > P r o d u c t S t a n d a r d C o s t < / A t t r i b u t e I D > < O v e r r i d e B e h a v i o r > N o n e < / O v e r r i d e B e h a v i o r > < N a m e > P r o d u c t C o s t < / N a m e > < / A t t r i b u t e R e l a t i o n s h i p > < A t t r i b u t e R e l a t i o n s h i p > < A t t r i b u t e I D > S a l e s A m o u n t < / A t t r i b u t e I D > < O v e r r i d e B e h a v i o r > N o n e < / O v e r r i d e B e h a v i o r > < N a m e > S a l e s A m t < / N a m e > < / A t t r i b u t e R e l a t i o n s h i p > < A t t r i b u t e R e l a t i o n s h i p > < A t t r i b u t e I D > O r d e r D a t e < / A t t r i b u t e I D > < O v e r r i d e B e h a v i o r > N o n e < / O v e r r i d e B e h a v i o r > < N a m e > O r d e r D a t e < / N a m e > < / A t t r i b u t e R e l a t i o n s h i p > < A t t r i b u t e R e l a t i o n s h i p > < A t t r i b u t e I D > C a l c u l a t e d C o l u m n 1 < / A t t r i b u t e I D > < O v e r r i d e B e h a v i o r > N o n e < / O v e r r i d e B e h a v i o r > < N a m e > M o n t h N u m < / N a m e > < / A t t r i b u t e R e l a t i o n s h i p > < A t t r i b u t e R e l a t i o n s h i p > < A t t r i b u t e I D > C a l c u l a t e d C o l u m n 2 < / A t t r i b u t e I D > < O v e r r i d e B e h a v i o r > N o n e < / O v e r r i d e B e h a v i o r > < N a m e > Y e a r < / N a m e > < / A t t r i b u t e R e l a t i o n s h i p > < A t t r i b u t e R e l a t i o n s h i p > < A t t r i b u t e I D > C a l c u l a t e d C o l u m n 1   1 < / A t t r i b u t e I D > < O v e r r i d e B e h a v i o r > N o n e < / O v e r r i d e B e h a v i o r > < N a m e > M a r g i n < / N a m e > < / A t t r i b u t e R e l a t i o n s h i p > < A t t r i b u t e R e l a t i o n s h i p > < A t t r i b u t e I D > F i e l d 2 < / A t t r i b u t e I D > < O v e r r i d e B e h a v i o r > N o n e < / O v e r r i d e B e h a v i o r > < N a m e > T r a n s T y p e < / N a m e > < / A t t r i b u t e R e l a t i o n s h i p > < A t t r i b u t e R e l a t i o n s h i p > < A t t r i b u t e I D > S a l e s T e r r i t o r y K e y < / A t t r i b u t e I D > < O v e r r i d e B e h a v i o r > N o n e < / O v e r r i d e B e h a v i o r > < N a m e > S a l e s T e r r i t o r y K e y < / N a m e > < / A t t r i b u t e R e l a t i o n s h i p > < / A t t r i b u t e R e l a t i o n s h i p s > < O r d e r B y > K e y < / O r d e r B y > < A t t r i b u t e H i e r a r c h y V i s i b l e > f a l s e < / A t t r i b u t e H i e r a r c h y V i s i b l e > < / A t t r i b u t e > < A t t r i b u t e > < A n n o t a t i o n s > < A n n o t a t i o n > < N a m e > F o r m a t < / N a m e > < V a l u e > < F o r m a t   F o r m a t = " G e n e r a l "   x m l n s = " "   / > < / V a l u e > < / A n n o t a t i o n > < / A n n o t a t i o n s > < I D > P r o d u c t K e y < / I D > < N a m e > P r o d u c t K e y < / N a m e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 _ x 0 0 3 0 _ 4 0 d 1 c 0 3 - f 1 f 4 - 4 5 d 6 - 9 4 c c - 8 c 1 c d 1 a 8 e 8 f 4 < / T a b l e I D > < C o l u m n I D > P r o d u c t K e y < / C o l u m n I D > < / S o u r c e > < / K e y C o l u m n > < / K e y C o l u m n s > < N a m e C o l u m n > < D a t a T y p e > W C h a r < / D a t a T y p e > < D a t a S i z e > - 1 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 _ x 0 0 3 0 _ 4 0 d 1 c 0 3 - f 1 f 4 - 4 5 d 6 - 9 4 c c - 8 c 1 c d 1 a 8 e 8 f 4 < / T a b l e I D > < C o l u m n I D > P r o d u c t K e y 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G e n e r a l "   x m l n s = " "   / > < / V a l u e > < / A n n o t a t i o n > < / A n n o t a t i o n s > < I D > C u s t o m e r K e y < / I D > < N a m e > C u s t o m e r K e y < / N a m e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 _ x 0 0 3 0 _ 4 0 d 1 c 0 3 - f 1 f 4 - 4 5 d 6 - 9 4 c c - 8 c 1 c d 1 a 8 e 8 f 4 < / T a b l e I D > < C o l u m n I D > C u s t o m e r K e y < / C o l u m n I D > < / S o u r c e > < / K e y C o l u m n > < / K e y C o l u m n s > < N a m e C o l u m n > < D a t a T y p e > W C h a r < / D a t a T y p e > < D a t a S i z e > - 1 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 _ x 0 0 3 0 _ 4 0 d 1 c 0 3 - f 1 f 4 - 4 5 d 6 - 9 4 c c - 8 c 1 c d 1 a 8 e 8 f 4 < / T a b l e I D > < C o l u m n I D > C u s t o m e r K e y 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G e n e r a l "   x m l n s = " "   / > < / V a l u e > < / A n n o t a t i o n > < / A n n o t a t i o n s > < I D > O r d e r Q u a n t i t y < / I D > < N a m e > O r d e r Q u a n t i t y < / N a m e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 _ x 0 0 3 0 _ 4 0 d 1 c 0 3 - f 1 f 4 - 4 5 d 6 - 9 4 c c - 8 c 1 c d 1 a 8 e 8 f 4 < / T a b l e I D > < C o l u m n I D > O r d e r Q u a n t i t y < / C o l u m n I D > < / S o u r c e > < / K e y C o l u m n > < / K e y C o l u m n s > < N a m e C o l u m n > < D a t a T y p e > W C h a r < / D a t a T y p e > < D a t a S i z e > - 1 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 _ x 0 0 3 0 _ 4 0 d 1 c 0 3 - f 1 f 4 - 4 5 d 6 - 9 4 c c - 8 c 1 c d 1 a 8 e 8 f 4 < / T a b l e I D > < C o l u m n I D > O r d e r Q u a n t i t y 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G e n e r a l "   x m l n s = " "   / > < / V a l u e > < / A n n o t a t i o n > < / A n n o t a t i o n s > < I D > U n i t P r i c e < / I D > < N a m e > U n i t P r i c e < / N a m e > < K e y C o l u m n s > < K e y C o l u m n > < D a t a T y p e > D o u b l e 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 _ x 0 0 3 0 _ 4 0 d 1 c 0 3 - f 1 f 4 - 4 5 d 6 - 9 4 c c - 8 c 1 c d 1 a 8 e 8 f 4 < / T a b l e I D > < C o l u m n I D > U n i t P r i c e < / C o l u m n I D > < / S o u r c e > < / K e y C o l u m n > < / K e y C o l u m n s > < N a m e C o l u m n > < D a t a T y p e > W C h a r < / D a t a T y p e > < D a t a S i z e > - 1 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 _ x 0 0 3 0 _ 4 0 d 1 c 0 3 - f 1 f 4 - 4 5 d 6 - 9 4 c c - 8 c 1 c d 1 a 8 e 8 f 4 < / T a b l e I D > < C o l u m n I D > U n i t P r i c e 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G e n e r a l "   x m l n s = " "   / > < / V a l u e > < / A n n o t a t i o n > < / A n n o t a t i o n s > < I D > P r o d u c t S t a n d a r d C o s t < / I D > < N a m e > P r o d u c t C o s t < / N a m e > < K e y C o l u m n s > < K e y C o l u m n > < D a t a T y p e > D o u b l e 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 _ x 0 0 3 0 _ 4 0 d 1 c 0 3 - f 1 f 4 - 4 5 d 6 - 9 4 c c - 8 c 1 c d 1 a 8 e 8 f 4 < / T a b l e I D > < C o l u m n I D > P r o d u c t S t a n d a r d C o s t < / C o l u m n I D > < / S o u r c e > < / K e y C o l u m n > < / K e y C o l u m n s > < N a m e C o l u m n > < D a t a T y p e > W C h a r < / D a t a T y p e > < D a t a S i z e > - 1 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 _ x 0 0 3 0 _ 4 0 d 1 c 0 3 - f 1 f 4 - 4 5 d 6 - 9 4 c c - 8 c 1 c d 1 a 8 e 8 f 4 < / T a b l e I D > < C o l u m n I D > P r o d u c t S t a n d a r d C o s t 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G e n e r a l "   x m l n s = " "   / > < / V a l u e > < / A n n o t a t i o n > < / A n n o t a t i o n s > < I D > S a l e s A m o u n t < / I D > < N a m e > S a l e s A m t < / N a m e > < K e y C o l u m n s > < K e y C o l u m n > < D a t a T y p e > D o u b l e 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 _ x 0 0 3 0 _ 4 0 d 1 c 0 3 - f 1 f 4 - 4 5 d 6 - 9 4 c c - 8 c 1 c d 1 a 8 e 8 f 4 < / T a b l e I D > < C o l u m n I D > S a l e s A m o u n t < / C o l u m n I D > < / S o u r c e > < / K e y C o l u m n > < / K e y C o l u m n s > < N a m e C o l u m n > < D a t a T y p e > W C h a r < / D a t a T y p e > < D a t a S i z e > - 1 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 _ x 0 0 3 0 _ 4 0 d 1 c 0 3 - f 1 f 4 - 4 5 d 6 - 9 4 c c - 8 c 1 c d 1 a 8 e 8 f 4 < / T a b l e I D > < C o l u m n I D > S a l e s A m o u n t 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D a t e T i m e S h o r t D a t e P a t t e r n "   x m l n s = " "   / > < / V a l u e > < / A n n o t a t i o n > < / A n n o t a t i o n s > < I D > O r d e r D a t e < / I D > < N a m e > O r d e r D a t e < / N a m e > < K e y C o l u m n s > < K e y C o l u m n > < D a t a T y p e > D a t e < / D a t a T y p e > < D a t a S i z e > - 1 < / D a t a S i z e > < N u l l P r o c e s s i n g > P r e s e r v e < / N u l l P r o c e s s i n g > < S o u r c e   x s i : t y p e = " C o l u m n B i n d i n g " > < T a b l e I D > _ x 0 0 3 0 _ 4 0 d 1 c 0 3 - f 1 f 4 - 4 5 d 6 - 9 4 c c - 8 c 1 c d 1 a 8 e 8 f 4 < / T a b l e I D > < C o l u m n I D > O r d e r D a t e < / C o l u m n I D > < / S o u r c e > < / K e y C o l u m n > < / K e y C o l u m n s > < N a m e C o l u m n > < D a t a T y p e > W C h a r < / D a t a T y p e > < D a t a S i z e > - 1 < / D a t a S i z e > < N u l l P r o c e s s i n g > Z e r o O r B l a n k < / N u l l P r o c e s s i n g > < S o u r c e   x s i : t y p e = " C o l u m n B i n d i n g " > < T a b l e I D > _ x 0 0 3 0 _ 4 0 d 1 c 0 3 - f 1 f 4 - 4 5 d 6 - 9 4 c c - 8 c 1 c d 1 a 8 e 8 f 4 < / T a b l e I D > < C o l u m n I D > O r d e r D a t e < / C o l u m n I D > < / S o u r c e > < / N a m e C o l u m n > < O r d e r B y > K e y < / O r d e r B y > < d d l 3 0 0 _ 3 0 0 : F o r m a t S t r i n g > S h o r t   D a t e < / d d l 3 0 0 _ 3 0 0 : F o r m a t S t r i n g > < / A t t r i b u t e > < A t t r i b u t e > < A n n o t a t i o n s > < A n n o t a t i o n > < N a m e > F o r m a t < / N a m e > < V a l u e > < F o r m a t   F o r m a t = " G e n e r a l "   x m l n s = " "   / > < / V a l u e > < / A n n o t a t i o n > < / A n n o t a t i o n s > < I D > C a l c u l a t e d C o l u m n 1 < / I D > < N a m e > M o n t h N u m < / N a m e > < K e y C o l u m n s > < K e y C o l u m n > < D a t a T y p e > E m p t y < / D a t a T y p e > < S o u r c e   x s i : t y p e = " d d l 2 0 0 _ 2 0 0 : E x p r e s s i o n B i n d i n g " > < E x p r e s s i o n > M O N T H ( [ O r d e r D a t e ] ) < / E x p r e s s i o n > < / S o u r c e > < / K e y C o l u m n > < / K e y C o l u m n s > < N a m e C o l u m n > < D a t a T y p e > W C h a r < / D a t a T y p e > < S o u r c e   x s i : t y p e = " d d l 2 0 0 _ 2 0 0 : E x p r e s s i o n B i n d i n g " > < E x p r e s s i o n > M O N T H ( [ O r d e r D a t e ] ) < / E x p r e s s i o n > < / S o u r c e > < / N a m e C o l u m n > < O r d e r B y > K e y < / O r d e r B y > < / A t t r i b u t e > < A t t r i b u t e > < A n n o t a t i o n s > < A n n o t a t i o n > < N a m e > F o r m a t < / N a m e > < V a l u e > < F o r m a t   F o r m a t = " G e n e r a l "   x m l n s = " "   / > < / V a l u e > < / A n n o t a t i o n > < / A n n o t a t i o n s > < I D > C a l c u l a t e d C o l u m n 2 < / I D > < N a m e > Y e a r < / N a m e > < K e y C o l u m n s > < K e y C o l u m n > < D a t a T y p e > E m p t y < / D a t a T y p e > < S o u r c e   x s i : t y p e = " d d l 2 0 0 _ 2 0 0 : E x p r e s s i o n B i n d i n g " > < E x p r e s s i o n > Y E A R ( [ O r d e r D a t e ] ) < / E x p r e s s i o n > < / S o u r c e > < / K e y C o l u m n > < / K e y C o l u m n s > < N a m e C o l u m n > < D a t a T y p e > W C h a r < / D a t a T y p e > < S o u r c e   x s i : t y p e = " d d l 2 0 0 _ 2 0 0 : E x p r e s s i o n B i n d i n g " > < E x p r e s s i o n > Y E A R ( [ O r d e r D a t e ] ) < / E x p r e s s i o n > < / S o u r c e > < / N a m e C o l u m n > < O r d e r B y > K e y < / O r d e r B y > < / A t t r i b u t e > < A t t r i b u t e > < A n n o t a t i o n s > < A n n o t a t i o n > < N a m e > F o r m a t < / N a m e > < V a l u e > < F o r m a t   F o r m a t = " G e n e r a l "   x m l n s = " "   / > < / V a l u e > < / A n n o t a t i o n > < / A n n o t a t i o n s > < I D > C a l c u l a t e d C o l u m n 1   1 < / I D > < N a m e > M a r g i n < / N a m e > < K e y C o l u m n s > < K e y C o l u m n > < D a t a T y p e > E m p t y < / D a t a T y p e > < S o u r c e   x s i : t y p e = " d d l 2 0 0 _ 2 0 0 : E x p r e s s i o n B i n d i n g " > < E x p r e s s i o n > [ S a l e s A m t ] - [ P r o d u c t C o s t ] < / E x p r e s s i o n > < / S o u r c e > < / K e y C o l u m n > < / K e y C o l u m n s > < N a m e C o l u m n > < D a t a T y p e > W C h a r < / D a t a T y p e > < S o u r c e   x s i : t y p e = " d d l 2 0 0 _ 2 0 0 : E x p r e s s i o n B i n d i n g " > < E x p r e s s i o n > [ S a l e s A m t ] - [ P r o d u c t C o s t ] < / E x p r e s s i o n > < / S o u r c e > < / N a m e C o l u m n > < O r d e r B y > K e y < / O r d e r B y > < / A t t r i b u t e > < A t t r i b u t e > < I D > F i e l d 2 < / I D > < N a m e > T r a n s T y p e < / N a m e > < K e y C o l u m n s > < K e y C o l u m n > < D a t a T y p e > D o u b l e < / D a t a T y p e > < D a t a S i z e > - 1 < / D a t a S i z e > < N u l l P r o c e s s i n g > P r e s e r v e < / N u l l P r o c e s s i n g > < S o u r c e   x s i : t y p e = " C o l u m n B i n d i n g " > < T a b l e I D > _ x 0 0 3 0 _ 4 0 d 1 c 0 3 - f 1 f 4 - 4 5 d 6 - 9 4 c c - 8 c 1 c d 1 a 8 e 8 f 4 < / T a b l e I D > < C o l u m n I D > F i e l d 2 < / C o l u m n I D > < / S o u r c e > < / K e y C o l u m n > < / K e y C o l u m n s > < N a m e C o l u m n > < D a t a T y p e > W C h a r < / D a t a T y p e > < D a t a S i z e > - 1 < / D a t a S i z e > < N u l l P r o c e s s i n g > Z e r o O r B l a n k < / N u l l P r o c e s s i n g > < S o u r c e   x s i : t y p e = " C o l u m n B i n d i n g " > < T a b l e I D > _ x 0 0 3 0 _ 4 0 d 1 c 0 3 - f 1 f 4 - 4 5 d 6 - 9 4 c c - 8 c 1 c d 1 a 8 e 8 f 4 < / T a b l e I D > < C o l u m n I D > F i e l d 2 < / C o l u m n I D > < / S o u r c e > < / N a m e C o l u m n > < O r d e r B y > K e y < / O r d e r B y > < / A t t r i b u t e > < A t t r i b u t e > < I D > S a l e s T e r r i t o r y K e y < / I D > < N a m e > S a l e s T e r r i t o r y K e y < / N a m e > < K e y C o l u m n s > < K e y C o l u m n > < D a t a T y p e > I n t e g e r < / D a t a T y p e > < D a t a S i z e > - 1 < / D a t a S i z e > < N u l l P r o c e s s i n g > P r e s e r v e < / N u l l P r o c e s s i n g > < S o u r c e   x s i : t y p e = " C o l u m n B i n d i n g " > < T a b l e I D > _ x 0 0 3 0 _ 4 0 d 1 c 0 3 - f 1 f 4 - 4 5 d 6 - 9 4 c c - 8 c 1 c d 1 a 8 e 8 f 4 < / T a b l e I D > < C o l u m n I D > S a l e s T e r r i t o r y K e y < / C o l u m n I D > < / S o u r c e > < / K e y C o l u m n > < / K e y C o l u m n s > < N a m e C o l u m n > < D a t a T y p e > W C h a r < / D a t a T y p e > < D a t a S i z e > - 1 < / D a t a S i z e > < N u l l P r o c e s s i n g > Z e r o O r B l a n k < / N u l l P r o c e s s i n g > < S o u r c e   x s i : t y p e = " C o l u m n B i n d i n g " > < T a b l e I D > _ x 0 0 3 0 _ 4 0 d 1 c 0 3 - f 1 f 4 - 4 5 d 6 - 9 4 c c - 8 c 1 c d 1 a 8 e 8 f 4 < / T a b l e I D > < C o l u m n I D > S a l e s T e r r i t o r y K e y < / C o l u m n I D > < / S o u r c e > < / N a m e C o l u m n > < O r d e r B y > K e y < / O r d e r B y > < / A t t r i b u t e > < / A t t r i b u t e s > < P r o a c t i v e C a c h i n g > < S i l e n c e I n t e r v a l > - P T 1 S < / S i l e n c e I n t e r v a l > < L a t e n c y > - P T 1 S < / L a t e n c y > < S i l e n c e O v e r r i d e I n t e r v a l > - P T 1 S < / S i l e n c e O v e r r i d e I n t e r v a l > < F o r c e R e b u i l d I n t e r v a l > - P T 1 S < / F o r c e R e b u i l d I n t e r v a l > < S o u r c e   x s i : t y p e = " P r o a c t i v e C a c h i n g I n h e r i t e d B i n d i n g "   / > < / P r o a c t i v e C a c h i n g > < d d l 3 0 0 _ 3 0 0 : R e l a t i o n s h i p s > < d d l 3 0 0 _ 3 0 0 : R e l a t i o n s h i p > < I D > e a 4 d f b 0 4 - 3 0 d e - 4 6 5 7 - 8 7 0 7 - d 6 f f 2 c b e 1 2 7 a < / I D > < d d l 3 0 0 _ 3 0 0 : F r o m R e l a t i o n s h i p E n d > < d d l 3 0 0 _ 3 0 0 : M u l t i p l i c i t y > M a n y < / d d l 3 0 0 _ 3 0 0 : M u l t i p l i c i t y > < d d l 3 0 0 : V i s u a l i z a t i o n P r o p e r t i e s   / > < D i m e n s i o n I D > 0 4 0 d 1 c 0 3 - f 1 f 4 - 4 5 d 6 - 9 4 c c - 8 c 1 c d 1 a 8 e 8 f 4 < / D i m e n s i o n I D > < A t t r i b u t e s > < A t t r i b u t e > < A t t r i b u t e I D > P r o d u c t K e y < / A t t r i b u t e I D > < / A t t r i b u t e > < / A t t r i b u t e s > < / d d l 3 0 0 _ 3 0 0 : F r o m R e l a t i o n s h i p E n d > < d d l 3 0 0 _ 3 0 0 : T o R e l a t i o n s h i p E n d > < d d l 3 0 0 _ 3 0 0 : M u l t i p l i c i t y > O n e < / d d l 3 0 0 _ 3 0 0 : M u l t i p l i c i t y > < d d l 3 0 0 : V i s u a l i z a t i o n P r o p e r t i e s   / > < D i m e n s i o n I D > e a 8 e 2 2 6 b - 7 5 c d - 4 c 2 4 - a d 2 5 - b 8 2 9 9 0 6 f f e 1 e < / D i m e n s i o n I D > < A t t r i b u t e s > < A t t r i b u t e > < A t t r i b u t e I D > P r o d u c t K e y < / A t t r i b u t e I D > < / A t t r i b u t e > < / A t t r i b u t e s > < / d d l 3 0 0 _ 3 0 0 : T o R e l a t i o n s h i p E n d > < / d d l 3 0 0 _ 3 0 0 : R e l a t i o n s h i p > < d d l 3 0 0 _ 3 0 0 : R e l a t i o n s h i p > < I D > b b b f 9 a 0 c - 3 a e b - 4 4 1 f - 8 2 c f - d 2 5 6 3 5 c 3 5 7 4 1 < / I D > < d d l 3 0 0 _ 3 0 0 : F r o m R e l a t i o n s h i p E n d > < d d l 3 0 0 _ 3 0 0 : M u l t i p l i c i t y > M a n y < / d d l 3 0 0 _ 3 0 0 : M u l t i p l i c i t y > < d d l 3 0 0 : V i s u a l i z a t i o n P r o p e r t i e s   / > < D i m e n s i o n I D > 0 4 0 d 1 c 0 3 - f 1 f 4 - 4 5 d 6 - 9 4 c c - 8 c 1 c d 1 a 8 e 8 f 4 < / D i m e n s i o n I D > < A t t r i b u t e s > < A t t r i b u t e > < A t t r i b u t e I D > C u s t o m e r K e y < / A t t r i b u t e I D > < / A t t r i b u t e > < / A t t r i b u t e s > < / d d l 3 0 0 _ 3 0 0 : F r o m R e l a t i o n s h i p E n d > < d d l 3 0 0 _ 3 0 0 : T o R e l a t i o n s h i p E n d > < d d l 3 0 0 _ 3 0 0 : M u l t i p l i c i t y > O n e < / d d l 3 0 0 _ 3 0 0 : M u l t i p l i c i t y > < d d l 3 0 0 : V i s u a l i z a t i o n P r o p e r t i e s   / > < D i m e n s i o n I D > b 9 4 1 3 5 3 e - f 5 b b - 4 a f 5 - b 8 5 7 - 6 4 8 8 b 5 c e 3 0 c c < / D i m e n s i o n I D > < A t t r i b u t e s > < A t t r i b u t e > < A t t r i b u t e I D > C u s t o m e r K e y < / A t t r i b u t e I D > < / A t t r i b u t e > < / A t t r i b u t e s > < / d d l 3 0 0 _ 3 0 0 : T o R e l a t i o n s h i p E n d > < / d d l 3 0 0 _ 3 0 0 : R e l a t i o n s h i p > < d d l 3 0 0 _ 3 0 0 : R e l a t i o n s h i p > < I D > 2 8 3 6 6 c f d - 4 5 9 5 - 4 a a e - 8 8 1 e - 6 5 8 d f 7 c 5 8 9 5 3 < / I D > < d d l 3 0 0 _ 3 0 0 : F r o m R e l a t i o n s h i p E n d > < d d l 3 0 0 _ 3 0 0 : M u l t i p l i c i t y > M a n y < / d d l 3 0 0 _ 3 0 0 : M u l t i p l i c i t y > < d d l 3 0 0 : V i s u a l i z a t i o n P r o p e r t i e s   / > < D i m e n s i o n I D > 0 4 0 d 1 c 0 3 - f 1 f 4 - 4 5 d 6 - 9 4 c c - 8 c 1 c d 1 a 8 e 8 f 4 < / D i m e n s i o n I D > < A t t r i b u t e s > < A t t r i b u t e > < A t t r i b u t e I D > O r d e r D a t e < / A t t r i b u t e I D > < / A t t r i b u t e > < / A t t r i b u t e s > < / d d l 3 0 0 _ 3 0 0 : F r o m R e l a t i o n s h i p E n d > < d d l 3 0 0 _ 3 0 0 : T o R e l a t i o n s h i p E n d > < d d l 3 0 0 _ 3 0 0 : M u l t i p l i c i t y > O n e < / d d l 3 0 0 _ 3 0 0 : M u l t i p l i c i t y > < d d l 3 0 0 : V i s u a l i z a t i o n P r o p e r t i e s   / > < D i m e n s i o n I D > D i m D a t e _ f b 1 2 9 a e e - 0 2 c c - 4 c 0 d - a 4 a f - 1 b 9 e 9 a 6 c d 9 c e < / D i m e n s i o n I D > < A t t r i b u t e s > < A t t r i b u t e > < A t t r i b u t e I D > F u l l D a t e A l t e r n a t e K e y < / A t t r i b u t e I D > < / A t t r i b u t e > < / A t t r i b u t e s > < / d d l 3 0 0 _ 3 0 0 : T o R e l a t i o n s h i p E n d > < / d d l 3 0 0 _ 3 0 0 : R e l a t i o n s h i p > < d d l 3 0 0 _ 3 0 0 : R e l a t i o n s h i p > < I D > 2 7 0 9 4 4 c b - e 2 0 6 - 4 4 9 2 - b b c 4 - 7 7 3 9 e 1 0 f d 8 b 9 < / I D > < d d l 3 0 0 _ 3 0 0 : F r o m R e l a t i o n s h i p E n d > < d d l 3 0 0 _ 3 0 0 : M u l t i p l i c i t y > M a n y < / d d l 3 0 0 _ 3 0 0 : M u l t i p l i c i t y > < d d l 3 0 0 : V i s u a l i z a t i o n P r o p e r t i e s   / > < D i m e n s i o n I D > 0 4 0 d 1 c 0 3 - f 1 f 4 - 4 5 d 6 - 9 4 c c - 8 c 1 c d 1 a 8 e 8 f 4 < / D i m e n s i o n I D > < A t t r i b u t e s > < A t t r i b u t e > < A t t r i b u t e I D > S a l e s T e r r i t o r y K e y < / A t t r i b u t e I D > < / A t t r i b u t e > < / A t t r i b u t e s > < / d d l 3 0 0 _ 3 0 0 : F r o m R e l a t i o n s h i p E n d > < d d l 3 0 0 _ 3 0 0 : T o R e l a t i o n s h i p E n d > < d d l 3 0 0 _ 3 0 0 : M u l t i p l i c i t y > O n e < / d d l 3 0 0 _ 3 0 0 : M u l t i p l i c i t y > < d d l 3 0 0 : V i s u a l i z a t i o n P r o p e r t i e s   / > < D i m e n s i o n I D > D i m S a l e s T e r r i t o r y _ b c 0 d 4 f 2 6 - 0 3 e 5 - 4 1 6 3 - 8 8 e b - 3 6 6 7 d a e 0 1 9 f 4 < / D i m e n s i o n I D > < A t t r i b u t e s > < A t t r i b u t e > < A t t r i b u t e I D > S a l e s T e r r i t o r y K e y < / A t t r i b u t e I D > < / A t t r i b u t e > < / A t t r i b u t e s > < / d d l 3 0 0 _ 3 0 0 : T o R e l a t i o n s h i p E n d > < / d d l 3 0 0 _ 3 0 0 : R e l a t i o n s h i p > < / d d l 3 0 0 _ 3 0 0 : R e l a t i o n s h i p s > < / D i m e n s i o n > < D i m e n s i o n > < I D > e a 8 e 2 2 6 b - 7 5 c d - 4 c 2 4 - a d 2 5 - b 8 2 9 9 0 6 f f e 1 e < / I D > < N a m e > P r o d u c t s < / N a m e > < A n n o t a t i o n s > < A n n o t a t i o n > < N a m e > T a b l e W i d g e t S e r i a l i z a t i o n < / N a m e > < V a l u e > & l t ; ? x m l   v e r s i o n = " 1 . 0 "   e n c o d i n g = " U T F - 1 6 " ? & g t ; & l t ; G e m i n i   x m l n s = " T a b l e W i d g e t S e r i a l i z a t i o n " & g t ; & l t ; A n n o t a t i o n C o n t e n t & g t ; & l t ; ! [ C D A T A [ & l t ; ? x m l   v e r s i o n = " 1 . 0 " ? & g t ;  
 & l t ; T a b l e W i d g e t G r i d S e r i a l i z a t i o n   x m l n s : x s i = " h t t p : / / w w w . w 3 . o r g / 2 0 0 1 / X M L S c h e m a - i n s t a n c e "   x m l n s : x s d = " h t t p : / / w w w . w 3 . o r g / 2 0 0 1 / X M L S c h e m a " & g t ;  
     & l t ; C o l u m n S u g g e s t e d T y p e   / & g t ;  
     & l t ; C o l u m n F o r m a t & g t ;  
         & l t ; i t e m & g t ;  
             & l t ; k e y & g t ;  
                 & l t ; s t r i n g & g t ; P r o d u c t K e y & l t ; / s t r i n g & g t ;  
             & l t ; / k e y & g t ;  
             & l t ; v a l u e & g t ;  
                 & l t ; s t r i n g & g t ; G e n e r a l & l t ; / s t r i n g & g t ;  
             & l t ; / v a l u e & g t ;  
         & l t ; / i t e m & g t ;  
         & l t ; i t e m & g t ;  
             & l t ; k e y & g t ;  
                 & l t ; s t r i n g & g t ; P r o d u c t A l t e r n a t e K e y & l t ; / s t r i n g & g t ;  
             & l t ; / k e y & g t ;  
             & l t ; v a l u e & g t ;  
                 & l t ; s t r i n g & g t ; T e x t & l t ; / s t r i n g & g t ;  
             & l t ; / v a l u e & g t ;  
         & l t ; / i t e m & g t ;  
         & l t ; i t e m & g t ;  
             & l t ; k e y & g t ;  
                 & l t ; s t r i n g & g t ; P r o d u c t S u b c a t e g o r y K e y & l t ; / s t r i n g & g t ;  
             & l t ; / k e y & g t ;  
             & l t ; v a l u e & g t ;  
                 & l t ; s t r i n g & g t ; G e n e r a l & l t ; / s t r i n g & g t ;  
             & l t ; / v a l u e & g t ;  
         & l t ; / i t e m & g t ;  
         & l t ; i t e m & g t ;  
             & l t ; k e y & g t ;  
                 & l t ; s t r i n g & g t ; W e i g h t U n i t M e a s u r e C o d e & l t ; / s t r i n g & g t ;  
             & l t ; / k e y & g t ;  
             & l t ; v a l u e & g t ;  
                 & l t ; s t r i n g & g t ; T e x t & l t ; / s t r i n g & g t ;  
             & l t ; / v a l u e & g t ;  
         & l t ; / i t e m & g t ;  
         & l t ; i t e m & g t ;  
             & l t ; k e y & g t ;  
                 & l t ; s t r i n g & g t ; S i z e U n i t M e a s u r e C o d e & l t ; / s t r i n g & g t ;  
             & l t ; / k e y & g t ;  
             & l t ; v a l u e & g t ;  
                 & l t ; s t r i n g & g t ; T e x t & l t ; / s t r i n g & g t ;  
             & l t ; / v a l u e & g t ;  
         & l t ; / i t e m & g t ;  
         & l t ; i t e m & g t ;  
             & l t ; k e y & g t ;  
                 & l t ; s t r i n g & g t ; E n g l i s h P r o d u c t N a m e & l t ; / s t r i n g & g t ;  
             & l t ; / k e y & g t ;  
             & l t ; v a l u e & g t ;  
                 & l t ; s t r i n g & g t ; T e x t & l t ; / s t r i n g & g t ;  
             & l t ; / v a l u e & g t ;  
         & l t ; / i t e m & g t ;  
         & l t ; i t e m & g t ;  
             & l t ; k e y & g t ;  
                 & l t ; s t r i n g & g t ; S p a n i s h P r o d u c t N a m e & l t ; / s t r i n g & g t ;  
             & l t ; / k e y & g t ;  
             & l t ; v a l u e & g t ;  
                 & l t ; s t r i n g & g t ; T e x t & l t ; / s t r i n g & g t ;  
             & l t ; / v a l u e & g t ;  
         & l t ; / i t e m & g t ;  
         & l t ; i t e m & g t ;  
             & l t ; k e y & g t ;  
                 & l t ; s t r i n g & g t ; F r e n c h P r o d u c t N a m e & l t ; / s t r i n g & g t ;  
             & l t ; / k e y & g t ;  
             & l t ; v a l u e & g t ;  
                 & l t ; s t r i n g & g t ; T e x t & l t ; / s t r i n g & g t ;  
             & l t ; / v a l u e & g t ;  
         & l t ; / i t e m & g t ;  
         & l t ; i t e m & g t ;  
             & l t ; k e y & g t ;  
                 & l t ; s t r i n g & g t ; S t a n d a r d C o s t & l t ; / s t r i n g & g t ;  
             & l t ; / k e y & g t ;  
             & l t ; v a l u e & g t ;  
                 & l t ; s t r i n g & g t ; G e n e r a l & l t ; / s t r i n g & g t ;  
             & l t ; / v a l u e & g t ;  
         & l t ; / i t e m & g t ;  
         & l t ; i t e m & g t ;  
             & l t ; k e y & g t ;  
                 & l t ; s t r i n g & g t ; F i n i s h e d G o o d s F l a g & l t ; / s t r i n g & g t ;  
             & l t ; / k e y & g t ;  
             & l t ; v a l u e & g t ;  
                 & l t ; s t r i n g & g t ; B o o l e a n & l t ; / s t r i n g & g t ;  
             & l t ; / v a l u e & g t ;  
         & l t ; / i t e m & g t ;  
         & l t ; i t e m & g t ;  
             & l t ; k e y & g t ;  
                 & l t ; s t r i n g & g t ; C o l o r & l t ; / s t r i n g & g t ;  
             & l t ; / k e y & g t ;  
             & l t ; v a l u e & g t ;  
                 & l t ; s t r i n g & g t ; T e x t & l t ; / s t r i n g & g t ;  
             & l t ; / v a l u e & g t ;  
         & l t ; / i t e m & g t ;  
         & l t ; i t e m & g t ;  
             & l t ; k e y & g t ;  
                 & l t ; s t r i n g & g t ; S a f e t y S t o c k L e v e l & l t ; / s t r i n g & g t ;  
             & l t ; / k e y & g t ;  
             & l t ; v a l u e & g t ;  
                 & l t ; s t r i n g & g t ; G e n e r a l & l t ; / s t r i n g & g t ;  
             & l t ; / v a l u e & g t ;  
         & l t ; / i t e m & g t ;  
         & l t ; i t e m & g t ;  
             & l t ; k e y & g t ;  
                 & l t ; s t r i n g & g t ; R e o r d e r P o i n t & l t ; / s t r i n g & g t ;  
             & l t ; / k e y & g t ;  
             & l t ; v a l u e & g t ;  
                 & l t ; s t r i n g & g t ; G e n e r a l & l t ; / s t r i n g & g t ;  
             & l t ; / v a l u e & g t ;  
         & l t ; / i t e m & g t ;  
         & l t ; i t e m & g t ;  
             & l t ; k e y & g t ;  
                 & l t ; s t r i n g & g t ; L i s t P r i c e & l t ; / s t r i n g & g t ;  
             & l t ; / k e y & g t ;  
             & l t ; v a l u e & g t ;  
                 & l t ; s t r i n g & g t ; G e n e r a l & l t ; / s t r i n g & g t ;  
             & l t ; / v a l u e & g t ;  
         & l t ; / i t e m & g t ;  
         & l t ; i t e m & g t ;  
             & l t ; k e y & g t ;  
                 & l t ; s t r i n g & g t ; S i z e & l t ; / s t r i n g & g t ;  
             & l t ; / k e y & g t ;  
             & l t ; v a l u e & g t ;  
                 & l t ; s t r i n g & g t ; T e x t & l t ; / s t r i n g & g t ;  
             & l t ; / v a l u e & g t ;  
         & l t ; / i t e m & g t ;  
         & l t ; i t e m & g t ;  
             & l t ; k e y & g t ;  
                 & l t ; s t r i n g & g t ; S i z e R a n g e & l t ; / s t r i n g & g t ;  
             & l t ; / k e y & g t ;  
             & l t ; v a l u e & g t ;  
                 & l t ; s t r i n g & g t ; T e x t & l t ; / s t r i n g & g t ;  
             & l t ; / v a l u e & g t ;  
         & l t ; / i t e m & g t ;  
         & l t ; i t e m & g t ;  
             & l t ; k e y & g t ;  
                 & l t ; s t r i n g & g t ; W e i g h t & l t ; / s t r i n g & g t ;  
             & l t ; / k e y & g t ;  
             & l t ; v a l u e & g t ;  
                 & l t ; s t r i n g & g t ; G e n e r a l & l t ; / s t r i n g & g t ;  
             & l t ; / v a l u e & g t ;  
         & l t ; / i t e m & g t ;  
         & l t ; i t e m & g t ;  
             & l t ; k e y & g t ;  
                 & l t ; s t r i n g & g t ; D a y s T o M a n u f a c t u r e & l t ; / s t r i n g & g t ;  
             & l t ; / k e y & g t ;  
             & l t ; v a l u e & g t ;  
                 & l t ; s t r i n g & g t ; G e n e r a l & l t ; / s t r i n g & g t ;  
             & l t ; / v a l u e & g t ;  
         & l t ; / i t e m & g t ;  
         & l t ; i t e m & g t ;  
             & l t ; k e y & g t ;  
                 & l t ; s t r i n g & g t ; P r o d u c t L i n e & l t ; / s t r i n g & g t ;  
             & l t ; / k e y & g t ;  
             & l t ; v a l u e & g t ;  
                 & l t ; s t r i n g & g t ; T e x t & l t ; / s t r i n g & g t ;  
             & l t ; / v a l u e & g t ;  
         & l t ; / i t e m & g t ;  
         & l t ; i t e m & g t ;  
             & l t ; k e y & g t ;  
                 & l t ; s t r i n g & g t ; D e a l e r P r i c e & l t ; / s t r i n g & g t ;  
             & l t ; / k e y & g t ;  
             & l t ; v a l u e & g t ;  
                 & l t ; s t r i n g & g t ; G e n e r a l & l t ; / s t r i n g & g t ;  
             & l t ; / v a l u e & g t ;  
         & l t ; / i t e m & g t ;  
         & l t ; i t e m & g t ;  
             & l t ; k e y & g t ;  
                 & l t ; s t r i n g & g t ; C l a s s & l t ; / s t r i n g & g t ;  
             & l t ; / k e y & g t ;  
             & l t ; v a l u e & g t ;  
                 & l t ; s t r i n g & g t ; T e x t & l t ; / s t r i n g & g t ;  
             & l t ; / v a l u e & g t ;  
         & l t ; / i t e m & g t ;  
         & l t ; i t e m & g t ;  
             & l t ; k e y & g t ;  
                 & l t ; s t r i n g & g t ; S t y l e & l t ; / s t r i n g & g t ;  
             & l t ; / k e y & g t ;  
             & l t ; v a l u e & g t ;  
                 & l t ; s t r i n g & g t ; T e x t & l t ; / s t r i n g & g t ;  
             & l t ; / v a l u e & g t ;  
         & l t ; / i t e m & g t ;  
         & l t ; i t e m & g t ;  
             & l t ; k e y & g t ;  
                 & l t ; s t r i n g & g t ; M o d e l N a m e & l t ; / s t r i n g & g t ;  
             & l t ; / k e y & g t ;  
             & l t ; v a l u e & g t ;  
                 & l t ; s t r i n g & g t ; T e x t & l t ; / s t r i n g & g t ;  
             & l t ; / v a l u e & g t ;  
         & l t ; / i t e m & g t ;  
         & l t ; i t e m & g t ;  
             & l t ; k e y & g t ;  
                 & l t ; s t r i n g & g t ; E n g l i s h D e s c r i p t i o n & l t ; / s t r i n g & g t ;  
             & l t ; / k e y & g t ;  
             & l t ; v a l u e & g t ;  
                 & l t ; s t r i n g & g t ; T e x t & l t ; / s t r i n g & g t ;  
             & l t ; / v a l u e & g t ;  
         & l t ; / i t e m & g t ;  
         & l t ; i t e m & g t ;  
             & l t ; k e y & g t ;  
                 & l t ; s t r i n g & g t ; F r e n c h D e s c r i p t i o n & l t ; / s t r i n g & g t ;  
             & l t ; / k e y & g t ;  
             & l t ; v a l u e & g t ;  
                 & l t ; s t r i n g & g t ; T e x t & l t ; / s t r i n g & g t ;  
             & l t ; / v a l u e & g t ;  
         & l t ; / i t e m & g t ;  
         & l t ; i t e m & g t ;  
             & l t ; k e y & g t ;  
                 & l t ; s t r i n g & g t ; C h i n e s e D e s c r i p t i o n & l t ; / s t r i n g & g t ;  
             & l t ; / k e y & g t ;  
             & l t ; v a l u e & g t ;  
                 & l t ; s t r i n g & g t ; T e x t & l t ; / s t r i n g & g t ;  
             & l t ; / v a l u e & g t ;  
         & l t ; / i t e m & g t ;  
         & l t ; i t e m & g t ;  
             & l t ; k e y & g t ;  
                 & l t ; s t r i n g & g t ; A r a b i c D e s c r i p t i o n & l t ; / s t r i n g & g t ;  
             & l t ; / k e y & g t ;  
             & l t ; v a l u e & g t ;  
                 & l t ; s t r i n g & g t ; T e x t & l t ; / s t r i n g & g t ;  
             & l t ; / v a l u e & g t ;  
         & l t ; / i t e m & g t ;  
         & l t ; i t e m & g t ;  
             & l t ; k e y & g t ;  
                 & l t ; s t r i n g & g t ; H e b r e w D e s c r i p t i o n & l t ; / s t r i n g & g t ;  
             & l t ; / k e y & g t ;  
             & l t ; v a l u e & g t ;  
                 & l t ; s t r i n g & g t ; T e x t & l t ; / s t r i n g & g t ;  
             & l t ; / v a l u e & g t ;  
         & l t ; / i t e m & g t ;  
         & l t ; i t e m & g t ;  
             & l t ; k e y & g t ;  
                 & l t ; s t r i n g & g t ; T h a i D e s c r i p t i o n & l t ; / s t r i n g & g t ;  
             & l t ; / k e y & g t ;  
             & l t ; v a l u e & g t ;  
                 & l t ; s t r i n g & g t ; T e x t & l t ; / s t r i n g & g t ;  
             & l t ; / v a l u e & g t ;  
         & l t ; / i t e m & g t ;  
         & l t ; i t e m & g t ;  
             & l t ; k e y & g t ;  
                 & l t ; s t r i n g & g t ; G e r m a n D e s c r i p t i o n & l t ; / s t r i n g & g t ;  
             & l t ; / k e y & g t ;  
             & l t ; v a l u e & g t ;  
                 & l t ; s t r i n g & g t ; T e x t & l t ; / s t r i n g & g t ;  
             & l t ; / v a l u e & g t ;  
         & l t ; / i t e m & g t ;  
         & l t ; i t e m & g t ;  
             & l t ; k e y & g t ;  
                 & l t ; s t r i n g & g t ; J a p a n e s e D e s c r i p t i o n & l t ; / s t r i n g & g t ;  
             & l t ; / k e y & g t ;  
             & l t ; v a l u e & g t ;  
                 & l t ; s t r i n g & g t ; T e x t & l t ; / s t r i n g & g t ;  
             & l t ; / v a l u e & g t ;  
         & l t ; / i t e m & g t ;  
         & l t ; i t e m & g t ;  
             & l t ; k e y & g t ;  
                 & l t ; s t r i n g & g t ; T u r k i s h D e s c r i p t i o n & l t ; / s t r i n g & g t ;  
             & l t ; / k e y & g t ;  
             & l t ; v a l u e & g t ;  
                 & l t ; s t r i n g & g t ; T e x t & l t ; / s t r i n g & g t ;  
             & l t ; / v a l u e & g t ;  
         & l t ; / i t e m & g t ;  
         & l t ; i t e m & g t ;  
             & l t ; k e y & g t ;  
                 & l t ; s t r i n g & g t ; S t a r t D a t e & l t ; / s t r i n g & g t ;  
             & l t ; / k e y & g t ;  
             & l t ; v a l u e & g t ;  
                 & l t ; s t r i n g & g t ; D a t e S h o r t D a t e P a t t e r n & l t ; / s t r i n g & g t ;  
             & l t ; / v a l u e & g t ;  
         & l t ; / i t e m & g t ;  
         & l t ; i t e m & g t ;  
             & l t ; k e y & g t ;  
                 & l t ; s t r i n g & g t ; E n d D a t e & l t ; / s t r i n g & g t ;  
             & l t ; / k e y & g t ;  
             & l t ; v a l u e & g t ;  
                 & l t ; s t r i n g & g t ; D a t e S h o r t D a t e P a t t e r n & l t ; / s t r i n g & g t ;  
             & l t ; / v a l u e & g t ;  
         & l t ; / i t e m & g t ;  
         & l t ; i t e m & g t ;  
             & l t ; k e y & g t ;  
                 & l t ; s t r i n g & g t ; S t a t u s & l t ; / s t r i n g & g t ;  
             & l t ; / k e y & g t ;  
             & l t ; v a l u e & g t ;  
                 & l t ; s t r i n g & g t ; T e x t & l t ; / s t r i n g & g t ;  
             & l t ; / v a l u e & g t ;  
         & l t ; / i t e m & g t ;  
         & l t ; i t e m & g t ;  
             & l t ; k e y & g t ;  
                 & l t ; s t r i n g & g t ; E n g l i s h P r o d u c t S u b c a t e g o r y N a m e & l t ; / s t r i n g & g t ;  
             & l t ; / k e y & g t ;  
             & l t ; v a l u e & g t ;  
                 & l t ; s t r i n g & g t ; T e x t & l t ; / s t r i n g & g t ;  
             & l t ; / v a l u e & g t ;  
         & l t ; / i t e m & g t ;  
         & l t ; i t e m & g t ;  
             & l t ; k e y & g t ;  
                 & l t ; s t r i n g & g t ; E n g l i s h P r o d u c t C a t e g o r y N a m e & l t ; / s t r i n g & g t ;  
             & l t ; / k e y & g t ;  
             & l t ; v a l u e & g t ;  
                 & l t ; s t r i n g & g t ; T e x t & l t ; / s t r i n g & g t ;  
             & l t ; / v a l u e & g t ;  
         & l t ; / i t e m & g t ;  
     & l t ; / C o l u m n F o r m a t & g t ;  
     & l t ; C o l u m n A c c u r a c y & g t ;  
         & l t ; i t e m & g t ;  
             & l t ; k e y & g t ;  
                 & l t ; s t r i n g & g t ; P r o d u c t K e y & l t ; / s t r i n g & g t ; 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 & l t ; s t r i n g & g t ; P r o d u c t A l t e r n a t e K e y & l t ; / s t r i n g & g t ; 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 & l t ; s t r i n g & g t ; P r o d u c t S u b c a t e g o r y K e y & l t ; / s t r i n g & g t ; 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 & l t ; s t r i n g & g t ; W e i g h t U n i t M e a s u r e C o d e & l t ; / s t r i n g & g t ; 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 & l t ; s t r i n g & g t ; S i z e U n i t M e a s u r e C o d e & l t ; / s t r i n g & g t ; 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 & l t ; s t r i n g & g t ; E n g l i s h P r o d u c t N a m e & l t ; / s t r i n g & g t ; 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 & l t ; s t r i n g & g t ; S p a n i s h P r o d u c t N a m e & l t ; / s t r i n g & g t ; 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 & l t ; s t r i n g & g t ; F r e n c h P r o d u c t N a m e & l t ; / s t r i n g & g t ; 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 & l t ; s t r i n g & g t ; S t a n d a r d C o s t & l t ; / s t r i n g & g t ; 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 & l t ; s t r i n g & g t ; F i n i s h e d G o o d s F l a g & l t ; / s t r i n g & g t ; 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 & l t ; s t r i n g & g t ; C o l o r & l t ; / s t r i n g & g t ; 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 & l t ; s t r i n g & g t ; S a f e t y S t o c k L e v e l & l t ; / s t r i n g & g t ; 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 & l t ; s t r i n g & g t ; R e o r d e r P o i n t & l t ; / s t r i n g & g t ; 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 & l t ; s t r i n g & g t ; L i s t P r i c e & l t ; / s t r i n g & g t ; 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 & l t ; s t r i n g & g t ; S i z e & l t ; / s t r i n g & g t ; 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 & l t ; s t r i n g & g t ; S i z e R a n g e & l t ; / s t r i n g & g t ; 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 & l t ; s t r i n g & g t ; W e i g h t & l t ; / s t r i n g & g t ; 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 & l t ; s t r i n g & g t ; D a y s T o M a n u f a c t u r e & l t ; / s t r i n g & g t ; 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 & l t ; s t r i n g & g t ; P r o d u c t L i n e & l t ; / s t r i n g & g t ; 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 & l t ; s t r i n g & g t ; D e a l e r P r i c e & l t ; / s t r i n g & g t ; 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 & l t ; s t r i n g & g t ; C l a s s & l t ; / s t r i n g & g t ; 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 & l t ; s t r i n g & g t ; S t y l e & l t ; / s t r i n g & g t ; 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 & l t ; s t r i n g & g t ; M o d e l N a m e & l t ; / s t r i n g & g t ; 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 & l t ; s t r i n g & g t ; E n g l i s h D e s c r i p t i o n & l t ; / s t r i n g & g t ; 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 & l t ; s t r i n g & g t ; F r e n c h D e s c r i p t i o n & l t ; / s t r i n g & g t ; 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 & l t ; s t r i n g & g t ; C h i n e s e D e s c r i p t i o n & l t ; / s t r i n g & g t ; 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 & l t ; s t r i n g & g t ; A r a b i c D e s c r i p t i o n & l t ; / s t r i n g & g t ; 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 & l t ; s t r i n g & g t ; H e b r e w D e s c r i p t i o n & l t ; / s t r i n g & g t ; 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 & l t ; s t r i n g & g t ; T h a i D e s c r i p t i o n & l t ; / s t r i n g & g t ; 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 & l t ; s t r i n g & g t ; G e r m a n D e s c r i p t i o n & l t ; / s t r i n g & g t ; 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 & l t ; s t r i n g & g t ; J a p a n e s e D e s c r i p t i o n & l t ; / s t r i n g & g t ; 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 & l t ; s t r i n g & g t ; T u r k i s h D e s c r i p t i o n & l t ; / s t r i n g & g t ; 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 & l t ; s t r i n g & g t ; S t a r t D a t e & l t ; / s t r i n g & g t ; 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 & l t ; s t r i n g & g t ; E n d D a t e & l t ; / s t r i n g & g t ; 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 & l t ; s t r i n g & g t ; S t a t u s & l t ; / s t r i n g & g t ; 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 & l t ; s t r i n g & g t ; E n g l i s h P r o d u c t S u b c a t e g o r y N a m e & l t ; / s t r i n g & g t ; 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 & l t ; s t r i n g & g t ; E n g l i s h P r o d u c t C a t e g o r y N a m e & l t ; / s t r i n g & g t ;  
             & l t ; / k e y & g t ;  
             & l t ; v a l u e & g t ;  
                 & l t ; i n t & g t ; 0 & l t ; / i n t & g t ;  
             & l t ; / v a l u e & g t ;  
         & l t ; / i t e m & g t ;  
     & l t ; / C o l u m n A c c u r a c y & g t ;  
     & l t ; C o l u m n C u r r e n c y S y m b o l & g t ;  
         & l t ; i t e m & g t ;  
             & l t ; k e y & g t ;  
                 & l t ; s t r i n g & g t ; P r o d u c t K e y & l t ; / s t r i n g & g t ; 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 & l t ; s t r i n g & g t ; P r o d u c t A l t e r n a t e K e y & l t ; / s t r i n g & g t ; 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 & l t ; s t r i n g & g t ; P r o d u c t S u b c a t e g o r y K e y & l t ; / s t r i n g & g t ; 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 & l t ; s t r i n g & g t ; W e i g h t U n i t M e a s u r e C o d e & l t ; / s t r i n g & g t ; 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 & l t ; s t r i n g & g t ; S i z e U n i t M e a s u r e C o d e & l t ; / s t r i n g & g t ; 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 & l t ; s t r i n g & g t ; E n g l i s h P r o d u c t N a m e & l t ; / s t r i n g & g t ; 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 & l t ; s t r i n g & g t ; S p a n i s h P r o d u c t N a m e & l t ; / s t r i n g & g t ; 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 & l t ; s t r i n g & g t ; F r e n c h P r o d u c t N a m e & l t ; / s t r i n g & g t ; 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 & l t ; s t r i n g & g t ; S t a n d a r d C o s t & l t ; / s t r i n g & g t ; 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 & l t ; s t r i n g & g t ; F i n i s h e d G o o d s F l a g & l t ; / s t r i n g & g t ; 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 & l t ; s t r i n g & g t ; C o l o r & l t ; / s t r i n g & g t ; 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 & l t ; s t r i n g & g t ; S a f e t y S t o c k L e v e l & l t ; / s t r i n g & g t ; 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 & l t ; s t r i n g & g t ; R e o r d e r P o i n t & l t ; / s t r i n g & g t ; 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 & l t ; s t r i n g & g t ; L i s t P r i c e & l t ; / s t r i n g & g t ; 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 & l t ; s t r i n g & g t ; S i z e & l t ; / s t r i n g & g t ; 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 & l t ; s t r i n g & g t ; S i z e R a n g e & l t ; / s t r i n g & g t ; 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 & l t ; s t r i n g & g t ; W e i g h t & l t ; / s t r i n g & g t ; 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 & l t ; s t r i n g & g t ; D a y s T o M a n u f a c t u r e & l t ; / s t r i n g & g t ; 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 & l t ; s t r i n g & g t ; P r o d u c t L i n e & l t ; / s t r i n g & g t ; 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 & l t ; s t r i n g & g t ; D e a l e r P r i c e & l t ; / s t r i n g & g t ; 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 & l t ; s t r i n g & g t ; C l a s s & l t ; / s t r i n g & g t ; 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 & l t ; s t r i n g & g t ; S t y l e & l t ; / s t r i n g & g t ; 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 & l t ; s t r i n g & g t ; M o d e l N a m e & l t ; / s t r i n g & g t ; 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 & l t ; s t r i n g & g t ; E n g l i s h D e s c r i p t i o n & l t ; / s t r i n g & g t ; 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 & l t ; s t r i n g & g t ; F r e n c h D e s c r i p t i o n & l t ; / s t r i n g & g t ; 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 & l t ; s t r i n g & g t ; C h i n e s e D e s c r i p t i o n & l t ; / s t r i n g & g t ; 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 & l t ; s t r i n g & g t ; A r a b i c D e s c r i p t i o n & l t ; / s t r i n g & g t ; 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 & l t ; s t r i n g & g t ; H e b r e w D e s c r i p t i o n & l t ; / s t r i n g & g t ; 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 & l t ; s t r i n g & g t ; T h a i D e s c r i p t i o n & l t ; / s t r i n g & g t ; 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 & l t ; s t r i n g & g t ; G e r m a n D e s c r i p t i o n & l t ; / s t r i n g & g t ; 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 & l t ; s t r i n g & g t ; J a p a n e s e D e s c r i p t i o n & l t ; / s t r i n g & g t ; 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 & l t ; s t r i n g & g t ; T u r k i s h D e s c r i p t i o n & l t ; / s t r i n g & g t ; 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 & l t ; s t r i n g & g t ; S t a r t D a t e & l t ; / s t r i n g & g t ; 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 & l t ; s t r i n g & g t ; E n d D a t e & l t ; / s t r i n g & g t ; 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 & l t ; s t r i n g & g t ; S t a t u s & l t ; / s t r i n g & g t ; 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 & l t ; s t r i n g & g t ; E n g l i s h P r o d u c t S u b c a t e g o r y N a m e & l t ; / s t r i n g & g t ; 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 & l t ; s t r i n g & g t ; E n g l i s h P r o d u c t C a t e g o r y N a m e & l t ; / s t r i n g & g t ; 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 & l t ; / C o l u m n C u r r e n c y S y m b o l & g t ;  
     & l t ; C o l u m n P o s i t i v e P a t t e r n & g t ;  
         & l t ; i t e m & g t ;  
             & l t ; k e y & g t ;  
                 & l t ; s t r i n g & g t ; P r o d u c t K e y & l t ; / s t r i n g & g t ; 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 & l t ; s t r i n g & g t ; P r o d u c t A l t e r n a t e K e y & l t ; / s t r i n g & g t ; 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 & l t ; s t r i n g & g t ; P r o d u c t S u b c a t e g o r y K e y & l t ; / s t r i n g & g t ; 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 & l t ; s t r i n g & g t ; W e i g h t U n i t M e a s u r e C o d e & l t ; / s t r i n g & g t ; 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 & l t ; s t r i n g & g t ; S i z e U n i t M e a s u r e C o d e & l t ; / s t r i n g & g t ; 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 & l t ; s t r i n g & g t ; E n g l i s h P r o d u c t N a m e & l t ; / s t r i n g & g t ; 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 & l t ; s t r i n g & g t ; S p a n i s h P r o d u c t N a m e & l t ; / s t r i n g & g t ; 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 & l t ; s t r i n g & g t ; F r e n c h P r o d u c t N a m e & l t ; / s t r i n g & g t ; 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 & l t ; s t r i n g & g t ; S t a n d a r d C o s t & l t ; / s t r i n g & g t ; 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 & l t ; s t r i n g & g t ; F i n i s h e d G o o d s F l a g & l t ; / s t r i n g & g t ; 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 & l t ; s t r i n g & g t ; C o l o r & l t ; / s t r i n g & g t ; 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 & l t ; s t r i n g & g t ; S a f e t y S t o c k L e v e l & l t ; / s t r i n g & g t ; 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 & l t ; s t r i n g & g t ; R e o r d e r P o i n t & l t ; / s t r i n g & g t ; 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 & l t ; s t r i n g & g t ; L i s t P r i c e & l t ; / s t r i n g & g t ; 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 & l t ; s t r i n g & g t ; S i z e & l t ; / s t r i n g & g t ; 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 & l t ; s t r i n g & g t ; S i z e R a n g e & l t ; / s t r i n g & g t ; 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 & l t ; s t r i n g & g t ; W e i g h t & l t ; / s t r i n g & g t ; 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 & l t ; s t r i n g & g t ; D a y s T o M a n u f a c t u r e & l t ; / s t r i n g & g t ; 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 & l t ; s t r i n g & g t ; P r o d u c t L i n e & l t ; / s t r i n g & g t ; 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 & l t ; s t r i n g & g t ; D e a l e r P r i c e & l t ; / s t r i n g & g t ; 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 & l t ; s t r i n g & g t ; C l a s s & l t ; / s t r i n g & g t ; 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 & l t ; s t r i n g & g t ; S t y l e & l t ; / s t r i n g & g t ; 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 & l t ; s t r i n g & g t ; M o d e l N a m e & l t ; / s t r i n g & g t ; 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 & l t ; s t r i n g & g t ; E n g l i s h D e s c r i p t i o n & l t ; / s t r i n g & g t ; 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 & l t ; s t r i n g & g t ; F r e n c h D e s c r i p t i o n & l t ; / s t r i n g & g t ; 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 & l t ; s t r i n g & g t ; C h i n e s e D e s c r i p t i o n & l t ; / s t r i n g & g t ; 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 & l t ; s t r i n g & g t ; A r a b i c D e s c r i p t i o n & l t ; / s t r i n g & g t ; 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 & l t ; s t r i n g & g t ; H e b r e w D e s c r i p t i o n & l t ; / s t r i n g & g t ; 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 & l t ; s t r i n g & g t ; T h a i D e s c r i p t i o n & l t ; / s t r i n g & g t ; 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 & l t ; s t r i n g & g t ; G e r m a n D e s c r i p t i o n & l t ; / s t r i n g & g t ; 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 & l t ; s t r i n g & g t ; J a p a n e s e D e s c r i p t i o n & l t ; / s t r i n g & g t ; 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 & l t ; s t r i n g & g t ; T u r k i s h D e s c r i p t i o n & l t ; / s t r i n g & g t ; 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 & l t ; s t r i n g & g t ; S t a r t D a t e & l t ; / s t r i n g & g t ; 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 & l t ; s t r i n g & g t ; E n d D a t e & l t ; / s t r i n g & g t ; 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 & l t ; s t r i n g & g t ; S t a t u s & l t ; / s t r i n g & g t ; 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 & l t ; s t r i n g & g t ; E n g l i s h P r o d u c t S u b c a t e g o r y N a m e & l t ; / s t r i n g & g t ; 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 & l t ; s t r i n g & g t ; E n g l i s h P r o d u c t C a t e g o r y N a m e & l t ; / s t r i n g & g t ;  
             & l t ; / k e y & g t ;  
             & l t ; v a l u e & g t ;  
                 & l t ; i n t & g t ; 0 & l t ; / i n t & g t ;  
             & l t ; / v a l u e & g t ;  
         & l t ; / i t e m & g t ;  
     & l t ; / C o l u m n P o s i t i v e P a t t e r n & g t ;  
     & l t ; C o l u m n N e g a t i v e P a t t e r n & g t ;  
         & l t ; i t e m & g t ;  
             & l t ; k e y & g t ;  
                 & l t ; s t r i n g & g t ; P r o d u c t K e y & l t ; / s t r i n g & g t ; 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 & l t ; s t r i n g & g t ; P r o d u c t A l t e r n a t e K e y & l t ; / s t r i n g & g t ; 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 & l t ; s t r i n g & g t ; P r o d u c t S u b c a t e g o r y K e y & l t ; / s t r i n g & g t ; 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 & l t ; s t r i n g & g t ; W e i g h t U n i t M e a s u r e C o d e & l t ; / s t r i n g & g t ; 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 & l t ; s t r i n g & g t ; S i z e U n i t M e a s u r e C o d e & l t ; / s t r i n g & g t ; 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 & l t ; s t r i n g & g t ; E n g l i s h P r o d u c t N a m e & l t ; / s t r i n g & g t ; 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 & l t ; s t r i n g & g t ; S p a n i s h P r o d u c t N a m e & l t ; / s t r i n g & g t ; 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 & l t ; s t r i n g & g t ; F r e n c h P r o d u c t N a m e & l t ; / s t r i n g & g t ; 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 & l t ; s t r i n g & g t ; S t a n d a r d C o s t & l t ; / s t r i n g & g t ; 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 & l t ; s t r i n g & g t ; F i n i s h e d G o o d s F l a g & l t ; / s t r i n g & g t ; 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 & l t ; s t r i n g & g t ; C o l o r & l t ; / s t r i n g & g t ; 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 & l t ; s t r i n g & g t ; S a f e t y S t o c k L e v e l & l t ; / s t r i n g & g t ; 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 & l t ; s t r i n g & g t ; R e o r d e r P o i n t & l t ; / s t r i n g & g t ; 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 & l t ; s t r i n g & g t ; L i s t P r i c e & l t ; / s t r i n g & g t ; 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 & l t ; s t r i n g & g t ; S i z e & l t ; / s t r i n g & g t ; 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 & l t ; s t r i n g & g t ; S i z e R a n g e & l t ; / s t r i n g & g t ; 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 & l t ; s t r i n g & g t ; W e i g h t & l t ; / s t r i n g & g t ; 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 & l t ; s t r i n g & g t ; D a y s T o M a n u f a c t u r e & l t ; / s t r i n g & g t ; 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 & l t ; s t r i n g & g t ; P r o d u c t L i n e & l t ; / s t r i n g & g t ; 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 & l t ; s t r i n g & g t ; D e a l e r P r i c e & l t ; / s t r i n g & g t ; 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 & l t ; s t r i n g & g t ; C l a s s & l t ; / s t r i n g & g t ; 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 & l t ; s t r i n g & g t ; S t y l e & l t ; / s t r i n g & g t ; 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 & l t ; s t r i n g & g t ; M o d e l N a m e & l t ; / s t r i n g & g t ; 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 & l t ; s t r i n g & g t ; E n g l i s h D e s c r i p t i o n & l t ; / s t r i n g & g t ; 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 & l t ; s t r i n g & g t ; F r e n c h D e s c r i p t i o n & l t ; / s t r i n g & g t ; 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 & l t ; s t r i n g & g t ; C h i n e s e D e s c r i p t i o n & l t ; / s t r i n g & g t ; 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 & l t ; s t r i n g & g t ; A r a b i c D e s c r i p t i o n & l t ; / s t r i n g & g t ; 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 & l t ; s t r i n g & g t ; H e b r e w D e s c r i p t i o n & l t ; / s t r i n g & g t ; 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 & l t ; s t r i n g & g t ; T h a i D e s c r i p t i o n & l t ; / s t r i n g & g t ; 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 & l t ; s t r i n g & g t ; G e r m a n D e s c r i p t i o n & l t ; / s t r i n g & g t ; 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 & l t ; s t r i n g & g t ; J a p a n e s e D e s c r i p t i o n & l t ; / s t r i n g & g t ; 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 & l t ; s t r i n g & g t ; T u r k i s h D e s c r i p t i o n & l t ; / s t r i n g & g t ; 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 & l t ; s t r i n g & g t ; S t a r t D a t e & l t ; / s t r i n g & g t ; 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 & l t ; s t r i n g & g t ; E n d D a t e & l t ; / s t r i n g & g t ; 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 & l t ; s t r i n g & g t ; S t a t u s & l t ; / s t r i n g & g t ; 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 & l t ; s t r i n g & g t ; E n g l i s h P r o d u c t S u b c a t e g o r y N a m e & l t ; / s t r i n g & g t ; 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 & l t ; s t r i n g & g t ; E n g l i s h P r o d u c t C a t e g o r y N a m e & l t ; / s t r i n g & g t ;  
             & l t ; / k e y & g t ;  
             & l t ; v a l u e & g t ;  
                 & l t ; i n t & g t ; 0 & l t ; / i n t & g t ;  
             & l t ; / v a l u e & g t ;  
         & l t ; / i t e m & g t ;  
     & l t ; / C o l u m n N e g a t i v e P a t t e r n & g t ;  
     & l t ; C o l u m n W i d t h s & g t ;  
         & l t ; i t e m & g t ;  
             & l t ; k e y & g t ;  
                 & l t ; s t r i n g & g t ; P r o d u c t K e y & l t ; / s t r i n g & g t ;  
             & l t ; / k e y & g t ;  
             & l t ; v a l u e & g t ;  
                 & l t ; i n t & g t ; 1 2 4 & l t ; / i n t & g t ;  
             & l t ; / v a l u e & g t ;  
         & l t ; / i t e m & g t ;  
         & l t ; i t e m & g t ;  
             & l t ; k e y & g t ;  
                 & l t ; s t r i n g & g t ; P r o d u c t A l t e r n a t e K e y & l t ; / s t r i n g & g t ;  
             & l t ; / k e y & g t ;  
             & l t ; v a l u e & g t ;  
                 & l t ; i n t & g t ; 1 8 3 & l t ; / i n t & g t ;  
             & l t ; / v a l u e & g t ;  
         & l t ; / i t e m & g t ;  
         & l t ; i t e m & g t ;  
             & l t ; k e y & g t ;  
                 & l t ; s t r i n g & g t ; P r o d u c t S u b c a t e g o r y K e y & l t ; / s t r i n g & g t ;  
             & l t ; / k e y & g t ;  
             & l t ; v a l u e & g t ;  
                 & l t ; i n t & g t ; 2 0 0 & l t ; / i n t & g t ;  
             & l t ; / v a l u e & g t ;  
         & l t ; / i t e m & g t ;  
         & l t ; i t e m & g t ;  
             & l t ; k e y & g t ;  
                 & l t ; s t r i n g & g t ; W e i g h t U n i t M e a s u r e C o d e & l t ; / s t r i n g & g t ;  
             & l t ; / k e y & g t ;  
             & l t ; v a l u e & g t ;  
                 & l t ; i n t & g t ; 2 0 9 & l t ; / i n t & g t ;  
             & l t ; / v a l u e & g t ;  
         & l t ; / i t e m & g t ;  
         & l t ; i t e m & g t ;  
             & l t ; k e y & g t ;  
                 & l t ; s t r i n g & g t ; S i z e U n i t M e a s u r e C o d e & l t ; / s t r i n g & g t ;  
             & l t ; / k e y & g t ;  
             & l t ; v a l u e & g t ;  
                 & l t ; i n t & g t ; 1 9 0 & l t ; / i n t & g t ;  
             & l t ; / v a l u e & g t ;  
         & l t ; / i t e m & g t ;  
         & l t ; i t e m & g t ;  
             & l t ; k e y & g t ;  
                 & l t ; s t r i n g & g t ; E n g l i s h P r o d u c t N a m e & l t ; / s t r i n g & g t ;  
             & l t ; / k e y & g t ;  
             & l t ; v a l u e & g t ;  
                 & l t ; i n t & g t ; 1 8 2 & l t ; / i n t & g t ;  
             & l t ; / v a l u e & g t ;  
         & l t ; / i t e m & g t ;  
         & l t ; i t e m & g t ;  
             & l t ; k e y & g t ;  
                 & l t ; s t r i n g & g t ; S p a n i s h P r o d u c t N a m e & l t ; / s t r i n g & g t ;  
             & l t ; / k e y & g t ;  
             & l t ; v a l u e & g t ;  
                 & l t ; i n t & g t ; 1 8 6 & l t ; / i n t & g t ;  
             & l t ; / v a l u e & g t ;  
         & l t ; / i t e m & g t ;  
         & l t ; i t e m & g t ;  
             & l t ; k e y & g t ;  
                 & l t ; s t r i n g & g t ; F r e n c h P r o d u c t N a m e & l t ; / s t r i n g & g t ;  
             & l t ; / k e y & g t ;  
             & l t ; v a l u e & g t ;  
                 & l t ; i n t & g t ; 1 8 0 & l t ; / i n t & g t ;  
             & l t ; / v a l u e & g t ;  
         & l t ; / i t e m & g t ;  
         & l t ; i t e m & g t ;  
             & l t ; k e y & g t ;  
                 & l t ; s t r i n g & g t ; S t a n d a r d C o s t & l t ; / s t r i n g & g t ;  
             & l t ; / k e y & g t ;  
             & l t ; v a l u e & g t ;  
                 & l t ; i n t & g t ; 1 3 5 & l t ; / i n t & g t ;  
             & l t ; / v a l u e & g t ;  
         & l t ; / i t e m & g t ;  
         & l t ; i t e m & g t ;  
             & l t ; k e y & g t ;  
                 & l t ; s t r i n g & g t ; F i n i s h e d G o o d s F l a g & l t ; / s t r i n g & g t ;  
             & l t ; / k e y & g t ;  
             & l t ; v a l u e & g t ;  
                 & l t ; i n t & g t ; 1 7 0 & l t ; / i n t & g t ;  
             & l t ; / v a l u e & g t ;  
         & l t ; / i t e m & g t ;  
         & l t ; i t e m & g t ;  
             & l t ; k e y & g t ;  
                 & l t ; s t r i n g & g t ; C o l o r & l t ; / s t r i n g & g t ;  
             & l t ; / k e y & g t ;  
             & l t ; v a l u e & g t ;  
                 & l t ; i n t & g t ; 8 6 & l t ; / i n t & g t ;  
             & l t ; / v a l u e & g t ;  
         & l t ; / i t e m & g t ;  
         & l t ; i t e m & g t ;  
             & l t ; k e y & g t ;  
                 & l t ; s t r i n g & g t ; S a f e t y S t o c k L e v e l & l t ; / s t r i n g & g t ;  
             & l t ; / k e y & g t ;  
             & l t ; v a l u e & g t ;  
                 & l t ; i n t & g t ; 1 5 8 & l t ; / i n t & g t ;  
             & l t ; / v a l u e & g t ;  
         & l t ; / i t e m & g t ;  
         & l t ; i t e m & g t ;  
             & l t ; k e y & g t ;  
                 & l t ; s t r i n g & g t ; R e o r d e r P o i n t & l t ; / s t r i n g & g t ;  
             & l t ; / k e y & g t ;  
             & l t ; v a l u e & g t ;  
                 & l t ; i n t & g t ; 1 3 6 & l t ; / i n t & g t ;  
             & l t ; / v a l u e & g t ;  
         & l t ; / i t e m & g t ;  
         & l t ; i t e m & g t ;  
             & l t ; k e y & g t ;  
                 & l t ; s t r i n g & g t ; L i s t P r i c e & l t ; / s t r i n g & g t ;  
             & l t ; / k e y & g t ;  
             & l t ; v a l u e & g t ;  
                 & l t ; i n t & g t ; 1 0 5 & l t ; / i n t & g t ;  
             & l t ; / v a l u e & g t ;  
         & l t ; / i t e m & g t ;  
         & l t ; i t e m & g t ;  
             & l t ; k e y & g t ;  
                 & l t ; s t r i n g & g t ; S i z e & l t ; / s t r i n g & g t ;  
             & l t ; / k e y & g t ;  
             & l t ; v a l u e & g t ;  
                 & l t ; i n t & g t ; 7 8 & l t ; / i n t & g t ;  
             & l t ; / v a l u e & g t ;  
         & l t ; / i t e m & g t ;  
         & l t ; i t e m & g t ;  
             & l t ; k e y & g t ;  
                 & l t ; s t r i n g & g t ; S i z e R a n g e & l t ; / s t r i n g & g t ;  
             & l t ; / k e y & g t ;  
             & l t ; v a l u e & g t ;  
                 & l t ; i n t & g t ; 1 1 6 & l t ; / i n t & g t ;  
             & l t ; / v a l u e & g t ;  
         & l t ; / i t e m & g t ;  
         & l t ; i t e m & g t ;  
             & l t ; k e y & g t ;  
                 & l t ; s t r i n g & g t ; W e i g h t & l t ; / s t r i n g & g t ;  
             & l t ; / k e y & g t ;  
             & l t ; v a l u e & g t ;  
                 & l t ; i n t & g t ; 9 7 & l t ; / i n t & g t ;  
             & l t ; / v a l u e & g t ;  
         & l t ; / i t e m & g t ;  
         & l t ; i t e m & g t ;  
             & l t ; k e y & g t ;  
                 & l t ; s t r i n g & g t ; D a y s T o M a n u f a c t u r e & l t ; / s t r i n g & g t ;  
             & l t ; / k e y & g t ;  
             & l t ; v a l u e & g t ;  
                 & l t ; i n t & g t ; 1 7 5 & l t ; / i n t & g t ;  
             & l t ; / v a l u e & g t ;  
         & l t ; / i t e m & g t ;  
         & l t ; i t e m & g t ;  
             & l t ; k e y & g t ;  
                 & l t ; s t r i n g & g t ; P r o d u c t L i n e & l t ; / s t r i n g & g t ;  
             & l t ; / k e y & g t ;  
             & l t ; v a l u e & g t ;  
                 & l t ; i n t & g t ; 1 2 7 & l t ; / i n t & g t ;  
             & l t ; / v a l u e & g t ;  
         & l t ; / i t e m & g t ;  
         & l t ; i t e m & g t ;  
             & l t ; k e y & g t ;  
                 & l t ; s t r i n g & g t ; D e a l e r P r i c e & l t ; / s t r i n g & g t ;  
             & l t ; / k e y & g t ;  
             & l t ; v a l u e & g t ;  
                 & l t ; i n t & g t ; 1 2 5 & l t ; / i n t & g t ;  
             & l t ; / v a l u e & g t ;  
         & l t ; / i t e m & g t ;  
         & l t ; i t e m & g t ;  
             & l t ; k e y & g t ;  
                 & l t ; s t r i n g & g t ; C l a s s & l t ; / s t r i n g & g t ;  
             & l t ; / k e y & g t ;  
             & l t ; v a l u e & g t ;  
                 & l t ; i n t & g t ; 8 4 & l t ; / i n t & g t ;  
             & l t ; / v a l u e & g t ;  
         & l t ; / i t e m & g t ;  
         & l t ; i t e m & g t ;  
             & l t ; k e y & g t ;  
                 & l t ; s t r i n g & g t ; S t y l e & l t ; / s t r i n g & g t ;  
             & l t ; / k e y & g t ;  
             & l t ; v a l u e & g t ;  
                 & l t ; i n t & g t ; 8 4 & l t ; / i n t & g t ;  
             & l t ; / v a l u e & g t ;  
         & l t ; / i t e m & g t ;  
         & l t ; i t e m & g t ;  
             & l t ; k e y & g t ;  
                 & l t ; s t r i n g & g t ; M o d e l N a m e & l t ; / s t r i n g & g t ;  
             & l t ; / k e y & g t ;  
             & l t ; v a l u e & g t ;  
                 & l t ; i n t & g t ; 1 3 0 & l t ; / i n t & g t ;  
             & l t ; / v a l u e & g t ;  
         & l t ; / i t e m & g t ;  
         & l t ; i t e m & g t ;  
             & l t ; k e y & g t ;  
                 & l t ; s t r i n g & g t ; E n g l i s h D e s c r i p t i o n & l t ; / s t r i n g & g t ;  
             & l t ; / k e y & g t ;  
             & l t ; v a l u e & g t ;  
                 & l t ; i n t & g t ; 1 6 7 & l t ; / i n t & g t ;  
             & l t ; / v a l u e & g t ;  
         & l t ; / i t e m & g t ;  
         & l t ; i t e m & g t ;  
             & l t ; k e y & g t ;  
                 & l t ; s t r i n g & g t ; F r e n c h D e s c r i p t i o n & l t ; / s t r i n g & g t ;  
             & l t ; / k e y & g t ;  
             & l t ; v a l u e & g t ;  
                 & l t ; i n t & g t ; 1 6 5 & l t ; / i n t & g t ;  
             & l t ; / v a l u e & g t ;  
         & l t ; / i t e m & g t ;  
         & l t ; i t e m & g t ;  
             & l t ; k e y & g t ;  
                 & l t ; s t r i n g & g t ; C h i n e s e D e s c r i p t i o n & l t ; / s t r i n g & g t ;  
             & l t ; / k e y & g t ;  
             & l t ; v a l u e & g t ;  
                 & l t ; i n t & g t ; 1 7 3 & l t ; / i n t & g t ;  
             & l t ; / v a l u e & g t ;  
         & l t ; / i t e m & g t ;  
         & l t ; i t e m & g t ;  
             & l t ; k e y & g t ;  
                 & l t ; s t r i n g & g t ; A r a b i c D e s c r i p t i o n & l t ; / s t r i n g & g t ;  
             & l t ; / k e y & g t ;  
             & l t ; v a l u e & g t ;  
                 & l t ; i n t & g t ; 1 6 2 & l t ; / i n t & g t ;  
             & l t ; / v a l u e & g t ;  
         & l t ; / i t e m & g t ;  
         & l t ; i t e m & g t ;  
             & l t ; k e y & g t ;  
                 & l t ; s t r i n g & g t ; H e b r e w D e s c r i p t i o n & l t ; / s t r i n g & g t ;  
             & l t ; / k e y & g t ;  
             & l t ; v a l u e & g t ;  
                 & l t ; i n t & g t ; 1 7 2 & l t ; / i n t & g t ;  
             & l t ; / v a l u e & g t ;  
         & l t ; / i t e m & g t ;  
         & l t ; i t e m & g t ;  
             & l t ; k e y & g t ;  
                 & l t ; s t r i n g & g t ; T h a i D e s c r i p t i o n & l t ; / s t r i n g & g t ;  
             & l t ; / k e y & g t ;  
             & l t ; v a l u e & g t ;  
                 & l t ; i n t & g t ; 1 4 9 & l t ; / i n t & g t ;  
             & l t ; / v a l u e & g t ;  
         & l t ; / i t e m & g t ;  
         & l t ; i t e m & g t ;  
             & l t ; k e y & g t ;  
                 & l t ; s t r i n g & g t ; G e r m a n D e s c r i p t i o n & l t ; / s t r i n g & g t ;  
             & l t ; / k e y & g t ;  
             & l t ; v a l u e & g t ;  
                 & l t ; i n t & g t ; 1 7 2 & l t ; / i n t & g t ;  
             & l t ; / v a l u e & g t ;  
         & l t ; / i t e m & g t ;  
         & l t ; i t e m & g t ;  
             & l t ; k e y & g t ;  
                 & l t ; s t r i n g & g t ; J a p a n e s e D e s c r i p t i o n & l t ; / s t r i n g & g t ;  
             & l t ; / k e y & g t ;  
             & l t ; v a l u e & g t ;  
                 & l t ; i n t & g t ; 1 8 0 & l t ; / i n t & g t ;  
             & l t ; / v a l u e & g t ;  
         & l t ; / i t e m & g t ;  
         & l t ; i t e m & g t ;  
             & l t ; k e y & g t ;  
                 & l t ; s t r i n g & g t ; T u r k i s h D e s c r i p t i o n & l t ; / s t r i n g & g t ;  
             & l t ; / k e y & g t ;  
             & l t ; v a l u e & g t ;  
                 & l t ; i n t & g t ; 1 6 7 & l t ; / i n t & g t ;  
             & l t ; / v a l u e & g t ;  
         & l t ; / i t e m & g t ;  
         & l t ; i t e m & g t ;  
             & l t ; k e y & g t ;  
                 & l t ; s t r i n g & g t ; S t a r t D a t e & l t ; / s t r i n g & g t ;  
             & l t ; / k e y & g t ;  
             & l t ; v a l u e & g t ;  
                 & l t ; i n t & g t ; 1 1 1 & l t ; / i n t & g t ;  
             & l t ; / v a l u e & g t ;  
         & l t ; / i t e m & g t ;  
         & l t ; i t e m & g t ;  
             & l t ; k e y & g t ;  
                 & l t ; s t r i n g & g t ; E n d D a t e & l t ; / s t r i n g & g t ;  
             & l t ; / k e y & g t ;  
             & l t ; v a l u e & g t ;  
                 & l t ; i n t & g t ; 1 0 5 & l t ; / i n t & g t ;  
             & l t ; / v a l u e & g t ;  
         & l t ; / i t e m & g t ;  
         & l t ; i t e m & g t ;  
             & l t ; k e y & g t ;  
                 & l t ; s t r i n g & g t ; S t a t u s & l t ; / s t r i n g & g t ;  
             & l t ; / k e y & g t ;  
             & l t ; v a l u e & g t ;  
                 & l t ; i n t & g t ; 9 1 & l t ; / i n t & g t ;  
             & l t ; / v a l u e & g t ;  
         & l t ; / i t e m & g t ;  
         & l t ; i t e m & g t ;  
             & l t ; k e y & g t ;  
                 & l t ; s t r i n g & g t ; E n g l i s h P r o d u c t S u b c a t e g o r y N a m e & l t ; / s t r i n g & g t ;  
             & l t ; / k e y & g t ;  
             & l t ; v a l u e & g t ;  
                 & l t ; i n t & g t ; 2 5 8 & l t ; / i n t & g t ;  
             & l t ; / v a l u e & g t ;  
         & l t ; / i t e m & g t ;  
         & l t ; i t e m & g t ;  
             & l t ; k e y & g t ;  
                 & l t ; s t r i n g & g t ; E n g l i s h P r o d u c t C a t e g o r y N a m e & l t ; / s t r i n g & g t ;  
             & l t ; / k e y & g t ;  
             & l t ; v a l u e & g t ;  
                 & l t ; i n t & g t ; 2 3 7 & l t ; / i n t & g t ;  
             & l t ; / v a l u e & g t ;  
         & l t ; / i t e m & g t ;  
     & l t ; / C o l u m n W i d t h s & g t ;  
     & l t ; C o l u m n D i s p l a y I n d e x & g t ;  
         & l t ; i t e m & g t ;  
             & l t ; k e y & g t ;  
                 & l t ; s t r i n g & g t ; P r o d u c t K e y & l t ; / s t r i n g & g t ; 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 & l t ; s t r i n g & g t ; P r o d u c t A l t e r n a t e K e y & l t ; / s t r i n g & g t ;  
             & l t ; / k e y & g t ;  
             & l t ; v a l u e & g t ;  
                 & l t ; i n t & g t ; 1 & l t ; / i n t & g t ;  
             & l t ; / v a l u e & g t ;  
         & l t ; / i t e m & g t ;  
         & l t ; i t e m & g t ;  
             & l t ; k e y & g t ;  
                 & l t ; s t r i n g & g t ; P r o d u c t S u b c a t e g o r y K e y & l t ; / s t r i n g & g t ;  
             & l t ; / k e y & g t ;  
             & l t ; v a l u e & g t ;  
                 & l t ; i n t & g t ; 2 & l t ; / i n t & g t ;  
             & l t ; / v a l u e & g t ;  
         & l t ; / i t e m & g t ;  
         & l t ; i t e m & g t ;  
             & l t ; k e y & g t ;  
                 & l t ; s t r i n g & g t ; W e i g h t U n i t M e a s u r e C o d e & l t ; / s t r i n g & g t ;  
             & l t ; / k e y & g t ;  
             & l t ; v a l u e & g t ;  
                 & l t ; i n t & g t ; 3 & l t ; / i n t & g t ;  
             & l t ; / v a l u e & g t ;  
         & l t ; / i t e m & g t ;  
         & l t ; i t e m & g t ;  
             & l t ; k e y & g t ;  
                 & l t ; s t r i n g & g t ; S i z e U n i t M e a s u r e C o d e & l t ; / s t r i n g & g t ;  
             & l t ; / k e y & g t ;  
             & l t ; v a l u e & g t ;  
                 & l t ; i n t & g t ; 4 & l t ; / i n t & g t ;  
             & l t ; / v a l u e & g t ;  
         & l t ; / i t e m & g t ;  
         & l t ; i t e m & g t ;  
             & l t ; k e y & g t ;  
                 & l t ; s t r i n g & g t ; E n g l i s h P r o d u c t N a m e & l t ; / s t r i n g & g t ;  
             & l t ; / k e y & g t ;  
             & l t ; v a l u e & g t ;  
                 & l t ; i n t & g t ; 5 & l t ; / i n t & g t ;  
             & l t ; / v a l u e & g t ;  
         & l t ; / i t e m & g t ;  
         & l t ; i t e m & g t ;  
             & l t ; k e y & g t ;  
                 & l t ; s t r i n g & g t ; S p a n i s h P r o d u c t N a m e & l t ; / s t r i n g & g t ;  
             & l t ; / k e y & g t ;  
             & l t ; v a l u e & g t ;  
                 & l t ; i n t & g t ; 6 & l t ; / i n t & g t ;  
             & l t ; / v a l u e & g t ;  
         & l t ; / i t e m & g t ;  
         & l t ; i t e m & g t ;  
             & l t ; k e y & g t ;  
                 & l t ; s t r i n g & g t ; F r e n c h P r o d u c t N a m e & l t ; / s t r i n g & g t ;  
             & l t ; / k e y & g t ;  
             & l t ; v a l u e & g t ;  
                 & l t ; i n t & g t ; 7 & l t ; / i n t & g t ;  
             & l t ; / v a l u e & g t ;  
         & l t ; / i t e m & g t ;  
         & l t ; i t e m & g t ;  
             & l t ; k e y & g t ;  
                 & l t ; s t r i n g & g t ; S t a n d a r d C o s t & l t ; / s t r i n g & g t ;  
             & l t ; / k e y & g t ;  
             & l t ; v a l u e & g t ;  
                 & l t ; i n t & g t ; 8 & l t ; / i n t & g t ;  
             & l t ; / v a l u e & g t ;  
         & l t ; / i t e m & g t ;  
         & l t ; i t e m & g t ;  
             & l t ; k e y & g t ;  
                 & l t ; s t r i n g & g t ; F i n i s h e d G o o d s F l a g & l t ; / s t r i n g & g t ;  
             & l t ; / k e y & g t ;  
             & l t ; v a l u e & g t ;  
                 & l t ; i n t & g t ; 9 & l t ; / i n t & g t ;  
             & l t ; / v a l u e & g t ;  
         & l t ; / i t e m & g t ;  
         & l t ; i t e m & g t ;  
             & l t ; k e y & g t ;  
                 & l t ; s t r i n g & g t ; C o l o r & l t ; / s t r i n g & g t ;  
             & l t ; / k e y & g t ;  
             & l t ; v a l u e & g t ;  
                 & l t ; i n t & g t ; 1 0 & l t ; / i n t & g t ;  
             & l t ; / v a l u e & g t ;  
         & l t ; / i t e m & g t ;  
         & l t ; i t e m & g t ;  
             & l t ; k e y & g t ;  
                 & l t ; s t r i n g & g t ; S a f e t y S t o c k L e v e l & l t ; / s t r i n g & g t ;  
             & l t ; / k e y & g t ;  
             & l t ; v a l u e & g t ;  
                 & l t ; i n t & g t ; 1 1 & l t ; / i n t & g t ;  
             & l t ; / v a l u e & g t ;  
         & l t ; / i t e m & g t ;  
         & l t ; i t e m & g t ;  
             & l t ; k e y & g t ;  
                 & l t ; s t r i n g & g t ; R e o r d e r P o i n t & l t ; / s t r i n g & g t ;  
             & l t ; / k e y & g t ;  
             & l t ; v a l u e & g t ;  
                 & l t ; i n t & g t ; 1 2 & l t ; / i n t & g t ;  
             & l t ; / v a l u e & g t ;  
         & l t ; / i t e m & g t ;  
         & l t ; i t e m & g t ;  
             & l t ; k e y & g t ;  
                 & l t ; s t r i n g & g t ; L i s t P r i c e & l t ; / s t r i n g & g t ;  
             & l t ; / k e y & g t ;  
             & l t ; v a l u e & g t ;  
                 & l t ; i n t & g t ; 1 3 & l t ; / i n t & g t ;  
             & l t ; / v a l u e & g t ;  
         & l t ; / i t e m & g t ;  
         & l t ; i t e m & g t ;  
             & l t ; k e y & g t ;  
                 & l t ; s t r i n g & g t ; S i z e & l t ; / s t r i n g & g t ;  
             & l t ; / k e y & g t ;  
             & l t ; v a l u e & g t ;  
                 & l t ; i n t & g t ; 1 4 & l t ; / i n t & g t ;  
             & l t ; / v a l u e & g t ;  
         & l t ; / i t e m & g t ;  
         & l t ; i t e m & g t ;  
             & l t ; k e y & g t ;  
                 & l t ; s t r i n g & g t ; S i z e R a n g e & l t ; / s t r i n g & g t ;  
             & l t ; / k e y & g t ;  
             & l t ; v a l u e & g t ;  
                 & l t ; i n t & g t ; 1 5 & l t ; / i n t & g t ;  
             & l t ; / v a l u e & g t ;  
         & l t ; / i t e m & g t ;  
         & l t ; i t e m & g t ;  
             & l t ; k e y & g t ;  
                 & l t ; s t r i n g & g t ; W e i g h t & l t ; / s t r i n g & g t ;  
             & l t ; / k e y & g t ;  
             & l t ; v a l u e & g t ;  
                 & l t ; i n t & g t ; 1 6 & l t ; / i n t & g t ;  
             & l t ; / v a l u e & g t ;  
         & l t ; / i t e m & g t ;  
         & l t ; i t e m & g t ;  
             & l t ; k e y & g t ;  
                 & l t ; s t r i n g & g t ; D a y s T o M a n u f a c t u r e & l t ; / s t r i n g & g t ;  
             & l t ; / k e y & g t ;  
             & l t ; v a l u e & g t ;  
                 & l t ; i n t & g t ; 1 7 & l t ; / i n t & g t ;  
             & l t ; / v a l u e & g t ;  
         & l t ; / i t e m & g t ;  
         & l t ; i t e m & g t ;  
             & l t ; k e y & g t ;  
                 & l t ; s t r i n g & g t ; P r o d u c t L i n e & l t ; / s t r i n g & g t ;  
             & l t ; / k e y & g t ;  
             & l t ; v a l u e & g t ;  
                 & l t ; i n t & g t ; 1 8 & l t ; / i n t & g t ;  
             & l t ; / v a l u e & g t ;  
         & l t ; / i t e m & g t ;  
         & l t ; i t e m & g t ;  
             & l t ; k e y & g t ;  
                 & l t ; s t r i n g & g t ; D e a l e r P r i c e & l t ; / s t r i n g & g t ;  
             & l t ; / k e y & g t ;  
             & l t ; v a l u e & g t ;  
                 & l t ; i n t & g t ; 1 9 & l t ; / i n t & g t ;  
             & l t ; / v a l u e & g t ;  
         & l t ; / i t e m & g t ;  
         & l t ; i t e m & g t ;  
             & l t ; k e y & g t ;  
                 & l t ; s t r i n g & g t ; C l a s s & l t ; / s t r i n g & g t ;  
             & l t ; / k e y & g t ;  
             & l t ; v a l u e & g t ;  
                 & l t ; i n t & g t ; 2 0 & l t ; / i n t & g t ;  
             & l t ; / v a l u e & g t ;  
         & l t ; / i t e m & g t ;  
         & l t ; i t e m & g t ;  
             & l t ; k e y & g t ;  
                 & l t ; s t r i n g & g t ; S t y l e & l t ; / s t r i n g & g t ;  
             & l t ; / k e y & g t ;  
             & l t ; v a l u e & g t ;  
                 & l t ; i n t & g t ; 2 1 & l t ; / i n t & g t ;  
             & l t ; / v a l u e & g t ;  
         & l t ; / i t e m & g t ;  
         & l t ; i t e m & g t ;  
             & l t ; k e y & g t ;  
                 & l t ; s t r i n g & g t ; M o d e l N a m e & l t ; / s t r i n g & g t ;  
             & l t ; / k e y & g t ;  
             & l t ; v a l u e & g t ;  
                 & l t ; i n t & g t ; 2 2 & l t ; / i n t & g t ;  
             & l t ; / v a l u e & g t ;  
         & l t ; / i t e m & g t ;  
         & l t ; i t e m & g t ;  
             & l t ; k e y & g t ;  
                 & l t ; s t r i n g & g t ; E n g l i s h D e s c r i p t i o n & l t ; / s t r i n g & g t ;  
             & l t ; / k e y & g t ;  
             & l t ; v a l u e & g t ;  
                 & l t ; i n t & g t ; 2 3 & l t ; / i n t & g t ;  
             & l t ; / v a l u e & g t ;  
         & l t ; / i t e m & g t ;  
         & l t ; i t e m & g t ;  
             & l t ; k e y & g t ;  
                 & l t ; s t r i n g & g t ; F r e n c h D e s c r i p t i o n & l t ; / s t r i n g & g t ;  
             & l t ; / k e y & g t ;  
             & l t ; v a l u e & g t ;  
                 & l t ; i n t & g t ; 2 4 & l t ; / i n t & g t ;  
             & l t ; / v a l u e & g t ;  
         & l t ; / i t e m & g t ;  
         & l t ; i t e m & g t ;  
             & l t ; k e y & g t ;  
                 & l t ; s t r i n g & g t ; C h i n e s e D e s c r i p t i o n & l t ; / s t r i n g & g t ;  
             & l t ; / k e y & g t ;  
             & l t ; v a l u e & g t ;  
                 & l t ; i n t & g t ; 2 5 & l t ; / i n t & g t ;  
             & l t ; / v a l u e & g t ;  
         & l t ; / i t e m & g t ;  
         & l t ; i t e m & g t ;  
             & l t ; k e y & g t ;  
                 & l t ; s t r i n g & g t ; A r a b i c D e s c r i p t i o n & l t ; / s t r i n g & g t ;  
             & l t ; / k e y & g t ;  
             & l t ; v a l u e & g t ;  
                 & l t ; i n t & g t ; 2 6 & l t ; / i n t & g t ;  
             & l t ; / v a l u e & g t ;  
         & l t ; / i t e m & g t ;  
         & l t ; i t e m & g t ;  
             & l t ; k e y & g t ;  
                 & l t ; s t r i n g & g t ; H e b r e w D e s c r i p t i o n & l t ; / s t r i n g & g t ;  
             & l t ; / k e y & g t ;  
             & l t ; v a l u e & g t ;  
                 & l t ; i n t & g t ; 2 7 & l t ; / i n t & g t ;  
             & l t ; / v a l u e & g t ;  
         & l t ; / i t e m & g t ;  
         & l t ; i t e m & g t ;  
             & l t ; k e y & g t ;  
                 & l t ; s t r i n g & g t ; T h a i D e s c r i p t i o n & l t ; / s t r i n g & g t ;  
             & l t ; / k e y & g t ;  
             & l t ; v a l u e & g t ;  
                 & l t ; i n t & g t ; 2 8 & l t ; / i n t & g t ;  
             & l t ; / v a l u e & g t ;  
         & l t ; / i t e m & g t ;  
         & l t ; i t e m & g t ;  
             & l t ; k e y & g t ;  
                 & l t ; s t r i n g & g t ; G e r m a n D e s c r i p t i o n & l t ; / s t r i n g & g t ;  
             & l t ; / k e y & g t ;  
             & l t ; v a l u e & g t ;  
                 & l t ; i n t & g t ; 2 9 & l t ; / i n t & g t ;  
             & l t ; / v a l u e & g t ;  
         & l t ; / i t e m & g t ;  
         & l t ; i t e m & g t ;  
             & l t ; k e y & g t ;  
                 & l t ; s t r i n g & g t ; J a p a n e s e D e s c r i p t i o n & l t ; / s t r i n g & g t ;  
             & l t ; / k e y & g t ;  
             & l t ; v a l u e & g t ;  
                 & l t ; i n t & g t ; 3 0 & l t ; / i n t & g t ;  
             & l t ; / v a l u e & g t ;  
         & l t ; / i t e m & g t ;  
         & l t ; i t e m & g t ;  
             & l t ; k e y & g t ;  
                 & l t ; s t r i n g & g t ; T u r k i s h D e s c r i p t i o n & l t ; / s t r i n g & g t ;  
             & l t ; / k e y & g t ;  
             & l t ; v a l u e & g t ;  
                 & l t ; i n t & g t ; 3 1 & l t ; / i n t & g t ;  
             & l t ; / v a l u e & g t ;  
         & l t ; / i t e m & g t ;  
         & l t ; i t e m & g t ;  
             & l t ; k e y & g t ;  
                 & l t ; s t r i n g & g t ; S t a r t D a t e & l t ; / s t r i n g & g t ;  
             & l t ; / k e y & g t ;  
             & l t ; v a l u e & g t ;  
                 & l t ; i n t & g t ; 3 2 & l t ; / i n t & g t ;  
             & l t ; / v a l u e & g t ;  
         & l t ; / i t e m & g t ;  
         & l t ; i t e m & g t ;  
             & l t ; k e y & g t ;  
                 & l t ; s t r i n g & g t ; E n d D a t e & l t ; / s t r i n g & g t ;  
             & l t ; / k e y & g t ;  
             & l t ; v a l u e & g t ;  
                 & l t ; i n t & g t ; 3 3 & l t ; / i n t & g t ;  
             & l t ; / v a l u e & g t ;  
         & l t ; / i t e m & g t ;  
         & l t ; i t e m & g t ;  
             & l t ; k e y & g t ;  
                 & l t ; s t r i n g & g t ; S t a t u s & l t ; / s t r i n g & g t ;  
             & l t ; / k e y & g t ;  
             & l t ; v a l u e & g t ;  
                 & l t ; i n t & g t ; 3 4 & l t ; / i n t & g t ;  
             & l t ; / v a l u e & g t ;  
         & l t ; / i t e m & g t ;  
         & l t ; i t e m & g t ;  
             & l t ; k e y & g t ;  
                 & l t ; s t r i n g & g t ; E n g l i s h P r o d u c t S u b c a t e g o r y N a m e & l t ; / s t r i n g & g t ;  
             & l t ; / k e y & g t ;  
             & l t ; v a l u e & g t ;  
                 & l t ; i n t & g t ; 3 5 & l t ; / i n t & g t ;  
             & l t ; / v a l u e & g t ;  
         & l t ; / i t e m & g t ;  
         & l t ; i t e m & g t ;  
             & l t ; k e y & g t ;  
                 & l t ; s t r i n g & g t ; E n g l i s h P r o d u c t C a t e g o r y N a m e & l t ; / s t r i n g & g t ;  
             & l t ; / k e y & g t ;  
             & l t ; v a l u e & g t ;  
                 & l t ; i n t & g t ; 3 6 & l t ; / i n t & g t ;  
             & l t ; / v a l u e & g t ;  
         & l t ; / i t e m & g t ;  
     & l t ; / C o l u m n D i s p l a y I n d e x & g t ;  
     & l t ; C o l u m n F r o z e n   / & g t ;  
     & l t ; C o l u m n H i d d e n   / & g t ;  
     & l t ; C o l u m n C h e c k e d & g t ;  
         & l t ; i t e m & g t ;  
             & l t ; k e y & g t ;  
                 & l t ; s t r i n g & g t ; P r o d u c t A l t e r n a t e K e y & l t ; / s t r i n g & g t ; 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 & l t ; s t r i n g & g t ; P r o d u c t S u b c a t e g o r y K e y & l t ; / s t r i n g & g t ; 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 & l t ; s t r i n g & g t ; S p a n i s h P r o d u c t N a m e & l t ; / s t r i n g & g t ; 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 & l t ; s t r i n g & g t ; F r e n c h P r o d u c t N a m e & l t ; / s t r i n g & g t ; 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 & l t ; s t r i n g & g t ; F r e n c h D e s c r i p t i o n & l t ; / s t r i n g & g t ; 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 & l t ; s t r i n g & g t ; C h i n e s e D e s c r i p t i o n & l t ; / s t r i n g & g t ; 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 & l t ; s t r i n g & g t ; A r a b i c D e s c r i p t i o n & l t ; / s t r i n g & g t ; 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 & l t ; s t r i n g & g t ; H e b r e w D e s c r i p t i o n & l t ; / s t r i n g & g t ; 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 & l t ; s t r i n g & g t ; T h a i D e s c r i p t i o n & l t ; / s t r i n g & g t ; 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 & l t ; s t r i n g & g t ; G e r m a n D e s c r i p t i o n & l t ; / s t r i n g & g t ; 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 & l t ; s t r i n g & g t ; J a p a n e s e D e s c r i p t i o n & l t ; / s t r i n g & g t ; 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 & l t ; s t r i n g & g t ; T u r k i s h D e s c r i p t i o n & l t ; / s t r i n g & g t ; 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 & l t ; / C o l u m n C h e c k e d & g t ;  
     & l t ; C o l u m n F i l t e r   / & g t ;  
     & l t ; S e l e c t i o n F i l t e r   / & g t ;  
     & l t ; F i l t e r P a r a m e t e r s   / & g t ;  
     & l t ; I s S o r t D e s c e n d i n g & g t ; f a l s e & l t ; / I s S o r t D e s c e n d i n g & g t ;  
 & l t ; / T a b l e W i d g e t G r i d S e r i a l i z a t i o n & g t ; ] ] & g t ; & l t ; / A n n o t a t i o n C o n t e n t & g t ; & l t ; / G e m i n i & g t ; < / V a l u e > < / A n n o t a t i o n > < A n n o t a t i o n > < N a m e > Q u e r y E d i t o r S e r i a l i z a t i o n < / N a m e > < / A n n o t a t i o n > < A n n o t a t i o n > < N a m e > I s Q u e r y E d i t o r U s e d < / N a m e > < V a l u e > F a l s e < / V a l u e > < / A n n o t a t i o n > < / A n n o t a t i o n s > < S o u r c e   x s i : t y p e = " D a t a S o u r c e V i e w B i n d i n g " > < D a t a S o u r c e V i e w I D > S a n d b o x < / D a t a S o u r c e V i e w I D > < / S o u r c e > < U n k n o w n M e m b e r   v a l u e n s = " d d l 2 0 0 _ 2 0 0 " > A u t o m a t i c N u l l < / U n k n o w n M e m b e r > < E r r o r C o n f i g u r a t i o n > < K e y N o t F o u n d > I g n o r e E r r o r < / K e y N o t F o u n d > < K e y D u p l i c a t e > R e p o r t A n d S t o p < / K e y D u p l i c a t e > < N u l l K e y N o t A l l o w e d > R e p o r t A n d S t o p < / N u l l K e y N o t A l l o w e d > < / E r r o r C o n f i g u r a t i o n > < S t o r a g e M o d e   v a l u e n s = " d d l 2 0 0 _ 2 0 0 " > I n M e m o r y < / S t o r a g e M o d e > < L a n g u a g e > 1 0 3 3 < / L a n g u a g e > < U n k n o w n M e m b e r N a m e > U n k n o w n < / U n k n o w n M e m b e r N a m e > < A t t r i b u t e s > < A t t r i b u t e > < I D > R o w N u m b e r < / I D > < N a m e > R o w N u m b e r < / N a m e > < T y p e   v a l u e n s = " d d l 2 0 0 _ 2 0 0 " > R o w N u m b e r < / T y p e > < U s a g e > K e y < / U s a g e > < K e y C o l u m n s > < K e y C o l u m n > < D a t a T y p e > I n t e g e r < / D a t a T y p e > < D a t a S i z e > 4 < / D a t a S i z e > < N u l l P r o c e s s i n g > E r r o r < / N u l l P r o c e s s i n g > < S o u r c e   x s i : t y p e = " d d l 2 0 0 _ 2 0 0 : R o w N u m b e r B i n d i n g "   / > < / K e y C o l u m n > < / K e y C o l u m n s > < N a m e C o l u m n > < D a t a T y p e > W C h a r < / D a t a T y p e > < D a t a S i z e > 4 < / D a t a S i z e > < N u l l P r o c e s s i n g > Z e r o O r B l a n k < / N u l l P r o c e s s i n g > < S o u r c e   x s i : t y p e = " d d l 2 0 0 _ 2 0 0 : R o w N u m b e r B i n d i n g "   / > < / N a m e C o l u m n > < A t t r i b u t e R e l a t i o n s h i p s > < A t t r i b u t e R e l a t i o n s h i p > < A t t r i b u t e I D > P r o d u c t K e y < / A t t r i b u t e I D > < C a r d i n a l i t y > O n e < / C a r d i n a l i t y > < O v e r r i d e B e h a v i o r > N o n e < / O v e r r i d e B e h a v i o r > < N a m e > P r o d u c t K e y < / N a m e > < / A t t r i b u t e R e l a t i o n s h i p > < A t t r i b u t e R e l a t i o n s h i p > < A t t r i b u t e I D > W e i g h t U n i t M e a s u r e C o d e < / A t t r i b u t e I D > < O v e r r i d e B e h a v i o r > N o n e < / O v e r r i d e B e h a v i o r > < N a m e > W e i g h t U n i t M e a s u r e C o d e < / N a m e > < / A t t r i b u t e R e l a t i o n s h i p > < A t t r i b u t e R e l a t i o n s h i p > < A t t r i b u t e I D > S i z e U n i t M e a s u r e C o d e < / A t t r i b u t e I D > < O v e r r i d e B e h a v i o r > N o n e < / O v e r r i d e B e h a v i o r > < N a m e > S i z e U n i t M e a s u r e C o d e < / N a m e > < / A t t r i b u t e R e l a t i o n s h i p > < A t t r i b u t e R e l a t i o n s h i p > < A t t r i b u t e I D > E n g l i s h P r o d u c t N a m e < / A t t r i b u t e I D > < O v e r r i d e B e h a v i o r > N o n e < / O v e r r i d e B e h a v i o r > < N a m e > P r o d u c t N a m e < / N a m e > < / A t t r i b u t e R e l a t i o n s h i p > < A t t r i b u t e R e l a t i o n s h i p > < A t t r i b u t e I D > S t a n d a r d C o s t < / A t t r i b u t e I D > < O v e r r i d e B e h a v i o r > N o n e < / O v e r r i d e B e h a v i o r > < N a m e > S t a n d a r d C o s t < / N a m e > < / A t t r i b u t e R e l a t i o n s h i p > < A t t r i b u t e R e l a t i o n s h i p > < A t t r i b u t e I D > F i n i s h e d G o o d s F l a g < / A t t r i b u t e I D > < O v e r r i d e B e h a v i o r > N o n e < / O v e r r i d e B e h a v i o r > < N a m e > F i n i s h e d G o o d s F l a g < / N a m e > < / A t t r i b u t e R e l a t i o n s h i p > < A t t r i b u t e R e l a t i o n s h i p > < A t t r i b u t e I D > C o l o r < / A t t r i b u t e I D > < O v e r r i d e B e h a v i o r > N o n e < / O v e r r i d e B e h a v i o r > < N a m e > C o l o r < / N a m e > < / A t t r i b u t e R e l a t i o n s h i p > < A t t r i b u t e R e l a t i o n s h i p > < A t t r i b u t e I D > S a f e t y S t o c k L e v e l < / A t t r i b u t e I D > < O v e r r i d e B e h a v i o r > N o n e < / O v e r r i d e B e h a v i o r > < N a m e > S a f e t y S t o c k L e v e l < / N a m e > < / A t t r i b u t e R e l a t i o n s h i p > < A t t r i b u t e R e l a t i o n s h i p > < A t t r i b u t e I D > R e o r d e r P o i n t < / A t t r i b u t e I D > < O v e r r i d e B e h a v i o r > N o n e < / O v e r r i d e B e h a v i o r > < N a m e > R e o r d e r P o i n t < / N a m e > < / A t t r i b u t e R e l a t i o n s h i p > < A t t r i b u t e R e l a t i o n s h i p > < A t t r i b u t e I D > L i s t P r i c e < / A t t r i b u t e I D > < O v e r r i d e B e h a v i o r > N o n e < / O v e r r i d e B e h a v i o r > < N a m e > L i s t P r i c e < / N a m e > < / A t t r i b u t e R e l a t i o n s h i p > < A t t r i b u t e R e l a t i o n s h i p > < A t t r i b u t e I D > S i z e < / A t t r i b u t e I D > < O v e r r i d e B e h a v i o r > N o n e < / O v e r r i d e B e h a v i o r > < N a m e > S i z e < / N a m e > < / A t t r i b u t e R e l a t i o n s h i p > < A t t r i b u t e R e l a t i o n s h i p > < A t t r i b u t e I D > S i z e R a n g e < / A t t r i b u t e I D > < O v e r r i d e B e h a v i o r > N o n e < / O v e r r i d e B e h a v i o r > < N a m e > S i z e R a n g e < / N a m e > < / A t t r i b u t e R e l a t i o n s h i p > < A t t r i b u t e R e l a t i o n s h i p > < A t t r i b u t e I D > W e i g h t < / A t t r i b u t e I D > < O v e r r i d e B e h a v i o r > N o n e < / O v e r r i d e B e h a v i o r > < N a m e > W e i g h t < / N a m e > < / A t t r i b u t e R e l a t i o n s h i p > < A t t r i b u t e R e l a t i o n s h i p > < A t t r i b u t e I D > D a y s T o M a n u f a c t u r e < / A t t r i b u t e I D > < O v e r r i d e B e h a v i o r > N o n e < / O v e r r i d e B e h a v i o r > < N a m e > D a y s T o M a n u f a c t u r e < / N a m e > < / A t t r i b u t e R e l a t i o n s h i p > < A t t r i b u t e R e l a t i o n s h i p > < A t t r i b u t e I D > P r o d u c t L i n e < / A t t r i b u t e I D > < O v e r r i d e B e h a v i o r > N o n e < / O v e r r i d e B e h a v i o r > < N a m e > P r o d u c t L i n e < / N a m e > < / A t t r i b u t e R e l a t i o n s h i p > < A t t r i b u t e R e l a t i o n s h i p > < A t t r i b u t e I D > D e a l e r P r i c e < / A t t r i b u t e I D > < O v e r r i d e B e h a v i o r > N o n e < / O v e r r i d e B e h a v i o r > < N a m e > D e a l e r P r i c e < / N a m e > < / A t t r i b u t e R e l a t i o n s h i p > < A t t r i b u t e R e l a t i o n s h i p > < A t t r i b u t e I D > C l a s s < / A t t r i b u t e I D > < O v e r r i d e B e h a v i o r > N o n e < / O v e r r i d e B e h a v i o r > < N a m e > C l a s s < / N a m e > < / A t t r i b u t e R e l a t i o n s h i p > < A t t r i b u t e R e l a t i o n s h i p > < A t t r i b u t e I D > S t y l e < / A t t r i b u t e I D > < O v e r r i d e B e h a v i o r > N o n e < / O v e r r i d e B e h a v i o r > < N a m e > S t y l e < / N a m e > < / A t t r i b u t e R e l a t i o n s h i p > < A t t r i b u t e R e l a t i o n s h i p > < A t t r i b u t e I D > M o d e l N a m e < / A t t r i b u t e I D > < O v e r r i d e B e h a v i o r > N o n e < / O v e r r i d e B e h a v i o r > < N a m e > M o d e l N a m e < / N a m e > < / A t t r i b u t e R e l a t i o n s h i p > < A t t r i b u t e R e l a t i o n s h i p > < A t t r i b u t e I D > E n g l i s h D e s c r i p t i o n < / A t t r i b u t e I D > < O v e r r i d e B e h a v i o r > N o n e < / O v e r r i d e B e h a v i o r > < N a m e > E n g l i s h D e s c r i p t i o n < / N a m e > < / A t t r i b u t e R e l a t i o n s h i p > < A t t r i b u t e R e l a t i o n s h i p > < A t t r i b u t e I D > S t a r t D a t e < / A t t r i b u t e I D > < O v e r r i d e B e h a v i o r > N o n e < / O v e r r i d e B e h a v i o r > < N a m e > S t a r t D a t e < / N a m e > < / A t t r i b u t e R e l a t i o n s h i p > < A t t r i b u t e R e l a t i o n s h i p > < A t t r i b u t e I D > E n d D a t e < / A t t r i b u t e I D > < O v e r r i d e B e h a v i o r > N o n e < / O v e r r i d e B e h a v i o r > < N a m e > E n d D a t e < / N a m e > < / A t t r i b u t e R e l a t i o n s h i p > < A t t r i b u t e R e l a t i o n s h i p > < A t t r i b u t e I D > S t a t u s < / A t t r i b u t e I D > < O v e r r i d e B e h a v i o r > N o n e < / O v e r r i d e B e h a v i o r > < N a m e > S t a t u s < / N a m e > < / A t t r i b u t e R e l a t i o n s h i p > < A t t r i b u t e R e l a t i o n s h i p > < A t t r i b u t e I D > E n g l i s h P r o d u c t S u b c a t e g o r y N a m e < / A t t r i b u t e I D > < O v e r r i d e B e h a v i o r > N o n e < / O v e r r i d e B e h a v i o r > < N a m e > S u b C a t e g o r y < / N a m e > < / A t t r i b u t e R e l a t i o n s h i p > < A t t r i b u t e R e l a t i o n s h i p > < A t t r i b u t e I D > E n g l i s h P r o d u c t C a t e g o r y N a m e < / A t t r i b u t e I D > < O v e r r i d e B e h a v i o r > N o n e < / O v e r r i d e B e h a v i o r > < N a m e > C a t e g o r y < / N a m e > < / A t t r i b u t e R e l a t i o n s h i p > < A t t r i b u t e R e l a t i o n s h i p > < A t t r i b u t e I D > C a l c u l a t e d C o l u m n 1 < / A t t r i b u t e I D > < O v e r r i d e B e h a v i o r > N o n e < / O v e r r i d e B e h a v i o r > < N a m e > L i s t P r i c e B u c k e t < / N a m e > < / A t t r i b u t e R e l a t i o n s h i p > < / A t t r i b u t e R e l a t i o n s h i p s > < O r d e r B y > K e y < / O r d e r B y > < A t t r i b u t e H i e r a r c h y V i s i b l e > f a l s e < / A t t r i b u t e H i e r a r c h y V i s i b l e > < / A t t r i b u t e > < A t t r i b u t e > < A n n o t a t i o n s > < A n n o t a t i o n > < N a m e > F o r m a t < / N a m e > < V a l u e > < F o r m a t   F o r m a t = " G e n e r a l "   x m l n s = " "   / > < / V a l u e > < / A n n o t a t i o n > < / A n n o t a t i o n s > < I D > P r o d u c t K e y < / I D > < N a m e > P r o d u c t K e y < / N a m e > < K e y C o l u m n s > < K e y C o l u m n > < D a t a T y p e > B i g I n t < / D a t a T y p e > < D a t a S i z e > - 1 < / D a t a S i z e > < N u l l P r o c e s s i n g > E r r o r 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 P r o d u c t K e y < / C o l u m n I D > < / S o u r c e > < / K e y C o l u m n > < / K e y C o l u m n s > < N a m e C o l u m n > < D a t a T y p e > W C h a r < / D a t a T y p e > < D a t a S i z e > - 1 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 P r o d u c t K e y 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T e x t "   x m l n s = " "   / > < / V a l u e > < / A n n o t a t i o n > < / A n n o t a t i o n s > < I D > W e i g h t U n i t M e a s u r e C o d e < / I D > < N a m e > W e i g h t U n i t M e a s u r e C o d e < / N a m e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 W e i g h t U n i t M e a s u r e C o d e < / C o l u m n I D > < / S o u r c e > < / K e y C o l u m n > < / K e y C o l u m n s > < N a m e C o l u m n > < D a t a T y p e > W C h a r < / D a t a T y p e > < D a t a S i z e > 1 3 1 0 7 2 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 W e i g h t U n i t M e a s u r e C o d e 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T e x t "   x m l n s = " "   / > < / V a l u e > < / A n n o t a t i o n > < / A n n o t a t i o n s > < I D > S i z e U n i t M e a s u r e C o d e < / I D > < N a m e > S i z e U n i t M e a s u r e C o d e < / N a m e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 S i z e U n i t M e a s u r e C o d e < / C o l u m n I D > < / S o u r c e > < / K e y C o l u m n > < / K e y C o l u m n s > < N a m e C o l u m n > < D a t a T y p e > W C h a r < / D a t a T y p e > < D a t a S i z e > 1 3 1 0 7 2 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 S i z e U n i t M e a s u r e C o d e 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T e x t "   x m l n s = " "   / > < / V a l u e > < / A n n o t a t i o n > < / A n n o t a t i o n s > < I D > E n g l i s h P r o d u c t N a m e < / I D > < N a m e > P r o d u c t N a m e < / N a m e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 E n g l i s h P r o d u c t N a m e < / C o l u m n I D > < / S o u r c e > < / K e y C o l u m n > < / K e y C o l u m n s > < N a m e C o l u m n > < D a t a T y p e > W C h a r < / D a t a T y p e > < D a t a S i z e > 1 3 1 0 7 2 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 E n g l i s h P r o d u c t N a m e 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G e n e r a l "   x m l n s = " "   / > < / V a l u e > < / A n n o t a t i o n > < / A n n o t a t i o n s > < I D > S t a n d a r d C o s t < / I D > < N a m e > S t a n d a r d C o s t < / N a m e > < K e y C o l u m n s > < K e y C o l u m n > < D a t a T y p e > D o u b l e 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 S t a n d a r d C o s t < / C o l u m n I D > < / S o u r c e > < / K e y C o l u m n > < / K e y C o l u m n s > < N a m e C o l u m n > < D a t a T y p e > W C h a r < / D a t a T y p e > < D a t a S i z e > - 1 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 S t a n d a r d C o s t 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B o o l e a n "   x m l n s = " "   / > < / V a l u e > < / A n n o t a t i o n > < / A n n o t a t i o n s > < I D > F i n i s h e d G o o d s F l a g < / I D > < N a m e > F i n i s h e d G o o d s F l a g < / N a m e > < K e y C o l u m n s > < K e y C o l u m n > < D a t a T y p e > B o o l e a n 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 F i n i s h e d G o o d s F l a g < / C o l u m n I D > < / S o u r c e > < / K e y C o l u m n > < / K e y C o l u m n s > < N a m e C o l u m n > < D a t a T y p e > W C h a r < / D a t a T y p e > < D a t a S i z e > - 1 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 F i n i s h e d G o o d s F l a g < / C o l u m n I D > < / S o u r c e > < / N a m e C o l u m n > < O r d e r B y > K e y < / O r d e r B y > < d d l 3 0 0 _ 3 0 0 : F o r m a t S t r i n g > " T R U E " ; " T R U E " ; " F A L S E " < / d d l 3 0 0 _ 3 0 0 : F o r m a t S t r i n g > < / A t t r i b u t e > < A t t r i b u t e > < A n n o t a t i o n s > < A n n o t a t i o n > < N a m e > F o r m a t < / N a m e > < V a l u e > < F o r m a t   F o r m a t = " T e x t "   x m l n s = " "   / > < / V a l u e > < / A n n o t a t i o n > < / A n n o t a t i o n s > < I D > C o l o r < / I D > < N a m e > C o l o r < / N a m e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 C o l o r < / C o l u m n I D > < / S o u r c e > < / K e y C o l u m n > < / K e y C o l u m n s > < N a m e C o l u m n > < D a t a T y p e > W C h a r < / D a t a T y p e > < D a t a S i z e > 1 3 1 0 7 2 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 C o l o r 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G e n e r a l "   x m l n s = " "   / > < / V a l u e > < / A n n o t a t i o n > < / A n n o t a t i o n s > < I D > S a f e t y S t o c k L e v e l < / I D > < N a m e > S a f e t y S t o c k L e v e l < / N a m e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 S a f e t y S t o c k L e v e l < / C o l u m n I D > < / S o u r c e > < / K e y C o l u m n > < / K e y C o l u m n s > < N a m e C o l u m n > < D a t a T y p e > W C h a r < / D a t a T y p e > < D a t a S i z e > - 1 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 S a f e t y S t o c k L e v e l 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G e n e r a l "   x m l n s = " "   / > < / V a l u e > < / A n n o t a t i o n > < / A n n o t a t i o n s > < I D > R e o r d e r P o i n t < / I D > < N a m e > R e o r d e r P o i n t < / N a m e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 R e o r d e r P o i n t < / C o l u m n I D > < / S o u r c e > < / K e y C o l u m n > < / K e y C o l u m n s > < N a m e C o l u m n > < D a t a T y p e > W C h a r < / D a t a T y p e > < D a t a S i z e > - 1 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 R e o r d e r P o i n t 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C u r r e n c y "   x m l n s = " " > < C u r r e n c y   L C I D = " 1 0 3 3 "   D i s p l a y N a m e = " $   E n g l i s h   ( U n i t e d   S t a t e s ) "   S y m b o l = " $ "   P o s i t i v e P a t t e r n = " 0 "   N e g a t i v e P a t t e r n = " 0 "   / > < / F o r m a t > < / V a l u e > < / A n n o t a t i o n > < / A n n o t a t i o n s > < I D > L i s t P r i c e < / I D > < N a m e > L i s t P r i c e < / N a m e > < K e y C o l u m n s > < K e y C o l u m n > < D a t a T y p e > D o u b l e 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 L i s t P r i c e < / C o l u m n I D > < / S o u r c e > < / K e y C o l u m n > < / K e y C o l u m n s > < N a m e C o l u m n > < D a t a T y p e > W C h a r < / D a t a T y p e > < D a t a S i z e > - 1 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 L i s t P r i c e < / C o l u m n I D > < / S o u r c e > < / N a m e C o l u m n > < O r d e r B y > K e y < / O r d e r B y > < d d l 3 0 0 _ 3 0 0 : F o r m a t S t r i n g > \ $ # , 0 ; ( \ $ # , 0 ) ; \ $ # , 0 < / d d l 3 0 0 _ 3 0 0 : F o r m a t S t r i n g > < / A t t r i b u t e > < A t t r i b u t e > < A n n o t a t i o n s > < A n n o t a t i o n > < N a m e > F o r m a t < / N a m e > < V a l u e > < F o r m a t   F o r m a t = " T e x t "   x m l n s = " "   / > < / V a l u e > < / A n n o t a t i o n > < / A n n o t a t i o n s > < I D > S i z e < / I D > < N a m e > S i z e < / N a m e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 S i z e < / C o l u m n I D > < / S o u r c e > < / K e y C o l u m n > < / K e y C o l u m n s > < N a m e C o l u m n > < D a t a T y p e > W C h a r < / D a t a T y p e > < D a t a S i z e > 1 3 1 0 7 2 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 S i z e 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T e x t "   x m l n s = " "   / > < / V a l u e > < / A n n o t a t i o n > < / A n n o t a t i o n s > < I D > S i z e R a n g e < / I D > < N a m e > S i z e R a n g e < / N a m e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 S i z e R a n g e < / C o l u m n I D > < / S o u r c e > < / K e y C o l u m n > < / K e y C o l u m n s > < N a m e C o l u m n > < D a t a T y p e > W C h a r < / D a t a T y p e > < D a t a S i z e > 1 3 1 0 7 2 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 S i z e R a n g e 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G e n e r a l "   x m l n s = " "   / > < / V a l u e > < / A n n o t a t i o n > < / A n n o t a t i o n s > < I D > W e i g h t < / I D > < N a m e > W e i g h t < / N a m e > < K e y C o l u m n s > < K e y C o l u m n > < D a t a T y p e > D o u b l e 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 W e i g h t < / C o l u m n I D > < / S o u r c e > < / K e y C o l u m n > < / K e y C o l u m n s > < N a m e C o l u m n > < D a t a T y p e > W C h a r < / D a t a T y p e > < D a t a S i z e > - 1 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 W e i g h t 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G e n e r a l "   x m l n s = " "   / > < / V a l u e > < / A n n o t a t i o n > < / A n n o t a t i o n s > < I D > D a y s T o M a n u f a c t u r e < / I D > < N a m e > D a y s T o M a n u f a c t u r e < / N a m e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 D a y s T o M a n u f a c t u r e < / C o l u m n I D > < / S o u r c e > < / K e y C o l u m n > < / K e y C o l u m n s > < N a m e C o l u m n > < D a t a T y p e > W C h a r < / D a t a T y p e > < D a t a S i z e > - 1 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 D a y s T o M a n u f a c t u r e 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T e x t "   x m l n s = " "   / > < / V a l u e > < / A n n o t a t i o n > < / A n n o t a t i o n s > < I D > P r o d u c t L i n e < / I D > < N a m e > P r o d u c t L i n e < / N a m e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 P r o d u c t L i n e < / C o l u m n I D > < / S o u r c e > < / K e y C o l u m n > < / K e y C o l u m n s > < N a m e C o l u m n > < D a t a T y p e > W C h a r < / D a t a T y p e > < D a t a S i z e > 1 3 1 0 7 2 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 P r o d u c t L i n e 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G e n e r a l "   x m l n s = " "   / > < / V a l u e > < / A n n o t a t i o n > < / A n n o t a t i o n s > < I D > D e a l e r P r i c e < / I D > < N a m e > D e a l e r P r i c e < / N a m e > < K e y C o l u m n s > < K e y C o l u m n > < D a t a T y p e > D o u b l e 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 D e a l e r P r i c e < / C o l u m n I D > < / S o u r c e > < / K e y C o l u m n > < / K e y C o l u m n s > < N a m e C o l u m n > < D a t a T y p e > W C h a r < / D a t a T y p e > < D a t a S i z e > - 1 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 D e a l e r P r i c e 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T e x t "   x m l n s = " "   / > < / V a l u e > < / A n n o t a t i o n > < / A n n o t a t i o n s > < I D > C l a s s < / I D > < N a m e > C l a s s < / N a m e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 C l a s s < / C o l u m n I D > < / S o u r c e > < / K e y C o l u m n > < / K e y C o l u m n s > < N a m e C o l u m n > < D a t a T y p e > W C h a r < / D a t a T y p e > < D a t a S i z e > 1 3 1 0 7 2 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 C l a s s 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T e x t "   x m l n s = " "   / > < / V a l u e > < / A n n o t a t i o n > < / A n n o t a t i o n s > < I D > S t y l e < / I D > < N a m e > S t y l e < / N a m e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 S t y l e < / C o l u m n I D > < / S o u r c e > < / K e y C o l u m n > < / K e y C o l u m n s > < N a m e C o l u m n > < D a t a T y p e > W C h a r < / D a t a T y p e > < D a t a S i z e > 1 3 1 0 7 2 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 S t y l e 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T e x t "   x m l n s = " "   / > < / V a l u e > < / A n n o t a t i o n > < / A n n o t a t i o n s > < I D > M o d e l N a m e < / I D > < N a m e > M o d e l N a m e < / N a m e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 M o d e l N a m e < / C o l u m n I D > < / S o u r c e > < / K e y C o l u m n > < / K e y C o l u m n s > < N a m e C o l u m n > < D a t a T y p e > W C h a r < / D a t a T y p e > < D a t a S i z e > 1 3 1 0 7 2 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 M o d e l N a m e 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T e x t "   x m l n s = " "   / > < / V a l u e > < / A n n o t a t i o n > < / A n n o t a t i o n s > < I D > E n g l i s h D e s c r i p t i o n < / I D > < N a m e > E n g l i s h D e s c r i p t i o n < / N a m e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 E n g l i s h D e s c r i p t i o n < / C o l u m n I D > < / S o u r c e > < / K e y C o l u m n > < / K e y C o l u m n s > < N a m e C o l u m n > < D a t a T y p e > W C h a r < / D a t a T y p e > < D a t a S i z e > 1 3 1 0 7 2 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 E n g l i s h D e s c r i p t i o n 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D a t e T i m e G e n e r a l "   x m l n s = " "   / > < / V a l u e > < / A n n o t a t i o n > < / A n n o t a t i o n s > < I D > S t a r t D a t e < / I D > < N a m e > S t a r t D a t e < / N a m e > < K e y C o l u m n s > < K e y C o l u m n > < D a t a T y p e > D a t e 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 S t a r t D a t e < / C o l u m n I D > < / S o u r c e > < / K e y C o l u m n > < / K e y C o l u m n s > < N a m e C o l u m n > < D a t a T y p e > W C h a r < / D a t a T y p e > < D a t a S i z e > - 1 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 S t a r t D a t e < / C o l u m n I D > < / S o u r c e > < / N a m e C o l u m n > < O r d e r B y > K e y < / O r d e r B y > < d d l 3 0 0 _ 3 0 0 : F o r m a t S t r i n g > G e n e r a l   D a t e < / d d l 3 0 0 _ 3 0 0 : F o r m a t S t r i n g > < / A t t r i b u t e > < A t t r i b u t e > < A n n o t a t i o n s > < A n n o t a t i o n > < N a m e > F o r m a t < / N a m e > < V a l u e > < F o r m a t   F o r m a t = " D a t e T i m e G e n e r a l "   x m l n s = " "   / > < / V a l u e > < / A n n o t a t i o n > < / A n n o t a t i o n s > < I D > E n d D a t e < / I D > < N a m e > E n d D a t e < / N a m e > < K e y C o l u m n s > < K e y C o l u m n > < D a t a T y p e > D a t e 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 E n d D a t e < / C o l u m n I D > < / S o u r c e > < / K e y C o l u m n > < / K e y C o l u m n s > < N a m e C o l u m n > < D a t a T y p e > W C h a r < / D a t a T y p e > < D a t a S i z e > - 1 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 E n d D a t e < / C o l u m n I D > < / S o u r c e > < / N a m e C o l u m n > < O r d e r B y > K e y < / O r d e r B y > < d d l 3 0 0 _ 3 0 0 : F o r m a t S t r i n g > G e n e r a l   D a t e < / d d l 3 0 0 _ 3 0 0 : F o r m a t S t r i n g > < / A t t r i b u t e > < A t t r i b u t e > < A n n o t a t i o n s > < A n n o t a t i o n > < N a m e > F o r m a t < / N a m e > < V a l u e > < F o r m a t   F o r m a t = " T e x t "   x m l n s = " "   / > < / V a l u e > < / A n n o t a t i o n > < / A n n o t a t i o n s > < I D > S t a t u s < / I D > < N a m e > S t a t u s < / N a m e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 S t a t u s < / C o l u m n I D > < / S o u r c e > < / K e y C o l u m n > < / K e y C o l u m n s > < N a m e C o l u m n > < D a t a T y p e > W C h a r < / D a t a T y p e > < D a t a S i z e > 1 3 1 0 7 2 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 S t a t u s 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T e x t "   x m l n s = " "   / > < / V a l u e > < / A n n o t a t i o n > < / A n n o t a t i o n s > < I D > E n g l i s h P r o d u c t S u b c a t e g o r y N a m e < / I D > < N a m e > S u b C a t e g o r y < / N a m e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 E n g l i s h P r o d u c t S u b c a t e g o r y N a m e < / C o l u m n I D > < / S o u r c e > < / K e y C o l u m n > < / K e y C o l u m n s > < N a m e C o l u m n > < D a t a T y p e > W C h a r < / D a t a T y p e > < D a t a S i z e > 1 3 1 0 7 2 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 E n g l i s h P r o d u c t S u b c a t e g o r y N a m e 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T e x t "   x m l n s = " "   / > < / V a l u e > < / A n n o t a t i o n > < / A n n o t a t i o n s > < I D > E n g l i s h P r o d u c t C a t e g o r y N a m e < / I D > < N a m e > C a t e g o r y < / N a m e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 E n g l i s h P r o d u c t C a t e g o r y N a m e < / C o l u m n I D > < / S o u r c e > < / K e y C o l u m n > < / K e y C o l u m n s > < N a m e C o l u m n > < D a t a T y p e > W C h a r < / D a t a T y p e > < D a t a S i z e > 1 3 1 0 7 2 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 E n g l i s h P r o d u c t C a t e g o r y N a m e 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T e x t "   x m l n s = " "   / > < / V a l u e > < / A n n o t a t i o n > < / A n n o t a t i o n s > < I D > C a l c u l a t e d C o l u m n 1 < / I D > < N a m e > L i s t P r i c e B u c k e t < / N a m e > < K e y C o l u m n s > < K e y C o l u m n > < D a t a T y p e > E m p t y < / D a t a T y p e > < S o u r c e   x s i : t y p e = " d d l 2 0 0 _ 2 0 0 : E x p r e s s i o n B i n d i n g " > < E x p r e s s i o n >  
 S W I T C H   (  
         T R U E   ( ) ,  
         [ L i s t P r i c e ]   & l t ;   1 0 0 ,   " $ " ,  
         [ L i s t P r i c e ]   & l t ;   5 0 0 ,   " $ $ " ,  
         [ L i s t P r i c e ]   & l t ;   1 0 0 0 ,   " $ $ $ " ,  
         " $ $ $ $ "  
 ) < / E x p r e s s i o n > < / S o u r c e > < / K e y C o l u m n > < / K e y C o l u m n s > < N a m e C o l u m n > < D a t a T y p e > W C h a r < / D a t a T y p e > < S o u r c e   x s i : t y p e = " d d l 2 0 0 _ 2 0 0 : E x p r e s s i o n B i n d i n g " > < E x p r e s s i o n >  
 S W I T C H   (  
         T R U E   ( ) ,  
         [ L i s t P r i c e ]   & l t ;   1 0 0 ,   " $ " ,  
         [ L i s t P r i c e ]   & l t ;   5 0 0 ,   " $ $ " ,  
         [ L i s t P r i c e ]   & l t ;   1 0 0 0 ,   " $ $ $ " ,  
         " $ $ $ $ "  
 ) < / E x p r e s s i o n > < / S o u r c e > < / N a m e C o l u m n > < O r d e r B y > K e y < / O r d e r B y > < / A t t r i b u t e > < / A t t r i b u t e s > < P r o a c t i v e C a c h i n g > < S i l e n c e I n t e r v a l > - P T 1 S < / S i l e n c e I n t e r v a l > < L a t e n c y > - P T 1 S < / L a t e n c y > < S i l e n c e O v e r r i d e I n t e r v a l > - P T 1 S < / S i l e n c e O v e r r i d e I n t e r v a l > < F o r c e R e b u i l d I n t e r v a l > - P T 1 S < / F o r c e R e b u i l d I n t e r v a l > < S o u r c e   x s i : t y p e = " P r o a c t i v e C a c h i n g I n h e r i t e d B i n d i n g "   / > < / P r o a c t i v e C a c h i n g > < / D i m e n s i o n > < D i m e n s i o n > < I D > D i m D a t e _ f b 1 2 9 a e e - 0 2 c c - 4 c 0 d - a 4 a f - 1 b 9 e 9 a 6 c d 9 c e < / I D > < N a m e > C a l e n d a r < / N a m e > < A n n o t a t i o n s > < A n n o t a t i o n > < N a m e > I s Q u e r y E d i t o r U s e d < / N a m e > < V a l u e > F a l s e < / V a l u e > < / A n n o t a t i o n > < A n n o t a t i o n > < N a m e > Q u e r y E d i t o r S e r i a l i z a t i o n < / N a m e > < / A n n o t a t i o n > < A n n o t a t i o n > < N a m e > T a b l e W i d g e t S e r i a l i z a t i o n < / N a m e > < V a l u e > & l t ; ? x m l   v e r s i o n = " 1 . 0 "   e n c o d i n g = " U T F - 1 6 " ? & g t ; & l t ; G e m i n i   x m l n s = " T a b l e W i d g e t S e r i a l i z a t i o n " & g t ; & l t ; A n n o t a t i o n C o n t e n t & g t ; & l t ; ! [ C D A T A [ & l t ; ? x m l   v e r s i o n = " 1 . 0 " ? & g t ;  
 & l t ; T a b l e W i d g e t G r i d S e r i a l i z a t i o n   x m l n s : x s d = " h t t p : / / w w w . w 3 . o r g / 2 0 0 1 / X M L S c h e m a "   x m l n s : x s i = " h t t p : / / w w w . w 3 . o r g / 2 0 0 1 / X M L S c h e m a - i n s t a n c e " & g t ;  
     & l t ; C o l u m n S u g g e s t e d T y p e   / & g t ;  
     & l t ; C o l u m n F o r m a t   / & g t ;  
     & l t ; C o l u m n A c c u r a c y   / & g t ;  
     & l t ; C o l u m n C u r r e n c y S y m b o l   / & g t ;  
     & l t ; C o l u m n P o s i t i v e P a t t e r n   / & g t ;  
     & l t ; C o l u m n N e g a t i v e P a t t e r n   / & g t ;  
     & l t ; C o l u m n W i d t h s & g t ;  
         & l t ; i t e m & g t ;  
             & l t ; k e y & g t ;  
                 & l t ; s t r i n g & g t ; D a t e K e y & l t ; / s t r i n g & g t ;  
             & l t ; / k e y & g t ;  
             & l t ; v a l u e & g t ;  
                 & l t ; i n t & g t ; 1 1 1 & l t ; / i n t & g t ;  
             & l t ; / v a l u e & g t ;  
         & l t ; / i t e m & g t ;  
         & l t ; i t e m & g t ;  
             & l t ; k e y & g t ;  
                 & l t ; s t r i n g & g t ; F u l l D a t e A l t e r n a t e K e y & l t ; / s t r i n g & g t ;  
             & l t ; / k e y & g t ;  
             & l t ; v a l u e & g t ;  
                 & l t ; i n t & g t ; 1 9 3 & l t ; / i n t & g t ;  
             & l t ; / v a l u e & g t ;  
         & l t ; / i t e m & g t ;  
         & l t ; i t e m & g t ;  
             & l t ; k e y & g t ;  
                 & l t ; s t r i n g & g t ; D a y N u m b e r O f W e e k & l t ; / s t r i n g & g t ;  
             & l t ; / k e y & g t ;  
             & l t ; v a l u e & g t ;  
                 & l t ; i n t & g t ; 1 8 3 & l t ; / i n t & g t ;  
             & l t ; / v a l u e & g t ;  
         & l t ; / i t e m & g t ;  
         & l t ; i t e m & g t ;  
             & l t ; k e y & g t ;  
                 & l t ; s t r i n g & g t ; E n g l i s h D a y N a m e O f W e e k & l t ; / s t r i n g & g t ;  
             & l t ; / k e y & g t ;  
             & l t ; v a l u e & g t ;  
                 & l t ; i n t & g t ; 2 1 3 & l t ; / i n t & g t ;  
             & l t ; / v a l u e & g t ;  
         & l t ; / i t e m & g t ;  
         & l t ; i t e m & g t ;  
             & l t ; k e y & g t ;  
                 & l t ; s t r i n g & g t ; S p a n i s h D a y N a m e O f W e e k & l t ; / s t r i n g & g t ;  
             & l t ; / k e y & g t ;  
             & l t ; v a l u e & g t ;  
                 & l t ; i n t & g t ; 2 1 7 & l t ; / i n t & g t ;  
             & l t ; / v a l u e & g t ;  
         & l t ; / i t e m & g t ;  
         & l t ; i t e m & g t ;  
             & l t ; k e y & g t ;  
                 & l t ; s t r i n g & g t ; F r e n c h D a y N a m e O f W e e k & l t ; / s t r i n g & g t ;  
             & l t ; / k e y & g t ;  
             & l t ; v a l u e & g t ;  
                 & l t ; i n t & g t ; 2 1 1 & l t ; / i n t & g t ;  
             & l t ; / v a l u e & g t ;  
         & l t ; / i t e m & g t ;  
         & l t ; i t e m & g t ;  
             & l t ; k e y & g t ;  
                 & l t ; s t r i n g & g t ; D a y N u m b e r O f M o n t h & l t ; / s t r i n g & g t ;  
             & l t ; / k e y & g t ;  
             & l t ; v a l u e & g t ;  
                 & l t ; i n t & g t ; 1 8 9 & l t ; / i n t & g t ;  
             & l t ; / v a l u e & g t ;  
         & l t ; / i t e m & g t ;  
         & l t ; i t e m & g t ;  
             & l t ; k e y & g t ;  
                 & l t ; s t r i n g & g t ; D a y N u m b e r O f Y e a r & l t ; / s t r i n g & g t ;  
             & l t ; / k e y & g t ;  
             & l t ; v a l u e & g t ;  
                 & l t ; i n t & g t ; 1 7 4 & l t ; / i n t & g t ;  
             & l t ; / v a l u e & g t ;  
         & l t ; / i t e m & g t ;  
         & l t ; i t e m & g t ;  
             & l t ; k e y & g t ;  
                 & l t ; s t r i n g & g t ; W e e k N u m b e r O f Y e a r & l t ; / s t r i n g & g t ;  
             & l t ; / k e y & g t ;  
             & l t ; v a l u e & g t ;  
                 & l t ; i n t & g t ; 1 8 6 & l t ; / i n t & g t ;  
             & l t ; / v a l u e & g t ;  
         & l t ; / i t e m & g t ;  
         & l t ; i t e m & g t ;  
             & l t ; k e y & g t ;  
                 & l t ; s t r i n g & g t ; E n g l i s h M o n t h N a m e & l t ; / s t r i n g & g t ;  
             & l t ; / k e y & g t ;  
             & l t ; v a l u e & g t ;  
                 & l t ; i n t & g t ; 1 8 1 & l t ; / i n t & g t ;  
             & l t ; / v a l u e & g t ;  
         & l t ; / i t e m & g t ;  
         & l t ; i t e m & g t ;  
             & l t ; k e y & g t ;  
                 & l t ; s t r i n g & g t ; S p a n i s h M o n t h N a m e & l t ; / s t r i n g & g t ;  
             & l t ; / k e y & g t ;  
             & l t ; v a l u e & g t ;  
                 & l t ; i n t & g t ; 1 8 5 & l t ; / i n t & g t ;  
             & l t ; / v a l u e & g t ;  
         & l t ; / i t e m & g t ;  
         & l t ; i t e m & g t ;  
             & l t ; k e y & g t ;  
                 & l t ; s t r i n g & g t ; F r e n c h M o n t h N a m e & l t ; / s t r i n g & g t ;  
             & l t ; / k e y & g t ;  
             & l t ; v a l u e & g t ;  
                 & l t ; i n t & g t ; 1 7 9 & l t ; / i n t & g t ;  
             & l t ; / v a l u e & g t ;  
         & l t ; / i t e m & g t ;  
         & l t ; i t e m & g t ;  
             & l t ; k e y & g t ;  
                 & l t ; s t r i n g & g t ; M o n t h N u m b e r O f Y e a r & l t ; / s t r i n g & g t ;  
             & l t ; / k e y & g t ;  
             & l t ; v a l u e & g t ;  
                 & l t ; i n t & g t ; 1 9 2 & l t ; / i n t & g t ;  
             & l t ; / v a l u e & g t ;  
         & l t ; / i t e m & g t ;  
         & l t ; i t e m & g t ;  
             & l t ; k e y & g t ;  
                 & l t ; s t r i n g & g t ; C a l e n d a r Q u a r t e r & l t ; / s t r i n g & g t ;  
             & l t ; / k e y & g t ;  
             & l t ; v a l u e & g t ;  
                 & l t ; i n t & g t ; 1 6 2 & l t ; / i n t & g t ;  
             & l t ; / v a l u e & g t ;  
         & l t ; / i t e m & g t ;  
         & l t ; i t e m & g t ;  
             & l t ; k e y & g t ;  
                 & l t ; s t r i n g & g t ; C a l e n d a r Y e a r & l t ; / s t r i n g & g t ;  
             & l t ; / k e y & g t ;  
             & l t ; v a l u e & g t ;  
                 & l t ; i n t & g t ; 1 4 0 & l t ; / i n t & g t ;  
             & l t ; / v a l u e & g t ;  
         & l t ; / i t e m & g t ;  
         & l t ; i t e m & g t ;  
             & l t ; k e y & g t ;  
                 & l t ; s t r i n g & g t ; C a l e n d a r S e m e s t e r & l t ; / s t r i n g & g t ;  
             & l t ; / k e y & g t ;  
             & l t ; v a l u e & g t ;  
                 & l t ; i n t & g t ; 1 7 3 & l t ; / i n t & g t ;  
             & l t ; / v a l u e & g t ;  
         & l t ; / i t e m & g t ;  
         & l t ; i t e m & g t ;  
             & l t ; k e y & g t ;  
                 & l t ; s t r i n g & g t ; F i s c a l Q u a r t e r & l t ; / s t r i n g & g t ;  
             & l t ; / k e y & g t ;  
             & l t ; v a l u e & g t ;  
                 & l t ; i n t & g t ; 1 4 1 & l t ; / i n t & g t ;  
             & l t ; / v a l u e & g t ;  
         & l t ; / i t e m & g t ;  
         & l t ; i t e m & g t ;  
             & l t ; k e y & g t ;  
                 & l t ; s t r i n g & g t ; F i s c a l Y e a r & l t ; / s t r i n g & g t ;  
             & l t ; / k e y & g t ;  
             & l t ; v a l u e & g t ;  
                 & l t ; i n t & g t ; 1 1 9 & l t ; / i n t & g t ;  
             & l t ; / v a l u e & g t ;  
         & l t ; / i t e m & g t ;  
         & l t ; i t e m & g t ;  
             & l t ; k e y & g t ;  
                 & l t ; s t r i n g & g t ; F i s c a l S e m e s t e r & l t ; / s t r i n g & g t ;  
             & l t ; / k e y & g t ;  
             & l t ; v a l u e & g t ;  
                 & l t ; i n t & g t ; 1 5 2 & l t ; / i n t & g t ;  
             & l t ; / v a l u e & g t ;  
         & l t ; / i t e m & g t ;  
     & l t ; / C o l u m n W i d t h s & g t ;  
     & l t ; C o l u m n D i s p l a y I n d e x & g t ;  
         & l t ; i t e m & g t ;  
             & l t ; k e y & g t ;  
                 & l t ; s t r i n g & g t ; D a t e K e y & l t ; / s t r i n g & g t ; 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 & l t ; s t r i n g & g t ; F u l l D a t e A l t e r n a t e K e y & l t ; / s t r i n g & g t ;  
             & l t ; / k e y & g t ;  
             & l t ; v a l u e & g t ;  
                 & l t ; i n t & g t ; 1 & l t ; / i n t & g t ;  
             & l t ; / v a l u e & g t ;  
         & l t ; / i t e m & g t ;  
         & l t ; i t e m & g t ;  
             & l t ; k e y & g t ;  
                 & l t ; s t r i n g & g t ; D a y N u m b e r O f W e e k & l t ; / s t r i n g & g t ;  
             & l t ; / k e y & g t ;  
             & l t ; v a l u e & g t ;  
                 & l t ; i n t & g t ; 2 & l t ; / i n t & g t ;  
             & l t ; / v a l u e & g t ;  
         & l t ; / i t e m & g t ;  
         & l t ; i t e m & g t ;  
             & l t ; k e y & g t ;  
                 & l t ; s t r i n g & g t ; E n g l i s h D a y N a m e O f W e e k & l t ; / s t r i n g & g t ;  
             & l t ; / k e y & g t ;  
             & l t ; v a l u e & g t ;  
                 & l t ; i n t & g t ; 3 & l t ; / i n t & g t ;  
             & l t ; / v a l u e & g t ;  
         & l t ; / i t e m & g t ;  
         & l t ; i t e m & g t ;  
             & l t ; k e y & g t ;  
                 & l t ; s t r i n g & g t ; S p a n i s h D a y N a m e O f W e e k & l t ; / s t r i n g & g t ;  
             & l t ; / k e y & g t ;  
             & l t ; v a l u e & g t ;  
                 & l t ; i n t & g t ; 4 & l t ; / i n t & g t ;  
             & l t ; / v a l u e & g t ;  
         & l t ; / i t e m & g t ;  
         & l t ; i t e m & g t ;  
             & l t ; k e y & g t ;  
                 & l t ; s t r i n g & g t ; F r e n c h D a y N a m e O f W e e k & l t ; / s t r i n g & g t ;  
             & l t ; / k e y & g t ;  
             & l t ; v a l u e & g t ;  
                 & l t ; i n t & g t ; 5 & l t ; / i n t & g t ;  
             & l t ; / v a l u e & g t ;  
         & l t ; / i t e m & g t ;  
         & l t ; i t e m & g t ;  
             & l t ; k e y & g t ;  
                 & l t ; s t r i n g & g t ; D a y N u m b e r O f M o n t h & l t ; / s t r i n g & g t ;  
             & l t ; / k e y & g t ;  
             & l t ; v a l u e & g t ;  
                 & l t ; i n t & g t ; 6 & l t ; / i n t & g t ;  
             & l t ; / v a l u e & g t ;  
         & l t ; / i t e m & g t ;  
         & l t ; i t e m & g t ;  
             & l t ; k e y & g t ;  
                 & l t ; s t r i n g & g t ; D a y N u m b e r O f Y e a r & l t ; / s t r i n g & g t ;  
             & l t ; / k e y & g t ;  
             & l t ; v a l u e & g t ;  
                 & l t ; i n t & g t ; 7 & l t ; / i n t & g t ;  
             & l t ; / v a l u e & g t ;  
         & l t ; / i t e m & g t ;  
         & l t ; i t e m & g t ;  
             & l t ; k e y & g t ;  
                 & l t ; s t r i n g & g t ; W e e k N u m b e r O f Y e a r & l t ; / s t r i n g & g t ;  
             & l t ; / k e y & g t ;  
             & l t ; v a l u e & g t ;  
                 & l t ; i n t & g t ; 8 & l t ; / i n t & g t ;  
             & l t ; / v a l u e & g t ;  
         & l t ; / i t e m & g t ;  
         & l t ; i t e m & g t ;  
             & l t ; k e y & g t ;  
                 & l t ; s t r i n g & g t ; E n g l i s h M o n t h N a m e & l t ; / s t r i n g & g t ;  
             & l t ; / k e y & g t ;  
             & l t ; v a l u e & g t ;  
                 & l t ; i n t & g t ; 9 & l t ; / i n t & g t ;  
             & l t ; / v a l u e & g t ;  
         & l t ; / i t e m & g t ;  
         & l t ; i t e m & g t ;  
             & l t ; k e y & g t ;  
                 & l t ; s t r i n g & g t ; S p a n i s h M o n t h N a m e & l t ; / s t r i n g & g t ;  
             & l t ; / k e y & g t ;  
             & l t ; v a l u e & g t ;  
                 & l t ; i n t & g t ; 1 0 & l t ; / i n t & g t ;  
             & l t ; / v a l u e & g t ;  
         & l t ; / i t e m & g t ;  
         & l t ; i t e m & g t ;  
             & l t ; k e y & g t ;  
                 & l t ; s t r i n g & g t ; F r e n c h M o n t h N a m e & l t ; / s t r i n g & g t ;  
             & l t ; / k e y & g t ;  
             & l t ; v a l u e & g t ;  
                 & l t ; i n t & g t ; 1 1 & l t ; / i n t & g t ;  
             & l t ; / v a l u e & g t ;  
         & l t ; / i t e m & g t ;  
         & l t ; i t e m & g t ;  
             & l t ; k e y & g t ;  
                 & l t ; s t r i n g & g t ; M o n t h N u m b e r O f Y e a r & l t ; / s t r i n g & g t ;  
             & l t ; / k e y & g t ;  
             & l t ; v a l u e & g t ;  
                 & l t ; i n t & g t ; 1 2 & l t ; / i n t & g t ;  
             & l t ; / v a l u e & g t ;  
         & l t ; / i t e m & g t ;  
         & l t ; i t e m & g t ;  
             & l t ; k e y & g t ;  
                 & l t ; s t r i n g & g t ; C a l e n d a r Q u a r t e r & l t ; / s t r i n g & g t ;  
             & l t ; / k e y & g t ;  
             & l t ; v a l u e & g t ;  
                 & l t ; i n t & g t ; 1 3 & l t ; / i n t & g t ;  
             & l t ; / v a l u e & g t ;  
         & l t ; / i t e m & g t ;  
         & l t ; i t e m & g t ;  
             & l t ; k e y & g t ;  
                 & l t ; s t r i n g & g t ; C a l e n d a r Y e a r & l t ; / s t r i n g & g t ;  
             & l t ; / k e y & g t ;  
             & l t ; v a l u e & g t ;  
                 & l t ; i n t & g t ; 1 4 & l t ; / i n t & g t ;  
             & l t ; / v a l u e & g t ;  
         & l t ; / i t e m & g t ;  
         & l t ; i t e m & g t ;  
             & l t ; k e y & g t ;  
                 & l t ; s t r i n g & g t ; C a l e n d a r S e m e s t e r & l t ; / s t r i n g & g t ;  
             & l t ; / k e y & g t ;  
             & l t ; v a l u e & g t ;  
                 & l t ; i n t & g t ; 1 5 & l t ; / i n t & g t ;  
             & l t ; / v a l u e & g t ;  
         & l t ; / i t e m & g t ;  
         & l t ; i t e m & g t ;  
             & l t ; k e y & g t ;  
                 & l t ; s t r i n g & g t ; F i s c a l Q u a r t e r & l t ; / s t r i n g & g t ;  
             & l t ; / k e y & g t ;  
             & l t ; v a l u e & g t ;  
                 & l t ; i n t & g t ; 1 6 & l t ; / i n t & g t ;  
             & l t ; / v a l u e & g t ;  
         & l t ; / i t e m & g t ;  
         & l t ; i t e m & g t ;  
             & l t ; k e y & g t ;  
                 & l t ; s t r i n g & g t ; F i s c a l Y e a r & l t ; / s t r i n g & g t ;  
             & l t ; / k e y & g t ;  
             & l t ; v a l u e & g t ;  
                 & l t ; i n t & g t ; 1 7 & l t ; / i n t & g t ;  
             & l t ; / v a l u e & g t ;  
         & l t ; / i t e m & g t ;  
         & l t ; i t e m & g t ;  
             & l t ; k e y & g t ;  
                 & l t ; s t r i n g & g t ; F i s c a l S e m e s t e r & l t ; / s t r i n g & g t ;  
             & l t ; / k e y & g t ;  
             & l t ; v a l u e & g t ;  
                 & l t ; i n t & g t ; 1 8 & l t ; / i n t & g t ;  
             & l t ; / v a l u e & g t ;  
         & l t ; / i t e m & g t ;  
     & l t ; / C o l u m n D i s p l a y I n d e x & g t ;  
     & l t ; C o l u m n F r o z e n   / & g t ;  
     & l t ; C o l u m n C h e c k e d & g t ;  
         & l t ; i t e m & g t ;  
             & l t ; k e y & g t ;  
                 & l t ; s t r i n g & g t ; D a t e K e y & l t ; / s t r i n g & g t ; 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 & l t ; s t r i n g & g t ; S p a n i s h D a y N a m e O f W e e k & l t ; / s t r i n g & g t ; 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 & l t ; s t r i n g & g t ; F r e n c h D a y N a m e O f W e e k & l t ; / s t r i n g & g t ; 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 & l t ; s t r i n g & g t ; S p a n i s h M o n t h N a m e & l t ; / s t r i n g & g t ; 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 & l t ; s t r i n g & g t ; F r e n c h M o n t h N a m e & l t ; / s t r i n g & g t ; 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 & l t ; / C o l u m n C h e c k e d & g t ;  
     & l t ; C o l u m n F i l t e r   / & g t ;  
     & l t ; S e l e c t i o n F i l t e r   / & g t ;  
     & l t ; F i l t e r P a r a m e t e r s   / & g t ;  
     & l t ; I s S o r t D e s c e n d i n g & g t ; f a l s e & l t ; / I s S o r t D e s c e n d i n g & g t ;  
 & l t ; / T a b l e W i d g e t G r i d S e r i a l i z a t i o n & g t ; ] ] & g t ; & l t ; / A n n o t a t i o n C o n t e n t & g t ; & l t ; / G e m i n i & g t ; < / V a l u e > < / A n n o t a t i o n > < / A n n o t a t i o n s > < S o u r c e   x s i : t y p e = " D a t a S o u r c e V i e w B i n d i n g " > < D a t a S o u r c e V i e w I D > S a n d b o x < / D a t a S o u r c e V i e w I D > < / S o u r c e > < T y p e > T i m e < / T y p e > < U n k n o w n M e m b e r   v a l u e n s = " d d l 2 0 0 _ 2 0 0 " > A u t o m a t i c N u l l < / U n k n o w n M e m b e r > < E r r o r C o n f i g u r a t i o n > < K e y N o t F o u n d > I g n o r e E r r o r < / K e y N o t F o u n d > < K e y D u p l i c a t e > R e p o r t A n d S t o p < / K e y D u p l i c a t e > < N u l l K e y N o t A l l o w e d > R e p o r t A n d S t o p < / N u l l K e y N o t A l l o w e d > < / E r r o r C o n f i g u r a t i o n > < S t o r a g e M o d e   v a l u e n s = " d d l 2 0 0 _ 2 0 0 " > I n M e m o r y < / S t o r a g e M o d e > < L a n g u a g e > 1 0 3 3 < / L a n g u a g e > < U n k n o w n M e m b e r N a m e > U n k n o w n < / U n k n o w n M e m b e r N a m e > < A t t r i b u t e s > < A t t r i b u t e > < I D > R o w N u m b e r < / I D > < N a m e > R o w N u m b e r < / N a m e > < T y p e   v a l u e n s = " d d l 2 0 0 _ 2 0 0 " > R o w N u m b e r < / T y p e > < K e y C o l u m n s > < K e y C o l u m n > < D a t a T y p e > I n t e g e r < / D a t a T y p e > < D a t a S i z e > 4 < / D a t a S i z e > < N u l l P r o c e s s i n g > E r r o r < / N u l l P r o c e s s i n g > < S o u r c e   x s i : t y p e = " d d l 2 0 0 _ 2 0 0 : R o w N u m b e r B i n d i n g "   / > < / K e y C o l u m n > < / K e y C o l u m n s > < N a m e C o l u m n > < D a t a T y p e > W C h a r < / D a t a T y p e > < D a t a S i z e > 4 < / D a t a S i z e > < N u l l P r o c e s s i n g > Z e r o O r B l a n k < / N u l l P r o c e s s i n g > < S o u r c e   x s i : t y p e = " d d l 2 0 0 _ 2 0 0 : R o w N u m b e r B i n d i n g "   / > < / N a m e C o l u m n > < A t t r i b u t e R e l a t i o n s h i p s > < A t t r i b u t e R e l a t i o n s h i p > < A t t r i b u t e I D > D a y N u m b e r O f W e e k < / A t t r i b u t e I D > < O v e r r i d e B e h a v i o r > N o n e < / O v e r r i d e B e h a v i o r > < N a m e > D a y N u m b e r O f W e e k < / N a m e > < / A t t r i b u t e R e l a t i o n s h i p > < A t t r i b u t e R e l a t i o n s h i p > < A t t r i b u t e I D > E n g l i s h D a y N a m e O f W e e k < / A t t r i b u t e I D > < O v e r r i d e B e h a v i o r > N o n e < / O v e r r i d e B e h a v i o r > < N a m e > E n g l i s h D a y N a m e O f W e e k < / N a m e > < / A t t r i b u t e R e l a t i o n s h i p > < A t t r i b u t e R e l a t i o n s h i p > < A t t r i b u t e I D > D a y N u m b e r O f M o n t h < / A t t r i b u t e I D > < O v e r r i d e B e h a v i o r > N o n e < / O v e r r i d e B e h a v i o r > < N a m e > D a y N u m b e r O f M o n t h < / N a m e > < / A t t r i b u t e R e l a t i o n s h i p > < A t t r i b u t e R e l a t i o n s h i p > < A t t r i b u t e I D > D a y N u m b e r O f Y e a r < / A t t r i b u t e I D > < O v e r r i d e B e h a v i o r > N o n e < / O v e r r i d e B e h a v i o r > < N a m e > D a y N u m b e r O f Y e a r < / N a m e > < / A t t r i b u t e R e l a t i o n s h i p > < A t t r i b u t e R e l a t i o n s h i p > < A t t r i b u t e I D > W e e k N u m b e r O f Y e a r < / A t t r i b u t e I D > < O v e r r i d e B e h a v i o r > N o n e < / O v e r r i d e B e h a v i o r > < N a m e > W e e k N u m b e r O f Y e a r < / N a m e > < / A t t r i b u t e R e l a t i o n s h i p > < A t t r i b u t e R e l a t i o n s h i p > < A t t r i b u t e I D > E n g l i s h M o n t h N a m e < / A t t r i b u t e I D > < O v e r r i d e B e h a v i o r > N o n e < / O v e r r i d e B e h a v i o r > < N a m e > E n g l i s h M o n t h N a m e < / N a m e > < / A t t r i b u t e R e l a t i o n s h i p > < A t t r i b u t e R e l a t i o n s h i p > < A t t r i b u t e I D > M o n t h N u m b e r O f Y e a r < / A t t r i b u t e I D > < O v e r r i d e B e h a v i o r > N o n e < / O v e r r i d e B e h a v i o r > < N a m e > M o n t h N u m b e r O f Y e a r < / N a m e > < / A t t r i b u t e R e l a t i o n s h i p > < A t t r i b u t e R e l a t i o n s h i p > < A t t r i b u t e I D > C a l e n d a r Q u a r t e r < / A t t r i b u t e I D > < O v e r r i d e B e h a v i o r > N o n e < / O v e r r i d e B e h a v i o r > < N a m e > C a l e n d a r Q u a r t e r < / N a m e > < / A t t r i b u t e R e l a t i o n s h i p > < A t t r i b u t e R e l a t i o n s h i p > < A t t r i b u t e I D > C a l e n d a r Y e a r < / A t t r i b u t e I D > < O v e r r i d e B e h a v i o r > N o n e < / O v e r r i d e B e h a v i o r > < N a m e > C a l e n d a r Y e a r < / N a m e > < / A t t r i b u t e R e l a t i o n s h i p > < A t t r i b u t e R e l a t i o n s h i p > < A t t r i b u t e I D > C a l e n d a r S e m e s t e r < / A t t r i b u t e I D > < O v e r r i d e B e h a v i o r > N o n e < / O v e r r i d e B e h a v i o r > < N a m e > C a l e n d a r S e m e s t e r < / N a m e > < / A t t r i b u t e R e l a t i o n s h i p > < A t t r i b u t e R e l a t i o n s h i p > < A t t r i b u t e I D > F i s c a l Q u a r t e r < / A t t r i b u t e I D > < O v e r r i d e B e h a v i o r > N o n e < / O v e r r i d e B e h a v i o r > < N a m e > F i s c a l Q u a r t e r < / N a m e > < / A t t r i b u t e R e l a t i o n s h i p > < A t t r i b u t e R e l a t i o n s h i p > < A t t r i b u t e I D > F i s c a l Y e a r < / A t t r i b u t e I D > < O v e r r i d e B e h a v i o r > N o n e < / O v e r r i d e B e h a v i o r > < N a m e > F i s c a l Y e a r < / N a m e > < / A t t r i b u t e R e l a t i o n s h i p > < A t t r i b u t e R e l a t i o n s h i p > < A t t r i b u t e I D > F i s c a l S e m e s t e r < / A t t r i b u t e I D > < O v e r r i d e B e h a v i o r > N o n e < / O v e r r i d e B e h a v i o r > < N a m e > F i s c a l S e m e s t e r < / N a m e > < / A t t r i b u t e R e l a t i o n s h i p > < / A t t r i b u t e R e l a t i o n s h i p s > < O r d e r B y > K e y < / O r d e r B y > < A t t r i b u t e H i e r a r c h y V i s i b l e > f a l s e < / A t t r i b u t e H i e r a r c h y V i s i b l e > < / A t t r i b u t e > < A t t r i b u t e > < A n n o t a t i o n s > < A n n o t a t i o n > < N a m e > F o r m a t < / N a m e > < V a l u e > < F o r m a t   F o r m a t = " D a t e T i m e S h o r t D a t e P a t t e r n "   x m l n s = " "   / > < / V a l u e > < / A n n o t a t i o n > < / A n n o t a t i o n s > < I D > F u l l D a t e A l t e r n a t e K e y < / I D > < N a m e > D a t e < / N a m e > < U s a g e > K e y < / U s a g e > < K e y C o l u m n s > < K e y C o l u m n > < D a t a T y p e > D a t e < / D a t a T y p e > < D a t a S i z e > - 1 < / D a t a S i z e > < N u l l P r o c e s s i n g > E r r o r < / N u l l P r o c e s s i n g > < I n v a l i d X m l C h a r a c t e r s > R e m o v e < / I n v a l i d X m l C h a r a c t e r s > < S o u r c e   x s i : t y p e = " C o l u m n B i n d i n g " > < T a b l e I D > D i m D a t e _ f b 1 2 9 a e e - 0 2 c c - 4 c 0 d - a 4 a f - 1 b 9 e 9 a 6 c d 9 c e < / T a b l e I D > < C o l u m n I D > F u l l D a t e A l t e r n a t e K e y < / C o l u m n I D > < / S o u r c e > < / K e y C o l u m n > < / K e y C o l u m n s > < N a m e C o l u m n > < D a t a T y p e > W C h a r < / D a t a T y p e > < D a t a S i z e > - 1 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 D i m D a t e _ f b 1 2 9 a e e - 0 2 c c - 4 c 0 d - a 4 a f - 1 b 9 e 9 a 6 c d 9 c e < / T a b l e I D > < C o l u m n I D > F u l l D a t e A l t e r n a t e K e y < / C o l u m n I D > < / S o u r c e > < / N a m e C o l u m n > < A t t r i b u t e R e l a t i o n s h i p s > < A t t r i b u t e R e l a t i o n s h i p > < A t t r i b u t e I D > R o w N u m b e r < / A t t r i b u t e I D > < C a r d i n a l i t y > O n e < / C a r d i n a l i t y > < O v e r r i d e B e h a v i o r > N o n e < / O v e r r i d e B e h a v i o r > < N a m e > R o w N u m b e r < / N a m e > < / A t t r i b u t e R e l a t i o n s h i p > < / A t t r i b u t e R e l a t i o n s h i p s > < O r d e r B y > K e y < / O r d e r B y > < d d l 3 0 0 _ 3 0 0 : F o r m a t S t r i n g > S h o r t   D a t e < / d d l 3 0 0 _ 3 0 0 : F o r m a t S t r i n g > < / A t t r i b u t e > < A t t r i b u t e > < A n n o t a t i o n s > < A n n o t a t i o n > < N a m e > F o r m a t < / N a m e > < V a l u e > < F o r m a t   F o r m a t = " G e n e r a l "   x m l n s = " "   / > < / V a l u e > < / A n n o t a t i o n > < / A n n o t a t i o n s > < I D > D a y N u m b e r O f W e e k < / I D > < N a m e > D a y N u m b e r O f W e e k < / N a m e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 D i m D a t e _ f b 1 2 9 a e e - 0 2 c c - 4 c 0 d - a 4 a f - 1 b 9 e 9 a 6 c d 9 c e < / T a b l e I D > < C o l u m n I D > D a y N u m b e r O f W e e k < / C o l u m n I D > < / S o u r c e > < / K e y C o l u m n > < / K e y C o l u m n s > < N a m e C o l u m n > < D a t a T y p e > W C h a r < / D a t a T y p e > < D a t a S i z e > - 1 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 D i m D a t e _ f b 1 2 9 a e e - 0 2 c c - 4 c 0 d - a 4 a f - 1 b 9 e 9 a 6 c d 9 c e < / T a b l e I D > < C o l u m n I D > D a y N u m b e r O f W e e k 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T e x t "   x m l n s = " "   / > < / V a l u e > < / A n n o t a t i o n > < / A n n o t a t i o n s > < I D > E n g l i s h D a y N a m e O f W e e k < / I D > < N a m e > D a y N a m e O f W e e k < / N a m e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 D i m D a t e _ f b 1 2 9 a e e - 0 2 c c - 4 c 0 d - a 4 a f - 1 b 9 e 9 a 6 c d 9 c e < / T a b l e I D > < C o l u m n I D > E n g l i s h D a y N a m e O f W e e k < / C o l u m n I D > < / S o u r c e > < / K e y C o l u m n > < / K e y C o l u m n s > < N a m e C o l u m n > < D a t a T y p e > W C h a r < / D a t a T y p e > < D a t a S i z e > 1 3 1 0 7 2 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 D i m D a t e _ f b 1 2 9 a e e - 0 2 c c - 4 c 0 d - a 4 a f - 1 b 9 e 9 a 6 c d 9 c e < / T a b l e I D > < C o l u m n I D > E n g l i s h D a y N a m e O f W e e k < / C o l u m n I D > < / S o u r c e > < / N a m e C o l u m n > < O r d e r B y > A t t r i b u t e K e y < / O r d e r B y > < O r d e r B y A t t r i b u t e I D > D a y N u m b e r O f W e e k < / O r d e r B y A t t r i b u t e I D > < / A t t r i b u t e > < A t t r i b u t e > < A n n o t a t i o n s > < A n n o t a t i o n > < N a m e > F o r m a t < / N a m e > < V a l u e > < F o r m a t   F o r m a t = " G e n e r a l "   x m l n s = " "   / > < / V a l u e > < / A n n o t a t i o n > < / A n n o t a t i o n s > < I D > D a y N u m b e r O f M o n t h < / I D > < N a m e > D a y N u m b e r O f M o n t h < / N a m e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 D i m D a t e _ f b 1 2 9 a e e - 0 2 c c - 4 c 0 d - a 4 a f - 1 b 9 e 9 a 6 c d 9 c e < / T a b l e I D > < C o l u m n I D > D a y N u m b e r O f M o n t h < / C o l u m n I D > < / S o u r c e > < / K e y C o l u m n > < / K e y C o l u m n s > < N a m e C o l u m n > < D a t a T y p e > W C h a r < / D a t a T y p e > < D a t a S i z e > - 1 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 D i m D a t e _ f b 1 2 9 a e e - 0 2 c c - 4 c 0 d - a 4 a f - 1 b 9 e 9 a 6 c d 9 c e < / T a b l e I D > < C o l u m n I D > D a y N u m b e r O f M o n t h 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G e n e r a l "   x m l n s = " "   / > < / V a l u e > < / A n n o t a t i o n > < / A n n o t a t i o n s > < I D > D a y N u m b e r O f Y e a r < / I D > < N a m e > D a y N u m b e r O f Y e a r < / N a m e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 D i m D a t e _ f b 1 2 9 a e e - 0 2 c c - 4 c 0 d - a 4 a f - 1 b 9 e 9 a 6 c d 9 c e < / T a b l e I D > < C o l u m n I D > D a y N u m b e r O f Y e a r < / C o l u m n I D > < / S o u r c e > < / K e y C o l u m n > < / K e y C o l u m n s > < N a m e C o l u m n > < D a t a T y p e > W C h a r < / D a t a T y p e > < D a t a S i z e > - 1 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 D i m D a t e _ f b 1 2 9 a e e - 0 2 c c - 4 c 0 d - a 4 a f - 1 b 9 e 9 a 6 c d 9 c e < / T a b l e I D > < C o l u m n I D > D a y N u m b e r O f Y e a r 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G e n e r a l "   x m l n s = " "   / > < / V a l u e > < / A n n o t a t i o n > < / A n n o t a t i o n s > < I D > W e e k N u m b e r O f Y e a r < / I D > < N a m e > W e e k N u m b e r O f Y e a r < / N a m e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 D i m D a t e _ f b 1 2 9 a e e - 0 2 c c - 4 c 0 d - a 4 a f - 1 b 9 e 9 a 6 c d 9 c e < / T a b l e I D > < C o l u m n I D > W e e k N u m b e r O f Y e a r < / C o l u m n I D > < / S o u r c e > < / K e y C o l u m n > < / K e y C o l u m n s > < N a m e C o l u m n > < D a t a T y p e > W C h a r < / D a t a T y p e > < D a t a S i z e > - 1 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 D i m D a t e _ f b 1 2 9 a e e - 0 2 c c - 4 c 0 d - a 4 a f - 1 b 9 e 9 a 6 c d 9 c e < / T a b l e I D > < C o l u m n I D > W e e k N u m b e r O f Y e a r 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T e x t "   x m l n s = " "   / > < / V a l u e > < / A n n o t a t i o n > < / A n n o t a t i o n s > < I D > E n g l i s h M o n t h N a m e < / I D > < N a m e > M o n t h N a m e < / N a m e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 D i m D a t e _ f b 1 2 9 a e e - 0 2 c c - 4 c 0 d - a 4 a f - 1 b 9 e 9 a 6 c d 9 c e < / T a b l e I D > < C o l u m n I D > E n g l i s h M o n t h N a m e < / C o l u m n I D > < / S o u r c e > < / K e y C o l u m n > < / K e y C o l u m n s > < N a m e C o l u m n > < D a t a T y p e > W C h a r < / D a t a T y p e > < D a t a S i z e > 1 3 1 0 7 2 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 D i m D a t e _ f b 1 2 9 a e e - 0 2 c c - 4 c 0 d - a 4 a f - 1 b 9 e 9 a 6 c d 9 c e < / T a b l e I D > < C o l u m n I D > E n g l i s h M o n t h N a m e < / C o l u m n I D > < / S o u r c e > < / N a m e C o l u m n > < O r d e r B y > A t t r i b u t e K e y < / O r d e r B y > < O r d e r B y A t t r i b u t e I D > M o n t h N u m b e r O f Y e a r < / O r d e r B y A t t r i b u t e I D > < / A t t r i b u t e > < A t t r i b u t e > < A n n o t a t i o n s > < A n n o t a t i o n > < N a m e > F o r m a t < / N a m e > < V a l u e > < F o r m a t   F o r m a t = " G e n e r a l "   x m l n s = " "   / > < / V a l u e > < / A n n o t a t i o n > < / A n n o t a t i o n s > < I D > M o n t h N u m b e r O f Y e a r < / I D > < N a m e > M o n t h N u m b e r O f Y e a r < / N a m e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 D i m D a t e _ f b 1 2 9 a e e - 0 2 c c - 4 c 0 d - a 4 a f - 1 b 9 e 9 a 6 c d 9 c e < / T a b l e I D > < C o l u m n I D > M o n t h N u m b e r O f Y e a r < / C o l u m n I D > < / S o u r c e > < / K e y C o l u m n > < / K e y C o l u m n s > < N a m e C o l u m n > < D a t a T y p e > W C h a r < / D a t a T y p e > < D a t a S i z e > - 1 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 D i m D a t e _ f b 1 2 9 a e e - 0 2 c c - 4 c 0 d - a 4 a f - 1 b 9 e 9 a 6 c d 9 c e < / T a b l e I D > < C o l u m n I D > M o n t h N u m b e r O f Y e a r 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G e n e r a l "   x m l n s = " "   / > < / V a l u e > < / A n n o t a t i o n > < / A n n o t a t i o n s > < I D > C a l e n d a r Q u a r t e r < / I D > < N a m e > C a l e n d a r Q u a r t e r < / N a m e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 D i m D a t e _ f b 1 2 9 a e e - 0 2 c c - 4 c 0 d - a 4 a f - 1 b 9 e 9 a 6 c d 9 c e < / T a b l e I D > < C o l u m n I D > C a l e n d a r Q u a r t e r < / C o l u m n I D > < / S o u r c e > < / K e y C o l u m n > < / K e y C o l u m n s > < N a m e C o l u m n > < D a t a T y p e > W C h a r < / D a t a T y p e > < D a t a S i z e > - 1 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 D i m D a t e _ f b 1 2 9 a e e - 0 2 c c - 4 c 0 d - a 4 a f - 1 b 9 e 9 a 6 c d 9 c e < / T a b l e I D > < C o l u m n I D > C a l e n d a r Q u a r t e r 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G e n e r a l "   x m l n s = " "   / > < / V a l u e > < / A n n o t a t i o n > < / A n n o t a t i o n s > < I D > C a l e n d a r Y e a r < / I D > < N a m e > C a l e n d a r Y e a r < / N a m e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 D i m D a t e _ f b 1 2 9 a e e - 0 2 c c - 4 c 0 d - a 4 a f - 1 b 9 e 9 a 6 c d 9 c e < / T a b l e I D > < C o l u m n I D > C a l e n d a r Y e a r < / C o l u m n I D > < / S o u r c e > < / K e y C o l u m n > < / K e y C o l u m n s > < N a m e C o l u m n > < D a t a T y p e > W C h a r < / D a t a T y p e > < D a t a S i z e > - 1 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 D i m D a t e _ f b 1 2 9 a e e - 0 2 c c - 4 c 0 d - a 4 a f - 1 b 9 e 9 a 6 c d 9 c e < / T a b l e I D > < C o l u m n I D > C a l e n d a r Y e a r 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G e n e r a l "   x m l n s = " "   / > < / V a l u e > < / A n n o t a t i o n > < / A n n o t a t i o n s > < I D > C a l e n d a r S e m e s t e r < / I D > < N a m e > C a l e n d a r S e m e s t e r < / N a m e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 D i m D a t e _ f b 1 2 9 a e e - 0 2 c c - 4 c 0 d - a 4 a f - 1 b 9 e 9 a 6 c d 9 c e < / T a b l e I D > < C o l u m n I D > C a l e n d a r S e m e s t e r < / C o l u m n I D > < / S o u r c e > < / K e y C o l u m n > < / K e y C o l u m n s > < N a m e C o l u m n > < D a t a T y p e > W C h a r < / D a t a T y p e > < D a t a S i z e > - 1 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 D i m D a t e _ f b 1 2 9 a e e - 0 2 c c - 4 c 0 d - a 4 a f - 1 b 9 e 9 a 6 c d 9 c e < / T a b l e I D > < C o l u m n I D > C a l e n d a r S e m e s t e r 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G e n e r a l "   x m l n s = " "   / > < / V a l u e > < / A n n o t a t i o n > < / A n n o t a t i o n s > < I D > F i s c a l Q u a r t e r < / I D > < N a m e > F i s c a l Q u a r t e r < / N a m e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 D i m D a t e _ f b 1 2 9 a e e - 0 2 c c - 4 c 0 d - a 4 a f - 1 b 9 e 9 a 6 c d 9 c e < / T a b l e I D > < C o l u m n I D > F i s c a l Q u a r t e r < / C o l u m n I D > < / S o u r c e > < / K e y C o l u m n > < / K e y C o l u m n s > < N a m e C o l u m n > < D a t a T y p e > W C h a r < / D a t a T y p e > < D a t a S i z e > - 1 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 D i m D a t e _ f b 1 2 9 a e e - 0 2 c c - 4 c 0 d - a 4 a f - 1 b 9 e 9 a 6 c d 9 c e < / T a b l e I D > < C o l u m n I D > F i s c a l Q u a r t e r 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G e n e r a l "   x m l n s = " "   / > < / V a l u e > < / A n n o t a t i o n > < / A n n o t a t i o n s > < I D > F i s c a l Y e a r < / I D > < N a m e > F i s c a l Y e a r < / N a m e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 D i m D a t e _ f b 1 2 9 a e e - 0 2 c c - 4 c 0 d - a 4 a f - 1 b 9 e 9 a 6 c d 9 c e < / T a b l e I D > < C o l u m n I D > F i s c a l Y e a r < / C o l u m n I D > < / S o u r c e > < / K e y C o l u m n > < / K e y C o l u m n s > < N a m e C o l u m n > < D a t a T y p e > W C h a r < / D a t a T y p e > < D a t a S i z e > - 1 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 D i m D a t e _ f b 1 2 9 a e e - 0 2 c c - 4 c 0 d - a 4 a f - 1 b 9 e 9 a 6 c d 9 c e < / T a b l e I D > < C o l u m n I D > F i s c a l Y e a r 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G e n e r a l "   x m l n s = " "   / > < / V a l u e > < / A n n o t a t i o n > < / A n n o t a t i o n s > < I D > F i s c a l S e m e s t e r < / I D > < N a m e > F i s c a l S e m e s t e r < / N a m e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 D i m D a t e _ f b 1 2 9 a e e - 0 2 c c - 4 c 0 d - a 4 a f - 1 b 9 e 9 a 6 c d 9 c e < / T a b l e I D > < C o l u m n I D > F i s c a l S e m e s t e r < / C o l u m n I D > < / S o u r c e > < / K e y C o l u m n > < / K e y C o l u m n s > < N a m e C o l u m n > < D a t a T y p e > W C h a r < / D a t a T y p e > < D a t a S i z e > - 1 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 D i m D a t e _ f b 1 2 9 a e e - 0 2 c c - 4 c 0 d - a 4 a f - 1 b 9 e 9 a 6 c d 9 c e < / T a b l e I D > < C o l u m n I D > F i s c a l S e m e s t e r < / C o l u m n I D > < / S o u r c e > < / N a m e C o l u m n > < O r d e r B y > K e y < / O r d e r B y > < / A t t r i b u t e > < / A t t r i b u t e s > < P r o a c t i v e C a c h i n g > < S i l e n c e I n t e r v a l > - P T 1 S < / S i l e n c e I n t e r v a l > < L a t e n c y > - P T 1 S < / L a t e n c y > < S i l e n c e O v e r r i d e I n t e r v a l > - P T 1 S < / S i l e n c e O v e r r i d e I n t e r v a l > < F o r c e R e b u i l d I n t e r v a l > - P T 1 S < / F o r c e R e b u i l d I n t e r v a l > < S o u r c e   x s i : t y p e = " P r o a c t i v e C a c h i n g I n h e r i t e d B i n d i n g "   / > < / P r o a c t i v e C a c h i n g > < / D i m e n s i o n > < D i m e n s i o n > < I D > T a b l e < / I D > < N a m e > E x c h   R a t e s < / N a m e > < U n k n o w n M e m b e r   v a l u e n s = " d d l 2 0 0 _ 2 0 0 " > A u t o m a t i c N u l l < / U n k n o w n M e m b e r > < E r r o r C o n f i g u r a t i o n > < K e y N o t F o u n d > I g n o r e E r r o r < / K e y N o t F o u n d > < K e y D u p l i c a t e > R e p o r t A n d S t o p < / K e y D u p l i c a t e > < N u l l K e y N o t A l l o w e d > R e p o r t A n d S t o p < / N u l l K e y N o t A l l o w e d > < / E r r o r C o n f i g u r a t i o n > < S t o r a g e M o d e   v a l u e n s = " d d l 2 0 0 _ 2 0 0 " > I n M e m o r y < / S t o r a g e M o d e > < L a n g u a g e > 1 0 3 3 < / L a n g u a g e > < U n k n o w n M e m b e r N a m e > U n k n o w n < / U n k n o w n M e m b e r N a m e > < A t t r i b u t e s > < A t t r i b u t e > < A n n o t a t i o n s > < A n n o t a t i o n > < N a m e > F o r m a t < / N a m e > < V a l u e > < F o r m a t   F o r m a t = " C u r r e n c y "   A c c u r a c y = " 2 "   T h o u s a n d S e p a r a t o r = " T r u e "   x m l n s = " " > < C u r r e n c y   L C I D = " 1 0 3 3 "   D i s p l a y N a m e = " $   E n g l i s h   ( U n i t e d   S t a t e s ) "   S y m b o l = " $ "   P o s i t i v e P a t t e r n = " 0 "   N e g a t i v e P a t t e r n = " 0 "   / > < / F o r m a t > < / V a l u e > < / A n n o t a t i o n > < / A n n o t a t i o n s > < I D > U S D   p e r   E U R < / I D > < N a m e > U S D   p e r   E U R < / N a m e > < K e y C o l u m n s > < K e y C o l u m n > < D a t a T y p e > C u r r e n c y < / D a t a T y p e > < N u l l P r o c e s s i n g > P r e s e r v e < / N u l l P r o c e s s i n g > < / K e y C o l u m n > < / K e y C o l u m n s > < N a m e C o l u m n > < D a t a T y p e > W C h a r < / D a t a T y p e > < N u l l P r o c e s s i n g > Z e r o O r B l a n k < / N u l l P r o c e s s i n g > < / N a m e C o l u m n > < O r d e r B y > K e y < / O r d e r B y > < d d l 3 0 0 _ 3 0 0 : F o r m a t S t r i n g > \ $ # , 0 . 0 0 ; ( \ $ # , 0 . 0 0 ) ; \ $ # , 0 . 0 0 < / d d l 3 0 0 _ 3 0 0 : F o r m a t S t r i n g > < / A t t r i b u t e > < A t t r i b u t e > < I D > R o w N u m b e r < / I D > < N a m e > R o w N u m b e r < / N a m e > < T y p e   v a l u e n s = " d d l 2 0 0 _ 2 0 0 " > R o w N u m b e r < / T y p e > < U s a g e > K e y < / U s a g e > < K e y C o l u m n s > < K e y C o l u m n > < D a t a T y p e > I n t e g e r < / D a t a T y p e > < D a t a S i z e > 4 < / D a t a S i z e > < N u l l P r o c e s s i n g > E r r o r < / N u l l P r o c e s s i n g > < S o u r c e   x s i : t y p e = " d d l 2 0 0 _ 2 0 0 : R o w N u m b e r B i n d i n g "   / > < / K e y C o l u m n > < / K e y C o l u m n s > < N a m e C o l u m n > < D a t a T y p e > W C h a r < / D a t a T y p e > < D a t a S i z e > 4 < / D a t a S i z e > < N u l l P r o c e s s i n g > Z e r o O r B l a n k < / N u l l P r o c e s s i n g > < S o u r c e   x s i : t y p e = " d d l 2 0 0 _ 2 0 0 : R o w N u m b e r B i n d i n g "   / > < / N a m e C o l u m n > < A t t r i b u t e R e l a t i o n s h i p s > < A t t r i b u t e R e l a t i o n s h i p > < A t t r i b u t e I D > U S D   p e r   E U R < / A t t r i b u t e I D > < O v e r r i d e B e h a v i o r > N o n e < / O v e r r i d e B e h a v i o r > < N a m e > U S D   p e r   E U R < / N a m e > < / A t t r i b u t e R e l a t i o n s h i p > < / A t t r i b u t e R e l a t i o n s h i p s > < O r d e r B y > K e y < / O r d e r B y > < A t t r i b u t e H i e r a r c h y V i s i b l e > f a l s e < / A t t r i b u t e H i e r a r c h y V i s i b l e > < / A t t r i b u t e > < / A t t r i b u t e s > < P r o a c t i v e C a c h i n g > < S i l e n c e I n t e r v a l > - P T 1 S < / S i l e n c e I n t e r v a l > < L a t e n c y > - P T 1 S < / L a t e n c y > < S i l e n c e O v e r r i d e I n t e r v a l > - P T 1 S < / S i l e n c e O v e r r i d e I n t e r v a l > < F o r c e R e b u i l d I n t e r v a l > - P T 1 S < / F o r c e R e b u i l d I n t e r v a l > < S o u r c e   x s i : t y p e = " P r o a c t i v e C a c h i n g I n h e r i t e d B i n d i n g "   / > < / P r o a c t i v e C a c h i n g > < / D i m e n s i o n > < D i m e n s i o n > < I D > M i n L i s t P r i c e < / I D > < N a m e > M i n L i s t P r i c e < / N a m e > < U n k n o w n M e m b e r   v a l u e n s = " d d l 2 0 0 _ 2 0 0 " > A u t o m a t i c N u l l < / U n k n o w n M e m b e r > < E r r o r C o n f i g u r a t i o n > < K e y N o t F o u n d > I g n o r e E r r o r < / K e y N o t F o u n d > < K e y D u p l i c a t e > R e p o r t A n d S t o p < / K e y D u p l i c a t e > < N u l l K e y N o t A l l o w e d > R e p o r t A n d S t o p < / N u l l K e y N o t A l l o w e d > < / E r r o r C o n f i g u r a t i o n > < S t o r a g e M o d e   v a l u e n s = " d d l 2 0 0 _ 2 0 0 " > I n M e m o r y < / S t o r a g e M o d e > < L a n g u a g e > 1 0 3 3 < / L a n g u a g e > < U n k n o w n M e m b e r N a m e > U n k n o w n < / U n k n o w n M e m b e r N a m e > < A t t r i b u t e s > < A t t r i b u t e > < A n n o t a t i o n s > < A n n o t a t i o n > < N a m e > F o r m a t < / N a m e > < V a l u e > < F o r m a t   F o r m a t = " C u r r e n c y "   A c c u r a c y = " 2 "   T h o u s a n d S e p a r a t o r = " T r u e "   x m l n s = " " > < C u r r e n c y   L C I D = " 1 0 3 3 "   D i s p l a y N a m e = " $   E n g l i s h   ( U n i t e d   S t a t e s ) "   S y m b o l = " $ "   P o s i t i v e P a t t e r n = " 0 "   N e g a t i v e P a t t e r n = " 0 "   / > < / F o r m a t > < / V a l u e > < / A n n o t a t i o n > < / A n n o t a t i o n s > < I D > M i n L i s t P r i c e < / I D > < N a m e > M i n L i s t P r i c e < / N a m e > < K e y C o l u m n s > < K e y C o l u m n > < D a t a T y p e > C u r r e n c y < / D a t a T y p e > < N u l l P r o c e s s i n g > P r e s e r v e < / N u l l P r o c e s s i n g > < / K e y C o l u m n > < / K e y C o l u m n s > < N a m e C o l u m n > < D a t a T y p e > W C h a r < / D a t a T y p e > < N u l l P r o c e s s i n g > Z e r o O r B l a n k < / N u l l P r o c e s s i n g > < / N a m e C o l u m n > < O r d e r B y > K e y < / O r d e r B y > < d d l 3 0 0 _ 3 0 0 : F o r m a t S t r i n g > \ $ # , 0 . 0 0 ; ( \ $ # , 0 . 0 0 ) ; \ $ # , 0 . 0 0 < / d d l 3 0 0 _ 3 0 0 : F o r m a t S t r i n g > < / A t t r i b u t e > < A t t r i b u t e > < I D > R o w N u m b e r < / I D > < N a m e > R o w N u m b e r < / N a m e > < T y p e   v a l u e n s = " d d l 2 0 0 _ 2 0 0 " > R o w N u m b e r < / T y p e > < U s a g e > K e y < / U s a g e > < K e y C o l u m n s > < K e y C o l u m n > < D a t a T y p e > I n t e g e r < / D a t a T y p e > < D a t a S i z e > 4 < / D a t a S i z e > < N u l l P r o c e s s i n g > E r r o r < / N u l l P r o c e s s i n g > < S o u r c e   x s i : t y p e = " d d l 2 0 0 _ 2 0 0 : R o w N u m b e r B i n d i n g "   / > < / K e y C o l u m n > < / K e y C o l u m n s > < N a m e C o l u m n > < D a t a T y p e > W C h a r < / D a t a T y p e > < D a t a S i z e > 4 < / D a t a S i z e > < N u l l P r o c e s s i n g > Z e r o O r B l a n k < / N u l l P r o c e s s i n g > < S o u r c e   x s i : t y p e = " d d l 2 0 0 _ 2 0 0 : R o w N u m b e r B i n d i n g "   / > < / N a m e C o l u m n > < A t t r i b u t e R e l a t i o n s h i p s > < A t t r i b u t e R e l a t i o n s h i p > < A t t r i b u t e I D > M i n L i s t P r i c e < / A t t r i b u t e I D > < O v e r r i d e B e h a v i o r > N o n e < / O v e r r i d e B e h a v i o r > < N a m e > M i n L i s t P r i c e < / N a m e > < / A t t r i b u t e R e l a t i o n s h i p > < / A t t r i b u t e R e l a t i o n s h i p s > < O r d e r B y > K e y < / O r d e r B y > < A t t r i b u t e H i e r a r c h y V i s i b l e > f a l s e < / A t t r i b u t e H i e r a r c h y V i s i b l e > < / A t t r i b u t e > < / A t t r i b u t e s > < P r o a c t i v e C a c h i n g > < S i l e n c e I n t e r v a l > - P T 1 S < / S i l e n c e I n t e r v a l > < L a t e n c y > - P T 1 S < / L a t e n c y > < S i l e n c e O v e r r i d e I n t e r v a l > - P T 1 S < / S i l e n c e O v e r r i d e I n t e r v a l > < F o r c e R e b u i l d I n t e r v a l > - P T 1 S < / F o r c e R e b u i l d I n t e r v a l > < S o u r c e   x s i : t y p e = " P r o a c t i v e C a c h i n g I n h e r i t e d B i n d i n g "   / > < / P r o a c t i v e C a c h i n g > < / D i m e n s i o n > < D i m e n s i o n > < I D > P r i c e T i e r s < / I D > < N a m e > P r i c e T i e r s < / N a m e > < U n k n o w n M e m b e r   v a l u e n s = " d d l 2 0 0 _ 2 0 0 " > A u t o m a t i c N u l l < / U n k n o w n M e m b e r > < E r r o r C o n f i g u r a t i o n > < K e y N o t F o u n d > I g n o r e E r r o r < / K e y N o t F o u n d > < K e y D u p l i c a t e > R e p o r t A n d S t o p < / K e y D u p l i c a t e > < N u l l K e y N o t A l l o w e d > R e p o r t A n d S t o p < / N u l l K e y N o t A l l o w e d > < / E r r o r C o n f i g u r a t i o n > < S t o r a g e M o d e   v a l u e n s = " d d l 2 0 0 _ 2 0 0 " > I n M e m o r y < / S t o r a g e M o d e > < L a n g u a g e > 1 0 3 3 < / L a n g u a g e > < U n k n o w n M e m b e r N a m e > U n k n o w n < / U n k n o w n M e m b e r N a m e > < A t t r i b u t e s > < A t t r i b u t e > < A n n o t a t i o n s > < A n n o t a t i o n > < N a m e > F o r m a t < / N a m e > < V a l u e > < F o r m a t   F o r m a t = " T e x t "   x m l n s = " "   / > < / V a l u e > < / A n n o t a t i o n > < / A n n o t a t i o n s > < I D > R a n g e N a m e < / I D > < N a m e > R a n g e N a m e < / N a m e > < K e y C o l u m n s > < K e y C o l u m n > < D a t a T y p e > W C h a r < / D a t a T y p e > < N u l l P r o c e s s i n g > P r e s e r v e < / N u l l P r o c e s s i n g > < / K e y C o l u m n > < / K e y C o l u m n s > < N a m e C o l u m n > < D a t a T y p e > W C h a r < / D a t a T y p e > < N u l l P r o c e s s i n g > Z e r o O r B l a n k < / N u l l P r o c e s s i n g > < / N a m e C o l u m n > < O r d e r B y > A t t r i b u t e K e y < / O r d e r B y > < O r d e r B y A t t r i b u t e I D > C a l c u l a t e d C o l u m n 1 < / O r d e r B y A t t r i b u t e I D > < / A t t r i b u t e > < A t t r i b u t e > < A n n o t a t i o n s > < A n n o t a t i o n > < N a m e > F o r m a t < / N a m e > < V a l u e > < F o r m a t   F o r m a t = " G e n e r a l "   x m l n s = " "   / > < / V a l u e > < / A n n o t a t i o n > < / A n n o t a t i o n s > < I D > M i n P r i c e < / I D > < N a m e > M i n P r i c e < / N a m e > < K e y C o l u m n s > < K e y C o l u m n > < D a t a T y p e > B i g I n t < / D a t a T y p e > < N u l l P r o c e s s i n g > P r e s e r v e < / N u l l P r o c e s s i n g > < / K e y C o l u m n > < / K e y C o l u m n s > < N a m e C o l u m n > < D a t a T y p e > W C h a r < / D a t a T y p e > < N u l l P r o c e s s i n g > Z e r o O r B l a n k < / N u l l P r o c e s s i n g > < / N a m e C o l u m n > < O r d e r B y > K e y < / O r d e r B y > < / A t t r i b u t e > < A t t r i b u t e > < A n n o t a t i o n s > < A n n o t a t i o n > < N a m e > F o r m a t < / N a m e > < V a l u e > < F o r m a t   F o r m a t = " G e n e r a l "   x m l n s = " "   / > < / V a l u e > < / A n n o t a t i o n > < / A n n o t a t i o n s > < I D > M a x P r i c e < / I D > < N a m e > M a x P r i c e < / N a m e > < K e y C o l u m n s > < K e y C o l u m n > < D a t a T y p e > B i g I n t < / D a t a T y p e > < N u l l P r o c e s s i n g > P r e s e r v e < / N u l l P r o c e s s i n g > < / K e y C o l u m n > < / K e y C o l u m n s > < N a m e C o l u m n > < D a t a T y p e > W C h a r < / D a t a T y p e > < N u l l P r o c e s s i n g > Z e r o O r B l a n k < / N u l l P r o c e s s i n g > < / N a m e C o l u m n > < O r d e r B y > K e y < / O r d e r B y > < / A t t r i b u t e > < A t t r i b u t e > < I D > R o w N u m b e r < / I D > < N a m e > R o w N u m b e r < / N a m e > < T y p e   v a l u e n s = " d d l 2 0 0 _ 2 0 0 " > R o w N u m b e r < / T y p e > < U s a g e > K e y < / U s a g e > < K e y C o l u m n s > < K e y C o l u m n > < D a t a T y p e > I n t e g e r < / D a t a T y p e > < D a t a S i z e > 4 < / D a t a S i z e > < N u l l P r o c e s s i n g > E r r o r < / N u l l P r o c e s s i n g > < S o u r c e   x s i : t y p e = " d d l 2 0 0 _ 2 0 0 : R o w N u m b e r B i n d i n g "   / > < / K e y C o l u m n > < / K e y C o l u m n s > < N a m e C o l u m n > < D a t a T y p e > W C h a r < / D a t a T y p e > < D a t a S i z e > 4 < / D a t a S i z e > < N u l l P r o c e s s i n g > Z e r o O r B l a n k < / N u l l P r o c e s s i n g > < S o u r c e   x s i : t y p e = " d d l 2 0 0 _ 2 0 0 : R o w N u m b e r B i n d i n g "   / > < / N a m e C o l u m n > < A t t r i b u t e R e l a t i o n s h i p s > < A t t r i b u t e R e l a t i o n s h i p > < A t t r i b u t e I D > R a n g e N a m e < / A t t r i b u t e I D > < O v e r r i d e B e h a v i o r > N o n e < / O v e r r i d e B e h a v i o r > < N a m e > R a n g e N a m e < / N a m e > < / A t t r i b u t e R e l a t i o n s h i p > < A t t r i b u t e R e l a t i o n s h i p > < A t t r i b u t e I D > M i n P r i c e < / A t t r i b u t e I D > < O v e r r i d e B e h a v i o r > N o n e < / O v e r r i d e B e h a v i o r > < N a m e > M i n P r i c e < / N a m e > < / A t t r i b u t e R e l a t i o n s h i p > < A t t r i b u t e R e l a t i o n s h i p > < A t t r i b u t e I D > M a x P r i c e < / A t t r i b u t e I D > < O v e r r i d e B e h a v i o r > N o n e < / O v e r r i d e B e h a v i o r > < N a m e > M a x P r i c e < / N a m e > < / A t t r i b u t e R e l a t i o n s h i p > < A t t r i b u t e R e l a t i o n s h i p > < A t t r i b u t e I D > C a l c u l a t e d C o l u m n 1 < / A t t r i b u t e I D > < O v e r r i d e B e h a v i o r > N o n e < / O v e r r i d e B e h a v i o r > < N a m e > M i d P t < / N a m e > < / A t t r i b u t e R e l a t i o n s h i p > < / A t t r i b u t e R e l a t i o n s h i p s > < O r d e r B y > K e y < / O r d e r B y > < A t t r i b u t e H i e r a r c h y V i s i b l e > f a l s e < / A t t r i b u t e H i e r a r c h y V i s i b l e > < / A t t r i b u t e > < A t t r i b u t e > < A n n o t a t i o n s > < A n n o t a t i o n > < N a m e > F o r m a t < / N a m e > < V a l u e > < F o r m a t   F o r m a t = " G e n e r a l "   x m l n s = " "   / > < / V a l u e > < / A n n o t a t i o n > < / A n n o t a t i o n s > < I D > C a l c u l a t e d C o l u m n 1 < / I D > < N a m e > M i d P t < / N a m e > < K e y C o l u m n s > < K e y C o l u m n > < D a t a T y p e > E m p t y < / D a t a T y p e > < S o u r c e   x s i : t y p e = " d d l 2 0 0 _ 2 0 0 : E x p r e s s i o n B i n d i n g " > < E x p r e s s i o n > ( [ M a x P r i c e ] - [ M i n P r i c e ] ) / 2 < / E x p r e s s i o n > < / S o u r c e > < / K e y C o l u m n > < / K e y C o l u m n s > < N a m e C o l u m n > < D a t a T y p e > W C h a r < / D a t a T y p e > < S o u r c e   x s i : t y p e = " d d l 2 0 0 _ 2 0 0 : E x p r e s s i o n B i n d i n g " > < E x p r e s s i o n > ( [ M a x P r i c e ] - [ M i n P r i c e ] ) / 2 < / E x p r e s s i o n > < / S o u r c e > < / N a m e C o l u m n > < O r d e r B y > K e y < / O r d e r B y > < / A t t r i b u t e > < / A t t r i b u t e s > < P r o a c t i v e C a c h i n g > < S i l e n c e I n t e r v a l > - P T 1 S < / S i l e n c e I n t e r v a l > < L a t e n c y > - P T 1 S < / L a t e n c y > < S i l e n c e O v e r r i d e I n t e r v a l > - P T 1 S < / S i l e n c e O v e r r i d e I n t e r v a l > < F o r c e R e b u i l d I n t e r v a l > - P T 1 S < / F o r c e R e b u i l d I n t e r v a l > < S o u r c e   x s i : t y p e = " P r o a c t i v e C a c h i n g I n h e r i t e d B i n d i n g "   / > < / P r o a c t i v e C a c h i n g > < / D i m e n s i o n > < D i m e n s i o n > < I D > D i m S a l e s T e r r i t o r y _ b c 0 d 4 f 2 6 - 0 3 e 5 - 4 1 6 3 - 8 8 e b - 3 6 6 7 d a e 0 1 9 f 4 < / I D > < N a m e > S a l e s T e r r i t o r y < / N a m e > < A n n o t a t i o n s > < A n n o t a t i o n > < N a m e > I s Q u e r y E d i t o r U s e d < / N a m e > < V a l u e > F a l s e < / V a l u e > < / A n n o t a t i o n > < A n n o t a t i o n > < N a m e > Q u e r y E d i t o r S e r i a l i z a t i o n < / N a m e > < / A n n o t a t i o n > < A n n o t a t i o n > < N a m e > T a b l e W i d g e t S e r i a l i z a t i o n < / N a m e > < / A n n o t a t i o n > < / A n n o t a t i o n s > < S o u r c e   x s i : t y p e = " D a t a S o u r c e V i e w B i n d i n g " > < D a t a S o u r c e V i e w I D > S a n d b o x < / D a t a S o u r c e V i e w I D > < / S o u r c e > < U n k n o w n M e m b e r   v a l u e n s = " d d l 2 0 0 _ 2 0 0 " > A u t o m a t i c N u l l < / U n k n o w n M e m b e r > < E r r o r C o n f i g u r a t i o n > < K e y N o t F o u n d > I g n o r e E r r o r < / K e y N o t F o u n d > < K e y D u p l i c a t e > R e p o r t A n d S t o p < / K e y D u p l i c a t e > < N u l l K e y N o t A l l o w e d > R e p o r t A n d S t o p < / N u l l K e y N o t A l l o w e d > < / E r r o r C o n f i g u r a t i o n > < S t o r a g e M o d e   v a l u e n s = " d d l 2 0 0 _ 2 0 0 " > I n M e m o r y < / S t o r a g e M o d e > < L a n g u a g e > 1 0 3 3 < / L a n g u a g e > < U n k n o w n M e m b e r N a m e > U n k n o w n < / U n k n o w n M e m b e r N a m e > < A t t r i b u t e s > < A t t r i b u t e > < I D > R o w N u m b e r < / I D > < N a m e > R o w N u m b e r < / N a m e > < T y p e   v a l u e n s = " d d l 2 0 0 _ 2 0 0 " > R o w N u m b e r < / T y p e > < U s a g e > K e y < / U s a g e > < K e y C o l u m n s > < K e y C o l u m n > < D a t a T y p e > I n t e g e r < / D a t a T y p e > < D a t a S i z e > 4 < / D a t a S i z e > < N u l l P r o c e s s i n g > E r r o r < / N u l l P r o c e s s i n g > < S o u r c e   x s i : t y p e = " d d l 2 0 0 _ 2 0 0 : R o w N u m b e r B i n d i n g "   / > < / K e y C o l u m n > < / K e y C o l u m n s > < N a m e C o l u m n > < D a t a T y p e > W C h a r < / D a t a T y p e > < D a t a S i z e > 4 < / D a t a S i z e > < N u l l P r o c e s s i n g > Z e r o O r B l a n k < / N u l l P r o c e s s i n g > < S o u r c e   x s i : t y p e = " d d l 2 0 0 _ 2 0 0 : R o w N u m b e r B i n d i n g "   / > < / N a m e C o l u m n > < A t t r i b u t e R e l a t i o n s h i p s > < A t t r i b u t e R e l a t i o n s h i p > < A t t r i b u t e I D > S a l e s T e r r i t o r y K e y < / A t t r i b u t e I D > < C a r d i n a l i t y > O n e < / C a r d i n a l i t y > < O v e r r i d e B e h a v i o r > N o n e < / O v e r r i d e B e h a v i o r > < N a m e > S a l e s T e r r i t o r y K e y < / N a m e > < / A t t r i b u t e R e l a t i o n s h i p > < A t t r i b u t e R e l a t i o n s h i p > < A t t r i b u t e I D > S a l e s T e r r i t o r y A l t e r n a t e K e y < / A t t r i b u t e I D > < O v e r r i d e B e h a v i o r > N o n e < / O v e r r i d e B e h a v i o r > < N a m e > S a l e s T e r r i t o r y A l t e r n a t e K e y < / N a m e > < / A t t r i b u t e R e l a t i o n s h i p > < A t t r i b u t e R e l a t i o n s h i p > < A t t r i b u t e I D > S a l e s T e r r i t o r y R e g i o n < / A t t r i b u t e I D > < O v e r r i d e B e h a v i o r > N o n e < / O v e r r i d e B e h a v i o r > < N a m e > S a l e s T e r r i t o r y R e g i o n < / N a m e > < / A t t r i b u t e R e l a t i o n s h i p > < A t t r i b u t e R e l a t i o n s h i p > < A t t r i b u t e I D > S a l e s T e r r i t o r y C o u n t r y < / A t t r i b u t e I D > < O v e r r i d e B e h a v i o r > N o n e < / O v e r r i d e B e h a v i o r > < N a m e > C o u n t r y < / N a m e > < / A t t r i b u t e R e l a t i o n s h i p > < A t t r i b u t e R e l a t i o n s h i p > < A t t r i b u t e I D > S a l e s T e r r i t o r y G r o u p < / A t t r i b u t e I D > < O v e r r i d e B e h a v i o r > N o n e < / O v e r r i d e B e h a v i o r > < N a m e > S a l e s T e r r i t o r y G r o u p < / N a m e > < / A t t r i b u t e R e l a t i o n s h i p > < A t t r i b u t e R e l a t i o n s h i p > < A t t r i b u t e I D > C a l c u l a t e d C o l u m n 1 < / A t t r i b u t e I D > < O v e r r i d e B e h a v i o r > N o n e < / O v e r r i d e B e h a v i o r > < N a m e > C o n t i n e n t < / N a m e > < / A t t r i b u t e R e l a t i o n s h i p > < / A t t r i b u t e R e l a t i o n s h i p s > < O r d e r B y > K e y < / O r d e r B y > < A t t r i b u t e H i e r a r c h y V i s i b l e > f a l s e < / A t t r i b u t e H i e r a r c h y V i s i b l e > < / A t t r i b u t e > < A t t r i b u t e > < A n n o t a t i o n s > < A n n o t a t i o n > < N a m e > F o r m a t < / N a m e > < V a l u e > < F o r m a t   F o r m a t = " G e n e r a l "   x m l n s = " "   / > < / V a l u e > < / A n n o t a t i o n > < / A n n o t a t i o n s > < I D > S a l e s T e r r i t o r y K e y < / I D > < N a m e > S a l e s T e r r i t o r y K e y < / N a m e > < K e y C o l u m n s > < K e y C o l u m n > < D a t a T y p e > B i g I n t < / D a t a T y p e > < D a t a S i z e > - 1 < / D a t a S i z e > < N u l l P r o c e s s i n g > E r r o r < / N u l l P r o c e s s i n g > < I n v a l i d X m l C h a r a c t e r s > R e m o v e < / I n v a l i d X m l C h a r a c t e r s > < S o u r c e   x s i : t y p e = " C o l u m n B i n d i n g " > < T a b l e I D > D i m S a l e s T e r r i t o r y _ b c 0 d 4 f 2 6 - 0 3 e 5 - 4 1 6 3 - 8 8 e b - 3 6 6 7 d a e 0 1 9 f 4 < / T a b l e I D > < C o l u m n I D > S a l e s T e r r i t o r y K e y < / C o l u m n I D > < / S o u r c e > < / K e y C o l u m n > < / K e y C o l u m n s > < N a m e C o l u m n > < D a t a T y p e > W C h a r < / D a t a T y p e > < D a t a S i z e > - 1 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 D i m S a l e s T e r r i t o r y _ b c 0 d 4 f 2 6 - 0 3 e 5 - 4 1 6 3 - 8 8 e b - 3 6 6 7 d a e 0 1 9 f 4 < / T a b l e I D > < C o l u m n I D > S a l e s T e r r i t o r y K e y 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G e n e r a l "   x m l n s = " "   / > < / V a l u e > < / A n n o t a t i o n > < / A n n o t a t i o n s > < I D > S a l e s T e r r i t o r y A l t e r n a t e K e y < / I D > < N a m e > S a l e s T e r r i t o r y A l t e r n a t e K e y < / N a m e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 D i m S a l e s T e r r i t o r y _ b c 0 d 4 f 2 6 - 0 3 e 5 - 4 1 6 3 - 8 8 e b - 3 6 6 7 d a e 0 1 9 f 4 < / T a b l e I D > < C o l u m n I D > S a l e s T e r r i t o r y A l t e r n a t e K e y < / C o l u m n I D > < / S o u r c e > < / K e y C o l u m n > < / K e y C o l u m n s > < N a m e C o l u m n > < D a t a T y p e > W C h a r < / D a t a T y p e > < D a t a S i z e > - 1 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 D i m S a l e s T e r r i t o r y _ b c 0 d 4 f 2 6 - 0 3 e 5 - 4 1 6 3 - 8 8 e b - 3 6 6 7 d a e 0 1 9 f 4 < / T a b l e I D > < C o l u m n I D > S a l e s T e r r i t o r y A l t e r n a t e K e y 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T e x t "   x m l n s = " "   / > < / V a l u e > < / A n n o t a t i o n > < / A n n o t a t i o n s > < I D > S a l e s T e r r i t o r y R e g i o n < / I D > < N a m e > S a l e s T e r r i t o r y R e g i o n < / N a m e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 D i m S a l e s T e r r i t o r y _ b c 0 d 4 f 2 6 - 0 3 e 5 - 4 1 6 3 - 8 8 e b - 3 6 6 7 d a e 0 1 9 f 4 < / T a b l e I D > < C o l u m n I D > S a l e s T e r r i t o r y R e g i o n < / C o l u m n I D > < / S o u r c e > < / K e y C o l u m n > < / K e y C o l u m n s > < N a m e C o l u m n > < D a t a T y p e > W C h a r < / D a t a T y p e > < D a t a S i z e > 1 3 1 0 7 2 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 D i m S a l e s T e r r i t o r y _ b c 0 d 4 f 2 6 - 0 3 e 5 - 4 1 6 3 - 8 8 e b - 3 6 6 7 d a e 0 1 9 f 4 < / T a b l e I D > < C o l u m n I D > S a l e s T e r r i t o r y R e g i o n 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T e x t "   x m l n s = " "   / > < / V a l u e > < / A n n o t a t i o n > < / A n n o t a t i o n s > < I D > S a l e s T e r r i t o r y C o u n t r y < / I D > < N a m e > C o u n t r y < / N a m e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 D i m S a l e s T e r r i t o r y _ b c 0 d 4 f 2 6 - 0 3 e 5 - 4 1 6 3 - 8 8 e b - 3 6 6 7 d a e 0 1 9 f 4 < / T a b l e I D > < C o l u m n I D > S a l e s T e r r i t o r y C o u n t r y < / C o l u m n I D > < / S o u r c e > < / K e y C o l u m n > < / K e y C o l u m n s > < N a m e C o l u m n > < D a t a T y p e > W C h a r < / D a t a T y p e > < D a t a S i z e > 1 3 1 0 7 2 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 D i m S a l e s T e r r i t o r y _ b c 0 d 4 f 2 6 - 0 3 e 5 - 4 1 6 3 - 8 8 e b - 3 6 6 7 d a e 0 1 9 f 4 < / T a b l e I D > < C o l u m n I D > S a l e s T e r r i t o r y C o u n t r y 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T e x t "   x m l n s = " "   / > < / V a l u e > < / A n n o t a t i o n > < / A n n o t a t i o n s > < I D > S a l e s T e r r i t o r y G r o u p < / I D > < N a m e > S a l e s T e r r i t o r y G r o u p < / N a m e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 D i m S a l e s T e r r i t o r y _ b c 0 d 4 f 2 6 - 0 3 e 5 - 4 1 6 3 - 8 8 e b - 3 6 6 7 d a e 0 1 9 f 4 < / T a b l e I D > < C o l u m n I D > S a l e s T e r r i t o r y G r o u p < / C o l u m n I D > < / S o u r c e > < / K e y C o l u m n > < / K e y C o l u m n s > < N a m e C o l u m n > < D a t a T y p e > W C h a r < / D a t a T y p e > < D a t a S i z e > 1 3 1 0 7 2 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 D i m S a l e s T e r r i t o r y _ b c 0 d 4 f 2 6 - 0 3 e 5 - 4 1 6 3 - 8 8 e b - 3 6 6 7 d a e 0 1 9 f 4 < / T a b l e I D > < C o l u m n I D > S a l e s T e r r i t o r y G r o u p 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T e x t "   x m l n s = " "   / > < / V a l u e > < / A n n o t a t i o n > < / A n n o t a t i o n s > < I D > C a l c u l a t e d C o l u m n 1 < / I D > < N a m e > C o n t i n e n t < / N a m e > < K e y C o l u m n s > < K e y C o l u m n > < D a t a T y p e > E m p t y < / D a t a T y p e > < S o u r c e   x s i : t y p e = " d d l 2 0 0 _ 2 0 0 : E x p r e s s i o n B i n d i n g " > < E x p r e s s i o n >  
 S W I T C H   (  
         [ C o u n t r y ] ,  
         " U n i t e d   S t a t e s " ,   " N o r t h   A m e r i c a " ,  
         " C a n a d a " ,   " N o r t h   A m e r i c a " ,  
         " F r a n c e " ,   " E u r o p e " ,  
         " G e r m a n y " ,   " E u r o p e " ,  
         " U n i t e d   K i n g d o m " ,   " E u r o p e " ,  
         " R e s t   o f   t h e   W o r l d "  
 ) < / E x p r e s s i o n > < / S o u r c e > < / K e y C o l u m n > < / K e y C o l u m n s > < N a m e C o l u m n > < D a t a T y p e > W C h a r < / D a t a T y p e > < S o u r c e   x s i : t y p e = " d d l 2 0 0 _ 2 0 0 : E x p r e s s i o n B i n d i n g " > < E x p r e s s i o n >  
 S W I T C H   (  
         [ C o u n t r y ] ,  
         " U n i t e d   S t a t e s " ,   " N o r t h   A m e r i c a " ,  
         " C a n a d a " ,   " N o r t h   A m e r i c a " ,  
         " F r a n c e " ,   " E u r o p e " ,  
         " G e r m a n y " ,   " E u r o p e " ,  
         " U n i t e d   K i n g d o m " ,   " E u r o p e " ,  
         " R e s t   o f   t h e   W o r l d "  
 ) < / E x p r e s s i o n > < / S o u r c e > < / N a m e C o l u m n > < O r d e r B y > K e y < / O r d e r B y > < / A t t r i b u t e > < / A t t r i b u t e s > < P r o a c t i v e C a c h i n g > < S i l e n c e I n t e r v a l > - P T 1 S < / S i l e n c e I n t e r v a l > < L a t e n c y > - P T 1 S < / L a t e n c y > < S i l e n c e O v e r r i d e I n t e r v a l > - P T 1 S < / S i l e n c e O v e r r i d e I n t e r v a l > < F o r c e R e b u i l d I n t e r v a l > - P T 1 S < / F o r c e R e b u i l d I n t e r v a l > < S o u r c e   x s i : t y p e = " P r o a c t i v e C a c h i n g I n h e r i t e d B i n d i n g "   / > < / P r o a c t i v e C a c h i n g > < / D i m e n s i o n > < / D i m e n s i o n s > < C u b e s > < C u b e > < I D > S a n d b o x < / I D > < N a m e > S a n d b o x < / N a m e > < A n n o t a t i o n s > < A n n o t a t i o n > < N a m e > D e f a u l t M e a s u r e < / N a m e > < V a l u e > _ _ N o   m e a s u r e s   d e f i n e d < / V a l u e > < / A n n o t a t i o n > < / A n n o t a t i o n s > < L a n g u a g e > 1 0 3 3 < / L a n g u a g e > < D i m e n s i o n s > < D i m e n s i o n > < I D > b 9 4 1 3 5 3 e - f 5 b b - 4 a f 5 - b 8 5 7 - 6 4 8 8 b 5 c e 3 0 c c < / I D > < N a m e > C u s t o m e r s < / N a m e > < D i m e n s i o n I D > b 9 4 1 3 5 3 e - f 5 b b - 4 a f 5 - b 8 5 7 - 6 4 8 8 b 5 c e 3 0 c c < / D i m e n s i o n I D > < A t t r i b u t e s > < A t t r i b u t e > < A t t r i b u t e I D > R o w N u m b e r < / A t t r i b u t e I D > < A t t r i b u t e H i e r a r c h y V i s i b l e > f a l s e < / A t t r i b u t e H i e r a r c h y V i s i b l e > < / A t t r i b u t e > < A t t r i b u t e > < A t t r i b u t e I D > C u s t o m e r K e y < / A t t r i b u t e I D > < / A t t r i b u t e > < A t t r i b u t e > < A t t r i b u t e I D > G e o g r a p h y K e y < / A t t r i b u t e I D > < / A t t r i b u t e > < A t t r i b u t e > < A t t r i b u t e I D > F i r s t N a m e < / A t t r i b u t e I D > < / A t t r i b u t e > < A t t r i b u t e > < A t t r i b u t e I D > M i d d l e N a m e < / A t t r i b u t e I D > < / A t t r i b u t e > < A t t r i b u t e > < A t t r i b u t e I D > L a s t N a m e < / A t t r i b u t e I D > < / A t t r i b u t e > < A t t r i b u t e > < A t t r i b u t e I D > N a m e S t y l e < / A t t r i b u t e I D > < / A t t r i b u t e > < A t t r i b u t e > < A t t r i b u t e I D > B i r t h D a t e < / A t t r i b u t e I D > < / A t t r i b u t e > < A t t r i b u t e > < A t t r i b u t e I D > M a r i t a l S t a t u s < / A t t r i b u t e I D > < / A t t r i b u t e > < A t t r i b u t e > < A t t r i b u t e I D > S u f f i x < / A t t r i b u t e I D > < / A t t r i b u t e > < A t t r i b u t e > < A t t r i b u t e I D > G e n d e r < / A t t r i b u t e I D > < / A t t r i b u t e > < A t t r i b u t e > < A t t r i b u t e I D > E m a i l A d d r e s s < / A t t r i b u t e I D > < / A t t r i b u t e > < A t t r i b u t e > < A t t r i b u t e I D > Y e a r l y I n c o m e < / A t t r i b u t e I D > < / A t t r i b u t e > < A t t r i b u t e > < A t t r i b u t e I D > T o t a l C h i l d r e n < / A t t r i b u t e I D > < / A t t r i b u t e > < A t t r i b u t e > < A t t r i b u t e I D > N u m b e r C h i l d r e n A t H o m e < / A t t r i b u t e I D > < / A t t r i b u t e > < A t t r i b u t e > < A t t r i b u t e I D > E n g l i s h E d u c a t i o n < / A t t r i b u t e I D > < / A t t r i b u t e > < A t t r i b u t e > < A t t r i b u t e I D > E n g l i s h O c c u p a t i o n < / A t t r i b u t e I D > < / A t t r i b u t e > < A t t r i b u t e > < A t t r i b u t e I D > H o u s e O w n e r F l a g < / A t t r i b u t e I D > < / A t t r i b u t e > < A t t r i b u t e > < A t t r i b u t e I D > N u m b e r C a r s O w n e d < / A t t r i b u t e I D > < / A t t r i b u t e > < A t t r i b u t e > < A t t r i b u t e I D > A d d r e s s L i n e 1 < / A t t r i b u t e I D > < / A t t r i b u t e > < A t t r i b u t e > < A t t r i b u t e I D > A d d r e s s L i n e 2 < / A t t r i b u t e I D > < / A t t r i b u t e > < A t t r i b u t e > < A t t r i b u t e I D > P h o n e < / A t t r i b u t e I D > < / A t t r i b u t e > < A t t r i b u t e > < A t t r i b u t e I D > D a t e F i r s t P u r c h a s e < / A t t r i b u t e I D > < / A t t r i b u t e > < A t t r i b u t e > < A t t r i b u t e I D > C o m m u t e D i s t a n c e < / A t t r i b u t e I D > < / A t t r i b u t e > < / A t t r i b u t e s > < / D i m e n s i o n > < D i m e n s i o n > < I D > 0 4 0 d 1 c 0 3 - f 1 f 4 - 4 5 d 6 - 9 4 c c - 8 c 1 c d 1 a 8 e 8 f 4 < / I D > < N a m e > S a l e s < / N a m e > < D i m e n s i o n I D > 0 4 0 d 1 c 0 3 - f 1 f 4 - 4 5 d 6 - 9 4 c c - 8 c 1 c d 1 a 8 e 8 f 4 < / D i m e n s i o n I D > < A t t r i b u t e s > < A t t r i b u t e > < A t t r i b u t e I D > R o w N u m b e r < / A t t r i b u t e I D > < A t t r i b u t e H i e r a r c h y V i s i b l e > f a l s e < / A t t r i b u t e H i e r a r c h y V i s i b l e > < / A t t r i b u t e > < A t t r i b u t e > < A t t r i b u t e I D > P r o d u c t K e y < / A t t r i b u t e I D > < / A t t r i b u t e > < A t t r i b u t e > < A t t r i b u t e I D > C u s t o m e r K e y < / A t t r i b u t e I D > < / A t t r i b u t e > < A t t r i b u t e > < A t t r i b u t e I D > O r d e r Q u a n t i t y < / A t t r i b u t e I D > < / A t t r i b u t e > < A t t r i b u t e > < A t t r i b u t e I D > U n i t P r i c e < / A t t r i b u t e I D > < / A t t r i b u t e > < A t t r i b u t e > < A t t r i b u t e I D > P r o d u c t S t a n d a r d C o s t < / A t t r i b u t e I D > < / A t t r i b u t e > < A t t r i b u t e > < A t t r i b u t e I D > S a l e s A m o u n t < / A t t r i b u t e I D > < / A t t r i b u t e > < A t t r i b u t e > < A t t r i b u t e I D > O r d e r D a t e < / A t t r i b u t e I D > < / A t t r i b u t e > < A t t r i b u t e > < A t t r i b u t e I D > C a l c u l a t e d C o l u m n 1 < / A t t r i b u t e I D > < / A t t r i b u t e > < A t t r i b u t e > < A t t r i b u t e I D > C a l c u l a t e d C o l u m n 2 < / A t t r i b u t e I D > < / A t t r i b u t e > < A t t r i b u t e > < A t t r i b u t e I D > C a l c u l a t e d C o l u m n 1   1 < / A t t r i b u t e I D > < / A t t r i b u t e > < A t t r i b u t e > < A t t r i b u t e I D > F i e l d 2 < / A t t r i b u t e I D > < / A t t r i b u t e > < A t t r i b u t e > < A t t r i b u t e I D > S a l e s T e r r i t o r y K e y < / A t t r i b u t e I D > < / A t t r i b u t e > < / A t t r i b u t e s > < / D i m e n s i o n > < D i m e n s i o n > < I D > e a 8 e 2 2 6 b - 7 5 c d - 4 c 2 4 - a d 2 5 - b 8 2 9 9 0 6 f f e 1 e < / I D > < N a m e > P r o d u c t s < / N a m e > < D i m e n s i o n I D > e a 8 e 2 2 6 b - 7 5 c d - 4 c 2 4 - a d 2 5 - b 8 2 9 9 0 6 f f e 1 e < / D i m e n s i o n I D > < A t t r i b u t e s > < A t t r i b u t e > < A t t r i b u t e I D > R o w N u m b e r < / A t t r i b u t e I D > < A t t r i b u t e H i e r a r c h y V i s i b l e > f a l s e < / A t t r i b u t e H i e r a r c h y V i s i b l e > < / A t t r i b u t e > < A t t r i b u t e > < A t t r i b u t e I D > P r o d u c t K e y < / A t t r i b u t e I D > < / A t t r i b u t e > < A t t r i b u t e > < A t t r i b u t e I D > W e i g h t U n i t M e a s u r e C o d e < / A t t r i b u t e I D > < / A t t r i b u t e > < A t t r i b u t e > < A t t r i b u t e I D > S i z e U n i t M e a s u r e C o d e < / A t t r i b u t e I D > < / A t t r i b u t e > < A t t r i b u t e > < A t t r i b u t e I D > E n g l i s h P r o d u c t N a m e < / A t t r i b u t e I D > < / A t t r i b u t e > < A t t r i b u t e > < A t t r i b u t e I D > S t a n d a r d C o s t < / A t t r i b u t e I D > < / A t t r i b u t e > < A t t r i b u t e > < A t t r i b u t e I D > F i n i s h e d G o o d s F l a g < / A t t r i b u t e I D > < / A t t r i b u t e > < A t t r i b u t e > < A t t r i b u t e I D > C o l o r < / A t t r i b u t e I D > < / A t t r i b u t e > < A t t r i b u t e > < A t t r i b u t e I D > S a f e t y S t o c k L e v e l < / A t t r i b u t e I D > < / A t t r i b u t e > < A t t r i b u t e > < A t t r i b u t e I D > R e o r d e r P o i n t < / A t t r i b u t e I D > < / A t t r i b u t e > < A t t r i b u t e > < A t t r i b u t e I D > L i s t P r i c e < / A t t r i b u t e I D > < / A t t r i b u t e > < A t t r i b u t e > < A t t r i b u t e I D > S i z e < / A t t r i b u t e I D > < / A t t r i b u t e > < A t t r i b u t e > < A t t r i b u t e I D > S i z e R a n g e < / A t t r i b u t e I D > < / A t t r i b u t e > < A t t r i b u t e > < A t t r i b u t e I D > W e i g h t < / A t t r i b u t e I D > < / A t t r i b u t e > < A t t r i b u t e > < A t t r i b u t e I D > D a y s T o M a n u f a c t u r e < / A t t r i b u t e I D > < / A t t r i b u t e > < A t t r i b u t e > < A t t r i b u t e I D > P r o d u c t L i n e < / A t t r i b u t e I D > < / A t t r i b u t e > < A t t r i b u t e > < A t t r i b u t e I D > D e a l e r P r i c e < / A t t r i b u t e I D > < / A t t r i b u t e > < A t t r i b u t e > < A t t r i b u t e I D > C l a s s < / A t t r i b u t e I D > < / A t t r i b u t e > < A t t r i b u t e > < A t t r i b u t e I D > S t y l e < / A t t r i b u t e I D > < / A t t r i b u t e > < A t t r i b u t e > < A t t r i b u t e I D > M o d e l N a m e < / A t t r i b u t e I D > < / A t t r i b u t e > < A t t r i b u t e > < A t t r i b u t e I D > E n g l i s h D e s c r i p t i o n < / A t t r i b u t e I D > < / A t t r i b u t e > < A t t r i b u t e > < A t t r i b u t e I D > S t a r t D a t e < / A t t r i b u t e I D > < / A t t r i b u t e > < A t t r i b u t e > < A t t r i b u t e I D > E n d D a t e < / A t t r i b u t e I D > < / A t t r i b u t e > < A t t r i b u t e > < A t t r i b u t e I D > S t a t u s < / A t t r i b u t e I D > < / A t t r i b u t e > < A t t r i b u t e > < A t t r i b u t e I D > E n g l i s h P r o d u c t S u b c a t e g o r y N a m e < / A t t r i b u t e I D > < / A t t r i b u t e > < A t t r i b u t e > < A t t r i b u t e I D > E n g l i s h P r o d u c t C a t e g o r y N a m e < / A t t r i b u t e I D > < / A t t r i b u t e > < A t t r i b u t e > < A t t r i b u t e I D > C a l c u l a t e d C o l u m n 1 < / A t t r i b u t e I D > < / A t t r i b u t e > < / A t t r i b u t e s > < / D i m e n s i o n > < D i m e n s i o n > < I D > D i m D a t e _ f b 1 2 9 a e e - 0 2 c c - 4 c 0 d - a 4 a f - 1 b 9 e 9 a 6 c d 9 c e < / I D > < N a m e > C a l e n d a r < / N a m e > < D i m e n s i o n I D > D i m D a t e _ f b 1 2 9 a e e - 0 2 c c - 4 c 0 d - a 4 a f - 1 b 9 e 9 a 6 c d 9 c e < / D i m e n s i o n I D > < A t t r i b u t e s > < A t t r i b u t e > < A t t r i b u t e I D > R o w N u m b e r < / A t t r i b u t e I D > < A t t r i b u t e H i e r a r c h y V i s i b l e > f a l s e < / A t t r i b u t e H i e r a r c h y V i s i b l e > < / A t t r i b u t e > < A t t r i b u t e > < A t t r i b u t e I D > F u l l D a t e A l t e r n a t e K e y < / A t t r i b u t e I D > < / A t t r i b u t e > < A t t r i b u t e > < A t t r i b u t e I D > D a y N u m b e r O f W e e k < / A t t r i b u t e I D > < / A t t r i b u t e > < A t t r i b u t e > < A t t r i b u t e I D > E n g l i s h D a y N a m e O f W e e k < / A t t r i b u t e I D > < / A t t r i b u t e > < A t t r i b u t e > < A t t r i b u t e I D > D a y N u m b e r O f M o n t h < / A t t r i b u t e I D > < / A t t r i b u t e > < A t t r i b u t e > < A t t r i b u t e I D > D a y N u m b e r O f Y e a r < / A t t r i b u t e I D > < / A t t r i b u t e > < A t t r i b u t e > < A t t r i b u t e I D > W e e k N u m b e r O f Y e a r < / A t t r i b u t e I D > < / A t t r i b u t e > < A t t r i b u t e > < A t t r i b u t e I D > E n g l i s h M o n t h N a m e < / A t t r i b u t e I D > < / A t t r i b u t e > < A t t r i b u t e > < A t t r i b u t e I D > M o n t h N u m b e r O f Y e a r < / A t t r i b u t e I D > < / A t t r i b u t e > < A t t r i b u t e > < A t t r i b u t e I D > C a l e n d a r Q u a r t e r < / A t t r i b u t e I D > < / A t t r i b u t e > < A t t r i b u t e > < A t t r i b u t e I D > C a l e n d a r Y e a r < / A t t r i b u t e I D > < / A t t r i b u t e > < A t t r i b u t e > < A t t r i b u t e I D > C a l e n d a r S e m e s t e r < / A t t r i b u t e I D > < / A t t r i b u t e > < A t t r i b u t e > < A t t r i b u t e I D > F i s c a l Q u a r t e r < / A t t r i b u t e I D > < / A t t r i b u t e > < A t t r i b u t e > < A t t r i b u t e I D > F i s c a l Y e a r < / A t t r i b u t e I D > < / A t t r i b u t e > < A t t r i b u t e > < A t t r i b u t e I D > F i s c a l S e m e s t e r < / A t t r i b u t e I D > < / A t t r i b u t e > < / A t t r i b u t e s > < / D i m e n s i o n > < D i m e n s i o n > < I D > T a b l e < / I D > < N a m e > E x c h   R a t e s < / N a m e > < D i m e n s i o n I D > T a b l e < / D i m e n s i o n I D > < A t t r i b u t e s > < A t t r i b u t e > < A t t r i b u t e I D > U S D   p e r   E U R < / A t t r i b u t e I D > < / A t t r i b u t e > < A t t r i b u t e > < A t t r i b u t e I D > R o w N u m b e r < / A t t r i b u t e I D > < A t t r i b u t e H i e r a r c h y V i s i b l e > f a l s e < / A t t r i b u t e H i e r a r c h y V i s i b l e > < / A t t r i b u t e > < / A t t r i b u t e s > < / D i m e n s i o n > < D i m e n s i o n > < I D > M i n L i s t P r i c e < / I D > < N a m e > M i n L i s t P r i c e < / N a m e > < D i m e n s i o n I D > M i n L i s t P r i c e < / D i m e n s i o n I D > < A t t r i b u t e s > < A t t r i b u t e > < A t t r i b u t e I D > M i n L i s t P r i c e < / A t t r i b u t e I D > < / A t t r i b u t e > < A t t r i b u t e > < A t t r i b u t e I D > R o w N u m b e r < / A t t r i b u t e I D > < A t t r i b u t e H i e r a r c h y V i s i b l e > f a l s e < / A t t r i b u t e H i e r a r c h y V i s i b l e > < / A t t r i b u t e > < / A t t r i b u t e s > < / D i m e n s i o n > < D i m e n s i o n > < I D > P r i c e T i e r s < / I D > < N a m e > P r i c e T i e r s < / N a m e > < D i m e n s i o n I D > P r i c e T i e r s < / D i m e n s i o n I D > < A t t r i b u t e s > < A t t r i b u t e > < A t t r i b u t e I D > R a n g e N a m e < / A t t r i b u t e I D > < / A t t r i b u t e > < A t t r i b u t e > < A t t r i b u t e I D > M i n P r i c e < / A t t r i b u t e I D > < / A t t r i b u t e > < A t t r i b u t e > < A t t r i b u t e I D > M a x P r i c e < / A t t r i b u t e I D > < / A t t r i b u t e > < A t t r i b u t e > < A t t r i b u t e I D > R o w N u m b e r < / A t t r i b u t e I D > < A t t r i b u t e H i e r a r c h y V i s i b l e > f a l s e < / A t t r i b u t e H i e r a r c h y V i s i b l e > < / A t t r i b u t e > < A t t r i b u t e > < A t t r i b u t e I D > C a l c u l a t e d C o l u m n 1 < / A t t r i b u t e I D > < / A t t r i b u t e > < / A t t r i b u t e s > < / D i m e n s i o n > < D i m e n s i o n > < I D > D i m S a l e s T e r r i t o r y _ b c 0 d 4 f 2 6 - 0 3 e 5 - 4 1 6 3 - 8 8 e b - 3 6 6 7 d a e 0 1 9 f 4 < / I D > < N a m e > S a l e s T e r r i t o r y < / N a m e > < D i m e n s i o n I D > D i m S a l e s T e r r i t o r y _ b c 0 d 4 f 2 6 - 0 3 e 5 - 4 1 6 3 - 8 8 e b - 3 6 6 7 d a e 0 1 9 f 4 < / D i m e n s i o n I D > < A t t r i b u t e s > < A t t r i b u t e > < A t t r i b u t e I D > R o w N u m b e r < / A t t r i b u t e I D > < A t t r i b u t e H i e r a r c h y V i s i b l e > f a l s e < / A t t r i b u t e H i e r a r c h y V i s i b l e > < / A t t r i b u t e > < A t t r i b u t e > < A t t r i b u t e I D > S a l e s T e r r i t o r y K e y < / A t t r i b u t e I D > < / A t t r i b u t e > < A t t r i b u t e > < A t t r i b u t e I D > S a l e s T e r r i t o r y A l t e r n a t e K e y < / A t t r i b u t e I D > < / A t t r i b u t e > < A t t r i b u t e > < A t t r i b u t e I D > S a l e s T e r r i t o r y R e g i o n < / A t t r i b u t e I D > < / A t t r i b u t e > < A t t r i b u t e > < A t t r i b u t e I D > S a l e s T e r r i t o r y C o u n t r y < / A t t r i b u t e I D > < / A t t r i b u t e > < A t t r i b u t e > < A t t r i b u t e I D > S a l e s T e r r i t o r y G r o u p < / A t t r i b u t e I D > < / A t t r i b u t e > < A t t r i b u t e > < A t t r i b u t e I D > C a l c u l a t e d C o l u m n 1 < / A t t r i b u t e I D > < / A t t r i b u t e > < / A t t r i b u t e s > < / D i m e n s i o n > < / D i m e n s i o n s > < M e a s u r e G r o u p s > < M e a s u r e G r o u p > < I D > b 9 4 1 3 5 3 e - f 5 b b - 4 a f 5 - b 8 5 7 - 6 4 8 8 b 5 c e 3 0 c c < / I D > < N a m e > C u s t o m e r s < / N a m e > < M e a s u r e s > < M e a s u r e > < I D > b 9 4 1 3 5 3 e - f 5 b b - 4 a f 5 - b 8 5 7 - 6 4 8 8 b 5 c e 3 0 c c < / I D > < N a m e > _ C o u n t   C u s t o m e r s < / N a m e > < A g g r e g a t e F u n c t i o n > C o u n t < / A g g r e g a t e F u n c t i o n > < D a t a T y p e > B i g I n t < / D a t a T y p e > < S o u r c e > < D a t a T y p e > B i g I n t < / D a t a T y p e > < D a t a S i z e > 8 < / D a t a S i z e > < S o u r c e   x s i : t y p e = " R o w B i n d i n g " > < T a b l e I D > b 9 4 1 3 5 3 e - f 5 b b - 4 a f 5 - b 8 5 7 - 6 4 8 8 b 5 c e 3 0 c c < / T a b l e I D > < / S o u r c e > < / S o u r c e > < V i s i b l e > f a l s e < / V i s i b l e > < / M e a s u r e > < / M e a s u r e s > < S t o r a g e M o d e   v a l u e n s = " d d l 2 0 0 _ 2 0 0 " > I n M e m o r y < / S t o r a g e M o d e > < E r r o r C o n f i g u r a t i o n > < K e y N o t F o u n d > I g n o r e E r r o r < / K e y N o t F o u n d > < K e y D u p l i c a t e > R e p o r t A n d S t o p < / K e y D u p l i c a t e > < N u l l K e y N o t A l l o w e d > R e p o r t A n d S t o p < / N u l l K e y N o t A l l o w e d > < / E r r o r C o n f i g u r a t i o n > < P r o c e s s i n g M o d e > R e g u l a r < / P r o c e s s i n g M o d e > < D i m e n s i o n s > < D i m e n s i o n   x s i : t y p e = " D e g e n e r a t e M e a s u r e G r o u p D i m e n s i o n " > < C u b e D i m e n s i o n I D > b 9 4 1 3 5 3 e - f 5 b b - 4 a f 5 - b 8 5 7 - 6 4 8 8 b 5 c e 3 0 c c < / C u b e D i m e n s i o n I D > < A t t r i b u t e s > < A t t r i b u t e > < A t t r i b u t e I D > R o w N u m b e r < / A t t r i b u t e I D > < K e y C o l u m n s > < K e y C o l u m n > < D a t a T y p e > I n t e g e r < / D a t a T y p e > < S o u r c e   x s i : t y p e = " C o l u m n B i n d i n g " > < T a b l e I D > D i m C u s t o m e r < / T a b l e I D > < C o l u m n I D > R o w N u m b e r < / C o l u m n I D > < / S o u r c e > < / K e y C o l u m n > < / K e y C o l u m n s > < T y p e > G r a n u l a r i t y < / T y p e > < / A t t r i b u t e > < A t t r i b u t e > < A t t r i b u t e I D > C u s t o m e r K e y < / A t t r i b u t e I D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 C u s t o m e r K e y < / C o l u m n I D > < / S o u r c e > < / K e y C o l u m n > < / K e y C o l u m n s > < / A t t r i b u t e > < A t t r i b u t e > < A t t r i b u t e I D > G e o g r a p h y K e y < / A t t r i b u t e I D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 G e o g r a p h y K e y < / C o l u m n I D > < / S o u r c e > < / K e y C o l u m n > < / K e y C o l u m n s > < / A t t r i b u t e > < A t t r i b u t e > < A t t r i b u t e I D > F i r s t N a m e 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 F i r s t N a m e < / C o l u m n I D > < / S o u r c e > < / K e y C o l u m n > < / K e y C o l u m n s > < / A t t r i b u t e > < A t t r i b u t e > < A t t r i b u t e I D > M i d d l e N a m e 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 M i d d l e N a m e < / C o l u m n I D > < / S o u r c e > < / K e y C o l u m n > < / K e y C o l u m n s > < / A t t r i b u t e > < A t t r i b u t e > < A t t r i b u t e I D > L a s t N a m e 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 L a s t N a m e < / C o l u m n I D > < / S o u r c e > < / K e y C o l u m n > < / K e y C o l u m n s > < / A t t r i b u t e > < A t t r i b u t e > < A t t r i b u t e I D > N a m e S t y l e < / A t t r i b u t e I D > < K e y C o l u m n s > < K e y C o l u m n > < D a t a T y p e > B o o l e a n 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 N a m e S t y l e < / C o l u m n I D > < / S o u r c e > < / K e y C o l u m n > < / K e y C o l u m n s > < / A t t r i b u t e > < A t t r i b u t e > < A t t r i b u t e I D > B i r t h D a t e < / A t t r i b u t e I D > < K e y C o l u m n s > < K e y C o l u m n > < D a t a T y p e > D a t e 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 B i r t h D a t e < / C o l u m n I D > < / S o u r c e > < / K e y C o l u m n > < / K e y C o l u m n s > < / A t t r i b u t e > < A t t r i b u t e > < A t t r i b u t e I D > M a r i t a l S t a t u s 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 M a r i t a l S t a t u s < / C o l u m n I D > < / S o u r c e > < / K e y C o l u m n > < / K e y C o l u m n s > < / A t t r i b u t e > < A t t r i b u t e > < A t t r i b u t e I D > S u f f i x 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 S u f f i x < / C o l u m n I D > < / S o u r c e > < / K e y C o l u m n > < / K e y C o l u m n s > < / A t t r i b u t e > < A t t r i b u t e > < A t t r i b u t e I D > G e n d e r 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 G e n d e r < / C o l u m n I D > < / S o u r c e > < / K e y C o l u m n > < / K e y C o l u m n s > < / A t t r i b u t e > < A t t r i b u t e > < A t t r i b u t e I D > E m a i l A d d r e s s 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 E m a i l A d d r e s s < / C o l u m n I D > < / S o u r c e > < / K e y C o l u m n > < / K e y C o l u m n s > < / A t t r i b u t e > < A t t r i b u t e > < A t t r i b u t e I D > Y e a r l y I n c o m e < / A t t r i b u t e I D > < K e y C o l u m n s > < K e y C o l u m n > < D a t a T y p e > C u r r e n c y 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 Y e a r l y I n c o m e < / C o l u m n I D > < / S o u r c e > < / K e y C o l u m n > < / K e y C o l u m n s > < / A t t r i b u t e > < A t t r i b u t e > < A t t r i b u t e I D > T o t a l C h i l d r e n < / A t t r i b u t e I D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 T o t a l C h i l d r e n < / C o l u m n I D > < / S o u r c e > < / K e y C o l u m n > < / K e y C o l u m n s > < / A t t r i b u t e > < A t t r i b u t e > < A t t r i b u t e I D > N u m b e r C h i l d r e n A t H o m e < / A t t r i b u t e I D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 N u m b e r C h i l d r e n A t H o m e < / C o l u m n I D > < / S o u r c e > < / K e y C o l u m n > < / K e y C o l u m n s > < / A t t r i b u t e > < A t t r i b u t e > < A t t r i b u t e I D > E n g l i s h E d u c a t i o n 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 E n g l i s h E d u c a t i o n < / C o l u m n I D > < / S o u r c e > < / K e y C o l u m n > < / K e y C o l u m n s > < / A t t r i b u t e > < A t t r i b u t e > < A t t r i b u t e I D > E n g l i s h O c c u p a t i o n 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 E n g l i s h O c c u p a t i o n < / C o l u m n I D > < / S o u r c e > < / K e y C o l u m n > < / K e y C o l u m n s > < / A t t r i b u t e > < A t t r i b u t e > < A t t r i b u t e I D > H o u s e O w n e r F l a g < / A t t r i b u t e I D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 H o u s e O w n e r F l a g < / C o l u m n I D > < / S o u r c e > < / K e y C o l u m n > < / K e y C o l u m n s > < / A t t r i b u t e > < A t t r i b u t e > < A t t r i b u t e I D > N u m b e r C a r s O w n e d < / A t t r i b u t e I D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 N u m b e r C a r s O w n e d < / C o l u m n I D > < / S o u r c e > < / K e y C o l u m n > < / K e y C o l u m n s > < / A t t r i b u t e > < A t t r i b u t e > < A t t r i b u t e I D > A d d r e s s L i n e 1 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 A d d r e s s L i n e 1 < / C o l u m n I D > < / S o u r c e > < / K e y C o l u m n > < / K e y C o l u m n s > < / A t t r i b u t e > < A t t r i b u t e > < A t t r i b u t e I D > A d d r e s s L i n e 2 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 A d d r e s s L i n e 2 < / C o l u m n I D > < / S o u r c e > < / K e y C o l u m n > < / K e y C o l u m n s > < / A t t r i b u t e > < A t t r i b u t e > < A t t r i b u t e I D > P h o n e 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 P h o n e < / C o l u m n I D > < / S o u r c e > < / K e y C o l u m n > < / K e y C o l u m n s > < / A t t r i b u t e > < A t t r i b u t e > < A t t r i b u t e I D > D a t e F i r s t P u r c h a s e < / A t t r i b u t e I D > < K e y C o l u m n s > < K e y C o l u m n > < D a t a T y p e > D a t e 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 D a t e F i r s t P u r c h a s e < / C o l u m n I D > < / S o u r c e > < / K e y C o l u m n > < / K e y C o l u m n s > < / A t t r i b u t e > < A t t r i b u t e > < A t t r i b u t e I D > C o m m u t e D i s t a n c e 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 C o m m u t e D i s t a n c e < / C o l u m n I D > < / S o u r c e > < / K e y C o l u m n > < / K e y C o l u m n s > < / A t t r i b u t e > < / A t t r i b u t e s > < d d l 2 0 0 _ 2 0 0 : S h a r e D i m e n s i o n S t o r a g e > S h a r e d < / d d l 2 0 0 _ 2 0 0 : S h a r e D i m e n s i o n S t o r a g e > < / D i m e n s i o n > < / D i m e n s i o n s > < P a r t i t i o n s > < P a r t i t i o n > < I D > b 9 4 1 3 5 3 e - f 5 b b - 4 a f 5 - b 8 5 7 - 6 4 8 8 b 5 c e 3 0 c c < / I D > < N a m e > _ C o u n t   C u s t o m e r s < / N a m e > < A n n o t a t i o n s > < A n n o t a t i o n > < N a m e > T a b l e W i d g e t S e r i a l i z a t i o n < / N a m e > < V a l u e > & l t ; ? x m l   v e r s i o n = " 1 . 0 "   e n c o d i n g = " U T F - 1 6 " ? & g t ; & l t ; G e m i n i   x m l n s = " T a b l e W i d g e t S e r i a l i z a t i o n " & g t ; & l t ; A n n o t a t i o n C o n t e n t & g t ; & l t ; ! [ C D A T A [ & l t ; ? x m l   v e r s i o n = " 1 . 0 " ? & g t ;  
 & l t ; T a b l e W i d g e t G r i d S e r i a l i z a t i o n   x m l n s : x s d = " h t t p : / / w w w . w 3 . o r g / 2 0 0 1 / X M L S c h e m a "   x m l n s : x s i = " h t t p : / / w w w . w 3 . o r g / 2 0 0 1 / X M L S c h e m a - i n s t a n c e " & g t ;  
     & l t ; C o l u m n S u g g e s t e d T y p e   / & g t ;  
     & l t ; C o l u m n F o r m a t   / & g t ;  
     & l t ; C o l u m n A c c u r a c y   / & g t ;  
     & l t ; C o l u m n C u r r e n c y S y m b o l   / & g t ;  
     & l t ; C o l u m n P o s i t i v e P a t t e r n   / & g t ;  
     & l t ; C o l u m n N e g a t i v e P a t t e r n   / & g t ;  
     & l t ; C o l u m n W i d t h s & g t ;  
         & l t ; i t e m & g t ;  
             & l t ; k e y & g t ;  
                 & l t ; s t r i n g & g t ; C u s t o m e r K e y & l t ; / s t r i n g & g t ;  
             & l t ; / k e y & g t ;  
             & l t ; v a l u e & g t ;  
                 & l t ; i n t & g t ; 1 4 2 & l t ; / i n t & g t ;  
             & l t ; / v a l u e & g t ;  
         & l t ; / i t e m & g t ;  
         & l t ; i t e m & g t ;  
             & l t ; k e y & g t ;  
                 & l t ; s t r i n g & g t ; G e o g r a p h y K e y & l t ; / s t r i n g & g t ;  
             & l t ; / k e y & g t ;  
             & l t ; v a l u e & g t ;  
                 & l t ; i n t & g t ; 1 4 9 & l t ; / i n t & g t ;  
             & l t ; / v a l u e & g t ;  
         & l t ; / i t e m & g t ;  
         & l t ; i t e m & g t ;  
             & l t ; k e y & g t ;  
                 & l t ; s t r i n g & g t ; C u s t o m e r A l t e r n a t e K e y & l t ; / s t r i n g & g t ;  
             & l t ; / k e y & g t ;  
             & l t ; v a l u e & g t ;  
                 & l t ; i n t & g t ; 2 0 1 & l t ; / i n t & g t ;  
             & l t ; / v a l u e & g t ;  
         & l t ; / i t e m & g t ;  
         & l t ; i t e m & g t ;  
             & l t ; k e y & g t ;  
                 & l t ; s t r i n g & g t ; T i t l e & l t ; / s t r i n g & g t ;  
             & l t ; / k e y & g t ;  
             & l t ; v a l u e & g t ;  
                 & l t ; i n t & g t ; 8 7 & l t ; / i n t & g t ;  
             & l t ; / v a l u e & g t ;  
         & l t ; / i t e m & g t ;  
         & l t ; i t e m & g t ;  
             & l t ; k e y & g t ;  
                 & l t ; s t r i n g & g t ; F i r s t N a m e & l t ; / s t r i n g & g t ;  
             & l t ; / k e y & g t ;  
             & l t ; v a l u e & g t ;  
                 & l t ; i n t & g t ; 1 2 3 & l t ; / i n t & g t ;  
             & l t ; / v a l u e & g t ;  
         & l t ; / i t e m & g t ;  
         & l t ; i t e m & g t ;  
             & l t ; k e y & g t ;  
                 & l t ; s t r i n g & g t ; M i d d l e N a m e & l t ; / s t r i n g & g t ;  
             & l t ; / k e y & g t ;  
             & l t ; v a l u e & g t ;  
                 & l t ; i n t & g t ; 1 4 0 & l t ; / i n t & g t ;  
             & l t ; / v a l u e & g t ;  
         & l t ; / i t e m & g t ;  
         & l t ; i t e m & g t ;  
             & l t ; k e y & g t ;  
                 & l t ; s t r i n g & g t ; L a s t N a m e & l t ; / s t r i n g & g t ;  
             & l t ; / k e y & g t ;  
             & l t ; v a l u e & g t ;  
                 & l t ; i n t & g t ; 1 2 0 & l t ; / i n t & g t ;  
             & l t ; / v a l u e & g t ;  
         & l t ; / i t e m & g t ;  
         & l t ; i t e m & g t ;  
             & l t ; k e y & g t ;  
                 & l t ; s t r i n g & g t ; N a m e S t y l e & l t ; / s t r i n g & g t ;  
             & l t ; / k e y & g t ;  
             & l t ; v a l u e & g t ;  
                 & l t ; i n t & g t ; 1 2 7 & l t ; / i n t & g t ;  
             & l t ; / v a l u e & g t ;  
         & l t ; / i t e m & g t ;  
         & l t ; i t e m & g t ;  
             & l t ; k e y & g t ;  
                 & l t ; s t r i n g & g t ; B i r t h D a t e & l t ; / s t r i n g & g t ;  
             & l t ; / k e y & g t ;  
             & l t ; v a l u e & g t ;  
                 & l t ; i n t & g t ; 1 1 8 & l t ; / i n t & g t ;  
             & l t ; / v a l u e & g t ;  
         & l t ; / i t e m & g t ;  
         & l t ; i t e m & g t ;  
             & l t ; k e y & g t ;  
                 & l t ; s t r i n g & g t ; M a r i t a l S t a t u s & l t ; / s t r i n g & g t ;  
             & l t ; / k e y & g t ;  
             & l t ; v a l u e & g t ;  
                 & l t ; i n t & g t ; 1 4 1 & l t ; / i n t & g t ;  
             & l t ; / v a l u e & g t ;  
         & l t ; / i t e m & g t ;  
         & l t ; i t e m & g t ;  
             & l t ; k e y & g t ;  
                 & l t ; s t r i n g & g t ; S u f f i x & l t ; / s t r i n g & g t ;  
             & l t ; / k e y & g t ;  
             & l t ; v a l u e & g t ;  
                 & l t ; i n t & g t ; 9 3 & l t ; / i n t & g t ;  
             & l t ; / v a l u e & g t ;  
         & l t ; / i t e m & g t ;  
         & l t ; i t e m & g t ;  
             & l t ; k e y & g t ;  
                 & l t ; s t r i n g & g t ; G e n d e r & l t ; / s t r i n g & g t ;  
             & l t ; / k e y & g t ;  
             & l t ; v a l u e & g t ;  
                 & l t ; i n t & g t ; 1 0 5 & l t ; / i n t & g t ;  
             & l t ; / v a l u e & g t ;  
         & l t ; / i t e m & g t ;  
         & l t ; i t e m & g t ;  
             & l t ; k e y & g t ;  
                 & l t ; s t r i n g & g t ; E m a i l A d d r e s s & l t ; / s t r i n g & g t ;  
             & l t ; / k e y & g t ;  
             & l t ; v a l u e & g t ;  
                 & l t ; i n t & g t ; 1 4 3 & l t ; / i n t & g t ;  
             & l t ; / v a l u e & g t ;  
         & l t ; / i t e m & g t ;  
         & l t ; i t e m & g t ;  
             & l t ; k e y & g t ;  
                 & l t ; s t r i n g & g t ; Y e a r l y I n c o m e & l t ; / s t r i n g & g t ;  
             & l t ; / k e y & g t ;  
             & l t ; v a l u e & g t ;  
                 & l t ; i n t & g t ; 1 4 2 & l t ; / i n t & g t ;  
             & l t ; / v a l u e & g t ;  
         & l t ; / i t e m & g t ;  
         & l t ; i t e m & g t ;  
             & l t ; k e y & g t ;  
                 & l t ; s t r i n g & g t ; T o t a l C h i l d r e n & l t ; / s t r i n g & g t ;  
             & l t ; / k e y & g t ;  
             & l t ; v a l u e & g t ;  
                 & l t ; i n t & g t ; 1 4 2 & l t ; / i n t & g t ;  
             & l t ; / v a l u e & g t ;  
         & l t ; / i t e m & g t ;  
         & l t ; i t e m & g t ;  
             & l t ; k e y & g t ;  
                 & l t ; s t r i n g & g t ; N u m b e r C h i l d r e n A t H o m e & l t ; / s t r i n g & g t ;  
             & l t ; / k e y & g t ;  
             & l t ; v a l u e & g t ;  
                 & l t ; i n t & g t ; 2 1 4 & l t ; / i n t & g t ;  
             & l t ; / v a l u e & g t ;  
         & l t ; / i t e m & g t ;  
         & l t ; i t e m & g t ;  
             & l t ; k e y & g t ;  
                 & l t ; s t r i n g & g t ; E n g l i s h E d u c a t i o n & l t ; / s t r i n g & g t ;  
             & l t ; / k e y & g t ;  
             & l t ; v a l u e & g t ;  
                 & l t ; i n t & g t ; 1 6 3 & l t ; / i n t & g t ;  
             & l t ; / v a l u e & g t ;  
         & l t ; / i t e m & g t ;  
         & l t ; i t e m & g t ;  
             & l t ; k e y & g t ;  
                 & l t ; s t r i n g & g t ; S p a n i s h E d u c a t i o n & l t ; / s t r i n g & g t ;  
             & l t ; / k e y & g t ;  
             & l t ; v a l u e & g t ;  
                 & l t ; i n t & g t ; 1 6 7 & l t ; / i n t & g t ;  
             & l t ; / v a l u e & g t ;  
         & l t ; / i t e m & g t ;  
         & l t ; i t e m & g t ;  
             & l t ; k e y & g t ;  
                 & l t ; s t r i n g & g t ; F r e n c h E d u c a t i o n & l t ; / s t r i n g & g t ;  
             & l t ; / k e y & g t ;  
             & l t ; v a l u e & g t ;  
                 & l t ; i n t & g t ; 1 6 1 & l t ; / i n t & g t ;  
             & l t ; / v a l u e & g t ;  
         & l t ; / i t e m & g t ;  
         & l t ; i t e m & g t ;  
             & l t ; k e y & g t ;  
                 & l t ; s t r i n g & g t ; E n g l i s h O c c u p a t i o n & l t ; / s t r i n g & g t ;  
             & l t ; / k e y & g t ;  
             & l t ; v a l u e & g t ;  
                 & l t ; i n t & g t ; 1 7 2 & l t ; / i n t & g t ;  
             & l t ; / v a l u e & g t ;  
         & l t ; / i t e m & g t ;  
         & l t ; i t e m & g t ;  
             & l t ; k e y & g t ;  
                 & l t ; s t r i n g & g t ; S p a n i s h O c c u p a t i o n & l t ; / s t r i n g & g t ;  
             & l t ; / k e y & g t ;  
             & l t ; v a l u e & g t ;  
                 & l t ; i n t & g t ; 1 7 6 & l t ; / i n t & g t ;  
             & l t ; / v a l u e & g t ;  
         & l t ; / i t e m & g t ;  
         & l t ; i t e m & g t ;  
             & l t ; k e y & g t ;  
                 & l t ; s t r i n g & g t ; F r e n c h O c c u p a t i o n & l t ; / s t r i n g & g t ;  
             & l t ; / k e y & g t ;  
             & l t ; v a l u e & g t ;  
                 & l t ; i n t & g t ; 1 7 0 & l t ; / i n t & g t ;  
             & l t ; / v a l u e & g t ;  
         & l t ; / i t e m & g t ;  
         & l t ; i t e m & g t ;  
             & l t ; k e y & g t ;  
                 & l t ; s t r i n g & g t ; H o u s e O w n e r F l a g & l t ; / s t r i n g & g t ;  
             & l t ; / k e y & g t ;  
             & l t ; v a l u e & g t ;  
                 & l t ; i n t & g t ; 1 6 5 & l t ; / i n t & g t ;  
             & l t ; / v a l u e & g t ;  
         & l t ; / i t e m & g t ;  
         & l t ; i t e m & g t ;  
             & l t ; k e y & g t ;  
                 & l t ; s t r i n g & g t ; N u m b e r C a r s O w n e d & l t ; / s t r i n g & g t ;  
             & l t ; / k e y & g t ;  
             & l t ; v a l u e & g t ;  
                 & l t ; i n t & g t ; 1 8 1 & l t ; / i n t & g t ;  
             & l t ; / v a l u e & g t ;  
         & l t ; / i t e m & g t ;  
         & l t ; i t e m & g t ;  
             & l t ; k e y & g t ;  
                 & l t ; s t r i n g & g t ; A d d r e s s L i n e 1 & l t ; / s t r i n g & g t ;  
             & l t ; / k e y & g t ;  
             & l t ; v a l u e & g t ;  
                 & l t ; i n t & g t ; 1 4 2 & l t ; / i n t & g t ;  
             & l t ; / v a l u e & g t ;  
         & l t ; / i t e m & g t ;  
         & l t ; i t e m & g t ;  
             & l t ; k e y & g t ;  
                 & l t ; s t r i n g & g t ; A d d r e s s L i n e 2 & l t ; / s t r i n g & g t ;  
             & l t ; / k e y & g t ;  
             & l t ; v a l u e & g t ;  
                 & l t ; i n t & g t ; 1 4 2 & l t ; / i n t & g t ;  
             & l t ; / v a l u e & g t ;  
         & l t ; / i t e m & g t ;  
         & l t ; i t e m & g t ;  
             & l t ; k e y & g t ;  
                 & l t ; s t r i n g & g t ; P h o n e & l t ; / s t r i n g & g t ;  
             & l t ; / k e y & g t ;  
             & l t ; v a l u e & g t ;  
                 & l t ; i n t & g t ; 9 9 & l t ; / i n t & g t ;  
             & l t ; / v a l u e & g t ;  
         & l t ; / i t e m & g t ;  
         & l t ; i t e m & g t ;  
             & l t ; k e y & g t ;  
                 & l t ; s t r i n g & g t ; D a t e F i r s t P u r c h a s e & l t ; / s t r i n g & g t ;  
             & l t ; / k e y & g t ;  
             & l t ; v a l u e & g t ;  
                 & l t ; i n t & g t ; 1 7 1 & l t ; / i n t & g t ;  
             & l t ; / v a l u e & g t ;  
         & l t ; / i t e m & g t ;  
         & l t ; i t e m & g t ;  
             & l t ; k e y & g t ;  
                 & l t ; s t r i n g & g t ; C o m m u t e D i s t a n c e & l t ; / s t r i n g & g t ;  
             & l t ; / k e y & g t ;  
             & l t ; v a l u e & g t ;  
                 & l t ; i n t & g t ; 1 7 3 & l t ; / i n t & g t ;  
             & l t ; / v a l u e & g t ;  
         & l t ; / i t e m & g t ;  
     & l t ; / C o l u m n W i d t h s & g t ;  
     & l t ; C o l u m n D i s p l a y I n d e x & g t ;  
         & l t ; i t e m & g t ;  
             & l t ; k e y & g t ;  
                 & l t ; s t r i n g & g t ; C u s t o m e r K e y & l t ; / s t r i n g & g t ; 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 & l t ; s t r i n g & g t ; G e o g r a p h y K e y & l t ; / s t r i n g & g t ;  
             & l t ; / k e y & g t ;  
             & l t ; v a l u e & g t ;  
                 & l t ; i n t & g t ; 1 & l t ; / i n t & g t ;  
             & l t ; / v a l u e & g t ;  
         & l t ; / i t e m & g t ;  
         & l t ; i t e m & g t ;  
             & l t ; k e y & g t ;  
                 & l t ; s t r i n g & g t ; C u s t o m e r A l t e r n a t e K e y & l t ; / s t r i n g & g t ;  
             & l t ; / k e y & g t ;  
             & l t ; v a l u e & g t ;  
                 & l t ; i n t & g t ; 2 & l t ; / i n t & g t ;  
             & l t ; / v a l u e & g t ;  
         & l t ; / i t e m & g t ;  
         & l t ; i t e m & g t ;  
             & l t ; k e y & g t ;  
                 & l t ; s t r i n g & g t ; T i t l e & l t ; / s t r i n g & g t ;  
             & l t ; / k e y & g t ;  
             & l t ; v a l u e & g t ;  
                 & l t ; i n t & g t ; 3 & l t ; / i n t & g t ;  
             & l t ; / v a l u e & g t ;  
         & l t ; / i t e m & g t ;  
         & l t ; i t e m & g t ;  
             & l t ; k e y & g t ;  
                 & l t ; s t r i n g & g t ; F i r s t N a m e & l t ; / s t r i n g & g t ;  
             & l t ; / k e y & g t ;  
             & l t ; v a l u e & g t ;  
                 & l t ; i n t & g t ; 4 & l t ; / i n t & g t ;  
             & l t ; / v a l u e & g t ;  
         & l t ; / i t e m & g t ;  
         & l t ; i t e m & g t ;  
             & l t ; k e y & g t ;  
                 & l t ; s t r i n g & g t ; M i d d l e N a m e & l t ; / s t r i n g & g t ;  
             & l t ; / k e y & g t ;  
             & l t ; v a l u e & g t ;  
                 & l t ; i n t & g t ; 5 & l t ; / i n t & g t ;  
             & l t ; / v a l u e & g t ;  
         & l t ; / i t e m & g t ;  
         & l t ; i t e m & g t ;  
             & l t ; k e y & g t ;  
                 & l t ; s t r i n g & g t ; L a s t N a m e & l t ; / s t r i n g & g t ;  
             & l t ; / k e y & g t ;  
             & l t ; v a l u e & g t ;  
                 & l t ; i n t & g t ; 6 & l t ; / i n t & g t ;  
             & l t ; / v a l u e & g t ;  
         & l t ; / i t e m & g t ;  
         & l t ; i t e m & g t ;  
             & l t ; k e y & g t ;  
                 & l t ; s t r i n g & g t ; N a m e S t y l e & l t ; / s t r i n g & g t ;  
             & l t ; / k e y & g t ;  
             & l t ; v a l u e & g t ;  
                 & l t ; i n t & g t ; 7 & l t ; / i n t & g t ;  
             & l t ; / v a l u e & g t ;  
         & l t ; / i t e m & g t ;  
         & l t ; i t e m & g t ;  
             & l t ; k e y & g t ;  
                 & l t ; s t r i n g & g t ; B i r t h D a t e & l t ; / s t r i n g & g t ;  
             & l t ; / k e y & g t ;  
             & l t ; v a l u e & g t ;  
                 & l t ; i n t & g t ; 8 & l t ; / i n t & g t ;  
             & l t ; / v a l u e & g t ;  
         & l t ; / i t e m & g t ;  
         & l t ; i t e m & g t ;  
             & l t ; k e y & g t ;  
                 & l t ; s t r i n g & g t ; M a r i t a l S t a t u s & l t ; / s t r i n g & g t ;  
             & l t ; / k e y & g t ;  
             & l t ; v a l u e & g t ;  
                 & l t ; i n t & g t ; 9 & l t ; / i n t & g t ;  
             & l t ; / v a l u e & g t ;  
         & l t ; / i t e m & g t ;  
         & l t ; i t e m & g t ;  
             & l t ; k e y & g t ;  
                 & l t ; s t r i n g & g t ; S u f f i x & l t ; / s t r i n g & g t ;  
             & l t ; / k e y & g t ;  
             & l t ; v a l u e & g t ;  
                 & l t ; i n t & g t ; 1 0 & l t ; / i n t & g t ;  
             & l t ; / v a l u e & g t ;  
         & l t ; / i t e m & g t ;  
         & l t ; i t e m & g t ;  
             & l t ; k e y & g t ;  
                 & l t ; s t r i n g & g t ; G e n d e r & l t ; / s t r i n g & g t ;  
             & l t ; / k e y & g t ;  
             & l t ; v a l u e & g t ;  
                 & l t ; i n t & g t ; 1 1 & l t ; / i n t & g t ;  
             & l t ; / v a l u e & g t ;  
         & l t ; / i t e m & g t ;  
         & l t ; i t e m & g t ;  
             & l t ; k e y & g t ;  
                 & l t ; s t r i n g & g t ; E m a i l A d d r e s s & l t ; / s t r i n g & g t ;  
             & l t ; / k e y & g t ;  
             & l t ; v a l u e & g t ;  
                 & l t ; i n t & g t ; 1 2 & l t ; / i n t & g t ;  
             & l t ; / v a l u e & g t ;  
         & l t ; / i t e m & g t ;  
         & l t ; i t e m & g t ;  
             & l t ; k e y & g t ;  
                 & l t ; s t r i n g & g t ; Y e a r l y I n c o m e & l t ; / s t r i n g & g t ;  
             & l t ; / k e y & g t ;  
             & l t ; v a l u e & g t ;  
                 & l t ; i n t & g t ; 1 3 & l t ; / i n t & g t ;  
             & l t ; / v a l u e & g t ;  
         & l t ; / i t e m & g t ;  
         & l t ; i t e m & g t ;  
             & l t ; k e y & g t ;  
                 & l t ; s t r i n g & g t ; T o t a l C h i l d r e n & l t ; / s t r i n g & g t ;  
             & l t ; / k e y & g t ;  
             & l t ; v a l u e & g t ;  
                 & l t ; i n t & g t ; 1 4 & l t ; / i n t & g t ;  
             & l t ; / v a l u e & g t ;  
         & l t ; / i t e m & g t ;  
         & l t ; i t e m & g t ;  
             & l t ; k e y & g t ;  
                 & l t ; s t r i n g & g t ; N u m b e r C h i l d r e n A t H o m e & l t ; / s t r i n g & g t ;  
             & l t ; / k e y & g t ;  
             & l t ; v a l u e & g t ;  
                 & l t ; i n t & g t ; 1 5 & l t ; / i n t & g t ;  
             & l t ; / v a l u e & g t ;  
         & l t ; / i t e m & g t ;  
         & l t ; i t e m & g t ;  
             & l t ; k e y & g t ;  
                 & l t ; s t r i n g & g t ; E n g l i s h E d u c a t i o n & l t ; / s t r i n g & g t ;  
             & l t ; / k e y & g t ;  
             & l t ; v a l u e & g t ;  
                 & l t ; i n t & g t ; 1 6 & l t ; / i n t & g t ;  
             & l t ; / v a l u e & g t ;  
         & l t ; / i t e m & g t ;  
         & l t ; i t e m & g t ;  
             & l t ; k e y & g t ;  
                 & l t ; s t r i n g & g t ; S p a n i s h E d u c a t i o n & l t ; / s t r i n g & g t ;  
             & l t ; / k e y & g t ;  
             & l t ; v a l u e & g t ;  
                 & l t ; i n t & g t ; 1 7 & l t ; / i n t & g t ;  
             & l t ; / v a l u e & g t ;  
         & l t ; / i t e m & g t ;  
         & l t ; i t e m & g t ;  
             & l t ; k e y & g t ;  
                 & l t ; s t r i n g & g t ; F r e n c h E d u c a t i o n & l t ; / s t r i n g & g t ;  
             & l t ; / k e y & g t ;  
             & l t ; v a l u e & g t ;  
                 & l t ; i n t & g t ; 1 8 & l t ; / i n t & g t ;  
             & l t ; / v a l u e & g t ;  
         & l t ; / i t e m & g t ;  
         & l t ; i t e m & g t ;  
             & l t ; k e y & g t ;  
                 & l t ; s t r i n g & g t ; E n g l i s h O c c u p a t i o n & l t ; / s t r i n g & g t ;  
             & l t ; / k e y & g t ;  
             & l t ; v a l u e & g t ;  
                 & l t ; i n t & g t ; 1 9 & l t ; / i n t & g t ;  
             & l t ; / v a l u e & g t ;  
         & l t ; / i t e m & g t ;  
         & l t ; i t e m & g t ;  
             & l t ; k e y & g t ;  
                 & l t ; s t r i n g & g t ; S p a n i s h O c c u p a t i o n & l t ; / s t r i n g & g t ;  
             & l t ; / k e y & g t ;  
             & l t ; v a l u e & g t ;  
                 & l t ; i n t & g t ; 2 0 & l t ; / i n t & g t ;  
             & l t ; / v a l u e & g t ;  
         & l t ; / i t e m & g t ;  
         & l t ; i t e m & g t ;  
             & l t ; k e y & g t ;  
                 & l t ; s t r i n g & g t ; F r e n c h O c c u p a t i o n & l t ; / s t r i n g & g t ;  
             & l t ; / k e y & g t ;  
             & l t ; v a l u e & g t ;  
                 & l t ; i n t & g t ; 2 1 & l t ; / i n t & g t ;  
             & l t ; / v a l u e & g t ;  
         & l t ; / i t e m & g t ;  
         & l t ; i t e m & g t ;  
             & l t ; k e y & g t ;  
                 & l t ; s t r i n g & g t ; H o u s e O w n e r F l a g & l t ; / s t r i n g & g t ;  
             & l t ; / k e y & g t ;  
             & l t ; v a l u e & g t ;  
                 & l t ; i n t & g t ; 2 2 & l t ; / i n t & g t ;  
             & l t ; / v a l u e & g t ;  
         & l t ; / i t e m & g t ;  
         & l t ; i t e m & g t ;  
             & l t ; k e y & g t ;  
                 & l t ; s t r i n g & g t ; N u m b e r C a r s O w n e d & l t ; / s t r i n g & g t ;  
             & l t ; / k e y & g t ;  
             & l t ; v a l u e & g t ;  
                 & l t ; i n t & g t ; 2 3 & l t ; / i n t & g t ;  
             & l t ; / v a l u e & g t ;  
         & l t ; / i t e m & g t ;  
         & l t ; i t e m & g t ;  
             & l t ; k e y & g t ;  
                 & l t ; s t r i n g & g t ; A d d r e s s L i n e 1 & l t ; / s t r i n g & g t ;  
             & l t ; / k e y & g t ;  
             & l t ; v a l u e & g t ;  
                 & l t ; i n t & g t ; 2 4 & l t ; / i n t & g t ;  
             & l t ; / v a l u e & g t ;  
         & l t ; / i t e m & g t ;  
         & l t ; i t e m & g t ;  
             & l t ; k e y & g t ;  
                 & l t ; s t r i n g & g t ; A d d r e s s L i n e 2 & l t ; / s t r i n g & g t ;  
             & l t ; / k e y & g t ;  
             & l t ; v a l u e & g t ;  
                 & l t ; i n t & g t ; 2 5 & l t ; / i n t & g t ;  
             & l t ; / v a l u e & g t ;  
         & l t ; / i t e m & g t ;  
         & l t ; i t e m & g t ;  
             & l t ; k e y & g t ;  
                 & l t ; s t r i n g & g t ; P h o n e & l t ; / s t r i n g & g t ;  
             & l t ; / k e y & g t ;  
             & l t ; v a l u e & g t ;  
                 & l t ; i n t & g t ; 2 6 & l t ; / i n t & g t ;  
             & l t ; / v a l u e & g t ;  
         & l t ; / i t e m & g t ;  
         & l t ; i t e m & g t ;  
             & l t ; k e y & g t ;  
                 & l t ; s t r i n g & g t ; D a t e F i r s t P u r c h a s e & l t ; / s t r i n g & g t ;  
             & l t ; / k e y & g t ;  
             & l t ; v a l u e & g t ;  
                 & l t ; i n t & g t ; 2 7 & l t ; / i n t & g t ;  
             & l t ; / v a l u e & g t ;  
         & l t ; / i t e m & g t ;  
         & l t ; i t e m & g t ;  
             & l t ; k e y & g t ;  
                 & l t ; s t r i n g & g t ; C o m m u t e D i s t a n c e & l t ; / s t r i n g & g t ;  
             & l t ; / k e y & g t ;  
             & l t ; v a l u e & g t ;  
                 & l t ; i n t & g t ; 2 8 & l t ; / i n t & g t ;  
             & l t ; / v a l u e & g t ;  
         & l t ; / i t e m & g t ;  
     & l t ; / C o l u m n D i s p l a y I n d e x & g t ;  
     & l t ; C o l u m n F r o z e n   / & g t ;  
     & l t ; C o l u m n C h e c k e d & g t ;  
         & l t ; i t e m & g t ;  
             & l t ; k e y & g t ;  
                 & l t ; s t r i n g & g t ; C u s t o m e r A l t e r n a t e K e y & l t ; / s t r i n g & g t ; 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 & l t ; s t r i n g & g t ; T i t l e & l t ; / s t r i n g & g t ; 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 & l t ; s t r i n g & g t ; S p a n i s h E d u c a t i o n & l t ; / s t r i n g & g t ; 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 & l t ; s t r i n g & g t ; F r e n c h E d u c a t i o n & l t ; / s t r i n g & g t ; 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 & l t ; s t r i n g & g t ; S p a n i s h O c c u p a t i o n & l t ; / s t r i n g & g t ; 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 & l t ; s t r i n g & g t ; F r e n c h O c c u p a t i o n & l t ; / s t r i n g & g t ; 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 & l t ; / C o l u m n C h e c k e d & g t ;  
     & l t ; C o l u m n F i l t e r   / & g t ;  
     & l t ; S e l e c t i o n F i l t e r   / & g t ;  
     & l t ; F i l t e r P a r a m e t e r s   / & g t ;  
     & l t ; I s S o r t D e s c e n d i n g & g t ; f a l s e & l t ; / I s S o r t D e s c e n d i n g & g t ;  
 & l t ; / T a b l e W i d g e t G r i d S e r i a l i z a t i o n & g t ; ] ] & g t ; & l t ; / A n n o t a t i o n C o n t e n t & g t ; & l t ; / G e m i n i & g t ; < / V a l u e > < / A n n o t a t i o n > < A n n o t a t i o n > < N a m e > T a b l e W i d g e t S o u r c e T a b l e < / N a m e > < / A n n o t a t i o n > < A n n o t a t i o n > < N a m e > Q u e r y E d i t o r S e r i a l i z a t i o n < / N a m e > < / A n n o t a t i o n > < A n n o t a t i o n > < N a m e > I s Q u e r y E d i t o r U s e d < / N a m e > < V a l u e > F a l s e < / V a l u e > < / A n n o t a t i o n > < / A n n o t a t i o n s > < S o u r c e   x s i : t y p e = " Q u e r y B i n d i n g " > < D a t a S o u r c e I D > 4 d c 1 b 8 c 6 - 6 8 d c - 4 2 e 6 - b 2 6 c - 7 1 a 8 4 2 e 7 c 3 1 3 < / D a t a S o u r c e I D > < Q u e r y D e f i n i t i o n > S E L E C T   [ D i m C u s t o m e r ] . [ C u s t o m e r K e y ] , [ D i m C u s t o m e r ] . [ G e o g r a p h y K e y ] , [ D i m C u s t o m e r ] . [ F i r s t N a m e ] , [ D i m C u s t o m e r ] . [ M i d d l e N a m e ] , [ D i m C u s t o m e r ] . [ L a s t N a m e ] , [ D i m C u s t o m e r ] . [ N a m e S t y l e ] , [ D i m C u s t o m e r ] . [ B i r t h D a t e ] , [ D i m C u s t o m e r ] . [ M a r i t a l S t a t u s ] , [ D i m C u s t o m e r ] . [ S u f f i x ] , [ D i m C u s t o m e r ] . [ G e n d e r ] , [ D i m C u s t o m e r ] . [ E m a i l A d d r e s s ] , [ D i m C u s t o m e r ] . [ Y e a r l y I n c o m e ] , [ D i m C u s t o m e r ] . [ T o t a l C h i l d r e n ] , [ D i m C u s t o m e r ] . [ N u m b e r C h i l d r e n A t H o m e ] , [ D i m C u s t o m e r ] . [ E n g l i s h E d u c a t i o n ] , [ D i m C u s t o m e r ] . [ E n g l i s h O c c u p a t i o n ] , [ D i m C u s t o m e r ] . [ H o u s e O w n e r F l a g ] , [ D i m C u s t o m e r ] . [ N u m b e r C a r s O w n e d ] , [ D i m C u s t o m e r ] . [ A d d r e s s L i n e 1 ] , [ D i m C u s t o m e r ] . [ A d d r e s s L i n e 2 ] , [ D i m C u s t o m e r ] . [ P h o n e ] , [ D i m C u s t o m e r ] . [ D a t e F i r s t P u r c h a s e ] , [ D i m C u s t o m e r ] . [ C o m m u t e D i s t a n c e ]       F R O M   [ D i m C u s t o m e r ] < / Q u e r y D e f i n i t i o n > < / S o u r c e > < S t o r a g e M o d e   v a l u e n s = " d d l 2 0 0 _ 2 0 0 " > I n M e m o r y < / S t o r a g e M o d e > < P r o c e s s i n g M o d e > R e g u l a r < / P r o c e s s i n g M o d e > < E r r o r C o n f i g u r a t i o n > < K e y N o t F o u n d > I g n o r e E r r o r < / K e y N o t F o u n d > < K e y D u p l i c a t e > R e p o r t A n d S t o p < / K e y D u p l i c a t e > < N u l l K e y N o t A l l o w e d > R e p o r t A n d S t o p < / N u l l K e y N o t A l l o w e d > < / E r r o r C o n f i g u r a t i o n > < P r o a c t i v e C a c h i n g > < S i l e n c e I n t e r v a l > - P T 1 S < / S i l e n c e I n t e r v a l > < L a t e n c y > - P T 1 S < / L a t e n c y > < S i l e n c e O v e r r i d e I n t e r v a l > - P T 1 S < / S i l e n c e O v e r r i d e I n t e r v a l > < F o r c e R e b u i l d I n t e r v a l > - P T 1 S < / F o r c e R e b u i l d I n t e r v a l > < S o u r c e   x s i : t y p e = " P r o a c t i v e C a c h i n g I n h e r i t e d B i n d i n g "   / > < / P r o a c t i v e C a c h i n g > < / P a r t i t i o n > < / P a r t i t i o n s > < P r o a c t i v e C a c h i n g > < S i l e n c e I n t e r v a l > - P T 1 S < / S i l e n c e I n t e r v a l > < L a t e n c y > - P T 1 S < / L a t e n c y > < S i l e n c e O v e r r i d e I n t e r v a l > - P T 1 S < / S i l e n c e O v e r r i d e I n t e r v a l > < F o r c e R e b u i l d I n t e r v a l > - P T 1 S < / F o r c e R e b u i l d I n t e r v a l > < S o u r c e   x s i : t y p e = " P r o a c t i v e C a c h i n g I n h e r i t e d B i n d i n g "   / > < / P r o a c t i v e C a c h i n g > < / M e a s u r e G r o u p > < M e a s u r e G r o u p > < I D > 0 4 0 d 1 c 0 3 - f 1 f 4 - 4 5 d 6 - 9 4 c c - 8 c 1 c d 1 a 8 e 8 f 4 < / I D > < N a m e > S a l e s < / N a m e > < M e a s u r e s > < M e a s u r e > < I D > 0 4 0 d 1 c 0 3 - f 1 f 4 - 4 5 d 6 - 9 4 c c - 8 c 1 c d 1 a 8 e 8 f 4 < / I D > < N a m e > _ C o u n t   S a l e s < / N a m e > < A g g r e g a t e F u n c t i o n > C o u n t < / A g g r e g a t e F u n c t i o n > < D a t a T y p e > B i g I n t < / D a t a T y p e > < S o u r c e > < D a t a T y p e > B i g I n t < / D a t a T y p e > < D a t a S i z e > 8 < / D a t a S i z e > < S o u r c e   x s i : t y p e = " R o w B i n d i n g " > < T a b l e I D > _ x 0 0 3 0 _ 4 0 d 1 c 0 3 - f 1 f 4 - 4 5 d 6 - 9 4 c c - 8 c 1 c d 1 a 8 e 8 f 4 < / T a b l e I D > < / S o u r c e > < / S o u r c e > < V i s i b l e > f a l s e < / V i s i b l e > < / M e a s u r e > < / M e a s u r e s > < S t o r a g e M o d e   v a l u e n s = " d d l 2 0 0 _ 2 0 0 " > I n M e m o r y < / S t o r a g e M o d e > < E r r o r C o n f i g u r a t i o n > < K e y N o t F o u n d > I g n o r e E r r o r < / K e y N o t F o u n d > < K e y D u p l i c a t e > R e p o r t A n d S t o p < / K e y D u p l i c a t e > < N u l l K e y N o t A l l o w e d > R e p o r t A n d S t o p < / N u l l K e y N o t A l l o w e d > < / E r r o r C o n f i g u r a t i o n > < P r o c e s s i n g M o d e > R e g u l a r < / P r o c e s s i n g M o d e > < D i m e n s i o n s > < D i m e n s i o n   x s i : t y p e = " D e g e n e r a t e M e a s u r e G r o u p D i m e n s i o n " > < C u b e D i m e n s i o n I D > 0 4 0 d 1 c 0 3 - f 1 f 4 - 4 5 d 6 - 9 4 c c - 8 c 1 c d 1 a 8 e 8 f 4 < / C u b e D i m e n s i o n I D > < A t t r i b u t e s > < A t t r i b u t e > < A t t r i b u t e I D > R o w N u m b e r < / A t t r i b u t e I D > < K e y C o l u m n s > < K e y C o l u m n > < D a t a T y p e > I n t e g e r < / D a t a T y p e > < S o u r c e   x s i : t y p e = " C o l u m n B i n d i n g " > < T a b l e I D > F a c t I n t e r n e t S a l e s < / T a b l e I D > < C o l u m n I D > R o w N u m b e r < / C o l u m n I D > < / S o u r c e > < / K e y C o l u m n > < / K e y C o l u m n s > < T y p e > G r a n u l a r i t y < / T y p e > < / A t t r i b u t e > < A t t r i b u t e > < A t t r i b u t e I D > P r o d u c t K e y < / A t t r i b u t e I D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 _ x 0 0 3 0 _ 4 0 d 1 c 0 3 - f 1 f 4 - 4 5 d 6 - 9 4 c c - 8 c 1 c d 1 a 8 e 8 f 4 < / T a b l e I D > < C o l u m n I D > P r o d u c t K e y < / C o l u m n I D > < / S o u r c e > < / K e y C o l u m n > < / K e y C o l u m n s > < / A t t r i b u t e > < A t t r i b u t e > < A t t r i b u t e I D > C u s t o m e r K e y < / A t t r i b u t e I D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 _ x 0 0 3 0 _ 4 0 d 1 c 0 3 - f 1 f 4 - 4 5 d 6 - 9 4 c c - 8 c 1 c d 1 a 8 e 8 f 4 < / T a b l e I D > < C o l u m n I D > C u s t o m e r K e y < / C o l u m n I D > < / S o u r c e > < / K e y C o l u m n > < / K e y C o l u m n s > < / A t t r i b u t e > < A t t r i b u t e > < A t t r i b u t e I D > O r d e r Q u a n t i t y < / A t t r i b u t e I D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 _ x 0 0 3 0 _ 4 0 d 1 c 0 3 - f 1 f 4 - 4 5 d 6 - 9 4 c c - 8 c 1 c d 1 a 8 e 8 f 4 < / T a b l e I D > < C o l u m n I D > O r d e r Q u a n t i t y < / C o l u m n I D > < / S o u r c e > < / K e y C o l u m n > < / K e y C o l u m n s > < / A t t r i b u t e > < A t t r i b u t e > < A t t r i b u t e I D > U n i t P r i c e < / A t t r i b u t e I D > < K e y C o l u m n s > < K e y C o l u m n > < D a t a T y p e > D o u b l e 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 _ x 0 0 3 0 _ 4 0 d 1 c 0 3 - f 1 f 4 - 4 5 d 6 - 9 4 c c - 8 c 1 c d 1 a 8 e 8 f 4 < / T a b l e I D > < C o l u m n I D > U n i t P r i c e < / C o l u m n I D > < / S o u r c e > < / K e y C o l u m n > < / K e y C o l u m n s > < / A t t r i b u t e > < A t t r i b u t e > < A t t r i b u t e I D > P r o d u c t S t a n d a r d C o s t < / A t t r i b u t e I D > < K e y C o l u m n s > < K e y C o l u m n > < D a t a T y p e > D o u b l e 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 _ x 0 0 3 0 _ 4 0 d 1 c 0 3 - f 1 f 4 - 4 5 d 6 - 9 4 c c - 8 c 1 c d 1 a 8 e 8 f 4 < / T a b l e I D > < C o l u m n I D > P r o d u c t S t a n d a r d C o s t < / C o l u m n I D > < / S o u r c e > < / K e y C o l u m n > < / K e y C o l u m n s > < / A t t r i b u t e > < A t t r i b u t e > < A t t r i b u t e I D > S a l e s A m o u n t < / A t t r i b u t e I D > < K e y C o l u m n s > < K e y C o l u m n > < D a t a T y p e > D o u b l e 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 _ x 0 0 3 0 _ 4 0 d 1 c 0 3 - f 1 f 4 - 4 5 d 6 - 9 4 c c - 8 c 1 c d 1 a 8 e 8 f 4 < / T a b l e I D > < C o l u m n I D > S a l e s A m o u n t < / C o l u m n I D > < / S o u r c e > < / K e y C o l u m n > < / K e y C o l u m n s > < / A t t r i b u t e > < A t t r i b u t e > < A t t r i b u t e I D > O r d e r D a t e < / A t t r i b u t e I D > < K e y C o l u m n s > < K e y C o l u m n > < D a t a T y p e > D a t e < / D a t a T y p e > < D a t a S i z e > - 1 < / D a t a S i z e > < N u l l P r o c e s s i n g > P r e s e r v e < / N u l l P r o c e s s i n g > < S o u r c e   x s i : t y p e = " C o l u m n B i n d i n g " > < T a b l e I D > _ x 0 0 3 0 _ 4 0 d 1 c 0 3 - f 1 f 4 - 4 5 d 6 - 9 4 c c - 8 c 1 c d 1 a 8 e 8 f 4 < / T a b l e I D > < C o l u m n I D > O r d e r D a t e < / C o l u m n I D > < / S o u r c e > < / K e y C o l u m n > < / K e y C o l u m n s > < / A t t r i b u t e > < A t t r i b u t e > < A t t r i b u t e I D > C a l c u l a t e d C o l u m n 1 < / A t t r i b u t e I D > < K e y C o l u m n s > < K e y C o l u m n > < D a t a T y p e > E m p t y < / D a t a T y p e > < S o u r c e   x s i : t y p e = " d d l 2 0 0 _ 2 0 0 : E x p r e s s i o n B i n d i n g " > < E x p r e s s i o n > M O N T H ( [ O r d e r D a t e ] ) < / E x p r e s s i o n > < / S o u r c e > < / K e y C o l u m n > < / K e y C o l u m n s > < / A t t r i b u t e > < A t t r i b u t e > < A t t r i b u t e I D > C a l c u l a t e d C o l u m n 2 < / A t t r i b u t e I D > < K e y C o l u m n s > < K e y C o l u m n > < D a t a T y p e > E m p t y < / D a t a T y p e > < S o u r c e   x s i : t y p e = " d d l 2 0 0 _ 2 0 0 : E x p r e s s i o n B i n d i n g " > < E x p r e s s i o n > Y E A R ( [ O r d e r D a t e ] ) < / E x p r e s s i o n > < / S o u r c e > < / K e y C o l u m n > < / K e y C o l u m n s > < / A t t r i b u t e > < A t t r i b u t e > < A t t r i b u t e I D > C a l c u l a t e d C o l u m n 1   1 < / A t t r i b u t e I D > < K e y C o l u m n s > < K e y C o l u m n > < D a t a T y p e > E m p t y < / D a t a T y p e > < S o u r c e   x s i : t y p e = " d d l 2 0 0 _ 2 0 0 : E x p r e s s i o n B i n d i n g " > < E x p r e s s i o n > [ S a l e s A m t ] - [ P r o d u c t C o s t ] < / E x p r e s s i o n > < / S o u r c e > < / K e y C o l u m n > < / K e y C o l u m n s > < / A t t r i b u t e > < A t t r i b u t e > < A t t r i b u t e I D > F i e l d 2 < / A t t r i b u t e I D > < K e y C o l u m n s > < K e y C o l u m n > < D a t a T y p e > D o u b l e < / D a t a T y p e > < D a t a S i z e > - 1 < / D a t a S i z e > < N u l l P r o c e s s i n g > P r e s e r v e < / N u l l P r o c e s s i n g > < S o u r c e   x s i : t y p e = " C o l u m n B i n d i n g " > < T a b l e I D > _ x 0 0 3 0 _ 4 0 d 1 c 0 3 - f 1 f 4 - 4 5 d 6 - 9 4 c c - 8 c 1 c d 1 a 8 e 8 f 4 < / T a b l e I D > < C o l u m n I D > F i e l d 2 < / C o l u m n I D > < / S o u r c e > < / K e y C o l u m n > < / K e y C o l u m n s > < / A t t r i b u t e > < A t t r i b u t e > < A t t r i b u t e I D > S a l e s T e r r i t o r y K e y < / A t t r i b u t e I D > < K e y C o l u m n s > < K e y C o l u m n > < D a t a T y p e > I n t e g e r < / D a t a T y p e > < D a t a S i z e > - 1 < / D a t a S i z e > < N u l l P r o c e s s i n g > P r e s e r v e < / N u l l P r o c e s s i n g > < S o u r c e   x s i : t y p e = " C o l u m n B i n d i n g " > < T a b l e I D > _ x 0 0 3 0 _ 4 0 d 1 c 0 3 - f 1 f 4 - 4 5 d 6 - 9 4 c c - 8 c 1 c d 1 a 8 e 8 f 4 < / T a b l e I D > < C o l u m n I D > S a l e s T e r r i t o r y K e y < / C o l u m n I D > < / S o u r c e > < / K e y C o l u m n > < / K e y C o l u m n s > < / A t t r i b u t e > < / A t t r i b u t e s > < d d l 2 0 0 _ 2 0 0 : S h a r e D i m e n s i o n S t o r a g e > S h a r e d < / d d l 2 0 0 _ 2 0 0 : S h a r e D i m e n s i o n S t o r a g e > < / D i m e n s i o n > < D i m e n s i o n   x s i : t y p e = " R e f e r e n c e M e a s u r e G r o u p D i m e n s i o n " > < C u b e D i m e n s i o n I D > e a 8 e 2 2 6 b - 7 5 c d - 4 c 2 4 - a d 2 5 - b 8 2 9 9 0 6 f f e 1 e < / C u b e D i m e n s i o n I D > < A t t r i b u t e s > < A t t r i b u t e > < A t t r i b u t e I D > R o w N u m b e r < / A t t r i b u t e I D > < K e y C o l u m n s > < K e y C o l u m n > < D a t a T y p e > I n t e g e r < / D a t a T y p e > < D a t a S i z e > 4 < / D a t a S i z e > < N u l l P r o c e s s i n g > E r r o r < / N u l l P r o c e s s i n g > < S o u r c e   x s i : t y p e = " d d l 2 0 0 _ 2 0 0 : R o w N u m b e r B i n d i n g "   / > < / K e y C o l u m n > < / K e y C o l u m n s > < / A t t r i b u t e > < A t t r i b u t e > < A t t r i b u t e I D > P r o d u c t K e y < / A t t r i b u t e I D > < K e y C o l u m n s > < K e y C o l u m n > < D a t a T y p e > B i g I n t < / D a t a T y p e > < D a t a S i z e > - 1 < / D a t a S i z e > < N u l l P r o c e s s i n g > E r r o r 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 P r o d u c t K e y < / C o l u m n I D > < / S o u r c e > < / K e y C o l u m n > < / K e y C o l u m n s > < T y p e > G r a n u l a r i t y < / T y p e > < / A t t r i b u t e > < A t t r i b u t e > < A t t r i b u t e I D > W e i g h t U n i t M e a s u r e C o d e 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 W e i g h t U n i t M e a s u r e C o d e < / C o l u m n I D > < / S o u r c e > < / K e y C o l u m n > < / K e y C o l u m n s > < / A t t r i b u t e > < A t t r i b u t e > < A t t r i b u t e I D > S i z e U n i t M e a s u r e C o d e 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 S i z e U n i t M e a s u r e C o d e < / C o l u m n I D > < / S o u r c e > < / K e y C o l u m n > < / K e y C o l u m n s > < / A t t r i b u t e > < A t t r i b u t e > < A t t r i b u t e I D > E n g l i s h P r o d u c t N a m e 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 E n g l i s h P r o d u c t N a m e < / C o l u m n I D > < / S o u r c e > < / K e y C o l u m n > < / K e y C o l u m n s > < / A t t r i b u t e > < A t t r i b u t e > < A t t r i b u t e I D > S t a n d a r d C o s t < / A t t r i b u t e I D > < K e y C o l u m n s > < K e y C o l u m n > < D a t a T y p e > D o u b l e 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 S t a n d a r d C o s t < / C o l u m n I D > < / S o u r c e > < / K e y C o l u m n > < / K e y C o l u m n s > < / A t t r i b u t e > < A t t r i b u t e > < A t t r i b u t e I D > F i n i s h e d G o o d s F l a g < / A t t r i b u t e I D > < K e y C o l u m n s > < K e y C o l u m n > < D a t a T y p e > B o o l e a n 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 F i n i s h e d G o o d s F l a g < / C o l u m n I D > < / S o u r c e > < / K e y C o l u m n > < / K e y C o l u m n s > < / A t t r i b u t e > < A t t r i b u t e > < A t t r i b u t e I D > C o l o r 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 C o l o r < / C o l u m n I D > < / S o u r c e > < / K e y C o l u m n > < / K e y C o l u m n s > < / A t t r i b u t e > < A t t r i b u t e > < A t t r i b u t e I D > S a f e t y S t o c k L e v e l < / A t t r i b u t e I D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 S a f e t y S t o c k L e v e l < / C o l u m n I D > < / S o u r c e > < / K e y C o l u m n > < / K e y C o l u m n s > < / A t t r i b u t e > < A t t r i b u t e > < A t t r i b u t e I D > R e o r d e r P o i n t < / A t t r i b u t e I D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 R e o r d e r P o i n t < / C o l u m n I D > < / S o u r c e > < / K e y C o l u m n > < / K e y C o l u m n s > < / A t t r i b u t e > < A t t r i b u t e > < A t t r i b u t e I D > L i s t P r i c e < / A t t r i b u t e I D > < K e y C o l u m n s > < K e y C o l u m n > < D a t a T y p e > D o u b l e 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 L i s t P r i c e < / C o l u m n I D > < / S o u r c e > < / K e y C o l u m n > < / K e y C o l u m n s > < / A t t r i b u t e > < A t t r i b u t e > < A t t r i b u t e I D > S i z e 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 S i z e < / C o l u m n I D > < / S o u r c e > < / K e y C o l u m n > < / K e y C o l u m n s > < / A t t r i b u t e > < A t t r i b u t e > < A t t r i b u t e I D > S i z e R a n g e 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 S i z e R a n g e < / C o l u m n I D > < / S o u r c e > < / K e y C o l u m n > < / K e y C o l u m n s > < / A t t r i b u t e > < A t t r i b u t e > < A t t r i b u t e I D > W e i g h t < / A t t r i b u t e I D > < K e y C o l u m n s > < K e y C o l u m n > < D a t a T y p e > D o u b l e 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 W e i g h t < / C o l u m n I D > < / S o u r c e > < / K e y C o l u m n > < / K e y C o l u m n s > < / A t t r i b u t e > < A t t r i b u t e > < A t t r i b u t e I D > D a y s T o M a n u f a c t u r e < / A t t r i b u t e I D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 D a y s T o M a n u f a c t u r e < / C o l u m n I D > < / S o u r c e > < / K e y C o l u m n > < / K e y C o l u m n s > < / A t t r i b u t e > < A t t r i b u t e > < A t t r i b u t e I D > P r o d u c t L i n e 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 P r o d u c t L i n e < / C o l u m n I D > < / S o u r c e > < / K e y C o l u m n > < / K e y C o l u m n s > < / A t t r i b u t e > < A t t r i b u t e > < A t t r i b u t e I D > D e a l e r P r i c e < / A t t r i b u t e I D > < K e y C o l u m n s > < K e y C o l u m n > < D a t a T y p e > D o u b l e 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 D e a l e r P r i c e < / C o l u m n I D > < / S o u r c e > < / K e y C o l u m n > < / K e y C o l u m n s > < / A t t r i b u t e > < A t t r i b u t e > < A t t r i b u t e I D > C l a s s 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 C l a s s < / C o l u m n I D > < / S o u r c e > < / K e y C o l u m n > < / K e y C o l u m n s > < / A t t r i b u t e > < A t t r i b u t e > < A t t r i b u t e I D > S t y l e 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 S t y l e < / C o l u m n I D > < / S o u r c e > < / K e y C o l u m n > < / K e y C o l u m n s > < / A t t r i b u t e > < A t t r i b u t e > < A t t r i b u t e I D > M o d e l N a m e 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 M o d e l N a m e < / C o l u m n I D > < / S o u r c e > < / K e y C o l u m n > < / K e y C o l u m n s > < / A t t r i b u t e > < A t t r i b u t e > < A t t r i b u t e I D > E n g l i s h D e s c r i p t i o n 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 E n g l i s h D e s c r i p t i o n < / C o l u m n I D > < / S o u r c e > < / K e y C o l u m n > < / K e y C o l u m n s > < / A t t r i b u t e > < A t t r i b u t e > < A t t r i b u t e I D > S t a r t D a t e < / A t t r i b u t e I D > < K e y C o l u m n s > < K e y C o l u m n > < D a t a T y p e > D a t e 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 S t a r t D a t e < / C o l u m n I D > < / S o u r c e > < / K e y C o l u m n > < / K e y C o l u m n s > < / A t t r i b u t e > < A t t r i b u t e > < A t t r i b u t e I D > E n d D a t e < / A t t r i b u t e I D > < K e y C o l u m n s > < K e y C o l u m n > < D a t a T y p e > D a t e 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 E n d D a t e < / C o l u m n I D > < / S o u r c e > < / K e y C o l u m n > < / K e y C o l u m n s > < / A t t r i b u t e > < A t t r i b u t e > < A t t r i b u t e I D > S t a t u s 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 S t a t u s < / C o l u m n I D > < / S o u r c e > < / K e y C o l u m n > < / K e y C o l u m n s > < / A t t r i b u t e > < A t t r i b u t e > < A t t r i b u t e I D > E n g l i s h P r o d u c t S u b c a t e g o r y N a m e 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 E n g l i s h P r o d u c t S u b c a t e g o r y N a m e < / C o l u m n I D > < / S o u r c e > < / K e y C o l u m n > < / K e y C o l u m n s > < / A t t r i b u t e > < A t t r i b u t e > < A t t r i b u t e I D > E n g l i s h P r o d u c t C a t e g o r y N a m e 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 E n g l i s h P r o d u c t C a t e g o r y N a m e < / C o l u m n I D > < / S o u r c e > < / K e y C o l u m n > < / K e y C o l u m n s > < / A t t r i b u t e > < / A t t r i b u t e s > < I n t e r m e d i a t e C u b e D i m e n s i o n I D > 0 4 0 d 1 c 0 3 - f 1 f 4 - 4 5 d 6 - 9 4 c c - 8 c 1 c d 1 a 8 e 8 f 4 < / I n t e r m e d i a t e C u b e D i m e n s i o n I D > < I n t e r m e d i a t e G r a n u l a r i t y A t t r i b u t e I D > P r o d u c t K e y < / I n t e r m e d i a t e G r a n u l a r i t y A t t r i b u t e I D > < M a t e r i a l i z a t i o n > R e g u l a r < / M a t e r i a l i z a t i o n > < d d l 3 0 0 : R e l a t i o n s h i p I D > e a 4 d f b 0 4 - 3 0 d e - 4 6 5 7 - 8 7 0 7 - d 6 f f 2 c b e 1 2 7 a < / d d l 3 0 0 : R e l a t i o n s h i p I D > < / D i m e n s i o n > < D i m e n s i o n   x s i : t y p e = " R e f e r e n c e M e a s u r e G r o u p D i m e n s i o n " > < C u b e D i m e n s i o n I D > b 9 4 1 3 5 3 e - f 5 b b - 4 a f 5 - b 8 5 7 - 6 4 8 8 b 5 c e 3 0 c c < / C u b e D i m e n s i o n I D > < A t t r i b u t e s > < A t t r i b u t e > < A t t r i b u t e I D > R o w N u m b e r < / A t t r i b u t e I D > < K e y C o l u m n s > < K e y C o l u m n > < D a t a T y p e > I n t e g e r < / D a t a T y p e > < D a t a S i z e > 4 < / D a t a S i z e > < N u l l P r o c e s s i n g > E r r o r < / N u l l P r o c e s s i n g > < S o u r c e   x s i : t y p e = " d d l 2 0 0 _ 2 0 0 : R o w N u m b e r B i n d i n g "   / > < / K e y C o l u m n > < / K e y C o l u m n s > < / A t t r i b u t e > < A t t r i b u t e > < A t t r i b u t e I D > C u s t o m e r K e y < / A t t r i b u t e I D > < K e y C o l u m n s > < K e y C o l u m n > < D a t a T y p e > B i g I n t < / D a t a T y p e > < D a t a S i z e > - 1 < / D a t a S i z e > < N u l l P r o c e s s i n g > E r r o r 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 C u s t o m e r K e y < / C o l u m n I D > < / S o u r c e > < / K e y C o l u m n > < / K e y C o l u m n s > < T y p e > G r a n u l a r i t y < / T y p e > < / A t t r i b u t e > < A t t r i b u t e > < A t t r i b u t e I D > G e o g r a p h y K e y < / A t t r i b u t e I D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 G e o g r a p h y K e y < / C o l u m n I D > < / S o u r c e > < / K e y C o l u m n > < / K e y C o l u m n s > < / A t t r i b u t e > < A t t r i b u t e > < A t t r i b u t e I D > F i r s t N a m e 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 F i r s t N a m e < / C o l u m n I D > < / S o u r c e > < / K e y C o l u m n > < / K e y C o l u m n s > < / A t t r i b u t e > < A t t r i b u t e > < A t t r i b u t e I D > M i d d l e N a m e 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 M i d d l e N a m e < / C o l u m n I D > < / S o u r c e > < / K e y C o l u m n > < / K e y C o l u m n s > < / A t t r i b u t e > < A t t r i b u t e > < A t t r i b u t e I D > L a s t N a m e 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 L a s t N a m e < / C o l u m n I D > < / S o u r c e > < / K e y C o l u m n > < / K e y C o l u m n s > < / A t t r i b u t e > < A t t r i b u t e > < A t t r i b u t e I D > N a m e S t y l e < / A t t r i b u t e I D > < K e y C o l u m n s > < K e y C o l u m n > < D a t a T y p e > B o o l e a n 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 N a m e S t y l e < / C o l u m n I D > < / S o u r c e > < / K e y C o l u m n > < / K e y C o l u m n s > < / A t t r i b u t e > < A t t r i b u t e > < A t t r i b u t e I D > B i r t h D a t e < / A t t r i b u t e I D > < K e y C o l u m n s > < K e y C o l u m n > < D a t a T y p e > D a t e 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 B i r t h D a t e < / C o l u m n I D > < / S o u r c e > < / K e y C o l u m n > < / K e y C o l u m n s > < / A t t r i b u t e > < A t t r i b u t e > < A t t r i b u t e I D > M a r i t a l S t a t u s 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 M a r i t a l S t a t u s < / C o l u m n I D > < / S o u r c e > < / K e y C o l u m n > < / K e y C o l u m n s > < / A t t r i b u t e > < A t t r i b u t e > < A t t r i b u t e I D > S u f f i x 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 S u f f i x < / C o l u m n I D > < / S o u r c e > < / K e y C o l u m n > < / K e y C o l u m n s > < / A t t r i b u t e > < A t t r i b u t e > < A t t r i b u t e I D > G e n d e r 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 G e n d e r < / C o l u m n I D > < / S o u r c e > < / K e y C o l u m n > < / K e y C o l u m n s > < / A t t r i b u t e > < A t t r i b u t e > < A t t r i b u t e I D > E m a i l A d d r e s s 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 E m a i l A d d r e s s < / C o l u m n I D > < / S o u r c e > < / K e y C o l u m n > < / K e y C o l u m n s > < / A t t r i b u t e > < A t t r i b u t e > < A t t r i b u t e I D > Y e a r l y I n c o m e < / A t t r i b u t e I D > < K e y C o l u m n s > < K e y C o l u m n > < D a t a T y p e > C u r r e n c y 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 Y e a r l y I n c o m e < / C o l u m n I D > < / S o u r c e > < / K e y C o l u m n > < / K e y C o l u m n s > < / A t t r i b u t e > < A t t r i b u t e > < A t t r i b u t e I D > T o t a l C h i l d r e n < / A t t r i b u t e I D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 T o t a l C h i l d r e n < / C o l u m n I D > < / S o u r c e > < / K e y C o l u m n > < / K e y C o l u m n s > < / A t t r i b u t e > < A t t r i b u t e > < A t t r i b u t e I D > N u m b e r C h i l d r e n A t H o m e < / A t t r i b u t e I D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 N u m b e r C h i l d r e n A t H o m e < / C o l u m n I D > < / S o u r c e > < / K e y C o l u m n > < / K e y C o l u m n s > < / A t t r i b u t e > < A t t r i b u t e > < A t t r i b u t e I D > E n g l i s h E d u c a t i o n 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 E n g l i s h E d u c a t i o n < / C o l u m n I D > < / S o u r c e > < / K e y C o l u m n > < / K e y C o l u m n s > < / A t t r i b u t e > < A t t r i b u t e > < A t t r i b u t e I D > E n g l i s h O c c u p a t i o n 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 E n g l i s h O c c u p a t i o n < / C o l u m n I D > < / S o u r c e > < / K e y C o l u m n > < / K e y C o l u m n s > < / A t t r i b u t e > < A t t r i b u t e > < A t t r i b u t e I D > H o u s e O w n e r F l a g < / A t t r i b u t e I D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 H o u s e O w n e r F l a g < / C o l u m n I D > < / S o u r c e > < / K e y C o l u m n > < / K e y C o l u m n s > < / A t t r i b u t e > < A t t r i b u t e > < A t t r i b u t e I D > N u m b e r C a r s O w n e d < / A t t r i b u t e I D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 N u m b e r C a r s O w n e d < / C o l u m n I D > < / S o u r c e > < / K e y C o l u m n > < / K e y C o l u m n s > < / A t t r i b u t e > < A t t r i b u t e > < A t t r i b u t e I D > A d d r e s s L i n e 1 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 A d d r e s s L i n e 1 < / C o l u m n I D > < / S o u r c e > < / K e y C o l u m n > < / K e y C o l u m n s > < / A t t r i b u t e > < A t t r i b u t e > < A t t r i b u t e I D > A d d r e s s L i n e 2 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 A d d r e s s L i n e 2 < / C o l u m n I D > < / S o u r c e > < / K e y C o l u m n > < / K e y C o l u m n s > < / A t t r i b u t e > < A t t r i b u t e > < A t t r i b u t e I D > P h o n e 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 P h o n e < / C o l u m n I D > < / S o u r c e > < / K e y C o l u m n > < / K e y C o l u m n s > < / A t t r i b u t e > < A t t r i b u t e > < A t t r i b u t e I D > D a t e F i r s t P u r c h a s e < / A t t r i b u t e I D > < K e y C o l u m n s > < K e y C o l u m n > < D a t a T y p e > D a t e 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 D a t e F i r s t P u r c h a s e < / C o l u m n I D > < / S o u r c e > < / K e y C o l u m n > < / K e y C o l u m n s > < / A t t r i b u t e > < A t t r i b u t e > < A t t r i b u t e I D > C o m m u t e D i s t a n c e 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 C o m m u t e D i s t a n c e < / C o l u m n I D > < / S o u r c e > < / K e y C o l u m n > < / K e y C o l u m n s > < / A t t r i b u t e > < / A t t r i b u t e s > < I n t e r m e d i a t e C u b e D i m e n s i o n I D > 0 4 0 d 1 c 0 3 - f 1 f 4 - 4 5 d 6 - 9 4 c c - 8 c 1 c d 1 a 8 e 8 f 4 < / I n t e r m e d i a t e C u b e D i m e n s i o n I D > < I n t e r m e d i a t e G r a n u l a r i t y A t t r i b u t e I D > C u s t o m e r K e y < / I n t e r m e d i a t e G r a n u l a r i t y A t t r i b u t e I D > < M a t e r i a l i z a t i o n > R e g u l a r < / M a t e r i a l i z a t i o n > < d d l 3 0 0 : R e l a t i o n s h i p I D > b b b f 9 a 0 c - 3 a e b - 4 4 1 f - 8 2 c f - d 2 5 6 3 5 c 3 5 7 4 1 < / d d l 3 0 0 : R e l a t i o n s h i p I D > < / D i m e n s i o n > < D i m e n s i o n   x s i : t y p e = " R e f e r e n c e M e a s u r e G r o u p D i m e n s i o n " > < C u b e D i m e n s i o n I D > D i m D a t e _ f b 1 2 9 a e e - 0 2 c c - 4 c 0 d - a 4 a f - 1 b 9 e 9 a 6 c d 9 c e < / C u b e D i m e n s i o n I D > < A t t r i b u t e s > < A t t r i b u t e > < A t t r i b u t e I D > R o w N u m b e r < / A t t r i b u t e I D > < K e y C o l u m n s > < K e y C o l u m n > < D a t a T y p e > I n t e g e r < / D a t a T y p e > < D a t a S i z e > 4 < / D a t a S i z e > < N u l l P r o c e s s i n g > E r r o r < / N u l l P r o c e s s i n g > < S o u r c e   x s i : t y p e = " d d l 2 0 0 _ 2 0 0 : R o w N u m b e r B i n d i n g "   / > < / K e y C o l u m n > < / K e y C o l u m n s > < / A t t r i b u t e > < A t t r i b u t e > < A t t r i b u t e I D > F u l l D a t e A l t e r n a t e K e y < / A t t r i b u t e I D > < K e y C o l u m n s > < K e y C o l u m n > < D a t a T y p e > D a t e < / D a t a T y p e > < D a t a S i z e > - 1 < / D a t a S i z e > < N u l l P r o c e s s i n g > E r r o r < / N u l l P r o c e s s i n g > < I n v a l i d X m l C h a r a c t e r s > R e m o v e < / I n v a l i d X m l C h a r a c t e r s > < S o u r c e   x s i : t y p e = " C o l u m n B i n d i n g " > < T a b l e I D > D i m D a t e _ f b 1 2 9 a e e - 0 2 c c - 4 c 0 d - a 4 a f - 1 b 9 e 9 a 6 c d 9 c e < / T a b l e I D > < C o l u m n I D > F u l l D a t e A l t e r n a t e K e y < / C o l u m n I D > < / S o u r c e > < / K e y C o l u m n > < / K e y C o l u m n s > < T y p e > G r a n u l a r i t y < / T y p e > < / A t t r i b u t e > < A t t r i b u t e > < A t t r i b u t e I D > D a y N u m b e r O f W e e k < / A t t r i b u t e I D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 D i m D a t e _ f b 1 2 9 a e e - 0 2 c c - 4 c 0 d - a 4 a f - 1 b 9 e 9 a 6 c d 9 c e < / T a b l e I D > < C o l u m n I D > D a y N u m b e r O f W e e k < / C o l u m n I D > < / S o u r c e > < / K e y C o l u m n > < / K e y C o l u m n s > < / A t t r i b u t e > < A t t r i b u t e > < A t t r i b u t e I D > E n g l i s h D a y N a m e O f W e e k 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 D i m D a t e _ f b 1 2 9 a e e - 0 2 c c - 4 c 0 d - a 4 a f - 1 b 9 e 9 a 6 c d 9 c e < / T a b l e I D > < C o l u m n I D > E n g l i s h D a y N a m e O f W e e k < / C o l u m n I D > < / S o u r c e > < / K e y C o l u m n > < / K e y C o l u m n s > < / A t t r i b u t e > < A t t r i b u t e > < A t t r i b u t e I D > D a y N u m b e r O f M o n t h < / A t t r i b u t e I D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 D i m D a t e _ f b 1 2 9 a e e - 0 2 c c - 4 c 0 d - a 4 a f - 1 b 9 e 9 a 6 c d 9 c e < / T a b l e I D > < C o l u m n I D > D a y N u m b e r O f M o n t h < / C o l u m n I D > < / S o u r c e > < / K e y C o l u m n > < / K e y C o l u m n s > < / A t t r i b u t e > < A t t r i b u t e > < A t t r i b u t e I D > D a y N u m b e r O f Y e a r < / A t t r i b u t e I D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 D i m D a t e _ f b 1 2 9 a e e - 0 2 c c - 4 c 0 d - a 4 a f - 1 b 9 e 9 a 6 c d 9 c e < / T a b l e I D > < C o l u m n I D > D a y N u m b e r O f Y e a r < / C o l u m n I D > < / S o u r c e > < / K e y C o l u m n > < / K e y C o l u m n s > < / A t t r i b u t e > < A t t r i b u t e > < A t t r i b u t e I D > W e e k N u m b e r O f Y e a r < / A t t r i b u t e I D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 D i m D a t e _ f b 1 2 9 a e e - 0 2 c c - 4 c 0 d - a 4 a f - 1 b 9 e 9 a 6 c d 9 c e < / T a b l e I D > < C o l u m n I D > W e e k N u m b e r O f Y e a r < / C o l u m n I D > < / S o u r c e > < / K e y C o l u m n > < / K e y C o l u m n s > < / A t t r i b u t e > < A t t r i b u t e > < A t t r i b u t e I D > E n g l i s h M o n t h N a m e 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 D i m D a t e _ f b 1 2 9 a e e - 0 2 c c - 4 c 0 d - a 4 a f - 1 b 9 e 9 a 6 c d 9 c e < / T a b l e I D > < C o l u m n I D > E n g l i s h M o n t h N a m e < / C o l u m n I D > < / S o u r c e > < / K e y C o l u m n > < / K e y C o l u m n s > < / A t t r i b u t e > < A t t r i b u t e > < A t t r i b u t e I D > M o n t h N u m b e r O f Y e a r < / A t t r i b u t e I D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 D i m D a t e _ f b 1 2 9 a e e - 0 2 c c - 4 c 0 d - a 4 a f - 1 b 9 e 9 a 6 c d 9 c e < / T a b l e I D > < C o l u m n I D > M o n t h N u m b e r O f Y e a r < / C o l u m n I D > < / S o u r c e > < / K e y C o l u m n > < / K e y C o l u m n s > < / A t t r i b u t e > < A t t r i b u t e > < A t t r i b u t e I D > C a l e n d a r Q u a r t e r < / A t t r i b u t e I D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 D i m D a t e _ f b 1 2 9 a e e - 0 2 c c - 4 c 0 d - a 4 a f - 1 b 9 e 9 a 6 c d 9 c e < / T a b l e I D > < C o l u m n I D > C a l e n d a r Q u a r t e r < / C o l u m n I D > < / S o u r c e > < / K e y C o l u m n > < / K e y C o l u m n s > < / A t t r i b u t e > < A t t r i b u t e > < A t t r i b u t e I D > C a l e n d a r Y e a r < / A t t r i b u t e I D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 D i m D a t e _ f b 1 2 9 a e e - 0 2 c c - 4 c 0 d - a 4 a f - 1 b 9 e 9 a 6 c d 9 c e < / T a b l e I D > < C o l u m n I D > C a l e n d a r Y e a r < / C o l u m n I D > < / S o u r c e > < / K e y C o l u m n > < / K e y C o l u m n s > < / A t t r i b u t e > < A t t r i b u t e > < A t t r i b u t e I D > C a l e n d a r S e m e s t e r < / A t t r i b u t e I D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 D i m D a t e _ f b 1 2 9 a e e - 0 2 c c - 4 c 0 d - a 4 a f - 1 b 9 e 9 a 6 c d 9 c e < / T a b l e I D > < C o l u m n I D > C a l e n d a r S e m e s t e r < / C o l u m n I D > < / S o u r c e > < / K e y C o l u m n > < / K e y C o l u m n s > < / A t t r i b u t e > < A t t r i b u t e > < A t t r i b u t e I D > F i s c a l Q u a r t e r < / A t t r i b u t e I D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 D i m D a t e _ f b 1 2 9 a e e - 0 2 c c - 4 c 0 d - a 4 a f - 1 b 9 e 9 a 6 c d 9 c e < / T a b l e I D > < C o l u m n I D > F i s c a l Q u a r t e r < / C o l u m n I D > < / S o u r c e > < / K e y C o l u m n > < / K e y C o l u m n s > < / A t t r i b u t e > < A t t r i b u t e > < A t t r i b u t e I D > F i s c a l Y e a r < / A t t r i b u t e I D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 D i m D a t e _ f b 1 2 9 a e e - 0 2 c c - 4 c 0 d - a 4 a f - 1 b 9 e 9 a 6 c d 9 c e < / T a b l e I D > < C o l u m n I D > F i s c a l Y e a r < / C o l u m n I D > < / S o u r c e > < / K e y C o l u m n > < / K e y C o l u m n s > < / A t t r i b u t e > < A t t r i b u t e > < A t t r i b u t e I D > F i s c a l S e m e s t e r < / A t t r i b u t e I D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 D i m D a t e _ f b 1 2 9 a e e - 0 2 c c - 4 c 0 d - a 4 a f - 1 b 9 e 9 a 6 c d 9 c e < / T a b l e I D > < C o l u m n I D > F i s c a l S e m e s t e r < / C o l u m n I D > < / S o u r c e > < / K e y C o l u m n > < / K e y C o l u m n s > < / A t t r i b u t e > < / A t t r i b u t e s > < I n t e r m e d i a t e C u b e D i m e n s i o n I D > 0 4 0 d 1 c 0 3 - f 1 f 4 - 4 5 d 6 - 9 4 c c - 8 c 1 c d 1 a 8 e 8 f 4 < / I n t e r m e d i a t e C u b e D i m e n s i o n I D > < I n t e r m e d i a t e G r a n u l a r i t y A t t r i b u t e I D > O r d e r D a t e < / I n t e r m e d i a t e G r a n u l a r i t y A t t r i b u t e I D > < M a t e r i a l i z a t i o n > R e g u l a r < / M a t e r i a l i z a t i o n > < d d l 3 0 0 : R e l a t i o n s h i p I D > 2 8 3 6 6 c f d - 4 5 9 5 - 4 a a e - 8 8 1 e - 6 5 8 d f 7 c 5 8 9 5 3 < / d d l 3 0 0 : R e l a t i o n s h i p I D > < / D i m e n s i o n > < D i m e n s i o n   x s i : t y p e = " R e f e r e n c e M e a s u r e G r o u p D i m e n s i o n " > < C u b e D i m e n s i o n I D > D i m S a l e s T e r r i t o r y _ b c 0 d 4 f 2 6 - 0 3 e 5 - 4 1 6 3 - 8 8 e b - 3 6 6 7 d a e 0 1 9 f 4 < / C u b e D i m e n s i o n I D > < A t t r i b u t e s > < A t t r i b u t e > < A t t r i b u t e I D > R o w N u m b e r < / A t t r i b u t e I D > < K e y C o l u m n s > < K e y C o l u m n > < D a t a T y p e > I n t e g e r < / D a t a T y p e > < D a t a S i z e > 4 < / D a t a S i z e > < N u l l P r o c e s s i n g > E r r o r < / N u l l P r o c e s s i n g > < S o u r c e   x s i : t y p e = " d d l 2 0 0 _ 2 0 0 : R o w N u m b e r B i n d i n g "   / > < / K e y C o l u m n > < / K e y C o l u m n s > < / A t t r i b u t e > < A t t r i b u t e > < A t t r i b u t e I D > S a l e s T e r r i t o r y K e y < / A t t r i b u t e I D > < K e y C o l u m n s > < K e y C o l u m n > < D a t a T y p e > B i g I n t < / D a t a T y p e > < D a t a S i z e > - 1 < / D a t a S i z e > < N u l l P r o c e s s i n g > E r r o r < / N u l l P r o c e s s i n g > < I n v a l i d X m l C h a r a c t e r s > R e m o v e < / I n v a l i d X m l C h a r a c t e r s > < S o u r c e   x s i : t y p e = " C o l u m n B i n d i n g " > < T a b l e I D > D i m S a l e s T e r r i t o r y _ b c 0 d 4 f 2 6 - 0 3 e 5 - 4 1 6 3 - 8 8 e b - 3 6 6 7 d a e 0 1 9 f 4 < / T a b l e I D > < C o l u m n I D > S a l e s T e r r i t o r y K e y < / C o l u m n I D > < / S o u r c e > < / K e y C o l u m n > < / K e y C o l u m n s > < T y p e > G r a n u l a r i t y < / T y p e > < / A t t r i b u t e > < A t t r i b u t e > < A t t r i b u t e I D > S a l e s T e r r i t o r y A l t e r n a t e K e y < / A t t r i b u t e I D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 D i m S a l e s T e r r i t o r y _ b c 0 d 4 f 2 6 - 0 3 e 5 - 4 1 6 3 - 8 8 e b - 3 6 6 7 d a e 0 1 9 f 4 < / T a b l e I D > < C o l u m n I D > S a l e s T e r r i t o r y A l t e r n a t e K e y < / C o l u m n I D > < / S o u r c e > < / K e y C o l u m n > < / K e y C o l u m n s > < / A t t r i b u t e > < A t t r i b u t e > < A t t r i b u t e I D > S a l e s T e r r i t o r y R e g i o n 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 D i m S a l e s T e r r i t o r y _ b c 0 d 4 f 2 6 - 0 3 e 5 - 4 1 6 3 - 8 8 e b - 3 6 6 7 d a e 0 1 9 f 4 < / T a b l e I D > < C o l u m n I D > S a l e s T e r r i t o r y R e g i o n < / C o l u m n I D > < / S o u r c e > < / K e y C o l u m n > < / K e y C o l u m n s > < / A t t r i b u t e > < A t t r i b u t e > < A t t r i b u t e I D > S a l e s T e r r i t o r y C o u n t r y 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 D i m S a l e s T e r r i t o r y _ b c 0 d 4 f 2 6 - 0 3 e 5 - 4 1 6 3 - 8 8 e b - 3 6 6 7 d a e 0 1 9 f 4 < / T a b l e I D > < C o l u m n I D > S a l e s T e r r i t o r y C o u n t r y < / C o l u m n I D > < / S o u r c e > < / K e y C o l u m n > < / K e y C o l u m n s > < / A t t r i b u t e > < A t t r i b u t e > < A t t r i b u t e I D > S a l e s T e r r i t o r y G r o u p 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 D i m S a l e s T e r r i t o r y _ b c 0 d 4 f 2 6 - 0 3 e 5 - 4 1 6 3 - 8 8 e b - 3 6 6 7 d a e 0 1 9 f 4 < / T a b l e I D > < C o l u m n I D > S a l e s T e r r i t o r y G r o u p < / C o l u m n I D > < / S o u r c e > < / K e y C o l u m n > < / K e y C o l u m n s > < / A t t r i b u t e > < / A t t r i b u t e s > < I n t e r m e d i a t e C u b e D i m e n s i o n I D > 0 4 0 d 1 c 0 3 - f 1 f 4 - 4 5 d 6 - 9 4 c c - 8 c 1 c d 1 a 8 e 8 f 4 < / I n t e r m e d i a t e C u b e D i m e n s i o n I D > < I n t e r m e d i a t e G r a n u l a r i t y A t t r i b u t e I D > S a l e s T e r r i t o r y K e y < / I n t e r m e d i a t e G r a n u l a r i t y A t t r i b u t e I D > < M a t e r i a l i z a t i o n > R e g u l a r < / M a t e r i a l i z a t i o n > < d d l 3 0 0 : R e l a t i o n s h i p I D > 2 7 0 9 4 4 c b - e 2 0 6 - 4 4 9 2 - b b c 4 - 7 7 3 9 e 1 0 f d 8 b 9 < / d d l 3 0 0 : R e l a t i o n s h i p I D > < / D i m e n s i o n > < / D i m e n s i o n s > < P a r t i t i o n s > < P a r t i t i o n > < I D > 0 4 0 d 1 c 0 3 - f 1 f 4 - 4 5 d 6 - 9 4 c c - 8 c 1 c d 1 a 8 e 8 f 4 < / I D > < N a m e > _ C o u n t   S a l e s < / N a m e > < A n n o t a t i o n s > < A n n o t a t i o n > < N a m e > T a b l e W i d g e t S e r i a l i z a t i o n < / N a m e > < V a l u e > & l t ; ? x m l   v e r s i o n = " 1 . 0 "   e n c o d i n g = " U T F - 1 6 " ? & g t ; & l t ; G e m i n i   x m l n s = " T a b l e W i d g e t S e r i a l i z a t i o n " & g t ; & l t ; A n n o t a t i o n C o n t e n t & g t ; & l t ; ! [ C D A T A [ & l t ; ? x m l   v e r s i o n = " 1 . 0 " ? & g t ;  
 & l t ; T a b l e W i d g e t G r i d S e r i a l i z a t i o n   x m l n s : x s d = " h t t p : / / w w w . w 3 . o r g / 2 0 0 1 / X M L S c h e m a "   x m l n s : x s i = " h t t p : / / w w w . w 3 . o r g / 2 0 0 1 / X M L S c h e m a - i n s t a n c e " & g t ;  
     & l t ; C o l u m n S u g g e s t e d T y p e   / & g t ;  
     & l t ; C o l u m n F o r m a t & g t ;  
         & l t ; i t e m & g t ;  
             & l t ; k e y & g t ;  
                 & l t ; s t r i n g & g t ; P r o d u c t K e y & l t ; / s t r i n g & g t ;  
             & l t ; / k e y & g t ;  
             & l t ; v a l u e & g t ;  
                 & l t ; s t r i n g & g t ; G e n e r a l & l t ; / s t r i n g & g t ;  
             & l t ; / v a l u e & g t ;  
         & l t ; / i t e m & g t ;  
         & l t ; i t e m & g t ;  
             & l t ; k e y & g t ;  
                 & l t ; s t r i n g & g t ; O r d e r D a t e & l t ; / s t r i n g & g t ;  
             & l t ; / k e y & g t ;  
             & l t ; v a l u e & g t ;  
                 & l t ; s t r i n g & g t ; D a t e S h o r t D a t e P a t t e r n & l t ; / s t r i n g & g t ;  
             & l t ; / v a l u e & g t ;  
         & l t ; / i t e m & g t ;  
         & l t ; i t e m & g t ;  
             & l t ; k e y & g t ;  
                 & l t ; s t r i n g & g t ; O r d e r D a t e K e y & l t ; / s t r i n g & g t ;  
             & l t ; / k e y & g t ;  
             & l t ; v a l u e & g t ;  
                 & l t ; s t r i n g & g t ; G e n e r a l & l t ; / s t r i n g & g t ;  
             & l t ; / v a l u e & g t ;  
         & l t ; / i t e m & g t ;  
         & l t ; i t e m & g t ;  
             & l t ; k e y & g t ;  
                 & l t ; s t r i n g & g t ; D u e D a t e K e y & l t ; / s t r i n g & g t ;  
             & l t ; / k e y & g t ;  
             & l t ; v a l u e & g t ;  
                 & l t ; s t r i n g & g t ; G e n e r a l & l t ; / s t r i n g & g t ;  
             & l t ; / v a l u e & g t ;  
         & l t ; / i t e m & g t ;  
         & l t ; i t e m & g t ;  
             & l t ; k e y & g t ;  
                 & l t ; s t r i n g & g t ; S h i p D a t e K e y & l t ; / s t r i n g & g t ;  
             & l t ; / k e y & g t ;  
             & l t ; v a l u e & g t ;  
                 & l t ; s t r i n g & g t ; G e n e r a l & l t ; / s t r i n g & g t ;  
             & l t ; / v a l u e & g t ;  
         & l t ; / i t e m & g t ;  
         & l t ; i t e m & g t ;  
             & l t ; k e y & g t ;  
                 & l t ; s t r i n g & g t ; C u s t o m e r K e y & l t ; / s t r i n g & g t ;  
             & l t ; / k e y & g t ;  
             & l t ; v a l u e & g t ;  
                 & l t ; s t r i n g & g t ; G e n e r a l & l t ; / s t r i n g & g t ;  
             & l t ; / v a l u e & g t ;  
         & l t ; / i t e m & g t ;  
         & l t ; i t e m & g t ;  
             & l t ; k e y & g t ;  
                 & l t ; s t r i n g & g t ; P r o m o t i o n K e y & l t ; / s t r i n g & g t ;  
             & l t ; / k e y & g t ;  
             & l t ; v a l u e & g t ;  
                 & l t ; s t r i n g & g t ; G e n e r a l & l t ; / s t r i n g & g t ;  
             & l t ; / v a l u e & g t ;  
         & l t ; / i t e m & g t ;  
         & l t ; i t e m & g t ;  
             & l t ; k e y & g t ;  
                 & l t ; s t r i n g & g t ; C u r r e n c y K e y & l t ; / s t r i n g & g t ;  
             & l t ; / k e y & g t ;  
             & l t ; v a l u e & g t ;  
                 & l t ; s t r i n g & g t ; G e n e r a l & l t ; / s t r i n g & g t ;  
             & l t ; / v a l u e & g t ;  
         & l t ; / i t e m & g t ;  
         & l t ; i t e m & g t ;  
             & l t ; k e y & g t ;  
                 & l t ; s t r i n g & g t ; S a l e s T e r r i t o r y K e y & l t ; / s t r i n g & g t ;  
             & l t ; / k e y & g t ;  
             & l t ; v a l u e & g t ;  
                 & l t ; s t r i n g & g t ; G e n e r a l & l t ; / s t r i n g & g t ;  
             & l t ; / v a l u e & g t ;  
         & l t ; / i t e m & g t ;  
         & l t ; i t e m & g t ;  
             & l t ; k e y & g t ;  
                 & l t ; s t r i n g & g t ; S a l e s O r d e r N u m b e r & l t ; / s t r i n g & g t ;  
             & l t ; / k e y & g t ;  
             & l t ; v a l u e & g t ;  
                 & l t ; s t r i n g & g t ; T e x t & l t ; / s t r i n g & g t ;  
             & l t ; / v a l u e & g t ;  
         & l t ; / i t e m & g t ;  
         & l t ; i t e m & g t ;  
             & l t ; k e y & g t ;  
                 & l t ; s t r i n g & g t ; S a l e s O r d e r L i n e N u m b e r & l t ; / s t r i n g & g t ;  
             & l t ; / k e y & g t ;  
             & l t ; v a l u e & g t ;  
                 & l t ; s t r i n g & g t ; G e n e r a l & l t ; / s t r i n g & g t ;  
             & l t ; / v a l u e & g t ;  
         & l t ; / i t e m & g t ;  
         & l t ; i t e m & g t ;  
             & l t ; k e y & g t ;  
                 & l t ; s t r i n g & g t ; R e v i s i o n N u m b e r & l t ; / s t r i n g & g t ;  
             & l t ; / k e y & g t ;  
             & l t ; v a l u e & g t ;  
                 & l t ; s t r i n g & g t ; G e n e r a l & l t ; / s t r i n g & g t ;  
             & l t ; / v a l u e & g t ;  
         & l t ; / i t e m & g t ;  
         & l t ; i t e m & g t ;  
             & l t ; k e y & g t ;  
                 & l t ; s t r i n g & g t ; O r d e r Q u a n t i t y & l t ; / s t r i n g & g t ;  
             & l t ; / k e y & g t ;  
             & l t ; v a l u e & g t ;  
                 & l t ; s t r i n g & g t ; G e n e r a l & l t ; / s t r i n g & g t ;  
             & l t ; / v a l u e & g t ;  
         & l t ; / i t e m & g t ;  
         & l t ; i t e m & g t ;  
             & l t ; k e y & g t ;  
                 & l t ; s t r i n g & g t ; U n i t P r i c e & l t ; / s t r i n g & g t ;  
             & l t ; / k e y & g t ;  
             & l t ; v a l u e & g t ;  
                 & l t ; s t r i n g & g t ; G e n e r a l & l t ; / s t r i n g & g t ;  
             & l t ; / v a l u e & g t ;  
         & l t ; / i t e m & g t ;  
         & l t ; i t e m & g t ;  
             & l t ; k e y & g t ;  
                 & l t ; s t r i n g & g t ; E x t e n d e d A m o u n t & l t ; / s t r i n g & g t ;  
             & l t ; / k e y & g t ;  
             & l t ; v a l u e & g t ;  
                 & l t ; s t r i n g & g t ; G e n e r a l & l t ; / s t r i n g & g t ;  
             & l t ; / v a l u e & g t ;  
         & l t ; / i t e m & g t ;  
         & l t ; i t e m & g t ;  
             & l t ; k e y & g t ;  
                 & l t ; s t r i n g & g t ; U n i t P r i c e D i s c o u n t P c t & l t ; / s t r i n g & g t ;  
             & l t ; / k e y & g t ;  
             & l t ; v a l u e & g t ;  
                 & l t ; s t r i n g & g t ; G e n e r a l & l t ; / s t r i n g & g t ;  
             & l t ; / v a l u e & g t ;  
         & l t ; / i t e m & g t ;  
         & l t ; i t e m & g t ;  
             & l t ; k e y & g t ;  
                 & l t ; s t r i n g & g t ; D i s c o u n t A m o u n t & l t ; / s t r i n g & g t ;  
             & l t ; / k e y & g t ;  
             & l t ; v a l u e & g t ;  
                 & l t ; s t r i n g & g t ; G e n e r a l & l t ; / s t r i n g & g t ;  
             & l t ; / v a l u e & g t ;  
         & l t ; / i t e m & g t ;  
         & l t ; i t e m & g t ;  
             & l t ; k e y & g t ;  
                 & l t ; s t r i n g & g t ; P r o d u c t S t a n d a r d C o s t & l t ; / s t r i n g & g t ;  
             & l t ; / k e y & g t ;  
             & l t ; v a l u e & g t ;  
                 & l t ; s t r i n g & g t ; G e n e r a l & l t ; / s t r i n g & g t ;  
             & l t ; / v a l u e & g t ;  
         & l t ; / i t e m & g t ;  
         & l t ; i t e m & g t ;  
             & l t ; k e y & g t ;  
                 & l t ; s t r i n g & g t ; T o t a l P r o d u c t C o s t & l t ; / s t r i n g & g t ;  
             & l t ; / k e y & g t ;  
             & l t ; v a l u e & g t ;  
                 & l t ; s t r i n g & g t ; G e n e r a l & l t ; / s t r i n g & g t ;  
             & l t ; / v a l u e & g t ;  
         & l t ; / i t e m & g t ;  
         & l t ; i t e m & g t ;  
             & l t ; k e y & g t ;  
                 & l t ; s t r i n g & g t ; S a l e s A m o u n t & l t ; / s t r i n g & g t ;  
             & l t ; / k e y & g t ;  
             & l t ; v a l u e & g t ;  
                 & l t ; s t r i n g & g t ; G e n e r a l & l t ; / s t r i n g & g t ;  
             & l t ; / v a l u e & g t ;  
         & l t ; / i t e m & g t ;  
         & l t ; i t e m & g t ;  
             & l t ; k e y & g t ;  
                 & l t ; s t r i n g & g t ; T a x A m t & l t ; / s t r i n g & g t ;  
             & l t ; / k e y & g t ;  
             & l t ; v a l u e & g t ;  
                 & l t ; s t r i n g & g t ; G e n e r a l & l t ; / s t r i n g & g t ;  
             & l t ; / v a l u e & g t ;  
         & l t ; / i t e m & g t ;  
         & l t ; i t e m & g t ;  
             & l t ; k e y & g t ;  
                 & l t ; s t r i n g & g t ; F r e i g h t & l t ; / s t r i n g & g t ;  
             & l t ; / k e y & g t ;  
             & l t ; v a l u e & g t ;  
                 & l t ; s t r i n g & g t ; G e n e r a l & l t ; / s t r i n g & g t ;  
             & l t ; / v a l u e & g t ;  
         & l t ; / i t e m & g t ;  
         & l t ; i t e m & g t ;  
             & l t ; k e y & g t ;  
                 & l t ; s t r i n g & g t ; C a r r i e r T r a c k i n g N u m b e r & l t ; / s t r i n g & g t ;  
             & l t ; / k e y & g t ;  
             & l t ; v a l u e & g t ;  
                 & l t ; s t r i n g & g t ; T e x t & l t ; / s t r i n g & g t ;  
             & l t ; / v a l u e & g t ;  
         & l t ; / i t e m & g t ;  
         & l t ; i t e m & g t ;  
             & l t ; k e y & g t ;  
                 & l t ; s t r i n g & g t ; C u s t o m e r P O N u m b e r & l t ; / s t r i n g & g t ;  
             & l t ; / k e y & g t ;  
             & l t ; v a l u e & g t ;  
                 & l t ; s t r i n g & g t ; T e x t & l t ; / s t r i n g & g t ;  
             & l t ; / v a l u e & g t ;  
         & l t ; / i t e m & g t ;  
         & l t ; i t e m & g t ;  
             & l t ; k e y & g t ;  
                 & l t ; s t r i n g & g t ; R e g i o n M o n t h I D & l t ; / s t r i n g & g t ;  
             & l t ; / k e y & g t ;  
             & l t ; v a l u e & g t ;  
                 & l t ; s t r i n g & g t ; T e x t & l t ; / s t r i n g & g t ;  
             & l t ; / v a l u e & g t ;  
         & l t ; / i t e m & g t ;  
     & l t ; / C o l u m n F o r m a t & g t ;  
     & l t ; C o l u m n A c c u r a c y & g t ;  
         & l t ; i t e m & g t ;  
             & l t ; k e y & g t ;  
                 & l t ; s t r i n g & g t ; P r o d u c t K e y & l t ; / s t r i n g & g t ; 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 & l t ; s t r i n g & g t ; O r d e r D a t e & l t ; / s t r i n g & g t ; 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 & l t ; s t r i n g & g t ; O r d e r D a t e K e y & l t ; / s t r i n g & g t ; 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 & l t ; s t r i n g & g t ; D u e D a t e K e y & l t ; / s t r i n g & g t ; 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 & l t ; s t r i n g & g t ; S h i p D a t e K e y & l t ; / s t r i n g & g t ; 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 & l t ; s t r i n g & g t ; C u s t o m e r K e y & l t ; / s t r i n g & g t ; 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 & l t ; s t r i n g & g t ; P r o m o t i o n K e y & l t ; / s t r i n g & g t ; 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 & l t ; s t r i n g & g t ; C u r r e n c y K e y & l t ; / s t r i n g & g t ; 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 & l t ; s t r i n g & g t ; S a l e s T e r r i t o r y K e y & l t ; / s t r i n g & g t ; 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 & l t ; s t r i n g & g t ; S a l e s O r d e r N u m b e r & l t ; / s t r i n g & g t ; 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 & l t ; s t r i n g & g t ; S a l e s O r d e r L i n e N u m b e r & l t ; / s t r i n g & g t ; 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 & l t ; s t r i n g & g t ; R e v i s i o n N u m b e r & l t ; / s t r i n g & g t ; 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 & l t ; s t r i n g & g t ; O r d e r Q u a n t i t y & l t ; / s t r i n g & g t ; 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 & l t ; s t r i n g & g t ; U n i t P r i c e & l t ; / s t r i n g & g t ; 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 & l t ; s t r i n g & g t ; E x t e n d e d A m o u n t & l t ; / s t r i n g & g t ; 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 & l t ; s t r i n g & g t ; U n i t P r i c e D i s c o u n t P c t & l t ; / s t r i n g & g t ; 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 & l t ; s t r i n g & g t ; D i s c o u n t A m o u n t & l t ; / s t r i n g & g t ; 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 & l t ; s t r i n g & g t ; P r o d u c t S t a n d a r d C o s t & l t ; / s t r i n g & g t ; 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 & l t ; s t r i n g & g t ; T o t a l P r o d u c t C o s t & l t ; / s t r i n g & g t ; 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 & l t ; s t r i n g & g t ; S a l e s A m o u n t & l t ; / s t r i n g & g t ; 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 & l t ; s t r i n g & g t ; T a x A m t & l t ; / s t r i n g & g t ; 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 & l t ; s t r i n g & g t ; F r e i g h t & l t ; / s t r i n g & g t ; 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 & l t ; s t r i n g & g t ; C a r r i e r T r a c k i n g N u m b e r & l t ; / s t r i n g & g t ; 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 & l t ; s t r i n g & g t ; C u s t o m e r P O N u m b e r & l t ; / s t r i n g & g t ; 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 & l t ; s t r i n g & g t ; R e g i o n M o n t h I D & l t ; / s t r i n g & g t ;  
             & l t ; / k e y & g t ;  
             & l t ; v a l u e & g t ;  
                 & l t ; i n t & g t ; 0 & l t ; / i n t & g t ;  
             & l t ; / v a l u e & g t ;  
         & l t ; / i t e m & g t ;  
     & l t ; / C o l u m n A c c u r a c y & g t ;  
     & l t ; C o l u m n C u r r e n c y S y m b o l & g t ;  
         & l t ; i t e m & g t ;  
             & l t ; k e y & g t ;  
                 & l t ; s t r i n g & g t ; P r o d u c t K e y & l t ; / s t r i n g & g t ; 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 & l t ; s t r i n g & g t ; O r d e r D a t e & l t ; / s t r i n g & g t ; 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 & l t ; s t r i n g & g t ; O r d e r D a t e K e y & l t ; / s t r i n g & g t ; 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 & l t ; s t r i n g & g t ; D u e D a t e K e y & l t ; / s t r i n g & g t ; 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 & l t ; s t r i n g & g t ; S h i p D a t e K e y & l t ; / s t r i n g & g t ; 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 & l t ; s t r i n g & g t ; C u s t o m e r K e y & l t ; / s t r i n g & g t ; 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 & l t ; s t r i n g & g t ; P r o m o t i o n K e y & l t ; / s t r i n g & g t ; 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 & l t ; s t r i n g & g t ; C u r r e n c y K e y & l t ; / s t r i n g & g t ; 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 & l t ; s t r i n g & g t ; S a l e s T e r r i t o r y K e y & l t ; / s t r i n g & g t ; 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 & l t ; s t r i n g & g t ; S a l e s O r d e r N u m b e r & l t ; / s t r i n g & g t ; 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 & l t ; s t r i n g & g t ; S a l e s O r d e r L i n e N u m b e r & l t ; / s t r i n g & g t ; 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 & l t ; s t r i n g & g t ; R e v i s i o n N u m b e r & l t ; / s t r i n g & g t ; 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 & l t ; s t r i n g & g t ; O r d e r Q u a n t i t y & l t ; / s t r i n g & g t ; 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 & l t ; s t r i n g & g t ; U n i t P r i c e & l t ; / s t r i n g & g t ; 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 & l t ; s t r i n g & g t ; E x t e n d e d A m o u n t & l t ; / s t r i n g & g t ; 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 & l t ; s t r i n g & g t ; U n i t P r i c e D i s c o u n t P c t & l t ; / s t r i n g & g t ; 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 & l t ; s t r i n g & g t ; D i s c o u n t A m o u n t & l t ; / s t r i n g & g t ; 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 & l t ; s t r i n g & g t ; P r o d u c t S t a n d a r d C o s t & l t ; / s t r i n g & g t ; 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 & l t ; s t r i n g & g t ; T o t a l P r o d u c t C o s t & l t ; / s t r i n g & g t ; 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 & l t ; s t r i n g & g t ; S a l e s A m o u n t & l t ; / s t r i n g & g t ; 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 & l t ; s t r i n g & g t ; T a x A m t & l t ; / s t r i n g & g t ; 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 & l t ; s t r i n g & g t ; F r e i g h t & l t ; / s t r i n g & g t ; 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 & l t ; s t r i n g & g t ; C a r r i e r T r a c k i n g N u m b e r & l t ; / s t r i n g & g t ; 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 & l t ; s t r i n g & g t ; C u s t o m e r P O N u m b e r & l t ; / s t r i n g & g t ; 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 & l t ; s t r i n g & g t ; R e g i o n M o n t h I D & l t ; / s t r i n g & g t ; 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 & l t ; / C o l u m n C u r r e n c y S y m b o l & g t ;  
     & l t ; C o l u m n P o s i t i v e P a t t e r n & g t ;  
         & l t ; i t e m & g t ;  
             & l t ; k e y & g t ;  
                 & l t ; s t r i n g & g t ; P r o d u c t K e y & l t ; / s t r i n g & g t ; 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 & l t ; s t r i n g & g t ; O r d e r D a t e & l t ; / s t r i n g & g t ; 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 & l t ; s t r i n g & g t ; O r d e r D a t e K e y & l t ; / s t r i n g & g t ; 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 & l t ; s t r i n g & g t ; D u e D a t e K e y & l t ; / s t r i n g & g t ; 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 & l t ; s t r i n g & g t ; S h i p D a t e K e y & l t ; / s t r i n g & g t ; 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 & l t ; s t r i n g & g t ; C u s t o m e r K e y & l t ; / s t r i n g & g t ; 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 & l t ; s t r i n g & g t ; P r o m o t i o n K e y & l t ; / s t r i n g & g t ; 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 & l t ; s t r i n g & g t ; C u r r e n c y K e y & l t ; / s t r i n g & g t ; 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 & l t ; s t r i n g & g t ; S a l e s T e r r i t o r y K e y & l t ; / s t r i n g & g t ; 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 & l t ; s t r i n g & g t ; S a l e s O r d e r N u m b e r & l t ; / s t r i n g & g t ; 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 & l t ; s t r i n g & g t ; S a l e s O r d e r L i n e N u m b e r & l t ; / s t r i n g & g t ; 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 & l t ; s t r i n g & g t ; R e v i s i o n N u m b e r & l t ; / s t r i n g & g t ; 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 & l t ; s t r i n g & g t ; O r d e r Q u a n t i t y & l t ; / s t r i n g & g t ; 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 & l t ; s t r i n g & g t ; U n i t P r i c e & l t ; / s t r i n g & g t ; 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 & l t ; s t r i n g & g t ; E x t e n d e d A m o u n t & l t ; / s t r i n g & g t ; 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 & l t ; s t r i n g & g t ; U n i t P r i c e D i s c o u n t P c t & l t ; / s t r i n g & g t ; 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 & l t ; s t r i n g & g t ; D i s c o u n t A m o u n t & l t ; / s t r i n g & g t ; 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 & l t ; s t r i n g & g t ; P r o d u c t S t a n d a r d C o s t & l t ; / s t r i n g & g t ; 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 & l t ; s t r i n g & g t ; T o t a l P r o d u c t C o s t & l t ; / s t r i n g & g t ; 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 & l t ; s t r i n g & g t ; S a l e s A m o u n t & l t ; / s t r i n g & g t ; 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 & l t ; s t r i n g & g t ; T a x A m t & l t ; / s t r i n g & g t ; 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 & l t ; s t r i n g & g t ; F r e i g h t & l t ; / s t r i n g & g t ; 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 & l t ; s t r i n g & g t ; C a r r i e r T r a c k i n g N u m b e r & l t ; / s t r i n g & g t ; 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 & l t ; s t r i n g & g t ; C u s t o m e r P O N u m b e r & l t ; / s t r i n g & g t ; 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 & l t ; s t r i n g & g t ; R e g i o n M o n t h I D & l t ; / s t r i n g & g t ;  
             & l t ; / k e y & g t ;  
             & l t ; v a l u e & g t ;  
                 & l t ; i n t & g t ; 0 & l t ; / i n t & g t ;  
             & l t ; / v a l u e & g t ;  
         & l t ; / i t e m & g t ;  
     & l t ; / C o l u m n P o s i t i v e P a t t e r n & g t ;  
     & l t ; C o l u m n N e g a t i v e P a t t e r n & g t ;  
         & l t ; i t e m & g t ;  
             & l t ; k e y & g t ;  
                 & l t ; s t r i n g & g t ; P r o d u c t K e y & l t ; / s t r i n g & g t ; 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 & l t ; s t r i n g & g t ; O r d e r D a t e & l t ; / s t r i n g & g t ; 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 & l t ; s t r i n g & g t ; O r d e r D a t e K e y & l t ; / s t r i n g & g t ; 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 & l t ; s t r i n g & g t ; D u e D a t e K e y & l t ; / s t r i n g & g t ; 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 & l t ; s t r i n g & g t ; S h i p D a t e K e y & l t ; / s t r i n g & g t ; 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 & l t ; s t r i n g & g t ; C u s t o m e r K e y & l t ; / s t r i n g & g t ; 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 & l t ; s t r i n g & g t ; P r o m o t i o n K e y & l t ; / s t r i n g & g t ; 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 & l t ; s t r i n g & g t ; C u r r e n c y K e y & l t ; / s t r i n g & g t ; 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 & l t ; s t r i n g & g t ; S a l e s T e r r i t o r y K e y & l t ; / s t r i n g & g t ; 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 & l t ; s t r i n g & g t ; S a l e s O r d e r N u m b e r & l t ; / s t r i n g & g t ; 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 & l t ; s t r i n g & g t ; S a l e s O r d e r L i n e N u m b e r & l t ; / s t r i n g & g t ; 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 & l t ; s t r i n g & g t ; R e v i s i o n N u m b e r & l t ; / s t r i n g & g t ; 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 & l t ; s t r i n g & g t ; O r d e r Q u a n t i t y & l t ; / s t r i n g & g t ; 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 & l t ; s t r i n g & g t ; U n i t P r i c e & l t ; / s t r i n g & g t ; 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 & l t ; s t r i n g & g t ; E x t e n d e d A m o u n t & l t ; / s t r i n g & g t ; 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 & l t ; s t r i n g & g t ; U n i t P r i c e D i s c o u n t P c t & l t ; / s t r i n g & g t ; 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 & l t ; s t r i n g & g t ; D i s c o u n t A m o u n t & l t ; / s t r i n g & g t ; 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 & l t ; s t r i n g & g t ; P r o d u c t S t a n d a r d C o s t & l t ; / s t r i n g & g t ; 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 & l t ; s t r i n g & g t ; T o t a l P r o d u c t C o s t & l t ; / s t r i n g & g t ; 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 & l t ; s t r i n g & g t ; S a l e s A m o u n t & l t ; / s t r i n g & g t ; 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 & l t ; s t r i n g & g t ; T a x A m t & l t ; / s t r i n g & g t ; 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 & l t ; s t r i n g & g t ; F r e i g h t & l t ; / s t r i n g & g t ; 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 & l t ; s t r i n g & g t ; C a r r i e r T r a c k i n g N u m b e r & l t ; / s t r i n g & g t ; 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 & l t ; s t r i n g & g t ; C u s t o m e r P O N u m b e r & l t ; / s t r i n g & g t ; 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 & l t ; s t r i n g & g t ; R e g i o n M o n t h I D & l t ; / s t r i n g & g t ;  
             & l t ; / k e y & g t ;  
             & l t ; v a l u e & g t ;  
                 & l t ; i n t & g t ; 0 & l t ; / i n t & g t ;  
             & l t ; / v a l u e & g t ;  
         & l t ; / i t e m & g t ;  
     & l t ; / C o l u m n N e g a t i v e P a t t e r n & g t ;  
     & l t ; C o l u m n W i d t h s & g t ;  
         & l t ; i t e m & g t ;  
             & l t ; k e y & g t ;  
                 & l t ; s t r i n g & g t ; P r o d u c t K e y & l t ; / s t r i n g & g t ;  
             & l t ; / k e y & g t ;  
             & l t ; v a l u e & g t ;  
                 & l t ; i n t & g t ; 1 2 4 & l t ; / i n t & g t ;  
             & l t ; / v a l u e & g t ;  
         & l t ; / i t e m & g t ;  
         & l t ; i t e m & g t ;  
             & l t ; k e y & g t ;  
                 & l t ; s t r i n g & g t ; O r d e r D a t e & l t ; / s t r i n g & g t ;  
             & l t ; / k e y & g t ;  
             & l t ; v a l u e & g t ;  
                 & l t ; i n t & g t ; 1 1 8 & l t ; / i n t & g t ;  
             & l t ; / v a l u e & g t ;  
         & l t ; / i t e m & g t ;  
         & l t ; i t e m & g t ;  
             & l t ; k e y & g t ;  
                 & l t ; s t r i n g & g t ; O r d e r D a t e K e y & l t ; / s t r i n g & g t ;  
             & l t ; / k e y & g t ;  
             & l t ; v a l u e & g t ;  
                 & l t ; i n t & g t ; 1 4 1 & l t ; / i n t & g t ;  
             & l t ; / v a l u e & g t ;  
         & l t ; / i t e m & g t ;  
         & l t ; i t e m & g t ;  
             & l t ; k e y & g t ;  
                 & l t ; s t r i n g & g t ; D u e D a t e K e y & l t ; / s t r i n g & g t ;  
             & l t ; / k e y & g t ;  
             & l t ; v a l u e & g t ;  
                 & l t ; i n t & g t ; 1 3 0 & l t ; / i n t & g t ;  
             & l t ; / v a l u e & g t ;  
         & l t ; / i t e m & g t ;  
         & l t ; i t e m & g t ;  
             & l t ; k e y & g t ;  
                 & l t ; s t r i n g & g t ; S h i p D a t e K e y & l t ; / s t r i n g & g t ;  
             & l t ; / k e y & g t ;  
             & l t ; v a l u e & g t ;  
                 & l t ; i n t & g t ; 1 3 2 & l t ; / i n t & g t ;  
             & l t ; / v a l u e & g t ;  
         & l t ; / i t e m & g t ;  
         & l t ; i t e m & g t ;  
             & l t ; k e y & g t ;  
                 & l t ; s t r i n g & g t ; C u s t o m e r K e y & l t ; / s t r i n g & g t ;  
             & l t ; / k e y & g t ;  
             & l t ; v a l u e & g t ;  
                 & l t ; i n t & g t ; 1 3 6 & l t ; / i n t & g t ;  
             & l t ; / v a l u e & g t ;  
         & l t ; / i t e m & g t ;  
         & l t ; i t e m & g t ;  
             & l t ; k e y & g t ;  
                 & l t ; s t r i n g & g t ; P r o m o t i o n K e y & l t ; / s t r i n g & g t ;  
             & l t ; / k e y & g t ;  
             & l t ; v a l u e & g t ;  
                 & l t ; i n t & g t ; 1 4 1 & l t ; / i n t & g t ;  
             & l t ; / v a l u e & g t ;  
         & l t ; / i t e m & g t ;  
         & l t ; i t e m & g t ;  
             & l t ; k e y & g t ;  
                 & l t ; s t r i n g & g t ; C u r r e n c y K e y & l t ; / s t r i n g & g t ;  
             & l t ; / k e y & g t ;  
             & l t ; v a l u e & g t ;  
                 & l t ; i n t & g t ; 1 3 1 & l t ; / i n t & g t ;  
             & l t ; / v a l u e & g t ;  
         & l t ; / i t e m & g t ;  
         & l t ; i t e m & g t ;  
             & l t ; k e y & g t ;  
                 & l t ; s t r i n g & g t ; S a l e s T e r r i t o r y K e y & l t ; / s t r i n g & g t ;  
             & l t ; / k e y & g t ;  
             & l t ; v a l u e & g t ;  
                 & l t ; i n t & g t ; 1 6 1 & l t ; / i n t & g t ;  
             & l t ; / v a l u e & g t ;  
         & l t ; / i t e m & g t ;  
         & l t ; i t e m & g t ;  
             & l t ; k e y & g t ;  
                 & l t ; s t r i n g & g t ; S a l e s O r d e r N u m b e r & l t ; / s t r i n g & g t ;  
             & l t ; / k e y & g t ;  
             & l t ; v a l u e & g t ;  
                 & l t ; i n t & g t ; 1 7 2 & l t ; / i n t & g t ;  
             & l t ; / v a l u e & g t ;  
         & l t ; / i t e m & g t ;  
         & l t ; i t e m & g t ;  
             & l t ; k e y & g t ;  
                 & l t ; s t r i n g & g t ; S a l e s O r d e r L i n e N u m b e r & l t ; / s t r i n g & g t ;  
             & l t ; / k e y & g t ;  
             & l t ; v a l u e & g t ;  
                 & l t ; i n t & g t ; 1 9 8 & l t ; / i n t & g t ;  
             & l t ; / v a l u e & g t ;  
         & l t ; / i t e m & g t ;  
         & l t ; i t e m & g t ;  
             & l t ; k e y & g t ;  
                 & l t ; s t r i n g & g t ; R e v i s i o n N u m b e r & l t ; / s t r i n g & g t ;  
             & l t ; / k e y & g t ;  
             & l t ; v a l u e & g t ;  
                 & l t ; i n t & g t ; 1 5 7 & l t ; / i n t & g t ;  
             & l t ; / v a l u e & g t ;  
         & l t ; / i t e m & g t ;  
         & l t ; i t e m & g t ;  
             & l t ; k e y & g t ;  
                 & l t ; s t r i n g & g t ; O r d e r Q u a n t i t y & l t ; / s t r i n g & g t ;  
             & l t ; / k e y & g t ;  
             & l t ; v a l u e & g t ;  
                 & l t ; i n t & g t ; 1 4 2 & l t ; / i n t & g t ;  
             & l t ; / v a l u e & g t ;  
         & l t ; / i t e m & g t ;  
         & l t ; i t e m & g t ;  
             & l t ; k e y & g t ;  
                 & l t ; s t r i n g & g t ; U n i t P r i c e & l t ; / s t r i n g & g t ;  
             & l t ; / k e y & g t ;  
             & l t ; v a l u e & g t ;  
                 & l t ; i n t & g t ; 1 1 0 & l t ; / i n t & g t ;  
             & l t ; / v a l u e & g t ;  
         & l t ; / i t e m & g t ;  
         & l t ; i t e m & g t ;  
             & l t ; k e y & g t ;  
                 & l t ; s t r i n g & g t ; E x t e n d e d A m o u n t & l t ; / s t r i n g & g t ;  
             & l t ; / k e y & g t ;  
             & l t ; v a l u e & g t ;  
                 & l t ; i n t & g t ; 1 6 2 & l t ; / i n t & g t ;  
             & l t ; / v a l u e & g t ;  
         & l t ; / i t e m & g t ;  
         & l t ; i t e m & g t ;  
             & l t ; k e y & g t ;  
                 & l t ; s t r i n g & g t ; U n i t P r i c e D i s c o u n t P c t & l t ; / s t r i n g & g t ;  
             & l t ; / k e y & g t ;  
             & l t ; v a l u e & g t ;  
                 & l t ; i n t & g t ; 1 8 3 & l t ; / i n t & g t ;  
             & l t ; / v a l u e & g t ;  
         & l t ; / i t e m & g t ;  
         & l t ; i t e m & g t ;  
             & l t ; k e y & g t ;  
                 & l t ; s t r i n g & g t ; D i s c o u n t A m o u n t & l t ; / s t r i n g & g t ;  
             & l t ; / k e y & g t ;  
             & l t ; v a l u e & g t ;  
                 & l t ; i n t & g t ; 1 5 7 & l t ; / i n t & g t ;  
             & l t ; / v a l u e & g t ;  
         & l t ; / i t e m & g t ;  
         & l t ; i t e m & g t ;  
             & l t ; k e y & g t ;  
                 & l t ; s t r i n g & g t ; P r o d u c t S t a n d a r d C o s t & l t ; / s t r i n g & g t ;  
             & l t ; / k e y & g t ;  
             & l t ; v a l u e & g t ;  
                 & l t ; i n t & g t ; 1 8 3 & l t ; / i n t & g t ;  
             & l t ; / v a l u e & g t ;  
         & l t ; / i t e m & g t ;  
         & l t ; i t e m & g t ;  
             & l t ; k e y & g t ;  
                 & l t ; s t r i n g & g t ; T o t a l P r o d u c t C o s t & l t ; / s t r i n g & g t ;  
             & l t ; / k e y & g t ;  
             & l t ; v a l u e & g t ;  
                 & l t ; i n t & g t ; 1 5 8 & l t ; / i n t & g t ;  
             & l t ; / v a l u e & g t ;  
         & l t ; / i t e m & g t ;  
         & l t ; i t e m & g t ;  
             & l t ; k e y & g t ;  
                 & l t ; s t r i n g & g t ; S a l e s A m o u n t & l t ; / s t r i n g & g t ;  
             & l t ; / k e y & g t ;  
             & l t ; v a l u e & g t ;  
                 & l t ; i n t & g t ; 1 3 5 & l t ; / i n t & g t ;  
             & l t ; / v a l u e & g t ;  
         & l t ; / i t e m & g t ;  
         & l t ; i t e m & g t ;  
             & l t ; k e y & g t ;  
                 & l t ; s t r i n g & g t ; T a x A m t & l t ; / s t r i n g & g t ;  
             & l t ; / k e y & g t ;  
             & l t ; v a l u e & g t ;  
                 & l t ; i n t & g t ; 9 9 & l t ; / i n t & g t ;  
             & l t ; / v a l u e & g t ;  
         & l t ; / i t e m & g t ;  
         & l t ; i t e m & g t ;  
             & l t ; k e y & g t ;  
                 & l t ; s t r i n g & g t ; F r e i g h t & l t ; / s t r i n g & g t ;  
             & l t ; / k e y & g t ;  
             & l t ; v a l u e & g t ;  
                 & l t ; i n t & g t ; 9 7 & l t ; / i n t & g t ;  
             & l t ; / v a l u e & g t ;  
         & l t ; / i t e m & g t ;  
         & l t ; i t e m & g t ;  
             & l t ; k e y & g t ;  
                 & l t ; s t r i n g & g t ; C a r r i e r T r a c k i n g N u m b e r & l t ; / s t r i n g & g t ;  
             & l t ; / k e y & g t ;  
             & l t ; v a l u e & g t ;  
                 & l t ; i n t & g t ; 1 9 6 & l t ; / i n t & g t ;  
             & l t ; / v a l u e & g t ;  
         & l t ; / i t e m & g t ;  
         & l t ; i t e m & g t ;  
             & l t ; k e y & g t ;  
                 & l t ; s t r i n g & g t ; C u s t o m e r P O N u m b e r & l t ; / s t r i n g & g t ;  
             & l t ; / k e y & g t ;  
             & l t ; v a l u e & g t ;  
                 & l t ; i n t & g t ; 1 8 2 & l t ; / i n t & g t ;  
             & l t ; / v a l u e & g t ;  
         & l t ; / i t e m & g t ;  
         & l t ; i t e m & g t ;  
             & l t ; k e y & g t ;  
                 & l t ; s t r i n g & g t ; R e g i o n M o n t h I D & l t ; / s t r i n g & g t ;  
             & l t ; / k e y & g t ;  
             & l t ; v a l u e & g t ;  
                 & l t ; i n t & g t ; 1 5 0 & l t ; / i n t & g t ;  
             & l t ; / v a l u e & g t ;  
         & l t ; / i t e m & g t ;  
         & l t ; i t e m & g t ;  
             & l t ; k e y & g t ;  
                 & l t ; s t r i n g & g t ; F i e l d 2 & l t ; / s t r i n g & g t ;  
             & l t ; / k e y & g t ;  
             & l t ; v a l u e & g t ;  
                 & l t ; i n t & g t ; 9 7 & l t ; / i n t & g t ;  
             & l t ; / v a l u e & g t ;  
         & l t ; / i t e m & g t ;  
     & l t ; / C o l u m n W i d t h s & g t ;  
     & l t ; C o l u m n D i s p l a y I n d e x & g t ;  
         & l t ; i t e m & g t ;  
             & l t ; k e y & g t ;  
                 & l t ; s t r i n g & g t ; P r o d u c t K e y & l t ; / s t r i n g & g t ; 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 & l t ; s t r i n g & g t ; O r d e r D a t e & l t ; / s t r i n g & g t ;  
             & l t ; / k e y & g t ;  
             & l t ; v a l u e & g t ;  
                 & l t ; i n t & g t ; 1 & l t ; / i n t & g t ;  
             & l t ; / v a l u e & g t ;  
         & l t ; / i t e m & g t ;  
         & l t ; i t e m & g t ;  
             & l t ; k e y & g t ;  
                 & l t ; s t r i n g & g t ; O r d e r D a t e K e y & l t ; / s t r i n g & g t ;  
             & l t ; / k e y & g t ;  
             & l t ; v a l u e & g t ;  
                 & l t ; i n t & g t ; 2 & l t ; / i n t & g t ;  
             & l t ; / v a l u e & g t ;  
         & l t ; / i t e m & g t ;  
         & l t ; i t e m & g t ;  
             & l t ; k e y & g t ;  
                 & l t ; s t r i n g & g t ; D u e D a t e K e y & l t ; / s t r i n g & g t ;  
             & l t ; / k e y & g t ;  
             & l t ; v a l u e & g t ;  
                 & l t ; i n t & g t ; 3 & l t ; / i n t & g t ;  
             & l t ; / v a l u e & g t ;  
         & l t ; / i t e m & g t ;  
         & l t ; i t e m & g t ;  
             & l t ; k e y & g t ;  
                 & l t ; s t r i n g & g t ; S h i p D a t e K e y & l t ; / s t r i n g & g t ;  
             & l t ; / k e y & g t ;  
             & l t ; v a l u e & g t ;  
                 & l t ; i n t & g t ; 4 & l t ; / i n t & g t ;  
             & l t ; / v a l u e & g t ;  
         & l t ; / i t e m & g t ;  
         & l t ; i t e m & g t ;  
             & l t ; k e y & g t ;  
                 & l t ; s t r i n g & g t ; C u s t o m e r K e y & l t ; / s t r i n g & g t ;  
             & l t ; / k e y & g t ;  
             & l t ; v a l u e & g t ;  
                 & l t ; i n t & g t ; 5 & l t ; / i n t & g t ;  
             & l t ; / v a l u e & g t ;  
         & l t ; / i t e m & g t ;  
         & l t ; i t e m & g t ;  
             & l t ; k e y & g t ;  
                 & l t ; s t r i n g & g t ; P r o m o t i o n K e y & l t ; / s t r i n g & g t ;  
             & l t ; / k e y & g t ;  
             & l t ; v a l u e & g t ;  
                 & l t ; i n t & g t ; 6 & l t ; / i n t & g t ;  
             & l t ; / v a l u e & g t ;  
         & l t ; / i t e m & g t ;  
         & l t ; i t e m & g t ;  
             & l t ; k e y & g t ;  
                 & l t ; s t r i n g & g t ; C u r r e n c y K e y & l t ; / s t r i n g & g t ;  
             & l t ; / k e y & g t ;  
             & l t ; v a l u e & g t ;  
                 & l t ; i n t & g t ; 7 & l t ; / i n t & g t ;  
             & l t ; / v a l u e & g t ;  
         & l t ; / i t e m & g t ;  
         & l t ; i t e m & g t ;  
             & l t ; k e y & g t ;  
                 & l t ; s t r i n g & g t ; S a l e s T e r r i t o r y K e y & l t ; / s t r i n g & g t ;  
             & l t ; / k e y & g t ;  
             & l t ; v a l u e & g t ;  
                 & l t ; i n t & g t ; 8 & l t ; / i n t & g t ;  
             & l t ; / v a l u e & g t ;  
         & l t ; / i t e m & g t ;  
         & l t ; i t e m & g t ;  
             & l t ; k e y & g t ;  
                 & l t ; s t r i n g & g t ; S a l e s O r d e r N u m b e r & l t ; / s t r i n g & g t ;  
             & l t ; / k e y & g t ;  
             & l t ; v a l u e & g t ;  
                 & l t ; i n t & g t ; 9 & l t ; / i n t & g t ;  
             & l t ; / v a l u e & g t ;  
         & l t ; / i t e m & g t ;  
         & l t ; i t e m & g t ;  
             & l t ; k e y & g t ;  
                 & l t ; s t r i n g & g t ; S a l e s O r d e r L i n e N u m b e r & l t ; / s t r i n g & g t ;  
             & l t ; / k e y & g t ;  
             & l t ; v a l u e & g t ;  
                 & l t ; i n t & g t ; 1 0 & l t ; / i n t & g t ;  
             & l t ; / v a l u e & g t ;  
         & l t ; / i t e m & g t ;  
         & l t ; i t e m & g t ;  
             & l t ; k e y & g t ;  
                 & l t ; s t r i n g & g t ; R e v i s i o n N u m b e r & l t ; / s t r i n g & g t ;  
             & l t ; / k e y & g t ;  
             & l t ; v a l u e & g t ;  
                 & l t ; i n t & g t ; 1 1 & l t ; / i n t & g t ;  
             & l t ; / v a l u e & g t ;  
         & l t ; / i t e m & g t ;  
         & l t ; i t e m & g t ;  
             & l t ; k e y & g t ;  
                 & l t ; s t r i n g & g t ; O r d e r Q u a n t i t y & l t ; / s t r i n g & g t ;  
             & l t ; / k e y & g t ;  
             & l t ; v a l u e & g t ;  
                 & l t ; i n t & g t ; 1 2 & l t ; / i n t & g t ;  
             & l t ; / v a l u e & g t ;  
         & l t ; / i t e m & g t ;  
         & l t ; i t e m & g t ;  
             & l t ; k e y & g t ;  
                 & l t ; s t r i n g & g t ; U n i t P r i c e & l t ; / s t r i n g & g t ;  
             & l t ; / k e y & g t ;  
             & l t ; v a l u e & g t ;  
                 & l t ; i n t & g t ; 1 3 & l t ; / i n t & g t ;  
             & l t ; / v a l u e & g t ;  
         & l t ; / i t e m & g t ;  
         & l t ; i t e m & g t ;  
             & l t ; k e y & g t ;  
                 & l t ; s t r i n g & g t ; E x t e n d e d A m o u n t & l t ; / s t r i n g & g t ;  
             & l t ; / k e y & g t ;  
             & l t ; v a l u e & g t ;  
                 & l t ; i n t & g t ; 1 4 & l t ; / i n t & g t ;  
             & l t ; / v a l u e & g t ;  
         & l t ; / i t e m & g t ;  
         & l t ; i t e m & g t ;  
             & l t ; k e y & g t ;  
                 & l t ; s t r i n g & g t ; U n i t P r i c e D i s c o u n t P c t & l t ; / s t r i n g & g t ;  
             & l t ; / k e y & g t ;  
             & l t ; v a l u e & g t ;  
                 & l t ; i n t & g t ; 1 5 & l t ; / i n t & g t ;  
             & l t ; / v a l u e & g t ;  
         & l t ; / i t e m & g t ;  
         & l t ; i t e m & g t ;  
             & l t ; k e y & g t ;  
                 & l t ; s t r i n g & g t ; D i s c o u n t A m o u n t & l t ; / s t r i n g & g t ;  
             & l t ; / k e y & g t ;  
             & l t ; v a l u e & g t ;  
                 & l t ; i n t & g t ; 1 6 & l t ; / i n t & g t ;  
             & l t ; / v a l u e & g t ;  
         & l t ; / i t e m & g t ;  
         & l t ; i t e m & g t ;  
             & l t ; k e y & g t ;  
                 & l t ; s t r i n g & g t ; P r o d u c t S t a n d a r d C o s t & l t ; / s t r i n g & g t ;  
             & l t ; / k e y & g t ;  
             & l t ; v a l u e & g t ;  
                 & l t ; i n t & g t ; 1 7 & l t ; / i n t & g t ;  
             & l t ; / v a l u e & g t ;  
         & l t ; / i t e m & g t ;  
         & l t ; i t e m & g t ;  
             & l t ; k e y & g t ;  
                 & l t ; s t r i n g & g t ; T o t a l P r o d u c t C o s t & l t ; / s t r i n g & g t ;  
             & l t ; / k e y & g t ;  
             & l t ; v a l u e & g t ;  
                 & l t ; i n t & g t ; 1 8 & l t ; / i n t & g t ;  
             & l t ; / v a l u e & g t ;  
         & l t ; / i t e m & g t ;  
         & l t ; i t e m & g t ;  
             & l t ; k e y & g t ;  
                 & l t ; s t r i n g & g t ; S a l e s A m o u n t & l t ; / s t r i n g & g t ;  
             & l t ; / k e y & g t ;  
             & l t ; v a l u e & g t ;  
                 & l t ; i n t & g t ; 1 9 & l t ; / i n t & g t ;  
             & l t ; / v a l u e & g t ;  
         & l t ; / i t e m & g t ;  
         & l t ; i t e m & g t ;  
             & l t ; k e y & g t ;  
                 & l t ; s t r i n g & g t ; T a x A m t & l t ; / s t r i n g & g t ;  
             & l t ; / k e y & g t ;  
             & l t ; v a l u e & g t ;  
                 & l t ; i n t & g t ; 2 0 & l t ; / i n t & g t ;  
             & l t ; / v a l u e & g t ;  
         & l t ; / i t e m & g t ;  
         & l t ; i t e m & g t ;  
             & l t ; k e y & g t ;  
                 & l t ; s t r i n g & g t ; F r e i g h t & l t ; / s t r i n g & g t ;  
             & l t ; / k e y & g t ;  
             & l t ; v a l u e & g t ;  
                 & l t ; i n t & g t ; 2 1 & l t ; / i n t & g t ;  
             & l t ; / v a l u e & g t ;  
         & l t ; / i t e m & g t ;  
         & l t ; i t e m & g t ;  
             & l t ; k e y & g t ;  
                 & l t ; s t r i n g & g t ; C a r r i e r T r a c k i n g N u m b e r & l t ; / s t r i n g & g t ;  
             & l t ; / k e y & g t ;  
             & l t ; v a l u e & g t ;  
                 & l t ; i n t & g t ; 2 2 & l t ; / i n t & g t ;  
             & l t ; / v a l u e & g t ;  
         & l t ; / i t e m & g t ;  
         & l t ; i t e m & g t ;  
             & l t ; k e y & g t ;  
                 & l t ; s t r i n g & g t ; C u s t o m e r P O N u m b e r & l t ; / s t r i n g & g t ;  
             & l t ; / k e y & g t ;  
             & l t ; v a l u e & g t ;  
                 & l t ; i n t & g t ; 2 3 & l t ; / i n t & g t ;  
             & l t ; / v a l u e & g t ;  
         & l t ; / i t e m & g t ;  
         & l t ; i t e m & g t ;  
             & l t ; k e y & g t ;  
                 & l t ; s t r i n g & g t ; R e g i o n M o n t h I D & l t ; / s t r i n g & g t ;  
             & l t ; / k e y & g t ;  
             & l t ; v a l u e & g t ;  
                 & l t ; i n t & g t ; 2 4 & l t ; / i n t & g t ;  
             & l t ; / v a l u e & g t ;  
         & l t ; / i t e m & g t ;  
         & l t ; i t e m & g t ;  
             & l t ; k e y & g t ;  
                 & l t ; s t r i n g & g t ; F i e l d 2 & l t ; / s t r i n g & g t ;  
             & l t ; / k e y & g t ;  
             & l t ; v a l u e & g t ;  
                 & l t ; i n t & g t ; 2 5 & l t ; / i n t & g t ;  
             & l t ; / v a l u e & g t ;  
         & l t ; / i t e m & g t ;  
     & l t ; / C o l u m n D i s p l a y I n d e x & g t ;  
     & l t ; C o l u m n F r o z e n   / & g t ;  
     & l t ; C o l u m n C h e c k e d & g t ;  
         & l t ; i t e m & g t ;  
             & l t ; k e y & g t ;  
                 & l t ; s t r i n g & g t ; O r d e r D a t e & l t ; / s t r i n g & g t ;  
             & l t ; / k e y & g t ;  
             & l t ; v a l u e & g t ;  
                 & l t ; b o o l e a n & g t ; t r u e & l t ; / b o o l e a n & g t ;  
             & l t ; / v a l u e & g t ;  
         & l t ; / i t e m & g t ;  
         & l t ; i t e m & g t ;  
             & l t ; k e y & g t ;  
                 & l t ; s t r i n g & g t ; O r d e r D a t e K e y & l t ; / s t r i n g & g t ; 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 & l t ; s t r i n g & g t ; D u e D a t e K e y & l t ; / s t r i n g & g t ; 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 & l t ; s t r i n g & g t ; S h i p D a t e K e y & l t ; / s t r i n g & g t ; 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 & l t ; s t r i n g & g t ; C u r r e n c y K e y & l t ; / s t r i n g & g t ; 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 & l t ; s t r i n g & g t ; R e v i s i o n N u m b e r & l t ; / s t r i n g & g t ; 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 & l t ; s t r i n g & g t ; C a r r i e r T r a c k i n g N u m b e r & l t ; / s t r i n g & g t ; 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 & l t ; s t r i n g & g t ; C u s t o m e r P O N u m b e r & l t ; / s t r i n g & g t ; 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 & l t ; s t r i n g & g t ; P r o m o t i o n K e y & l t ; / s t r i n g & g t ; 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 & l t ; s t r i n g & g t ; S a l e s T e r r i t o r y K e y & l t ; / s t r i n g & g t ;  
             & l t ; / k e y & g t ;  
             & l t ; v a l u e & g t ;  
                 & l t ; b o o l e a n & g t ; t r u e & l t ; / b o o l e a n & g t ;  
             & l t ; / v a l u e & g t ;  
         & l t ; / i t e m & g t ;  
         & l t ; i t e m & g t ;  
             & l t ; k e y & g t ;  
                 & l t ; s t r i n g & g t ; S a l e s O r d e r N u m b e r & l t ; / s t r i n g & g t ; 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 & l t ; s t r i n g & g t ; S a l e s O r d e r L i n e N u m b e r & l t ; / s t r i n g & g t ; 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 & l t ; s t r i n g & g t ; U n i t P r i c e D i s c o u n t P c t & l t ; / s t r i n g & g t ; 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 & l t ; s t r i n g & g t ; D i s c o u n t A m o u n t & l t ; / s t r i n g & g t ; 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 & l t ; s t r i n g & g t ; T o t a l P r o d u c t C o s t & l t ; / s t r i n g & g t ; 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 & l t ; s t r i n g & g t ; F r e i g h t & l t ; / s t r i n g & g t ; 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 & l t ; s t r i n g & g t ; R e g i o n M o n t h I D & l t ; / s t r i n g & g t ; 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 & l t ; s t r i n g & g t ; T a x A m t & l t ; / s t r i n g & g t ; 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 & l t ; s t r i n g & g t ; E x t e n d e d A m o u n t & l t ; / s t r i n g & g t ; 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 & l t ; s t r i n g & g t ; F i e l d 2 & l t ; / s t r i n g & g t ;  
             & l t ; / k e y & g t ;  
             & l t ; v a l u e & g t ;  
                 & l t ; b o o l e a n & g t ; t r u e & l t ; / b o o l e a n & g t ;  
             & l t ; / v a l u e & g t ;  
         & l t ; / i t e m & g t ;  
     & l t ; / C o l u m n C h e c k e d & g t ;  
     & l t ; C o l u m n F i l t e r   / & g t ;  
     & l t ; S e l e c t i o n F i l t e r   / & g t ;  
     & l t ; F i l t e r P a r a m e t e r s   / & g t ;  
     & l t ; I s S o r t D e s c e n d i n g & g t ; f a l s e & l t ; / I s S o r t D e s c e n d i n g & g t ;  
 & l t ; / T a b l e W i d g e t G r i d S e r i a l i z a t i o n & g t ; ] ] & g t ; & l t ; / A n n o t a t i o n C o n t e n t & g t ; & l t ; / G e m i n i & g t ; < / V a l u e > < / A n n o t a t i o n > < A n n o t a t i o n > < N a m e > T a b l e W i d g e t S o u r c e T a b l e < / N a m e > < / A n n o t a t i o n > < A n n o t a t i o n > < N a m e > Q u e r y E d i t o r S e r i a l i z a t i o n < / N a m e > < / A n n o t a t i o n > < A n n o t a t i o n > < N a m e > I s Q u e r y E d i t o r U s e d < / N a m e > < V a l u e > F a l s e < / V a l u e > < / A n n o t a t i o n > < / A n n o t a t i o n s > < S o u r c e   x s i : t y p e = " Q u e r y B i n d i n g " > < D a t a S o u r c e I D > 4 d c 1 b 8 c 6 - 6 8 d c - 4 2 e 6 - b 2 6 c - 7 1 a 8 4 2 e 7 c 3 1 3 < / D a t a S o u r c e I D > < Q u e r y D e f i n i t i o n > S E L E C T   [ F a c t I n t e r n e t S a l e s ] . [ P r o d u c t K e y ] , [ F a c t I n t e r n e t S a l e s ] . [ O r d e r D a t e ] , [ F a c t I n t e r n e t S a l e s ] . [ C u s t o m e r K e y ] , [ F a c t I n t e r n e t S a l e s ] . [ S a l e s T e r r i t o r y K e y ] , [ F a c t I n t e r n e t S a l e s ] . [ O r d e r Q u a n t i t y ] , [ F a c t I n t e r n e t S a l e s ] . [ U n i t P r i c e ] , [ F a c t I n t e r n e t S a l e s ] . [ P r o d u c t S t a n d a r d C o s t ] , [ F a c t I n t e r n e t S a l e s ] . [ S a l e s A m o u n t ] , [ F a c t I n t e r n e t S a l e s ] . [ F i e l d 2 ]       F R O M   [ F a c t I n t e r n e t S a l e s ] < / Q u e r y D e f i n i t i o n > < / S o u r c e > < S t o r a g e M o d e   v a l u e n s = " d d l 2 0 0 _ 2 0 0 " > I n M e m o r y < / S t o r a g e M o d e > < P r o c e s s i n g M o d e > R e g u l a r < / P r o c e s s i n g M o d e > < E r r o r C o n f i g u r a t i o n > < K e y N o t F o u n d > I g n o r e E r r o r < / K e y N o t F o u n d > < K e y D u p l i c a t e > R e p o r t A n d S t o p < / K e y D u p l i c a t e > < N u l l K e y N o t A l l o w e d > R e p o r t A n d S t o p < / N u l l K e y N o t A l l o w e d > < / E r r o r C o n f i g u r a t i o n > < P r o a c t i v e C a c h i n g > < S i l e n c e I n t e r v a l > - P T 1 S < / S i l e n c e I n t e r v a l > < L a t e n c y > - P T 1 S < / L a t e n c y > < S i l e n c e O v e r r i d e I n t e r v a l > - P T 1 S < / S i l e n c e O v e r r i d e I n t e r v a l > < F o r c e R e b u i l d I n t e r v a l > - P T 1 S < / F o r c e R e b u i l d I n t e r v a l > < S o u r c e   x s i : t y p e = " P r o a c t i v e C a c h i n g I n h e r i t e d B i n d i n g "   / > < / P r o a c t i v e C a c h i n g > < / P a r t i t i o n > < / P a r t i t i o n s > < P r o a c t i v e C a c h i n g > < S i l e n c e I n t e r v a l > - P T 1 S < / S i l e n c e I n t e r v a l > < L a t e n c y > - P T 1 S < / L a t e n c y > < S i l e n c e O v e r r i d e I n t e r v a l > - P T 1 S < / S i l e n c e O v e r r i d e I n t e r v a l > < F o r c e R e b u i l d I n t e r v a l > - P T 1 S < / F o r c e R e b u i l d I n t e r v a l > < S o u r c e   x s i : t y p e = " P r o a c t i v e C a c h i n g I n h e r i t e d B i n d i n g "   / > < / P r o a c t i v e C a c h i n g > < / M e a s u r e G r o u p > < M e a s u r e G r o u p > < I D > e a 8 e 2 2 6 b - 7 5 c d - 4 c 2 4 - a d 2 5 - b 8 2 9 9 0 6 f f e 1 e < / I D > < N a m e > P r o d u c t s < / N a m e > < M e a s u r e s > < M e a s u r e > < I D > e a 8 e 2 2 6 b - 7 5 c d - 4 c 2 4 - a d 2 5 - b 8 2 9 9 0 6 f f e 1 e < / I D > < N a m e > _ C o u n t   P r o d u c t s < / N a m e > < A g g r e g a t e F u n c t i o n > C o u n t < / A g g r e g a t e F u n c t i o n > < D a t a T y p e > B i g I n t < / D a t a T y p e > < S o u r c e > < D a t a T y p e > B i g I n t < / D a t a T y p e > < D a t a S i z e > 8 < / D a t a S i z e > < S o u r c e   x s i : t y p e = " R o w B i n d i n g " > < T a b l e I D > e a 8 e 2 2 6 b - 7 5 c d - 4 c 2 4 - a d 2 5 - b 8 2 9 9 0 6 f f e 1 e < / T a b l e I D > < / S o u r c e > < / S o u r c e > < V i s i b l e > f a l s e < / V i s i b l e > < / M e a s u r e > < / M e a s u r e s > < S t o r a g e M o d e   v a l u e n s = " d d l 2 0 0 _ 2 0 0 " > I n M e m o r y < / S t o r a g e M o d e > < E r r o r C o n f i g u r a t i o n > < K e y N o t F o u n d > I g n o r e E r r o r < / K e y N o t F o u n d > < K e y D u p l i c a t e > R e p o r t A n d S t o p < / K e y D u p l i c a t e > < N u l l K e y N o t A l l o w e d > R e p o r t A n d S t o p < / N u l l K e y N o t A l l o w e d > < / E r r o r C o n f i g u r a t i o n > < P r o c e s s i n g M o d e > R e g u l a r < / P r o c e s s i n g M o d e > < D i m e n s i o n s > < D i m e n s i o n   x s i : t y p e = " D e g e n e r a t e M e a s u r e G r o u p D i m e n s i o n " > < C u b e D i m e n s i o n I D > e a 8 e 2 2 6 b - 7 5 c d - 4 c 2 4 - a d 2 5 - b 8 2 9 9 0 6 f f e 1 e < / C u b e D i m e n s i o n I D > < A t t r i b u t e s > < A t t r i b u t e > < A t t r i b u t e I D > R o w N u m b e r < / A t t r i b u t e I D > < K e y C o l u m n s > < K e y C o l u m n > < D a t a T y p e > I n t e g e r < / D a t a T y p e > < S o u r c e   x s i : t y p e = " C o l u m n B i n d i n g " > < T a b l e I D > P r o d u c t M a s t e r < / T a b l e I D > < C o l u m n I D > R o w N u m b e r < / C o l u m n I D > < / S o u r c e > < / K e y C o l u m n > < / K e y C o l u m n s > < T y p e > G r a n u l a r i t y < / T y p e > < / A t t r i b u t e > < A t t r i b u t e > < A t t r i b u t e I D > P r o d u c t K e y < / A t t r i b u t e I D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 P r o d u c t K e y < / C o l u m n I D > < / S o u r c e > < / K e y C o l u m n > < / K e y C o l u m n s > < / A t t r i b u t e > < A t t r i b u t e > < A t t r i b u t e I D > W e i g h t U n i t M e a s u r e C o d e 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 W e i g h t U n i t M e a s u r e C o d e < / C o l u m n I D > < / S o u r c e > < / K e y C o l u m n > < / K e y C o l u m n s > < / A t t r i b u t e > < A t t r i b u t e > < A t t r i b u t e I D > S i z e U n i t M e a s u r e C o d e 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 S i z e U n i t M e a s u r e C o d e < / C o l u m n I D > < / S o u r c e > < / K e y C o l u m n > < / K e y C o l u m n s > < / A t t r i b u t e > < A t t r i b u t e > < A t t r i b u t e I D > E n g l i s h P r o d u c t N a m e 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 E n g l i s h P r o d u c t N a m e < / C o l u m n I D > < / S o u r c e > < / K e y C o l u m n > < / K e y C o l u m n s > < / A t t r i b u t e > < A t t r i b u t e > < A t t r i b u t e I D > S t a n d a r d C o s t < / A t t r i b u t e I D > < K e y C o l u m n s > < K e y C o l u m n > < D a t a T y p e > D o u b l e 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 S t a n d a r d C o s t < / C o l u m n I D > < / S o u r c e > < / K e y C o l u m n > < / K e y C o l u m n s > < / A t t r i b u t e > < A t t r i b u t e > < A t t r i b u t e I D > F i n i s h e d G o o d s F l a g < / A t t r i b u t e I D > < K e y C o l u m n s > < K e y C o l u m n > < D a t a T y p e > B o o l e a n 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 F i n i s h e d G o o d s F l a g < / C o l u m n I D > < / S o u r c e > < / K e y C o l u m n > < / K e y C o l u m n s > < / A t t r i b u t e > < A t t r i b u t e > < A t t r i b u t e I D > C o l o r 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 C o l o r < / C o l u m n I D > < / S o u r c e > < / K e y C o l u m n > < / K e y C o l u m n s > < / A t t r i b u t e > < A t t r i b u t e > < A t t r i b u t e I D > S a f e t y S t o c k L e v e l < / A t t r i b u t e I D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 S a f e t y S t o c k L e v e l < / C o l u m n I D > < / S o u r c e > < / K e y C o l u m n > < / K e y C o l u m n s > < / A t t r i b u t e > < A t t r i b u t e > < A t t r i b u t e I D > R e o r d e r P o i n t < / A t t r i b u t e I D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 R e o r d e r P o i n t < / C o l u m n I D > < / S o u r c e > < / K e y C o l u m n > < / K e y C o l u m n s > < / A t t r i b u t e > < A t t r i b u t e > < A t t r i b u t e I D > L i s t P r i c e < / A t t r i b u t e I D > < K e y C o l u m n s > < K e y C o l u m n > < D a t a T y p e > D o u b l e 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 L i s t P r i c e < / C o l u m n I D > < / S o u r c e > < / K e y C o l u m n > < / K e y C o l u m n s > < / A t t r i b u t e > < A t t r i b u t e > < A t t r i b u t e I D > S i z e 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 S i z e < / C o l u m n I D > < / S o u r c e > < / K e y C o l u m n > < / K e y C o l u m n s > < / A t t r i b u t e > < A t t r i b u t e > < A t t r i b u t e I D > S i z e R a n g e 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 S i z e R a n g e < / C o l u m n I D > < / S o u r c e > < / K e y C o l u m n > < / K e y C o l u m n s > < / A t t r i b u t e > < A t t r i b u t e > < A t t r i b u t e I D > W e i g h t < / A t t r i b u t e I D > < K e y C o l u m n s > < K e y C o l u m n > < D a t a T y p e > D o u b l e 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 W e i g h t < / C o l u m n I D > < / S o u r c e > < / K e y C o l u m n > < / K e y C o l u m n s > < / A t t r i b u t e > < A t t r i b u t e > < A t t r i b u t e I D > D a y s T o M a n u f a c t u r e < / A t t r i b u t e I D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 D a y s T o M a n u f a c t u r e < / C o l u m n I D > < / S o u r c e > < / K e y C o l u m n > < / K e y C o l u m n s > < / A t t r i b u t e > < A t t r i b u t e > < A t t r i b u t e I D > P r o d u c t L i n e 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 P r o d u c t L i n e < / C o l u m n I D > < / S o u r c e > < / K e y C o l u m n > < / K e y C o l u m n s > < / A t t r i b u t e > < A t t r i b u t e > < A t t r i b u t e I D > D e a l e r P r i c e < / A t t r i b u t e I D > < K e y C o l u m n s > < K e y C o l u m n > < D a t a T y p e > D o u b l e 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 D e a l e r P r i c e < / C o l u m n I D > < / S o u r c e > < / K e y C o l u m n > < / K e y C o l u m n s > < / A t t r i b u t e > < A t t r i b u t e > < A t t r i b u t e I D > C l a s s 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 C l a s s < / C o l u m n I D > < / S o u r c e > < / K e y C o l u m n > < / K e y C o l u m n s > < / A t t r i b u t e > < A t t r i b u t e > < A t t r i b u t e I D > S t y l e 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 S t y l e < / C o l u m n I D > < / S o u r c e > < / K e y C o l u m n > < / K e y C o l u m n s > < / A t t r i b u t e > < A t t r i b u t e > < A t t r i b u t e I D > M o d e l N a m e 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 M o d e l N a m e < / C o l u m n I D > < / S o u r c e > < / K e y C o l u m n > < / K e y C o l u m n s > < / A t t r i b u t e > < A t t r i b u t e > < A t t r i b u t e I D > E n g l i s h D e s c r i p t i o n 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 E n g l i s h D e s c r i p t i o n < / C o l u m n I D > < / S o u r c e > < / K e y C o l u m n > < / K e y C o l u m n s > < / A t t r i b u t e > < A t t r i b u t e > < A t t r i b u t e I D > S t a r t D a t e < / A t t r i b u t e I D > < K e y C o l u m n s > < K e y C o l u m n > < D a t a T y p e > D a t e 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 S t a r t D a t e < / C o l u m n I D > < / S o u r c e > < / K e y C o l u m n > < / K e y C o l u m n s > < / A t t r i b u t e > < A t t r i b u t e > < A t t r i b u t e I D > E n d D a t e < / A t t r i b u t e I D > < K e y C o l u m n s > < K e y C o l u m n > < D a t a T y p e > D a t e 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 E n d D a t e < / C o l u m n I D > < / S o u r c e > < / K e y C o l u m n > < / K e y C o l u m n s > < / A t t r i b u t e > < A t t r i b u t e > < A t t r i b u t e I D > S t a t u s 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 S t a t u s < / C o l u m n I D > < / S o u r c e > < / K e y C o l u m n > < / K e y C o l u m n s > < / A t t r i b u t e > < A t t r i b u t e > < A t t r i b u t e I D > E n g l i s h P r o d u c t S u b c a t e g o r y N a m e 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 E n g l i s h P r o d u c t S u b c a t e g o r y N a m e < / C o l u m n I D > < / S o u r c e > < / K e y C o l u m n > < / K e y C o l u m n s > < / A t t r i b u t e > < A t t r i b u t e > < A t t r i b u t e I D > E n g l i s h P r o d u c t C a t e g o r y N a m e 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 E n g l i s h P r o d u c t C a t e g o r y N a m e < / C o l u m n I D > < / S o u r c e > < / K e y C o l u m n > < / K e y C o l u m n s > < / A t t r i b u t e > < A t t r i b u t e > < A t t r i b u t e I D > C a l c u l a t e d C o l u m n 1 < / A t t r i b u t e I D > < K e y C o l u m n s > < K e y C o l u m n > < D a t a T y p e > E m p t y < / D a t a T y p e > < S o u r c e   x s i : t y p e = " d d l 2 0 0 _ 2 0 0 : E x p r e s s i o n B i n d i n g " > < E x p r e s s i o n >  
 S W I T C H   (  
         T R U E   ( ) ,  
         [ L i s t P r i c e ]   & l t ;   1 0 0 ,   " $ " ,  
         [ L i s t P r i c e ]   & l t ;   5 0 0 ,   " $ $ " ,  
         [ L i s t P r i c e ]   & l t ;   1 0 0 0 ,   " $ $ $ " ,  
         " $ $ $ $ "  
 ) < / E x p r e s s i o n > < / S o u r c e > < / K e y C o l u m n > < / K e y C o l u m n s > < / A t t r i b u t e > < / A t t r i b u t e s > < d d l 2 0 0 _ 2 0 0 : S h a r e D i m e n s i o n S t o r a g e > S h a r e d < / d d l 2 0 0 _ 2 0 0 : S h a r e D i m e n s i o n S t o r a g e > < / D i m e n s i o n > < / D i m e n s i o n s > < P a r t i t i o n s > < P a r t i t i o n > < I D > e a 8 e 2 2 6 b - 7 5 c d - 4 c 2 4 - a d 2 5 - b 8 2 9 9 0 6 f f e 1 e < / I D > < N a m e > _ C o u n t   P r o d u c t s < / N a m e > < S o u r c e   x s i : t y p e = " Q u e r y B i n d i n g " > < D a t a S o u r c e I D > 4 d c 1 b 8 c 6 - 6 8 d c - 4 2 e 6 - b 2 6 c - 7 1 a 8 4 2 e 7 c 3 1 3 < / D a t a S o u r c e I D > < Q u e r y D e f i n i t i o n > S E L E C T   [ P r o d u c t M a s t e r ] . [ P r o d u c t K e y ] , [ P r o d u c t M a s t e r ] . [ W e i g h t U n i t M e a s u r e C o d e ] , [ P r o d u c t M a s t e r ] . [ S i z e U n i t M e a s u r e C o d e ] , [ P r o d u c t M a s t e r ] . [ E n g l i s h P r o d u c t N a m e ] , [ P r o d u c t M a s t e r ] . [ S t a n d a r d C o s t ] , [ P r o d u c t M a s t e r ] . [ F i n i s h e d G o o d s F l a g ] , [ P r o d u c t M a s t e r ] . [ C o l o r ] , [ P r o d u c t M a s t e r ] . [ S a f e t y S t o c k L e v e l ] , [ P r o d u c t M a s t e r ] . [ R e o r d e r P o i n t ] , [ P r o d u c t M a s t e r ] . [ L i s t P r i c e ] , [ P r o d u c t M a s t e r ] . [ S i z e ] , [ P r o d u c t M a s t e r ] . [ S i z e R a n g e ] , [ P r o d u c t M a s t e r ] . [ W e i g h t ] , [ P r o d u c t M a s t e r ] . [ D a y s T o M a n u f a c t u r e ] , [ P r o d u c t M a s t e r ] . [ P r o d u c t L i n e ] , [ P r o d u c t M a s t e r ] . [ D e a l e r P r i c e ] , [ P r o d u c t M a s t e r ] . [ C l a s s ] , [ P r o d u c t M a s t e r ] . [ S t y l e ] , [ P r o d u c t M a s t e r ] . [ M o d e l N a m e ] , [ P r o d u c t M a s t e r ] . [ E n g l i s h D e s c r i p t i o n ] , [ P r o d u c t M a s t e r ] . [ S t a r t D a t e ] , [ P r o d u c t M a s t e r ] . [ E n d D a t e ] , [ P r o d u c t M a s t e r ] . [ S t a t u s ] , [ P r o d u c t M a s t e r ] . [ E n g l i s h P r o d u c t S u b c a t e g o r y N a m e ] , [ P r o d u c t M a s t e r ] . [ E n g l i s h P r o d u c t C a t e g o r y N a m e ]  
 	 	 F R O M   [ P r o d u c t M a s t e r ] < / Q u e r y D e f i n i t i o n > < / S o u r c e > < S t o r a g e M o d e   v a l u e n s = " d d l 2 0 0 _ 2 0 0 " > I n M e m o r y < / S t o r a g e M o d e > < P r o c e s s i n g M o d e > R e g u l a r < / P r o c e s s i n g M o d e > < E r r o r C o n f i g u r a t i o n > < K e y N o t F o u n d > I g n o r e E r r o r < / K e y N o t F o u n d > < K e y D u p l i c a t e > R e p o r t A n d S t o p < / K e y D u p l i c a t e > < N u l l K e y N o t A l l o w e d > R e p o r t A n d S t o p < / N u l l K e y N o t A l l o w e d > < / E r r o r C o n f i g u r a t i o n > < P r o a c t i v e C a c h i n g > < S i l e n c e I n t e r v a l > - P T 1 S < / S i l e n c e I n t e r v a l > < L a t e n c y > - P T 1 S < / L a t e n c y > < S i l e n c e O v e r r i d e I n t e r v a l > - P T 1 S < / S i l e n c e O v e r r i d e I n t e r v a l > < F o r c e R e b u i l d I n t e r v a l > - P T 1 S < / F o r c e R e b u i l d I n t e r v a l > < S o u r c e   x s i : t y p e = " P r o a c t i v e C a c h i n g I n h e r i t e d B i n d i n g "   / > < / P r o a c t i v e C a c h i n g > < / P a r t i t i o n > < / P a r t i t i o n s > < P r o a c t i v e C a c h i n g > < S i l e n c e I n t e r v a l > - P T 1 S < / S i l e n c e I n t e r v a l > < L a t e n c y > - P T 1 S < / L a t e n c y > < S i l e n c e O v e r r i d e I n t e r v a l > - P T 1 S < / S i l e n c e O v e r r i d e I n t e r v a l > < F o r c e R e b u i l d I n t e r v a l > - P T 1 S < / F o r c e R e b u i l d I n t e r v a l > < S o u r c e   x s i : t y p e = " P r o a c t i v e C a c h i n g I n h e r i t e d B i n d i n g "   / > < / P r o a c t i v e C a c h i n g > < / M e a s u r e G r o u p > < M e a s u r e G r o u p > < I D > D i m D a t e _ f b 1 2 9 a e e - 0 2 c c - 4 c 0 d - a 4 a f - 1 b 9 e 9 a 6 c d 9 c e < / I D > < N a m e > C a l e n d a r < / N a m e > < M e a s u r e s > < M e a s u r e > < I D > D i m D a t e _ f b 1 2 9 a e e - 0 2 c c - 4 c 0 d - a 4 a f - 1 b 9 e 9 a 6 c d 9 c e < / I D > < N a m e > _ C o u n t   C a l e n d a r < / N a m e > < A g g r e g a t e F u n c t i o n > C o u n t < / A g g r e g a t e F u n c t i o n > < D a t a T y p e > B i g I n t < / D a t a T y p e > < S o u r c e > < D a t a T y p e > B i g I n t < / D a t a T y p e > < D a t a S i z e > 8 < / D a t a S i z e > < S o u r c e   x s i : t y p e = " R o w B i n d i n g " > < T a b l e I D > D i m D a t e _ f b 1 2 9 a e e - 0 2 c c - 4 c 0 d - a 4 a f - 1 b 9 e 9 a 6 c d 9 c e < / T a b l e I D > < / S o u r c e > < / S o u r c e > < V i s i b l e > f a l s e < / V i s i b l e > < / M e a s u r e > < / M e a s u r e s > < S t o r a g e M o d e   v a l u e n s = " d d l 2 0 0 _ 2 0 0 " > I n M e m o r y < / S t o r a g e M o d e > < E r r o r C o n f i g u r a t i o n > < K e y N o t F o u n d > I g n o r e E r r o r < / K e y N o t F o u n d > < K e y D u p l i c a t e > R e p o r t A n d S t o p < / K e y D u p l i c a t e > < N u l l K e y N o t A l l o w e d > R e p o r t A n d S t o p < / N u l l K e y N o t A l l o w e d > < / E r r o r C o n f i g u r a t i o n > < P r o c e s s i n g M o d e > R e g u l a r < / P r o c e s s i n g M o d e > < D i m e n s i o n s > < D i m e n s i o n   x s i : t y p e = " D e g e n e r a t e M e a s u r e G r o u p D i m e n s i o n " > < C u b e D i m e n s i o n I D > D i m D a t e _ f b 1 2 9 a e e - 0 2 c c - 4 c 0 d - a 4 a f - 1 b 9 e 9 a 6 c d 9 c e < / C u b e D i m e n s i o n I D > < A t t r i b u t e s > < A t t r i b u t e > < A t t r i b u t e I D > R o w N u m b e r < / A t t r i b u t e I D > < K e y C o l u m n s > < K e y C o l u m n > < D a t a T y p e > I n t e g e r < / D a t a T y p e > < S o u r c e   x s i : t y p e = " C o l u m n B i n d i n g " > < T a b l e I D > D i m D a t e < / T a b l e I D > < C o l u m n I D > R o w N u m b e r < / C o l u m n I D > < / S o u r c e > < / K e y C o l u m n > < / K e y C o l u m n s > < T y p e > G r a n u l a r i t y < / T y p e > < / A t t r i b u t e > < A t t r i b u t e > < A t t r i b u t e I D > F u l l D a t e A l t e r n a t e K e y < / A t t r i b u t e I D > < K e y C o l u m n s > < K e y C o l u m n > < D a t a T y p e > D a t e 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 D i m D a t e _ f b 1 2 9 a e e - 0 2 c c - 4 c 0 d - a 4 a f - 1 b 9 e 9 a 6 c d 9 c e < / T a b l e I D > < C o l u m n I D > F u l l D a t e A l t e r n a t e K e y < / C o l u m n I D > < / S o u r c e > < / K e y C o l u m n > < / K e y C o l u m n s > < / A t t r i b u t e > < A t t r i b u t e > < A t t r i b u t e I D > D a y N u m b e r O f W e e k < / A t t r i b u t e I D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 D i m D a t e _ f b 1 2 9 a e e - 0 2 c c - 4 c 0 d - a 4 a f - 1 b 9 e 9 a 6 c d 9 c e < / T a b l e I D > < C o l u m n I D > D a y N u m b e r O f W e e k < / C o l u m n I D > < / S o u r c e > < / K e y C o l u m n > < / K e y C o l u m n s > < / A t t r i b u t e > < A t t r i b u t e > < A t t r i b u t e I D > E n g l i s h D a y N a m e O f W e e k 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 D i m D a t e _ f b 1 2 9 a e e - 0 2 c c - 4 c 0 d - a 4 a f - 1 b 9 e 9 a 6 c d 9 c e < / T a b l e I D > < C o l u m n I D > E n g l i s h D a y N a m e O f W e e k < / C o l u m n I D > < / S o u r c e > < / K e y C o l u m n > < / K e y C o l u m n s > < / A t t r i b u t e > < A t t r i b u t e > < A t t r i b u t e I D > D a y N u m b e r O f M o n t h < / A t t r i b u t e I D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 D i m D a t e _ f b 1 2 9 a e e - 0 2 c c - 4 c 0 d - a 4 a f - 1 b 9 e 9 a 6 c d 9 c e < / T a b l e I D > < C o l u m n I D > D a y N u m b e r O f M o n t h < / C o l u m n I D > < / S o u r c e > < / K e y C o l u m n > < / K e y C o l u m n s > < / A t t r i b u t e > < A t t r i b u t e > < A t t r i b u t e I D > D a y N u m b e r O f Y e a r < / A t t r i b u t e I D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 D i m D a t e _ f b 1 2 9 a e e - 0 2 c c - 4 c 0 d - a 4 a f - 1 b 9 e 9 a 6 c d 9 c e < / T a b l e I D > < C o l u m n I D > D a y N u m b e r O f Y e a r < / C o l u m n I D > < / S o u r c e > < / K e y C o l u m n > < / K e y C o l u m n s > < / A t t r i b u t e > < A t t r i b u t e > < A t t r i b u t e I D > W e e k N u m b e r O f Y e a r < / A t t r i b u t e I D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 D i m D a t e _ f b 1 2 9 a e e - 0 2 c c - 4 c 0 d - a 4 a f - 1 b 9 e 9 a 6 c d 9 c e < / T a b l e I D > < C o l u m n I D > W e e k N u m b e r O f Y e a r < / C o l u m n I D > < / S o u r c e > < / K e y C o l u m n > < / K e y C o l u m n s > < / A t t r i b u t e > < A t t r i b u t e > < A t t r i b u t e I D > E n g l i s h M o n t h N a m e 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 D i m D a t e _ f b 1 2 9 a e e - 0 2 c c - 4 c 0 d - a 4 a f - 1 b 9 e 9 a 6 c d 9 c e < / T a b l e I D > < C o l u m n I D > E n g l i s h M o n t h N a m e < / C o l u m n I D > < / S o u r c e > < / K e y C o l u m n > < / K e y C o l u m n s > < / A t t r i b u t e > < A t t r i b u t e > < A t t r i b u t e I D > M o n t h N u m b e r O f Y e a r < / A t t r i b u t e I D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 D i m D a t e _ f b 1 2 9 a e e - 0 2 c c - 4 c 0 d - a 4 a f - 1 b 9 e 9 a 6 c d 9 c e < / T a b l e I D > < C o l u m n I D > M o n t h N u m b e r O f Y e a r < / C o l u m n I D > < / S o u r c e > < / K e y C o l u m n > < / K e y C o l u m n s > < / A t t r i b u t e > < A t t r i b u t e > < A t t r i b u t e I D > C a l e n d a r Q u a r t e r < / A t t r i b u t e I D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 D i m D a t e _ f b 1 2 9 a e e - 0 2 c c - 4 c 0 d - a 4 a f - 1 b 9 e 9 a 6 c d 9 c e < / T a b l e I D > < C o l u m n I D > C a l e n d a r Q u a r t e r < / C o l u m n I D > < / S o u r c e > < / K e y C o l u m n > < / K e y C o l u m n s > < / A t t r i b u t e > < A t t r i b u t e > < A t t r i b u t e I D > C a l e n d a r Y e a r < / A t t r i b u t e I D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 D i m D a t e _ f b 1 2 9 a e e - 0 2 c c - 4 c 0 d - a 4 a f - 1 b 9 e 9 a 6 c d 9 c e < / T a b l e I D > < C o l u m n I D > C a l e n d a r Y e a r < / C o l u m n I D > < / S o u r c e > < / K e y C o l u m n > < / K e y C o l u m n s > < / A t t r i b u t e > < A t t r i b u t e > < A t t r i b u t e I D > C a l e n d a r S e m e s t e r < / A t t r i b u t e I D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 D i m D a t e _ f b 1 2 9 a e e - 0 2 c c - 4 c 0 d - a 4 a f - 1 b 9 e 9 a 6 c d 9 c e < / T a b l e I D > < C o l u m n I D > C a l e n d a r S e m e s t e r < / C o l u m n I D > < / S o u r c e > < / K e y C o l u m n > < / K e y C o l u m n s > < / A t t r i b u t e > < A t t r i b u t e > < A t t r i b u t e I D > F i s c a l Q u a r t e r < / A t t r i b u t e I D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 D i m D a t e _ f b 1 2 9 a e e - 0 2 c c - 4 c 0 d - a 4 a f - 1 b 9 e 9 a 6 c d 9 c e < / T a b l e I D > < C o l u m n I D > F i s c a l Q u a r t e r < / C o l u m n I D > < / S o u r c e > < / K e y C o l u m n > < / K e y C o l u m n s > < / A t t r i b u t e > < A t t r i b u t e > < A t t r i b u t e I D > F i s c a l Y e a r < / A t t r i b u t e I D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 D i m D a t e _ f b 1 2 9 a e e - 0 2 c c - 4 c 0 d - a 4 a f - 1 b 9 e 9 a 6 c d 9 c e < / T a b l e I D > < C o l u m n I D > F i s c a l Y e a r < / C o l u m n I D > < / S o u r c e > < / K e y C o l u m n > < / K e y C o l u m n s > < / A t t r i b u t e > < A t t r i b u t e > < A t t r i b u t e I D > F i s c a l S e m e s t e r < / A t t r i b u t e I D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 D i m D a t e _ f b 1 2 9 a e e - 0 2 c c - 4 c 0 d - a 4 a f - 1 b 9 e 9 a 6 c d 9 c e < / T a b l e I D > < C o l u m n I D > F i s c a l S e m e s t e r < / C o l u m n I D > < / S o u r c e > < / K e y C o l u m n > < / K e y C o l u m n s > < / A t t r i b u t e > < / A t t r i b u t e s > < d d l 2 0 0 _ 2 0 0 : S h a r e D i m e n s i o n S t o r a g e > S h a r e d < / d d l 2 0 0 _ 2 0 0 : S h a r e D i m e n s i o n S t o r a g e > < / D i m e n s i o n > < / D i m e n s i o n s > < P a r t i t i o n s > < P a r t i t i o n > < I D > D i m D a t e _ f b 1 2 9 a e e - 0 2 c c - 4 c 0 d - a 4 a f - 1 b 9 e 9 a 6 c d 9 c e < / I D > < N a m e > D i m D a t e < / N a m e > < A n n o t a t i o n s > < A n n o t a t i o n > < N a m e > I s Q u e r y E d i t o r U s e d < / N a m e > < V a l u e > F a l s e < / V a l u e > < / A n n o t a t i o n > < A n n o t a t i o n > < N a m e > Q u e r y E d i t o r S e r i a l i z a t i o n < / N a m e > < / A n n o t a t i o n > < A n n o t a t i o n > < N a m e > T a b l e W i d g e t S e r i a l i z a t i o n < / N a m e > < V a l u e > & l t ; ? x m l   v e r s i o n = " 1 . 0 "   e n c o d i n g = " U T F - 1 6 " ? & g t ; & l t ; G e m i n i   x m l n s = " T a b l e W i d g e t S e r i a l i z a t i o n " & g t ; & l t ; A n n o t a t i o n C o n t e n t & g t ; & l t ; ! [ C D A T A [ & l t ; ? x m l   v e r s i o n = " 1 . 0 " ? & g t ;  
 & l t ; T a b l e W i d g e t G r i d S e r i a l i z a t i o n   x m l n s : x s d = " h t t p : / / w w w . w 3 . o r g / 2 0 0 1 / X M L S c h e m a "   x m l n s : x s i = " h t t p : / / w w w . w 3 . o r g / 2 0 0 1 / X M L S c h e m a - i n s t a n c e " & g t ;  
     & l t ; C o l u m n S u g g e s t e d T y p e   / & g t ;  
     & l t ; C o l u m n F o r m a t   / & g t ;  
     & l t ; C o l u m n A c c u r a c y   / & g t ;  
     & l t ; C o l u m n C u r r e n c y S y m b o l   / & g t ;  
     & l t ; C o l u m n P o s i t i v e P a t t e r n   / & g t ;  
     & l t ; C o l u m n N e g a t i v e P a t t e r n   / & g t ;  
     & l t ; C o l u m n W i d t h s & g t ;  
         & l t ; i t e m & g t ;  
             & l t ; k e y & g t ;  
                 & l t ; s t r i n g & g t ; D a t e K e y & l t ; / s t r i n g & g t ;  
             & l t ; / k e y & g t ;  
             & l t ; v a l u e & g t ;  
                 & l t ; i n t & g t ; 1 1 1 & l t ; / i n t & g t ;  
             & l t ; / v a l u e & g t ;  
         & l t ; / i t e m & g t ;  
         & l t ; i t e m & g t ;  
             & l t ; k e y & g t ;  
                 & l t ; s t r i n g & g t ; F u l l D a t e A l t e r n a t e K e y & l t ; / s t r i n g & g t ;  
             & l t ; / k e y & g t ;  
             & l t ; v a l u e & g t ;  
                 & l t ; i n t & g t ; 1 9 3 & l t ; / i n t & g t ;  
             & l t ; / v a l u e & g t ;  
         & l t ; / i t e m & g t ;  
         & l t ; i t e m & g t ;  
             & l t ; k e y & g t ;  
                 & l t ; s t r i n g & g t ; D a y N u m b e r O f W e e k & l t ; / s t r i n g & g t ;  
             & l t ; / k e y & g t ;  
             & l t ; v a l u e & g t ;  
                 & l t ; i n t & g t ; 1 8 3 & l t ; / i n t & g t ;  
             & l t ; / v a l u e & g t ;  
         & l t ; / i t e m & g t ;  
         & l t ; i t e m & g t ;  
             & l t ; k e y & g t ;  
                 & l t ; s t r i n g & g t ; E n g l i s h D a y N a m e O f W e e k & l t ; / s t r i n g & g t ;  
             & l t ; / k e y & g t ;  
             & l t ; v a l u e & g t ;  
                 & l t ; i n t & g t ; 2 1 3 & l t ; / i n t & g t ;  
             & l t ; / v a l u e & g t ;  
         & l t ; / i t e m & g t ;  
         & l t ; i t e m & g t ;  
             & l t ; k e y & g t ;  
                 & l t ; s t r i n g & g t ; S p a n i s h D a y N a m e O f W e e k & l t ; / s t r i n g & g t ;  
             & l t ; / k e y & g t ;  
             & l t ; v a l u e & g t ;  
                 & l t ; i n t & g t ; 2 1 7 & l t ; / i n t & g t ;  
             & l t ; / v a l u e & g t ;  
         & l t ; / i t e m & g t ;  
         & l t ; i t e m & g t ;  
             & l t ; k e y & g t ;  
                 & l t ; s t r i n g & g t ; F r e n c h D a y N a m e O f W e e k & l t ; / s t r i n g & g t ;  
             & l t ; / k e y & g t ;  
             & l t ; v a l u e & g t ;  
                 & l t ; i n t & g t ; 2 1 1 & l t ; / i n t & g t ;  
             & l t ; / v a l u e & g t ;  
         & l t ; / i t e m & g t ;  
         & l t ; i t e m & g t ;  
             & l t ; k e y & g t ;  
                 & l t ; s t r i n g & g t ; D a y N u m b e r O f M o n t h & l t ; / s t r i n g & g t ;  
             & l t ; / k e y & g t ;  
             & l t ; v a l u e & g t ;  
                 & l t ; i n t & g t ; 1 8 9 & l t ; / i n t & g t ;  
             & l t ; / v a l u e & g t ;  
         & l t ; / i t e m & g t ;  
         & l t ; i t e m & g t ;  
             & l t ; k e y & g t ;  
                 & l t ; s t r i n g & g t ; D a y N u m b e r O f Y e a r & l t ; / s t r i n g & g t ;  
             & l t ; / k e y & g t ;  
             & l t ; v a l u e & g t ;  
                 & l t ; i n t & g t ; 1 7 4 & l t ; / i n t & g t ;  
             & l t ; / v a l u e & g t ;  
         & l t ; / i t e m & g t ;  
         & l t ; i t e m & g t ;  
             & l t ; k e y & g t ;  
                 & l t ; s t r i n g & g t ; W e e k N u m b e r O f Y e a r & l t ; / s t r i n g & g t ;  
             & l t ; / k e y & g t ;  
             & l t ; v a l u e & g t ;  
                 & l t ; i n t & g t ; 1 8 6 & l t ; / i n t & g t ;  
             & l t ; / v a l u e & g t ;  
         & l t ; / i t e m & g t ;  
         & l t ; i t e m & g t ;  
             & l t ; k e y & g t ;  
                 & l t ; s t r i n g & g t ; E n g l i s h M o n t h N a m e & l t ; / s t r i n g & g t ;  
             & l t ; / k e y & g t ;  
             & l t ; v a l u e & g t ;  
                 & l t ; i n t & g t ; 1 8 1 & l t ; / i n t & g t ;  
             & l t ; / v a l u e & g t ;  
         & l t ; / i t e m & g t ;  
         & l t ; i t e m & g t ;  
             & l t ; k e y & g t ;  
                 & l t ; s t r i n g & g t ; S p a n i s h M o n t h N a m e & l t ; / s t r i n g & g t ;  
             & l t ; / k e y & g t ;  
             & l t ; v a l u e & g t ;  
                 & l t ; i n t & g t ; 1 8 5 & l t ; / i n t & g t ;  
             & l t ; / v a l u e & g t ;  
         & l t ; / i t e m & g t ;  
         & l t ; i t e m & g t ;  
             & l t ; k e y & g t ;  
                 & l t ; s t r i n g & g t ; F r e n c h M o n t h N a m e & l t ; / s t r i n g & g t ;  
             & l t ; / k e y & g t ;  
             & l t ; v a l u e & g t ;  
                 & l t ; i n t & g t ; 1 7 9 & l t ; / i n t & g t ;  
             & l t ; / v a l u e & g t ;  
         & l t ; / i t e m & g t ;  
         & l t ; i t e m & g t ;  
             & l t ; k e y & g t ;  
                 & l t ; s t r i n g & g t ; M o n t h N u m b e r O f Y e a r & l t ; / s t r i n g & g t ;  
             & l t ; / k e y & g t ;  
             & l t ; v a l u e & g t ;  
                 & l t ; i n t & g t ; 1 9 2 & l t ; / i n t & g t ;  
             & l t ; / v a l u e & g t ;  
         & l t ; / i t e m & g t ;  
         & l t ; i t e m & g t ;  
             & l t ; k e y & g t ;  
                 & l t ; s t r i n g & g t ; C a l e n d a r Q u a r t e r & l t ; / s t r i n g & g t ;  
             & l t ; / k e y & g t ;  
             & l t ; v a l u e & g t ;  
                 & l t ; i n t & g t ; 1 6 2 & l t ; / i n t & g t ;  
             & l t ; / v a l u e & g t ;  
         & l t ; / i t e m & g t ;  
         & l t ; i t e m & g t ;  
             & l t ; k e y & g t ;  
                 & l t ; s t r i n g & g t ; C a l e n d a r Y e a r & l t ; / s t r i n g & g t ;  
             & l t ; / k e y & g t ;  
             & l t ; v a l u e & g t ;  
                 & l t ; i n t & g t ; 1 4 0 & l t ; / i n t & g t ;  
             & l t ; / v a l u e & g t ;  
         & l t ; / i t e m & g t ;  
         & l t ; i t e m & g t ;  
             & l t ; k e y & g t ;  
                 & l t ; s t r i n g & g t ; C a l e n d a r S e m e s t e r & l t ; / s t r i n g & g t ;  
             & l t ; / k e y & g t ;  
             & l t ; v a l u e & g t ;  
                 & l t ; i n t & g t ; 1 7 3 & l t ; / i n t & g t ;  
             & l t ; / v a l u e & g t ;  
         & l t ; / i t e m & g t ;  
         & l t ; i t e m & g t ;  
             & l t ; k e y & g t ;  
                 & l t ; s t r i n g & g t ; F i s c a l Q u a r t e r & l t ; / s t r i n g & g t ;  
             & l t ; / k e y & g t ;  
             & l t ; v a l u e & g t ;  
                 & l t ; i n t & g t ; 1 4 1 & l t ; / i n t & g t ;  
             & l t ; / v a l u e & g t ;  
         & l t ; / i t e m & g t ;  
         & l t ; i t e m & g t ;  
             & l t ; k e y & g t ;  
                 & l t ; s t r i n g & g t ; F i s c a l Y e a r & l t ; / s t r i n g & g t ;  
             & l t ; / k e y & g t ;  
             & l t ; v a l u e & g t ;  
                 & l t ; i n t & g t ; 1 1 9 & l t ; / i n t & g t ;  
             & l t ; / v a l u e & g t ;  
         & l t ; / i t e m & g t ;  
         & l t ; i t e m & g t ;  
             & l t ; k e y & g t ;  
                 & l t ; s t r i n g & g t ; F i s c a l S e m e s t e r & l t ; / s t r i n g & g t ;  
             & l t ; / k e y & g t ;  
             & l t ; v a l u e & g t ;  
                 & l t ; i n t & g t ; 1 5 2 & l t ; / i n t & g t ;  
             & l t ; / v a l u e & g t ;  
         & l t ; / i t e m & g t ;  
     & l t ; / C o l u m n W i d t h s & g t ;  
     & l t ; C o l u m n D i s p l a y I n d e x & g t ;  
         & l t ; i t e m & g t ;  
             & l t ; k e y & g t ;  
                 & l t ; s t r i n g & g t ; D a t e K e y & l t ; / s t r i n g & g t ; 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 & l t ; s t r i n g & g t ; F u l l D a t e A l t e r n a t e K e y & l t ; / s t r i n g & g t ;  
             & l t ; / k e y & g t ;  
             & l t ; v a l u e & g t ;  
                 & l t ; i n t & g t ; 1 & l t ; / i n t & g t ;  
             & l t ; / v a l u e & g t ;  
         & l t ; / i t e m & g t ;  
         & l t ; i t e m & g t ;  
             & l t ; k e y & g t ;  
                 & l t ; s t r i n g & g t ; D a y N u m b e r O f W e e k & l t ; / s t r i n g & g t ;  
             & l t ; / k e y & g t ;  
             & l t ; v a l u e & g t ;  
                 & l t ; i n t & g t ; 2 & l t ; / i n t & g t ;  
             & l t ; / v a l u e & g t ;  
         & l t ; / i t e m & g t ;  
         & l t ; i t e m & g t ;  
             & l t ; k e y & g t ;  
                 & l t ; s t r i n g & g t ; E n g l i s h D a y N a m e O f W e e k & l t ; / s t r i n g & g t ;  
             & l t ; / k e y & g t ;  
             & l t ; v a l u e & g t ;  
                 & l t ; i n t & g t ; 3 & l t ; / i n t & g t ;  
             & l t ; / v a l u e & g t ;  
         & l t ; / i t e m & g t ;  
         & l t ; i t e m & g t ;  
             & l t ; k e y & g t ;  
                 & l t ; s t r i n g & g t ; S p a n i s h D a y N a m e O f W e e k & l t ; / s t r i n g & g t ;  
             & l t ; / k e y & g t ;  
             & l t ; v a l u e & g t ;  
                 & l t ; i n t & g t ; 4 & l t ; / i n t & g t ;  
             & l t ; / v a l u e & g t ;  
         & l t ; / i t e m & g t ;  
         & l t ; i t e m & g t ;  
             & l t ; k e y & g t ;  
                 & l t ; s t r i n g & g t ; F r e n c h D a y N a m e O f W e e k & l t ; / s t r i n g & g t ;  
             & l t ; / k e y & g t ;  
             & l t ; v a l u e & g t ;  
                 & l t ; i n t & g t ; 5 & l t ; / i n t & g t ;  
             & l t ; / v a l u e & g t ;  
         & l t ; / i t e m & g t ;  
         & l t ; i t e m & g t ;  
             & l t ; k e y & g t ;  
                 & l t ; s t r i n g & g t ; D a y N u m b e r O f M o n t h & l t ; / s t r i n g & g t ;  
             & l t ; / k e y & g t ;  
             & l t ; v a l u e & g t ;  
                 & l t ; i n t & g t ; 6 & l t ; / i n t & g t ;  
             & l t ; / v a l u e & g t ;  
         & l t ; / i t e m & g t ;  
         & l t ; i t e m & g t ;  
             & l t ; k e y & g t ;  
                 & l t ; s t r i n g & g t ; D a y N u m b e r O f Y e a r & l t ; / s t r i n g & g t ;  
             & l t ; / k e y & g t ;  
             & l t ; v a l u e & g t ;  
                 & l t ; i n t & g t ; 7 & l t ; / i n t & g t ;  
             & l t ; / v a l u e & g t ;  
         & l t ; / i t e m & g t ;  
         & l t ; i t e m & g t ;  
             & l t ; k e y & g t ;  
                 & l t ; s t r i n g & g t ; W e e k N u m b e r O f Y e a r & l t ; / s t r i n g & g t ;  
             & l t ; / k e y & g t ;  
             & l t ; v a l u e & g t ;  
                 & l t ; i n t & g t ; 8 & l t ; / i n t & g t ;  
             & l t ; / v a l u e & g t ;  
         & l t ; / i t e m & g t ;  
         & l t ; i t e m & g t ;  
             & l t ; k e y & g t ;  
                 & l t ; s t r i n g & g t ; E n g l i s h M o n t h N a m e & l t ; / s t r i n g & g t ;  
             & l t ; / k e y & g t ;  
             & l t ; v a l u e & g t ;  
                 & l t ; i n t & g t ; 9 & l t ; / i n t & g t ;  
             & l t ; / v a l u e & g t ;  
         & l t ; / i t e m & g t ;  
         & l t ; i t e m & g t ;  
             & l t ; k e y & g t ;  
                 & l t ; s t r i n g & g t ; S p a n i s h M o n t h N a m e & l t ; / s t r i n g & g t ;  
             & l t ; / k e y & g t ;  
             & l t ; v a l u e & g t ;  
                 & l t ; i n t & g t ; 1 0 & l t ; / i n t & g t ;  
             & l t ; / v a l u e & g t ;  
         & l t ; / i t e m & g t ;  
         & l t ; i t e m & g t ;  
             & l t ; k e y & g t ;  
                 & l t ; s t r i n g & g t ; F r e n c h M o n t h N a m e & l t ; / s t r i n g & g t ;  
             & l t ; / k e y & g t ;  
             & l t ; v a l u e & g t ;  
                 & l t ; i n t & g t ; 1 1 & l t ; / i n t & g t ;  
             & l t ; / v a l u e & g t ;  
         & l t ; / i t e m & g t ;  
         & l t ; i t e m & g t ;  
             & l t ; k e y & g t ;  
                 & l t ; s t r i n g & g t ; M o n t h N u m b e r O f Y e a r & l t ; / s t r i n g & g t ;  
             & l t ; / k e y & g t ;  
             & l t ; v a l u e & g t ;  
                 & l t ; i n t & g t ; 1 2 & l t ; / i n t & g t ;  
             & l t ; / v a l u e & g t ;  
         & l t ; / i t e m & g t ;  
         & l t ; i t e m & g t ;  
             & l t ; k e y & g t ;  
                 & l t ; s t r i n g & g t ; C a l e n d a r Q u a r t e r & l t ; / s t r i n g & g t ;  
             & l t ; / k e y & g t ;  
             & l t ; v a l u e & g t ;  
                 & l t ; i n t & g t ; 1 3 & l t ; / i n t & g t ;  
             & l t ; / v a l u e & g t ;  
         & l t ; / i t e m & g t ;  
         & l t ; i t e m & g t ;  
             & l t ; k e y & g t ;  
                 & l t ; s t r i n g & g t ; C a l e n d a r Y e a r & l t ; / s t r i n g & g t ;  
             & l t ; / k e y & g t ;  
             & l t ; v a l u e & g t ;  
                 & l t ; i n t & g t ; 1 4 & l t ; / i n t & g t ;  
             & l t ; / v a l u e & g t ;  
         & l t ; / i t e m & g t ;  
         & l t ; i t e m & g t ;  
             & l t ; k e y & g t ;  
                 & l t ; s t r i n g & g t ; C a l e n d a r S e m e s t e r & l t ; / s t r i n g & g t ;  
             & l t ; / k e y & g t ;  
             & l t ; v a l u e & g t ;  
                 & l t ; i n t & g t ; 1 5 & l t ; / i n t & g t ;  
             & l t ; / v a l u e & g t ;  
         & l t ; / i t e m & g t ;  
         & l t ; i t e m & g t ;  
             & l t ; k e y & g t ;  
                 & l t ; s t r i n g & g t ; F i s c a l Q u a r t e r & l t ; / s t r i n g & g t ;  
             & l t ; / k e y & g t ;  
             & l t ; v a l u e & g t ;  
                 & l t ; i n t & g t ; 1 6 & l t ; / i n t & g t ;  
             & l t ; / v a l u e & g t ;  
         & l t ; / i t e m & g t ;  
         & l t ; i t e m & g t ;  
             & l t ; k e y & g t ;  
                 & l t ; s t r i n g & g t ; F i s c a l Y e a r & l t ; / s t r i n g & g t ;  
             & l t ; / k e y & g t ;  
             & l t ; v a l u e & g t ;  
                 & l t ; i n t & g t ; 1 7 & l t ; / i n t & g t ;  
             & l t ; / v a l u e & g t ;  
         & l t ; / i t e m & g t ;  
         & l t ; i t e m & g t ;  
             & l t ; k e y & g t ;  
                 & l t ; s t r i n g & g t ; F i s c a l S e m e s t e r & l t ; / s t r i n g & g t ;  
             & l t ; / k e y & g t ;  
             & l t ; v a l u e & g t ;  
                 & l t ; i n t & g t ; 1 8 & l t ; / i n t & g t ;  
             & l t ; / v a l u e & g t ;  
         & l t ; / i t e m & g t ;  
     & l t ; / C o l u m n D i s p l a y I n d e x & g t ;  
     & l t ; C o l u m n F r o z e n   / & g t ;  
     & l t ; C o l u m n C h e c k e d & g t ;  
         & l t ; i t e m & g t ;  
             & l t ; k e y & g t ;  
                 & l t ; s t r i n g & g t ; D a t e K e y & l t ; / s t r i n g & g t ; 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 & l t ; s t r i n g & g t ; S p a n i s h D a y N a m e O f W e e k & l t ; / s t r i n g & g t ; 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 & l t ; s t r i n g & g t ; F r e n c h D a y N a m e O f W e e k & l t ; / s t r i n g & g t ; 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 & l t ; s t r i n g & g t ; S p a n i s h M o n t h N a m e & l t ; / s t r i n g & g t ; 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 & l t ; s t r i n g & g t ; F r e n c h M o n t h N a m e & l t ; / s t r i n g & g t ; 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 & l t ; / C o l u m n C h e c k e d & g t ;  
     & l t ; C o l u m n F i l t e r   / & g t ;  
     & l t ; S e l e c t i o n F i l t e r   / & g t ;  
     & l t ; F i l t e r P a r a m e t e r s   / & g t ;  
     & l t ; I s S o r t D e s c e n d i n g & g t ; f a l s e & l t ; / I s S o r t D e s c e n d i n g & g t ;  
 & l t ; / T a b l e W i d g e t G r i d S e r i a l i z a t i o n & g t ; ] ] & g t ; & l t ; / A n n o t a t i o n C o n t e n t & g t ; & l t ; / G e m i n i & g t ; < / V a l u e > < / A n n o t a t i o n > < / A n n o t a t i o n s > < S o u r c e   x s i : t y p e = " Q u e r y B i n d i n g " > < D a t a S o u r c e I D > 4 d c 1 b 8 c 6 - 6 8 d c - 4 2 e 6 - b 2 6 c - 7 1 a 8 4 2 e 7 c 3 1 3 < / D a t a S o u r c e I D > < Q u e r y D e f i n i t i o n > S E L E C T   [ D i m D a t e ] . [ F u l l D a t e A l t e r n a t e K e y ] , [ D i m D a t e ] . [ D a y N u m b e r O f W e e k ] , [ D i m D a t e ] . [ E n g l i s h D a y N a m e O f W e e k ] , [ D i m D a t e ] . [ D a y N u m b e r O f M o n t h ] , [ D i m D a t e ] . [ D a y N u m b e r O f Y e a r ] , [ D i m D a t e ] . [ W e e k N u m b e r O f Y e a r ] , [ D i m D a t e ] . [ E n g l i s h M o n t h N a m e ] , [ D i m D a t e ] . [ M o n t h N u m b e r O f Y e a r ] , [ D i m D a t e ] . [ C a l e n d a r Q u a r t e r ] , [ D i m D a t e ] . [ C a l e n d a r Y e a r ] , [ D i m D a t e ] . [ C a l e n d a r S e m e s t e r ] , [ D i m D a t e ] . [ F i s c a l Q u a r t e r ] , [ D i m D a t e ] . [ F i s c a l Y e a r ] , [ D i m D a t e ] . [ F i s c a l S e m e s t e r ]       F R O M   [ D i m D a t e ] < / Q u e r y D e f i n i t i o n > < / S o u r c e > < S t o r a g e M o d e   v a l u e n s = " d d l 2 0 0 _ 2 0 0 " > I n M e m o r y < / S t o r a g e M o d e > < P r o c e s s i n g M o d e > R e g u l a r < / P r o c e s s i n g M o d e > < E r r o r C o n f i g u r a t i o n > < K e y N o t F o u n d > I g n o r e E r r o r < / K e y N o t F o u n d > < K e y D u p l i c a t e > R e p o r t A n d S t o p < / K e y D u p l i c a t e > < N u l l K e y N o t A l l o w e d > R e p o r t A n d S t o p < / N u l l K e y N o t A l l o w e d > < / E r r o r C o n f i g u r a t i o n > < P r o a c t i v e C a c h i n g > < S i l e n c e I n t e r v a l > - P T 1 S < / S i l e n c e I n t e r v a l > < L a t e n c y > - P T 1 S < / L a t e n c y > < S i l e n c e O v e r r i d e I n t e r v a l > - P T 1 S < / S i l e n c e O v e r r i d e I n t e r v a l > < F o r c e R e b u i l d I n t e r v a l > - P T 1 S < / F o r c e R e b u i l d I n t e r v a l > < S o u r c e   x s i : t y p e = " P r o a c t i v e C a c h i n g I n h e r i t e d B i n d i n g "   / > < / P r o a c t i v e C a c h i n g > < / P a r t i t i o n > < / P a r t i t i o n s > < P r o a c t i v e C a c h i n g > < S i l e n c e I n t e r v a l > - P T 1 S < / S i l e n c e I n t e r v a l > < L a t e n c y > - P T 1 S < / L a t e n c y > < S i l e n c e O v e r r i d e I n t e r v a l > - P T 1 S < / S i l e n c e O v e r r i d e I n t e r v a l > < F o r c e R e b u i l d I n t e r v a l > - P T 1 S < / F o r c e R e b u i l d I n t e r v a l > < S o u r c e   x s i : t y p e = " P r o a c t i v e C a c h i n g I n h e r i t e d B i n d i n g "   / > < / P r o a c t i v e C a c h i n g > < / M e a s u r e G r o u p > < M e a s u r e G r o u p > < I D > T a b l e < / I D > < N a m e > E x c h   R a t e s < / N a m e > < M e a s u r e s > < M e a s u r e > < I D > T a b l e < / I D > < N a m e > _ C o u n t   E x c h   R a t e s < / N a m e > < A g g r e g a t e F u n c t i o n > C o u n t < / A g g r e g a t e F u n c t i o n > < D a t a T y p e > B i g I n t < / D a t a T y p e > < S o u r c e > < D a t a T y p e > B i g I n t < / D a t a T y p e > < D a t a S i z e > 8 < / D a t a S i z e > < S o u r c e   x s i : t y p e = " R o w B i n d i n g " > < T a b l e I D > T a b l e I D < / T a b l e I D > < / S o u r c e > < / S o u r c e > < V i s i b l e > f a l s e < / V i s i b l e > < / M e a s u r e > < / M e a s u r e s > < S t o r a g e M o d e   v a l u e n s = " d d l 2 0 0 _ 2 0 0 " > I n M e m o r y < / S t o r a g e M o d e > < E r r o r C o n f i g u r a t i o n > < K e y N o t F o u n d > I g n o r e E r r o r < / K e y N o t F o u n d > < K e y D u p l i c a t e > R e p o r t A n d S t o p < / K e y D u p l i c a t e > < N u l l K e y N o t A l l o w e d > R e p o r t A n d S t o p < / N u l l K e y N o t A l l o w e d > < / E r r o r C o n f i g u r a t i o n > < P r o c e s s i n g M o d e > R e g u l a r < / P r o c e s s i n g M o d e > < D i m e n s i o n s > < D i m e n s i o n   x s i : t y p e = " D e g e n e r a t e M e a s u r e G r o u p D i m e n s i o n " > < C u b e D i m e n s i o n I D > T a b l e < / C u b e D i m e n s i o n I D > < A t t r i b u t e s > < A t t r i b u t e > < A t t r i b u t e I D > U S D   p e r   E U R < / A t t r i b u t e I D > < K e y C o l u m n s > < K e y C o l u m n > < D a t a T y p e > C u r r e n c y < / D a t a T y p e > < N u l l P r o c e s s i n g > P r e s e r v e < / N u l l P r o c e s s i n g > < / K e y C o l u m n > < / K e y C o l u m n s > < / A t t r i b u t e > < A t t r i b u t e > < A t t r i b u t e I D > R o w N u m b e r < / A t t r i b u t e I D > < K e y C o l u m n s > < K e y C o l u m n > < D a t a T y p e > I n t e g e r < / D a t a T y p e > < S o u r c e   x s i : t y p e = " C o l u m n B i n d i n g " > < T a b l e I D > T a b l e < / T a b l e I D > < C o l u m n I D > R o w N u m b e r < / C o l u m n I D > < / S o u r c e > < / K e y C o l u m n > < / K e y C o l u m n s > < T y p e > G r a n u l a r i t y < / T y p e > < / A t t r i b u t e > < / A t t r i b u t e s > < d d l 2 0 0 _ 2 0 0 : S h a r e D i m e n s i o n S t o r a g e > S h a r e d < / d d l 2 0 0 _ 2 0 0 : S h a r e D i m e n s i o n S t o r a g e > < / D i m e n s i o n > < / D i m e n s i o n s > < P a r t i t i o n s > < P a r t i t i o n > < I D > T a b l e < / I D > < N a m e > T a b l e < / N a m e > < S t o r a g e M o d e   v a l u e n s = " d d l 2 0 0 _ 2 0 0 " > I n M e m o r y < / S t o r a g e M o d e > < P r o c e s s i n g M o d e > R e g u l a r < / P r o c e s s i n g M o d e > < P r o a c t i v e C a c h i n g > < S i l e n c e I n t e r v a l > - P T 1 S < / S i l e n c e I n t e r v a l > < L a t e n c y > - P T 1 S < / L a t e n c y > < S i l e n c e O v e r r i d e I n t e r v a l > - P T 1 S < / S i l e n c e O v e r r i d e I n t e r v a l > < F o r c e R e b u i l d I n t e r v a l > - P T 1 S < / F o r c e R e b u i l d I n t e r v a l > < S o u r c e   x s i : t y p e = " P r o a c t i v e C a c h i n g I n h e r i t e d B i n d i n g "   / > < / P r o a c t i v e C a c h i n g > < / P a r t i t i o n > < / P a r t i t i o n s > < P r o a c t i v e C a c h i n g > < S i l e n c e I n t e r v a l > - P T 1 S < / S i l e n c e I n t e r v a l > < L a t e n c y > - P T 1 S < / L a t e n c y > < S i l e n c e O v e r r i d e I n t e r v a l > - P T 1 S < / S i l e n c e O v e r r i d e I n t e r v a l > < F o r c e R e b u i l d I n t e r v a l > - P T 1 S < / F o r c e R e b u i l d I n t e r v a l > < S o u r c e   x s i : t y p e = " P r o a c t i v e C a c h i n g I n h e r i t e d B i n d i n g "   / > < / P r o a c t i v e C a c h i n g > < / M e a s u r e G r o u p > < M e a s u r e G r o u p > < I D > M i n L i s t P r i c e < / I D > < N a m e > M i n L i s t P r i c e < / N a m e > < M e a s u r e s > < M e a s u r e > < I D > M i n L i s t P r i c e < / I D > < N a m e > _ C o u n t   M i n L i s t P r i c e < / N a m e > < A g g r e g a t e F u n c t i o n > C o u n t < / A g g r e g a t e F u n c t i o n > < D a t a T y p e > B i g I n t < / D a t a T y p e > < S o u r c e > < D a t a T y p e > B i g I n t < / D a t a T y p e > < D a t a S i z e > 8 < / D a t a S i z e > < S o u r c e   x s i : t y p e = " R o w B i n d i n g " > < T a b l e I D > T a b l e I D < / T a b l e I D > < / S o u r c e > < / S o u r c e > < V i s i b l e > f a l s e < / V i s i b l e > < / M e a s u r e > < / M e a s u r e s > < S t o r a g e M o d e   v a l u e n s = " d d l 2 0 0 _ 2 0 0 " > I n M e m o r y < / S t o r a g e M o d e > < E r r o r C o n f i g u r a t i o n > < K e y N o t F o u n d > I g n o r e E r r o r < / K e y N o t F o u n d > < K e y D u p l i c a t e > R e p o r t A n d S t o p < / K e y D u p l i c a t e > < N u l l K e y N o t A l l o w e d > R e p o r t A n d S t o p < / N u l l K e y N o t A l l o w e d > < / E r r o r C o n f i g u r a t i o n > < P r o c e s s i n g M o d e > R e g u l a r < / P r o c e s s i n g M o d e > < D i m e n s i o n s > < D i m e n s i o n   x s i : t y p e = " D e g e n e r a t e M e a s u r e G r o u p D i m e n s i o n " > < C u b e D i m e n s i o n I D > M i n L i s t P r i c e < / C u b e D i m e n s i o n I D > < A t t r i b u t e s > < A t t r i b u t e > < A t t r i b u t e I D > M i n L i s t P r i c e < / A t t r i b u t e I D > < K e y C o l u m n s > < K e y C o l u m n > < D a t a T y p e > C u r r e n c y < / D a t a T y p e > < N u l l P r o c e s s i n g > P r e s e r v e < / N u l l P r o c e s s i n g > < / K e y C o l u m n > < / K e y C o l u m n s > < / A t t r i b u t e > < A t t r i b u t e > < A t t r i b u t e I D > R o w N u m b e r < / A t t r i b u t e I D > < K e y C o l u m n s > < K e y C o l u m n > < D a t a T y p e > I n t e g e r < / D a t a T y p e > < S o u r c e   x s i : t y p e = " C o l u m n B i n d i n g " > < T a b l e I D > M i n L i s t P r i c e < / T a b l e I D > < C o l u m n I D > R o w N u m b e r < / C o l u m n I D > < / S o u r c e > < / K e y C o l u m n > < / K e y C o l u m n s > < T y p e > G r a n u l a r i t y < / T y p e > < / A t t r i b u t e > < / A t t r i b u t e s > < d d l 2 0 0 _ 2 0 0 : S h a r e D i m e n s i o n S t o r a g e > S h a r e d < / d d l 2 0 0 _ 2 0 0 : S h a r e D i m e n s i o n S t o r a g e > < / D i m e n s i o n > < / D i m e n s i o n s > < P a r t i t i o n s > < P a r t i t i o n > < I D > M i n L i s t P r i c e < / I D > < N a m e > M i n L i s t P r i c e < / N a m e > < S t o r a g e M o d e   v a l u e n s = " d d l 2 0 0 _ 2 0 0 " > I n M e m o r y < / S t o r a g e M o d e > < P r o c e s s i n g M o d e > R e g u l a r < / P r o c e s s i n g M o d e > < P r o a c t i v e C a c h i n g > < S i l e n c e I n t e r v a l > - P T 1 S < / S i l e n c e I n t e r v a l > < L a t e n c y > - P T 1 S < / L a t e n c y > < S i l e n c e O v e r r i d e I n t e r v a l > - P T 1 S < / S i l e n c e O v e r r i d e I n t e r v a l > < F o r c e R e b u i l d I n t e r v a l > - P T 1 S < / F o r c e R e b u i l d I n t e r v a l > < S o u r c e   x s i : t y p e = " P r o a c t i v e C a c h i n g I n h e r i t e d B i n d i n g "   / > < / P r o a c t i v e C a c h i n g > < / P a r t i t i o n > < / P a r t i t i o n s > < P r o a c t i v e C a c h i n g > < S i l e n c e I n t e r v a l > - P T 1 S < / S i l e n c e I n t e r v a l > < L a t e n c y > - P T 1 S < / L a t e n c y > < S i l e n c e O v e r r i d e I n t e r v a l > - P T 1 S < / S i l e n c e O v e r r i d e I n t e r v a l > < F o r c e R e b u i l d I n t e r v a l > - P T 1 S < / F o r c e R e b u i l d I n t e r v a l > < S o u r c e   x s i : t y p e = " P r o a c t i v e C a c h i n g I n h e r i t e d B i n d i n g "   / > < / P r o a c t i v e C a c h i n g > < / M e a s u r e G r o u p > < M e a s u r e G r o u p > < I D > P r i c e T i e r s < / I D > < N a m e > P r i c e T i e r s < / N a m e > < M e a s u r e s > < M e a s u r e > < I D > P r i c e T i e r s < / I D > < N a m e > _ C o u n t   P r i c e T i e r s < / N a m e > < A g g r e g a t e F u n c t i o n > C o u n t < / A g g r e g a t e F u n c t i o n > < D a t a T y p e > B i g I n t < / D a t a T y p e > < S o u r c e > < D a t a T y p e > B i g I n t < / D a t a T y p e > < D a t a S i z e > 8 < / D a t a S i z e > < S o u r c e   x s i : t y p e = " R o w B i n d i n g " > < T a b l e I D > T a b l e I D < / T a b l e I D > < / S o u r c e > < / S o u r c e > < V i s i b l e > f a l s e < / V i s i b l e > < / M e a s u r e > < / M e a s u r e s > < S t o r a g e M o d e   v a l u e n s = " d d l 2 0 0 _ 2 0 0 " > I n M e m o r y < / S t o r a g e M o d e > < E r r o r C o n f i g u r a t i o n > < K e y N o t F o u n d > I g n o r e E r r o r < / K e y N o t F o u n d > < K e y D u p l i c a t e > R e p o r t A n d S t o p < / K e y D u p l i c a t e > < N u l l K e y N o t A l l o w e d > R e p o r t A n d S t o p < / N u l l K e y N o t A l l o w e d > < / E r r o r C o n f i g u r a t i o n > < P r o c e s s i n g M o d e > R e g u l a r < / P r o c e s s i n g M o d e > < D i m e n s i o n s > < D i m e n s i o n   x s i : t y p e = " D e g e n e r a t e M e a s u r e G r o u p D i m e n s i o n " > < C u b e D i m e n s i o n I D > P r i c e T i e r s < / C u b e D i m e n s i o n I D > < A t t r i b u t e s > < A t t r i b u t e > < A t t r i b u t e I D > R a n g e N a m e < / A t t r i b u t e I D > < K e y C o l u m n s > < K e y C o l u m n > < D a t a T y p e > W C h a r < / D a t a T y p e > < N u l l P r o c e s s i n g > P r e s e r v e < / N u l l P r o c e s s i n g > < / K e y C o l u m n > < / K e y C o l u m n s > < / A t t r i b u t e > < A t t r i b u t e > < A t t r i b u t e I D > M i n P r i c e < / A t t r i b u t e I D > < K e y C o l u m n s > < K e y C o l u m n > < D a t a T y p e > B i g I n t < / D a t a T y p e > < N u l l P r o c e s s i n g > P r e s e r v e < / N u l l P r o c e s s i n g > < / K e y C o l u m n > < / K e y C o l u m n s > < / A t t r i b u t e > < A t t r i b u t e > < A t t r i b u t e I D > M a x P r i c e < / A t t r i b u t e I D > < K e y C o l u m n s > < K e y C o l u m n > < D a t a T y p e > B i g I n t < / D a t a T y p e > < N u l l P r o c e s s i n g > P r e s e r v e < / N u l l P r o c e s s i n g > < / K e y C o l u m n > < / K e y C o l u m n s > < / A t t r i b u t e > < A t t r i b u t e > < A t t r i b u t e I D > R o w N u m b e r < / A t t r i b u t e I D > < K e y C o l u m n s > < K e y C o l u m n > < D a t a T y p e > I n t e g e r < / D a t a T y p e > < S o u r c e   x s i : t y p e = " C o l u m n B i n d i n g " > < T a b l e I D > P r i c e T i e r s < / T a b l e I D > < C o l u m n I D > R o w N u m b e r < / C o l u m n I D > < / S o u r c e > < / K e y C o l u m n > < / K e y C o l u m n s > < T y p e > G r a n u l a r i t y < / T y p e > < / A t t r i b u t e > < A t t r i b u t e > < A t t r i b u t e I D > C a l c u l a t e d C o l u m n 1 < / A t t r i b u t e I D > < K e y C o l u m n s > < K e y C o l u m n > < D a t a T y p e > E m p t y < / D a t a T y p e > < S o u r c e   x s i : t y p e = " d d l 2 0 0 _ 2 0 0 : E x p r e s s i o n B i n d i n g " > < E x p r e s s i o n > ( [ M a x P r i c e ] - [ M i n P r i c e ] ) / 2 < / E x p r e s s i o n > < / S o u r c e > < / K e y C o l u m n > < / K e y C o l u m n s > < / A t t r i b u t e > < / A t t r i b u t e s > < d d l 2 0 0 _ 2 0 0 : S h a r e D i m e n s i o n S t o r a g e > S h a r e d < / d d l 2 0 0 _ 2 0 0 : S h a r e D i m e n s i o n S t o r a g e > < / D i m e n s i o n > < / D i m e n s i o n s > < P a r t i t i o n s > < P a r t i t i o n > < I D > P r i c e T i e r s < / I D > < N a m e > P r i c e T i e r s < / N a m e > < S t o r a g e M o d e   v a l u e n s = " d d l 2 0 0 _ 2 0 0 " > I n M e m o r y < / S t o r a g e M o d e > < P r o c e s s i n g M o d e > R e g u l a r < / P r o c e s s i n g M o d e > < P r o a c t i v e C a c h i n g > < S i l e n c e I n t e r v a l > - P T 1 S < / S i l e n c e I n t e r v a l > < L a t e n c y > - P T 1 S < / L a t e n c y > < S i l e n c e O v e r r i d e I n t e r v a l > - P T 1 S < / S i l e n c e O v e r r i d e I n t e r v a l > < F o r c e R e b u i l d I n t e r v a l > - P T 1 S < / F o r c e R e b u i l d I n t e r v a l > < S o u r c e   x s i : t y p e = " P r o a c t i v e C a c h i n g I n h e r i t e d B i n d i n g "   / > < / P r o a c t i v e C a c h i n g > < / P a r t i t i o n > < / P a r t i t i o n s > < P r o a c t i v e C a c h i n g > < S i l e n c e I n t e r v a l > - P T 1 S < / S i l e n c e I n t e r v a l > < L a t e n c y > - P T 1 S < / L a t e n c y > < S i l e n c e O v e r r i d e I n t e r v a l > - P T 1 S < / S i l e n c e O v e r r i d e I n t e r v a l > < F o r c e R e b u i l d I n t e r v a l > - P T 1 S < / F o r c e R e b u i l d I n t e r v a l > < S o u r c e   x s i : t y p e = " P r o a c t i v e C a c h i n g I n h e r i t e d B i n d i n g "   / > < / P r o a c t i v e C a c h i n g > < / M e a s u r e G r o u p > < M e a s u r e G r o u p > < I D > D i m S a l e s T e r r i t o r y _ b c 0 d 4 f 2 6 - 0 3 e 5 - 4 1 6 3 - 8 8 e b - 3 6 6 7 d a e 0 1 9 f 4 < / I D > < N a m e > S a l e s T e r r i t o r y < / N a m e > < M e a s u r e s > < M e a s u r e > < I D > D i m S a l e s T e r r i t o r y _ b c 0 d 4 f 2 6 - 0 3 e 5 - 4 1 6 3 - 8 8 e b - 3 6 6 7 d a e 0 1 9 f 4 < / I D > < N a m e > _ C o u n t   S a l e s T e r r i t o r y < / N a m e > < A g g r e g a t e F u n c t i o n > C o u n t < / A g g r e g a t e F u n c t i o n > < D a t a T y p e > B i g I n t < / D a t a T y p e > < S o u r c e > < D a t a T y p e > B i g I n t < / D a t a T y p e > < D a t a S i z e > 8 < / D a t a S i z e > < S o u r c e   x s i : t y p e = " R o w B i n d i n g " > < T a b l e I D > D i m S a l e s T e r r i t o r y _ b c 0 d 4 f 2 6 - 0 3 e 5 - 4 1 6 3 - 8 8 e b - 3 6 6 7 d a e 0 1 9 f 4 < / T a b l e I D > < / S o u r c e > < / S o u r c e > < V i s i b l e > f a l s e < / V i s i b l e > < / M e a s u r e > < / M e a s u r e s > < S t o r a g e M o d e   v a l u e n s = " d d l 2 0 0 _ 2 0 0 " > I n M e m o r y < / S t o r a g e M o d e > < E r r o r C o n f i g u r a t i o n > < K e y N o t F o u n d > I g n o r e E r r o r < / K e y N o t F o u n d > < K e y D u p l i c a t e > R e p o r t A n d S t o p < / K e y D u p l i c a t e > < N u l l K e y N o t A l l o w e d > R e p o r t A n d S t o p < / N u l l K e y N o t A l l o w e d > < / E r r o r C o n f i g u r a t i o n > < P r o c e s s i n g M o d e > R e g u l a r < / P r o c e s s i n g M o d e > < D i m e n s i o n s > < D i m e n s i o n   x s i : t y p e = " D e g e n e r a t e M e a s u r e G r o u p D i m e n s i o n " > < C u b e D i m e n s i o n I D > D i m S a l e s T e r r i t o r y _ b c 0 d 4 f 2 6 - 0 3 e 5 - 4 1 6 3 - 8 8 e b - 3 6 6 7 d a e 0 1 9 f 4 < / C u b e D i m e n s i o n I D > < A t t r i b u t e s > < A t t r i b u t e > < A t t r i b u t e I D > R o w N u m b e r < / A t t r i b u t e I D > < K e y C o l u m n s > < K e y C o l u m n > < D a t a T y p e > I n t e g e r < / D a t a T y p e > < S o u r c e   x s i : t y p e = " C o l u m n B i n d i n g " > < T a b l e I D > D i m S a l e s T e r r i t o r y < / T a b l e I D > < C o l u m n I D > R o w N u m b e r < / C o l u m n I D > < / S o u r c e > < / K e y C o l u m n > < / K e y C o l u m n s > < T y p e > G r a n u l a r i t y < / T y p e > < / A t t r i b u t e > < A t t r i b u t e > < A t t r i b u t e I D > S a l e s T e r r i t o r y K e y < / A t t r i b u t e I D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 D i m S a l e s T e r r i t o r y _ b c 0 d 4 f 2 6 - 0 3 e 5 - 4 1 6 3 - 8 8 e b - 3 6 6 7 d a e 0 1 9 f 4 < / T a b l e I D > < C o l u m n I D > S a l e s T e r r i t o r y K e y < / C o l u m n I D > < / S o u r c e > < / K e y C o l u m n > < / K e y C o l u m n s > < / A t t r i b u t e > < A t t r i b u t e > < A t t r i b u t e I D > S a l e s T e r r i t o r y A l t e r n a t e K e y < / A t t r i b u t e I D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 D i m S a l e s T e r r i t o r y _ b c 0 d 4 f 2 6 - 0 3 e 5 - 4 1 6 3 - 8 8 e b - 3 6 6 7 d a e 0 1 9 f 4 < / T a b l e I D > < C o l u m n I D > S a l e s T e r r i t o r y A l t e r n a t e K e y < / C o l u m n I D > < / S o u r c e > < / K e y C o l u m n > < / K e y C o l u m n s > < / A t t r i b u t e > < A t t r i b u t e > < A t t r i b u t e I D > S a l e s T e r r i t o r y R e g i o n 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 D i m S a l e s T e r r i t o r y _ b c 0 d 4 f 2 6 - 0 3 e 5 - 4 1 6 3 - 8 8 e b - 3 6 6 7 d a e 0 1 9 f 4 < / T a b l e I D > < C o l u m n I D > S a l e s T e r r i t o r y R e g i o n < / C o l u m n I D > < / S o u r c e > < / K e y C o l u m n > < / K e y C o l u m n s > < / A t t r i b u t e > < A t t r i b u t e > < A t t r i b u t e I D > S a l e s T e r r i t o r y C o u n t r y 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 D i m S a l e s T e r r i t o r y _ b c 0 d 4 f 2 6 - 0 3 e 5 - 4 1 6 3 - 8 8 e b - 3 6 6 7 d a e 0 1 9 f 4 < / T a b l e I D > < C o l u m n I D > S a l e s T e r r i t o r y C o u n t r y < / C o l u m n I D > < / S o u r c e > < / K e y C o l u m n > < / K e y C o l u m n s > < / A t t r i b u t e > < A t t r i b u t e > < A t t r i b u t e I D > S a l e s T e r r i t o r y G r o u p 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 D i m S a l e s T e r r i t o r y _ b c 0 d 4 f 2 6 - 0 3 e 5 - 4 1 6 3 - 8 8 e b - 3 6 6 7 d a e 0 1 9 f 4 < / T a b l e I D > < C o l u m n I D > S a l e s T e r r i t o r y G r o u p < / C o l u m n I D > < / S o u r c e > < / K e y C o l u m n > < / K e y C o l u m n s > < / A t t r i b u t e > < A t t r i b u t e > < A t t r i b u t e I D > C a l c u l a t e d C o l u m n 1 < / A t t r i b u t e I D > < K e y C o l u m n s > < K e y C o l u m n > < D a t a T y p e > E m p t y < / D a t a T y p e > < S o u r c e   x s i : t y p e = " d d l 2 0 0 _ 2 0 0 : E x p r e s s i o n B i n d i n g " > < E x p r e s s i o n >  
 S W I T C H   (  
         [ C o u n t r y ] ,  
         " U n i t e d   S t a t e s " ,   " N o r t h   A m e r i c a " ,  
         " C a n a d a " ,   " N o r t h   A m e r i c a " ,  
         " F r a n c e " ,   " E u r o p e " ,  
         " G e r m a n y " ,   " E u r o p e " ,  
         " U n i t e d   K i n g d o m " ,   " E u r o p e " ,  
         " R e s t   o f   t h e   W o r l d "  
 ) < / E x p r e s s i o n > < / S o u r c e > < / K e y C o l u m n > < / K e y C o l u m n s > < / A t t r i b u t e > < / A t t r i b u t e s > < d d l 2 0 0 _ 2 0 0 : S h a r e D i m e n s i o n S t o r a g e > S h a r e d < / d d l 2 0 0 _ 2 0 0 : S h a r e D i m e n s i o n S t o r a g e > < / D i m e n s i o n > < / D i m e n s i o n s > < P a r t i t i o n s > < P a r t i t i o n > < I D > D i m S a l e s T e r r i t o r y _ b c 0 d 4 f 2 6 - 0 3 e 5 - 4 1 6 3 - 8 8 e b - 3 6 6 7 d a e 0 1 9 f 4 < / I D > < N a m e > D i m S a l e s T e r r i t o r y < / N a m e > < A n n o t a t i o n s > < A n n o t a t i o n > < N a m e > I s Q u e r y E d i t o r U s e d < / N a m e > < V a l u e > F a l s e < / V a l u e > < / A n n o t a t i o n > < A n n o t a t i o n > < N a m e > Q u e r y E d i t o r S e r i a l i z a t i o n < / N a m e > < / A n n o t a t i o n > < A n n o t a t i o n > < N a m e > T a b l e W i d g e t S e r i a l i z a t i o n < / N a m e > < / A n n o t a t i o n > < / A n n o t a t i o n s > < S o u r c e   x s i : t y p e = " Q u e r y B i n d i n g " > < D a t a S o u r c e I D > 4 d c 1 b 8 c 6 - 6 8 d c - 4 2 e 6 - b 2 6 c - 7 1 a 8 4 2 e 7 c 3 1 3 < / D a t a S o u r c e I D > < Q u e r y D e f i n i t i o n > S E L E C T   [ D i m S a l e s T e r r i t o r y ] . *       F R O M   [ D i m S a l e s T e r r i t o r y ] < / Q u e r y D e f i n i t i o n > < / S o u r c e > < S t o r a g e M o d e   v a l u e n s = " d d l 2 0 0 _ 2 0 0 " > I n M e m o r y < / S t o r a g e M o d e > < P r o c e s s i n g M o d e > R e g u l a r < / P r o c e s s i n g M o d e > < E r r o r C o n f i g u r a t i o n > < K e y N o t F o u n d > I g n o r e E r r o r < / K e y N o t F o u n d > < K e y D u p l i c a t e > R e p o r t A n d S t o p < / K e y D u p l i c a t e > < N u l l K e y N o t A l l o w e d > R e p o r t A n d S t o p < / N u l l K e y N o t A l l o w e d > < / E r r o r C o n f i g u r a t i o n > < P r o a c t i v e C a c h i n g > < S i l e n c e I n t e r v a l > - P T 1 S < / S i l e n c e I n t e r v a l > < L a t e n c y > - P T 1 S < / L a t e n c y > < S i l e n c e O v e r r i d e I n t e r v a l > - P T 1 S < / S i l e n c e O v e r r i d e I n t e r v a l > < F o r c e R e b u i l d I n t e r v a l > - P T 1 S < / F o r c e R e b u i l d I n t e r v a l > < S o u r c e   x s i : t y p e = " P r o a c t i v e C a c h i n g I n h e r i t e d B i n d i n g "   / > < / P r o a c t i v e C a c h i n g > < / P a r t i t i o n > < / P a r t i t i o n s > < P r o a c t i v e C a c h i n g > < S i l e n c e I n t e r v a l > - P T 1 S < / S i l e n c e I n t e r v a l > < L a t e n c y > - P T 1 S < / L a t e n c y > < S i l e n c e O v e r r i d e I n t e r v a l > - P T 1 S < / S i l e n c e O v e r r i d e I n t e r v a l > < F o r c e R e b u i l d I n t e r v a l > - P T 1 S < / F o r c e R e b u i l d I n t e r v a l > < S o u r c e   x s i : t y p e = " P r o a c t i v e C a c h i n g I n h e r i t e d B i n d i n g "   / > < / P r o a c t i v e C a c h i n g > < / M e a s u r e G r o u p > < / M e a s u r e G r o u p s > < S o u r c e > < D a t a S o u r c e V i e w I D > S a n d b o x < / D a t a S o u r c e V i e w I D > < / S o u r c e > < M d x S c r i p t s > < M d x S c r i p t > < I D > M d x S c r i p t < / I D > < N a m e > M d x S c r i p t < / N a m e > < C o m m a n d s > < C o m m a n d > < T e x t > C A L C U L A T E ;    
 C R E A T E   M E M B E R   C U R R E N T C U B E . M e a s u r e s . [ _ _ N o   m e a s u r e s   d e f i n e d ]   A S   1 ;    
 A L T E R   C U B E   C U R R E N T C U B E   U P D A T E   D I M E N S I O N   M e a s u r e s ,   D e f a u l t _ M e m b e r   =   [ _ _ N o   m e a s u r e s   d e f i n e d ] ;   < / T e x t > < / C o m m a n d > < C o m m a n d > < T e x t > - - - - - - - - - - - - - - - - - - - - - - - - - - - - - - - - - - - - - - - - - - - - - - - - - - - - - - - - - -  
 - -   P o w e r P i v o t   m e a s u r e s   c o m m a n d   ( d o   n o t   m o d i f y   m a n u a l l y )   - -  
 - - - - - - - - - - - - - - - - - - - - - - - - - - - - - - - - - - - - - - - - - - - - - - - - - - - - - - - - - -  
  
  
 C R E A T E   M E A S U R E   ' S a l e s ' [ T o t a l   S a l e s ] = S U M ( S a l e s [ S a l e s A m t ] ) ;  
 C R E A T E   M E A S U R E   ' S a l e s ' [ S u m   o f   S a l e s A m t ] = S U M ( ' S a l e s ' [ S a l e s A m t ] ) ;  
 C R E A T E   M E A S U R E   ' S a l e s ' [ P r o f i t ] = S U M ( S a l e s [ M a r g i n ] )   *   1 . 1 ;  
 C R E A T E   M E A S U R E   ' S a l e s ' [ P r o f i t   P c t ] = [ P r o f i t ]   /   [ T o t a l   S a l e s ] ;  
 C R E A T E   M E A S U R E   ' S a l e s ' [ D a y s   S e l l i n g ] = D I S T I N C T C O U N T ( S a l e s [ O r d e r D a t e ] ) ;  
 C R E A T E   M E A S U R E   ' S a l e s ' [ T r a n s a c t i o n s ] = C O U N T R O W S ( S a l e s ) ;  
 C R E A T E   M E A S U R E   ' S a l e s ' [ S a l e s   p e r   T r a n s a c t i o n ] = [ T o t a l   S a l e s ]   /   [ T r a n s a c t i o n s ] ;  
 C R E A T E   M E A S U R E   ' S a l e s ' [ S a l e s   p e r   D a y ] = [ T o t a l   S a l e s ]   /   [ D a y s   S e l l i n g ] ;  
 C R E A T E   M E A S U R E   ' S a l e s ' [ 2 0 0 2   S a l e s ] = C A L C U L A T E ( [ T o t a l   S a l e s ] ,   S a l e s [ Y e a r ] = 2 0 0 2 ) ;  
 C R E A T E   M E A S U R E   ' S a l e s ' [ A c t i v e   C u s t o m e r s ] = D I S T I N C T C O U N T ( S a l e s [ C u s t o m e r K e y ] ) ;  
 C R E A T E   M E A S U R E   ' S a l e s ' [ C u s t o m e r   G r o w t h   S i n c e   2 0 0 1 ] = ( [ A c t i v e   C u s t o m e r s ] - [ 2 0 0 1   C u s t o m e r s ] ) / [ 2 0 0 1   C u s t o m e r s ] ;  
 C R E A T E   M E A S U R E   ' S a l e s ' [ 2 0 0 1   C u s t o m e r s ] = C A L C U L A T E ( [ A c t i v e   C u s t o m e r s ] ,   S a l e s [ Y e a r ] = 2 0 0 1 ) ;  
 C R E A T E   M E A S U R E   ' S a l e s ' [ N o r m a l   S a l e s ] = C A L C U L A T E ( [ T o t a l   S a l e s ] ,   S a l e s [ T r a n s T y p e ] = 1 ) ;  
 C R E A T E   M E A S U R E   ' S a l e s ' [ P r o m o   S a l e s ] = C A L C U L A T E ( [ T o t a l   S a l e s ] ,   S a l e s [ T r a n s T y p e ] = 3 ) ;  
 C R E A T E   M E A S U R E   ' S a l e s ' [ R e f u n d s ] = C A L C U L A T E ( [ T o t a l   S a l e s ] ,   S a l e s [ T r a n s T y p e ] = 2 ) * - 1 ;  
 C R E A T E   M E A S U R E   ' S a l e s ' [ N e t   S a l e s ] = [ N o r m a l   S a l e s ] + [ P r o m o   S a l e s ] + [ R e f u n d s ] ;  
 C R E A T E   M E A S U R E   ' S a l e s ' [ P c t   S a l e s   o n   P r o m o ] = [ P r o m o   S a l e s ]   /   ( [ N o r m a l   S a l e s ]   +   [ P r o m o   S a l e s ] ) ;  
 C R E A T E   M E A S U R E   ' S a l e s ' [ A l l   M o n t h   N e t   S a l e s ] = C A L C U L A T E ( [ N e t   S a l e s ] ,   A L L ( S a l e s [ M o n t h N u m ] ) ) ;  
 C R E A T E   M E A S U R E   ' S a l e s ' [ P c t   o f   A l l   M o n t h   N e t   S a l e s ] = [ N e t   S a l e s ]   /   [ A l l   M o n t h   N e t   S a l e s ] ;  
 C R E A T E   M E A S U R E   ' S a l e s ' [ N e t   S a l e s   -   A l l   P r o d u c t s ] = C A L C U L A T E ( [ N e t   S a l e s ] ,   A L L ( S a l e s [ P r o d u c t K e y ] ) ) ;  
 C R E A T E   M E A S U R E   ' S a l e s ' [ S e l e c t e d   P r o d u c t s   P c t ] = [ N e t   S a l e s ]   /   [ N e t   S a l e s   -   A l l   P r o d u c t s ] ;  
 C R E A T E   M E A S U R E   ' S a l e s ' [ N e t   S a l e s   f o r   A l l   S e l e c t e d   M o n t h s ] = C A L C U L A T E ( [ N e t   S a l e s ] ,   A L L S E L E C T E D ( S a l e s [ M o n t h N u m ] ) ) ;  
 C R E A T E   M E A S U R E   ' S a l e s ' [ P c t   o f   A l l   S e l e c t e d   M o n t h s   N e t   S a l e s ] = [ N e t   S a l e s ]   /   [ N e t   S a l e s   f o r   A l l   S e l e c t e d   M o n t h s ] ;  
 C R E A T E   M E A S U R E   ' S a l e s ' [ A l l   v s   R e l a t i o n s h i p   T e s t ] = C A L C U L A T E ( [ T r a n s a c t i o n s ] ,   A L L ( S a l e s [ P r o d u c t K e y ] ) ) ;  
 C R E A T E   M E A S U R E   ' S a l e s ' [ S a l e s   t o   P a r e n t s ] = C A L C U L A T E ( [ T o t a l   S a l e s ] ,   C u s t o m e r s [ N u m b e r C h i l d r e n A t H o m e ] & g t ; 0 ) ;  
 C R E A T E   M E A S U R E   ' E x c h   R a t e s ' [ E U R U S D ] = M A X ( ' E x c h   R a t e s ' [ U S D   p e r   E U R ] ) ;  
 C R E A T E   M E A S U R E   ' S a l e s ' [ N e t   S a l e s   -   E U R ] = [ N e t   S a l e s ]   /   [ E U R U S D ] ;  
 C R E A T E   M E A S U R E   ' M i n L i s t P r i c e ' [ M i n L i s t T h r e s h o l d ] = M A X ( M i n L i s t P r i c e [ M i n L i s t P r i c e ] ) ;  
 C R E A T E   M E A S U R E   ' S a l e s ' [ P r o d u c t   S a l e s   A b o v e   S e l e c t e d   L i s t   P r i c e ] = C A L C U L A T E ( [ T o t a l   S a l e s ] ,   F I L T E R ( P r o d u c t s ,   P r o d u c t s [ L i s t P r i c e ] & g t ; = [ M i n L i s t T h r e s h o l d ] ) ) ;  
 C R E A T E   M E A S U R E   ' P r o d u c t s ' [ P r o d u c t   C o u n t ] = C O U N T R O W S ( P r o d u c t s ) ;  
 C R E A T E   M E A S U R E   ' P r o d u c t s ' [ P r o d u c t s   A b o v e   S e l e c t e d   L i s t   P r i c e ] = C A L C U L A T E ( [ P r o d u c t   C o u n t ] ,   F I L T E R ( P r o d u c t s ,   P r o d u c t s [ L i s t P r i c e ] & g t ; = [ M i n L i s t T h r e s h o l d ] ) ) ;  
 C R E A T E   M E A S U R E   ' P r i c e T i e r s ' [ P r i c e T i e r M i n ] = M I N ( P r i c e T i e r s [ M i n P r i c e ] ) ;  
 C R E A T E   M E A S U R E   ' P r i c e T i e r s ' [ P r i c e T i e r M a x ] = M A X ( P r i c e T i e r s [ M a x P r i c e ] ) ;  
 C R E A T E   M E A S U R E   ' P r o d u c t s ' [ P r o d u c t   C o u n t   M i n M a x T i e r ] = C A L C U L A T E ( [ P r o d u c t   C o u n t ] ,   F I L T E R ( P r o d u c t s ,   P r o d u c t s [ L i s t P r i c e ] & g t ; = [ P r i c e T i e r M i n ]   & a m p ; & a m p ;   P r o d u c t s [ L i s t P r i c e ] & l t ; = [ P r i c e T i e r M a x ] ) ) ;  
 C R E A T E   M E A S U R E   ' S a l e s ' [ T o t a l   S a l e s   M i n M a x T i e r ] = C A L C U L A T E ( [ T o t a l   S a l e s ] ,    
                       F I L T E R (  
                                     P r o d u c t s ,   P r o d u c t s [ L i s t P r i c e ] & g t ; = [ P r i c e T i e r M i n ]   & a m p ; & a m p ;  
                                                         P r o d u c t s [ L i s t P r i c e ] & l t ; = [ P r i c e T i e r M a x ]  
                                   )  
   ) ;  
 C R E A T E   M E A S U R E   ' S a l e s ' [ T o t a l   S a l e s   Y T D ] = C A L C U L A T E ( [ T o t a l   S a l e s ] ,   D A T E S Y T D ( C a l e n d a r [ D a t e ] ) ) ;  
 C R E A T E   M E A S U R E   ' S a l e s ' [ T o t a l   S a l e s   F i s c a l   Y T D ] = C A L C U L A T E ( [ T o t a l   S a l e s ] ,   D A T E S Y T D ( C a l e n d a r [ D a t e ] , " 6 / 3 0 / 2 0 0 4 " ) ) ;  
 C R E A T E   M E A S U R E   ' C a l e n d a r ' [ F I R S T D A T E   E x a m p l e ] = F I R S T D A T E ( C a l e n d a r [ D a t e ] ) ;  
 C R E A T E   M E A S U R E   ' C a l e n d a r ' [ L A S T D A T E   E x a m p l e ] = L A S T D A T E ( C a l e n d a r [ D a t e ] ) ;  
 C R E A T E   M E A S U R E   ' S a l e s ' [ T o t a l   S a l e s   S A M E P E R I O D L A S T Y E A R ] = C A L C U L A T E ( [ T o t a l   S a l e s ] ,   S A M E P E R I O D L A S T Y E A R ( C a l e n d a r [ D a t e ] ) ) ;  
 C R E A T E   M E A S U R E   ' S a l e s ' [ T o t a l   S a l e s   D A T E A D D   1   Y e a r   B a c k ] = C A L C U L A T E ( [ T o t a l   S a l e s ] ,   D A T E A D D ( C a l e n d a r [ D a t e ] ,   - 1 ,   Y e a r ) ) ;  
 C R E A T E   M E A S U R E   ' S a l e s ' [ T o t a l   S a l e s   D A T E A D D   b a c k   1   M o n t h ] = C A L C U L A T E ( [ T o t a l   S a l e s ] ,   D A T E A D D ( C a l e n d a r [ D a t e ] ,   - 1 ,   M o n t h ) ) ;  
 C R E A T E   M E A S U R E   ' C a l e n d a r ' [ N u m b e r   o f   D a y s ] = C O U N T R O W S ( C a l e n d a r ) ;  
 C R E A T E   M E A S U R E   ' S a l e s ' [ T o t a l   S a l e s   P A R A L L E L P E R I O D   B a c k   1   Y e a r ] = C A L C U L A T E ( [ T o t a l   S a l e s ] ,   P A R A L L E L P E R I O D ( C a l e n d a r [ D a t e ] ,   - 1 ,   Y e a r ) ) ;  
 C R E A T E   M E A S U R E   ' C a l e n d a r ' [ E N D O F M O N T H   M e a s u r e ] = E N D O F M O N T H ( C a l e n d a r [ D a t e ] ) ;  
 C R E A T E   M E A S U R E   ' S a l e s ' [ T o t a l   S a l e s   N E X T M O N T H ] = C A L C U L A T E ( [ T o t a l   S a l e s ] ,   N E X T M O N T H ( C a l e n d a r [ D a t e ] ) ) ;  
 C R E A T E   M E A S U R E   ' S a l e s ' [ P c t   S a l e s   G r o w t h   Y O Y ] = I F ( [ T o t a l   S a l e s   D A T E A D D   1   Y e a r   B a c k ] = 0 , B L A N K ( ) , ( [ T o t a l   S a l e s ]   -   [ T o t a l   S a l e s   D A T E A D D   1   Y e a r   B a c k ] )   /    
           [ T o t a l   S a l e s   D A T E A D D   1   Y e a r   B a c k ] ) ;  
 C R E A T E   M E A S U R E   ' S a l e s ' [ T o t a l   S a l e s   C L O S I N G B A L A N C E M O N T H ] = C L O S I N G B A L A N C E M O N T H ( [ T o t a l   S a l e s ] ,   C a l e n d a r [ D a t e ] ) ;  
 C R E A T E   M E A S U R E   ' S a l e s ' [ T o t a l   S a l e s   F i r s t   H a l f   2 0 0 3 ] = C A L C U L A T E ( [ T o t a l   S a l e s ] ,   D A T E S B E T W E E N ( C a l e n d a r [ D a t e ] , " 1 / 1 / 2 0 0 3 " ,   " 6 / 3 0 / 2 0 0 3 " ) ) ;  
 C R E A T E   M E A S U R E   ' S a l e s ' [ T o t a l   S a l e s   L i f e   t o   D a t e ] = C A L C U L A T E ( [ T o t a l   S a l e s ] ,   D A T E S B E T W E E N ( C a l e n d a r [ D a t e ] ,   F I R S T D A T E ( A L L ( C a l e n d a r [ D a t e ] ) ) , L A S T D A T E ( C a l e n d a r [ D a t e ] )  
                                               )  
                     ) ;  
 C R E A T E   M E A S U R E   ' S a l e s ' [ S u b c a t   p c t   o f   C a t   S a l e s ] = I F ( H A S O N E V A L U E ( P r o d u c t s [ S u b C a t e g o r y ] ) ,  
         [ T o t a l   S a l e s ]   /    
           C A L C U L A T E ( [ T o t a l   S a l e s ] ,   A L L ( P r o d u c t s [ S u b C a t e g o r y ] ) )  
         ,   B L A N K ( )  
       ) ;  
 C R E A T E   M E A S U R E   ' S a l e s ' [ S a l e s   t o   M a r r i e d   C o u p l e s ] = C A L C U L A T E ( [ T o t a l   S a l e s ] ,   C u s t o m e r s [ M a r i t a l S t a t u s ] = " M " ) ;  
 C R E A T E   M E A S U R E   ' S a l e s ' [ S a l e s   t o   P a r e n t s   A d j   f o r   C a n a d a ] = I F ( H A S O N E V A L U E ( S a l e s T e r r i t o r y [ C o u n t r y ] ) , I F ( V A L U E S ( S a l e s T e r r i t o r y [ C o u n t r y ] ) = " C a n a d a " , [ S a l e s   t o   M a r r i e d   C o u p l e s ] , [ S a l e s   t o   P a r e n t s ] ) , B L A N K ( ) ) ;  
 C R E A T E   M E A S U R E   ' S a l e s ' [ D i f f e r e n t   N u m b e r   p e r   C o u n t r y ] =  
 I F   (  
         H A S O N E V A L U E   (   S a l e s T e r r i t o r y [ C o u n t r y ]   ) ,  
         S W I T C H   (  
                 V A L U E S   (   S a l e s T e r r i t o r y [ C o u n t r y ]   ) ,  
                 " A u s t r a l i a " ,   6 ,  
                 " C a n a d a " ,   1 2 ,  
                 " F r a n c e " ,   1 8 ,  
                 " G e r m a n y " ,   2 4 ,  
                 1 0 0  
         ) ,  
         B L A N K   ( )  
 ) ;  
 C R E A T E   M E A S U R E   ' S a l e s ' [ P c t   S a l e s   G r o w t h   Y O Y   u s i n g   D I V I D E ] = D I V I D E (    
     [ T o t a l   S a l e s ]   -   [ T o t a l   S a l e s   D A T E A D D   1   Y e a r   B a c k ]  
     ,   [ T o t a l   S a l e s   D A T E A D D   1   Y e a r   B a c k ]  
 ) ;  
 C R E A T E   M E A S U R E   ' P r o d u c t s ' [ C o l o r   V a l u e s ] = C O U N T R O W S ( V A L U E S ( P r o d u c t s [ C o l o r ] ) ) ;  
 < / T e x t > < / C o m m a n d > < / C o m m a n d s > < C a l c u l a t i o n P r o p e r t i e s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C u r r e n c y "   T h o u s a n d S e p a r a t o r = " T r u e "   x m l n s = " " > < C u r r e n c y   L C I D = " 1 0 3 3 "   D i s p l a y N a m e = " $ "   S y m b o l = " $ "   P o s i t i v e P a t t e r n = " 0 "   N e g a t i v e P a t t e r n = " 0 "   / > < / F o r m a t > < / V a l u e > < / A n n o t a t i o n > < / A n n o t a t i o n s > < C a l c u l a t i o n R e f e r e n c e > [ T o t a l   S a l e s ] < / C a l c u l a t i o n R e f e r e n c e > < C a l c u l a t i o n T y p e > M e m b e r < / C a l c u l a t i o n T y p e > < F o r m a t S t r i n g > ' \ $ # , 0 ; ( \ $ # , 0 ) ; \ $ # , 0 ' < / F o r m a t S t r i n g > < / C a l c u l a t i o n P r o p e r t y > < C a l c u l a t i o n P r o p e r t y > < A n n o t a t i o n s > < A n n o t a t i o n > < N a m e > T y p e < / N a m e > < V a l u e > I m p l i c i t < / V a l u e > < / A n n o t a t i o n > < A n n o t a t i o n > < N a m e > I s P r i v a t e < / N a m e > < V a l u e > T r u e < / V a l u e > < / A n n o t a t i o n > < A n n o t a t i o n > < N a m e > F o r m a t < / N a m e > < V a l u e > < F o r m a t   F o r m a t = " G e n e r a l "   x m l n s = " "   / > < / V a l u e > < / A n n o t a t i o n > < A n n o t a t i o n > < N a m e > R e f C o u n t < / N a m e > < V a l u e > 0 < / V a l u e > < / A n n o t a t i o n > < A n n o t a t i o n > < N a m e > C o l u m n < / N a m e > < V a l u e > S a l e s A m t < / V a l u e > < / A n n o t a t i o n > < A n n o t a t i o n > < N a m e > A g g r e g a t i o n < / N a m e > < V a l u e > S u m < / V a l u e > < / A n n o t a t i o n > < / A n n o t a t i o n s > < C a l c u l a t i o n R e f e r e n c e > [ S u m   o f   S a l e s A m t ] < / C a l c u l a t i o n R e f e r e n c e > < C a l c u l a t i o n T y p e > M e m b e r < / C a l c u l a t i o n T y p e > < V i s i b l e > f a l s e < / V i s i b l e > < F o r m a t S t r i n g > ' ' < / F o r m a t S t r i n g > < d d l 3 0 0 : V i s u a l i z a t i o n P r o p e r t i e s > < d d l 3 0 0 : I s S i m p l e M e a s u r e > t r u e < / d d l 3 0 0 : I s S i m p l e M e a s u r e > < / d d l 3 0 0 : V i s u a l i z a t i o n P r o p e r t i e s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C u r r e n c y "   T h o u s a n d S e p a r a t o r = " T r u e "   x m l n s = " " > < C u r r e n c y   L C I D = " 1 0 3 3 "   D i s p l a y N a m e = " $ "   S y m b o l = " $ "   P o s i t i v e P a t t e r n = " 0 "   N e g a t i v e P a t t e r n = " 0 "   / > < / F o r m a t > < / V a l u e > < / A n n o t a t i o n > < / A n n o t a t i o n s > < C a l c u l a t i o n R e f e r e n c e > [ P r o f i t ] < / C a l c u l a t i o n R e f e r e n c e > < C a l c u l a t i o n T y p e > M e m b e r < / C a l c u l a t i o n T y p e > < F o r m a t S t r i n g > ' \ $ # , 0 ; ( \ $ # , 0 ) ; \ $ # , 0 ' 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P e r c e n t a g e "   A c c u r a c y = " 1 "   x m l n s = " "   / > < / V a l u e > < / A n n o t a t i o n > < / A n n o t a t i o n s > < C a l c u l a t i o n R e f e r e n c e > [ P r o f i t   P c t ] < / C a l c u l a t i o n R e f e r e n c e > < C a l c u l a t i o n T y p e > M e m b e r < / C a l c u l a t i o n T y p e > < F o r m a t S t r i n g > ' 0 . 0   % ; - 0 . 0   % ; 0 . 0   % ' 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G e n e r a l "   x m l n s = " "   / > < / V a l u e > < / A n n o t a t i o n > < / A n n o t a t i o n s > < C a l c u l a t i o n R e f e r e n c e > [ D a y s   S e l l i n g ] < / C a l c u l a t i o n R e f e r e n c e > < C a l c u l a t i o n T y p e > M e m b e r < / C a l c u l a t i o n T y p e > < F o r m a t S t r i n g > ' ' 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N u m b e r W h o l e "   T h o u s a n d S e p a r a t o r = " T r u e "   x m l n s = " "   / > < / V a l u e > < / A n n o t a t i o n > < / A n n o t a t i o n s > < C a l c u l a t i o n R e f e r e n c e > [ T r a n s a c t i o n s ] < / C a l c u l a t i o n R e f e r e n c e > < C a l c u l a t i o n T y p e > M e m b e r < / C a l c u l a t i o n T y p e > < F o r m a t S t r i n g > ' # , 0 ' 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C u r r e n c y "   A c c u r a c y = " 2 "   T h o u s a n d S e p a r a t o r = " T r u e "   x m l n s = " " > < C u r r e n c y   L C I D = " 1 0 3 3 "   D i s p l a y N a m e = " $ "   S y m b o l = " $ "   P o s i t i v e P a t t e r n = " 0 "   N e g a t i v e P a t t e r n = " 0 "   / > < / F o r m a t > < / V a l u e > < / A n n o t a t i o n > < / A n n o t a t i o n s > < C a l c u l a t i o n R e f e r e n c e > [ S a l e s   p e r   T r a n s a c t i o n ] < / C a l c u l a t i o n R e f e r e n c e > < C a l c u l a t i o n T y p e > M e m b e r < / C a l c u l a t i o n T y p e > < F o r m a t S t r i n g > ' \ $ # , 0 . 0 0 ; ( \ $ # , 0 . 0 0 ) ; \ $ # , 0 . 0 0 ' 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C u r r e n c y "   T h o u s a n d S e p a r a t o r = " T r u e "   x m l n s = " " > < C u r r e n c y   L C I D = " 1 0 3 3 "   D i s p l a y N a m e = " $ "   S y m b o l = " $ "   P o s i t i v e P a t t e r n = " 0 "   N e g a t i v e P a t t e r n = " 0 "   / > < / F o r m a t > < / V a l u e > < / A n n o t a t i o n > < / A n n o t a t i o n s > < C a l c u l a t i o n R e f e r e n c e > [ S a l e s   p e r   D a y ] < / C a l c u l a t i o n R e f e r e n c e > < C a l c u l a t i o n T y p e > M e m b e r < / C a l c u l a t i o n T y p e > < F o r m a t S t r i n g > ' \ $ # , 0 ; ( \ $ # , 0 ) ; \ $ # , 0 ' 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C u r r e n c y "   T h o u s a n d S e p a r a t o r = " T r u e "   x m l n s = " " > < C u r r e n c y   L C I D = " 1 0 3 3 "   D i s p l a y N a m e = " $ "   S y m b o l = " $ "   P o s i t i v e P a t t e r n = " 0 "   N e g a t i v e P a t t e r n = " 0 "   / > < / F o r m a t > < / V a l u e > < / A n n o t a t i o n > < / A n n o t a t i o n s > < C a l c u l a t i o n R e f e r e n c e > [ 2 0 0 2   S a l e s ] < / C a l c u l a t i o n R e f e r e n c e > < C a l c u l a t i o n T y p e > M e m b e r < / C a l c u l a t i o n T y p e > < F o r m a t S t r i n g > ' \ $ # , 0 ; ( \ $ # , 0 ) ; \ $ # , 0 ' 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G e n e r a l "   x m l n s = " "   / > < / V a l u e > < / A n n o t a t i o n > < / A n n o t a t i o n s > < C a l c u l a t i o n R e f e r e n c e > [ A c t i v e   C u s t o m e r s ] < / C a l c u l a t i o n R e f e r e n c e > < C a l c u l a t i o n T y p e > M e m b e r < / C a l c u l a t i o n T y p e > < F o r m a t S t r i n g > ' ' 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P e r c e n t a g e "   A c c u r a c y = " 1 "   x m l n s = " "   / > < / V a l u e > < / A n n o t a t i o n > < / A n n o t a t i o n s > < C a l c u l a t i o n R e f e r e n c e > [ C u s t o m e r   G r o w t h   S i n c e   2 0 0 1 ] < / C a l c u l a t i o n R e f e r e n c e > < C a l c u l a t i o n T y p e > M e m b e r < / C a l c u l a t i o n T y p e > < F o r m a t S t r i n g > ' 0 . 0   % ; - 0 . 0   % ; 0 . 0   % ' 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G e n e r a l "   x m l n s = " "   / > < / V a l u e > < / A n n o t a t i o n > < / A n n o t a t i o n s > < C a l c u l a t i o n R e f e r e n c e > [ 2 0 0 1   C u s t o m e r s ] < / C a l c u l a t i o n R e f e r e n c e > < C a l c u l a t i o n T y p e > M e m b e r < / C a l c u l a t i o n T y p e > < F o r m a t S t r i n g > ' ' 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C u r r e n c y "   T h o u s a n d S e p a r a t o r = " T r u e "   x m l n s = " " > < C u r r e n c y   L C I D = " 1 0 3 3 "   D i s p l a y N a m e = " $ "   S y m b o l = " $ "   P o s i t i v e P a t t e r n = " 0 "   N e g a t i v e P a t t e r n = " 0 "   / > < / F o r m a t > < / V a l u e > < / A n n o t a t i o n > < / A n n o t a t i o n s > < C a l c u l a t i o n R e f e r e n c e > [ N o r m a l   S a l e s ] < / C a l c u l a t i o n R e f e r e n c e > < C a l c u l a t i o n T y p e > M e m b e r < / C a l c u l a t i o n T y p e > < F o r m a t S t r i n g > ' \ $ # , 0 ; ( \ $ # , 0 ) ; \ $ # , 0 ' 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C u r r e n c y "   T h o u s a n d S e p a r a t o r = " T r u e "   x m l n s = " " > < C u r r e n c y   L C I D = " 1 0 3 3 "   D i s p l a y N a m e = " $ "   S y m b o l = " $ "   P o s i t i v e P a t t e r n = " 0 "   N e g a t i v e P a t t e r n = " 0 "   / > < / F o r m a t > < / V a l u e > < / A n n o t a t i o n > < / A n n o t a t i o n s > < C a l c u l a t i o n R e f e r e n c e > [ P r o m o   S a l e s ] < / C a l c u l a t i o n R e f e r e n c e > < C a l c u l a t i o n T y p e > M e m b e r < / C a l c u l a t i o n T y p e > < F o r m a t S t r i n g > ' \ $ # , 0 ; ( \ $ # , 0 ) ; \ $ # , 0 ' 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C u r r e n c y "   T h o u s a n d S e p a r a t o r = " T r u e "   x m l n s = " " > < C u r r e n c y   L C I D = " 1 0 3 3 "   D i s p l a y N a m e = " $ "   S y m b o l = " $ "   P o s i t i v e P a t t e r n = " 0 "   N e g a t i v e P a t t e r n = " 0 "   / > < / F o r m a t > < / V a l u e > < / A n n o t a t i o n > < / A n n o t a t i o n s > < C a l c u l a t i o n R e f e r e n c e > [ R e f u n d s ] < / C a l c u l a t i o n R e f e r e n c e > < C a l c u l a t i o n T y p e > M e m b e r < / C a l c u l a t i o n T y p e > < F o r m a t S t r i n g > ' \ $ # , 0 ; ( \ $ # , 0 ) ; \ $ # , 0 ' 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C u r r e n c y "   T h o u s a n d S e p a r a t o r = " T r u e "   x m l n s = " " > < C u r r e n c y   L C I D = " 1 0 3 3 "   D i s p l a y N a m e = " $ "   S y m b o l = " $ "   P o s i t i v e P a t t e r n = " 0 "   N e g a t i v e P a t t e r n = " 0 "   / > < / F o r m a t > < / V a l u e > < / A n n o t a t i o n > < / A n n o t a t i o n s > < C a l c u l a t i o n R e f e r e n c e > [ N e t   S a l e s ] < / C a l c u l a t i o n R e f e r e n c e > < C a l c u l a t i o n T y p e > M e m b e r < / C a l c u l a t i o n T y p e > < F o r m a t S t r i n g > ' \ $ # , 0 ; ( \ $ # , 0 ) ; \ $ # , 0 ' 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P e r c e n t a g e "   A c c u r a c y = " 1 "   x m l n s = " "   / > < / V a l u e > < / A n n o t a t i o n > < / A n n o t a t i o n s > < C a l c u l a t i o n R e f e r e n c e > [ P c t   S a l e s   o n   P r o m o ] < / C a l c u l a t i o n R e f e r e n c e > < C a l c u l a t i o n T y p e > M e m b e r < / C a l c u l a t i o n T y p e > < F o r m a t S t r i n g > ' 0 . 0   % ; - 0 . 0   % ; 0 . 0   % ' 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C u r r e n c y "   T h o u s a n d S e p a r a t o r = " T r u e "   x m l n s = " " > < C u r r e n c y   L C I D = " 1 0 3 3 "   D i s p l a y N a m e = " $ "   S y m b o l = " $ "   P o s i t i v e P a t t e r n = " 0 "   N e g a t i v e P a t t e r n = " 0 "   / > < / F o r m a t > < / V a l u e > < / A n n o t a t i o n > < / A n n o t a t i o n s > < C a l c u l a t i o n R e f e r e n c e > [ A l l   M o n t h   N e t   S a l e s ] < / C a l c u l a t i o n R e f e r e n c e > < C a l c u l a t i o n T y p e > M e m b e r < / C a l c u l a t i o n T y p e > < F o r m a t S t r i n g > ' \ $ # , 0 ; ( \ $ # , 0 ) ; \ $ # , 0 ' 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P e r c e n t a g e "   A c c u r a c y = " 1 "   x m l n s = " "   / > < / V a l u e > < / A n n o t a t i o n > < / A n n o t a t i o n s > < C a l c u l a t i o n R e f e r e n c e > [ P c t   o f   A l l   M o n t h   N e t   S a l e s ] < / C a l c u l a t i o n R e f e r e n c e > < C a l c u l a t i o n T y p e > M e m b e r < / C a l c u l a t i o n T y p e > < F o r m a t S t r i n g > ' 0 . 0   % ; - 0 . 0   % ; 0 . 0   % ' 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C u r r e n c y "   T h o u s a n d S e p a r a t o r = " T r u e "   x m l n s = " " > < C u r r e n c y   L C I D = " 1 0 3 3 "   D i s p l a y N a m e = " $ "   S y m b o l = " $ "   P o s i t i v e P a t t e r n = " 0 "   N e g a t i v e P a t t e r n = " 0 "   / > < / F o r m a t > < / V a l u e > < / A n n o t a t i o n > < / A n n o t a t i o n s > < C a l c u l a t i o n R e f e r e n c e > [ N e t   S a l e s   -   A l l   P r o d u c t s ] < / C a l c u l a t i o n R e f e r e n c e > < C a l c u l a t i o n T y p e > M e m b e r < / C a l c u l a t i o n T y p e > < F o r m a t S t r i n g > ' \ $ # , 0 ; ( \ $ # , 0 ) ; \ $ # , 0 ' 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P e r c e n t a g e "   A c c u r a c y = " 1 "   x m l n s = " "   / > < / V a l u e > < / A n n o t a t i o n > < / A n n o t a t i o n s > < C a l c u l a t i o n R e f e r e n c e > [ S e l e c t e d   P r o d u c t s   P c t ] < / C a l c u l a t i o n R e f e r e n c e > < C a l c u l a t i o n T y p e > M e m b e r < / C a l c u l a t i o n T y p e > < F o r m a t S t r i n g > ' 0 . 0   % ; - 0 . 0   % ; 0 . 0   % ' 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C u r r e n c y "   T h o u s a n d S e p a r a t o r = " T r u e "   x m l n s = " " > < C u r r e n c y   L C I D = " 1 0 3 3 "   D i s p l a y N a m e = " $ "   S y m b o l = " $ "   P o s i t i v e P a t t e r n = " 0 "   N e g a t i v e P a t t e r n = " 0 "   / > < / F o r m a t > < / V a l u e > < / A n n o t a t i o n > < / A n n o t a t i o n s > < C a l c u l a t i o n R e f e r e n c e > [ N e t   S a l e s   f o r   A l l   S e l e c t e d   M o n t h s ] < / C a l c u l a t i o n R e f e r e n c e > < C a l c u l a t i o n T y p e > M e m b e r < / C a l c u l a t i o n T y p e > < F o r m a t S t r i n g > ' \ $ # , 0 ; ( \ $ # , 0 ) ; \ $ # , 0 ' 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P e r c e n t a g e "   A c c u r a c y = " 1 "   x m l n s = " "   / > < / V a l u e > < / A n n o t a t i o n > < / A n n o t a t i o n s > < C a l c u l a t i o n R e f e r e n c e > [ P c t   o f   A l l   S e l e c t e d   M o n t h s   N e t   S a l e s ] < / C a l c u l a t i o n R e f e r e n c e > < C a l c u l a t i o n T y p e > M e m b e r < / C a l c u l a t i o n T y p e > < F o r m a t S t r i n g > ' 0 . 0   % ; - 0 . 0   % ; 0 . 0   % ' 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G e n e r a l "   x m l n s = " "   / > < / V a l u e > < / A n n o t a t i o n > < / A n n o t a t i o n s > < C a l c u l a t i o n R e f e r e n c e > [ A l l   v s   R e l a t i o n s h i p   T e s t ] < / C a l c u l a t i o n R e f e r e n c e > < C a l c u l a t i o n T y p e > M e m b e r < / C a l c u l a t i o n T y p e > < F o r m a t S t r i n g > ' ' 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C u r r e n c y "   T h o u s a n d S e p a r a t o r = " T r u e "   x m l n s = " " > < C u r r e n c y   L C I D = " 1 0 3 3 "   D i s p l a y N a m e = " $ "   S y m b o l = " $ "   P o s i t i v e P a t t e r n = " 0 "   N e g a t i v e P a t t e r n = " 0 "   / > < / F o r m a t > < / V a l u e > < / A n n o t a t i o n > < / A n n o t a t i o n s > < C a l c u l a t i o n R e f e r e n c e > [ S a l e s   t o   P a r e n t s ] < / C a l c u l a t i o n R e f e r e n c e > < C a l c u l a t i o n T y p e > M e m b e r < / C a l c u l a t i o n T y p e > < F o r m a t S t r i n g > ' \ $ # , 0 ; ( \ $ # , 0 ) ; \ $ # , 0 ' 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C u r r e n c y "   A c c u r a c y = " 2 "   T h o u s a n d S e p a r a t o r = " T r u e "   x m l n s = " " > < C u r r e n c y   L C I D = " 1 0 3 3 "   D i s p l a y N a m e = " $ "   S y m b o l = " $ "   P o s i t i v e P a t t e r n = " 0 "   N e g a t i v e P a t t e r n = " 0 "   / > < / F o r m a t > < / V a l u e > < / A n n o t a t i o n > < / A n n o t a t i o n s > < C a l c u l a t i o n R e f e r e n c e > [ E U R U S D ] < / C a l c u l a t i o n R e f e r e n c e > < C a l c u l a t i o n T y p e > M e m b e r < / C a l c u l a t i o n T y p e > < F o r m a t S t r i n g > ' \ $ # , 0 . 0 0 ; ( \ $ # , 0 . 0 0 ) ; \ $ # , 0 . 0 0 ' 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C u r r e n c y "   T h o u s a n d S e p a r a t o r = " T r u e "   x m l n s = " " > < C u r r e n c y   L C I D = " 1 0 4 0 "   D i s p l a y N a m e = " �   E u r o ( �   1 2 3 ) "   S y m b o l = " � "   P o s i t i v e P a t t e r n = " 2 "   N e g a t i v e P a t t e r n = " 9 "   / > < / F o r m a t > < / V a l u e > < / A n n o t a t i o n > < / A n n o t a t i o n s > < C a l c u l a t i o n R e f e r e n c e > [ N e t   S a l e s   -   E U R ] < / C a l c u l a t i o n R e f e r e n c e > < C a l c u l a t i o n T y p e > M e m b e r < / C a l c u l a t i o n T y p e > < F o r m a t S t r i n g > ' " � "   # , 0 ; - " � "   # , 0 ; " � "   # , 0 ' 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C u r r e n c y "   A c c u r a c y = " 2 "   T h o u s a n d S e p a r a t o r = " T r u e "   x m l n s = " " > < C u r r e n c y   L C I D = " 1 0 3 3 "   D i s p l a y N a m e = " $ "   S y m b o l = " $ "   P o s i t i v e P a t t e r n = " 0 "   N e g a t i v e P a t t e r n = " 0 "   / > < / F o r m a t > < / V a l u e > < / A n n o t a t i o n > < / A n n o t a t i o n s > < C a l c u l a t i o n R e f e r e n c e > [ M i n L i s t T h r e s h o l d ] < / C a l c u l a t i o n R e f e r e n c e > < C a l c u l a t i o n T y p e > M e m b e r < / C a l c u l a t i o n T y p e > < F o r m a t S t r i n g > ' \ $ # , 0 . 0 0 ; ( \ $ # , 0 . 0 0 ) ; \ $ # , 0 . 0 0 ' 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C u r r e n c y "   T h o u s a n d S e p a r a t o r = " T r u e "   x m l n s = " " > < C u r r e n c y   L C I D = " 1 0 3 3 "   D i s p l a y N a m e = " $ "   S y m b o l = " $ "   P o s i t i v e P a t t e r n = " 0 "   N e g a t i v e P a t t e r n = " 0 "   / > < / F o r m a t > < / V a l u e > < / A n n o t a t i o n > < / A n n o t a t i o n s > < C a l c u l a t i o n R e f e r e n c e > [ P r o d u c t   S a l e s   A b o v e   S e l e c t e d   L i s t   P r i c e ] < / C a l c u l a t i o n R e f e r e n c e > < C a l c u l a t i o n T y p e > M e m b e r < / C a l c u l a t i o n T y p e > < F o r m a t S t r i n g > ' \ $ # , 0 ; ( \ $ # , 0 ) ; \ $ # , 0 ' 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G e n e r a l "   x m l n s = " "   / > < / V a l u e > < / A n n o t a t i o n > < / A n n o t a t i o n s > < C a l c u l a t i o n R e f e r e n c e > [ P r o d u c t   C o u n t ] < / C a l c u l a t i o n R e f e r e n c e > < C a l c u l a t i o n T y p e > M e m b e r < / C a l c u l a t i o n T y p e > < F o r m a t S t r i n g > ' ' 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G e n e r a l "   x m l n s = " "   / > < / V a l u e > < / A n n o t a t i o n > < / A n n o t a t i o n s > < C a l c u l a t i o n R e f e r e n c e > [ P r o d u c t s   A b o v e   S e l e c t e d   L i s t   P r i c e ] < / C a l c u l a t i o n R e f e r e n c e > < C a l c u l a t i o n T y p e > M e m b e r < / C a l c u l a t i o n T y p e > < F o r m a t S t r i n g > ' ' 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G e n e r a l "   x m l n s = " "   / > < / V a l u e > < / A n n o t a t i o n > < / A n n o t a t i o n s > < C a l c u l a t i o n R e f e r e n c e > [ P r i c e T i e r M i n ] < / C a l c u l a t i o n R e f e r e n c e > < C a l c u l a t i o n T y p e > M e m b e r < / C a l c u l a t i o n T y p e > < F o r m a t S t r i n g > ' ' 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G e n e r a l "   x m l n s = " "   / > < / V a l u e > < / A n n o t a t i o n > < / A n n o t a t i o n s > < C a l c u l a t i o n R e f e r e n c e > [ P r i c e T i e r M a x ] < / C a l c u l a t i o n R e f e r e n c e > < C a l c u l a t i o n T y p e > M e m b e r < / C a l c u l a t i o n T y p e > < F o r m a t S t r i n g > ' ' 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G e n e r a l "   x m l n s = " "   / > < / V a l u e > < / A n n o t a t i o n > < / A n n o t a t i o n s > < C a l c u l a t i o n R e f e r e n c e > [ P r o d u c t   C o u n t   M i n M a x T i e r ] < / C a l c u l a t i o n R e f e r e n c e > < C a l c u l a t i o n T y p e > M e m b e r < / C a l c u l a t i o n T y p e > < F o r m a t S t r i n g > ' ' 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C u r r e n c y "   T h o u s a n d S e p a r a t o r = " T r u e "   x m l n s = " " > < C u r r e n c y   L C I D = " 1 0 3 3 "   D i s p l a y N a m e = " $ "   S y m b o l = " $ "   P o s i t i v e P a t t e r n = " 0 "   N e g a t i v e P a t t e r n = " 0 "   / > < / F o r m a t > < / V a l u e > < / A n n o t a t i o n > < / A n n o t a t i o n s > < C a l c u l a t i o n R e f e r e n c e > [ T o t a l   S a l e s   M i n M a x T i e r ] < / C a l c u l a t i o n R e f e r e n c e > < C a l c u l a t i o n T y p e > M e m b e r < / C a l c u l a t i o n T y p e > < F o r m a t S t r i n g > ' \ $ # , 0 ; ( \ $ # , 0 ) ; \ $ # , 0 ' 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C u r r e n c y "   T h o u s a n d S e p a r a t o r = " T r u e "   x m l n s = " " > < C u r r e n c y   L C I D = " 1 0 3 3 "   D i s p l a y N a m e = " $ "   S y m b o l = " $ "   P o s i t i v e P a t t e r n = " 0 "   N e g a t i v e P a t t e r n = " 0 "   / > < / F o r m a t > < / V a l u e > < / A n n o t a t i o n > < / A n n o t a t i o n s > < C a l c u l a t i o n R e f e r e n c e > [ T o t a l   S a l e s   Y T D ] < / C a l c u l a t i o n R e f e r e n c e > < C a l c u l a t i o n T y p e > M e m b e r < / C a l c u l a t i o n T y p e > < F o r m a t S t r i n g > ' \ $ # , 0 ; ( \ $ # , 0 ) ; \ $ # , 0 ' 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C u r r e n c y "   T h o u s a n d S e p a r a t o r = " T r u e "   x m l n s = " " > < C u r r e n c y   L C I D = " 1 0 3 3 "   D i s p l a y N a m e = " $ "   S y m b o l = " $ "   P o s i t i v e P a t t e r n = " 0 "   N e g a t i v e P a t t e r n = " 0 "   / > < / F o r m a t > < / V a l u e > < / A n n o t a t i o n > < / A n n o t a t i o n s > < C a l c u l a t i o n R e f e r e n c e > [ T o t a l   S a l e s   F i s c a l   Y T D ] < / C a l c u l a t i o n R e f e r e n c e > < C a l c u l a t i o n T y p e > M e m b e r < / C a l c u l a t i o n T y p e > < F o r m a t S t r i n g > ' \ $ # , 0 ; ( \ $ # , 0 ) ; \ $ # , 0 ' 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D a t e T i m e S h o r t D a t e P a t t e r n "   x m l n s = " "   / > < / V a l u e > < / A n n o t a t i o n > < / A n n o t a t i o n s > < C a l c u l a t i o n R e f e r e n c e > [ F I R S T D A T E   E x a m p l e ] < / C a l c u l a t i o n R e f e r e n c e > < C a l c u l a t i o n T y p e > M e m b e r < / C a l c u l a t i o n T y p e > < F o r m a t S t r i n g > ' S h o r t   D a t e ' 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D a t e T i m e S h o r t D a t e P a t t e r n "   x m l n s = " "   / > < / V a l u e > < / A n n o t a t i o n > < / A n n o t a t i o n s > < C a l c u l a t i o n R e f e r e n c e > [ L A S T D A T E   E x a m p l e ] < / C a l c u l a t i o n R e f e r e n c e > < C a l c u l a t i o n T y p e > M e m b e r < / C a l c u l a t i o n T y p e > < F o r m a t S t r i n g > ' S h o r t   D a t e ' 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C u r r e n c y "   T h o u s a n d S e p a r a t o r = " T r u e "   x m l n s = " " > < C u r r e n c y   L C I D = " 1 0 3 3 "   D i s p l a y N a m e = " $ "   S y m b o l = " $ "   P o s i t i v e P a t t e r n = " 0 "   N e g a t i v e P a t t e r n = " 0 "   / > < / F o r m a t > < / V a l u e > < / A n n o t a t i o n > < / A n n o t a t i o n s > < C a l c u l a t i o n R e f e r e n c e > [ T o t a l   S a l e s   S A M E P E R I O D L A S T Y E A R ] < / C a l c u l a t i o n R e f e r e n c e > < C a l c u l a t i o n T y p e > M e m b e r < / C a l c u l a t i o n T y p e > < F o r m a t S t r i n g > ' \ $ # , 0 ; ( \ $ # , 0 ) ; \ $ # , 0 ' 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C u r r e n c y "   T h o u s a n d S e p a r a t o r = " T r u e "   x m l n s = " " > < C u r r e n c y   L C I D = " 1 0 3 3 "   D i s p l a y N a m e = " $ "   S y m b o l = " $ "   P o s i t i v e P a t t e r n = " 0 "   N e g a t i v e P a t t e r n = " 0 "   / > < / F o r m a t > < / V a l u e > < / A n n o t a t i o n > < / A n n o t a t i o n s > < C a l c u l a t i o n R e f e r e n c e > [ T o t a l   S a l e s   D A T E A D D   1   Y e a r   B a c k ] < / C a l c u l a t i o n R e f e r e n c e > < C a l c u l a t i o n T y p e > M e m b e r < / C a l c u l a t i o n T y p e > < F o r m a t S t r i n g > ' \ $ # , 0 ; ( \ $ # , 0 ) ; \ $ # , 0 ' 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C u r r e n c y "   T h o u s a n d S e p a r a t o r = " T r u e "   x m l n s = " " > < C u r r e n c y   L C I D = " 1 0 3 3 "   D i s p l a y N a m e = " $ "   S y m b o l = " $ "   P o s i t i v e P a t t e r n = " 0 "   N e g a t i v e P a t t e r n = " 0 "   / > < / F o r m a t > < / V a l u e > < / A n n o t a t i o n > < / A n n o t a t i o n s > < C a l c u l a t i o n R e f e r e n c e > [ T o t a l   S a l e s   D A T E A D D   b a c k   1   M o n t h ] < / C a l c u l a t i o n R e f e r e n c e > < C a l c u l a t i o n T y p e > M e m b e r < / C a l c u l a t i o n T y p e > < F o r m a t S t r i n g > ' \ $ # , 0 ; ( \ $ # , 0 ) ; \ $ # , 0 ' 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G e n e r a l "   x m l n s = " "   / > < / V a l u e > < / A n n o t a t i o n > < / A n n o t a t i o n s > < C a l c u l a t i o n R e f e r e n c e > [ N u m b e r   o f   D a y s ] < / C a l c u l a t i o n R e f e r e n c e > < C a l c u l a t i o n T y p e > M e m b e r < / C a l c u l a t i o n T y p e > < F o r m a t S t r i n g > ' ' 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C u r r e n c y "   T h o u s a n d S e p a r a t o r = " T r u e "   x m l n s = " " > < C u r r e n c y   L C I D = " 1 0 3 3 "   D i s p l a y N a m e = " $ "   S y m b o l = " $ "   P o s i t i v e P a t t e r n = " 0 "   N e g a t i v e P a t t e r n = " 0 "   / > < / F o r m a t > < / V a l u e > < / A n n o t a t i o n > < / A n n o t a t i o n s > < C a l c u l a t i o n R e f e r e n c e > [ T o t a l   S a l e s   P A R A L L E L P E R I O D   B a c k   1   Y e a r ] < / C a l c u l a t i o n R e f e r e n c e > < C a l c u l a t i o n T y p e > M e m b e r < / C a l c u l a t i o n T y p e > < F o r m a t S t r i n g > ' \ $ # , 0 ; ( \ $ # , 0 ) ; \ $ # , 0 ' 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D a t e T i m e S h o r t D a t e P a t t e r n "   x m l n s = " "   / > < / V a l u e > < / A n n o t a t i o n > < / A n n o t a t i o n s > < C a l c u l a t i o n R e f e r e n c e > [ E N D O F M O N T H   M e a s u r e ] < / C a l c u l a t i o n R e f e r e n c e > < C a l c u l a t i o n T y p e > M e m b e r < / C a l c u l a t i o n T y p e > < F o r m a t S t r i n g > ' S h o r t   D a t e ' 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C u r r e n c y "   T h o u s a n d S e p a r a t o r = " T r u e "   x m l n s = " " > < C u r r e n c y   L C I D = " 1 0 3 3 "   D i s p l a y N a m e = " $ "   S y m b o l = " $ "   P o s i t i v e P a t t e r n = " 0 "   N e g a t i v e P a t t e r n = " 0 "   / > < / F o r m a t > < / V a l u e > < / A n n o t a t i o n > < / A n n o t a t i o n s > < C a l c u l a t i o n R e f e r e n c e > [ T o t a l   S a l e s   N E X T M O N T H ] < / C a l c u l a t i o n R e f e r e n c e > < C a l c u l a t i o n T y p e > M e m b e r < / C a l c u l a t i o n T y p e > < F o r m a t S t r i n g > ' \ $ # , 0 ; ( \ $ # , 0 ) ; \ $ # , 0 ' 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P e r c e n t a g e "   A c c u r a c y = " 1 "   x m l n s = " "   / > < / V a l u e > < / A n n o t a t i o n > < / A n n o t a t i o n s > < C a l c u l a t i o n R e f e r e n c e > [ P c t   S a l e s   G r o w t h   Y O Y ] < / C a l c u l a t i o n R e f e r e n c e > < C a l c u l a t i o n T y p e > M e m b e r < / C a l c u l a t i o n T y p e > < F o r m a t S t r i n g > ' 0 . 0   % ; - 0 . 0   % ; 0 . 0   % ' 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C u r r e n c y "   T h o u s a n d S e p a r a t o r = " T r u e "   x m l n s = " " > < C u r r e n c y   L C I D = " 1 0 3 3 "   D i s p l a y N a m e = " $ "   S y m b o l = " $ "   P o s i t i v e P a t t e r n = " 0 "   N e g a t i v e P a t t e r n = " 0 "   / > < / F o r m a t > < / V a l u e > < / A n n o t a t i o n > < / A n n o t a t i o n s > < C a l c u l a t i o n R e f e r e n c e > [ T o t a l   S a l e s   C L O S I N G B A L A N C E M O N T H ] < / C a l c u l a t i o n R e f e r e n c e > < C a l c u l a t i o n T y p e > M e m b e r < / C a l c u l a t i o n T y p e > < F o r m a t S t r i n g > ' \ $ # , 0 ; ( \ $ # , 0 ) ; \ $ # , 0 ' 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C u r r e n c y "   T h o u s a n d S e p a r a t o r = " T r u e "   x m l n s = " " > < C u r r e n c y   L C I D = " 1 0 3 3 "   D i s p l a y N a m e = " $ "   S y m b o l = " $ "   P o s i t i v e P a t t e r n = " 0 "   N e g a t i v e P a t t e r n = " 0 "   / > < / F o r m a t > < / V a l u e > < / A n n o t a t i o n > < / A n n o t a t i o n s > < C a l c u l a t i o n R e f e r e n c e > [ T o t a l   S a l e s   F i r s t   H a l f   2 0 0 3 ] < / C a l c u l a t i o n R e f e r e n c e > < C a l c u l a t i o n T y p e > M e m b e r < / C a l c u l a t i o n T y p e > < F o r m a t S t r i n g > ' \ $ # , 0 ; ( \ $ # , 0 ) ; \ $ # , 0 ' 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C u r r e n c y "   T h o u s a n d S e p a r a t o r = " T r u e "   x m l n s = " " > < C u r r e n c y   L C I D = " 1 0 3 3 "   D i s p l a y N a m e = " $ "   S y m b o l = " $ "   P o s i t i v e P a t t e r n = " 0 "   N e g a t i v e P a t t e r n = " 0 "   / > < / F o r m a t > < / V a l u e > < / A n n o t a t i o n > < / A n n o t a t i o n s > < C a l c u l a t i o n R e f e r e n c e > [ T o t a l   S a l e s   L i f e   t o   D a t e ] < / C a l c u l a t i o n R e f e r e n c e > < C a l c u l a t i o n T y p e > M e m b e r < / C a l c u l a t i o n T y p e > < F o r m a t S t r i n g > ' \ $ # , 0 ; ( \ $ # , 0 ) ; \ $ # , 0 ' 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P e r c e n t a g e "   A c c u r a c y = " 2 "   x m l n s = " "   / > < / V a l u e > < / A n n o t a t i o n > < / A n n o t a t i o n s > < C a l c u l a t i o n R e f e r e n c e > [ S u b c a t   p c t   o f   C a t   S a l e s ] < / C a l c u l a t i o n R e f e r e n c e > < C a l c u l a t i o n T y p e > M e m b e r < / C a l c u l a t i o n T y p e > < F o r m a t S t r i n g > ' 0 . 0 0   % ; - 0 . 0 0   % ; 0 . 0 0   % ' 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C u r r e n c y "   T h o u s a n d S e p a r a t o r = " T r u e "   x m l n s = " " > < C u r r e n c y   L C I D = " 1 0 3 3 "   D i s p l a y N a m e = " $ "   S y m b o l = " $ "   P o s i t i v e P a t t e r n = " 0 "   N e g a t i v e P a t t e r n = " 0 "   / > < / F o r m a t > < / V a l u e > < / A n n o t a t i o n > < / A n n o t a t i o n s > < C a l c u l a t i o n R e f e r e n c e > [ S a l e s   t o   M a r r i e d   C o u p l e s ] < / C a l c u l a t i o n R e f e r e n c e > < C a l c u l a t i o n T y p e > M e m b e r < / C a l c u l a t i o n T y p e > < F o r m a t S t r i n g > ' \ $ # , 0 ; ( \ $ # , 0 ) ; \ $ # , 0 ' 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C u r r e n c y "   T h o u s a n d S e p a r a t o r = " T r u e "   x m l n s = " " > < C u r r e n c y   L C I D = " 1 0 3 3 "   D i s p l a y N a m e = " $ "   S y m b o l = " $ "   P o s i t i v e P a t t e r n = " 0 "   N e g a t i v e P a t t e r n = " 0 "   / > < / F o r m a t > < / V a l u e > < / A n n o t a t i o n > < / A n n o t a t i o n s > < C a l c u l a t i o n R e f e r e n c e > [ S a l e s   t o   P a r e n t s   A d j   f o r   C a n a d a ] < / C a l c u l a t i o n R e f e r e n c e > < C a l c u l a t i o n T y p e > M e m b e r < / C a l c u l a t i o n T y p e > < F o r m a t S t r i n g > ' \ $ # , 0 ; ( \ $ # , 0 ) ; \ $ # , 0 ' 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G e n e r a l "   x m l n s = " "   / > < / V a l u e > < / A n n o t a t i o n > < / A n n o t a t i o n s > < C a l c u l a t i o n R e f e r e n c e > [ D i f f e r e n t   N u m b e r   p e r   C o u n t r y ] < / C a l c u l a t i o n R e f e r e n c e > < C a l c u l a t i o n T y p e > M e m b e r < / C a l c u l a t i o n T y p e > < F o r m a t S t r i n g > ' ' 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P e r c e n t a g e "   A c c u r a c y = " 1 "   x m l n s = " "   / > < / V a l u e > < / A n n o t a t i o n > < / A n n o t a t i o n s > < C a l c u l a t i o n R e f e r e n c e > [ P c t   S a l e s   G r o w t h   Y O Y   u s i n g   D I V I D E ] < / C a l c u l a t i o n R e f e r e n c e > < C a l c u l a t i o n T y p e > M e m b e r < / C a l c u l a t i o n T y p e > < F o r m a t S t r i n g > ' 0 . 0   % ; - 0 . 0   % ; 0 . 0   % ' 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N u m b e r W h o l e "   T h o u s a n d S e p a r a t o r = " T r u e "   x m l n s = " "   / > < / V a l u e > < / A n n o t a t i o n > < / A n n o t a t i o n s > < C a l c u l a t i o n R e f e r e n c e > [ C o l o r   V a l u e s ] < / C a l c u l a t i o n R e f e r e n c e > < C a l c u l a t i o n T y p e > M e m b e r < / C a l c u l a t i o n T y p e > < F o r m a t S t r i n g > ' # , 0 ' < / F o r m a t S t r i n g > < / C a l c u l a t i o n P r o p e r t y > < C a l c u l a t i o n P r o p e r t y > < C a l c u l a t i o n R e f e r e n c e > M e a s u r e s . [ _ _ N o   m e a s u r e s   d e f i n e d ] < / C a l c u l a t i o n R e f e r e n c e > < C a l c u l a t i o n T y p e > M e m b e r < / C a l c u l a t i o n T y p e > < V i s i b l e > f a l s e < / V i s i b l e > < / C a l c u l a t i o n P r o p e r t y > < / C a l c u l a t i o n P r o p e r t i e s > < / M d x S c r i p t > < / M d x S c r i p t s > < S t o r a g e M o d e   v a l u e n s = " d d l 2 0 0 _ 2 0 0 " > I n M e m o r y < / S t o r a g e M o d e > < P r o a c t i v e C a c h i n g > < S i l e n c e I n t e r v a l > - P T 1 S < / S i l e n c e I n t e r v a l > < L a t e n c y > - P T 1 S < / L a t e n c y > < S i l e n c e O v e r r i d e I n t e r v a l > - P T 1 S < / S i l e n c e O v e r r i d e I n t e r v a l > < F o r c e R e b u i l d I n t e r v a l > - P T 1 S < / F o r c e R e b u i l d I n t e r v a l > < S o u r c e   x s i : t y p e = " P r o a c t i v e C a c h i n g I n h e r i t e d B i n d i n g "   / > < / P r o a c t i v e C a c h i n g > < / C u b e > < / C u b e s > < D a t a S o u r c e s > < D a t a S o u r c e   x s i : t y p e = " R e l a t i o n a l D a t a S o u r c e " > < I D > 4 d c 1 b 8 c 6 - 6 8 d c - 4 2 e 6 - b 2 6 c - 7 1 a 8 4 2 e 7 c 3 1 3 < / I D > < N a m e > A c c e s s   A d v e n t u r e W o r k s < / N a m e > < A n n o t a t i o n s > < A n n o t a t i o n > < N a m e > C o n n e c t i o n E d i t U I S o u r c e < / N a m e > < V a l u e > A c c e s s < / V a l u e > < / A n n o t a t i o n > < A n n o t a t i o n > < N a m e > C o n n e c t i o n E d i t U I S o u r c e I s D a l l a s < / N a m e > < V a l u e > F a l s e < / V a l u e > < / A n n o t a t i o n > < / A n n o t a t i o n s > < C o n n e c t i o n S t r i n g > P r o v i d e r = M i c r o s o f t . A C E . O L E D B . 1 2 . 0 ; D a t a   S o u r c e = C : \ U s e r s \ r o b \ D r o p b o x \ b o o k d a t a \ B o o k D a t a . a c c d b ; P e r s i s t   S e c u r i t y   I n f o = f a l s e < / C o n n e c t i o n S t r i n g > < I m p e r s o n a t i o n I n f o > < I m p e r s o n a t i o n M o d e > I m p e r s o n a t e C u r r e n t U s e r < / I m p e r s o n a t i o n M o d e > < / I m p e r s o n a t i o n I n f o > < T i m e o u t > P T 0 S < / T i m e o u t > < / D a t a S o u r c e > < / D a t a S o u r c e s > < D a t a S o u r c e V i e w s > < D a t a S o u r c e V i e w > < I D > S a n d b o x < / I D > < N a m e > S a n d b o x < / N a m e > < D a t a S o u r c e I D > 4 d c 1 b 8 c 6 - 6 8 d c - 4 2 e 6 - b 2 6 c - 7 1 a 8 4 2 e 7 c 3 1 3 < / D a t a S o u r c e I D > < S c h e m a > < x s : s c h e m a   i d = " N e w D a t a S e t "   x m l n s = " "   x m l n s : x s = " h t t p : / / w w w . w 3 . o r g / 2 0 0 1 / X M L S c h e m a "   x m l n s : m s d a t a = " u r n : s c h e m a s - m i c r o s o f t - c o m : x m l - m s d a t a "   x m l n s : m s p r o p = " u r n : s c h e m a s - m i c r o s o f t - c o m : x m l - m s p r o p " > < x s : e l e m e n t   n a m e = " N e w D a t a S e t "   m s d a t a : I s D a t a S e t = " t r u e "   m s d a t a : L o c a l e = " e n - U S " > < x s : c o m p l e x T y p e > < x s : c h o i c e   m i n O c c u r s = " 0 "   m a x O c c u r s = " u n b o u n d e d " > < x s : e l e m e n t   n a m e = " b 9 4 1 3 5 3 e - f 5 b b - 4 a f 5 - b 8 5 7 - 6 4 8 8 b 5 c e 3 0 c c "   m s d a t a : L o c a l e = " "   m s p r o p : I s L o g i c a l = " T r u e "   m s p r o p : Q u e r y D e f i n i t i o n = "           S E L E C T   [ D i m C u s t o m e r ] . [ C u s t o m e r K e y ] , [ D i m C u s t o m e r ] . [ G e o g r a p h y K e y ] , [ D i m C u s t o m e r ] . [ F i r s t N a m e ] , [ D i m C u s t o m e r ] . [ M i d d l e N a m e ] , [ D i m C u s t o m e r ] . [ L a s t N a m e ] , [ D i m C u s t o m e r ] . [ N a m e S t y l e ] , [ D i m C u s t o m e r ] . [ B i r t h D a t e ] , [ D i m C u s t o m e r ] . [ M a r i t a l S t a t u s ] , [ D i m C u s t o m e r ] . [ S u f f i x ] , [ D i m C u s t o m e r ] . [ G e n d e r ] , [ D i m C u s t o m e r ] . [ E m a i l A d d r e s s ] , [ D i m C u s t o m e r ] . [ Y e a r l y I n c o m e ] , [ D i m C u s t o m e r ] . [ T o t a l C h i l d r e n ] , [ D i m C u s t o m e r ] . [ N u m b e r C h i l d r e n A t H o m e ] , [ D i m C u s t o m e r ] . [ E n g l i s h E d u c a t i o n ] , [ D i m C u s t o m e r ] . [ E n g l i s h O c c u p a t i o n ] , [ D i m C u s t o m e r ] . [ H o u s e O w n e r F l a g ] , [ D i m C u s t o m e r ] . [ N u m b e r C a r s O w n e d ] , [ D i m C u s t o m e r ] . [ A d d r e s s L i n e 1 ] , [ D i m C u s t o m e r ] . [ A d d r e s s L i n e 2 ] , [ D i m C u s t o m e r ] . [ P h o n e ] , [ D i m C u s t o m e r ] . [ D a t e F i r s t P u r c h a s e ] , [ D i m C u s t o m e r ] . [ C o m m u t e D i s t a n c e ]       F R O M   [ D i m C u s t o m e r ]   "   m s p r o p : F r i e n d l y N a m e = " C u s t o m e r s "   m s p r o p : T a b l e T y p e = " V i e w "   m s p r o p : D b T a b l e N a m e = " D i m C u s t o m e r "   m s p r o p : D e s c r i p t i o n = " D i m C u s t o m e r " > < x s : c o m p l e x T y p e > < x s : s e q u e n c e > < x s : e l e m e n t   n a m e = " C u s t o m e r K e y "   m s p r o p : F r i e n d l y N a m e = " C u s t o m e r K e y "   m s p r o p : D b C o l u m n N a m e = " C u s t o m e r K e y "   t y p e = " x s : l o n g "   m i n O c c u r s = " 0 "   / > < x s : e l e m e n t   n a m e = " G e o g r a p h y K e y "   m s p r o p : F r i e n d l y N a m e = " G e o g r a p h y K e y "   m s p r o p : D b C o l u m n N a m e = " G e o g r a p h y K e y "   t y p e = " x s : l o n g "   m i n O c c u r s = " 0 "   / > < x s : e l e m e n t   n a m e = " F i r s t N a m e "   m s p r o p : F r i e n d l y N a m e = " F i r s t N a m e "   m s p r o p : D b C o l u m n N a m e = " F i r s t N a m e "   m i n O c c u r s = " 0 " > < x s : s i m p l e T y p e > < x s : r e s t r i c t i o n   b a s e = " x s : s t r i n g " > < x s : m a x L e n g t h   v a l u e = " 1 3 1 0 7 2 "   / > < / x s : r e s t r i c t i o n > < / x s : s i m p l e T y p e > < / x s : e l e m e n t > < x s : e l e m e n t   n a m e = " M i d d l e N a m e "   m s p r o p : F r i e n d l y N a m e = " M i d d l e N a m e "   m s p r o p : D b C o l u m n N a m e = " M i d d l e N a m e "   m i n O c c u r s = " 0 " > < x s : s i m p l e T y p e > < x s : r e s t r i c t i o n   b a s e = " x s : s t r i n g " > < x s : m a x L e n g t h   v a l u e = " 1 3 1 0 7 2 "   / > < / x s : r e s t r i c t i o n > < / x s : s i m p l e T y p e > < / x s : e l e m e n t > < x s : e l e m e n t   n a m e = " L a s t N a m e "   m s p r o p : F r i e n d l y N a m e = " L a s t N a m e "   m s p r o p : D b C o l u m n N a m e = " L a s t N a m e "   m i n O c c u r s = " 0 " > < x s : s i m p l e T y p e > < x s : r e s t r i c t i o n   b a s e = " x s : s t r i n g " > < x s : m a x L e n g t h   v a l u e = " 1 3 1 0 7 2 "   / > < / x s : r e s t r i c t i o n > < / x s : s i m p l e T y p e > < / x s : e l e m e n t > < x s : e l e m e n t   n a m e = " N a m e S t y l e "   m s p r o p : F r i e n d l y N a m e = " N a m e S t y l e "   m s p r o p : D b C o l u m n N a m e = " N a m e S t y l e "   t y p e = " x s : b o o l e a n "   m i n O c c u r s = " 0 "   / > < x s : e l e m e n t   n a m e = " B i r t h D a t e "   m s p r o p : F r i e n d l y N a m e = " B i r t h D a t e "   m s p r o p : D b C o l u m n N a m e = " B i r t h D a t e "   t y p e = " x s : d a t e T i m e "   m i n O c c u r s = " 0 "   / > < x s : e l e m e n t   n a m e = " M a r i t a l S t a t u s "   m s p r o p : F r i e n d l y N a m e = " M a r i t a l S t a t u s "   m s p r o p : D b C o l u m n N a m e = " M a r i t a l S t a t u s "   m i n O c c u r s = " 0 " > < x s : s i m p l e T y p e > < x s : r e s t r i c t i o n   b a s e = " x s : s t r i n g " > < x s : m a x L e n g t h   v a l u e = " 1 3 1 0 7 2 "   / > < / x s : r e s t r i c t i o n > < / x s : s i m p l e T y p e > < / x s : e l e m e n t > < x s : e l e m e n t   n a m e = " S u f f i x "   m s p r o p : F r i e n d l y N a m e = " S u f f i x "   m s p r o p : D b C o l u m n N a m e = " S u f f i x "   m i n O c c u r s = " 0 " > < x s : s i m p l e T y p e > < x s : r e s t r i c t i o n   b a s e = " x s : s t r i n g " > < x s : m a x L e n g t h   v a l u e = " 1 3 1 0 7 2 "   / > < / x s : r e s t r i c t i o n > < / x s : s i m p l e T y p e > < / x s : e l e m e n t > < x s : e l e m e n t   n a m e = " G e n d e r "   m s p r o p : F r i e n d l y N a m e = " G e n d e r "   m s p r o p : D b C o l u m n N a m e = " G e n d e r "   m i n O c c u r s = " 0 " > < x s : s i m p l e T y p e > < x s : r e s t r i c t i o n   b a s e = " x s : s t r i n g " > < x s : m a x L e n g t h   v a l u e = " 1 3 1 0 7 2 "   / > < / x s : r e s t r i c t i o n > < / x s : s i m p l e T y p e > < / x s : e l e m e n t > < x s : e l e m e n t   n a m e = " E m a i l A d d r e s s "   m s p r o p : F r i e n d l y N a m e = " E m a i l A d d r e s s "   m s p r o p : D b C o l u m n N a m e = " E m a i l A d d r e s s "   m i n O c c u r s = " 0 " > < x s : s i m p l e T y p e > < x s : r e s t r i c t i o n   b a s e = " x s : s t r i n g " > < x s : m a x L e n g t h   v a l u e = " 1 3 1 0 7 2 "   / > < / x s : r e s t r i c t i o n > < / x s : s i m p l e T y p e > < / x s : e l e m e n t > < x s : e l e m e n t   n a m e = " Y e a r l y I n c o m e "   m s p r o p : F r i e n d l y N a m e = " Y e a r l y I n c o m e "   m s p r o p : D b C o l u m n N a m e = " Y e a r l y I n c o m e "   t y p e = " x s : d e c i m a l "   m i n O c c u r s = " 0 "   / > < x s : e l e m e n t   n a m e = " T o t a l C h i l d r e n "   m s p r o p : F r i e n d l y N a m e = " T o t a l C h i l d r e n "   m s p r o p : D b C o l u m n N a m e = " T o t a l C h i l d r e n "   t y p e = " x s : l o n g "   m i n O c c u r s = " 0 "   / > < x s : e l e m e n t   n a m e = " N u m b e r C h i l d r e n A t H o m e "   m s p r o p : F r i e n d l y N a m e = " N u m b e r C h i l d r e n A t H o m e "   m s p r o p : D b C o l u m n N a m e = " N u m b e r C h i l d r e n A t H o m e "   t y p e = " x s : l o n g "   m i n O c c u r s = " 0 "   / > < x s : e l e m e n t   n a m e = " E n g l i s h E d u c a t i o n "   m s p r o p : F r i e n d l y N a m e = " E n g l i s h E d u c a t i o n "   m s p r o p : D b C o l u m n N a m e = " E n g l i s h E d u c a t i o n "   m i n O c c u r s = " 0 " > < x s : s i m p l e T y p e > < x s : r e s t r i c t i o n   b a s e = " x s : s t r i n g " > < x s : m a x L e n g t h   v a l u e = " 1 3 1 0 7 2 "   / > < / x s : r e s t r i c t i o n > < / x s : s i m p l e T y p e > < / x s : e l e m e n t > < x s : e l e m e n t   n a m e = " E n g l i s h O c c u p a t i o n "   m s p r o p : F r i e n d l y N a m e = " E n g l i s h O c c u p a t i o n "   m s p r o p : D b C o l u m n N a m e = " E n g l i s h O c c u p a t i o n "   m i n O c c u r s = " 0 " > < x s : s i m p l e T y p e > < x s : r e s t r i c t i o n   b a s e = " x s : s t r i n g " > < x s : m a x L e n g t h   v a l u e = " 1 3 1 0 7 2 "   / > < / x s : r e s t r i c t i o n > < / x s : s i m p l e T y p e > < / x s : e l e m e n t > < x s : e l e m e n t   n a m e = " H o u s e O w n e r F l a g "   m s p r o p : F r i e n d l y N a m e = " H o u s e O w n e r F l a g "   m s p r o p : D b C o l u m n N a m e = " H o u s e O w n e r F l a g "   t y p e = " x s : l o n g "   m i n O c c u r s = " 0 "   / > < x s : e l e m e n t   n a m e = " N u m b e r C a r s O w n e d "   m s p r o p : F r i e n d l y N a m e = " N u m b e r C a r s O w n e d "   m s p r o p : D b C o l u m n N a m e = " N u m b e r C a r s O w n e d "   t y p e = " x s : l o n g "   m i n O c c u r s = " 0 "   / > < x s : e l e m e n t   n a m e = " A d d r e s s L i n e 1 "   m s p r o p : F r i e n d l y N a m e = " A d d r e s s L i n e 1 "   m s p r o p : D b C o l u m n N a m e = " A d d r e s s L i n e 1 "   m i n O c c u r s = " 0 " > < x s : s i m p l e T y p e > < x s : r e s t r i c t i o n   b a s e = " x s : s t r i n g " > < x s : m a x L e n g t h   v a l u e = " 1 3 1 0 7 2 "   / > < / x s : r e s t r i c t i o n > < / x s : s i m p l e T y p e > < / x s : e l e m e n t > < x s : e l e m e n t   n a m e = " A d d r e s s L i n e 2 "   m s p r o p : F r i e n d l y N a m e = " A d d r e s s L i n e 2 "   m s p r o p : D b C o l u m n N a m e = " A d d r e s s L i n e 2 "   m i n O c c u r s = " 0 " > < x s : s i m p l e T y p e > < x s : r e s t r i c t i o n   b a s e = " x s : s t r i n g " > < x s : m a x L e n g t h   v a l u e = " 1 3 1 0 7 2 "   / > < / x s : r e s t r i c t i o n > < / x s : s i m p l e T y p e > < / x s : e l e m e n t > < x s : e l e m e n t   n a m e = " P h o n e "   m s p r o p : F r i e n d l y N a m e = " P h o n e "   m s p r o p : D b C o l u m n N a m e = " P h o n e "   m i n O c c u r s = " 0 " > < x s : s i m p l e T y p e > < x s : r e s t r i c t i o n   b a s e = " x s : s t r i n g " > < x s : m a x L e n g t h   v a l u e = " 1 3 1 0 7 2 "   / > < / x s : r e s t r i c t i o n > < / x s : s i m p l e T y p e > < / x s : e l e m e n t > < x s : e l e m e n t   n a m e = " D a t e F i r s t P u r c h a s e "   m s p r o p : F r i e n d l y N a m e = " D a t e F i r s t P u r c h a s e "   m s p r o p : D b C o l u m n N a m e = " D a t e F i r s t P u r c h a s e "   t y p e = " x s : d a t e T i m e "   m i n O c c u r s = " 0 "   / > < x s : e l e m e n t   n a m e = " C o m m u t e D i s t a n c e "   m s p r o p : F r i e n d l y N a m e = " C o m m u t e D i s t a n c e "   m s p r o p : D b C o l u m n N a m e = " C o m m u t e D i s t a n c e "   m i n O c c u r s = " 0 " > < x s : s i m p l e T y p e > < x s : r e s t r i c t i o n   b a s e = " x s : s t r i n g " > < x s : m a x L e n g t h   v a l u e = " 1 3 1 0 7 2 "   / > < / x s : r e s t r i c t i o n > < / x s : s i m p l e T y p e > < / x s : e l e m e n t > < / x s : s e q u e n c e > < / x s : c o m p l e x T y p e > < / x s : e l e m e n t > < x s : e l e m e n t   n a m e = " _ x 0 0 3 0 _ 4 0 d 1 c 0 3 - f 1 f 4 - 4 5 d 6 - 9 4 c c - 8 c 1 c d 1 a 8 e 8 f 4 "   m s d a t a : L o c a l e = " "   m s p r o p : I s L o g i c a l = " T r u e "   m s p r o p : Q u e r y D e f i n i t i o n = "           S E L E C T   [ F a c t I n t e r n e t S a l e s ] . [ P r o d u c t K e y ] , [ F a c t I n t e r n e t S a l e s ] . [ O r d e r D a t e ] , [ F a c t I n t e r n e t S a l e s ] . [ C u s t o m e r K e y ] , [ F a c t I n t e r n e t S a l e s ] . [ S a l e s T e r r i t o r y K e y ] , [ F a c t I n t e r n e t S a l e s ] . [ O r d e r Q u a n t i t y ] , [ F a c t I n t e r n e t S a l e s ] . [ U n i t P r i c e ] , [ F a c t I n t e r n e t S a l e s ] . [ P r o d u c t S t a n d a r d C o s t ] , [ F a c t I n t e r n e t S a l e s ] . [ S a l e s A m o u n t ] , [ F a c t I n t e r n e t S a l e s ] . [ F i e l d 2 ]       F R O M   [ F a c t I n t e r n e t S a l e s ]   "   m s p r o p : F r i e n d l y N a m e = " S a l e s "   m s p r o p : T a b l e T y p e = " V i e w "   m s p r o p : D b T a b l e N a m e = " F a c t I n t e r n e t S a l e s "   m s p r o p : D e s c r i p t i o n = " F a c t I n t e r n e t S a l e s " > < x s : c o m p l e x T y p e > < x s : s e q u e n c e > < x s : e l e m e n t   n a m e = " P r o d u c t K e y "   m s p r o p : F r i e n d l y N a m e = " P r o d u c t K e y "   m s p r o p : D b C o l u m n N a m e = " P r o d u c t K e y "   t y p e = " x s : l o n g "   m i n O c c u r s = " 0 "   / > < x s : e l e m e n t   n a m e = " C u s t o m e r K e y "   m s p r o p : F r i e n d l y N a m e = " C u s t o m e r K e y "   m s p r o p : D b C o l u m n N a m e = " C u s t o m e r K e y "   t y p e = " x s : l o n g "   m i n O c c u r s = " 0 "   / > < x s : e l e m e n t   n a m e = " O r d e r Q u a n t i t y "   m s p r o p : F r i e n d l y N a m e = " O r d e r Q u a n t i t y "   m s p r o p : D b C o l u m n N a m e = " O r d e r Q u a n t i t y "   t y p e = " x s : l o n g "   m i n O c c u r s = " 0 "   / > < x s : e l e m e n t   n a m e = " U n i t P r i c e "   m s p r o p : F r i e n d l y N a m e = " U n i t P r i c e "   m s p r o p : D b C o l u m n N a m e = " U n i t P r i c e "   t y p e = " x s : d o u b l e "   m i n O c c u r s = " 0 "   / > < x s : e l e m e n t   n a m e = " P r o d u c t S t a n d a r d C o s t "   m s p r o p : F r i e n d l y N a m e = " P r o d u c t S t a n d a r d C o s t "   m s p r o p : D b C o l u m n N a m e = " P r o d u c t S t a n d a r d C o s t "   t y p e = " x s : d o u b l e "   m i n O c c u r s = " 0 "   / > < x s : e l e m e n t   n a m e = " S a l e s A m o u n t "   m s p r o p : F r i e n d l y N a m e = " S a l e s A m o u n t "   m s p r o p : D b C o l u m n N a m e = " S a l e s A m o u n t "   t y p e = " x s : d o u b l e "   m i n O c c u r s = " 0 "   / > < x s : e l e m e n t   n a m e = " O r d e r D a t e "   m s p r o p : F r i e n d l y N a m e = " O r d e r D a t e "   t y p e = " x s : d a t e T i m e "   m i n O c c u r s = " 0 "   / > < x s : e l e m e n t   n a m e = " F i e l d 2 "   m s p r o p : F r i e n d l y N a m e = " F i e l d 2 "   t y p e = " x s : d o u b l e "   m i n O c c u r s = " 0 "   / > < x s : e l e m e n t   n a m e = " S a l e s T e r r i t o r y K e y "   m s p r o p : F r i e n d l y N a m e = " S a l e s T e r r i t o r y K e y "   t y p e = " x s : i n t "   m i n O c c u r s = " 0 "   / > < / x s : s e q u e n c e > < / x s : c o m p l e x T y p e > < / x s : e l e m e n t > < x s : e l e m e n t   n a m e = " e a 8 e 2 2 6 b - 7 5 c d - 4 c 2 4 - a d 2 5 - b 8 2 9 9 0 6 f f e 1 e "   m s d a t a : L o c a l e = " "   m s p r o p : I s L o g i c a l = " T r u e "   m s p r o p : Q u e r y D e f i n i t i o n = " & # x D ; & # x A ;         S E L E C T   [ P r o d u c t M a s t e r ] . [ P r o d u c t K e y ] , [ P r o d u c t M a s t e r ] . [ W e i g h t U n i t M e a s u r e C o d e ] , [ P r o d u c t M a s t e r ] . [ S i z e U n i t M e a s u r e C o d e ] , [ P r o d u c t M a s t e r ] . [ E n g l i s h P r o d u c t N a m e ] , [ P r o d u c t M a s t e r ] . [ S t a n d a r d C o s t ] , [ P r o d u c t M a s t e r ] . [ F i n i s h e d G o o d s F l a g ] , [ P r o d u c t M a s t e r ] . [ C o l o r ] , [ P r o d u c t M a s t e r ] . [ S a f e t y S t o c k L e v e l ] , [ P r o d u c t M a s t e r ] . [ R e o r d e r P o i n t ] , [ P r o d u c t M a s t e r ] . [ L i s t P r i c e ] , [ P r o d u c t M a s t e r ] . [ S i z e ] , [ P r o d u c t M a s t e r ] . [ S i z e R a n g e ] , [ P r o d u c t M a s t e r ] . [ W e i g h t ] , [ P r o d u c t M a s t e r ] . [ D a y s T o M a n u f a c t u r e ] , [ P r o d u c t M a s t e r ] . [ P r o d u c t L i n e ] , [ P r o d u c t M a s t e r ] . [ D e a l e r P r i c e ] , [ P r o d u c t M a s t e r ] . [ C l a s s ] , [ P r o d u c t M a s t e r ] . [ S t y l e ] , [ P r o d u c t M a s t e r ] . [ M o d e l N a m e ] , [ P r o d u c t M a s t e r ] . [ E n g l i s h D e s c r i p t i o n ] , [ P r o d u c t M a s t e r ] . [ S t a r t D a t e ] , [ P r o d u c t M a s t e r ] . [ E n d D a t e ] , [ P r o d u c t M a s t e r ] . [ S t a t u s ] , [ P r o d u c t M a s t e r ] . [ E n g l i s h P r o d u c t S u b c a t e g o r y N a m e ] , [ P r o d u c t M a s t e r ] . [ E n g l i s h P r o d u c t C a t e g o r y N a m e ] & # x D ; & # x A ;     F R O M   [ P r o d u c t M a s t e r ]   "   m s p r o p : F r i e n d l y N a m e = " P r o d u c t s "   m s p r o p : T a b l e T y p e = " V i e w "   m s p r o p : D b T a b l e N a m e = " P r o d u c t M a s t e r "   m s p r o p : D e s c r i p t i o n = " P r o d u c t M a s t e r " > < x s : c o m p l e x T y p e > < x s : s e q u e n c e > < x s : e l e m e n t   n a m e = " P r o d u c t K e y "   m s p r o p : F r i e n d l y N a m e = " P r o d u c t K e y "   m s p r o p : D b C o l u m n N a m e = " P r o d u c t K e y "   t y p e = " x s : l o n g "   m i n O c c u r s = " 0 "   / > < x s : e l e m e n t   n a m e = " W e i g h t U n i t M e a s u r e C o d e "   m s p r o p : F r i e n d l y N a m e = " W e i g h t U n i t M e a s u r e C o d e "   m s p r o p : D b C o l u m n N a m e = " W e i g h t U n i t M e a s u r e C o d e "   m i n O c c u r s = " 0 " > < x s : s i m p l e T y p e > < x s : r e s t r i c t i o n   b a s e = " x s : s t r i n g " > < x s : m a x L e n g t h   v a l u e = " 1 3 1 0 7 2 "   / > < / x s : r e s t r i c t i o n > < / x s : s i m p l e T y p e > < / x s : e l e m e n t > < x s : e l e m e n t   n a m e = " S i z e U n i t M e a s u r e C o d e "   m s p r o p : F r i e n d l y N a m e = " S i z e U n i t M e a s u r e C o d e "   m s p r o p : D b C o l u m n N a m e = " S i z e U n i t M e a s u r e C o d e "   m i n O c c u r s = " 0 " > < x s : s i m p l e T y p e > < x s : r e s t r i c t i o n   b a s e = " x s : s t r i n g " > < x s : m a x L e n g t h   v a l u e = " 1 3 1 0 7 2 "   / > < / x s : r e s t r i c t i o n > < / x s : s i m p l e T y p e > < / x s : e l e m e n t > < x s : e l e m e n t   n a m e = " E n g l i s h P r o d u c t N a m e "   m s p r o p : F r i e n d l y N a m e = " E n g l i s h P r o d u c t N a m e "   m s p r o p : D b C o l u m n N a m e = " E n g l i s h P r o d u c t N a m e "   m i n O c c u r s = " 0 " > < x s : s i m p l e T y p e > < x s : r e s t r i c t i o n   b a s e = " x s : s t r i n g " > < x s : m a x L e n g t h   v a l u e = " 1 3 1 0 7 2 "   / > < / x s : r e s t r i c t i o n > < / x s : s i m p l e T y p e > < / x s : e l e m e n t > < x s : e l e m e n t   n a m e = " S t a n d a r d C o s t "   m s p r o p : F r i e n d l y N a m e = " S t a n d a r d C o s t "   m s p r o p : D b C o l u m n N a m e = " S t a n d a r d C o s t "   t y p e = " x s : d o u b l e "   m i n O c c u r s = " 0 "   / > < x s : e l e m e n t   n a m e = " F i n i s h e d G o o d s F l a g "   m s p r o p : F r i e n d l y N a m e = " F i n i s h e d G o o d s F l a g "   m s p r o p : D b C o l u m n N a m e = " F i n i s h e d G o o d s F l a g "   t y p e = " x s : b o o l e a n "   m i n O c c u r s = " 0 "   / > < x s : e l e m e n t   n a m e = " C o l o r "   m s p r o p : F r i e n d l y N a m e = " C o l o r "   m s p r o p : D b C o l u m n N a m e = " C o l o r "   m i n O c c u r s = " 0 " > < x s : s i m p l e T y p e > < x s : r e s t r i c t i o n   b a s e = " x s : s t r i n g " > < x s : m a x L e n g t h   v a l u e = " 1 3 1 0 7 2 "   / > < / x s : r e s t r i c t i o n > < / x s : s i m p l e T y p e > < / x s : e l e m e n t > < x s : e l e m e n t   n a m e = " S a f e t y S t o c k L e v e l "   m s p r o p : F r i e n d l y N a m e = " S a f e t y S t o c k L e v e l "   m s p r o p : D b C o l u m n N a m e = " S a f e t y S t o c k L e v e l "   t y p e = " x s : l o n g "   m i n O c c u r s = " 0 "   / > < x s : e l e m e n t   n a m e = " R e o r d e r P o i n t "   m s p r o p : F r i e n d l y N a m e = " R e o r d e r P o i n t "   m s p r o p : D b C o l u m n N a m e = " R e o r d e r P o i n t "   t y p e = " x s : l o n g "   m i n O c c u r s = " 0 "   / > < x s : e l e m e n t   n a m e = " L i s t P r i c e "   m s p r o p : F r i e n d l y N a m e = " L i s t P r i c e "   m s p r o p : D b C o l u m n N a m e = " L i s t P r i c e "   t y p e = " x s : d o u b l e "   m i n O c c u r s = " 0 "   / > < x s : e l e m e n t   n a m e = " S i z e "   m s p r o p : F r i e n d l y N a m e = " S i z e "   m s p r o p : D b C o l u m n N a m e = " S i z e "   m i n O c c u r s = " 0 " > < x s : s i m p l e T y p e > < x s : r e s t r i c t i o n   b a s e = " x s : s t r i n g " > < x s : m a x L e n g t h   v a l u e = " 1 3 1 0 7 2 "   / > < / x s : r e s t r i c t i o n > < / x s : s i m p l e T y p e > < / x s : e l e m e n t > < x s : e l e m e n t   n a m e = " S i z e R a n g e "   m s p r o p : F r i e n d l y N a m e = " S i z e R a n g e "   m s p r o p : D b C o l u m n N a m e = " S i z e R a n g e "   m i n O c c u r s = " 0 " > < x s : s i m p l e T y p e > < x s : r e s t r i c t i o n   b a s e = " x s : s t r i n g " > < x s : m a x L e n g t h   v a l u e = " 1 3 1 0 7 2 "   / > < / x s : r e s t r i c t i o n > < / x s : s i m p l e T y p e > < / x s : e l e m e n t > < x s : e l e m e n t   n a m e = " W e i g h t "   m s p r o p : F r i e n d l y N a m e = " W e i g h t "   m s p r o p : D b C o l u m n N a m e = " W e i g h t "   t y p e = " x s : d o u b l e "   m i n O c c u r s = " 0 "   / > < x s : e l e m e n t   n a m e = " D a y s T o M a n u f a c t u r e "   m s p r o p : F r i e n d l y N a m e = " D a y s T o M a n u f a c t u r e "   m s p r o p : D b C o l u m n N a m e = " D a y s T o M a n u f a c t u r e "   t y p e = " x s : l o n g "   m i n O c c u r s = " 0 "   / > < x s : e l e m e n t   n a m e = " P r o d u c t L i n e "   m s p r o p : F r i e n d l y N a m e = " P r o d u c t L i n e "   m s p r o p : D b C o l u m n N a m e = " P r o d u c t L i n e "   m i n O c c u r s = " 0 " > < x s : s i m p l e T y p e > < x s : r e s t r i c t i o n   b a s e = " x s : s t r i n g " > < x s : m a x L e n g t h   v a l u e = " 1 3 1 0 7 2 "   / > < / x s : r e s t r i c t i o n > < / x s : s i m p l e T y p e > < / x s : e l e m e n t > < x s : e l e m e n t   n a m e = " D e a l e r P r i c e "   m s p r o p : F r i e n d l y N a m e = " D e a l e r P r i c e "   m s p r o p : D b C o l u m n N a m e = " D e a l e r P r i c e "   t y p e = " x s : d o u b l e "   m i n O c c u r s = " 0 "   / > < x s : e l e m e n t   n a m e = " C l a s s "   m s p r o p : F r i e n d l y N a m e = " C l a s s "   m s p r o p : D b C o l u m n N a m e = " C l a s s "   m i n O c c u r s = " 0 " > < x s : s i m p l e T y p e > < x s : r e s t r i c t i o n   b a s e = " x s : s t r i n g " > < x s : m a x L e n g t h   v a l u e = " 1 3 1 0 7 2 "   / > < / x s : r e s t r i c t i o n > < / x s : s i m p l e T y p e > < / x s : e l e m e n t > < x s : e l e m e n t   n a m e = " S t y l e "   m s p r o p : F r i e n d l y N a m e = " S t y l e "   m s p r o p : D b C o l u m n N a m e = " S t y l e "   m i n O c c u r s = " 0 " > < x s : s i m p l e T y p e > < x s : r e s t r i c t i o n   b a s e = " x s : s t r i n g " > < x s : m a x L e n g t h   v a l u e = " 1 3 1 0 7 2 "   / > < / x s : r e s t r i c t i o n > < / x s : s i m p l e T y p e > < / x s : e l e m e n t > < x s : e l e m e n t   n a m e = " M o d e l N a m e "   m s p r o p : F r i e n d l y N a m e = " M o d e l N a m e "   m s p r o p : D b C o l u m n N a m e = " M o d e l N a m e "   m i n O c c u r s = " 0 " > < x s : s i m p l e T y p e > < x s : r e s t r i c t i o n   b a s e = " x s : s t r i n g " > < x s : m a x L e n g t h   v a l u e = " 1 3 1 0 7 2 "   / > < / x s : r e s t r i c t i o n > < / x s : s i m p l e T y p e > < / x s : e l e m e n t > < x s : e l e m e n t   n a m e = " E n g l i s h D e s c r i p t i o n "   m s p r o p : F r i e n d l y N a m e = " E n g l i s h D e s c r i p t i o n "   m s p r o p : D b C o l u m n N a m e = " E n g l i s h D e s c r i p t i o n "   m i n O c c u r s = " 0 " > < x s : s i m p l e T y p e > < x s : r e s t r i c t i o n   b a s e = " x s : s t r i n g " > < x s : m a x L e n g t h   v a l u e = " 1 3 1 0 7 2 "   / > < / x s : r e s t r i c t i o n > < / x s : s i m p l e T y p e > < / x s : e l e m e n t > < x s : e l e m e n t   n a m e = " S t a r t D a t e "   m s p r o p : F r i e n d l y N a m e = " S t a r t D a t e "   m s p r o p : D b C o l u m n N a m e = " S t a r t D a t e "   t y p e = " x s : d a t e T i m e "   m i n O c c u r s = " 0 "   / > < x s : e l e m e n t   n a m e = " E n d D a t e "   m s p r o p : F r i e n d l y N a m e = " E n d D a t e "   m s p r o p : D b C o l u m n N a m e = " E n d D a t e "   t y p e = " x s : d a t e T i m e "   m i n O c c u r s = " 0 "   / > < x s : e l e m e n t   n a m e = " S t a t u s "   m s p r o p : F r i e n d l y N a m e = " S t a t u s "   m s p r o p : D b C o l u m n N a m e = " S t a t u s "   m i n O c c u r s = " 0 " > < x s : s i m p l e T y p e > < x s : r e s t r i c t i o n   b a s e = " x s : s t r i n g " > < x s : m a x L e n g t h   v a l u e = " 1 3 1 0 7 2 "   / > < / x s : r e s t r i c t i o n > < / x s : s i m p l e T y p e > < / x s : e l e m e n t > < x s : e l e m e n t   n a m e = " E n g l i s h P r o d u c t S u b c a t e g o r y N a m e "   m s p r o p : F r i e n d l y N a m e = " E n g l i s h P r o d u c t S u b c a t e g o r y N a m e "   m s p r o p : D b C o l u m n N a m e = " E n g l i s h P r o d u c t S u b c a t e g o r y N a m e "   m i n O c c u r s = " 0 " > < x s : s i m p l e T y p e > < x s : r e s t r i c t i o n   b a s e = " x s : s t r i n g " > < x s : m a x L e n g t h   v a l u e = " 1 3 1 0 7 2 "   / > < / x s : r e s t r i c t i o n > < / x s : s i m p l e T y p e > < / x s : e l e m e n t > < x s : e l e m e n t   n a m e = " E n g l i s h P r o d u c t C a t e g o r y N a m e "   m s p r o p : F r i e n d l y N a m e = " E n g l i s h P r o d u c t C a t e g o r y N a m e "   m s p r o p : D b C o l u m n N a m e = " E n g l i s h P r o d u c t C a t e g o r y N a m e "   m i n O c c u r s = " 0 " > < x s : s i m p l e T y p e > < x s : r e s t r i c t i o n   b a s e = " x s : s t r i n g " > < x s : m a x L e n g t h   v a l u e = " 1 3 1 0 7 2 "   / > < / x s : r e s t r i c t i o n > < / x s : s i m p l e T y p e > < / x s : e l e m e n t > < / x s : s e q u e n c e > < / x s : c o m p l e x T y p e > < / x s : e l e m e n t > < x s : e l e m e n t   n a m e = " D i m D a t e _ f b 1 2 9 a e e - 0 2 c c - 4 c 0 d - a 4 a f - 1 b 9 e 9 a 6 c d 9 c e "   m s d a t a : L o c a l e = " "   m s p r o p : I s L o g i c a l = " T r u e "   m s p r o p : Q u e r y D e f i n i t i o n = "           S E L E C T   [ D i m D a t e ] . [ F u l l D a t e A l t e r n a t e K e y ] , [ D i m D a t e ] . [ D a y N u m b e r O f W e e k ] , [ D i m D a t e ] . [ E n g l i s h D a y N a m e O f W e e k ] , [ D i m D a t e ] . [ D a y N u m b e r O f M o n t h ] , [ D i m D a t e ] . [ D a y N u m b e r O f Y e a r ] , [ D i m D a t e ] . [ W e e k N u m b e r O f Y e a r ] , [ D i m D a t e ] . [ E n g l i s h M o n t h N a m e ] , [ D i m D a t e ] . [ M o n t h N u m b e r O f Y e a r ] , [ D i m D a t e ] . [ C a l e n d a r Q u a r t e r ] , [ D i m D a t e ] . [ C a l e n d a r Y e a r ] , [ D i m D a t e ] . [ C a l e n d a r S e m e s t e r ] , [ D i m D a t e ] . [ F i s c a l Q u a r t e r ] , [ D i m D a t e ] . [ F i s c a l Y e a r ] , [ D i m D a t e ] . [ F i s c a l S e m e s t e r ]       F R O M   [ D i m D a t e ]   "   m s p r o p : F r i e n d l y N a m e = " C a l e n d a r "   m s p r o p : T a b l e T y p e = " V i e w "   m s p r o p : D b T a b l e N a m e = " D i m D a t e "   m s p r o p : D e s c r i p t i o n = " D i m D a t e " > < x s : c o m p l e x T y p e > < x s : s e q u e n c e > < x s : e l e m e n t   n a m e = " F u l l D a t e A l t e r n a t e K e y "   m s p r o p : F r i e n d l y N a m e = " F u l l D a t e A l t e r n a t e K e y "   m s p r o p : D b C o l u m n N a m e = " F u l l D a t e A l t e r n a t e K e y "   t y p e = " x s : d a t e T i m e "   m i n O c c u r s = " 0 "   / > < x s : e l e m e n t   n a m e = " D a y N u m b e r O f W e e k "   m s p r o p : F r i e n d l y N a m e = " D a y N u m b e r O f W e e k "   m s p r o p : D b C o l u m n N a m e = " D a y N u m b e r O f W e e k "   t y p e = " x s : l o n g "   m i n O c c u r s = " 0 "   / > < x s : e l e m e n t   n a m e = " E n g l i s h D a y N a m e O f W e e k "   m s p r o p : F r i e n d l y N a m e = " E n g l i s h D a y N a m e O f W e e k "   m s p r o p : D b C o l u m n N a m e = " E n g l i s h D a y N a m e O f W e e k "   m i n O c c u r s = " 0 " > < x s : s i m p l e T y p e > < x s : r e s t r i c t i o n   b a s e = " x s : s t r i n g " > < x s : m a x L e n g t h   v a l u e = " 1 3 1 0 7 2 "   / > < / x s : r e s t r i c t i o n > < / x s : s i m p l e T y p e > < / x s : e l e m e n t > < x s : e l e m e n t   n a m e = " D a y N u m b e r O f M o n t h "   m s p r o p : F r i e n d l y N a m e = " D a y N u m b e r O f M o n t h "   m s p r o p : D b C o l u m n N a m e = " D a y N u m b e r O f M o n t h "   t y p e = " x s : l o n g "   m i n O c c u r s = " 0 "   / > < x s : e l e m e n t   n a m e = " D a y N u m b e r O f Y e a r "   m s p r o p : F r i e n d l y N a m e = " D a y N u m b e r O f Y e a r "   m s p r o p : D b C o l u m n N a m e = " D a y N u m b e r O f Y e a r "   t y p e = " x s : l o n g "   m i n O c c u r s = " 0 "   / > < x s : e l e m e n t   n a m e = " W e e k N u m b e r O f Y e a r "   m s p r o p : F r i e n d l y N a m e = " W e e k N u m b e r O f Y e a r "   m s p r o p : D b C o l u m n N a m e = " W e e k N u m b e r O f Y e a r "   t y p e = " x s : l o n g "   m i n O c c u r s = " 0 "   / > < x s : e l e m e n t   n a m e = " E n g l i s h M o n t h N a m e "   m s p r o p : F r i e n d l y N a m e = " E n g l i s h M o n t h N a m e "   m s p r o p : D b C o l u m n N a m e = " E n g l i s h M o n t h N a m e "   m i n O c c u r s = " 0 " > < x s : s i m p l e T y p e > < x s : r e s t r i c t i o n   b a s e = " x s : s t r i n g " > < x s : m a x L e n g t h   v a l u e = " 1 3 1 0 7 2 "   / > < / x s : r e s t r i c t i o n > < / x s : s i m p l e T y p e > < / x s : e l e m e n t > < x s : e l e m e n t   n a m e = " M o n t h N u m b e r O f Y e a r "   m s p r o p : F r i e n d l y N a m e = " M o n t h N u m b e r O f Y e a r "   m s p r o p : D b C o l u m n N a m e = " M o n t h N u m b e r O f Y e a r "   t y p e = " x s : l o n g "   m i n O c c u r s = " 0 "   / > < x s : e l e m e n t   n a m e = " C a l e n d a r Q u a r t e r "   m s p r o p : F r i e n d l y N a m e = " C a l e n d a r Q u a r t e r "   m s p r o p : D b C o l u m n N a m e = " C a l e n d a r Q u a r t e r "   t y p e = " x s : l o n g "   m i n O c c u r s = " 0 "   / > < x s : e l e m e n t   n a m e = " C a l e n d a r Y e a r "   m s p r o p : F r i e n d l y N a m e = " C a l e n d a r Y e a r "   m s p r o p : D b C o l u m n N a m e = " C a l e n d a r Y e a r "   t y p e = " x s : l o n g "   m i n O c c u r s = " 0 "   / > < x s : e l e m e n t   n a m e = " C a l e n d a r S e m e s t e r "   m s p r o p : F r i e n d l y N a m e = " C a l e n d a r S e m e s t e r "   m s p r o p : D b C o l u m n N a m e = " C a l e n d a r S e m e s t e r "   t y p e = " x s : l o n g "   m i n O c c u r s = " 0 "   / > < x s : e l e m e n t   n a m e = " F i s c a l Q u a r t e r "   m s p r o p : F r i e n d l y N a m e = " F i s c a l Q u a r t e r "   m s p r o p : D b C o l u m n N a m e = " F i s c a l Q u a r t e r "   t y p e = " x s : l o n g "   m i n O c c u r s = " 0 "   / > < x s : e l e m e n t   n a m e = " F i s c a l Y e a r "   m s p r o p : F r i e n d l y N a m e = " F i s c a l Y e a r "   m s p r o p : D b C o l u m n N a m e = " F i s c a l Y e a r "   t y p e = " x s : l o n g "   m i n O c c u r s = " 0 "   / > < x s : e l e m e n t   n a m e = " F i s c a l S e m e s t e r "   m s p r o p : F r i e n d l y N a m e = " F i s c a l S e m e s t e r "   m s p r o p : D b C o l u m n N a m e = " F i s c a l S e m e s t e r "   t y p e = " x s : l o n g "   m i n O c c u r s = " 0 "   / > < / x s : s e q u e n c e > < / x s : c o m p l e x T y p e > < / x s : e l e m e n t > < x s : e l e m e n t   n a m e = " D i m S a l e s T e r r i t o r y _ b c 0 d 4 f 2 6 - 0 3 e 5 - 4 1 6 3 - 8 8 e b - 3 6 6 7 d a e 0 1 9 f 4 "   m s d a t a : L o c a l e = " "   m s p r o p : I s L o g i c a l = " T r u e "   m s p r o p : Q u e r y D e f i n i t i o n = "           S E L E C T   [ D i m S a l e s T e r r i t o r y ] . *       F R O M   [ D i m S a l e s T e r r i t o r y ]   "   m s p r o p : F r i e n d l y N a m e = " S a l e s T e r r i t o r y "   m s p r o p : T a b l e T y p e = " V i e w "   m s p r o p : D b T a b l e N a m e = " D i m S a l e s T e r r i t o r y "   m s p r o p : D e s c r i p t i o n = " D i m S a l e s T e r r i t o r y " > < x s : c o m p l e x T y p e > < x s : s e q u e n c e > < x s : e l e m e n t   n a m e = " S a l e s T e r r i t o r y K e y "   m s p r o p : F r i e n d l y N a m e = " S a l e s T e r r i t o r y K e y "   m s p r o p : D b C o l u m n N a m e = " S a l e s T e r r i t o r y K e y "   t y p e = " x s : l o n g "   m i n O c c u r s = " 0 "   / > < x s : e l e m e n t   n a m e = " S a l e s T e r r i t o r y A l t e r n a t e K e y "   m s p r o p : F r i e n d l y N a m e = " S a l e s T e r r i t o r y A l t e r n a t e K e y "   m s p r o p : D b C o l u m n N a m e = " S a l e s T e r r i t o r y A l t e r n a t e K e y "   t y p e = " x s : l o n g "   m i n O c c u r s = " 0 "   / > < x s : e l e m e n t   n a m e = " S a l e s T e r r i t o r y R e g i o n "   m s p r o p : F r i e n d l y N a m e = " S a l e s T e r r i t o r y R e g i o n "   m s p r o p : D b C o l u m n N a m e = " S a l e s T e r r i t o r y R e g i o n "   m i n O c c u r s = " 0 " > < x s : s i m p l e T y p e > < x s : r e s t r i c t i o n   b a s e = " x s : s t r i n g " > < x s : m a x L e n g t h   v a l u e = " 1 3 1 0 7 2 "   / > < / x s : r e s t r i c t i o n > < / x s : s i m p l e T y p e > < / x s : e l e m e n t > < x s : e l e m e n t   n a m e = " S a l e s T e r r i t o r y C o u n t r y "   m s p r o p : F r i e n d l y N a m e = " S a l e s T e r r i t o r y C o u n t r y "   m s p r o p : D b C o l u m n N a m e = " S a l e s T e r r i t o r y C o u n t r y "   m i n O c c u r s = " 0 " > < x s : s i m p l e T y p e > < x s : r e s t r i c t i o n   b a s e = " x s : s t r i n g " > < x s : m a x L e n g t h   v a l u e = " 1 3 1 0 7 2 "   / > < / x s : r e s t r i c t i o n > < / x s : s i m p l e T y p e > < / x s : e l e m e n t > < x s : e l e m e n t   n a m e = " S a l e s T e r r i t o r y G r o u p "   m s p r o p : F r i e n d l y N a m e = " S a l e s T e r r i t o r y G r o u p "   m s p r o p : D b C o l u m n N a m e = " S a l e s T e r r i t o r y G r o u p "   m i n O c c u r s = " 0 " > < x s : s i m p l e T y p e > < x s : r e s t r i c t i o n   b a s e = " x s : s t r i n g " > < x s : m a x L e n g t h   v a l u e = " 1 3 1 0 7 2 "   / > < / x s : r e s t r i c t i o n > < / x s : s i m p l e T y p e > < / x s : e l e m e n t > < / x s : s e q u e n c e > < / x s : c o m p l e x T y p e > < / x s : e l e m e n t > < / x s : c h o i c e > < / x s : c o m p l e x T y p e > < / x s : e l e m e n t > < / x s : s c h e m a > < N e w D a t a S e t   x m l n s = " "   / > < / S c h e m a > < / D a t a S o u r c e V i e w > < / D a t a S o u r c e V i e w s > < / D a t a b a s e > < / O b j e c t D e f i n i t i o n > < / C r e a t e > ] ] > < / C u s t o m C o n t e n t > < / G e m i n i > 
</file>

<file path=customXml/item16.xml>��< ? x m l   v e r s i o n = " 1 . 0 "   e n c o d i n g = " U T F - 1 6 " ? > < G e m i n i   x m l n s = " h t t p : / / g e m i n i / p i v o t c u s t o m i z a t i o n / f 9 9 8 7 b 0 f - c 4 e c - 4 4 0 6 - b 6 3 3 - 8 8 f a 7 a 1 1 4 5 9 3 " > < C u s t o m C o n t e n t > < ! [ C D A T A [ < ? x m l   v e r s i o n = " 1 . 0 "   e n c o d i n g = " u t f - 1 6 " ? > < S e t t i n g s > < C a l c u l a t e d F i e l d s > < i t e m > < M e a s u r e N a m e > T o t a l   S a l e s < / M e a s u r e N a m e > < D i s p l a y N a m e > T o t a l   S a l e s < / D i s p l a y N a m e > < V i s i b l e > T r u e < / V i s i b l e > < / i t e m > < i t e m > < M e a s u r e N a m e > P r o f i t < / M e a s u r e N a m e > < D i s p l a y N a m e > P r o f i t < / D i s p l a y N a m e > < V i s i b l e > F a l s e < / V i s i b l e > < / i t e m > < i t e m > < M e a s u r e N a m e > P r o f i t   P c t < / M e a s u r e N a m e > < D i s p l a y N a m e > P r o f i t   P c t < / D i s p l a y N a m e > < V i s i b l e > F a l s e < / V i s i b l e > < / i t e m > < i t e m > < M e a s u r e N a m e > D a y s   S e l l i n g < / M e a s u r e N a m e > < D i s p l a y N a m e > D a y s   S e l l i n g < / D i s p l a y N a m e > < V i s i b l e > F a l s e < / V i s i b l e > < / i t e m > < i t e m > < M e a s u r e N a m e > T r a n s a c t i o n s < / M e a s u r e N a m e > < D i s p l a y N a m e > T r a n s a c t i o n s < / D i s p l a y N a m e > < V i s i b l e > F a l s e < / V i s i b l e > < / i t e m > < i t e m > < M e a s u r e N a m e > S a l e s   p e r   T r a n s a c t i o n < / M e a s u r e N a m e > < D i s p l a y N a m e > S a l e s   p e r   T r a n s a c t i o n < / D i s p l a y N a m e > < V i s i b l e > F a l s e < / V i s i b l e > < / i t e m > < i t e m > < M e a s u r e N a m e > S a l e s   p e r   D a y < / M e a s u r e N a m e > < D i s p l a y N a m e > S a l e s   p e r   D a y < / D i s p l a y N a m e > < V i s i b l e > F a l s e < / V i s i b l e > < / i t e m > < i t e m > < M e a s u r e N a m e > 2 0 0 2   S a l e s < / M e a s u r e N a m e > < D i s p l a y N a m e > 2 0 0 2   S a l e s < / D i s p l a y N a m e > < V i s i b l e > F a l s e < / V i s i b l e > < / i t e m > < i t e m > < M e a s u r e N a m e > A c t i v e   C u s t o m e r s < / M e a s u r e N a m e > < D i s p l a y N a m e > A c t i v e   C u s t o m e r s < / D i s p l a y N a m e > < V i s i b l e > F a l s e < / V i s i b l e > < / i t e m > < i t e m > < M e a s u r e N a m e > C u s t o m e r   G r o w t h   S i n c e   2 0 0 1 < / M e a s u r e N a m e > < D i s p l a y N a m e > C u s t o m e r   G r o w t h   S i n c e   2 0 0 1 < / D i s p l a y N a m e > < V i s i b l e > F a l s e < / V i s i b l e > < / i t e m > < i t e m > < M e a s u r e N a m e > 2 0 0 1   C u s t o m e r s < / M e a s u r e N a m e > < D i s p l a y N a m e > 2 0 0 1   C u s t o m e r s < / D i s p l a y N a m e > < V i s i b l e > F a l s e < / V i s i b l e > < / i t e m > < i t e m > < M e a s u r e N a m e > N o r m a l   S a l e s < / M e a s u r e N a m e > < D i s p l a y N a m e > N o r m a l   S a l e s < / D i s p l a y N a m e > < V i s i b l e > F a l s e < / V i s i b l e > < / i t e m > < i t e m > < M e a s u r e N a m e > P r o m o   S a l e s < / M e a s u r e N a m e > < D i s p l a y N a m e > P r o m o   S a l e s < / D i s p l a y N a m e > < V i s i b l e > F a l s e < / V i s i b l e > < / i t e m > < i t e m > < M e a s u r e N a m e > R e f u n d s < / M e a s u r e N a m e > < D i s p l a y N a m e > R e f u n d s < / D i s p l a y N a m e > < V i s i b l e > F a l s e < / V i s i b l e > < / i t e m > < i t e m > < M e a s u r e N a m e > N e t   S a l e s < / M e a s u r e N a m e > < D i s p l a y N a m e > N e t   S a l e s < / D i s p l a y N a m e > < V i s i b l e > F a l s e < / V i s i b l e > < / i t e m > < i t e m > < M e a s u r e N a m e > P c t   S a l e s   o n   P r o m o < / M e a s u r e N a m e > < D i s p l a y N a m e > P c t   S a l e s   o n   P r o m o < / D i s p l a y N a m e > < V i s i b l e > F a l s e < / V i s i b l e > < / i t e m > < i t e m > < M e a s u r e N a m e > A l l   M o n t h   N e t   S a l e s < / M e a s u r e N a m e > < D i s p l a y N a m e > A l l   M o n t h   N e t   S a l e s < / D i s p l a y N a m e > < V i s i b l e > F a l s e < / V i s i b l e > < / i t e m > < i t e m > < M e a s u r e N a m e > P c t   o f   A l l   M o n t h   N e t   S a l e s < / M e a s u r e N a m e > < D i s p l a y N a m e > P c t   o f   A l l   M o n t h   N e t   S a l e s < / D i s p l a y N a m e > < V i s i b l e > F a l s e < / V i s i b l e > < / i t e m > < i t e m > < M e a s u r e N a m e > N e t   S a l e s   -   A l l   P r o d u c t s < / M e a s u r e N a m e > < D i s p l a y N a m e > N e t   S a l e s   -   A l l   P r o d u c t s < / D i s p l a y N a m e > < V i s i b l e > F a l s e < / V i s i b l e > < / i t e m > < i t e m > < M e a s u r e N a m e > S e l e c t e d   P r o d u c t s   P c t < / M e a s u r e N a m e > < D i s p l a y N a m e > S e l e c t e d   P r o d u c t s   P c t < / D i s p l a y N a m e > < V i s i b l e > F a l s e < / V i s i b l e > < / i t e m > < i t e m > < M e a s u r e N a m e > N e t   S a l e s   f o r   A l l   S e l e c t e d   M o n t h s < / M e a s u r e N a m e > < D i s p l a y N a m e > N e t   S a l e s   f o r   A l l   S e l e c t e d   M o n t h s < / D i s p l a y N a m e > < V i s i b l e > F a l s e < / V i s i b l e > < / i t e m > < i t e m > < M e a s u r e N a m e > P c t   o f   A l l   S e l e c t e d   M o n t h s   N e t   S a l e s < / M e a s u r e N a m e > < D i s p l a y N a m e > P c t   o f   A l l   S e l e c t e d   M o n t h s   N e t   S a l e s < / D i s p l a y N a m e > < V i s i b l e > F a l s e < / V i s i b l e > < / i t e m > < i t e m > < M e a s u r e N a m e > A l l   v s   R e l a t i o n s h i p   T e s t < / M e a s u r e N a m e > < D i s p l a y N a m e > A l l   v s   R e l a t i o n s h i p   T e s t < / D i s p l a y N a m e > < V i s i b l e > F a l s e < / V i s i b l e > < / i t e m > < i t e m > < M e a s u r e N a m e > S a l e s   t o   P a r e n t s < / M e a s u r e N a m e > < D i s p l a y N a m e > S a l e s   t o   P a r e n t s < / D i s p l a y N a m e > < V i s i b l e > F a l s e < / V i s i b l e > < / i t e m > < i t e m > < M e a s u r e N a m e > E U R U S D < / M e a s u r e N a m e > < D i s p l a y N a m e > E U R U S D < / D i s p l a y N a m e > < V i s i b l e > F a l s e < / V i s i b l e > < / i t e m > < i t e m > < M e a s u r e N a m e > N e t   S a l e s   -   E U R < / M e a s u r e N a m e > < D i s p l a y N a m e > N e t   S a l e s   -   E U R < / D i s p l a y N a m e > < V i s i b l e > F a l s e < / V i s i b l e > < / i t e m > < i t e m > < M e a s u r e N a m e > M i n L i s t T h r e s h o l d < / M e a s u r e N a m e > < D i s p l a y N a m e > M i n L i s t T h r e s h o l d < / D i s p l a y N a m e > < V i s i b l e > F a l s e < / V i s i b l e > < / i t e m > < i t e m > < M e a s u r e N a m e > P r o d u c t   S a l e s   A b o v e   S e l e c t e d   L i s t   P r i c e < / M e a s u r e N a m e > < D i s p l a y N a m e > P r o d u c t   S a l e s   A b o v e   S e l e c t e d   L i s t   P r i c e < / D i s p l a y N a m e > < V i s i b l e > F a l s e < / V i s i b l e > < / i t e m > < i t e m > < M e a s u r e N a m e > P r o d u c t   C o u n t < / M e a s u r e N a m e > < D i s p l a y N a m e > P r o d u c t   C o u n t < / D i s p l a y N a m e > < V i s i b l e > F a l s e < / V i s i b l e > < / i t e m > < i t e m > < M e a s u r e N a m e > P r o d u c t s   A b o v e   S e l e c t e d   L i s t   P r i c e < / M e a s u r e N a m e > < D i s p l a y N a m e > P r o d u c t s   A b o v e   S e l e c t e d   L i s t   P r i c e < / D i s p l a y N a m e > < V i s i b l e > F a l s e < / V i s i b l e > < / i t e m > < i t e m > < M e a s u r e N a m e > P r i c e T i e r M i n < / M e a s u r e N a m e > < D i s p l a y N a m e > P r i c e T i e r M i n < / D i s p l a y N a m e > < V i s i b l e > F a l s e < / V i s i b l e > < / i t e m > < i t e m > < M e a s u r e N a m e > P r i c e T i e r M a x < / M e a s u r e N a m e > < D i s p l a y N a m e > P r i c e T i e r M a x < / D i s p l a y N a m e > < V i s i b l e > F a l s e < / V i s i b l e > < / i t e m > < i t e m > < M e a s u r e N a m e > P r o d u c t   C o u n t   M i n M a x T i e r < / M e a s u r e N a m e > < D i s p l a y N a m e > P r o d u c t   C o u n t   M i n M a x T i e r < / D i s p l a y N a m e > < V i s i b l e > F a l s e < / V i s i b l e > < / i t e m > < i t e m > < M e a s u r e N a m e > T o t a l   S a l e s   M i n M a x T i e r < / M e a s u r e N a m e > < D i s p l a y N a m e > T o t a l   S a l e s   M i n M a x T i e r < / D i s p l a y N a m e > < V i s i b l e > F a l s e < / V i s i b l e > < / i t e m > < i t e m > < M e a s u r e N a m e > T o t a l   S a l e s   Y T D < / M e a s u r e N a m e > < D i s p l a y N a m e > T o t a l   S a l e s   Y T D < / D i s p l a y N a m e > < V i s i b l e > F a l s e < / V i s i b l e > < / i t e m > < i t e m > < M e a s u r e N a m e > T o t a l   S a l e s   F i s c a l   Y T D < / M e a s u r e N a m e > < D i s p l a y N a m e > T o t a l   S a l e s   F i s c a l   Y T D < / D i s p l a y N a m e > < V i s i b l e > F a l s e < / V i s i b l e > < / i t e m > < i t e m > < M e a s u r e N a m e > F I R S T D A T E   E x a m p l e < / M e a s u r e N a m e > < D i s p l a y N a m e > F I R S T D A T E   E x a m p l e < / D i s p l a y N a m e > < V i s i b l e > F a l s e < / V i s i b l e > < / i t e m > < i t e m > < M e a s u r e N a m e > L A S T D A T E   E x a m p l e < / M e a s u r e N a m e > < D i s p l a y N a m e > L A S T D A T E   E x a m p l e < / D i s p l a y N a m e > < V i s i b l e > F a l s e < / V i s i b l e > < / i t e m > < i t e m > < M e a s u r e N a m e > T o t a l   S a l e s   S A M E P E R I O D L A S T Y E A R < / M e a s u r e N a m e > < D i s p l a y N a m e > T o t a l   S a l e s   S A M E P E R I O D L A S T Y E A R < / D i s p l a y N a m e > < V i s i b l e > F a l s e < / V i s i b l e > < / i t e m > < i t e m > < M e a s u r e N a m e > T o t a l   S a l e s   D A T E A D D   1   Y e a r   B a c k < / M e a s u r e N a m e > < D i s p l a y N a m e > T o t a l   S a l e s   D A T E A D D   1   Y e a r   B a c k < / D i s p l a y N a m e > < V i s i b l e > F a l s e < / V i s i b l e > < / i t e m > < i t e m > < M e a s u r e N a m e > T o t a l   S a l e s   D A T E A D D   b a c k   1   M o n t h < / M e a s u r e N a m e > < D i s p l a y N a m e > T o t a l   S a l e s   D A T E A D D   b a c k   1   M o n t h < / D i s p l a y N a m e > < V i s i b l e > F a l s e < / V i s i b l e > < / i t e m > < i t e m > < M e a s u r e N a m e > N u m b e r   o f   D a y s < / M e a s u r e N a m e > < D i s p l a y N a m e > N u m b e r   o f   D a y s < / D i s p l a y N a m e > < V i s i b l e > F a l s e < / V i s i b l e > < / i t e m > < i t e m > < M e a s u r e N a m e > T o t a l   S a l e s   P A R A L L E L P E R I O D   B a c k   1   Y e a r < / M e a s u r e N a m e > < D i s p l a y N a m e > T o t a l   S a l e s   P A R A L L E L P E R I O D   B a c k   1   Y e a r < / D i s p l a y N a m e > < V i s i b l e > F a l s e < / V i s i b l e > < / i t e m > < i t e m > < M e a s u r e N a m e > E N D O F M O N T H   M e a s u r e < / M e a s u r e N a m e > < D i s p l a y N a m e > E N D O F M O N T H   M e a s u r e < / D i s p l a y N a m e > < V i s i b l e > F a l s e < / V i s i b l e > < / i t e m > < i t e m > < M e a s u r e N a m e > T o t a l   S a l e s   N E X T M O N T H < / M e a s u r e N a m e > < D i s p l a y N a m e > T o t a l   S a l e s   N E X T M O N T H < / D i s p l a y N a m e > < V i s i b l e > F a l s e < / V i s i b l e > < / i t e m > < i t e m > < M e a s u r e N a m e > P c t   S a l e s   G r o w t h   Y O Y < / M e a s u r e N a m e > < D i s p l a y N a m e > P c t   S a l e s   G r o w t h   Y O Y < / D i s p l a y N a m e > < V i s i b l e > F a l s e < / V i s i b l e > < / i t e m > < i t e m > < M e a s u r e N a m e > T o t a l   S a l e s   C L O S I N G B A L A N C E M O N T H < / M e a s u r e N a m e > < D i s p l a y N a m e > T o t a l   S a l e s   C L O S I N G B A L A N C E M O N T H < / D i s p l a y N a m e > < V i s i b l e > F a l s e < / V i s i b l e > < / i t e m > < i t e m > < M e a s u r e N a m e > T o t a l   S a l e s   F i r s t   H a l f   2 0 0 3 < / M e a s u r e N a m e > < D i s p l a y N a m e > T o t a l   S a l e s   F i r s t   H a l f   2 0 0 3 < / D i s p l a y N a m e > < V i s i b l e > F a l s e < / V i s i b l e > < / i t e m > < i t e m > < M e a s u r e N a m e > T o t a l   S a l e s   L i f e   t o   D a t e < / M e a s u r e N a m e > < D i s p l a y N a m e > T o t a l   S a l e s   L i f e   t o   D a t e < / D i s p l a y N a m e > < V i s i b l e > F a l s e < / V i s i b l e > < / i t e m > < i t e m > < M e a s u r e N a m e > S u b c a t   p c t   o f   C a t   S a l e s < / M e a s u r e N a m e > < D i s p l a y N a m e > S u b c a t   p c t   o f   C a t   S a l e s < / D i s p l a y N a m e > < V i s i b l e > F a l s e < / V i s i b l e > < / i t e m > < i t e m > < M e a s u r e N a m e > S a l e s   t o   M a r r i e d   C o u p l e s < / M e a s u r e N a m e > < D i s p l a y N a m e > S a l e s   t o   M a r r i e d   C o u p l e s < / D i s p l a y N a m e > < V i s i b l e > F a l s e < / V i s i b l e > < / i t e m > < i t e m > < M e a s u r e N a m e > S a l e s   t o   P a r e n t s   A d j   f o r   C a n a d a < / M e a s u r e N a m e > < D i s p l a y N a m e > S a l e s   t o   P a r e n t s   A d j   f o r   C a n a d a < / D i s p l a y N a m e > < V i s i b l e > F a l s e < / V i s i b l e > < / i t e m > < i t e m > < M e a s u r e N a m e > D i f f e r e n t   N u m b e r   p e r   C o u n t r y < / M e a s u r e N a m e > < D i s p l a y N a m e > D i f f e r e n t   N u m b e r   p e r   C o u n t r y < / D i s p l a y N a m e > < V i s i b l e > F a l s e < / V i s i b l e > < / i t e m > < i t e m > < M e a s u r e N a m e > P c t   S a l e s   G r o w t h   Y O Y   u s i n g   D I V I D E < / M e a s u r e N a m e > < D i s p l a y N a m e > P c t   S a l e s   G r o w t h   Y O Y   u s i n g   D I V I D E < / D i s p l a y N a m e > < V i s i b l e > F a l s e < / V i s i b l e > < / i t e m > < i t e m > < M e a s u r e N a m e > C o l o r   V a l u e s < / M e a s u r e N a m e > < D i s p l a y N a m e > C o l o r   V a l u e s < / D i s p l a y N a m e > < V i s i b l e > F a l s e < / V i s i b l e > < / i t e m > < / C a l c u l a t e d F i e l d s > < H S l i c e r s S h a p e > 0 ; 0 ; 0 ; 0 < / H S l i c e r s S h a p e > < V S l i c e r s S h a p e > 0 ; 0 ; 0 ; 0 < / V S l i c e r s S h a p e > < S l i c e r S h e e t N a m e > S h e e t 4 < / S l i c e r S h e e t N a m e > < S A H o s t H a s h > 2 1 5 0 3 7 8 9 7 < / S A H o s t H a s h > < G e m i n i F i e l d L i s t V i s i b l e > T r u e < / G e m i n i F i e l d L i s t V i s i b l e > < / S e t t i n g s > ] ] > < / C u s t o m C o n t e n t > < / G e m i n i > 
</file>

<file path=customXml/item17.xml>��< ? x m l   v e r s i o n = " 1 . 0 "   e n c o d i n g = " U T F - 1 6 " ? > < G e m i n i   x m l n s = " h t t p : / / g e m i n i / p i v o t c u s t o m i z a t i o n / 3 f 2 1 b a 6 7 - e f 4 0 - 4 b b 8 - 9 3 e f - f 2 e 0 e 9 f 8 5 d 3 7 " > < C u s t o m C o n t e n t > < ! [ C D A T A [ < ? x m l   v e r s i o n = " 1 . 0 "   e n c o d i n g = " u t f - 1 6 " ? > < S e t t i n g s > < C a l c u l a t e d F i e l d s > < i t e m > < M e a s u r e N a m e > T o t a l   S a l e s < / M e a s u r e N a m e > < D i s p l a y N a m e > T o t a l   S a l e s < / D i s p l a y N a m e > < V i s i b l e > T r u e < / V i s i b l e > < / i t e m > < i t e m > < M e a s u r e N a m e > P r o f i t < / M e a s u r e N a m e > < D i s p l a y N a m e > P r o f i t < / D i s p l a y N a m e > < V i s i b l e > F a l s e < / V i s i b l e > < / i t e m > < i t e m > < M e a s u r e N a m e > P r o f i t   P c t < / M e a s u r e N a m e > < D i s p l a y N a m e > P r o f i t   P c t < / D i s p l a y N a m e > < V i s i b l e > F a l s e < / V i s i b l e > < / i t e m > < i t e m > < M e a s u r e N a m e > D a y s   S e l l i n g < / M e a s u r e N a m e > < D i s p l a y N a m e > D a y s   S e l l i n g < / D i s p l a y N a m e > < V i s i b l e > F a l s e < / V i s i b l e > < / i t e m > < i t e m > < M e a s u r e N a m e > T r a n s a c t i o n s < / M e a s u r e N a m e > < D i s p l a y N a m e > T r a n s a c t i o n s < / D i s p l a y N a m e > < V i s i b l e > F a l s e < / V i s i b l e > < / i t e m > < i t e m > < M e a s u r e N a m e > S a l e s   p e r   T r a n s a c t i o n < / M e a s u r e N a m e > < D i s p l a y N a m e > S a l e s   p e r   T r a n s a c t i o n < / D i s p l a y N a m e > < V i s i b l e > F a l s e < / V i s i b l e > < / i t e m > < i t e m > < M e a s u r e N a m e > S a l e s   p e r   D a y < / M e a s u r e N a m e > < D i s p l a y N a m e > S a l e s   p e r   D a y < / D i s p l a y N a m e > < V i s i b l e > F a l s e < / V i s i b l e > < / i t e m > < i t e m > < M e a s u r e N a m e > 2 0 0 2   S a l e s < / M e a s u r e N a m e > < D i s p l a y N a m e > 2 0 0 2   S a l e s < / D i s p l a y N a m e > < V i s i b l e > F a l s e < / V i s i b l e > < / i t e m > < i t e m > < M e a s u r e N a m e > A c t i v e   C u s t o m e r s < / M e a s u r e N a m e > < D i s p l a y N a m e > A c t i v e   C u s t o m e r s < / D i s p l a y N a m e > < V i s i b l e > F a l s e < / V i s i b l e > < / i t e m > < i t e m > < M e a s u r e N a m e > C u s t o m e r   G r o w t h   S i n c e   2 0 0 1 < / M e a s u r e N a m e > < D i s p l a y N a m e > C u s t o m e r   G r o w t h   S i n c e   2 0 0 1 < / D i s p l a y N a m e > < V i s i b l e > F a l s e < / V i s i b l e > < / i t e m > < i t e m > < M e a s u r e N a m e > 2 0 0 1   C u s t o m e r s < / M e a s u r e N a m e > < D i s p l a y N a m e > 2 0 0 1   C u s t o m e r s < / D i s p l a y N a m e > < V i s i b l e > F a l s e < / V i s i b l e > < / i t e m > < i t e m > < M e a s u r e N a m e > N o r m a l   S a l e s < / M e a s u r e N a m e > < D i s p l a y N a m e > N o r m a l   S a l e s < / D i s p l a y N a m e > < V i s i b l e > F a l s e < / V i s i b l e > < / i t e m > < i t e m > < M e a s u r e N a m e > P r o m o   S a l e s < / M e a s u r e N a m e > < D i s p l a y N a m e > P r o m o   S a l e s < / D i s p l a y N a m e > < V i s i b l e > F a l s e < / V i s i b l e > < / i t e m > < i t e m > < M e a s u r e N a m e > R e f u n d s < / M e a s u r e N a m e > < D i s p l a y N a m e > R e f u n d s < / D i s p l a y N a m e > < V i s i b l e > F a l s e < / V i s i b l e > < / i t e m > < i t e m > < M e a s u r e N a m e > N e t   S a l e s < / M e a s u r e N a m e > < D i s p l a y N a m e > N e t   S a l e s < / D i s p l a y N a m e > < V i s i b l e > F a l s e < / V i s i b l e > < / i t e m > < i t e m > < M e a s u r e N a m e > P c t   S a l e s   o n   P r o m o < / M e a s u r e N a m e > < D i s p l a y N a m e > P c t   S a l e s   o n   P r o m o < / D i s p l a y N a m e > < V i s i b l e > F a l s e < / V i s i b l e > < / i t e m > < i t e m > < M e a s u r e N a m e > A l l   M o n t h   N e t   S a l e s < / M e a s u r e N a m e > < D i s p l a y N a m e > A l l   M o n t h   N e t   S a l e s < / D i s p l a y N a m e > < V i s i b l e > F a l s e < / V i s i b l e > < / i t e m > < i t e m > < M e a s u r e N a m e > P c t   o f   A l l   M o n t h   N e t   S a l e s < / M e a s u r e N a m e > < D i s p l a y N a m e > P c t   o f   A l l   M o n t h   N e t   S a l e s < / D i s p l a y N a m e > < V i s i b l e > F a l s e < / V i s i b l e > < / i t e m > < i t e m > < M e a s u r e N a m e > N e t   S a l e s   -   A l l   P r o d u c t s < / M e a s u r e N a m e > < D i s p l a y N a m e > N e t   S a l e s   -   A l l   P r o d u c t s < / D i s p l a y N a m e > < V i s i b l e > F a l s e < / V i s i b l e > < / i t e m > < i t e m > < M e a s u r e N a m e > S e l e c t e d   P r o d u c t s   P c t < / M e a s u r e N a m e > < D i s p l a y N a m e > S e l e c t e d   P r o d u c t s   P c t < / D i s p l a y N a m e > < V i s i b l e > F a l s e < / V i s i b l e > < / i t e m > < i t e m > < M e a s u r e N a m e > N e t   S a l e s   f o r   A l l   S e l e c t e d   M o n t h s < / M e a s u r e N a m e > < D i s p l a y N a m e > N e t   S a l e s   f o r   A l l   S e l e c t e d   M o n t h s < / D i s p l a y N a m e > < V i s i b l e > F a l s e < / V i s i b l e > < / i t e m > < i t e m > < M e a s u r e N a m e > P c t   o f   A l l   S e l e c t e d   M o n t h s   N e t   S a l e s < / M e a s u r e N a m e > < D i s p l a y N a m e > P c t   o f   A l l   S e l e c t e d   M o n t h s   N e t   S a l e s < / D i s p l a y N a m e > < V i s i b l e > F a l s e < / V i s i b l e > < / i t e m > < i t e m > < M e a s u r e N a m e > A l l   v s   R e l a t i o n s h i p   T e s t < / M e a s u r e N a m e > < D i s p l a y N a m e > A l l   v s   R e l a t i o n s h i p   T e s t < / D i s p l a y N a m e > < V i s i b l e > F a l s e < / V i s i b l e > < / i t e m > < i t e m > < M e a s u r e N a m e > S a l e s   t o   P a r e n t s < / M e a s u r e N a m e > < D i s p l a y N a m e > S a l e s   t o   P a r e n t s < / D i s p l a y N a m e > < V i s i b l e > F a l s e < / V i s i b l e > < / i t e m > < i t e m > < M e a s u r e N a m e > E U R U S D < / M e a s u r e N a m e > < D i s p l a y N a m e > E U R U S D < / D i s p l a y N a m e > < V i s i b l e > F a l s e < / V i s i b l e > < / i t e m > < i t e m > < M e a s u r e N a m e > N e t   S a l e s   -   E U R < / M e a s u r e N a m e > < D i s p l a y N a m e > N e t   S a l e s   -   E U R < / D i s p l a y N a m e > < V i s i b l e > F a l s e < / V i s i b l e > < / i t e m > < i t e m > < M e a s u r e N a m e > M i n L i s t T h r e s h o l d < / M e a s u r e N a m e > < D i s p l a y N a m e > M i n L i s t T h r e s h o l d < / D i s p l a y N a m e > < V i s i b l e > F a l s e < / V i s i b l e > < / i t e m > < i t e m > < M e a s u r e N a m e > P r o d u c t   S a l e s   A b o v e   S e l e c t e d   L i s t   P r i c e < / M e a s u r e N a m e > < D i s p l a y N a m e > P r o d u c t   S a l e s   A b o v e   S e l e c t e d   L i s t   P r i c e < / D i s p l a y N a m e > < V i s i b l e > F a l s e < / V i s i b l e > < / i t e m > < i t e m > < M e a s u r e N a m e > P r o d u c t   C o u n t < / M e a s u r e N a m e > < D i s p l a y N a m e > P r o d u c t   C o u n t < / D i s p l a y N a m e > < V i s i b l e > F a l s e < / V i s i b l e > < / i t e m > < i t e m > < M e a s u r e N a m e > P r o d u c t s   A b o v e   S e l e c t e d   L i s t   P r i c e < / M e a s u r e N a m e > < D i s p l a y N a m e > P r o d u c t s   A b o v e   S e l e c t e d   L i s t   P r i c e < / D i s p l a y N a m e > < V i s i b l e > F a l s e < / V i s i b l e > < / i t e m > < i t e m > < M e a s u r e N a m e > P r i c e T i e r M i n < / M e a s u r e N a m e > < D i s p l a y N a m e > P r i c e T i e r M i n < / D i s p l a y N a m e > < V i s i b l e > F a l s e < / V i s i b l e > < / i t e m > < i t e m > < M e a s u r e N a m e > P r i c e T i e r M a x < / M e a s u r e N a m e > < D i s p l a y N a m e > P r i c e T i e r M a x < / D i s p l a y N a m e > < V i s i b l e > F a l s e < / V i s i b l e > < / i t e m > < i t e m > < M e a s u r e N a m e > P r o d u c t   C o u n t   M i n M a x T i e r < / M e a s u r e N a m e > < D i s p l a y N a m e > P r o d u c t   C o u n t   M i n M a x T i e r < / D i s p l a y N a m e > < V i s i b l e > F a l s e < / V i s i b l e > < / i t e m > < i t e m > < M e a s u r e N a m e > T o t a l   S a l e s   M i n M a x T i e r < / M e a s u r e N a m e > < D i s p l a y N a m e > T o t a l   S a l e s   M i n M a x T i e r < / D i s p l a y N a m e > < V i s i b l e > F a l s e < / V i s i b l e > < / i t e m > < i t e m > < M e a s u r e N a m e > T o t a l   S a l e s   Y T D < / M e a s u r e N a m e > < D i s p l a y N a m e > T o t a l   S a l e s   Y T D < / D i s p l a y N a m e > < V i s i b l e > F a l s e < / V i s i b l e > < / i t e m > < i t e m > < M e a s u r e N a m e > T o t a l   S a l e s   F i s c a l   Y T D < / M e a s u r e N a m e > < D i s p l a y N a m e > T o t a l   S a l e s   F i s c a l   Y T D < / D i s p l a y N a m e > < V i s i b l e > F a l s e < / V i s i b l e > < / i t e m > < i t e m > < M e a s u r e N a m e > F I R S T D A T E   E x a m p l e < / M e a s u r e N a m e > < D i s p l a y N a m e > F I R S T D A T E   E x a m p l e < / D i s p l a y N a m e > < V i s i b l e > F a l s e < / V i s i b l e > < / i t e m > < i t e m > < M e a s u r e N a m e > L A S T D A T E   E x a m p l e < / M e a s u r e N a m e > < D i s p l a y N a m e > L A S T D A T E   E x a m p l e < / D i s p l a y N a m e > < V i s i b l e > F a l s e < / V i s i b l e > < / i t e m > < i t e m > < M e a s u r e N a m e > T o t a l   S a l e s   S A M E P E R I O D L A S T Y E A R < / M e a s u r e N a m e > < D i s p l a y N a m e > T o t a l   S a l e s   S A M E P E R I O D L A S T Y E A R < / D i s p l a y N a m e > < V i s i b l e > F a l s e < / V i s i b l e > < / i t e m > < i t e m > < M e a s u r e N a m e > T o t a l   S a l e s   D A T E A D D   1   Y e a r   B a c k < / M e a s u r e N a m e > < D i s p l a y N a m e > T o t a l   S a l e s   D A T E A D D   1   Y e a r   B a c k < / D i s p l a y N a m e > < V i s i b l e > F a l s e < / V i s i b l e > < / i t e m > < i t e m > < M e a s u r e N a m e > T o t a l   S a l e s   D A T E A D D   b a c k   1   M o n t h < / M e a s u r e N a m e > < D i s p l a y N a m e > T o t a l   S a l e s   D A T E A D D   b a c k   1   M o n t h < / D i s p l a y N a m e > < V i s i b l e > F a l s e < / V i s i b l e > < / i t e m > < i t e m > < M e a s u r e N a m e > N u m b e r   o f   D a y s < / M e a s u r e N a m e > < D i s p l a y N a m e > N u m b e r   o f   D a y s < / D i s p l a y N a m e > < V i s i b l e > F a l s e < / V i s i b l e > < / i t e m > < i t e m > < M e a s u r e N a m e > T o t a l   S a l e s   P A R A L L E L P E R I O D   B a c k   1   Y e a r < / M e a s u r e N a m e > < D i s p l a y N a m e > T o t a l   S a l e s   P A R A L L E L P E R I O D   B a c k   1   Y e a r < / D i s p l a y N a m e > < V i s i b l e > F a l s e < / V i s i b l e > < / i t e m > < i t e m > < M e a s u r e N a m e > E N D O F M O N T H   M e a s u r e < / M e a s u r e N a m e > < D i s p l a y N a m e > E N D O F M O N T H   M e a s u r e < / D i s p l a y N a m e > < V i s i b l e > F a l s e < / V i s i b l e > < / i t e m > < i t e m > < M e a s u r e N a m e > T o t a l   S a l e s   N E X T M O N T H < / M e a s u r e N a m e > < D i s p l a y N a m e > T o t a l   S a l e s   N E X T M O N T H < / D i s p l a y N a m e > < V i s i b l e > F a l s e < / V i s i b l e > < / i t e m > < i t e m > < M e a s u r e N a m e > P c t   S a l e s   G r o w t h   Y O Y < / M e a s u r e N a m e > < D i s p l a y N a m e > P c t   S a l e s   G r o w t h   Y O Y < / D i s p l a y N a m e > < V i s i b l e > F a l s e < / V i s i b l e > < / i t e m > < i t e m > < M e a s u r e N a m e > T o t a l   S a l e s   C L O S I N G B A L A N C E M O N T H < / M e a s u r e N a m e > < D i s p l a y N a m e > T o t a l   S a l e s   C L O S I N G B A L A N C E M O N T H < / D i s p l a y N a m e > < V i s i b l e > F a l s e < / V i s i b l e > < / i t e m > < i t e m > < M e a s u r e N a m e > T o t a l   S a l e s   F i r s t   H a l f   2 0 0 3 < / M e a s u r e N a m e > < D i s p l a y N a m e > T o t a l   S a l e s   F i r s t   H a l f   2 0 0 3 < / D i s p l a y N a m e > < V i s i b l e > F a l s e < / V i s i b l e > < / i t e m > < i t e m > < M e a s u r e N a m e > T o t a l   S a l e s   L i f e   t o   D a t e < / M e a s u r e N a m e > < D i s p l a y N a m e > T o t a l   S a l e s   L i f e   t o   D a t e < / D i s p l a y N a m e > < V i s i b l e > F a l s e < / V i s i b l e > < / i t e m > < i t e m > < M e a s u r e N a m e > S u b c a t   p c t   o f   C a t   S a l e s < / M e a s u r e N a m e > < D i s p l a y N a m e > S u b c a t   p c t   o f   C a t   S a l e s < / D i s p l a y N a m e > < V i s i b l e > F a l s e < / V i s i b l e > < / i t e m > < i t e m > < M e a s u r e N a m e > S a l e s   t o   M a r r i e d   C o u p l e s < / M e a s u r e N a m e > < D i s p l a y N a m e > S a l e s   t o   M a r r i e d   C o u p l e s < / D i s p l a y N a m e > < V i s i b l e > F a l s e < / V i s i b l e > < / i t e m > < i t e m > < M e a s u r e N a m e > S a l e s   t o   P a r e n t s   A d j   f o r   C a n a d a < / M e a s u r e N a m e > < D i s p l a y N a m e > S a l e s   t o   P a r e n t s   A d j   f o r   C a n a d a < / D i s p l a y N a m e > < V i s i b l e > F a l s e < / V i s i b l e > < / i t e m > < i t e m > < M e a s u r e N a m e > D i f f e r e n t   N u m b e r   p e r   C o u n t r y < / M e a s u r e N a m e > < D i s p l a y N a m e > D i f f e r e n t   N u m b e r   p e r   C o u n t r y < / D i s p l a y N a m e > < V i s i b l e > F a l s e < / V i s i b l e > < / i t e m > < i t e m > < M e a s u r e N a m e > P c t   S a l e s   G r o w t h   Y O Y   u s i n g   D I V I D E < / M e a s u r e N a m e > < D i s p l a y N a m e > P c t   S a l e s   G r o w t h   Y O Y   u s i n g   D I V I D E < / D i s p l a y N a m e > < V i s i b l e > F a l s e < / V i s i b l e > < / i t e m > < i t e m > < M e a s u r e N a m e > C o l o r   V a l u e s < / M e a s u r e N a m e > < D i s p l a y N a m e > C o l o r   V a l u e s < / D i s p l a y N a m e > < V i s i b l e > F a l s e < / V i s i b l e > < / i t e m > < / C a l c u l a t e d F i e l d s > < H S l i c e r s S h a p e > 0 ; 0 ; 0 ; 0 < / H S l i c e r s S h a p e > < V S l i c e r s S h a p e > 0 ; 0 ; 0 ; 0 < / V S l i c e r s S h a p e > < S l i c e r S h e e t N a m e > S h e e t 3 < / S l i c e r S h e e t N a m e > < S A H o s t H a s h > 7 9 8 2 9 4 0 7 1 < / S A H o s t H a s h > < G e m i n i F i e l d L i s t V i s i b l e > T r u e < / G e m i n i F i e l d L i s t V i s i b l e > < / S e t t i n g s > ] ] > < / C u s t o m C o n t e n t > < / G e m i n i > 
</file>

<file path=customXml/item18.xml>��< ? x m l   v e r s i o n = " 1 . 0 "   e n c o d i n g = " U T F - 1 6 " ? > < G e m i n i   x m l n s = " h t t p : / / g e m i n i / p i v o t c u s t o m i z a t i o n / P r e v i o u s D i a g r a m " > < C u s t o m C o n t e n t > < ! [ C D A T A [ < S a n d b o x E d i t o r D i a g r a m K e y   i : n i l = " t r u e "   x m l n s = " h t t p : / / s c h e m a s . d a t a c o n t r a c t . o r g / 2 0 0 4 / 0 7 / M i c r o s o f t . A n a l y s i s S e r v i c e s . C o m m o n "   x m l n s : i = " h t t p : / / w w w . w 3 . o r g / 2 0 0 1 / X M L S c h e m a - i n s t a n c e " / > ] ] > < / C u s t o m C o n t e n t > < / G e m i n i > 
</file>

<file path=customXml/item19.xml>��< ? x m l   v e r s i o n = " 1 . 0 "   e n c o d i n g = " U T F - 1 6 " ? > < G e m i n i   x m l n s = " h t t p : / / g e m i n i / p i v o t c u s t o m i z a t i o n / 1 2 d 7 d f 6 e - 8 1 a 0 - 4 1 7 1 - a d 8 6 - 8 f 1 8 c 3 f b 4 9 f 2 " > < C u s t o m C o n t e n t > < ! [ C D A T A [ < ? x m l   v e r s i o n = " 1 . 0 "   e n c o d i n g = " u t f - 1 6 " ? > < S e t t i n g s > < C a l c u l a t e d F i e l d s > < i t e m > < M e a s u r e N a m e > T o t a l   S a l e s < / M e a s u r e N a m e > < D i s p l a y N a m e > T o t a l   S a l e s < / D i s p l a y N a m e > < V i s i b l e > F a l s e < / V i s i b l e > < / i t e m > < i t e m > < M e a s u r e N a m e > P r o f i t < / M e a s u r e N a m e > < D i s p l a y N a m e > P r o f i t < / D i s p l a y N a m e > < V i s i b l e > F a l s e < / V i s i b l e > < / i t e m > < i t e m > < M e a s u r e N a m e > P r o f i t   P c t < / M e a s u r e N a m e > < D i s p l a y N a m e > P r o f i t   P c t < / D i s p l a y N a m e > < V i s i b l e > F a l s e < / V i s i b l e > < / i t e m > < i t e m > < M e a s u r e N a m e > D a y s   S e l l i n g < / M e a s u r e N a m e > < D i s p l a y N a m e > D a y s   S e l l i n g < / D i s p l a y N a m e > < V i s i b l e > F a l s e < / V i s i b l e > < / i t e m > < i t e m > < M e a s u r e N a m e > T r a n s a c t i o n s < / M e a s u r e N a m e > < D i s p l a y N a m e > T r a n s a c t i o n s < / D i s p l a y N a m e > < V i s i b l e > F a l s e < / V i s i b l e > < / i t e m > < i t e m > < M e a s u r e N a m e > S a l e s   p e r   T r a n s a c t i o n < / M e a s u r e N a m e > < D i s p l a y N a m e > S a l e s   p e r   T r a n s a c t i o n < / D i s p l a y N a m e > < V i s i b l e > F a l s e < / V i s i b l e > < / i t e m > < i t e m > < M e a s u r e N a m e > S a l e s   p e r   D a y < / M e a s u r e N a m e > < D i s p l a y N a m e > S a l e s   p e r   D a y < / D i s p l a y N a m e > < V i s i b l e > F a l s e < / V i s i b l e > < / i t e m > < i t e m > < M e a s u r e N a m e > 2 0 0 2   S a l e s < / M e a s u r e N a m e > < D i s p l a y N a m e > 2 0 0 2   S a l e s < / D i s p l a y N a m e > < V i s i b l e > F a l s e < / V i s i b l e > < / i t e m > < i t e m > < M e a s u r e N a m e > A c t i v e   C u s t o m e r s < / M e a s u r e N a m e > < D i s p l a y N a m e > A c t i v e   C u s t o m e r s < / D i s p l a y N a m e > < V i s i b l e > F a l s e < / V i s i b l e > < / i t e m > < i t e m > < M e a s u r e N a m e > C u s t o m e r   G r o w t h   S i n c e   2 0 0 1 < / M e a s u r e N a m e > < D i s p l a y N a m e > C u s t o m e r   G r o w t h   S i n c e   2 0 0 1 < / D i s p l a y N a m e > < V i s i b l e > F a l s e < / V i s i b l e > < / i t e m > < i t e m > < M e a s u r e N a m e > 2 0 0 1   C u s t o m e r s < / M e a s u r e N a m e > < D i s p l a y N a m e > 2 0 0 1   C u s t o m e r s < / D i s p l a y N a m e > < V i s i b l e > F a l s e < / V i s i b l e > < / i t e m > < i t e m > < M e a s u r e N a m e > N o r m a l   S a l e s < / M e a s u r e N a m e > < D i s p l a y N a m e > N o r m a l   S a l e s < / D i s p l a y N a m e > < V i s i b l e > F a l s e < / V i s i b l e > < / i t e m > < i t e m > < M e a s u r e N a m e > P r o m o   S a l e s < / M e a s u r e N a m e > < D i s p l a y N a m e > P r o m o   S a l e s < / D i s p l a y N a m e > < V i s i b l e > F a l s e < / V i s i b l e > < / i t e m > < i t e m > < M e a s u r e N a m e > R e f u n d s < / M e a s u r e N a m e > < D i s p l a y N a m e > R e f u n d s < / D i s p l a y N a m e > < V i s i b l e > F a l s e < / V i s i b l e > < / i t e m > < i t e m > < M e a s u r e N a m e > N e t   S a l e s < / M e a s u r e N a m e > < D i s p l a y N a m e > N e t   S a l e s < / D i s p l a y N a m e > < V i s i b l e > F a l s e < / V i s i b l e > < / i t e m > < i t e m > < M e a s u r e N a m e > P c t   S a l e s   o n   P r o m o < / M e a s u r e N a m e > < D i s p l a y N a m e > P c t   S a l e s   o n   P r o m o < / D i s p l a y N a m e > < V i s i b l e > F a l s e < / V i s i b l e > < / i t e m > < i t e m > < M e a s u r e N a m e > A l l   M o n t h   N e t   S a l e s < / M e a s u r e N a m e > < D i s p l a y N a m e > A l l   M o n t h   N e t   S a l e s < / D i s p l a y N a m e > < V i s i b l e > F a l s e < / V i s i b l e > < / i t e m > < i t e m > < M e a s u r e N a m e > P c t   o f   A l l   M o n t h   N e t   S a l e s < / M e a s u r e N a m e > < D i s p l a y N a m e > P c t   o f   A l l   M o n t h   N e t   S a l e s < / D i s p l a y N a m e > < V i s i b l e > F a l s e < / V i s i b l e > < / i t e m > < i t e m > < M e a s u r e N a m e > N e t   S a l e s   -   A l l   P r o d u c t s < / M e a s u r e N a m e > < D i s p l a y N a m e > N e t   S a l e s   -   A l l   P r o d u c t s < / D i s p l a y N a m e > < V i s i b l e > F a l s e < / V i s i b l e > < / i t e m > < i t e m > < M e a s u r e N a m e > S e l e c t e d   P r o d u c t s   P c t < / M e a s u r e N a m e > < D i s p l a y N a m e > S e l e c t e d   P r o d u c t s   P c t < / D i s p l a y N a m e > < V i s i b l e > F a l s e < / V i s i b l e > < / i t e m > < i t e m > < M e a s u r e N a m e > N e t   S a l e s   f o r   A l l   S e l e c t e d   M o n t h s < / M e a s u r e N a m e > < D i s p l a y N a m e > N e t   S a l e s   f o r   A l l   S e l e c t e d   M o n t h s < / D i s p l a y N a m e > < V i s i b l e > F a l s e < / V i s i b l e > < / i t e m > < i t e m > < M e a s u r e N a m e > P c t   o f   A l l   S e l e c t e d   M o n t h s   N e t   S a l e s < / M e a s u r e N a m e > < D i s p l a y N a m e > P c t   o f   A l l   S e l e c t e d   M o n t h s   N e t   S a l e s < / D i s p l a y N a m e > < V i s i b l e > F a l s e < / V i s i b l e > < / i t e m > < i t e m > < M e a s u r e N a m e > A l l   v s   R e l a t i o n s h i p   T e s t < / M e a s u r e N a m e > < D i s p l a y N a m e > A l l   v s   R e l a t i o n s h i p   T e s t < / D i s p l a y N a m e > < V i s i b l e > F a l s e < / V i s i b l e > < / i t e m > < i t e m > < M e a s u r e N a m e > S a l e s   t o   P a r e n t s < / M e a s u r e N a m e > < D i s p l a y N a m e > S a l e s   t o   P a r e n t s < / D i s p l a y N a m e > < V i s i b l e > F a l s e < / V i s i b l e > < / i t e m > < i t e m > < M e a s u r e N a m e > E U R U S D < / M e a s u r e N a m e > < D i s p l a y N a m e > E U R U S D < / D i s p l a y N a m e > < V i s i b l e > F a l s e < / V i s i b l e > < / i t e m > < i t e m > < M e a s u r e N a m e > N e t   S a l e s   -   E U R < / M e a s u r e N a m e > < D i s p l a y N a m e > N e t   S a l e s   -   E U R < / D i s p l a y N a m e > < V i s i b l e > F a l s e < / V i s i b l e > < / i t e m > < i t e m > < M e a s u r e N a m e > M i n L i s t T h r e s h o l d < / M e a s u r e N a m e > < D i s p l a y N a m e > M i n L i s t T h r e s h o l d < / D i s p l a y N a m e > < V i s i b l e > F a l s e < / V i s i b l e > < / i t e m > < i t e m > < M e a s u r e N a m e > P r o d u c t   S a l e s   A b o v e   S e l e c t e d   L i s t   P r i c e < / M e a s u r e N a m e > < D i s p l a y N a m e > P r o d u c t   S a l e s   A b o v e   S e l e c t e d   L i s t   P r i c e < / D i s p l a y N a m e > < V i s i b l e > F a l s e < / V i s i b l e > < / i t e m > < i t e m > < M e a s u r e N a m e > P r o d u c t   C o u n t < / M e a s u r e N a m e > < D i s p l a y N a m e > P r o d u c t   C o u n t < / D i s p l a y N a m e > < V i s i b l e > F a l s e < / V i s i b l e > < / i t e m > < i t e m > < M e a s u r e N a m e > P r o d u c t s   A b o v e   S e l e c t e d   L i s t   P r i c e < / M e a s u r e N a m e > < D i s p l a y N a m e > P r o d u c t s   A b o v e   S e l e c t e d   L i s t   P r i c e < / D i s p l a y N a m e > < V i s i b l e > F a l s e < / V i s i b l e > < / i t e m > < i t e m > < M e a s u r e N a m e > P r i c e T i e r M i n < / M e a s u r e N a m e > < D i s p l a y N a m e > P r i c e T i e r M i n < / D i s p l a y N a m e > < V i s i b l e > F a l s e < / V i s i b l e > < / i t e m > < i t e m > < M e a s u r e N a m e > P r i c e T i e r M a x < / M e a s u r e N a m e > < D i s p l a y N a m e > P r i c e T i e r M a x < / D i s p l a y N a m e > < V i s i b l e > F a l s e < / V i s i b l e > < / i t e m > < i t e m > < M e a s u r e N a m e > P r o d u c t   C o u n t   M i n M a x T i e r < / M e a s u r e N a m e > < D i s p l a y N a m e > P r o d u c t   C o u n t   M i n M a x T i e r < / D i s p l a y N a m e > < V i s i b l e > F a l s e < / V i s i b l e > < / i t e m > < i t e m > < M e a s u r e N a m e > T o t a l   S a l e s   M i n M a x T i e r < / M e a s u r e N a m e > < D i s p l a y N a m e > T o t a l   S a l e s   M i n M a x T i e r < / D i s p l a y N a m e > < V i s i b l e > F a l s e < / V i s i b l e > < / i t e m > < i t e m > < M e a s u r e N a m e > T o t a l   S a l e s   Y T D < / M e a s u r e N a m e > < D i s p l a y N a m e > T o t a l   S a l e s   Y T D < / D i s p l a y N a m e > < V i s i b l e > F a l s e < / V i s i b l e > < / i t e m > < i t e m > < M e a s u r e N a m e > T o t a l   S a l e s   F i s c a l   Y T D < / M e a s u r e N a m e > < D i s p l a y N a m e > T o t a l   S a l e s   F i s c a l   Y T D < / D i s p l a y N a m e > < V i s i b l e > F a l s e < / V i s i b l e > < / i t e m > < i t e m > < M e a s u r e N a m e > F I R S T D A T E   E x a m p l e < / M e a s u r e N a m e > < D i s p l a y N a m e > F I R S T D A T E   E x a m p l e < / D i s p l a y N a m e > < V i s i b l e > F a l s e < / V i s i b l e > < / i t e m > < i t e m > < M e a s u r e N a m e > L A S T D A T E   E x a m p l e < / M e a s u r e N a m e > < D i s p l a y N a m e > L A S T D A T E   E x a m p l e < / D i s p l a y N a m e > < V i s i b l e > F a l s e < / V i s i b l e > < / i t e m > < i t e m > < M e a s u r e N a m e > T o t a l   S a l e s   S A M E P E R I O D L A S T Y E A R < / M e a s u r e N a m e > < D i s p l a y N a m e > T o t a l   S a l e s   S A M E P E R I O D L A S T Y E A R < / D i s p l a y N a m e > < V i s i b l e > F a l s e < / V i s i b l e > < / i t e m > < i t e m > < M e a s u r e N a m e > T o t a l   S a l e s   D A T E A D D   1   Y e a r   B a c k < / M e a s u r e N a m e > < D i s p l a y N a m e > T o t a l   S a l e s   D A T E A D D   1   Y e a r   B a c k < / D i s p l a y N a m e > < V i s i b l e > F a l s e < / V i s i b l e > < / i t e m > < i t e m > < M e a s u r e N a m e > T o t a l   S a l e s   D A T E A D D   b a c k   1   M o n t h < / M e a s u r e N a m e > < D i s p l a y N a m e > T o t a l   S a l e s   D A T E A D D   b a c k   1   M o n t h < / D i s p l a y N a m e > < V i s i b l e > F a l s e < / V i s i b l e > < / i t e m > < i t e m > < M e a s u r e N a m e > N u m b e r   o f   D a y s < / M e a s u r e N a m e > < D i s p l a y N a m e > N u m b e r   o f   D a y s < / D i s p l a y N a m e > < V i s i b l e > F a l s e < / V i s i b l e > < / i t e m > < i t e m > < M e a s u r e N a m e > T o t a l   S a l e s   P A R A L L E L P E R I O D   B a c k   1   Y e a r < / M e a s u r e N a m e > < D i s p l a y N a m e > T o t a l   S a l e s   P A R A L L E L P E R I O D   B a c k   1   Y e a r < / D i s p l a y N a m e > < V i s i b l e > F a l s e < / V i s i b l e > < / i t e m > < i t e m > < M e a s u r e N a m e > E N D O F M O N T H   M e a s u r e < / M e a s u r e N a m e > < D i s p l a y N a m e > E N D O F M O N T H   M e a s u r e < / D i s p l a y N a m e > < V i s i b l e > F a l s e < / V i s i b l e > < / i t e m > < i t e m > < M e a s u r e N a m e > T o t a l   S a l e s   N E X T M O N T H < / M e a s u r e N a m e > < D i s p l a y N a m e > T o t a l   S a l e s   N E X T M O N T H < / D i s p l a y N a m e > < V i s i b l e > F a l s e < / V i s i b l e > < / i t e m > < i t e m > < M e a s u r e N a m e > P c t   S a l e s   G r o w t h   Y O Y < / M e a s u r e N a m e > < D i s p l a y N a m e > P c t   S a l e s   G r o w t h   Y O Y < / D i s p l a y N a m e > < V i s i b l e > F a l s e < / V i s i b l e > < / i t e m > < i t e m > < M e a s u r e N a m e > T o t a l   S a l e s   C L O S I N G B A L A N C E M O N T H < / M e a s u r e N a m e > < D i s p l a y N a m e > T o t a l   S a l e s   C L O S I N G B A L A N C E M O N T H < / D i s p l a y N a m e > < V i s i b l e > F a l s e < / V i s i b l e > < / i t e m > < i t e m > < M e a s u r e N a m e > T o t a l   S a l e s   F i r s t   H a l f   2 0 0 3 < / M e a s u r e N a m e > < D i s p l a y N a m e > T o t a l   S a l e s   F i r s t   H a l f   2 0 0 3 < / D i s p l a y N a m e > < V i s i b l e > F a l s e < / V i s i b l e > < / i t e m > < i t e m > < M e a s u r e N a m e > T o t a l   S a l e s   L i f e   t o   D a t e < / M e a s u r e N a m e > < D i s p l a y N a m e > T o t a l   S a l e s   L i f e   t o   D a t e < / D i s p l a y N a m e > < V i s i b l e > F a l s e < / V i s i b l e > < / i t e m > < i t e m > < M e a s u r e N a m e > S u b c a t   p c t   o f   C a t   S a l e s < / M e a s u r e N a m e > < D i s p l a y N a m e > S u b c a t   p c t   o f   C a t   S a l e s < / D i s p l a y N a m e > < V i s i b l e > F a l s e < / V i s i b l e > < / i t e m > < i t e m > < M e a s u r e N a m e > S a l e s   t o   M a r r i e d   C o u p l e s < / M e a s u r e N a m e > < D i s p l a y N a m e > S a l e s   t o   M a r r i e d   C o u p l e s < / D i s p l a y N a m e > < V i s i b l e > F a l s e < / V i s i b l e > < / i t e m > < i t e m > < M e a s u r e N a m e > S a l e s   t o   P a r e n t s   A d j   f o r   C a n a d a < / M e a s u r e N a m e > < D i s p l a y N a m e > S a l e s   t o   P a r e n t s   A d j   f o r   C a n a d a < / D i s p l a y N a m e > < V i s i b l e > F a l s e < / V i s i b l e > < / i t e m > < i t e m > < M e a s u r e N a m e > D i f f e r e n t   N u m b e r   p e r   C o u n t r y < / M e a s u r e N a m e > < D i s p l a y N a m e > D i f f e r e n t   N u m b e r   p e r   C o u n t r y < / D i s p l a y N a m e > < V i s i b l e > F a l s e < / V i s i b l e > < / i t e m > < i t e m > < M e a s u r e N a m e > P c t   S a l e s   G r o w t h   Y O Y   u s i n g   D I V I D E < / M e a s u r e N a m e > < D i s p l a y N a m e > P c t   S a l e s   G r o w t h   Y O Y   u s i n g   D I V I D E < / D i s p l a y N a m e > < V i s i b l e > F a l s e < / V i s i b l e > < / i t e m > < i t e m > < M e a s u r e N a m e > C o l o r   V a l u e s < / M e a s u r e N a m e > < D i s p l a y N a m e > C o l o r   V a l u e s 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2.xml>��< ? x m l   v e r s i o n = " 1 . 0 "   e n c o d i n g = " U T F - 1 6 " ? > < G e m i n i   x m l n s = " h t t p : / / g e m i n i / p i v o t c u s t o m i z a t i o n / 3 8 e 6 0 9 4 7 - c 6 e 3 - 4 e d b - 8 7 5 f - 4 d e 5 b d b b 5 0 f 8 " > < C u s t o m C o n t e n t > < ! [ C D A T A [ < ? x m l   v e r s i o n = " 1 . 0 "   e n c o d i n g = " u t f - 1 6 " ? > < S e t t i n g s > < C a l c u l a t e d F i e l d s > < i t e m > < M e a s u r e N a m e > T o t a l   S a l e s < / M e a s u r e N a m e > < D i s p l a y N a m e > T o t a l   S a l e s < / D i s p l a y N a m e > < V i s i b l e > F a l s e < / V i s i b l e > < / i t e m > < i t e m > < M e a s u r e N a m e > P r o f i t < / M e a s u r e N a m e > < D i s p l a y N a m e > P r o f i t < / D i s p l a y N a m e > < V i s i b l e > F a l s e < / V i s i b l e > < / i t e m > < i t e m > < M e a s u r e N a m e > P r o f i t   P c t < / M e a s u r e N a m e > < D i s p l a y N a m e > P r o f i t   P c t < / D i s p l a y N a m e > < V i s i b l e > F a l s e < / V i s i b l e > < / i t e m > < i t e m > < M e a s u r e N a m e > D a y s   S e l l i n g < / M e a s u r e N a m e > < D i s p l a y N a m e > D a y s   S e l l i n g < / D i s p l a y N a m e > < V i s i b l e > F a l s e < / V i s i b l e > < / i t e m > < i t e m > < M e a s u r e N a m e > T r a n s a c t i o n s < / M e a s u r e N a m e > < D i s p l a y N a m e > T r a n s a c t i o n s < / D i s p l a y N a m e > < V i s i b l e > F a l s e < / V i s i b l e > < / i t e m > < i t e m > < M e a s u r e N a m e > S a l e s   p e r   T r a n s a c t i o n < / M e a s u r e N a m e > < D i s p l a y N a m e > S a l e s   p e r   T r a n s a c t i o n < / D i s p l a y N a m e > < V i s i b l e > F a l s e < / V i s i b l e > < / i t e m > < i t e m > < M e a s u r e N a m e > S a l e s   p e r   D a y < / M e a s u r e N a m e > < D i s p l a y N a m e > S a l e s   p e r   D a y < / D i s p l a y N a m e > < V i s i b l e > F a l s e < / V i s i b l e > < / i t e m > < i t e m > < M e a s u r e N a m e > 2 0 0 2   S a l e s < / M e a s u r e N a m e > < D i s p l a y N a m e > 2 0 0 2   S a l e s < / D i s p l a y N a m e > < V i s i b l e > F a l s e < / V i s i b l e > < / i t e m > < i t e m > < M e a s u r e N a m e > A c t i v e   C u s t o m e r s < / M e a s u r e N a m e > < D i s p l a y N a m e > A c t i v e   C u s t o m e r s < / D i s p l a y N a m e > < V i s i b l e > F a l s e < / V i s i b l e > < / i t e m > < i t e m > < M e a s u r e N a m e > C u s t o m e r   G r o w t h   S i n c e   2 0 0 1 < / M e a s u r e N a m e > < D i s p l a y N a m e > C u s t o m e r   G r o w t h   S i n c e   2 0 0 1 < / D i s p l a y N a m e > < V i s i b l e > F a l s e < / V i s i b l e > < / i t e m > < i t e m > < M e a s u r e N a m e > 2 0 0 1   C u s t o m e r s < / M e a s u r e N a m e > < D i s p l a y N a m e > 2 0 0 1   C u s t o m e r s < / D i s p l a y N a m e > < V i s i b l e > F a l s e < / V i s i b l e > < / i t e m > < i t e m > < M e a s u r e N a m e > N o r m a l   S a l e s < / M e a s u r e N a m e > < D i s p l a y N a m e > N o r m a l   S a l e s < / D i s p l a y N a m e > < V i s i b l e > F a l s e < / V i s i b l e > < / i t e m > < i t e m > < M e a s u r e N a m e > P r o m o   S a l e s < / M e a s u r e N a m e > < D i s p l a y N a m e > P r o m o   S a l e s < / D i s p l a y N a m e > < V i s i b l e > F a l s e < / V i s i b l e > < / i t e m > < i t e m > < M e a s u r e N a m e > R e f u n d s < / M e a s u r e N a m e > < D i s p l a y N a m e > R e f u n d s < / D i s p l a y N a m e > < V i s i b l e > F a l s e < / V i s i b l e > < / i t e m > < i t e m > < M e a s u r e N a m e > N e t   S a l e s < / M e a s u r e N a m e > < D i s p l a y N a m e > N e t   S a l e s < / D i s p l a y N a m e > < V i s i b l e > F a l s e < / V i s i b l e > < / i t e m > < i t e m > < M e a s u r e N a m e > P c t   S a l e s   o n   P r o m o < / M e a s u r e N a m e > < D i s p l a y N a m e > P c t   S a l e s   o n   P r o m o < / D i s p l a y N a m e > < V i s i b l e > F a l s e < / V i s i b l e > < / i t e m > < i t e m > < M e a s u r e N a m e > A l l   M o n t h   N e t   S a l e s < / M e a s u r e N a m e > < D i s p l a y N a m e > A l l   M o n t h   N e t   S a l e s < / D i s p l a y N a m e > < V i s i b l e > F a l s e < / V i s i b l e > < / i t e m > < i t e m > < M e a s u r e N a m e > P c t   o f   A l l   M o n t h   N e t   S a l e s < / M e a s u r e N a m e > < D i s p l a y N a m e > P c t   o f   A l l   M o n t h   N e t   S a l e s < / D i s p l a y N a m e > < V i s i b l e > F a l s e < / V i s i b l e > < / i t e m > < i t e m > < M e a s u r e N a m e > N e t   S a l e s   -   A l l   P r o d u c t s < / M e a s u r e N a m e > < D i s p l a y N a m e > N e t   S a l e s   -   A l l   P r o d u c t s < / D i s p l a y N a m e > < V i s i b l e > F a l s e < / V i s i b l e > < / i t e m > < i t e m > < M e a s u r e N a m e > S e l e c t e d   P r o d u c t s   P c t < / M e a s u r e N a m e > < D i s p l a y N a m e > S e l e c t e d   P r o d u c t s   P c t < / D i s p l a y N a m e > < V i s i b l e > F a l s e < / V i s i b l e > < / i t e m > < i t e m > < M e a s u r e N a m e > N e t   S a l e s   f o r   A l l   S e l e c t e d   M o n t h s < / M e a s u r e N a m e > < D i s p l a y N a m e > N e t   S a l e s   f o r   A l l   S e l e c t e d   M o n t h s < / D i s p l a y N a m e > < V i s i b l e > F a l s e < / V i s i b l e > < / i t e m > < i t e m > < M e a s u r e N a m e > P c t   o f   A l l   S e l e c t e d   M o n t h s   N e t   S a l e s < / M e a s u r e N a m e > < D i s p l a y N a m e > P c t   o f   A l l   S e l e c t e d   M o n t h s   N e t   S a l e s < / D i s p l a y N a m e > < V i s i b l e > F a l s e < / V i s i b l e > < / i t e m > < i t e m > < M e a s u r e N a m e > A l l   v s   R e l a t i o n s h i p   T e s t < / M e a s u r e N a m e > < D i s p l a y N a m e > A l l   v s   R e l a t i o n s h i p   T e s t < / D i s p l a y N a m e > < V i s i b l e > F a l s e < / V i s i b l e > < / i t e m > < i t e m > < M e a s u r e N a m e > S a l e s   t o   P a r e n t s < / M e a s u r e N a m e > < D i s p l a y N a m e > S a l e s   t o   P a r e n t s < / D i s p l a y N a m e > < V i s i b l e > F a l s e < / V i s i b l e > < / i t e m > < i t e m > < M e a s u r e N a m e > E U R U S D < / M e a s u r e N a m e > < D i s p l a y N a m e > E U R U S D < / D i s p l a y N a m e > < V i s i b l e > F a l s e < / V i s i b l e > < / i t e m > < i t e m > < M e a s u r e N a m e > N e t   S a l e s   -   E U R < / M e a s u r e N a m e > < D i s p l a y N a m e > N e t   S a l e s   -   E U R < / D i s p l a y N a m e > < V i s i b l e > F a l s e < / V i s i b l e > < / i t e m > < i t e m > < M e a s u r e N a m e > M i n L i s t T h r e s h o l d < / M e a s u r e N a m e > < D i s p l a y N a m e > M i n L i s t T h r e s h o l d < / D i s p l a y N a m e > < V i s i b l e > F a l s e < / V i s i b l e > < / i t e m > < i t e m > < M e a s u r e N a m e > P r o d u c t   S a l e s   A b o v e   S e l e c t e d   L i s t   P r i c e < / M e a s u r e N a m e > < D i s p l a y N a m e > P r o d u c t   S a l e s   A b o v e   S e l e c t e d   L i s t   P r i c e < / D i s p l a y N a m e > < V i s i b l e > F a l s e < / V i s i b l e > < / i t e m > < i t e m > < M e a s u r e N a m e > P r o d u c t   C o u n t < / M e a s u r e N a m e > < D i s p l a y N a m e > P r o d u c t   C o u n t < / D i s p l a y N a m e > < V i s i b l e > F a l s e < / V i s i b l e > < / i t e m > < i t e m > < M e a s u r e N a m e > P r o d u c t s   A b o v e   S e l e c t e d   L i s t   P r i c e < / M e a s u r e N a m e > < D i s p l a y N a m e > P r o d u c t s   A b o v e   S e l e c t e d   L i s t   P r i c e < / D i s p l a y N a m e > < V i s i b l e > F a l s e < / V i s i b l e > < / i t e m > < i t e m > < M e a s u r e N a m e > P r i c e T i e r M i n < / M e a s u r e N a m e > < D i s p l a y N a m e > P r i c e T i e r M i n < / D i s p l a y N a m e > < V i s i b l e > F a l s e < / V i s i b l e > < / i t e m > < i t e m > < M e a s u r e N a m e > P r i c e T i e r M a x < / M e a s u r e N a m e > < D i s p l a y N a m e > P r i c e T i e r M a x < / D i s p l a y N a m e > < V i s i b l e > F a l s e < / V i s i b l e > < / i t e m > < i t e m > < M e a s u r e N a m e > P r o d u c t   C o u n t   M i n M a x T i e r < / M e a s u r e N a m e > < D i s p l a y N a m e > P r o d u c t   C o u n t   M i n M a x T i e r < / D i s p l a y N a m e > < V i s i b l e > F a l s e < / V i s i b l e > < / i t e m > < i t e m > < M e a s u r e N a m e > T o t a l   S a l e s   M i n M a x T i e r < / M e a s u r e N a m e > < D i s p l a y N a m e > T o t a l   S a l e s   M i n M a x T i e r < / D i s p l a y N a m e > < V i s i b l e > F a l s e < / V i s i b l e > < / i t e m > < i t e m > < M e a s u r e N a m e > T o t a l   S a l e s   Y T D < / M e a s u r e N a m e > < D i s p l a y N a m e > T o t a l   S a l e s   Y T D < / D i s p l a y N a m e > < V i s i b l e > F a l s e < / V i s i b l e > < / i t e m > < i t e m > < M e a s u r e N a m e > T o t a l   S a l e s   F i s c a l   Y T D < / M e a s u r e N a m e > < D i s p l a y N a m e > T o t a l   S a l e s   F i s c a l   Y T D < / D i s p l a y N a m e > < V i s i b l e > F a l s e < / V i s i b l e > < / i t e m > < i t e m > < M e a s u r e N a m e > F I R S T D A T E   E x a m p l e < / M e a s u r e N a m e > < D i s p l a y N a m e > F I R S T D A T E   E x a m p l e < / D i s p l a y N a m e > < V i s i b l e > F a l s e < / V i s i b l e > < / i t e m > < i t e m > < M e a s u r e N a m e > L A S T D A T E   E x a m p l e < / M e a s u r e N a m e > < D i s p l a y N a m e > L A S T D A T E   E x a m p l e < / D i s p l a y N a m e > < V i s i b l e > F a l s e < / V i s i b l e > < / i t e m > < i t e m > < M e a s u r e N a m e > T o t a l   S a l e s   S A M E P E R I O D L A S T Y E A R < / M e a s u r e N a m e > < D i s p l a y N a m e > T o t a l   S a l e s   S A M E P E R I O D L A S T Y E A R < / D i s p l a y N a m e > < V i s i b l e > F a l s e < / V i s i b l e > < / i t e m > < i t e m > < M e a s u r e N a m e > T o t a l   S a l e s   D A T E A D D   1   Y e a r   B a c k < / M e a s u r e N a m e > < D i s p l a y N a m e > T o t a l   S a l e s   D A T E A D D   1   Y e a r   B a c k < / D i s p l a y N a m e > < V i s i b l e > F a l s e < / V i s i b l e > < / i t e m > < i t e m > < M e a s u r e N a m e > T o t a l   S a l e s   D A T E A D D   b a c k   1   M o n t h < / M e a s u r e N a m e > < D i s p l a y N a m e > T o t a l   S a l e s   D A T E A D D   b a c k   1   M o n t h < / D i s p l a y N a m e > < V i s i b l e > F a l s e < / V i s i b l e > < / i t e m > < i t e m > < M e a s u r e N a m e > N u m b e r   o f   D a y s < / M e a s u r e N a m e > < D i s p l a y N a m e > N u m b e r   o f   D a y s < / D i s p l a y N a m e > < V i s i b l e > F a l s e < / V i s i b l e > < / i t e m > < i t e m > < M e a s u r e N a m e > T o t a l   S a l e s   P A R A L L E L P E R I O D   B a c k   1   Y e a r < / M e a s u r e N a m e > < D i s p l a y N a m e > T o t a l   S a l e s   P A R A L L E L P E R I O D   B a c k   1   Y e a r < / D i s p l a y N a m e > < V i s i b l e > F a l s e < / V i s i b l e > < / i t e m > < i t e m > < M e a s u r e N a m e > E N D O F M O N T H   M e a s u r e < / M e a s u r e N a m e > < D i s p l a y N a m e > E N D O F M O N T H   M e a s u r e < / D i s p l a y N a m e > < V i s i b l e > F a l s e < / V i s i b l e > < / i t e m > < i t e m > < M e a s u r e N a m e > T o t a l   S a l e s   N E X T M O N T H < / M e a s u r e N a m e > < D i s p l a y N a m e > T o t a l   S a l e s   N E X T M O N T H < / D i s p l a y N a m e > < V i s i b l e > F a l s e < / V i s i b l e > < / i t e m > < i t e m > < M e a s u r e N a m e > P c t   S a l e s   G r o w t h   Y O Y < / M e a s u r e N a m e > < D i s p l a y N a m e > P c t   S a l e s   G r o w t h   Y O Y < / D i s p l a y N a m e > < V i s i b l e > F a l s e < / V i s i b l e > < / i t e m > < i t e m > < M e a s u r e N a m e > T o t a l   S a l e s   C L O S I N G B A L A N C E M O N T H < / M e a s u r e N a m e > < D i s p l a y N a m e > T o t a l   S a l e s   C L O S I N G B A L A N C E M O N T H < / D i s p l a y N a m e > < V i s i b l e > F a l s e < / V i s i b l e > < / i t e m > < i t e m > < M e a s u r e N a m e > T o t a l   S a l e s   F i r s t   H a l f   2 0 0 3 < / M e a s u r e N a m e > < D i s p l a y N a m e > T o t a l   S a l e s   F i r s t   H a l f   2 0 0 3 < / D i s p l a y N a m e > < V i s i b l e > F a l s e < / V i s i b l e > < / i t e m > < i t e m > < M e a s u r e N a m e > T o t a l   S a l e s   L i f e   t o   D a t e < / M e a s u r e N a m e > < D i s p l a y N a m e > T o t a l   S a l e s   L i f e   t o   D a t e < / D i s p l a y N a m e > < V i s i b l e > F a l s e < / V i s i b l e > < / i t e m > < i t e m > < M e a s u r e N a m e > S u b c a t   p c t   o f   C a t   S a l e s < / M e a s u r e N a m e > < D i s p l a y N a m e > S u b c a t   p c t   o f   C a t   S a l e s < / D i s p l a y N a m e > < V i s i b l e > F a l s e < / V i s i b l e > < / i t e m > < i t e m > < M e a s u r e N a m e > S a l e s   t o   M a r r i e d   C o u p l e s < / M e a s u r e N a m e > < D i s p l a y N a m e > S a l e s   t o   M a r r i e d   C o u p l e s < / D i s p l a y N a m e > < V i s i b l e > F a l s e < / V i s i b l e > < / i t e m > < i t e m > < M e a s u r e N a m e > S a l e s   t o   P a r e n t s   A d j   f o r   C a n a d a < / M e a s u r e N a m e > < D i s p l a y N a m e > S a l e s   t o   P a r e n t s   A d j   f o r   C a n a d a < / D i s p l a y N a m e > < V i s i b l e > F a l s e < / V i s i b l e > < / i t e m > < i t e m > < M e a s u r e N a m e > D i f f e r e n t   N u m b e r   p e r   C o u n t r y < / M e a s u r e N a m e > < D i s p l a y N a m e > D i f f e r e n t   N u m b e r   p e r   C o u n t r y < / D i s p l a y N a m e > < V i s i b l e > F a l s e < / V i s i b l e > < / i t e m > < i t e m > < M e a s u r e N a m e > P c t   S a l e s   G r o w t h   Y O Y   u s i n g   D I V I D E < / M e a s u r e N a m e > < D i s p l a y N a m e > P c t   S a l e s   G r o w t h   Y O Y   u s i n g   D I V I D E < / D i s p l a y N a m e > < V i s i b l e > F a l s e < / V i s i b l e > < / i t e m > < i t e m > < M e a s u r e N a m e > C o l o r   V a l u e s < / M e a s u r e N a m e > < D i s p l a y N a m e > C o l o r   V a l u e s 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20.xml>��< ? x m l   v e r s i o n = " 1 . 0 "   e n c o d i n g = " U T F - 1 6 " ? > < G e m i n i   x m l n s = " h t t p : / / g e m i n i / p i v o t c u s t o m i z a t i o n / e 1 5 c 3 2 d 1 - 7 3 2 5 - 4 b 1 6 - 8 c 0 8 - 2 8 b 0 c c 1 6 3 6 4 2 " > < C u s t o m C o n t e n t > < ! [ C D A T A [ < ? x m l   v e r s i o n = " 1 . 0 "   e n c o d i n g = " u t f - 1 6 " ? > < S e t t i n g s > < C a l c u l a t e d F i e l d s > < i t e m > < M e a s u r e N a m e > T o t a l   S a l e s < / M e a s u r e N a m e > < D i s p l a y N a m e > T o t a l   S a l e s < / D i s p l a y N a m e > < V i s i b l e > F a l s e < / V i s i b l e > < / i t e m > < i t e m > < M e a s u r e N a m e > P r o f i t < / M e a s u r e N a m e > < D i s p l a y N a m e > P r o f i t < / D i s p l a y N a m e > < V i s i b l e > F a l s e < / V i s i b l e > < / i t e m > < i t e m > < M e a s u r e N a m e > P r o f i t   P c t < / M e a s u r e N a m e > < D i s p l a y N a m e > P r o f i t   P c t < / D i s p l a y N a m e > < V i s i b l e > F a l s e < / V i s i b l e > < / i t e m > < i t e m > < M e a s u r e N a m e > D a y s   S e l l i n g < / M e a s u r e N a m e > < D i s p l a y N a m e > D a y s   S e l l i n g < / D i s p l a y N a m e > < V i s i b l e > F a l s e < / V i s i b l e > < / i t e m > < i t e m > < M e a s u r e N a m e > T r a n s a c t i o n s < / M e a s u r e N a m e > < D i s p l a y N a m e > T r a n s a c t i o n s < / D i s p l a y N a m e > < V i s i b l e > F a l s e < / V i s i b l e > < / i t e m > < i t e m > < M e a s u r e N a m e > S a l e s   p e r   T r a n s a c t i o n < / M e a s u r e N a m e > < D i s p l a y N a m e > S a l e s   p e r   T r a n s a c t i o n < / D i s p l a y N a m e > < V i s i b l e > F a l s e < / V i s i b l e > < / i t e m > < i t e m > < M e a s u r e N a m e > S a l e s   p e r   D a y < / M e a s u r e N a m e > < D i s p l a y N a m e > S a l e s   p e r   D a y < / D i s p l a y N a m e > < V i s i b l e > F a l s e < / V i s i b l e > < / i t e m > < i t e m > < M e a s u r e N a m e > 2 0 0 2   S a l e s < / M e a s u r e N a m e > < D i s p l a y N a m e > 2 0 0 2   S a l e s < / D i s p l a y N a m e > < V i s i b l e > F a l s e < / V i s i b l e > < / i t e m > < i t e m > < M e a s u r e N a m e > A c t i v e   C u s t o m e r s < / M e a s u r e N a m e > < D i s p l a y N a m e > A c t i v e   C u s t o m e r s < / D i s p l a y N a m e > < V i s i b l e > F a l s e < / V i s i b l e > < / i t e m > < i t e m > < M e a s u r e N a m e > C u s t o m e r   G r o w t h   S i n c e   2 0 0 1 < / M e a s u r e N a m e > < D i s p l a y N a m e > C u s t o m e r   G r o w t h   S i n c e   2 0 0 1 < / D i s p l a y N a m e > < V i s i b l e > F a l s e < / V i s i b l e > < / i t e m > < i t e m > < M e a s u r e N a m e > 2 0 0 1   C u s t o m e r s < / M e a s u r e N a m e > < D i s p l a y N a m e > 2 0 0 1   C u s t o m e r s < / D i s p l a y N a m e > < V i s i b l e > F a l s e < / V i s i b l e > < / i t e m > < i t e m > < M e a s u r e N a m e > N o r m a l   S a l e s < / M e a s u r e N a m e > < D i s p l a y N a m e > N o r m a l   S a l e s < / D i s p l a y N a m e > < V i s i b l e > F a l s e < / V i s i b l e > < / i t e m > < i t e m > < M e a s u r e N a m e > P r o m o   S a l e s < / M e a s u r e N a m e > < D i s p l a y N a m e > P r o m o   S a l e s < / D i s p l a y N a m e > < V i s i b l e > F a l s e < / V i s i b l e > < / i t e m > < i t e m > < M e a s u r e N a m e > R e f u n d s < / M e a s u r e N a m e > < D i s p l a y N a m e > R e f u n d s < / D i s p l a y N a m e > < V i s i b l e > F a l s e < / V i s i b l e > < / i t e m > < i t e m > < M e a s u r e N a m e > N e t   S a l e s < / M e a s u r e N a m e > < D i s p l a y N a m e > N e t   S a l e s < / D i s p l a y N a m e > < V i s i b l e > F a l s e < / V i s i b l e > < / i t e m > < i t e m > < M e a s u r e N a m e > P c t   S a l e s   o n   P r o m o < / M e a s u r e N a m e > < D i s p l a y N a m e > P c t   S a l e s   o n   P r o m o < / D i s p l a y N a m e > < V i s i b l e > F a l s e < / V i s i b l e > < / i t e m > < i t e m > < M e a s u r e N a m e > A l l   M o n t h   N e t   S a l e s < / M e a s u r e N a m e > < D i s p l a y N a m e > A l l   M o n t h   N e t   S a l e s < / D i s p l a y N a m e > < V i s i b l e > F a l s e < / V i s i b l e > < / i t e m > < i t e m > < M e a s u r e N a m e > P c t   o f   A l l   M o n t h   N e t   S a l e s < / M e a s u r e N a m e > < D i s p l a y N a m e > P c t   o f   A l l   M o n t h   N e t   S a l e s < / D i s p l a y N a m e > < V i s i b l e > F a l s e < / V i s i b l e > < / i t e m > < i t e m > < M e a s u r e N a m e > N e t   S a l e s   -   A l l   P r o d u c t s < / M e a s u r e N a m e > < D i s p l a y N a m e > N e t   S a l e s   -   A l l   P r o d u c t s < / D i s p l a y N a m e > < V i s i b l e > F a l s e < / V i s i b l e > < / i t e m > < i t e m > < M e a s u r e N a m e > S e l e c t e d   P r o d u c t s   P c t < / M e a s u r e N a m e > < D i s p l a y N a m e > S e l e c t e d   P r o d u c t s   P c t < / D i s p l a y N a m e > < V i s i b l e > F a l s e < / V i s i b l e > < / i t e m > < i t e m > < M e a s u r e N a m e > N e t   S a l e s   f o r   A l l   S e l e c t e d   M o n t h s < / M e a s u r e N a m e > < D i s p l a y N a m e > N e t   S a l e s   f o r   A l l   S e l e c t e d   M o n t h s < / D i s p l a y N a m e > < V i s i b l e > F a l s e < / V i s i b l e > < / i t e m > < i t e m > < M e a s u r e N a m e > P c t   o f   A l l   S e l e c t e d   M o n t h s   N e t   S a l e s < / M e a s u r e N a m e > < D i s p l a y N a m e > P c t   o f   A l l   S e l e c t e d   M o n t h s   N e t   S a l e s < / D i s p l a y N a m e > < V i s i b l e > F a l s e < / V i s i b l e > < / i t e m > < i t e m > < M e a s u r e N a m e > A l l   v s   R e l a t i o n s h i p   T e s t < / M e a s u r e N a m e > < D i s p l a y N a m e > A l l   v s   R e l a t i o n s h i p   T e s t < / D i s p l a y N a m e > < V i s i b l e > F a l s e < / V i s i b l e > < / i t e m > < / C a l c u l a t e d F i e l d s > < H S l i c e r s S h a p e > 0 ; 0 ; 0 ; 0 < / H S l i c e r s S h a p e > < V S l i c e r s S h a p e > 0 ; 0 ; 0 ; 0 < / V S l i c e r s S h a p e > < S l i c e r S h e e t N a m e > S h e e t 9 < / S l i c e r S h e e t N a m e > < S A H o s t H a s h > 2 1 2 5 0 8 6 7 3 2 < / S A H o s t H a s h > < G e m i n i F i e l d L i s t V i s i b l e > T r u e < / G e m i n i F i e l d L i s t V i s i b l e > < / S e t t i n g s > ] ] > < / C u s t o m C o n t e n t > < / G e m i n i > 
</file>

<file path=customXml/item21.xml>��< ? x m l   v e r s i o n = " 1 . 0 "   e n c o d i n g = " U T F - 1 6 " ? > < G e m i n i   x m l n s = " h t t p : / / g e m i n i / p i v o t c u s t o m i z a t i o n / a 6 8 7 c 3 4 8 - 2 f 8 0 - 4 c 7 0 - 8 0 5 b - f 2 8 c 1 1 e e 4 f a d " > < C u s t o m C o n t e n t > < ! [ C D A T A [ < ? x m l   v e r s i o n = " 1 . 0 "   e n c o d i n g = " u t f - 1 6 " ? > < S e t t i n g s > < C a l c u l a t e d F i e l d s > < i t e m > < M e a s u r e N a m e > T o t a l   S a l e s < / M e a s u r e N a m e > < D i s p l a y N a m e > T o t a l   S a l e s < / D i s p l a y N a m e > < V i s i b l e > F a l s e < / V i s i b l e > < / i t e m > < i t e m > < M e a s u r e N a m e > P r o f i t < / M e a s u r e N a m e > < D i s p l a y N a m e > P r o f i t < / D i s p l a y N a m e > < V i s i b l e > F a l s e < / V i s i b l e > < / i t e m > < i t e m > < M e a s u r e N a m e > P r o f i t   P c t < / M e a s u r e N a m e > < D i s p l a y N a m e > P r o f i t   P c t < / D i s p l a y N a m e > < V i s i b l e > F a l s e < / V i s i b l e > < / i t e m > < i t e m > < M e a s u r e N a m e > D a y s   S e l l i n g < / M e a s u r e N a m e > < D i s p l a y N a m e > D a y s   S e l l i n g < / D i s p l a y N a m e > < V i s i b l e > F a l s e < / V i s i b l e > < / i t e m > < i t e m > < M e a s u r e N a m e > T r a n s a c t i o n s < / M e a s u r e N a m e > < D i s p l a y N a m e > T r a n s a c t i o n s < / D i s p l a y N a m e > < V i s i b l e > F a l s e < / V i s i b l e > < / i t e m > < i t e m > < M e a s u r e N a m e > S a l e s   p e r   T r a n s a c t i o n < / M e a s u r e N a m e > < D i s p l a y N a m e > S a l e s   p e r   T r a n s a c t i o n < / D i s p l a y N a m e > < V i s i b l e > F a l s e < / V i s i b l e > < / i t e m > < i t e m > < M e a s u r e N a m e > S a l e s   p e r   D a y < / M e a s u r e N a m e > < D i s p l a y N a m e > S a l e s   p e r   D a y < / D i s p l a y N a m e > < V i s i b l e > F a l s e < / V i s i b l e > < / i t e m > < i t e m > < M e a s u r e N a m e > 2 0 0 2   S a l e s < / M e a s u r e N a m e > < D i s p l a y N a m e > 2 0 0 2   S a l e s < / D i s p l a y N a m e > < V i s i b l e > F a l s e < / V i s i b l e > < / i t e m > < i t e m > < M e a s u r e N a m e > A c t i v e   C u s t o m e r s < / M e a s u r e N a m e > < D i s p l a y N a m e > A c t i v e   C u s t o m e r s < / D i s p l a y N a m e > < V i s i b l e > F a l s e < / V i s i b l e > < / i t e m > < i t e m > < M e a s u r e N a m e > C u s t o m e r   G r o w t h   S i n c e   2 0 0 1 < / M e a s u r e N a m e > < D i s p l a y N a m e > C u s t o m e r   G r o w t h   S i n c e   2 0 0 1 < / D i s p l a y N a m e > < V i s i b l e > F a l s e < / V i s i b l e > < / i t e m > < i t e m > < M e a s u r e N a m e > 2 0 0 1   C u s t o m e r s < / M e a s u r e N a m e > < D i s p l a y N a m e > 2 0 0 1   C u s t o m e r s < / D i s p l a y N a m e > < V i s i b l e > F a l s e < / V i s i b l e > < / i t e m > < i t e m > < M e a s u r e N a m e > N o r m a l   S a l e s < / M e a s u r e N a m e > < D i s p l a y N a m e > N o r m a l   S a l e s < / D i s p l a y N a m e > < V i s i b l e > F a l s e < / V i s i b l e > < / i t e m > < i t e m > < M e a s u r e N a m e > P r o m o   S a l e s < / M e a s u r e N a m e > < D i s p l a y N a m e > P r o m o   S a l e s < / D i s p l a y N a m e > < V i s i b l e > F a l s e < / V i s i b l e > < / i t e m > < i t e m > < M e a s u r e N a m e > R e f u n d s < / M e a s u r e N a m e > < D i s p l a y N a m e > R e f u n d s < / D i s p l a y N a m e > < V i s i b l e > F a l s e < / V i s i b l e > < / i t e m > < i t e m > < M e a s u r e N a m e > N e t   S a l e s < / M e a s u r e N a m e > < D i s p l a y N a m e > N e t   S a l e s < / D i s p l a y N a m e > < V i s i b l e > F a l s e < / V i s i b l e > < / i t e m > < i t e m > < M e a s u r e N a m e > P c t   S a l e s   o n   P r o m o < / M e a s u r e N a m e > < D i s p l a y N a m e > P c t   S a l e s   o n   P r o m o < / D i s p l a y N a m e > < V i s i b l e > F a l s e < / V i s i b l e > < / i t e m > < i t e m > < M e a s u r e N a m e > A l l   M o n t h   N e t   S a l e s < / M e a s u r e N a m e > < D i s p l a y N a m e > A l l   M o n t h   N e t   S a l e s < / D i s p l a y N a m e > < V i s i b l e > F a l s e < / V i s i b l e > < / i t e m > < i t e m > < M e a s u r e N a m e > P c t   o f   A l l   M o n t h   N e t   S a l e s < / M e a s u r e N a m e > < D i s p l a y N a m e > P c t   o f   A l l   M o n t h   N e t   S a l e s < / D i s p l a y N a m e > < V i s i b l e > F a l s e < / V i s i b l e > < / i t e m > < i t e m > < M e a s u r e N a m e > N e t   S a l e s   -   A l l   P r o d u c t s < / M e a s u r e N a m e > < D i s p l a y N a m e > N e t   S a l e s   -   A l l   P r o d u c t s < / D i s p l a y N a m e > < V i s i b l e > F a l s e < / V i s i b l e > < / i t e m > < i t e m > < M e a s u r e N a m e > S e l e c t e d   P r o d u c t s   P c t < / M e a s u r e N a m e > < D i s p l a y N a m e > S e l e c t e d   P r o d u c t s   P c t < / D i s p l a y N a m e > < V i s i b l e > F a l s e < / V i s i b l e > < / i t e m > < i t e m > < M e a s u r e N a m e > N e t   S a l e s   f o r   A l l   S e l e c t e d   M o n t h s < / M e a s u r e N a m e > < D i s p l a y N a m e > N e t   S a l e s   f o r   A l l   S e l e c t e d   M o n t h s < / D i s p l a y N a m e > < V i s i b l e > F a l s e < / V i s i b l e > < / i t e m > < i t e m > < M e a s u r e N a m e > P c t   o f   A l l   S e l e c t e d   M o n t h s   N e t   S a l e s < / M e a s u r e N a m e > < D i s p l a y N a m e > P c t   o f   A l l   S e l e c t e d   M o n t h s   N e t   S a l e s < / D i s p l a y N a m e > < V i s i b l e > F a l s e < / V i s i b l e > < / i t e m > < i t e m > < M e a s u r e N a m e > A l l   v s   R e l a t i o n s h i p   T e s t < / M e a s u r e N a m e > < D i s p l a y N a m e > A l l   v s   R e l a t i o n s h i p   T e s t < / D i s p l a y N a m e > < V i s i b l e > F a l s e < / V i s i b l e > < / i t e m > < i t e m > < M e a s u r e N a m e > S a l e s   t o   P a r e n t s < / M e a s u r e N a m e > < D i s p l a y N a m e > S a l e s   t o   P a r e n t s < / D i s p l a y N a m e > < V i s i b l e > F a l s e < / V i s i b l e > < / i t e m > < i t e m > < M e a s u r e N a m e > E U R U S D < / M e a s u r e N a m e > < D i s p l a y N a m e > E U R U S D < / D i s p l a y N a m e > < V i s i b l e > F a l s e < / V i s i b l e > < / i t e m > < i t e m > < M e a s u r e N a m e > N e t   S a l e s   -   E U R < / M e a s u r e N a m e > < D i s p l a y N a m e > N e t   S a l e s   -   E U R < / D i s p l a y N a m e > < V i s i b l e > F a l s e < / V i s i b l e > < / i t e m > < i t e m > < M e a s u r e N a m e > M i n L i s t T h r e s h o l d < / M e a s u r e N a m e > < D i s p l a y N a m e > M i n L i s t T h r e s h o l d < / D i s p l a y N a m e > < V i s i b l e > F a l s e < / V i s i b l e > < / i t e m > < i t e m > < M e a s u r e N a m e > P r o d u c t   S a l e s   A b o v e   S e l e c t e d   L i s t   P r i c e < / M e a s u r e N a m e > < D i s p l a y N a m e > P r o d u c t   S a l e s   A b o v e   S e l e c t e d   L i s t   P r i c e < / D i s p l a y N a m e > < V i s i b l e > F a l s e < / V i s i b l e > < / i t e m > < i t e m > < M e a s u r e N a m e > P r o d u c t   C o u n t < / M e a s u r e N a m e > < D i s p l a y N a m e > P r o d u c t   C o u n t < / D i s p l a y N a m e > < V i s i b l e > F a l s e < / V i s i b l e > < / i t e m > < i t e m > < M e a s u r e N a m e > P r o d u c t s   A b o v e   S e l e c t e d   L i s t   P r i c e < / M e a s u r e N a m e > < D i s p l a y N a m e > P r o d u c t s   A b o v e   S e l e c t e d   L i s t   P r i c e < / D i s p l a y N a m e > < V i s i b l e > F a l s e < / V i s i b l e > < / i t e m > < i t e m > < M e a s u r e N a m e > P r i c e T i e r M i n < / M e a s u r e N a m e > < D i s p l a y N a m e > P r i c e T i e r M i n < / D i s p l a y N a m e > < V i s i b l e > F a l s e < / V i s i b l e > < / i t e m > < i t e m > < M e a s u r e N a m e > P r i c e T i e r M a x < / M e a s u r e N a m e > < D i s p l a y N a m e > P r i c e T i e r M a x < / D i s p l a y N a m e > < V i s i b l e > F a l s e < / V i s i b l e > < / i t e m > < i t e m > < M e a s u r e N a m e > P r o d u c t   C o u n t   M i n M a x T i e r < / M e a s u r e N a m e > < D i s p l a y N a m e > P r o d u c t   C o u n t   M i n M a x T i e r < / D i s p l a y N a m e > < V i s i b l e > F a l s e < / V i s i b l e > < / i t e m > < i t e m > < M e a s u r e N a m e > T o t a l   S a l e s   M i n M a x T i e r < / M e a s u r e N a m e > < D i s p l a y N a m e > T o t a l   S a l e s   M i n M a x T i e r < / D i s p l a y N a m e > < V i s i b l e > F a l s e < / V i s i b l e > < / i t e m > < i t e m > < M e a s u r e N a m e > T o t a l   S a l e s   Y T D < / M e a s u r e N a m e > < D i s p l a y N a m e > T o t a l   S a l e s   Y T D < / D i s p l a y N a m e > < V i s i b l e > F a l s e < / V i s i b l e > < / i t e m > < i t e m > < M e a s u r e N a m e > T o t a l   S a l e s   F i s c a l   Y T D < / M e a s u r e N a m e > < D i s p l a y N a m e > T o t a l   S a l e s   F i s c a l   Y T D < / D i s p l a y N a m e > < V i s i b l e > F a l s e < / V i s i b l e > < / i t e m > < i t e m > < M e a s u r e N a m e > F I R S T D A T E   E x a m p l e < / M e a s u r e N a m e > < D i s p l a y N a m e > F I R S T D A T E   E x a m p l e < / D i s p l a y N a m e > < V i s i b l e > F a l s e < / V i s i b l e > < / i t e m > < i t e m > < M e a s u r e N a m e > L A S T D A T E   E x a m p l e < / M e a s u r e N a m e > < D i s p l a y N a m e > L A S T D A T E   E x a m p l e < / D i s p l a y N a m e > < V i s i b l e > F a l s e < / V i s i b l e > < / i t e m > < i t e m > < M e a s u r e N a m e > T o t a l   S a l e s   S A M E P E R I O D L A S T Y E A R < / M e a s u r e N a m e > < D i s p l a y N a m e > T o t a l   S a l e s   S A M E P E R I O D L A S T Y E A R < / D i s p l a y N a m e > < V i s i b l e > F a l s e < / V i s i b l e > < / i t e m > < i t e m > < M e a s u r e N a m e > T o t a l   S a l e s   D A T E A D D   1   Y e a r   B a c k < / M e a s u r e N a m e > < D i s p l a y N a m e > T o t a l   S a l e s   D A T E A D D   1   Y e a r   B a c k < / D i s p l a y N a m e > < V i s i b l e > F a l s e < / V i s i b l e > < / i t e m > < i t e m > < M e a s u r e N a m e > T o t a l   S a l e s   D A T E A D D   b a c k   1   M o n t h < / M e a s u r e N a m e > < D i s p l a y N a m e > T o t a l   S a l e s   D A T E A D D   b a c k   1   M o n t h < / D i s p l a y N a m e > < V i s i b l e > F a l s e < / V i s i b l e > < / i t e m > < i t e m > < M e a s u r e N a m e > N u m b e r   o f   D a y s < / M e a s u r e N a m e > < D i s p l a y N a m e > N u m b e r   o f   D a y s < / D i s p l a y N a m e > < V i s i b l e > F a l s e < / V i s i b l e > < / i t e m > < i t e m > < M e a s u r e N a m e > T o t a l   S a l e s   P A R A L L E L P E R I O D   B a c k   1   Y e a r < / M e a s u r e N a m e > < D i s p l a y N a m e > T o t a l   S a l e s   P A R A L L E L P E R I O D   B a c k   1   Y e a r < / D i s p l a y N a m e > < V i s i b l e > F a l s e < / V i s i b l e > < / i t e m > < i t e m > < M e a s u r e N a m e > E N D O F M O N T H   M e a s u r e < / M e a s u r e N a m e > < D i s p l a y N a m e > E N D O F M O N T H   M e a s u r e < / D i s p l a y N a m e > < V i s i b l e > F a l s e < / V i s i b l e > < / i t e m > < i t e m > < M e a s u r e N a m e > T o t a l   S a l e s   N E X T M O N T H < / M e a s u r e N a m e > < D i s p l a y N a m e > T o t a l   S a l e s   N E X T M O N T H < / D i s p l a y N a m e > < V i s i b l e > F a l s e < / V i s i b l e > < / i t e m > < i t e m > < M e a s u r e N a m e > P c t   S a l e s   G r o w t h   Y O Y < / M e a s u r e N a m e > < D i s p l a y N a m e > P c t   S a l e s   G r o w t h   Y O Y < / D i s p l a y N a m e > < V i s i b l e > F a l s e < / V i s i b l e > < / i t e m > < i t e m > < M e a s u r e N a m e > T o t a l   S a l e s   C L O S I N G B A L A N C E M O N T H < / M e a s u r e N a m e > < D i s p l a y N a m e > T o t a l   S a l e s   C L O S I N G B A L A N C E M O N T H < / D i s p l a y N a m e > < V i s i b l e > F a l s e < / V i s i b l e > < / i t e m > < i t e m > < M e a s u r e N a m e > T o t a l   S a l e s   F i r s t   H a l f   2 0 0 3 < / M e a s u r e N a m e > < D i s p l a y N a m e > T o t a l   S a l e s   F i r s t   H a l f   2 0 0 3 < / D i s p l a y N a m e > < V i s i b l e > F a l s e < / V i s i b l e > < / i t e m > < i t e m > < M e a s u r e N a m e > T o t a l   S a l e s   L i f e   t o   D a t e < / M e a s u r e N a m e > < D i s p l a y N a m e > T o t a l   S a l e s   L i f e   t o   D a t e < / D i s p l a y N a m e > < V i s i b l e > F a l s e < / V i s i b l e > < / i t e m > < i t e m > < M e a s u r e N a m e > S u b c a t   p c t   o f   C a t   S a l e s < / M e a s u r e N a m e > < D i s p l a y N a m e > S u b c a t   p c t   o f   C a t   S a l e s < / D i s p l a y N a m e > < V i s i b l e > F a l s e < / V i s i b l e > < / i t e m > < i t e m > < M e a s u r e N a m e > S a l e s   t o   M a r r i e d   C o u p l e s < / M e a s u r e N a m e > < D i s p l a y N a m e > S a l e s   t o   M a r r i e d   C o u p l e s < / D i s p l a y N a m e > < V i s i b l e > F a l s e < / V i s i b l e > < / i t e m > < i t e m > < M e a s u r e N a m e > S a l e s   t o   P a r e n t s   A d j   f o r   C a n a d a < / M e a s u r e N a m e > < D i s p l a y N a m e > S a l e s   t o   P a r e n t s   A d j   f o r   C a n a d a < / D i s p l a y N a m e > < V i s i b l e > F a l s e < / V i s i b l e > < / i t e m > < i t e m > < M e a s u r e N a m e > D i f f e r e n t   N u m b e r   p e r   C o u n t r y < / M e a s u r e N a m e > < D i s p l a y N a m e > D i f f e r e n t   N u m b e r   p e r   C o u n t r y < / D i s p l a y N a m e > < V i s i b l e > F a l s e < / V i s i b l e > < / i t e m > < i t e m > < M e a s u r e N a m e > P c t   S a l e s   G r o w t h   Y O Y   u s i n g   D I V I D E < / M e a s u r e N a m e > < D i s p l a y N a m e > P c t   S a l e s   G r o w t h   Y O Y   u s i n g   D I V I D E < / D i s p l a y N a m e > < V i s i b l e > F a l s e < / V i s i b l e > < / i t e m > < i t e m > < M e a s u r e N a m e > C o l o r   V a l u e s < / M e a s u r e N a m e > < D i s p l a y N a m e > C o l o r   V a l u e s 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22.xml>��< ? x m l   v e r s i o n = " 1 . 0 "   e n c o d i n g = " U T F - 1 6 " ? > < G e m i n i   x m l n s = " h t t p : / / g e m i n i / p i v o t c u s t o m i z a t i o n / b 0 f 4 0 c f 2 - 9 0 7 3 - 4 5 3 e - 9 0 0 b - 0 1 5 e b 3 8 c a 6 d 9 " > < C u s t o m C o n t e n t > < ! [ C D A T A [ < ? x m l   v e r s i o n = " 1 . 0 "   e n c o d i n g = " u t f - 1 6 " ? > < S e t t i n g s > < C a l c u l a t e d F i e l d s > < i t e m > < M e a s u r e N a m e > T o t a l   S a l e s < / M e a s u r e N a m e > < D i s p l a y N a m e > T o t a l   S a l e s < / D i s p l a y N a m e > < V i s i b l e > F a l s e < / V i s i b l e > < / i t e m > < i t e m > < M e a s u r e N a m e > P r o f i t < / M e a s u r e N a m e > < D i s p l a y N a m e > P r o f i t < / D i s p l a y N a m e > < V i s i b l e > F a l s e < / V i s i b l e > < / i t e m > < i t e m > < M e a s u r e N a m e > P r o f i t   P c t < / M e a s u r e N a m e > < D i s p l a y N a m e > P r o f i t   P c t < / D i s p l a y N a m e > < V i s i b l e > F a l s e < / V i s i b l e > < / i t e m > < i t e m > < M e a s u r e N a m e > D a y s   S e l l i n g < / M e a s u r e N a m e > < D i s p l a y N a m e > D a y s   S e l l i n g < / D i s p l a y N a m e > < V i s i b l e > F a l s e < / V i s i b l e > < / i t e m > < i t e m > < M e a s u r e N a m e > T r a n s a c t i o n s < / M e a s u r e N a m e > < D i s p l a y N a m e > T r a n s a c t i o n s < / D i s p l a y N a m e > < V i s i b l e > F a l s e < / V i s i b l e > < / i t e m > < i t e m > < M e a s u r e N a m e > S a l e s   p e r   T r a n s a c t i o n < / M e a s u r e N a m e > < D i s p l a y N a m e > S a l e s   p e r   T r a n s a c t i o n < / D i s p l a y N a m e > < V i s i b l e > F a l s e < / V i s i b l e > < / i t e m > < i t e m > < M e a s u r e N a m e > S a l e s   p e r   D a y < / M e a s u r e N a m e > < D i s p l a y N a m e > S a l e s   p e r   D a y < / D i s p l a y N a m e > < V i s i b l e > F a l s e < / V i s i b l e > < / i t e m > < i t e m > < M e a s u r e N a m e > 2 0 0 2   S a l e s < / M e a s u r e N a m e > < D i s p l a y N a m e > 2 0 0 2   S a l e s < / D i s p l a y N a m e > < V i s i b l e > F a l s e < / V i s i b l e > < / i t e m > < i t e m > < M e a s u r e N a m e > A c t i v e   C u s t o m e r s < / M e a s u r e N a m e > < D i s p l a y N a m e > A c t i v e   C u s t o m e r s < / D i s p l a y N a m e > < V i s i b l e > F a l s e < / V i s i b l e > < / i t e m > < i t e m > < M e a s u r e N a m e > C u s t o m e r   G r o w t h   S i n c e   2 0 0 1 < / M e a s u r e N a m e > < D i s p l a y N a m e > C u s t o m e r   G r o w t h   S i n c e   2 0 0 1 < / D i s p l a y N a m e > < V i s i b l e > F a l s e < / V i s i b l e > < / i t e m > < i t e m > < M e a s u r e N a m e > 2 0 0 1   C u s t o m e r s < / M e a s u r e N a m e > < D i s p l a y N a m e > 2 0 0 1   C u s t o m e r s < / D i s p l a y N a m e > < V i s i b l e > F a l s e < / V i s i b l e > < / i t e m > < i t e m > < M e a s u r e N a m e > N o r m a l   S a l e s < / M e a s u r e N a m e > < D i s p l a y N a m e > N o r m a l   S a l e s < / D i s p l a y N a m e > < V i s i b l e > F a l s e < / V i s i b l e > < / i t e m > < i t e m > < M e a s u r e N a m e > P r o m o   S a l e s < / M e a s u r e N a m e > < D i s p l a y N a m e > P r o m o   S a l e s < / D i s p l a y N a m e > < V i s i b l e > F a l s e < / V i s i b l e > < / i t e m > < i t e m > < M e a s u r e N a m e > R e f u n d s < / M e a s u r e N a m e > < D i s p l a y N a m e > R e f u n d s < / D i s p l a y N a m e > < V i s i b l e > F a l s e < / V i s i b l e > < / i t e m > < i t e m > < M e a s u r e N a m e > N e t   S a l e s < / M e a s u r e N a m e > < D i s p l a y N a m e > N e t   S a l e s < / D i s p l a y N a m e > < V i s i b l e > T r u e < / V i s i b l e > < / i t e m > < i t e m > < M e a s u r e N a m e > P c t   S a l e s   o n   P r o m o < / M e a s u r e N a m e > < D i s p l a y N a m e > P c t   S a l e s   o n   P r o m o < / D i s p l a y N a m e > < V i s i b l e > F a l s e < / V i s i b l e > < / i t e m > < i t e m > < M e a s u r e N a m e > A l l   M o n t h   N e t   S a l e s < / M e a s u r e N a m e > < D i s p l a y N a m e > A l l   M o n t h   N e t   S a l e s < / D i s p l a y N a m e > < V i s i b l e > F a l s e < / V i s i b l e > < / i t e m > < i t e m > < M e a s u r e N a m e > P c t   o f   A l l   M o n t h   N e t   S a l e s < / M e a s u r e N a m e > < D i s p l a y N a m e > P c t   o f   A l l   M o n t h   N e t   S a l e s < / D i s p l a y N a m e > < V i s i b l e > F a l s e < / V i s i b l e > < / i t e m > < i t e m > < M e a s u r e N a m e > N e t   S a l e s   -   A l l   P r o d u c t s < / M e a s u r e N a m e > < D i s p l a y N a m e > N e t   S a l e s   -   A l l   P r o d u c t s < / D i s p l a y N a m e > < V i s i b l e > F a l s e < / V i s i b l e > < / i t e m > < i t e m > < M e a s u r e N a m e > S e l e c t e d   P r o d u c t s   P c t < / M e a s u r e N a m e > < D i s p l a y N a m e > S e l e c t e d   P r o d u c t s   P c t < / D i s p l a y N a m e > < V i s i b l e > F a l s e < / V i s i b l e > < / i t e m > < i t e m > < M e a s u r e N a m e > N e t   S a l e s   f o r   A l l   S e l e c t e d   M o n t h s < / M e a s u r e N a m e > < D i s p l a y N a m e > N e t   S a l e s   f o r   A l l   S e l e c t e d   M o n t h s < / D i s p l a y N a m e > < V i s i b l e > F a l s e < / V i s i b l e > < / i t e m > < i t e m > < M e a s u r e N a m e > P c t   o f   A l l   S e l e c t e d   M o n t h s   N e t   S a l e s < / M e a s u r e N a m e > < D i s p l a y N a m e > P c t   o f   A l l   S e l e c t e d   M o n t h s   N e t   S a l e s < / D i s p l a y N a m e > < V i s i b l e > F a l s e < / V i s i b l e > < / i t e m > < i t e m > < M e a s u r e N a m e > A l l   v s   R e l a t i o n s h i p   T e s t < / M e a s u r e N a m e > < D i s p l a y N a m e > A l l   v s   R e l a t i o n s h i p   T e s t < / D i s p l a y N a m e > < V i s i b l e > F a l s e < / V i s i b l e > < / i t e m > < / C a l c u l a t e d F i e l d s > < H S l i c e r s S h a p e > 0 ; 0 ; 0 ; 0 < / H S l i c e r s S h a p e > < V S l i c e r s S h a p e > 0 ; 0 ; 0 ; 0 < / V S l i c e r s S h a p e > < S l i c e r S h e e t N a m e > S h e e t 7 < / S l i c e r S h e e t N a m e > < S A H o s t H a s h > 1 1 4 9 6 1 5 3 8 1 < / S A H o s t H a s h > < G e m i n i F i e l d L i s t V i s i b l e > T r u e < / G e m i n i F i e l d L i s t V i s i b l e > < / S e t t i n g s > ] ] > < / C u s t o m C o n t e n t > < / G e m i n i > 
</file>

<file path=customXml/item23.xml>��< ? x m l   v e r s i o n = " 1 . 0 "   e n c o d i n g = " U T F - 1 6 " ? > < G e m i n i   x m l n s = " h t t p : / / g e m i n i / p i v o t c u s t o m i z a t i o n / 4 8 3 1 7 6 5 3 - a e 3 6 - 4 0 4 3 - b 1 4 0 - b a 7 1 1 5 c c e 7 5 4 " > < C u s t o m C o n t e n t > < ! [ C D A T A [ < ? x m l   v e r s i o n = " 1 . 0 "   e n c o d i n g = " u t f - 1 6 " ? > < S e t t i n g s > < C a l c u l a t e d F i e l d s > < i t e m > < M e a s u r e N a m e > T o t a l   S a l e s < / M e a s u r e N a m e > < D i s p l a y N a m e > T o t a l   S a l e s < / D i s p l a y N a m e > < V i s i b l e > T r u e < / V i s i b l e > < / i t e m > < i t e m > < M e a s u r e N a m e > P r o f i t < / M e a s u r e N a m e > < D i s p l a y N a m e > P r o f i t < / D i s p l a y N a m e > < V i s i b l e > F a l s e < / V i s i b l e > < / i t e m > < i t e m > < M e a s u r e N a m e > P r o f i t   P c t < / M e a s u r e N a m e > < D i s p l a y N a m e > P r o f i t   P c t < / D i s p l a y N a m e > < V i s i b l e > F a l s e < / V i s i b l e > < / i t e m > < i t e m > < M e a s u r e N a m e > D a y s   S e l l i n g < / M e a s u r e N a m e > < D i s p l a y N a m e > D a y s   S e l l i n g < / D i s p l a y N a m e > < V i s i b l e > F a l s e < / V i s i b l e > < / i t e m > < i t e m > < M e a s u r e N a m e > T r a n s a c t i o n s < / M e a s u r e N a m e > < D i s p l a y N a m e > T r a n s a c t i o n s < / D i s p l a y N a m e > < V i s i b l e > F a l s e < / V i s i b l e > < / i t e m > < i t e m > < M e a s u r e N a m e > S a l e s   p e r   T r a n s a c t i o n < / M e a s u r e N a m e > < D i s p l a y N a m e > S a l e s   p e r   T r a n s a c t i o n < / D i s p l a y N a m e > < V i s i b l e > F a l s e < / V i s i b l e > < / i t e m > < i t e m > < M e a s u r e N a m e > S a l e s   p e r   D a y < / M e a s u r e N a m e > < D i s p l a y N a m e > S a l e s   p e r   D a y < / D i s p l a y N a m e > < V i s i b l e > F a l s e < / V i s i b l e > < / i t e m > < i t e m > < M e a s u r e N a m e > 2 0 0 2   S a l e s < / M e a s u r e N a m e > < D i s p l a y N a m e > 2 0 0 2   S a l e s < / D i s p l a y N a m e > < V i s i b l e > F a l s e < / V i s i b l e > < / i t e m > < i t e m > < M e a s u r e N a m e > A c t i v e   C u s t o m e r s < / M e a s u r e N a m e > < D i s p l a y N a m e > A c t i v e   C u s t o m e r s < / D i s p l a y N a m e > < V i s i b l e > F a l s e < / V i s i b l e > < / i t e m > < i t e m > < M e a s u r e N a m e > C u s t o m e r   G r o w t h   S i n c e   2 0 0 1 < / M e a s u r e N a m e > < D i s p l a y N a m e > C u s t o m e r   G r o w t h   S i n c e   2 0 0 1 < / D i s p l a y N a m e > < V i s i b l e > F a l s e < / V i s i b l e > < / i t e m > < i t e m > < M e a s u r e N a m e > 2 0 0 1   C u s t o m e r s < / M e a s u r e N a m e > < D i s p l a y N a m e > 2 0 0 1   C u s t o m e r s < / D i s p l a y N a m e > < V i s i b l e > F a l s e < / V i s i b l e > < / i t e m > < i t e m > < M e a s u r e N a m e > N o r m a l   S a l e s < / M e a s u r e N a m e > < D i s p l a y N a m e > N o r m a l   S a l e s < / D i s p l a y N a m e > < V i s i b l e > F a l s e < / V i s i b l e > < / i t e m > < i t e m > < M e a s u r e N a m e > P r o m o   S a l e s < / M e a s u r e N a m e > < D i s p l a y N a m e > P r o m o   S a l e s < / D i s p l a y N a m e > < V i s i b l e > F a l s e < / V i s i b l e > < / i t e m > < i t e m > < M e a s u r e N a m e > R e f u n d s < / M e a s u r e N a m e > < D i s p l a y N a m e > R e f u n d s < / D i s p l a y N a m e > < V i s i b l e > F a l s e < / V i s i b l e > < / i t e m > < i t e m > < M e a s u r e N a m e > N e t   S a l e s < / M e a s u r e N a m e > < D i s p l a y N a m e > N e t   S a l e s < / D i s p l a y N a m e > < V i s i b l e > F a l s e < / V i s i b l e > < / i t e m > < i t e m > < M e a s u r e N a m e > P c t   S a l e s   o n   P r o m o < / M e a s u r e N a m e > < D i s p l a y N a m e > P c t   S a l e s   o n   P r o m o < / D i s p l a y N a m e > < V i s i b l e > F a l s e < / V i s i b l e > < / i t e m > < i t e m > < M e a s u r e N a m e > A l l   M o n t h   N e t   S a l e s < / M e a s u r e N a m e > < D i s p l a y N a m e > A l l   M o n t h   N e t   S a l e s < / D i s p l a y N a m e > < V i s i b l e > F a l s e < / V i s i b l e > < / i t e m > < i t e m > < M e a s u r e N a m e > P c t   o f   A l l   M o n t h   N e t   S a l e s < / M e a s u r e N a m e > < D i s p l a y N a m e > P c t   o f   A l l   M o n t h   N e t   S a l e s < / D i s p l a y N a m e > < V i s i b l e > F a l s e < / V i s i b l e > < / i t e m > < i t e m > < M e a s u r e N a m e > N e t   S a l e s   -   A l l   P r o d u c t s < / M e a s u r e N a m e > < D i s p l a y N a m e > N e t   S a l e s   -   A l l   P r o d u c t s < / D i s p l a y N a m e > < V i s i b l e > F a l s e < / V i s i b l e > < / i t e m > < i t e m > < M e a s u r e N a m e > S e l e c t e d   P r o d u c t s   P c t < / M e a s u r e N a m e > < D i s p l a y N a m e > S e l e c t e d   P r o d u c t s   P c t < / D i s p l a y N a m e > < V i s i b l e > F a l s e < / V i s i b l e > < / i t e m > < i t e m > < M e a s u r e N a m e > N e t   S a l e s   f o r   A l l   S e l e c t e d   M o n t h s < / M e a s u r e N a m e > < D i s p l a y N a m e > N e t   S a l e s   f o r   A l l   S e l e c t e d   M o n t h s < / D i s p l a y N a m e > < V i s i b l e > F a l s e < / V i s i b l e > < / i t e m > < i t e m > < M e a s u r e N a m e > P c t   o f   A l l   S e l e c t e d   M o n t h s   N e t   S a l e s < / M e a s u r e N a m e > < D i s p l a y N a m e > P c t   o f   A l l   S e l e c t e d   M o n t h s   N e t   S a l e s < / D i s p l a y N a m e > < V i s i b l e > F a l s e < / V i s i b l e > < / i t e m > < i t e m > < M e a s u r e N a m e > A l l   v s   R e l a t i o n s h i p   T e s t < / M e a s u r e N a m e > < D i s p l a y N a m e > A l l   v s   R e l a t i o n s h i p   T e s t < / D i s p l a y N a m e > < V i s i b l e > F a l s e < / V i s i b l e > < / i t e m > < i t e m > < M e a s u r e N a m e > S a l e s   t o   P a r e n t s < / M e a s u r e N a m e > < D i s p l a y N a m e > S a l e s   t o   P a r e n t s < / D i s p l a y N a m e > < V i s i b l e > F a l s e < / V i s i b l e > < / i t e m > < i t e m > < M e a s u r e N a m e > E U R U S D < / M e a s u r e N a m e > < D i s p l a y N a m e > E U R U S D < / D i s p l a y N a m e > < V i s i b l e > F a l s e < / V i s i b l e > < / i t e m > < i t e m > < M e a s u r e N a m e > N e t   S a l e s   -   E U R < / M e a s u r e N a m e > < D i s p l a y N a m e > N e t   S a l e s   -   E U R < / D i s p l a y N a m e > < V i s i b l e > F a l s e < / V i s i b l e > < / i t e m > < i t e m > < M e a s u r e N a m e > M i n L i s t T h r e s h o l d < / M e a s u r e N a m e > < D i s p l a y N a m e > M i n L i s t T h r e s h o l d < / D i s p l a y N a m e > < V i s i b l e > F a l s e < / V i s i b l e > < / i t e m > < i t e m > < M e a s u r e N a m e > P r o d u c t   S a l e s   A b o v e   S e l e c t e d   L i s t   P r i c e < / M e a s u r e N a m e > < D i s p l a y N a m e > P r o d u c t   S a l e s   A b o v e   S e l e c t e d   L i s t   P r i c e < / D i s p l a y N a m e > < V i s i b l e > F a l s e < / V i s i b l e > < / i t e m > < i t e m > < M e a s u r e N a m e > P r o d u c t   C o u n t < / M e a s u r e N a m e > < D i s p l a y N a m e > P r o d u c t   C o u n t < / D i s p l a y N a m e > < V i s i b l e > F a l s e < / V i s i b l e > < / i t e m > < i t e m > < M e a s u r e N a m e > P r o d u c t s   A b o v e   S e l e c t e d   L i s t   P r i c e < / M e a s u r e N a m e > < D i s p l a y N a m e > P r o d u c t s   A b o v e   S e l e c t e d   L i s t   P r i c e < / D i s p l a y N a m e > < V i s i b l e > F a l s e < / V i s i b l e > < / i t e m > < i t e m > < M e a s u r e N a m e > P r i c e T i e r M i n < / M e a s u r e N a m e > < D i s p l a y N a m e > P r i c e T i e r M i n < / D i s p l a y N a m e > < V i s i b l e > F a l s e < / V i s i b l e > < / i t e m > < i t e m > < M e a s u r e N a m e > P r i c e T i e r M a x < / M e a s u r e N a m e > < D i s p l a y N a m e > P r i c e T i e r M a x < / D i s p l a y N a m e > < V i s i b l e > F a l s e < / V i s i b l e > < / i t e m > < i t e m > < M e a s u r e N a m e > P r o d u c t   C o u n t   M i n M a x T i e r < / M e a s u r e N a m e > < D i s p l a y N a m e > P r o d u c t   C o u n t   M i n M a x T i e r < / D i s p l a y N a m e > < V i s i b l e > F a l s e < / V i s i b l e > < / i t e m > < i t e m > < M e a s u r e N a m e > T o t a l   S a l e s   M i n M a x T i e r < / M e a s u r e N a m e > < D i s p l a y N a m e > T o t a l   S a l e s   M i n M a x T i e r < / D i s p l a y N a m e > < V i s i b l e > F a l s e < / V i s i b l e > < / i t e m > < i t e m > < M e a s u r e N a m e > T o t a l   S a l e s   Y T D < / M e a s u r e N a m e > < D i s p l a y N a m e > T o t a l   S a l e s   Y T D < / D i s p l a y N a m e > < V i s i b l e > F a l s e < / V i s i b l e > < / i t e m > < i t e m > < M e a s u r e N a m e > T o t a l   S a l e s   F i s c a l   Y T D < / M e a s u r e N a m e > < D i s p l a y N a m e > T o t a l   S a l e s   F i s c a l   Y T D < / D i s p l a y N a m e > < V i s i b l e > F a l s e < / V i s i b l e > < / i t e m > < i t e m > < M e a s u r e N a m e > F I R S T D A T E   E x a m p l e < / M e a s u r e N a m e > < D i s p l a y N a m e > F I R S T D A T E   E x a m p l e < / D i s p l a y N a m e > < V i s i b l e > F a l s e < / V i s i b l e > < / i t e m > < i t e m > < M e a s u r e N a m e > L A S T D A T E   E x a m p l e < / M e a s u r e N a m e > < D i s p l a y N a m e > L A S T D A T E   E x a m p l e < / D i s p l a y N a m e > < V i s i b l e > F a l s e < / V i s i b l e > < / i t e m > < i t e m > < M e a s u r e N a m e > T o t a l   S a l e s   S A M E P E R I O D L A S T Y E A R < / M e a s u r e N a m e > < D i s p l a y N a m e > T o t a l   S a l e s   S A M E P E R I O D L A S T Y E A R < / D i s p l a y N a m e > < V i s i b l e > F a l s e < / V i s i b l e > < / i t e m > < i t e m > < M e a s u r e N a m e > T o t a l   S a l e s   D A T E A D D   1   Y e a r   B a c k < / M e a s u r e N a m e > < D i s p l a y N a m e > T o t a l   S a l e s   D A T E A D D   1   Y e a r   B a c k < / D i s p l a y N a m e > < V i s i b l e > F a l s e < / V i s i b l e > < / i t e m > < i t e m > < M e a s u r e N a m e > T o t a l   S a l e s   D A T E A D D   b a c k   1   M o n t h < / M e a s u r e N a m e > < D i s p l a y N a m e > T o t a l   S a l e s   D A T E A D D   b a c k   1   M o n t h < / D i s p l a y N a m e > < V i s i b l e > F a l s e < / V i s i b l e > < / i t e m > < i t e m > < M e a s u r e N a m e > N u m b e r   o f   D a y s < / M e a s u r e N a m e > < D i s p l a y N a m e > N u m b e r   o f   D a y s < / D i s p l a y N a m e > < V i s i b l e > F a l s e < / V i s i b l e > < / i t e m > < i t e m > < M e a s u r e N a m e > T o t a l   S a l e s   P A R A L L E L P E R I O D   B a c k   1   Y e a r < / M e a s u r e N a m e > < D i s p l a y N a m e > T o t a l   S a l e s   P A R A L L E L P E R I O D   B a c k   1   Y e a r < / D i s p l a y N a m e > < V i s i b l e > F a l s e < / V i s i b l e > < / i t e m > < i t e m > < M e a s u r e N a m e > E N D O F M O N T H   M e a s u r e < / M e a s u r e N a m e > < D i s p l a y N a m e > E N D O F M O N T H   M e a s u r e < / D i s p l a y N a m e > < V i s i b l e > F a l s e < / V i s i b l e > < / i t e m > < i t e m > < M e a s u r e N a m e > T o t a l   S a l e s   N E X T M O N T H < / M e a s u r e N a m e > < D i s p l a y N a m e > T o t a l   S a l e s   N E X T M O N T H < / D i s p l a y N a m e > < V i s i b l e > F a l s e < / V i s i b l e > < / i t e m > < i t e m > < M e a s u r e N a m e > P c t   S a l e s   G r o w t h   Y O Y < / M e a s u r e N a m e > < D i s p l a y N a m e > P c t   S a l e s   G r o w t h   Y O Y < / D i s p l a y N a m e > < V i s i b l e > F a l s e < / V i s i b l e > < / i t e m > < i t e m > < M e a s u r e N a m e > T o t a l   S a l e s   C L O S I N G B A L A N C E M O N T H < / M e a s u r e N a m e > < D i s p l a y N a m e > T o t a l   S a l e s   C L O S I N G B A L A N C E M O N T H < / D i s p l a y N a m e > < V i s i b l e > F a l s e < / V i s i b l e > < / i t e m > < i t e m > < M e a s u r e N a m e > T o t a l   S a l e s   F i r s t   H a l f   2 0 0 3 < / M e a s u r e N a m e > < D i s p l a y N a m e > T o t a l   S a l e s   F i r s t   H a l f   2 0 0 3 < / D i s p l a y N a m e > < V i s i b l e > F a l s e < / V i s i b l e > < / i t e m > < i t e m > < M e a s u r e N a m e > T o t a l   S a l e s   L i f e   t o   D a t e < / M e a s u r e N a m e > < D i s p l a y N a m e > T o t a l   S a l e s   L i f e   t o   D a t e < / D i s p l a y N a m e > < V i s i b l e > F a l s e < / V i s i b l e > < / i t e m > < i t e m > < M e a s u r e N a m e > S u b c a t   p c t   o f   C a t   S a l e s < / M e a s u r e N a m e > < D i s p l a y N a m e > S u b c a t   p c t   o f   C a t   S a l e s < / D i s p l a y N a m e > < V i s i b l e > F a l s e < / V i s i b l e > < / i t e m > < i t e m > < M e a s u r e N a m e > S a l e s   t o   M a r r i e d   C o u p l e s < / M e a s u r e N a m e > < D i s p l a y N a m e > S a l e s   t o   M a r r i e d   C o u p l e s < / D i s p l a y N a m e > < V i s i b l e > F a l s e < / V i s i b l e > < / i t e m > < i t e m > < M e a s u r e N a m e > S a l e s   t o   P a r e n t s   A d j   f o r   C a n a d a < / M e a s u r e N a m e > < D i s p l a y N a m e > S a l e s   t o   P a r e n t s   A d j   f o r   C a n a d a < / D i s p l a y N a m e > < V i s i b l e > F a l s e < / V i s i b l e > < / i t e m > < i t e m > < M e a s u r e N a m e > D i f f e r e n t   N u m b e r   p e r   C o u n t r y < / M e a s u r e N a m e > < D i s p l a y N a m e > D i f f e r e n t   N u m b e r   p e r   C o u n t r y < / D i s p l a y N a m e > < V i s i b l e > F a l s e < / V i s i b l e > < / i t e m > < i t e m > < M e a s u r e N a m e > P c t   S a l e s   G r o w t h   Y O Y   u s i n g   D I V I D E < / M e a s u r e N a m e > < D i s p l a y N a m e > P c t   S a l e s   G r o w t h   Y O Y   u s i n g   D I V I D E < / D i s p l a y N a m e > < V i s i b l e > F a l s e < / V i s i b l e > < / i t e m > < i t e m > < M e a s u r e N a m e > C o l o r   V a l u e s < / M e a s u r e N a m e > < D i s p l a y N a m e > C o l o r   V a l u e s < / D i s p l a y N a m e > < V i s i b l e > F a l s e < / V i s i b l e > < / i t e m > < / C a l c u l a t e d F i e l d s > < H S l i c e r s S h a p e > 0 ; 0 ; 0 ; 0 < / H S l i c e r s S h a p e > < V S l i c e r s S h a p e > 0 ; 0 ; 0 ; 0 < / V S l i c e r s S h a p e > < S l i c e r S h e e t N a m e > S h e e t 1 < / S l i c e r S h e e t N a m e > < S A H o s t H a s h > 1 7 1 8 5 7 2 1 5 7 < / S A H o s t H a s h > < G e m i n i F i e l d L i s t V i s i b l e > T r u e < / G e m i n i F i e l d L i s t V i s i b l e > < / S e t t i n g s > ] ] > < / C u s t o m C o n t e n t > < / G e m i n i > 
</file>

<file path=customXml/item24.xml>��< ? x m l   v e r s i o n = " 1 . 0 "   e n c o d i n g = " U T F - 1 6 " ? > < G e m i n i   x m l n s = " h t t p : / / g e m i n i / p i v o t c u s t o m i z a t i o n / h t t p : / / g e m i n i / w o r k b o o k c u s t o m i z a t i o n / L i n k e d T a b l e s " > < C u s t o m C o n t e n t > < ! [ C D A T A [ < L i n k e d T a b l e s   x m l n s : x s d = " h t t p : / / w w w . w 3 . o r g / 2 0 0 1 / X M L S c h e m a "   x m l n s : x s i = " h t t p : / / w w w . w 3 . o r g / 2 0 0 1 / X M L S c h e m a - i n s t a n c e " > < L i n k e d T a b l e L i s t   / > < / L i n k e d T a b l e s > ] ] > < / C u s t o m C o n t e n t > < / G e m i n i > 
</file>

<file path=customXml/item25.xml>��< ? x m l   v e r s i o n = " 1 . 0 "   e n c o d i n g = " U T F - 1 6 " ? > < G e m i n i   x m l n s = " h t t p : / / g e m i n i / p i v o t c u s t o m i z a t i o n / 6 f e a d 7 5 a - 1 d a c - 4 3 f 3 - b 9 7 a - 8 7 f c 0 f d 9 1 a 4 b " > < C u s t o m C o n t e n t > < ! [ C D A T A [ < ? x m l   v e r s i o n = " 1 . 0 "   e n c o d i n g = " u t f - 1 6 " ? > < S e t t i n g s > < C a l c u l a t e d F i e l d s > < i t e m > < M e a s u r e N a m e > T o t a l   S a l e s < / M e a s u r e N a m e > < D i s p l a y N a m e > T o t a l   S a l e s < / D i s p l a y N a m e > < V i s i b l e > F a l s e < / V i s i b l e > < / i t e m > < i t e m > < M e a s u r e N a m e > P r o f i t < / M e a s u r e N a m e > < D i s p l a y N a m e > P r o f i t < / D i s p l a y N a m e > < V i s i b l e > F a l s e < / V i s i b l e > < / i t e m > < i t e m > < M e a s u r e N a m e > P r o f i t   P c t < / M e a s u r e N a m e > < D i s p l a y N a m e > P r o f i t   P c t < / D i s p l a y N a m e > < V i s i b l e > F a l s e < / V i s i b l e > < / i t e m > < i t e m > < M e a s u r e N a m e > D a y s   S e l l i n g < / M e a s u r e N a m e > < D i s p l a y N a m e > D a y s   S e l l i n g < / D i s p l a y N a m e > < V i s i b l e > F a l s e < / V i s i b l e > < / i t e m > < i t e m > < M e a s u r e N a m e > T r a n s a c t i o n s < / M e a s u r e N a m e > < D i s p l a y N a m e > T r a n s a c t i o n s < / D i s p l a y N a m e > < V i s i b l e > F a l s e < / V i s i b l e > < / i t e m > < i t e m > < M e a s u r e N a m e > S a l e s   p e r   T r a n s a c t i o n < / M e a s u r e N a m e > < D i s p l a y N a m e > S a l e s   p e r   T r a n s a c t i o n < / D i s p l a y N a m e > < V i s i b l e > F a l s e < / V i s i b l e > < / i t e m > < i t e m > < M e a s u r e N a m e > S a l e s   p e r   D a y < / M e a s u r e N a m e > < D i s p l a y N a m e > S a l e s   p e r   D a y < / D i s p l a y N a m e > < V i s i b l e > F a l s e < / V i s i b l e > < / i t e m > < i t e m > < M e a s u r e N a m e > 2 0 0 2   S a l e s < / M e a s u r e N a m e > < D i s p l a y N a m e > 2 0 0 2   S a l e s < / D i s p l a y N a m e > < V i s i b l e > F a l s e < / V i s i b l e > < / i t e m > < i t e m > < M e a s u r e N a m e > A c t i v e   C u s t o m e r s < / M e a s u r e N a m e > < D i s p l a y N a m e > A c t i v e   C u s t o m e r s < / D i s p l a y N a m e > < V i s i b l e > F a l s e < / V i s i b l e > < / i t e m > < i t e m > < M e a s u r e N a m e > C u s t o m e r   G r o w t h   S i n c e   2 0 0 1 < / M e a s u r e N a m e > < D i s p l a y N a m e > C u s t o m e r   G r o w t h   S i n c e   2 0 0 1 < / D i s p l a y N a m e > < V i s i b l e > F a l s e < / V i s i b l e > < / i t e m > < i t e m > < M e a s u r e N a m e > 2 0 0 1   C u s t o m e r s < / M e a s u r e N a m e > < D i s p l a y N a m e > 2 0 0 1   C u s t o m e r s < / D i s p l a y N a m e > < V i s i b l e > F a l s e < / V i s i b l e > < / i t e m > < i t e m > < M e a s u r e N a m e > N o r m a l   S a l e s < / M e a s u r e N a m e > < D i s p l a y N a m e > N o r m a l   S a l e s < / D i s p l a y N a m e > < V i s i b l e > F a l s e < / V i s i b l e > < / i t e m > < i t e m > < M e a s u r e N a m e > P r o m o   S a l e s < / M e a s u r e N a m e > < D i s p l a y N a m e > P r o m o   S a l e s < / D i s p l a y N a m e > < V i s i b l e > F a l s e < / V i s i b l e > < / i t e m > < i t e m > < M e a s u r e N a m e > R e f u n d s < / M e a s u r e N a m e > < D i s p l a y N a m e > R e f u n d s < / D i s p l a y N a m e > < V i s i b l e > F a l s e < / V i s i b l e > < / i t e m > < i t e m > < M e a s u r e N a m e > N e t   S a l e s < / M e a s u r e N a m e > < D i s p l a y N a m e > N e t   S a l e s < / D i s p l a y N a m e > < V i s i b l e > F a l s e < / V i s i b l e > < / i t e m > < i t e m > < M e a s u r e N a m e > P c t   S a l e s   o n   P r o m o < / M e a s u r e N a m e > < D i s p l a y N a m e > P c t   S a l e s   o n   P r o m o < / D i s p l a y N a m e > < V i s i b l e > F a l s e < / V i s i b l e > < / i t e m > < i t e m > < M e a s u r e N a m e > A l l   M o n t h   N e t   S a l e s < / M e a s u r e N a m e > < D i s p l a y N a m e > A l l   M o n t h   N e t   S a l e s < / D i s p l a y N a m e > < V i s i b l e > F a l s e < / V i s i b l e > < / i t e m > < i t e m > < M e a s u r e N a m e > P c t   o f   A l l   M o n t h   N e t   S a l e s < / M e a s u r e N a m e > < D i s p l a y N a m e > P c t   o f   A l l   M o n t h   N e t   S a l e s < / D i s p l a y N a m e > < V i s i b l e > F a l s e < / V i s i b l e > < / i t e m > < i t e m > < M e a s u r e N a m e > N e t   S a l e s   -   A l l   P r o d u c t s < / M e a s u r e N a m e > < D i s p l a y N a m e > N e t   S a l e s   -   A l l   P r o d u c t s < / D i s p l a y N a m e > < V i s i b l e > F a l s e < / V i s i b l e > < / i t e m > < i t e m > < M e a s u r e N a m e > S e l e c t e d   P r o d u c t s   P c t < / M e a s u r e N a m e > < D i s p l a y N a m e > S e l e c t e d   P r o d u c t s   P c t < / D i s p l a y N a m e > < V i s i b l e > F a l s e < / V i s i b l e > < / i t e m > < i t e m > < M e a s u r e N a m e > N e t   S a l e s   f o r   A l l   S e l e c t e d   M o n t h s < / M e a s u r e N a m e > < D i s p l a y N a m e > N e t   S a l e s   f o r   A l l   S e l e c t e d   M o n t h s < / D i s p l a y N a m e > < V i s i b l e > F a l s e < / V i s i b l e > < / i t e m > < i t e m > < M e a s u r e N a m e > P c t   o f   A l l   S e l e c t e d   M o n t h s   N e t   S a l e s < / M e a s u r e N a m e > < D i s p l a y N a m e > P c t   o f   A l l   S e l e c t e d   M o n t h s   N e t   S a l e s < / D i s p l a y N a m e > < V i s i b l e > F a l s e < / V i s i b l e > < / i t e m > < i t e m > < M e a s u r e N a m e > A l l   v s   R e l a t i o n s h i p   T e s t < / M e a s u r e N a m e > < D i s p l a y N a m e > A l l   v s   R e l a t i o n s h i p   T e s t < / D i s p l a y N a m e > < V i s i b l e > F a l s e < / V i s i b l e > < / i t e m > < i t e m > < M e a s u r e N a m e > S a l e s   t o   P a r e n t s < / M e a s u r e N a m e > < D i s p l a y N a m e > S a l e s   t o   P a r e n t s < / D i s p l a y N a m e > < V i s i b l e > F a l s e < / V i s i b l e > < / i t e m > < i t e m > < M e a s u r e N a m e > E U R U S D < / M e a s u r e N a m e > < D i s p l a y N a m e > E U R U S D < / D i s p l a y N a m e > < V i s i b l e > F a l s e < / V i s i b l e > < / i t e m > < i t e m > < M e a s u r e N a m e > N e t   S a l e s   -   E U R < / M e a s u r e N a m e > < D i s p l a y N a m e > N e t   S a l e s   -   E U R < / D i s p l a y N a m e > < V i s i b l e > F a l s e < / V i s i b l e > < / i t e m > < i t e m > < M e a s u r e N a m e > M i n L i s t T h r e s h o l d < / M e a s u r e N a m e > < D i s p l a y N a m e > M i n L i s t T h r e s h o l d < / D i s p l a y N a m e > < V i s i b l e > F a l s e < / V i s i b l e > < / i t e m > < i t e m > < M e a s u r e N a m e > P r o d u c t   S a l e s   A b o v e   S e l e c t e d   L i s t   P r i c e < / M e a s u r e N a m e > < D i s p l a y N a m e > P r o d u c t   S a l e s   A b o v e   S e l e c t e d   L i s t   P r i c e < / D i s p l a y N a m e > < V i s i b l e > F a l s e < / V i s i b l e > < / i t e m > < i t e m > < M e a s u r e N a m e > P r o d u c t   C o u n t < / M e a s u r e N a m e > < D i s p l a y N a m e > P r o d u c t   C o u n t < / D i s p l a y N a m e > < V i s i b l e > F a l s e < / V i s i b l e > < / i t e m > < i t e m > < M e a s u r e N a m e > P r o d u c t s   A b o v e   S e l e c t e d   L i s t   P r i c e < / M e a s u r e N a m e > < D i s p l a y N a m e > P r o d u c t s   A b o v e   S e l e c t e d   L i s t   P r i c e < / D i s p l a y N a m e > < V i s i b l e > F a l s e < / V i s i b l e > < / i t e m > < i t e m > < M e a s u r e N a m e > P r i c e T i e r M i n < / M e a s u r e N a m e > < D i s p l a y N a m e > P r i c e T i e r M i n < / D i s p l a y N a m e > < V i s i b l e > F a l s e < / V i s i b l e > < / i t e m > < i t e m > < M e a s u r e N a m e > P r i c e T i e r M a x < / M e a s u r e N a m e > < D i s p l a y N a m e > P r i c e T i e r M a x < / D i s p l a y N a m e > < V i s i b l e > F a l s e < / V i s i b l e > < / i t e m > < i t e m > < M e a s u r e N a m e > P r o d u c t   C o u n t   M i n M a x T i e r < / M e a s u r e N a m e > < D i s p l a y N a m e > P r o d u c t   C o u n t   M i n M a x T i e r < / D i s p l a y N a m e > < V i s i b l e > F a l s e < / V i s i b l e > < / i t e m > < i t e m > < M e a s u r e N a m e > T o t a l   S a l e s   M i n M a x T i e r < / M e a s u r e N a m e > < D i s p l a y N a m e > T o t a l   S a l e s   M i n M a x T i e r < / D i s p l a y N a m e > < V i s i b l e > F a l s e < / V i s i b l e > < / i t e m > < i t e m > < M e a s u r e N a m e > T o t a l   S a l e s   Y T D < / M e a s u r e N a m e > < D i s p l a y N a m e > T o t a l   S a l e s   Y T D < / D i s p l a y N a m e > < V i s i b l e > F a l s e < / V i s i b l e > < / i t e m > < i t e m > < M e a s u r e N a m e > T o t a l   S a l e s   F i s c a l   Y T D < / M e a s u r e N a m e > < D i s p l a y N a m e > T o t a l   S a l e s   F i s c a l   Y T D < / D i s p l a y N a m e > < V i s i b l e > F a l s e < / V i s i b l e > < / i t e m > < i t e m > < M e a s u r e N a m e > F I R S T D A T E   E x a m p l e < / M e a s u r e N a m e > < D i s p l a y N a m e > F I R S T D A T E   E x a m p l e < / D i s p l a y N a m e > < V i s i b l e > F a l s e < / V i s i b l e > < / i t e m > < i t e m > < M e a s u r e N a m e > L A S T D A T E   E x a m p l e < / M e a s u r e N a m e > < D i s p l a y N a m e > L A S T D A T E   E x a m p l e < / D i s p l a y N a m e > < V i s i b l e > F a l s e < / V i s i b l e > < / i t e m > < i t e m > < M e a s u r e N a m e > T o t a l   S a l e s   S A M E P E R I O D L A S T Y E A R < / M e a s u r e N a m e > < D i s p l a y N a m e > T o t a l   S a l e s   S A M E P E R I O D L A S T Y E A R < / D i s p l a y N a m e > < V i s i b l e > F a l s e < / V i s i b l e > < / i t e m > < i t e m > < M e a s u r e N a m e > T o t a l   S a l e s   D A T E A D D   1   Y e a r   B a c k < / M e a s u r e N a m e > < D i s p l a y N a m e > T o t a l   S a l e s   D A T E A D D   1   Y e a r   B a c k < / D i s p l a y N a m e > < V i s i b l e > F a l s e < / V i s i b l e > < / i t e m > < i t e m > < M e a s u r e N a m e > T o t a l   S a l e s   D A T E A D D   b a c k   1   M o n t h < / M e a s u r e N a m e > < D i s p l a y N a m e > T o t a l   S a l e s   D A T E A D D   b a c k   1   M o n t h < / D i s p l a y N a m e > < V i s i b l e > F a l s e < / V i s i b l e > < / i t e m > < i t e m > < M e a s u r e N a m e > N u m b e r   o f   D a y s < / M e a s u r e N a m e > < D i s p l a y N a m e > N u m b e r   o f   D a y s < / D i s p l a y N a m e > < V i s i b l e > F a l s e < / V i s i b l e > < / i t e m > < i t e m > < M e a s u r e N a m e > T o t a l   S a l e s   P A R A L L E L P E R I O D   B a c k   1   Y e a r < / M e a s u r e N a m e > < D i s p l a y N a m e > T o t a l   S a l e s   P A R A L L E L P E R I O D   B a c k   1   Y e a r < / D i s p l a y N a m e > < V i s i b l e > F a l s e < / V i s i b l e > < / i t e m > < i t e m > < M e a s u r e N a m e > E N D O F M O N T H   M e a s u r e < / M e a s u r e N a m e > < D i s p l a y N a m e > E N D O F M O N T H   M e a s u r e < / D i s p l a y N a m e > < V i s i b l e > F a l s e < / V i s i b l e > < / i t e m > < i t e m > < M e a s u r e N a m e > T o t a l   S a l e s   N E X T M O N T H < / M e a s u r e N a m e > < D i s p l a y N a m e > T o t a l   S a l e s   N E X T M O N T H < / D i s p l a y N a m e > < V i s i b l e > F a l s e < / V i s i b l e > < / i t e m > < i t e m > < M e a s u r e N a m e > P c t   S a l e s   G r o w t h   Y O Y < / M e a s u r e N a m e > < D i s p l a y N a m e > P c t   S a l e s   G r o w t h   Y O Y < / D i s p l a y N a m e > < V i s i b l e > F a l s e < / V i s i b l e > < / i t e m > < i t e m > < M e a s u r e N a m e > T o t a l   S a l e s   C L O S I N G B A L A N C E M O N T H < / M e a s u r e N a m e > < D i s p l a y N a m e > T o t a l   S a l e s   C L O S I N G B A L A N C E M O N T H < / D i s p l a y N a m e > < V i s i b l e > F a l s e < / V i s i b l e > < / i t e m > < i t e m > < M e a s u r e N a m e > T o t a l   S a l e s   F i r s t   H a l f   2 0 0 3 < / M e a s u r e N a m e > < D i s p l a y N a m e > T o t a l   S a l e s   F i r s t   H a l f   2 0 0 3 < / D i s p l a y N a m e > < V i s i b l e > F a l s e < / V i s i b l e > < / i t e m > < i t e m > < M e a s u r e N a m e > T o t a l   S a l e s   L i f e   t o   D a t e < / M e a s u r e N a m e > < D i s p l a y N a m e > T o t a l   S a l e s   L i f e   t o   D a t e < / D i s p l a y N a m e > < V i s i b l e > F a l s e < / V i s i b l e > < / i t e m > < i t e m > < M e a s u r e N a m e > S u b c a t   p c t   o f   C a t   S a l e s < / M e a s u r e N a m e > < D i s p l a y N a m e > S u b c a t   p c t   o f   C a t   S a l e s < / D i s p l a y N a m e > < V i s i b l e > F a l s e < / V i s i b l e > < / i t e m > < i t e m > < M e a s u r e N a m e > S a l e s   t o   M a r r i e d   C o u p l e s < / M e a s u r e N a m e > < D i s p l a y N a m e > S a l e s   t o   M a r r i e d   C o u p l e s < / D i s p l a y N a m e > < V i s i b l e > F a l s e < / V i s i b l e > < / i t e m > < i t e m > < M e a s u r e N a m e > S a l e s   t o   P a r e n t s   A d j   f o r   C a n a d a < / M e a s u r e N a m e > < D i s p l a y N a m e > S a l e s   t o   P a r e n t s   A d j   f o r   C a n a d a < / D i s p l a y N a m e > < V i s i b l e > F a l s e < / V i s i b l e > < / i t e m > < i t e m > < M e a s u r e N a m e > D i f f e r e n t   N u m b e r   p e r   C o u n t r y < / M e a s u r e N a m e > < D i s p l a y N a m e > D i f f e r e n t   N u m b e r   p e r   C o u n t r y < / D i s p l a y N a m e > < V i s i b l e > T r u e < / V i s i b l e > < / i t e m > < i t e m > < M e a s u r e N a m e > P c t   S a l e s   G r o w t h   Y O Y   u s i n g   D I V I D E < / M e a s u r e N a m e > < D i s p l a y N a m e > P c t   S a l e s   G r o w t h   Y O Y   u s i n g   D I V I D E < / D i s p l a y N a m e > < V i s i b l e > F a l s e < / V i s i b l e > < / i t e m > < i t e m > < M e a s u r e N a m e > C o l o r   V a l u e s < / M e a s u r e N a m e > < D i s p l a y N a m e > C o l o r   V a l u e s < / D i s p l a y N a m e > < V i s i b l e > F a l s e < / V i s i b l e > < / i t e m > < / C a l c u l a t e d F i e l d s > < H S l i c e r s S h a p e > 0 ; 0 ; 0 ; 0 < / H S l i c e r s S h a p e > < V S l i c e r s S h a p e > 0 ; 0 ; 0 ; 0 < / V S l i c e r s S h a p e > < S l i c e r S h e e t N a m e > 4 _ S W I T C H < / S l i c e r S h e e t N a m e > < S A H o s t H a s h > 1 6 4 3 6 9 7 0 7 8 < / S A H o s t H a s h > < G e m i n i F i e l d L i s t V i s i b l e > T r u e < / G e m i n i F i e l d L i s t V i s i b l e > < / S e t t i n g s > ] ] > < / C u s t o m C o n t e n t > < / G e m i n i > 
</file>

<file path=customXml/item26.xml>��< ? x m l   v e r s i o n = " 1 . 0 "   e n c o d i n g = " U T F - 1 6 " ? > < G e m i n i   x m l n s = " h t t p : / / g e m i n i / p i v o t c u s t o m i z a t i o n / T a b l e X M L _ P e r i o d s " > < C u s t o m C o n t e n t > < ! [ C D A T A [ < T a b l e W i d g e t G r i d S e r i a l i z a t i o n   x m l n s : x s i = " h t t p : / / w w w . w 3 . o r g / 2 0 0 1 / X M L S c h e m a - i n s t a n c e "   x m l n s : x s d = " h t t p : / / w w w . w 3 . o r g / 2 0 0 1 / X M L S c h e m a " > < C o l u m n S u g g e s t e d T y p e > < i t e m > < k e y > < s t r i n g > C a l e n d a r Y e a r < / s t r i n g > < / k e y > < v a l u e > < s t r i n g > W C h a r < / s t r i n g > < / v a l u e > < / i t e m > < i t e m > < k e y > < s t r i n g > M o n t h N u m b e r O f Y e a r < / s t r i n g > < / k e y > < v a l u e > < s t r i n g > W C h a r < / s t r i n g > < / v a l u e > < / i t e m > < i t e m > < k e y > < s t r i n g > E n g l i s h M o n t h N a m e < / s t r i n g > < / k e y > < v a l u e > < s t r i n g > W C h a r < / s t r i n g > < / v a l u e > < / i t e m > < i t e m > < k e y > < s t r i n g > F i s c a l Y e a r < / s t r i n g > < / k e y > < v a l u e > < s t r i n g > W C h a r < / s t r i n g > < / v a l u e > < / i t e m > < i t e m > < k e y > < s t r i n g > F i s c a l S e m e s t e r < / s t r i n g > < / k e y > < v a l u e > < s t r i n g > W C h a r < / s t r i n g > < / v a l u e > < / i t e m > < i t e m > < k e y > < s t r i n g > F i s c a l Q u a r t e r < / s t r i n g > < / k e y > < v a l u e > < s t r i n g > W C h a r < / s t r i n g > < / v a l u e > < / i t e m > < i t e m > < k e y > < s t r i n g > P e r i o d I D < / s t r i n g > < / k e y > < v a l u e > < s t r i n g > B i g I n t < / s t r i n g > < / v a l u e > < / i t e m > < / C o l u m n S u g g e s t e d T y p e > < C o l u m n F o r m a t > < i t e m > < k e y > < s t r i n g > C a l e n d a r Y e a r < / s t r i n g > < / k e y > < v a l u e > < s t r i n g > T e x t < / s t r i n g > < / v a l u e > < / i t e m > < i t e m > < k e y > < s t r i n g > M o n t h N u m b e r O f Y e a r < / s t r i n g > < / k e y > < v a l u e > < s t r i n g > T e x t < / s t r i n g > < / v a l u e > < / i t e m > < i t e m > < k e y > < s t r i n g > E n g l i s h M o n t h N a m e < / s t r i n g > < / k e y > < v a l u e > < s t r i n g > T e x t < / s t r i n g > < / v a l u e > < / i t e m > < i t e m > < k e y > < s t r i n g > F i s c a l Y e a r < / s t r i n g > < / k e y > < v a l u e > < s t r i n g > T e x t < / s t r i n g > < / v a l u e > < / i t e m > < i t e m > < k e y > < s t r i n g > F i s c a l S e m e s t e r < / s t r i n g > < / k e y > < v a l u e > < s t r i n g > T e x t < / s t r i n g > < / v a l u e > < / i t e m > < i t e m > < k e y > < s t r i n g > F i s c a l Q u a r t e r < / s t r i n g > < / k e y > < v a l u e > < s t r i n g > T e x t < / s t r i n g > < / v a l u e > < / i t e m > < i t e m > < k e y > < s t r i n g > P e r i o d I D < / s t r i n g > < / k e y > < v a l u e > < s t r i n g > G e n e r a l < / s t r i n g > < / v a l u e > < / i t e m > < i t e m > < k e y > < s t r i n g > A d d   C o l u m n < / s t r i n g > < / k e y > < v a l u e > < s t r i n g > T e x t < / s t r i n g > < / v a l u e > < / i t e m > < / C o l u m n F o r m a t > < C o l u m n A c c u r a c y > < i t e m > < k e y > < s t r i n g > C a l e n d a r Y e a r < / s t r i n g > < / k e y > < v a l u e > < i n t > 0 < / i n t > < / v a l u e > < / i t e m > < i t e m > < k e y > < s t r i n g > M o n t h N u m b e r O f Y e a r < / s t r i n g > < / k e y > < v a l u e > < i n t > 0 < / i n t > < / v a l u e > < / i t e m > < i t e m > < k e y > < s t r i n g > E n g l i s h M o n t h N a m e < / s t r i n g > < / k e y > < v a l u e > < i n t > 0 < / i n t > < / v a l u e > < / i t e m > < i t e m > < k e y > < s t r i n g > F i s c a l Y e a r < / s t r i n g > < / k e y > < v a l u e > < i n t > 0 < / i n t > < / v a l u e > < / i t e m > < i t e m > < k e y > < s t r i n g > F i s c a l S e m e s t e r < / s t r i n g > < / k e y > < v a l u e > < i n t > 0 < / i n t > < / v a l u e > < / i t e m > < i t e m > < k e y > < s t r i n g > F i s c a l Q u a r t e r < / s t r i n g > < / k e y > < v a l u e > < i n t > 0 < / i n t > < / v a l u e > < / i t e m > < i t e m > < k e y > < s t r i n g > P e r i o d I D < / s t r i n g > < / k e y > < v a l u e > < i n t > 0 < / i n t > < / v a l u e > < / i t e m > < i t e m > < k e y > < s t r i n g > A d d   C o l u m n < / s t r i n g > < / k e y > < v a l u e > < i n t > 0 < / i n t > < / v a l u e > < / i t e m > < / C o l u m n A c c u r a c y > < C o l u m n C u r r e n c y S y m b o l > < i t e m > < k e y > < s t r i n g > C a l e n d a r Y e a r < / s t r i n g > < / k e y > < v a l u e > < s t r i n g > $ < / s t r i n g > < / v a l u e > < / i t e m > < i t e m > < k e y > < s t r i n g > M o n t h N u m b e r O f Y e a r < / s t r i n g > < / k e y > < v a l u e > < s t r i n g > $ < / s t r i n g > < / v a l u e > < / i t e m > < i t e m > < k e y > < s t r i n g > E n g l i s h M o n t h N a m e < / s t r i n g > < / k e y > < v a l u e > < s t r i n g > $ < / s t r i n g > < / v a l u e > < / i t e m > < i t e m > < k e y > < s t r i n g > F i s c a l Y e a r < / s t r i n g > < / k e y > < v a l u e > < s t r i n g > $ < / s t r i n g > < / v a l u e > < / i t e m > < i t e m > < k e y > < s t r i n g > F i s c a l S e m e s t e r < / s t r i n g > < / k e y > < v a l u e > < s t r i n g > $ < / s t r i n g > < / v a l u e > < / i t e m > < i t e m > < k e y > < s t r i n g > F i s c a l Q u a r t e r < / s t r i n g > < / k e y > < v a l u e > < s t r i n g > $ < / s t r i n g > < / v a l u e > < / i t e m > < i t e m > < k e y > < s t r i n g > P e r i o d I D < / s t r i n g > < / k e y > < v a l u e > < s t r i n g > $ < / s t r i n g > < / v a l u e > < / i t e m > < i t e m > < k e y > < s t r i n g > A d d   C o l u m n < / s t r i n g > < / k e y > < v a l u e > < s t r i n g > $ < / s t r i n g > < / v a l u e > < / i t e m > < / C o l u m n C u r r e n c y S y m b o l > < C o l u m n P o s i t i v e P a t t e r n > < i t e m > < k e y > < s t r i n g > C a l e n d a r Y e a r < / s t r i n g > < / k e y > < v a l u e > < i n t > 0 < / i n t > < / v a l u e > < / i t e m > < i t e m > < k e y > < s t r i n g > M o n t h N u m b e r O f Y e a r < / s t r i n g > < / k e y > < v a l u e > < i n t > 0 < / i n t > < / v a l u e > < / i t e m > < i t e m > < k e y > < s t r i n g > E n g l i s h M o n t h N a m e < / s t r i n g > < / k e y > < v a l u e > < i n t > 0 < / i n t > < / v a l u e > < / i t e m > < i t e m > < k e y > < s t r i n g > F i s c a l Y e a r < / s t r i n g > < / k e y > < v a l u e > < i n t > 0 < / i n t > < / v a l u e > < / i t e m > < i t e m > < k e y > < s t r i n g > F i s c a l S e m e s t e r < / s t r i n g > < / k e y > < v a l u e > < i n t > 0 < / i n t > < / v a l u e > < / i t e m > < i t e m > < k e y > < s t r i n g > F i s c a l Q u a r t e r < / s t r i n g > < / k e y > < v a l u e > < i n t > 0 < / i n t > < / v a l u e > < / i t e m > < i t e m > < k e y > < s t r i n g > P e r i o d I D < / s t r i n g > < / k e y > < v a l u e > < i n t > 0 < / i n t > < / v a l u e > < / i t e m > < i t e m > < k e y > < s t r i n g > A d d   C o l u m n < / s t r i n g > < / k e y > < v a l u e > < i n t > 0 < / i n t > < / v a l u e > < / i t e m > < / C o l u m n P o s i t i v e P a t t e r n > < C o l u m n N e g a t i v e P a t t e r n > < i t e m > < k e y > < s t r i n g > C a l e n d a r Y e a r < / s t r i n g > < / k e y > < v a l u e > < i n t > 0 < / i n t > < / v a l u e > < / i t e m > < i t e m > < k e y > < s t r i n g > M o n t h N u m b e r O f Y e a r < / s t r i n g > < / k e y > < v a l u e > < i n t > 0 < / i n t > < / v a l u e > < / i t e m > < i t e m > < k e y > < s t r i n g > E n g l i s h M o n t h N a m e < / s t r i n g > < / k e y > < v a l u e > < i n t > 0 < / i n t > < / v a l u e > < / i t e m > < i t e m > < k e y > < s t r i n g > F i s c a l Y e a r < / s t r i n g > < / k e y > < v a l u e > < i n t > 0 < / i n t > < / v a l u e > < / i t e m > < i t e m > < k e y > < s t r i n g > F i s c a l S e m e s t e r < / s t r i n g > < / k e y > < v a l u e > < i n t > 0 < / i n t > < / v a l u e > < / i t e m > < i t e m > < k e y > < s t r i n g > F i s c a l Q u a r t e r < / s t r i n g > < / k e y > < v a l u e > < i n t > 0 < / i n t > < / v a l u e > < / i t e m > < i t e m > < k e y > < s t r i n g > P e r i o d I D < / s t r i n g > < / k e y > < v a l u e > < i n t > 0 < / i n t > < / v a l u e > < / i t e m > < i t e m > < k e y > < s t r i n g > A d d   C o l u m n < / s t r i n g > < / k e y > < v a l u e > < i n t > 0 < / i n t > < / v a l u e > < / i t e m > < / C o l u m n N e g a t i v e P a t t e r n > < C o l u m n W i d t h s > < i t e m > < k e y > < s t r i n g > C a l e n d a r Y e a r < / s t r i n g > < / k e y > < v a l u e > < i n t > 1 1 6 < / i n t > < / v a l u e > < / i t e m > < i t e m > < k e y > < s t r i n g > M o n t h N u m b e r O f Y e a r < / s t r i n g > < / k e y > < v a l u e > < i n t > 1 6 8 < / i n t > < / v a l u e > < / i t e m > < i t e m > < k e y > < s t r i n g > E n g l i s h M o n t h N a m e < / s t r i n g > < / k e y > < v a l u e > < i n t > 1 5 7 < / i n t > < / v a l u e > < / i t e m > < i t e m > < k e y > < s t r i n g > F i s c a l Y e a r < / s t r i n g > < / k e y > < v a l u e > < i n t > 9 5 < / i n t > < / v a l u e > < / i t e m > < i t e m > < k e y > < s t r i n g > F i s c a l S e m e s t e r < / s t r i n g > < / k e y > < v a l u e > < i n t > 1 2 8 < / i n t > < / v a l u e > < / i t e m > < i t e m > < k e y > < s t r i n g > F i s c a l Q u a r t e r < / s t r i n g > < / k e y > < v a l u e > < i n t > 1 1 7 < / i n t > < / v a l u e > < / i t e m > < i t e m > < k e y > < s t r i n g > P e r i o d I D < / s t r i n g > < / k e y > < v a l u e > < i n t > 8 9 < / i n t > < / v a l u e > < / i t e m > < i t e m > < k e y > < s t r i n g > A d d   C o l u m n < / s t r i n g > < / k e y > < v a l u e > < i n t > 1 1 3 < / i n t > < / v a l u e > < / i t e m > < / C o l u m n W i d t h s > < C o l u m n D i s p l a y I n d e x > < i t e m > < k e y > < s t r i n g > C a l e n d a r Y e a r < / s t r i n g > < / k e y > < v a l u e > < i n t > 1 < / i n t > < / v a l u e > < / i t e m > < i t e m > < k e y > < s t r i n g > M o n t h N u m b e r O f Y e a r < / s t r i n g > < / k e y > < v a l u e > < i n t > 2 < / i n t > < / v a l u e > < / i t e m > < i t e m > < k e y > < s t r i n g > E n g l i s h M o n t h N a m e < / s t r i n g > < / k e y > < v a l u e > < i n t > 3 < / i n t > < / v a l u e > < / i t e m > < i t e m > < k e y > < s t r i n g > F i s c a l Y e a r < / s t r i n g > < / k e y > < v a l u e > < i n t > 4 < / i n t > < / v a l u e > < / i t e m > < i t e m > < k e y > < s t r i n g > F i s c a l S e m e s t e r < / s t r i n g > < / k e y > < v a l u e > < i n t > 5 < / i n t > < / v a l u e > < / i t e m > < i t e m > < k e y > < s t r i n g > F i s c a l Q u a r t e r < / s t r i n g > < / k e y > < v a l u e > < i n t > 6 < / i n t > < / v a l u e > < / i t e m > < i t e m > < k e y > < s t r i n g > P e r i o d I D < / s t r i n g > < / k e y > < v a l u e > < i n t > 0 < / i n t > < / v a l u e > < / i t e m > < i t e m > < k e y > < s t r i n g > A d d   C o l u m n < / s t r i n g > < / k e y > < v a l u e > < i n t > 7 < / i n t > < / v a l u e > < / i t e m > < / C o l u m n D i s p l a y I n d e x > < C o l u m n F r o z e n   / > < C o l u m n H i d d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27.xml>��< ? x m l   v e r s i o n = " 1 . 0 "   e n c o d i n g = " U T F - 1 6 " ? > < G e m i n i   x m l n s = " h t t p : / / g e m i n i / p i v o t c u s t o m i z a t i o n / 1 f 7 5 c a 8 c - 9 4 1 5 - 4 d 6 4 - 8 f 7 a - 8 a e e b 2 f f d b 1 0 " > < C u s t o m C o n t e n t > < ! [ C D A T A [ < ? x m l   v e r s i o n = " 1 . 0 "   e n c o d i n g = " u t f - 1 6 " ? > < S e t t i n g s > < C a l c u l a t e d F i e l d s > < i t e m > < M e a s u r e N a m e > T o t a l   S a l e s < / M e a s u r e N a m e > < D i s p l a y N a m e > T o t a l   S a l e s < / D i s p l a y N a m e > < V i s i b l e > F a l s e < / V i s i b l e > < / i t e m > < i t e m > < M e a s u r e N a m e > P r o f i t < / M e a s u r e N a m e > < D i s p l a y N a m e > P r o f i t < / D i s p l a y N a m e > < V i s i b l e > F a l s e < / V i s i b l e > < / i t e m > < i t e m > < M e a s u r e N a m e > P r o f i t   P c t < / M e a s u r e N a m e > < D i s p l a y N a m e > P r o f i t   P c t < / D i s p l a y N a m e > < V i s i b l e > F a l s e < / V i s i b l e > < / i t e m > < i t e m > < M e a s u r e N a m e > D a y s   S e l l i n g < / M e a s u r e N a m e > < D i s p l a y N a m e > D a y s   S e l l i n g < / D i s p l a y N a m e > < V i s i b l e > F a l s e < / V i s i b l e > < / i t e m > < i t e m > < M e a s u r e N a m e > T r a n s a c t i o n s < / M e a s u r e N a m e > < D i s p l a y N a m e > T r a n s a c t i o n s < / D i s p l a y N a m e > < V i s i b l e > F a l s e < / V i s i b l e > < / i t e m > < i t e m > < M e a s u r e N a m e > S a l e s   p e r   T r a n s a c t i o n < / M e a s u r e N a m e > < D i s p l a y N a m e > S a l e s   p e r   T r a n s a c t i o n < / D i s p l a y N a m e > < V i s i b l e > F a l s e < / V i s i b l e > < / i t e m > < i t e m > < M e a s u r e N a m e > S a l e s   p e r   D a y < / M e a s u r e N a m e > < D i s p l a y N a m e > S a l e s   p e r   D a y < / D i s p l a y N a m e > < V i s i b l e > F a l s e < / V i s i b l e > < / i t e m > < i t e m > < M e a s u r e N a m e > 2 0 0 2   S a l e s < / M e a s u r e N a m e > < D i s p l a y N a m e > 2 0 0 2   S a l e s < / D i s p l a y N a m e > < V i s i b l e > F a l s e < / V i s i b l e > < / i t e m > < i t e m > < M e a s u r e N a m e > A c t i v e   C u s t o m e r s < / M e a s u r e N a m e > < D i s p l a y N a m e > A c t i v e   C u s t o m e r s < / D i s p l a y N a m e > < V i s i b l e > F a l s e < / V i s i b l e > < / i t e m > < i t e m > < M e a s u r e N a m e > C u s t o m e r   G r o w t h   S i n c e   2 0 0 1 < / M e a s u r e N a m e > < D i s p l a y N a m e > C u s t o m e r   G r o w t h   S i n c e   2 0 0 1 < / D i s p l a y N a m e > < V i s i b l e > F a l s e < / V i s i b l e > < / i t e m > < i t e m > < M e a s u r e N a m e > 2 0 0 1   C u s t o m e r s < / M e a s u r e N a m e > < D i s p l a y N a m e > 2 0 0 1   C u s t o m e r s < / D i s p l a y N a m e > < V i s i b l e > F a l s e < / V i s i b l e > < / i t e m > < i t e m > < M e a s u r e N a m e > N o r m a l   S a l e s < / M e a s u r e N a m e > < D i s p l a y N a m e > N o r m a l   S a l e s < / D i s p l a y N a m e > < V i s i b l e > F a l s e < / V i s i b l e > < / i t e m > < i t e m > < M e a s u r e N a m e > P r o m o   S a l e s < / M e a s u r e N a m e > < D i s p l a y N a m e > P r o m o   S a l e s < / D i s p l a y N a m e > < V i s i b l e > F a l s e < / V i s i b l e > < / i t e m > < i t e m > < M e a s u r e N a m e > R e f u n d s < / M e a s u r e N a m e > < D i s p l a y N a m e > R e f u n d s < / D i s p l a y N a m e > < V i s i b l e > F a l s e < / V i s i b l e > < / i t e m > < i t e m > < M e a s u r e N a m e > N e t   S a l e s < / M e a s u r e N a m e > < D i s p l a y N a m e > N e t   S a l e s < / D i s p l a y N a m e > < V i s i b l e > F a l s e < / V i s i b l e > < / i t e m > < i t e m > < M e a s u r e N a m e > P c t   S a l e s   o n   P r o m o < / M e a s u r e N a m e > < D i s p l a y N a m e > P c t   S a l e s   o n   P r o m o < / D i s p l a y N a m e > < V i s i b l e > F a l s e < / V i s i b l e > < / i t e m > < i t e m > < M e a s u r e N a m e > A l l   M o n t h   N e t   S a l e s < / M e a s u r e N a m e > < D i s p l a y N a m e > A l l   M o n t h   N e t   S a l e s < / D i s p l a y N a m e > < V i s i b l e > F a l s e < / V i s i b l e > < / i t e m > < i t e m > < M e a s u r e N a m e > P c t   o f   A l l   M o n t h   N e t   S a l e s < / M e a s u r e N a m e > < D i s p l a y N a m e > P c t   o f   A l l   M o n t h   N e t   S a l e s < / D i s p l a y N a m e > < V i s i b l e > F a l s e < / V i s i b l e > < / i t e m > < i t e m > < M e a s u r e N a m e > N e t   S a l e s   -   A l l   P r o d u c t s < / M e a s u r e N a m e > < D i s p l a y N a m e > N e t   S a l e s   -   A l l   P r o d u c t s < / D i s p l a y N a m e > < V i s i b l e > F a l s e < / V i s i b l e > < / i t e m > < i t e m > < M e a s u r e N a m e > S e l e c t e d   P r o d u c t s   P c t < / M e a s u r e N a m e > < D i s p l a y N a m e > S e l e c t e d   P r o d u c t s   P c t < / D i s p l a y N a m e > < V i s i b l e > F a l s e < / V i s i b l e > < / i t e m > < i t e m > < M e a s u r e N a m e > N e t   S a l e s   f o r   A l l   S e l e c t e d   M o n t h s < / M e a s u r e N a m e > < D i s p l a y N a m e > N e t   S a l e s   f o r   A l l   S e l e c t e d   M o n t h s < / D i s p l a y N a m e > < V i s i b l e > F a l s e < / V i s i b l e > < / i t e m > < i t e m > < M e a s u r e N a m e > P c t   o f   A l l   S e l e c t e d   M o n t h s   N e t   S a l e s < / M e a s u r e N a m e > < D i s p l a y N a m e > P c t   o f   A l l   S e l e c t e d   M o n t h s   N e t   S a l e s < / D i s p l a y N a m e > < V i s i b l e > F a l s e < / V i s i b l e > < / i t e m > < i t e m > < M e a s u r e N a m e > A l l   v s   R e l a t i o n s h i p   T e s t < / M e a s u r e N a m e > < D i s p l a y N a m e > A l l   v s   R e l a t i o n s h i p   T e s t < / D i s p l a y N a m e > < V i s i b l e > F a l s e < / V i s i b l e > < / i t e m > < i t e m > < M e a s u r e N a m e > S a l e s   t o   P a r e n t s < / M e a s u r e N a m e > < D i s p l a y N a m e > S a l e s   t o   P a r e n t s < / D i s p l a y N a m e > < V i s i b l e > F a l s e < / V i s i b l e > < / i t e m > < i t e m > < M e a s u r e N a m e > E U R U S D < / M e a s u r e N a m e > < D i s p l a y N a m e > E U R U S D < / D i s p l a y N a m e > < V i s i b l e > F a l s e < / V i s i b l e > < / i t e m > < i t e m > < M e a s u r e N a m e > N e t   S a l e s   -   E U R < / M e a s u r e N a m e > < D i s p l a y N a m e > N e t   S a l e s   -   E U R < / D i s p l a y N a m e > < V i s i b l e > F a l s e < / V i s i b l e > < / i t e m > < i t e m > < M e a s u r e N a m e > M i n L i s t T h r e s h o l d < / M e a s u r e N a m e > < D i s p l a y N a m e > M i n L i s t T h r e s h o l d < / D i s p l a y N a m e > < V i s i b l e > F a l s e < / V i s i b l e > < / i t e m > < i t e m > < M e a s u r e N a m e > P r o d u c t   S a l e s   A b o v e   S e l e c t e d   L i s t   P r i c e < / M e a s u r e N a m e > < D i s p l a y N a m e > P r o d u c t   S a l e s   A b o v e   S e l e c t e d   L i s t   P r i c e < / D i s p l a y N a m e > < V i s i b l e > F a l s e < / V i s i b l e > < / i t e m > < i t e m > < M e a s u r e N a m e > P r o d u c t   C o u n t < / M e a s u r e N a m e > < D i s p l a y N a m e > P r o d u c t   C o u n t < / D i s p l a y N a m e > < V i s i b l e > F a l s e < / V i s i b l e > < / i t e m > < i t e m > < M e a s u r e N a m e > P r o d u c t s   A b o v e   S e l e c t e d   L i s t   P r i c e < / M e a s u r e N a m e > < D i s p l a y N a m e > P r o d u c t s   A b o v e   S e l e c t e d   L i s t   P r i c e < / D i s p l a y N a m e > < V i s i b l e > F a l s e < / V i s i b l e > < / i t e m > < i t e m > < M e a s u r e N a m e > P r i c e T i e r M i n < / M e a s u r e N a m e > < D i s p l a y N a m e > P r i c e T i e r M i n < / D i s p l a y N a m e > < V i s i b l e > F a l s e < / V i s i b l e > < / i t e m > < i t e m > < M e a s u r e N a m e > P r i c e T i e r M a x < / M e a s u r e N a m e > < D i s p l a y N a m e > P r i c e T i e r M a x < / D i s p l a y N a m e > < V i s i b l e > F a l s e < / V i s i b l e > < / i t e m > < i t e m > < M e a s u r e N a m e > P r o d u c t   C o u n t   M i n M a x T i e r < / M e a s u r e N a m e > < D i s p l a y N a m e > P r o d u c t   C o u n t   M i n M a x T i e r < / D i s p l a y N a m e > < V i s i b l e > F a l s e < / V i s i b l e > < / i t e m > < i t e m > < M e a s u r e N a m e > T o t a l   S a l e s   M i n M a x T i e r < / M e a s u r e N a m e > < D i s p l a y N a m e > T o t a l   S a l e s   M i n M a x T i e r < / D i s p l a y N a m e > < V i s i b l e > F a l s e < / V i s i b l e > < / i t e m > < i t e m > < M e a s u r e N a m e > T o t a l   S a l e s   Y T D < / M e a s u r e N a m e > < D i s p l a y N a m e > T o t a l   S a l e s   Y T D < / D i s p l a y N a m e > < V i s i b l e > F a l s e < / V i s i b l e > < / i t e m > < i t e m > < M e a s u r e N a m e > T o t a l   S a l e s   F i s c a l   Y T D < / M e a s u r e N a m e > < D i s p l a y N a m e > T o t a l   S a l e s   F i s c a l   Y T D < / D i s p l a y N a m e > < V i s i b l e > F a l s e < / V i s i b l e > < / i t e m > < i t e m > < M e a s u r e N a m e > F I R S T D A T E   E x a m p l e < / M e a s u r e N a m e > < D i s p l a y N a m e > F I R S T D A T E   E x a m p l e < / D i s p l a y N a m e > < V i s i b l e > F a l s e < / V i s i b l e > < / i t e m > < i t e m > < M e a s u r e N a m e > L A S T D A T E   E x a m p l e < / M e a s u r e N a m e > < D i s p l a y N a m e > L A S T D A T E   E x a m p l e < / D i s p l a y N a m e > < V i s i b l e > F a l s e < / V i s i b l e > < / i t e m > < i t e m > < M e a s u r e N a m e > T o t a l   S a l e s   S A M E P E R I O D L A S T Y E A R < / M e a s u r e N a m e > < D i s p l a y N a m e > T o t a l   S a l e s   S A M E P E R I O D L A S T Y E A R < / D i s p l a y N a m e > < V i s i b l e > F a l s e < / V i s i b l e > < / i t e m > < i t e m > < M e a s u r e N a m e > T o t a l   S a l e s   D A T E A D D   1   Y e a r   B a c k < / M e a s u r e N a m e > < D i s p l a y N a m e > T o t a l   S a l e s   D A T E A D D   1   Y e a r   B a c k < / D i s p l a y N a m e > < V i s i b l e > F a l s e < / V i s i b l e > < / i t e m > < i t e m > < M e a s u r e N a m e > T o t a l   S a l e s   D A T E A D D   b a c k   1   M o n t h < / M e a s u r e N a m e > < D i s p l a y N a m e > T o t a l   S a l e s   D A T E A D D   b a c k   1   M o n t h < / D i s p l a y N a m e > < V i s i b l e > F a l s e < / V i s i b l e > < / i t e m > < i t e m > < M e a s u r e N a m e > N u m b e r   o f   D a y s < / M e a s u r e N a m e > < D i s p l a y N a m e > N u m b e r   o f   D a y s < / D i s p l a y N a m e > < V i s i b l e > F a l s e < / V i s i b l e > < / i t e m > < i t e m > < M e a s u r e N a m e > T o t a l   S a l e s   P A R A L L E L P E R I O D   B a c k   1   Y e a r < / M e a s u r e N a m e > < D i s p l a y N a m e > T o t a l   S a l e s   P A R A L L E L P E R I O D   B a c k   1   Y e a r < / D i s p l a y N a m e > < V i s i b l e > F a l s e < / V i s i b l e > < / i t e m > < i t e m > < M e a s u r e N a m e > E N D O F M O N T H   M e a s u r e < / M e a s u r e N a m e > < D i s p l a y N a m e > E N D O F M O N T H   M e a s u r e < / D i s p l a y N a m e > < V i s i b l e > F a l s e < / V i s i b l e > < / i t e m > < i t e m > < M e a s u r e N a m e > T o t a l   S a l e s   N E X T M O N T H < / M e a s u r e N a m e > < D i s p l a y N a m e > T o t a l   S a l e s   N E X T M O N T H < / D i s p l a y N a m e > < V i s i b l e > F a l s e < / V i s i b l e > < / i t e m > < i t e m > < M e a s u r e N a m e > P c t   S a l e s   G r o w t h   Y O Y < / M e a s u r e N a m e > < D i s p l a y N a m e > P c t   S a l e s   G r o w t h   Y O Y < / D i s p l a y N a m e > < V i s i b l e > F a l s e < / V i s i b l e > < / i t e m > < i t e m > < M e a s u r e N a m e > T o t a l   S a l e s   C L O S I N G B A L A N C E M O N T H < / M e a s u r e N a m e > < D i s p l a y N a m e > T o t a l   S a l e s   C L O S I N G B A L A N C E M O N T H < / D i s p l a y N a m e > < V i s i b l e > F a l s e < / V i s i b l e > < / i t e m > < i t e m > < M e a s u r e N a m e > T o t a l   S a l e s   F i r s t   H a l f   2 0 0 3 < / M e a s u r e N a m e > < D i s p l a y N a m e > T o t a l   S a l e s   F i r s t   H a l f   2 0 0 3 < / D i s p l a y N a m e > < V i s i b l e > F a l s e < / V i s i b l e > < / i t e m > < i t e m > < M e a s u r e N a m e > T o t a l   S a l e s   L i f e   t o   D a t e < / M e a s u r e N a m e > < D i s p l a y N a m e > T o t a l   S a l e s   L i f e   t o   D a t e < / D i s p l a y N a m e > < V i s i b l e > F a l s e < / V i s i b l e > < / i t e m > < i t e m > < M e a s u r e N a m e > S u b c a t   p c t   o f   C a t   S a l e s < / M e a s u r e N a m e > < D i s p l a y N a m e > S u b c a t   p c t   o f   C a t   S a l e s < / D i s p l a y N a m e > < V i s i b l e > F a l s e < / V i s i b l e > < / i t e m > < i t e m > < M e a s u r e N a m e > S a l e s   t o   M a r r i e d   C o u p l e s < / M e a s u r e N a m e > < D i s p l a y N a m e > S a l e s   t o   M a r r i e d   C o u p l e s < / D i s p l a y N a m e > < V i s i b l e > F a l s e < / V i s i b l e > < / i t e m > < i t e m > < M e a s u r e N a m e > S a l e s   t o   P a r e n t s   A d j   f o r   C a n a d a < / M e a s u r e N a m e > < D i s p l a y N a m e > S a l e s   t o   P a r e n t s   A d j   f o r   C a n a d a < / D i s p l a y N a m e > < V i s i b l e > F a l s e < / V i s i b l e > < / i t e m > < i t e m > < M e a s u r e N a m e > D i f f e r e n t   N u m b e r   p e r   C o u n t r y < / M e a s u r e N a m e > < D i s p l a y N a m e > D i f f e r e n t   N u m b e r   p e r   C o u n t r y < / D i s p l a y N a m e > < V i s i b l e > F a l s e < / V i s i b l e > < / i t e m > < i t e m > < M e a s u r e N a m e > P c t   S a l e s   G r o w t h   Y O Y   u s i n g   D I V I D E < / M e a s u r e N a m e > < D i s p l a y N a m e > P c t   S a l e s   G r o w t h   Y O Y   u s i n g   D I V I D E < / D i s p l a y N a m e > < V i s i b l e > F a l s e < / V i s i b l e > < / i t e m > < i t e m > < M e a s u r e N a m e > C o l o r   V a l u e s < / M e a s u r e N a m e > < D i s p l a y N a m e > C o l o r   V a l u e s 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28.xml>��< ? x m l   v e r s i o n = " 1 . 0 "   e n c o d i n g = " U T F - 1 6 " ? > < G e m i n i   x m l n s = " h t t p : / / g e m i n i / p i v o t c u s t o m i z a t i o n / 3 f e 9 d a e 6 - 8 9 3 d - 4 0 a 0 - 9 5 c 8 - 9 d 0 a c b 8 f 7 8 8 d " > < C u s t o m C o n t e n t > < ! [ C D A T A [ < ? x m l   v e r s i o n = " 1 . 0 "   e n c o d i n g = " u t f - 1 6 " ? > < S e t t i n g s > < C a l c u l a t e d F i e l d s > < i t e m > < M e a s u r e N a m e > T o t a l   S a l e s < / M e a s u r e N a m e > < D i s p l a y N a m e > T o t a l   S a l e s < / D i s p l a y N a m e > < V i s i b l e > F a l s e < / V i s i b l e > < / i t e m > < i t e m > < M e a s u r e N a m e > P r o f i t < / M e a s u r e N a m e > < D i s p l a y N a m e > P r o f i t < / D i s p l a y N a m e > < V i s i b l e > F a l s e < / V i s i b l e > < / i t e m > < i t e m > < M e a s u r e N a m e > P r o f i t   P c t < / M e a s u r e N a m e > < D i s p l a y N a m e > P r o f i t   P c t < / D i s p l a y N a m e > < V i s i b l e > F a l s e < / V i s i b l e > < / i t e m > < i t e m > < M e a s u r e N a m e > D a y s   S e l l i n g < / M e a s u r e N a m e > < D i s p l a y N a m e > D a y s   S e l l i n g < / D i s p l a y N a m e > < V i s i b l e > F a l s e < / V i s i b l e > < / i t e m > < i t e m > < M e a s u r e N a m e > T r a n s a c t i o n s < / M e a s u r e N a m e > < D i s p l a y N a m e > T r a n s a c t i o n s < / D i s p l a y N a m e > < V i s i b l e > F a l s e < / V i s i b l e > < / i t e m > < i t e m > < M e a s u r e N a m e > S a l e s   p e r   T r a n s a c t i o n < / M e a s u r e N a m e > < D i s p l a y N a m e > S a l e s   p e r   T r a n s a c t i o n < / D i s p l a y N a m e > < V i s i b l e > F a l s e < / V i s i b l e > < / i t e m > < i t e m > < M e a s u r e N a m e > S a l e s   p e r   D a y < / M e a s u r e N a m e > < D i s p l a y N a m e > S a l e s   p e r   D a y < / D i s p l a y N a m e > < V i s i b l e > F a l s e < / V i s i b l e > < / i t e m > < i t e m > < M e a s u r e N a m e > 2 0 0 2   S a l e s < / M e a s u r e N a m e > < D i s p l a y N a m e > 2 0 0 2   S a l e s < / D i s p l a y N a m e > < V i s i b l e > F a l s e < / V i s i b l e > < / i t e m > < i t e m > < M e a s u r e N a m e > A c t i v e   C u s t o m e r s < / M e a s u r e N a m e > < D i s p l a y N a m e > A c t i v e   C u s t o m e r s < / D i s p l a y N a m e > < V i s i b l e > F a l s e < / V i s i b l e > < / i t e m > < i t e m > < M e a s u r e N a m e > C u s t o m e r   G r o w t h   S i n c e   2 0 0 1 < / M e a s u r e N a m e > < D i s p l a y N a m e > C u s t o m e r   G r o w t h   S i n c e   2 0 0 1 < / D i s p l a y N a m e > < V i s i b l e > F a l s e < / V i s i b l e > < / i t e m > < i t e m > < M e a s u r e N a m e > 2 0 0 1   C u s t o m e r s < / M e a s u r e N a m e > < D i s p l a y N a m e > 2 0 0 1   C u s t o m e r s < / D i s p l a y N a m e > < V i s i b l e > F a l s e < / V i s i b l e > < / i t e m > < i t e m > < M e a s u r e N a m e > N o r m a l   S a l e s < / M e a s u r e N a m e > < D i s p l a y N a m e > N o r m a l   S a l e s < / D i s p l a y N a m e > < V i s i b l e > F a l s e < / V i s i b l e > < / i t e m > < i t e m > < M e a s u r e N a m e > P r o m o   S a l e s < / M e a s u r e N a m e > < D i s p l a y N a m e > P r o m o   S a l e s < / D i s p l a y N a m e > < V i s i b l e > F a l s e < / V i s i b l e > < / i t e m > < i t e m > < M e a s u r e N a m e > R e f u n d s < / M e a s u r e N a m e > < D i s p l a y N a m e > R e f u n d s < / D i s p l a y N a m e > < V i s i b l e > F a l s e < / V i s i b l e > < / i t e m > < i t e m > < M e a s u r e N a m e > N e t   S a l e s < / M e a s u r e N a m e > < D i s p l a y N a m e > N e t   S a l e s < / D i s p l a y N a m e > < V i s i b l e > F a l s e < / V i s i b l e > < / i t e m > < i t e m > < M e a s u r e N a m e > P c t   S a l e s   o n   P r o m o < / M e a s u r e N a m e > < D i s p l a y N a m e > P c t   S a l e s   o n   P r o m o < / D i s p l a y N a m e > < V i s i b l e > F a l s e < / V i s i b l e > < / i t e m > < i t e m > < M e a s u r e N a m e > A l l   M o n t h   N e t   S a l e s < / M e a s u r e N a m e > < D i s p l a y N a m e > A l l   M o n t h   N e t   S a l e s < / D i s p l a y N a m e > < V i s i b l e > F a l s e < / V i s i b l e > < / i t e m > < i t e m > < M e a s u r e N a m e > P c t   o f   A l l   M o n t h   N e t   S a l e s < / M e a s u r e N a m e > < D i s p l a y N a m e > P c t   o f   A l l   M o n t h   N e t   S a l e s < / D i s p l a y N a m e > < V i s i b l e > F a l s e < / V i s i b l e > < / i t e m > < i t e m > < M e a s u r e N a m e > N e t   S a l e s   -   A l l   P r o d u c t s < / M e a s u r e N a m e > < D i s p l a y N a m e > N e t   S a l e s   -   A l l   P r o d u c t s < / D i s p l a y N a m e > < V i s i b l e > F a l s e < / V i s i b l e > < / i t e m > < i t e m > < M e a s u r e N a m e > S e l e c t e d   P r o d u c t s   P c t < / M e a s u r e N a m e > < D i s p l a y N a m e > S e l e c t e d   P r o d u c t s   P c t < / D i s p l a y N a m e > < V i s i b l e > F a l s e < / V i s i b l e > < / i t e m > < i t e m > < M e a s u r e N a m e > N e t   S a l e s   f o r   A l l   S e l e c t e d   M o n t h s < / M e a s u r e N a m e > < D i s p l a y N a m e > N e t   S a l e s   f o r   A l l   S e l e c t e d   M o n t h s < / D i s p l a y N a m e > < V i s i b l e > F a l s e < / V i s i b l e > < / i t e m > < i t e m > < M e a s u r e N a m e > P c t   o f   A l l   S e l e c t e d   M o n t h s   N e t   S a l e s < / M e a s u r e N a m e > < D i s p l a y N a m e > P c t   o f   A l l   S e l e c t e d   M o n t h s   N e t   S a l e s < / D i s p l a y N a m e > < V i s i b l e > F a l s e < / V i s i b l e > < / i t e m > < i t e m > < M e a s u r e N a m e > A l l   v s   R e l a t i o n s h i p   T e s t < / M e a s u r e N a m e > < D i s p l a y N a m e > A l l   v s   R e l a t i o n s h i p   T e s t < / D i s p l a y N a m e > < V i s i b l e > F a l s e < / V i s i b l e > < / i t e m > < i t e m > < M e a s u r e N a m e > S a l e s   t o   P a r e n t s < / M e a s u r e N a m e > < D i s p l a y N a m e > S a l e s   t o   P a r e n t s < / D i s p l a y N a m e > < V i s i b l e > F a l s e < / V i s i b l e > < / i t e m > < i t e m > < M e a s u r e N a m e > E U R U S D < / M e a s u r e N a m e > < D i s p l a y N a m e > E U R U S D < / D i s p l a y N a m e > < V i s i b l e > F a l s e < / V i s i b l e > < / i t e m > < i t e m > < M e a s u r e N a m e > N e t   S a l e s   -   E U R < / M e a s u r e N a m e > < D i s p l a y N a m e > N e t   S a l e s   -   E U R < / D i s p l a y N a m e > < V i s i b l e > F a l s e < / V i s i b l e > < / i t e m > < i t e m > < M e a s u r e N a m e > M i n L i s t T h r e s h o l d < / M e a s u r e N a m e > < D i s p l a y N a m e > M i n L i s t T h r e s h o l d < / D i s p l a y N a m e > < V i s i b l e > F a l s e < / V i s i b l e > < / i t e m > < i t e m > < M e a s u r e N a m e > P r o d u c t   S a l e s   A b o v e   S e l e c t e d   L i s t   P r i c e < / M e a s u r e N a m e > < D i s p l a y N a m e > P r o d u c t   S a l e s   A b o v e   S e l e c t e d   L i s t   P r i c e < / D i s p l a y N a m e > < V i s i b l e > F a l s e < / V i s i b l e > < / i t e m > < i t e m > < M e a s u r e N a m e > P r o d u c t   C o u n t < / M e a s u r e N a m e > < D i s p l a y N a m e > P r o d u c t   C o u n t < / D i s p l a y N a m e > < V i s i b l e > F a l s e < / V i s i b l e > < / i t e m > < i t e m > < M e a s u r e N a m e > P r o d u c t s   A b o v e   S e l e c t e d   L i s t   P r i c e < / M e a s u r e N a m e > < D i s p l a y N a m e > P r o d u c t s   A b o v e   S e l e c t e d   L i s t   P r i c e < / D i s p l a y N a m e > < V i s i b l e > F a l s e < / V i s i b l e > < / i t e m > < i t e m > < M e a s u r e N a m e > P r i c e T i e r M i n < / M e a s u r e N a m e > < D i s p l a y N a m e > P r i c e T i e r M i n < / D i s p l a y N a m e > < V i s i b l e > F a l s e < / V i s i b l e > < / i t e m > < i t e m > < M e a s u r e N a m e > P r i c e T i e r M a x < / M e a s u r e N a m e > < D i s p l a y N a m e > P r i c e T i e r M a x < / D i s p l a y N a m e > < V i s i b l e > F a l s e < / V i s i b l e > < / i t e m > < i t e m > < M e a s u r e N a m e > P r o d u c t   C o u n t   M i n M a x T i e r < / M e a s u r e N a m e > < D i s p l a y N a m e > P r o d u c t   C o u n t   M i n M a x T i e r < / D i s p l a y N a m e > < V i s i b l e > F a l s e < / V i s i b l e > < / i t e m > < i t e m > < M e a s u r e N a m e > T o t a l   S a l e s   M i n M a x T i e r < / M e a s u r e N a m e > < D i s p l a y N a m e > T o t a l   S a l e s   M i n M a x T i e r < / D i s p l a y N a m e > < V i s i b l e > F a l s e < / V i s i b l e > < / i t e m > < i t e m > < M e a s u r e N a m e > T o t a l   S a l e s   Y T D < / M e a s u r e N a m e > < D i s p l a y N a m e > T o t a l   S a l e s   Y T D < / D i s p l a y N a m e > < V i s i b l e > F a l s e < / V i s i b l e > < / i t e m > < i t e m > < M e a s u r e N a m e > T o t a l   S a l e s   F i s c a l   Y T D < / M e a s u r e N a m e > < D i s p l a y N a m e > T o t a l   S a l e s   F i s c a l   Y T D < / D i s p l a y N a m e > < V i s i b l e > F a l s e < / V i s i b l e > < / i t e m > < i t e m > < M e a s u r e N a m e > F I R S T D A T E   E x a m p l e < / M e a s u r e N a m e > < D i s p l a y N a m e > F I R S T D A T E   E x a m p l e < / D i s p l a y N a m e > < V i s i b l e > F a l s e < / V i s i b l e > < / i t e m > < i t e m > < M e a s u r e N a m e > L A S T D A T E   E x a m p l e < / M e a s u r e N a m e > < D i s p l a y N a m e > L A S T D A T E   E x a m p l e < / D i s p l a y N a m e > < V i s i b l e > F a l s e < / V i s i b l e > < / i t e m > < i t e m > < M e a s u r e N a m e > T o t a l   S a l e s   S A M E P E R I O D L A S T Y E A R < / M e a s u r e N a m e > < D i s p l a y N a m e > T o t a l   S a l e s   S A M E P E R I O D L A S T Y E A R < / D i s p l a y N a m e > < V i s i b l e > F a l s e < / V i s i b l e > < / i t e m > < i t e m > < M e a s u r e N a m e > T o t a l   S a l e s   D A T E A D D   1   Y e a r   B a c k < / M e a s u r e N a m e > < D i s p l a y N a m e > T o t a l   S a l e s   D A T E A D D   1   Y e a r   B a c k < / D i s p l a y N a m e > < V i s i b l e > F a l s e < / V i s i b l e > < / i t e m > < i t e m > < M e a s u r e N a m e > T o t a l   S a l e s   D A T E A D D   b a c k   1   M o n t h < / M e a s u r e N a m e > < D i s p l a y N a m e > T o t a l   S a l e s   D A T E A D D   b a c k   1   M o n t h < / D i s p l a y N a m e > < V i s i b l e > F a l s e < / V i s i b l e > < / i t e m > < i t e m > < M e a s u r e N a m e > N u m b e r   o f   D a y s < / M e a s u r e N a m e > < D i s p l a y N a m e > N u m b e r   o f   D a y s < / D i s p l a y N a m e > < V i s i b l e > F a l s e < / V i s i b l e > < / i t e m > < i t e m > < M e a s u r e N a m e > T o t a l   S a l e s   P A R A L L E L P E R I O D   B a c k   1   Y e a r < / M e a s u r e N a m e > < D i s p l a y N a m e > T o t a l   S a l e s   P A R A L L E L P E R I O D   B a c k   1   Y e a r < / D i s p l a y N a m e > < V i s i b l e > F a l s e < / V i s i b l e > < / i t e m > < i t e m > < M e a s u r e N a m e > E N D O F M O N T H   M e a s u r e < / M e a s u r e N a m e > < D i s p l a y N a m e > E N D O F M O N T H   M e a s u r e < / D i s p l a y N a m e > < V i s i b l e > F a l s e < / V i s i b l e > < / i t e m > < i t e m > < M e a s u r e N a m e > T o t a l   S a l e s   N E X T M O N T H < / M e a s u r e N a m e > < D i s p l a y N a m e > T o t a l   S a l e s   N E X T M O N T H < / D i s p l a y N a m e > < V i s i b l e > F a l s e < / V i s i b l e > < / i t e m > < i t e m > < M e a s u r e N a m e > P c t   S a l e s   G r o w t h   Y O Y < / M e a s u r e N a m e > < D i s p l a y N a m e > P c t   S a l e s   G r o w t h   Y O Y < / D i s p l a y N a m e > < V i s i b l e > F a l s e < / V i s i b l e > < / i t e m > < i t e m > < M e a s u r e N a m e > T o t a l   S a l e s   C L O S I N G B A L A N C E M O N T H < / M e a s u r e N a m e > < D i s p l a y N a m e > T o t a l   S a l e s   C L O S I N G B A L A N C E M O N T H < / D i s p l a y N a m e > < V i s i b l e > F a l s e < / V i s i b l e > < / i t e m > < i t e m > < M e a s u r e N a m e > T o t a l   S a l e s   F i r s t   H a l f   2 0 0 3 < / M e a s u r e N a m e > < D i s p l a y N a m e > T o t a l   S a l e s   F i r s t   H a l f   2 0 0 3 < / D i s p l a y N a m e > < V i s i b l e > F a l s e < / V i s i b l e > < / i t e m > < i t e m > < M e a s u r e N a m e > T o t a l   S a l e s   L i f e   t o   D a t e < / M e a s u r e N a m e > < D i s p l a y N a m e > T o t a l   S a l e s   L i f e   t o   D a t e < / D i s p l a y N a m e > < V i s i b l e > F a l s e < / V i s i b l e > < / i t e m > < i t e m > < M e a s u r e N a m e > S u b c a t   p c t   o f   C a t   S a l e s < / M e a s u r e N a m e > < D i s p l a y N a m e > S u b c a t   p c t   o f   C a t   S a l e s < / D i s p l a y N a m e > < V i s i b l e > F a l s e < / V i s i b l e > < / i t e m > < i t e m > < M e a s u r e N a m e > S a l e s   t o   M a r r i e d   C o u p l e s < / M e a s u r e N a m e > < D i s p l a y N a m e > S a l e s   t o   M a r r i e d   C o u p l e s < / D i s p l a y N a m e > < V i s i b l e > F a l s e < / V i s i b l e > < / i t e m > < i t e m > < M e a s u r e N a m e > S a l e s   t o   P a r e n t s   A d j   f o r   C a n a d a < / M e a s u r e N a m e > < D i s p l a y N a m e > S a l e s   t o   P a r e n t s   A d j   f o r   C a n a d a < / D i s p l a y N a m e > < V i s i b l e > F a l s e < / V i s i b l e > < / i t e m > < i t e m > < M e a s u r e N a m e > D i f f e r e n t   N u m b e r   p e r   C o u n t r y < / M e a s u r e N a m e > < D i s p l a y N a m e > D i f f e r e n t   N u m b e r   p e r   C o u n t r y < / D i s p l a y N a m e > < V i s i b l e > F a l s e < / V i s i b l e > < / i t e m > < i t e m > < M e a s u r e N a m e > P c t   S a l e s   G r o w t h   Y O Y   u s i n g   D I V I D E < / M e a s u r e N a m e > < D i s p l a y N a m e > P c t   S a l e s   G r o w t h   Y O Y   u s i n g   D I V I D E < / D i s p l a y N a m e > < V i s i b l e > F a l s e < / V i s i b l e > < / i t e m > < i t e m > < M e a s u r e N a m e > C o l o r   V a l u e s < / M e a s u r e N a m e > < D i s p l a y N a m e > C o l o r   V a l u e s 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29.xml>��< ? x m l   v e r s i o n = " 1 . 0 "   e n c o d i n g = " U T F - 1 6 " ? > < G e m i n i   x m l n s = " h t t p : / / g e m i n i / p i v o t c u s t o m i z a t i o n / 6 e 7 4 d 1 2 e - f f 1 3 - 4 b 5 0 - 8 a 0 2 - a 3 5 4 7 b 8 8 9 9 2 4 " > < C u s t o m C o n t e n t > < ! [ C D A T A [ < ? x m l   v e r s i o n = " 1 . 0 "   e n c o d i n g = " u t f - 1 6 " ? > < S e t t i n g s > < C a l c u l a t e d F i e l d s > < i t e m > < M e a s u r e N a m e > T o t a l   S a l e s < / M e a s u r e N a m e > < D i s p l a y N a m e > T o t a l   S a l e s < / D i s p l a y N a m e > < V i s i b l e > F a l s e < / V i s i b l e > < / i t e m > < i t e m > < M e a s u r e N a m e > P r o f i t < / M e a s u r e N a m e > < D i s p l a y N a m e > P r o f i t < / D i s p l a y N a m e > < V i s i b l e > F a l s e < / V i s i b l e > < / i t e m > < i t e m > < M e a s u r e N a m e > P r o f i t   P c t < / M e a s u r e N a m e > < D i s p l a y N a m e > P r o f i t   P c t < / D i s p l a y N a m e > < V i s i b l e > F a l s e < / V i s i b l e > < / i t e m > < i t e m > < M e a s u r e N a m e > D a y s   S e l l i n g < / M e a s u r e N a m e > < D i s p l a y N a m e > D a y s   S e l l i n g < / D i s p l a y N a m e > < V i s i b l e > F a l s e < / V i s i b l e > < / i t e m > < i t e m > < M e a s u r e N a m e > T r a n s a c t i o n s < / M e a s u r e N a m e > < D i s p l a y N a m e > T r a n s a c t i o n s < / D i s p l a y N a m e > < V i s i b l e > F a l s e < / V i s i b l e > < / i t e m > < i t e m > < M e a s u r e N a m e > S a l e s   p e r   T r a n s a c t i o n < / M e a s u r e N a m e > < D i s p l a y N a m e > S a l e s   p e r   T r a n s a c t i o n < / D i s p l a y N a m e > < V i s i b l e > F a l s e < / V i s i b l e > < / i t e m > < i t e m > < M e a s u r e N a m e > S a l e s   p e r   D a y < / M e a s u r e N a m e > < D i s p l a y N a m e > S a l e s   p e r   D a y < / D i s p l a y N a m e > < V i s i b l e > F a l s e < / V i s i b l e > < / i t e m > < i t e m > < M e a s u r e N a m e > 2 0 0 2   S a l e s < / M e a s u r e N a m e > < D i s p l a y N a m e > 2 0 0 2   S a l e s < / D i s p l a y N a m e > < V i s i b l e > F a l s e < / V i s i b l e > < / i t e m > < i t e m > < M e a s u r e N a m e > A c t i v e   C u s t o m e r s < / M e a s u r e N a m e > < D i s p l a y N a m e > A c t i v e   C u s t o m e r s < / D i s p l a y N a m e > < V i s i b l e > F a l s e < / V i s i b l e > < / i t e m > < i t e m > < M e a s u r e N a m e > C u s t o m e r   G r o w t h   S i n c e   2 0 0 1 < / M e a s u r e N a m e > < D i s p l a y N a m e > C u s t o m e r   G r o w t h   S i n c e   2 0 0 1 < / D i s p l a y N a m e > < V i s i b l e > F a l s e < / V i s i b l e > < / i t e m > < i t e m > < M e a s u r e N a m e > 2 0 0 1   C u s t o m e r s < / M e a s u r e N a m e > < D i s p l a y N a m e > 2 0 0 1   C u s t o m e r s < / D i s p l a y N a m e > < V i s i b l e > F a l s e < / V i s i b l e > < / i t e m > < i t e m > < M e a s u r e N a m e > N o r m a l   S a l e s < / M e a s u r e N a m e > < D i s p l a y N a m e > N o r m a l   S a l e s < / D i s p l a y N a m e > < V i s i b l e > F a l s e < / V i s i b l e > < / i t e m > < i t e m > < M e a s u r e N a m e > P r o m o   S a l e s < / M e a s u r e N a m e > < D i s p l a y N a m e > P r o m o   S a l e s < / D i s p l a y N a m e > < V i s i b l e > F a l s e < / V i s i b l e > < / i t e m > < i t e m > < M e a s u r e N a m e > R e f u n d s < / M e a s u r e N a m e > < D i s p l a y N a m e > R e f u n d s < / D i s p l a y N a m e > < V i s i b l e > F a l s e < / V i s i b l e > < / i t e m > < i t e m > < M e a s u r e N a m e > N e t   S a l e s < / M e a s u r e N a m e > < D i s p l a y N a m e > N e t   S a l e s < / D i s p l a y N a m e > < V i s i b l e > F a l s e < / V i s i b l e > < / i t e m > < i t e m > < M e a s u r e N a m e > P c t   S a l e s   o n   P r o m o < / M e a s u r e N a m e > < D i s p l a y N a m e > P c t   S a l e s   o n   P r o m o < / D i s p l a y N a m e > < V i s i b l e > F a l s e < / V i s i b l e > < / i t e m > < i t e m > < M e a s u r e N a m e > A l l   M o n t h   N e t   S a l e s < / M e a s u r e N a m e > < D i s p l a y N a m e > A l l   M o n t h   N e t   S a l e s < / D i s p l a y N a m e > < V i s i b l e > F a l s e < / V i s i b l e > < / i t e m > < i t e m > < M e a s u r e N a m e > P c t   o f   A l l   M o n t h   N e t   S a l e s < / M e a s u r e N a m e > < D i s p l a y N a m e > P c t   o f   A l l   M o n t h   N e t   S a l e s < / D i s p l a y N a m e > < V i s i b l e > F a l s e < / V i s i b l e > < / i t e m > < i t e m > < M e a s u r e N a m e > N e t   S a l e s   -   A l l   P r o d u c t s < / M e a s u r e N a m e > < D i s p l a y N a m e > N e t   S a l e s   -   A l l   P r o d u c t s < / D i s p l a y N a m e > < V i s i b l e > F a l s e < / V i s i b l e > < / i t e m > < i t e m > < M e a s u r e N a m e > S e l e c t e d   P r o d u c t s   P c t < / M e a s u r e N a m e > < D i s p l a y N a m e > S e l e c t e d   P r o d u c t s   P c t < / D i s p l a y N a m e > < V i s i b l e > F a l s e < / V i s i b l e > < / i t e m > < i t e m > < M e a s u r e N a m e > N e t   S a l e s   f o r   A l l   S e l e c t e d   M o n t h s < / M e a s u r e N a m e > < D i s p l a y N a m e > N e t   S a l e s   f o r   A l l   S e l e c t e d   M o n t h s < / D i s p l a y N a m e > < V i s i b l e > F a l s e < / V i s i b l e > < / i t e m > < i t e m > < M e a s u r e N a m e > P c t   o f   A l l   S e l e c t e d   M o n t h s   N e t   S a l e s < / M e a s u r e N a m e > < D i s p l a y N a m e > P c t   o f   A l l   S e l e c t e d   M o n t h s   N e t   S a l e s < / D i s p l a y N a m e > < V i s i b l e > F a l s e < / V i s i b l e > < / i t e m > < i t e m > < M e a s u r e N a m e > A l l   v s   R e l a t i o n s h i p   T e s t < / M e a s u r e N a m e > < D i s p l a y N a m e > A l l   v s   R e l a t i o n s h i p   T e s t < / D i s p l a y N a m e > < V i s i b l e > F a l s e < / V i s i b l e > < / i t e m > < i t e m > < M e a s u r e N a m e > S a l e s   t o   P a r e n t s < / M e a s u r e N a m e > < D i s p l a y N a m e > S a l e s   t o   P a r e n t s < / D i s p l a y N a m e > < V i s i b l e > F a l s e < / V i s i b l e > < / i t e m > < i t e m > < M e a s u r e N a m e > E U R U S D < / M e a s u r e N a m e > < D i s p l a y N a m e > E U R U S D < / D i s p l a y N a m e > < V i s i b l e > F a l s e < / V i s i b l e > < / i t e m > < i t e m > < M e a s u r e N a m e > N e t   S a l e s   -   E U R < / M e a s u r e N a m e > < D i s p l a y N a m e > N e t   S a l e s   -   E U R < / D i s p l a y N a m e > < V i s i b l e > F a l s e < / V i s i b l e > < / i t e m > < i t e m > < M e a s u r e N a m e > M i n L i s t T h r e s h o l d < / M e a s u r e N a m e > < D i s p l a y N a m e > M i n L i s t T h r e s h o l d < / D i s p l a y N a m e > < V i s i b l e > F a l s e < / V i s i b l e > < / i t e m > < i t e m > < M e a s u r e N a m e > P r o d u c t   S a l e s   A b o v e   S e l e c t e d   L i s t   P r i c e < / M e a s u r e N a m e > < D i s p l a y N a m e > P r o d u c t   S a l e s   A b o v e   S e l e c t e d   L i s t   P r i c e < / D i s p l a y N a m e > < V i s i b l e > F a l s e < / V i s i b l e > < / i t e m > < i t e m > < M e a s u r e N a m e > P r o d u c t   C o u n t < / M e a s u r e N a m e > < D i s p l a y N a m e > P r o d u c t   C o u n t < / D i s p l a y N a m e > < V i s i b l e > F a l s e < / V i s i b l e > < / i t e m > < i t e m > < M e a s u r e N a m e > P r o d u c t s   A b o v e   S e l e c t e d   L i s t   P r i c e < / M e a s u r e N a m e > < D i s p l a y N a m e > P r o d u c t s   A b o v e   S e l e c t e d   L i s t   P r i c e < / D i s p l a y N a m e > < V i s i b l e > F a l s e < / V i s i b l e > < / i t e m > < i t e m > < M e a s u r e N a m e > P r i c e T i e r M i n < / M e a s u r e N a m e > < D i s p l a y N a m e > P r i c e T i e r M i n < / D i s p l a y N a m e > < V i s i b l e > F a l s e < / V i s i b l e > < / i t e m > < i t e m > < M e a s u r e N a m e > P r i c e T i e r M a x < / M e a s u r e N a m e > < D i s p l a y N a m e > P r i c e T i e r M a x < / D i s p l a y N a m e > < V i s i b l e > F a l s e < / V i s i b l e > < / i t e m > < i t e m > < M e a s u r e N a m e > P r o d u c t   C o u n t   M i n M a x T i e r < / M e a s u r e N a m e > < D i s p l a y N a m e > P r o d u c t   C o u n t   M i n M a x T i e r < / D i s p l a y N a m e > < V i s i b l e > F a l s e < / V i s i b l e > < / i t e m > < i t e m > < M e a s u r e N a m e > T o t a l   S a l e s   M i n M a x T i e r < / M e a s u r e N a m e > < D i s p l a y N a m e > T o t a l   S a l e s   M i n M a x T i e r < / D i s p l a y N a m e > < V i s i b l e > F a l s e < / V i s i b l e > < / i t e m > < i t e m > < M e a s u r e N a m e > T o t a l   S a l e s   Y T D < / M e a s u r e N a m e > < D i s p l a y N a m e > T o t a l   S a l e s   Y T D < / D i s p l a y N a m e > < V i s i b l e > F a l s e < / V i s i b l e > < / i t e m > < i t e m > < M e a s u r e N a m e > T o t a l   S a l e s   F i s c a l   Y T D < / M e a s u r e N a m e > < D i s p l a y N a m e > T o t a l   S a l e s   F i s c a l   Y T D < / D i s p l a y N a m e > < V i s i b l e > F a l s e < / V i s i b l e > < / i t e m > < i t e m > < M e a s u r e N a m e > F I R S T D A T E   E x a m p l e < / M e a s u r e N a m e > < D i s p l a y N a m e > F I R S T D A T E   E x a m p l e < / D i s p l a y N a m e > < V i s i b l e > F a l s e < / V i s i b l e > < / i t e m > < i t e m > < M e a s u r e N a m e > L A S T D A T E   E x a m p l e < / M e a s u r e N a m e > < D i s p l a y N a m e > L A S T D A T E   E x a m p l e < / D i s p l a y N a m e > < V i s i b l e > F a l s e < / V i s i b l e > < / i t e m > < i t e m > < M e a s u r e N a m e > T o t a l   S a l e s   S A M E P E R I O D L A S T Y E A R < / M e a s u r e N a m e > < D i s p l a y N a m e > T o t a l   S a l e s   S A M E P E R I O D L A S T Y E A R < / D i s p l a y N a m e > < V i s i b l e > F a l s e < / V i s i b l e > < / i t e m > < i t e m > < M e a s u r e N a m e > T o t a l   S a l e s   D A T E A D D   1   Y e a r   B a c k < / M e a s u r e N a m e > < D i s p l a y N a m e > T o t a l   S a l e s   D A T E A D D   1   Y e a r   B a c k < / D i s p l a y N a m e > < V i s i b l e > F a l s e < / V i s i b l e > < / i t e m > < i t e m > < M e a s u r e N a m e > T o t a l   S a l e s   D A T E A D D   b a c k   1   M o n t h < / M e a s u r e N a m e > < D i s p l a y N a m e > T o t a l   S a l e s   D A T E A D D   b a c k   1   M o n t h < / D i s p l a y N a m e > < V i s i b l e > F a l s e < / V i s i b l e > < / i t e m > < i t e m > < M e a s u r e N a m e > N u m b e r   o f   D a y s < / M e a s u r e N a m e > < D i s p l a y N a m e > N u m b e r   o f   D a y s < / D i s p l a y N a m e > < V i s i b l e > F a l s e < / V i s i b l e > < / i t e m > < i t e m > < M e a s u r e N a m e > T o t a l   S a l e s   P A R A L L E L P E R I O D   B a c k   1   Y e a r < / M e a s u r e N a m e > < D i s p l a y N a m e > T o t a l   S a l e s   P A R A L L E L P E R I O D   B a c k   1   Y e a r < / D i s p l a y N a m e > < V i s i b l e > F a l s e < / V i s i b l e > < / i t e m > < i t e m > < M e a s u r e N a m e > E N D O F M O N T H   M e a s u r e < / M e a s u r e N a m e > < D i s p l a y N a m e > E N D O F M O N T H   M e a s u r e < / D i s p l a y N a m e > < V i s i b l e > F a l s e < / V i s i b l e > < / i t e m > < i t e m > < M e a s u r e N a m e > T o t a l   S a l e s   N E X T M O N T H < / M e a s u r e N a m e > < D i s p l a y N a m e > T o t a l   S a l e s   N E X T M O N T H < / D i s p l a y N a m e > < V i s i b l e > F a l s e < / V i s i b l e > < / i t e m > < i t e m > < M e a s u r e N a m e > P c t   S a l e s   G r o w t h   Y O Y < / M e a s u r e N a m e > < D i s p l a y N a m e > P c t   S a l e s   G r o w t h   Y O Y < / D i s p l a y N a m e > < V i s i b l e > F a l s e < / V i s i b l e > < / i t e m > < i t e m > < M e a s u r e N a m e > T o t a l   S a l e s   C L O S I N G B A L A N C E M O N T H < / M e a s u r e N a m e > < D i s p l a y N a m e > T o t a l   S a l e s   C L O S I N G B A L A N C E M O N T H < / D i s p l a y N a m e > < V i s i b l e > F a l s e < / V i s i b l e > < / i t e m > < i t e m > < M e a s u r e N a m e > T o t a l   S a l e s   F i r s t   H a l f   2 0 0 3 < / M e a s u r e N a m e > < D i s p l a y N a m e > T o t a l   S a l e s   F i r s t   H a l f   2 0 0 3 < / D i s p l a y N a m e > < V i s i b l e > F a l s e < / V i s i b l e > < / i t e m > < i t e m > < M e a s u r e N a m e > T o t a l   S a l e s   L i f e   t o   D a t e < / M e a s u r e N a m e > < D i s p l a y N a m e > T o t a l   S a l e s   L i f e   t o   D a t e < / D i s p l a y N a m e > < V i s i b l e > F a l s e < / V i s i b l e > < / i t e m > < i t e m > < M e a s u r e N a m e > S u b c a t   p c t   o f   C a t   S a l e s < / M e a s u r e N a m e > < D i s p l a y N a m e > S u b c a t   p c t   o f   C a t   S a l e s < / D i s p l a y N a m e > < V i s i b l e > F a l s e < / V i s i b l e > < / i t e m > < i t e m > < M e a s u r e N a m e > S a l e s   t o   M a r r i e d   C o u p l e s < / M e a s u r e N a m e > < D i s p l a y N a m e > S a l e s   t o   M a r r i e d   C o u p l e s < / D i s p l a y N a m e > < V i s i b l e > F a l s e < / V i s i b l e > < / i t e m > < i t e m > < M e a s u r e N a m e > S a l e s   t o   P a r e n t s   A d j   f o r   C a n a d a < / M e a s u r e N a m e > < D i s p l a y N a m e > S a l e s   t o   P a r e n t s   A d j   f o r   C a n a d a < / D i s p l a y N a m e > < V i s i b l e > F a l s e < / V i s i b l e > < / i t e m > < i t e m > < M e a s u r e N a m e > D i f f e r e n t   N u m b e r   p e r   C o u n t r y < / M e a s u r e N a m e > < D i s p l a y N a m e > D i f f e r e n t   N u m b e r   p e r   C o u n t r y < / D i s p l a y N a m e > < V i s i b l e > F a l s e < / V i s i b l e > < / i t e m > < i t e m > < M e a s u r e N a m e > P c t   S a l e s   G r o w t h   Y O Y   u s i n g   D I V I D E < / M e a s u r e N a m e > < D i s p l a y N a m e > P c t   S a l e s   G r o w t h   Y O Y   u s i n g   D I V I D E < / D i s p l a y N a m e > < V i s i b l e > F a l s e < / V i s i b l e > < / i t e m > < i t e m > < M e a s u r e N a m e > C o l o r   V a l u e s < / M e a s u r e N a m e > < D i s p l a y N a m e > C o l o r   V a l u e s 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3.xml>��< ? x m l   v e r s i o n = " 1 . 0 "   e n c o d i n g = " U T F - 1 6 " ? > < G e m i n i   x m l n s = " h t t p : / / g e m i n i / p i v o t c u s t o m i z a t i o n / 3 6 c 0 9 c 7 2 - a 9 b 0 - 4 d b 0 - a 8 4 7 - b b 7 8 9 6 3 d 8 4 e 3 " > < C u s t o m C o n t e n t > < ! [ C D A T A [ < ? x m l   v e r s i o n = " 1 . 0 "   e n c o d i n g = " u t f - 1 6 " ? > < S e t t i n g s > < C a l c u l a t e d F i e l d s > < i t e m > < M e a s u r e N a m e > T o t a l   S a l e s < / M e a s u r e N a m e > < D i s p l a y N a m e > T o t a l   S a l e s < / D i s p l a y N a m e > < V i s i b l e > F a l s e < / V i s i b l e > < / i t e m > < i t e m > < M e a s u r e N a m e > P r o f i t < / M e a s u r e N a m e > < D i s p l a y N a m e > P r o f i t < / D i s p l a y N a m e > < V i s i b l e > F a l s e < / V i s i b l e > < / i t e m > < i t e m > < M e a s u r e N a m e > P r o f i t   P c t < / M e a s u r e N a m e > < D i s p l a y N a m e > P r o f i t   P c t < / D i s p l a y N a m e > < V i s i b l e > F a l s e < / V i s i b l e > < / i t e m > < i t e m > < M e a s u r e N a m e > D a y s   S e l l i n g < / M e a s u r e N a m e > < D i s p l a y N a m e > D a y s   S e l l i n g < / D i s p l a y N a m e > < V i s i b l e > F a l s e < / V i s i b l e > < / i t e m > < i t e m > < M e a s u r e N a m e > T r a n s a c t i o n s < / M e a s u r e N a m e > < D i s p l a y N a m e > T r a n s a c t i o n s < / D i s p l a y N a m e > < V i s i b l e > F a l s e < / V i s i b l e > < / i t e m > < i t e m > < M e a s u r e N a m e > S a l e s   p e r   T r a n s a c t i o n < / M e a s u r e N a m e > < D i s p l a y N a m e > S a l e s   p e r   T r a n s a c t i o n < / D i s p l a y N a m e > < V i s i b l e > F a l s e < / V i s i b l e > < / i t e m > < i t e m > < M e a s u r e N a m e > S a l e s   p e r   D a y < / M e a s u r e N a m e > < D i s p l a y N a m e > S a l e s   p e r   D a y < / D i s p l a y N a m e > < V i s i b l e > F a l s e < / V i s i b l e > < / i t e m > < i t e m > < M e a s u r e N a m e > 2 0 0 2   S a l e s < / M e a s u r e N a m e > < D i s p l a y N a m e > 2 0 0 2   S a l e s < / D i s p l a y N a m e > < V i s i b l e > F a l s e < / V i s i b l e > < / i t e m > < i t e m > < M e a s u r e N a m e > A c t i v e   C u s t o m e r s < / M e a s u r e N a m e > < D i s p l a y N a m e > A c t i v e   C u s t o m e r s < / D i s p l a y N a m e > < V i s i b l e > F a l s e < / V i s i b l e > < / i t e m > < i t e m > < M e a s u r e N a m e > C u s t o m e r   G r o w t h   S i n c e   2 0 0 1 < / M e a s u r e N a m e > < D i s p l a y N a m e > C u s t o m e r   G r o w t h   S i n c e   2 0 0 1 < / D i s p l a y N a m e > < V i s i b l e > F a l s e < / V i s i b l e > < / i t e m > < i t e m > < M e a s u r e N a m e > 2 0 0 1   C u s t o m e r s < / M e a s u r e N a m e > < D i s p l a y N a m e > 2 0 0 1   C u s t o m e r s < / D i s p l a y N a m e > < V i s i b l e > F a l s e < / V i s i b l e > < / i t e m > < i t e m > < M e a s u r e N a m e > N o r m a l   S a l e s < / M e a s u r e N a m e > < D i s p l a y N a m e > N o r m a l   S a l e s < / D i s p l a y N a m e > < V i s i b l e > F a l s e < / V i s i b l e > < / i t e m > < i t e m > < M e a s u r e N a m e > P r o m o   S a l e s < / M e a s u r e N a m e > < D i s p l a y N a m e > P r o m o   S a l e s < / D i s p l a y N a m e > < V i s i b l e > F a l s e < / V i s i b l e > < / i t e m > < i t e m > < M e a s u r e N a m e > R e f u n d s < / M e a s u r e N a m e > < D i s p l a y N a m e > R e f u n d s < / D i s p l a y N a m e > < V i s i b l e > F a l s e < / V i s i b l e > < / i t e m > < i t e m > < M e a s u r e N a m e > N e t   S a l e s < / M e a s u r e N a m e > < D i s p l a y N a m e > N e t   S a l e s < / D i s p l a y N a m e > < V i s i b l e > F a l s e < / V i s i b l e > < / i t e m > < i t e m > < M e a s u r e N a m e > P c t   S a l e s   o n   P r o m o < / M e a s u r e N a m e > < D i s p l a y N a m e > P c t   S a l e s   o n   P r o m o < / D i s p l a y N a m e > < V i s i b l e > F a l s e < / V i s i b l e > < / i t e m > < i t e m > < M e a s u r e N a m e > A l l   M o n t h   N e t   S a l e s < / M e a s u r e N a m e > < D i s p l a y N a m e > A l l   M o n t h   N e t   S a l e s < / D i s p l a y N a m e > < V i s i b l e > F a l s e < / V i s i b l e > < / i t e m > < i t e m > < M e a s u r e N a m e > P c t   o f   A l l   M o n t h   N e t   S a l e s < / M e a s u r e N a m e > < D i s p l a y N a m e > P c t   o f   A l l   M o n t h   N e t   S a l e s < / D i s p l a y N a m e > < V i s i b l e > F a l s e < / V i s i b l e > < / i t e m > < i t e m > < M e a s u r e N a m e > N e t   S a l e s   -   A l l   P r o d u c t s < / M e a s u r e N a m e > < D i s p l a y N a m e > N e t   S a l e s   -   A l l   P r o d u c t s < / D i s p l a y N a m e > < V i s i b l e > F a l s e < / V i s i b l e > < / i t e m > < i t e m > < M e a s u r e N a m e > S e l e c t e d   P r o d u c t s   P c t < / M e a s u r e N a m e > < D i s p l a y N a m e > S e l e c t e d   P r o d u c t s   P c t < / D i s p l a y N a m e > < V i s i b l e > F a l s e < / V i s i b l e > < / i t e m > < i t e m > < M e a s u r e N a m e > N e t   S a l e s   f o r   A l l   S e l e c t e d   M o n t h s < / M e a s u r e N a m e > < D i s p l a y N a m e > N e t   S a l e s   f o r   A l l   S e l e c t e d   M o n t h s < / D i s p l a y N a m e > < V i s i b l e > F a l s e < / V i s i b l e > < / i t e m > < i t e m > < M e a s u r e N a m e > P c t   o f   A l l   S e l e c t e d   M o n t h s   N e t   S a l e s < / M e a s u r e N a m e > < D i s p l a y N a m e > P c t   o f   A l l   S e l e c t e d   M o n t h s   N e t   S a l e s < / D i s p l a y N a m e > < V i s i b l e > F a l s e < / V i s i b l e > < / i t e m > < i t e m > < M e a s u r e N a m e > A l l   v s   R e l a t i o n s h i p   T e s t < / M e a s u r e N a m e > < D i s p l a y N a m e > A l l   v s   R e l a t i o n s h i p   T e s t < / D i s p l a y N a m e > < V i s i b l e > F a l s e < / V i s i b l e > < / i t e m > < i t e m > < M e a s u r e N a m e > S a l e s   t o   P a r e n t s < / M e a s u r e N a m e > < D i s p l a y N a m e > S a l e s   t o   P a r e n t s < / D i s p l a y N a m e > < V i s i b l e > F a l s e < / V i s i b l e > < / i t e m > < i t e m > < M e a s u r e N a m e > E U R U S D < / M e a s u r e N a m e > < D i s p l a y N a m e > E U R U S D < / D i s p l a y N a m e > < V i s i b l e > F a l s e < / V i s i b l e > < / i t e m > < i t e m > < M e a s u r e N a m e > N e t   S a l e s   -   E U R < / M e a s u r e N a m e > < D i s p l a y N a m e > N e t   S a l e s   -   E U R < / D i s p l a y N a m e > < V i s i b l e > F a l s e < / V i s i b l e > < / i t e m > < i t e m > < M e a s u r e N a m e > M i n L i s t T h r e s h o l d < / M e a s u r e N a m e > < D i s p l a y N a m e > M i n L i s t T h r e s h o l d < / D i s p l a y N a m e > < V i s i b l e > F a l s e < / V i s i b l e > < / i t e m > < i t e m > < M e a s u r e N a m e > P r o d u c t   S a l e s   A b o v e   S e l e c t e d   L i s t   P r i c e < / M e a s u r e N a m e > < D i s p l a y N a m e > P r o d u c t   S a l e s   A b o v e   S e l e c t e d   L i s t   P r i c e < / D i s p l a y N a m e > < V i s i b l e > F a l s e < / V i s i b l e > < / i t e m > < i t e m > < M e a s u r e N a m e > P r o d u c t   C o u n t < / M e a s u r e N a m e > < D i s p l a y N a m e > P r o d u c t   C o u n t < / D i s p l a y N a m e > < V i s i b l e > F a l s e < / V i s i b l e > < / i t e m > < i t e m > < M e a s u r e N a m e > P r o d u c t s   A b o v e   S e l e c t e d   L i s t   P r i c e < / M e a s u r e N a m e > < D i s p l a y N a m e > P r o d u c t s   A b o v e   S e l e c t e d   L i s t   P r i c e < / D i s p l a y N a m e > < V i s i b l e > F a l s e < / V i s i b l e > < / i t e m > < i t e m > < M e a s u r e N a m e > P r i c e T i e r M i n < / M e a s u r e N a m e > < D i s p l a y N a m e > P r i c e T i e r M i n < / D i s p l a y N a m e > < V i s i b l e > F a l s e < / V i s i b l e > < / i t e m > < i t e m > < M e a s u r e N a m e > P r i c e T i e r M a x < / M e a s u r e N a m e > < D i s p l a y N a m e > P r i c e T i e r M a x < / D i s p l a y N a m e > < V i s i b l e > F a l s e < / V i s i b l e > < / i t e m > < i t e m > < M e a s u r e N a m e > P r o d u c t   C o u n t   M i n M a x T i e r < / M e a s u r e N a m e > < D i s p l a y N a m e > P r o d u c t   C o u n t   M i n M a x T i e r < / D i s p l a y N a m e > < V i s i b l e > F a l s e < / V i s i b l e > < / i t e m > < i t e m > < M e a s u r e N a m e > T o t a l   S a l e s   M i n M a x T i e r < / M e a s u r e N a m e > < D i s p l a y N a m e > T o t a l   S a l e s   M i n M a x T i e r < / D i s p l a y N a m e > < V i s i b l e > F a l s e < / V i s i b l e > < / i t e m > < i t e m > < M e a s u r e N a m e > T o t a l   S a l e s   Y T D < / M e a s u r e N a m e > < D i s p l a y N a m e > T o t a l   S a l e s   Y T D < / D i s p l a y N a m e > < V i s i b l e > F a l s e < / V i s i b l e > < / i t e m > < i t e m > < M e a s u r e N a m e > T o t a l   S a l e s   F i s c a l   Y T D < / M e a s u r e N a m e > < D i s p l a y N a m e > T o t a l   S a l e s   F i s c a l   Y T D < / D i s p l a y N a m e > < V i s i b l e > F a l s e < / V i s i b l e > < / i t e m > < i t e m > < M e a s u r e N a m e > F I R S T D A T E   E x a m p l e < / M e a s u r e N a m e > < D i s p l a y N a m e > F I R S T D A T E   E x a m p l e < / D i s p l a y N a m e > < V i s i b l e > F a l s e < / V i s i b l e > < / i t e m > < i t e m > < M e a s u r e N a m e > L A S T D A T E   E x a m p l e < / M e a s u r e N a m e > < D i s p l a y N a m e > L A S T D A T E   E x a m p l e < / D i s p l a y N a m e > < V i s i b l e > F a l s e < / V i s i b l e > < / i t e m > < i t e m > < M e a s u r e N a m e > T o t a l   S a l e s   S A M E P E R I O D L A S T Y E A R < / M e a s u r e N a m e > < D i s p l a y N a m e > T o t a l   S a l e s   S A M E P E R I O D L A S T Y E A R < / D i s p l a y N a m e > < V i s i b l e > F a l s e < / V i s i b l e > < / i t e m > < i t e m > < M e a s u r e N a m e > T o t a l   S a l e s   D A T E A D D   1   Y e a r   B a c k < / M e a s u r e N a m e > < D i s p l a y N a m e > T o t a l   S a l e s   D A T E A D D   1   Y e a r   B a c k < / D i s p l a y N a m e > < V i s i b l e > F a l s e < / V i s i b l e > < / i t e m > < i t e m > < M e a s u r e N a m e > T o t a l   S a l e s   D A T E A D D   b a c k   1   M o n t h < / M e a s u r e N a m e > < D i s p l a y N a m e > T o t a l   S a l e s   D A T E A D D   b a c k   1   M o n t h < / D i s p l a y N a m e > < V i s i b l e > F a l s e < / V i s i b l e > < / i t e m > < i t e m > < M e a s u r e N a m e > N u m b e r   o f   D a y s < / M e a s u r e N a m e > < D i s p l a y N a m e > N u m b e r   o f   D a y s < / D i s p l a y N a m e > < V i s i b l e > F a l s e < / V i s i b l e > < / i t e m > < i t e m > < M e a s u r e N a m e > T o t a l   S a l e s   P A R A L L E L P E R I O D   B a c k   1   Y e a r < / M e a s u r e N a m e > < D i s p l a y N a m e > T o t a l   S a l e s   P A R A L L E L P E R I O D   B a c k   1   Y e a r < / D i s p l a y N a m e > < V i s i b l e > F a l s e < / V i s i b l e > < / i t e m > < i t e m > < M e a s u r e N a m e > E N D O F M O N T H   M e a s u r e < / M e a s u r e N a m e > < D i s p l a y N a m e > E N D O F M O N T H   M e a s u r e < / D i s p l a y N a m e > < V i s i b l e > F a l s e < / V i s i b l e > < / i t e m > < i t e m > < M e a s u r e N a m e > T o t a l   S a l e s   N E X T M O N T H < / M e a s u r e N a m e > < D i s p l a y N a m e > T o t a l   S a l e s   N E X T M O N T H < / D i s p l a y N a m e > < V i s i b l e > F a l s e < / V i s i b l e > < / i t e m > < i t e m > < M e a s u r e N a m e > P c t   S a l e s   G r o w t h   Y O Y < / M e a s u r e N a m e > < D i s p l a y N a m e > P c t   S a l e s   G r o w t h   Y O Y < / D i s p l a y N a m e > < V i s i b l e > F a l s e < / V i s i b l e > < / i t e m > < i t e m > < M e a s u r e N a m e > T o t a l   S a l e s   C L O S I N G B A L A N C E M O N T H < / M e a s u r e N a m e > < D i s p l a y N a m e > T o t a l   S a l e s   C L O S I N G B A L A N C E M O N T H < / D i s p l a y N a m e > < V i s i b l e > F a l s e < / V i s i b l e > < / i t e m > < i t e m > < M e a s u r e N a m e > T o t a l   S a l e s   F i r s t   H a l f   2 0 0 3 < / M e a s u r e N a m e > < D i s p l a y N a m e > T o t a l   S a l e s   F i r s t   H a l f   2 0 0 3 < / D i s p l a y N a m e > < V i s i b l e > F a l s e < / V i s i b l e > < / i t e m > < i t e m > < M e a s u r e N a m e > T o t a l   S a l e s   L i f e   t o   D a t e < / M e a s u r e N a m e > < D i s p l a y N a m e > T o t a l   S a l e s   L i f e   t o   D a t e < / D i s p l a y N a m e > < V i s i b l e > F a l s e < / V i s i b l e > < / i t e m > < i t e m > < M e a s u r e N a m e > S u b c a t   p c t   o f   C a t   S a l e s < / M e a s u r e N a m e > < D i s p l a y N a m e > S u b c a t   p c t   o f   C a t   S a l e s < / D i s p l a y N a m e > < V i s i b l e > F a l s e < / V i s i b l e > < / i t e m > < i t e m > < M e a s u r e N a m e > S a l e s   t o   M a r r i e d   C o u p l e s < / M e a s u r e N a m e > < D i s p l a y N a m e > S a l e s   t o   M a r r i e d   C o u p l e s < / D i s p l a y N a m e > < V i s i b l e > F a l s e < / V i s i b l e > < / i t e m > < i t e m > < M e a s u r e N a m e > S a l e s   t o   P a r e n t s   A d j   f o r   C a n a d a < / M e a s u r e N a m e > < D i s p l a y N a m e > S a l e s   t o   P a r e n t s   A d j   f o r   C a n a d a < / D i s p l a y N a m e > < V i s i b l e > F a l s e < / V i s i b l e > < / i t e m > < i t e m > < M e a s u r e N a m e > D i f f e r e n t   N u m b e r   p e r   C o u n t r y < / M e a s u r e N a m e > < D i s p l a y N a m e > D i f f e r e n t   N u m b e r   p e r   C o u n t r y < / D i s p l a y N a m e > < V i s i b l e > F a l s e < / V i s i b l e > < / i t e m > < i t e m > < M e a s u r e N a m e > P c t   S a l e s   G r o w t h   Y O Y   u s i n g   D I V I D E < / M e a s u r e N a m e > < D i s p l a y N a m e > P c t   S a l e s   G r o w t h   Y O Y   u s i n g   D I V I D E < / D i s p l a y N a m e > < V i s i b l e > F a l s e < / V i s i b l e > < / i t e m > < i t e m > < M e a s u r e N a m e > C o l o r   V a l u e s < / M e a s u r e N a m e > < D i s p l a y N a m e > C o l o r   V a l u e s 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30.xml>��< ? x m l   v e r s i o n = " 1 . 0 "   e n c o d i n g = " U T F - 1 6 " ? > < G e m i n i   x m l n s = " h t t p : / / g e m i n i / p i v o t c u s t o m i z a t i o n / 3 4 2 2 d 9 0 4 - 6 a 3 2 - 4 c 5 6 - 8 b f 9 - 5 0 4 a 7 b e 3 b 3 c 3 " > < C u s t o m C o n t e n t > < ! [ C D A T A [ < ? x m l   v e r s i o n = " 1 . 0 "   e n c o d i n g = " u t f - 1 6 " ? > < S e t t i n g s > < C a l c u l a t e d F i e l d s > < i t e m > < M e a s u r e N a m e > T o t a l   S a l e s < / M e a s u r e N a m e > < D i s p l a y N a m e > T o t a l   S a l e s < / D i s p l a y N a m e > < V i s i b l e > F a l s e < / V i s i b l e > < / i t e m > < i t e m > < M e a s u r e N a m e > P r o f i t < / M e a s u r e N a m e > < D i s p l a y N a m e > P r o f i t < / D i s p l a y N a m e > < V i s i b l e > F a l s e < / V i s i b l e > < / i t e m > < i t e m > < M e a s u r e N a m e > P r o f i t   P c t < / M e a s u r e N a m e > < D i s p l a y N a m e > P r o f i t   P c t < / D i s p l a y N a m e > < V i s i b l e > F a l s e < / V i s i b l e > < / i t e m > < i t e m > < M e a s u r e N a m e > D a y s   S e l l i n g < / M e a s u r e N a m e > < D i s p l a y N a m e > D a y s   S e l l i n g < / D i s p l a y N a m e > < V i s i b l e > F a l s e < / V i s i b l e > < / i t e m > < i t e m > < M e a s u r e N a m e > T r a n s a c t i o n s < / M e a s u r e N a m e > < D i s p l a y N a m e > T r a n s a c t i o n s < / D i s p l a y N a m e > < V i s i b l e > F a l s e < / V i s i b l e > < / i t e m > < i t e m > < M e a s u r e N a m e > S a l e s   p e r   T r a n s a c t i o n < / M e a s u r e N a m e > < D i s p l a y N a m e > S a l e s   p e r   T r a n s a c t i o n < / D i s p l a y N a m e > < V i s i b l e > F a l s e < / V i s i b l e > < / i t e m > < i t e m > < M e a s u r e N a m e > S a l e s   p e r   D a y < / M e a s u r e N a m e > < D i s p l a y N a m e > S a l e s   p e r   D a y < / D i s p l a y N a m e > < V i s i b l e > F a l s e < / V i s i b l e > < / i t e m > < i t e m > < M e a s u r e N a m e > 2 0 0 2   S a l e s < / M e a s u r e N a m e > < D i s p l a y N a m e > 2 0 0 2   S a l e s < / D i s p l a y N a m e > < V i s i b l e > F a l s e < / V i s i b l e > < / i t e m > < i t e m > < M e a s u r e N a m e > A c t i v e   C u s t o m e r s < / M e a s u r e N a m e > < D i s p l a y N a m e > A c t i v e   C u s t o m e r s < / D i s p l a y N a m e > < V i s i b l e > F a l s e < / V i s i b l e > < / i t e m > < i t e m > < M e a s u r e N a m e > C u s t o m e r   G r o w t h   S i n c e   2 0 0 1 < / M e a s u r e N a m e > < D i s p l a y N a m e > C u s t o m e r   G r o w t h   S i n c e   2 0 0 1 < / D i s p l a y N a m e > < V i s i b l e > F a l s e < / V i s i b l e > < / i t e m > < i t e m > < M e a s u r e N a m e > 2 0 0 1   C u s t o m e r s < / M e a s u r e N a m e > < D i s p l a y N a m e > 2 0 0 1   C u s t o m e r s < / D i s p l a y N a m e > < V i s i b l e > F a l s e < / V i s i b l e > < / i t e m > < i t e m > < M e a s u r e N a m e > N o r m a l   S a l e s < / M e a s u r e N a m e > < D i s p l a y N a m e > N o r m a l   S a l e s < / D i s p l a y N a m e > < V i s i b l e > F a l s e < / V i s i b l e > < / i t e m > < i t e m > < M e a s u r e N a m e > P r o m o   S a l e s < / M e a s u r e N a m e > < D i s p l a y N a m e > P r o m o   S a l e s < / D i s p l a y N a m e > < V i s i b l e > F a l s e < / V i s i b l e > < / i t e m > < i t e m > < M e a s u r e N a m e > R e f u n d s < / M e a s u r e N a m e > < D i s p l a y N a m e > R e f u n d s < / D i s p l a y N a m e > < V i s i b l e > F a l s e < / V i s i b l e > < / i t e m > < i t e m > < M e a s u r e N a m e > N e t   S a l e s < / M e a s u r e N a m e > < D i s p l a y N a m e > N e t   S a l e s < / D i s p l a y N a m e > < V i s i b l e > F a l s e < / V i s i b l e > < / i t e m > < i t e m > < M e a s u r e N a m e > P c t   S a l e s   o n   P r o m o < / M e a s u r e N a m e > < D i s p l a y N a m e > P c t   S a l e s   o n   P r o m o < / D i s p l a y N a m e > < V i s i b l e > F a l s e < / V i s i b l e > < / i t e m > < i t e m > < M e a s u r e N a m e > A l l   M o n t h   N e t   S a l e s < / M e a s u r e N a m e > < D i s p l a y N a m e > A l l   M o n t h   N e t   S a l e s < / D i s p l a y N a m e > < V i s i b l e > F a l s e < / V i s i b l e > < / i t e m > < i t e m > < M e a s u r e N a m e > P c t   o f   A l l   M o n t h   N e t   S a l e s < / M e a s u r e N a m e > < D i s p l a y N a m e > P c t   o f   A l l   M o n t h   N e t   S a l e s < / D i s p l a y N a m e > < V i s i b l e > F a l s e < / V i s i b l e > < / i t e m > < i t e m > < M e a s u r e N a m e > N e t   S a l e s   -   A l l   P r o d u c t s < / M e a s u r e N a m e > < D i s p l a y N a m e > N e t   S a l e s   -   A l l   P r o d u c t s < / D i s p l a y N a m e > < V i s i b l e > F a l s e < / V i s i b l e > < / i t e m > < i t e m > < M e a s u r e N a m e > S e l e c t e d   P r o d u c t s   P c t < / M e a s u r e N a m e > < D i s p l a y N a m e > S e l e c t e d   P r o d u c t s   P c t < / D i s p l a y N a m e > < V i s i b l e > F a l s e < / V i s i b l e > < / i t e m > < i t e m > < M e a s u r e N a m e > N e t   S a l e s   f o r   A l l   S e l e c t e d   M o n t h s < / M e a s u r e N a m e > < D i s p l a y N a m e > N e t   S a l e s   f o r   A l l   S e l e c t e d   M o n t h s < / D i s p l a y N a m e > < V i s i b l e > F a l s e < / V i s i b l e > < / i t e m > < i t e m > < M e a s u r e N a m e > P c t   o f   A l l   S e l e c t e d   M o n t h s   N e t   S a l e s < / M e a s u r e N a m e > < D i s p l a y N a m e > P c t   o f   A l l   S e l e c t e d   M o n t h s   N e t   S a l e s < / D i s p l a y N a m e > < V i s i b l e > F a l s e < / V i s i b l e > < / i t e m > < i t e m > < M e a s u r e N a m e > A l l   v s   R e l a t i o n s h i p   T e s t < / M e a s u r e N a m e > < D i s p l a y N a m e > A l l   v s   R e l a t i o n s h i p   T e s t < / D i s p l a y N a m e > < V i s i b l e > F a l s e < / V i s i b l e > < / i t e m > < i t e m > < M e a s u r e N a m e > S a l e s   t o   P a r e n t s < / M e a s u r e N a m e > < D i s p l a y N a m e > S a l e s   t o   P a r e n t s < / D i s p l a y N a m e > < V i s i b l e > F a l s e < / V i s i b l e > < / i t e m > < i t e m > < M e a s u r e N a m e > E U R U S D < / M e a s u r e N a m e > < D i s p l a y N a m e > E U R U S D < / D i s p l a y N a m e > < V i s i b l e > F a l s e < / V i s i b l e > < / i t e m > < i t e m > < M e a s u r e N a m e > N e t   S a l e s   -   E U R < / M e a s u r e N a m e > < D i s p l a y N a m e > N e t   S a l e s   -   E U R < / D i s p l a y N a m e > < V i s i b l e > F a l s e < / V i s i b l e > < / i t e m > < i t e m > < M e a s u r e N a m e > M i n L i s t T h r e s h o l d < / M e a s u r e N a m e > < D i s p l a y N a m e > M i n L i s t T h r e s h o l d < / D i s p l a y N a m e > < V i s i b l e > F a l s e < / V i s i b l e > < / i t e m > < i t e m > < M e a s u r e N a m e > P r o d u c t   S a l e s   A b o v e   S e l e c t e d   L i s t   P r i c e < / M e a s u r e N a m e > < D i s p l a y N a m e > P r o d u c t   S a l e s   A b o v e   S e l e c t e d   L i s t   P r i c e < / D i s p l a y N a m e > < V i s i b l e > F a l s e < / V i s i b l e > < / i t e m > < i t e m > < M e a s u r e N a m e > P r o d u c t   C o u n t < / M e a s u r e N a m e > < D i s p l a y N a m e > P r o d u c t   C o u n t < / D i s p l a y N a m e > < V i s i b l e > F a l s e < / V i s i b l e > < / i t e m > < i t e m > < M e a s u r e N a m e > P r o d u c t s   A b o v e   S e l e c t e d   L i s t   P r i c e < / M e a s u r e N a m e > < D i s p l a y N a m e > P r o d u c t s   A b o v e   S e l e c t e d   L i s t   P r i c e < / D i s p l a y N a m e > < V i s i b l e > F a l s e < / V i s i b l e > < / i t e m > < i t e m > < M e a s u r e N a m e > P r i c e T i e r M i n < / M e a s u r e N a m e > < D i s p l a y N a m e > P r i c e T i e r M i n < / D i s p l a y N a m e > < V i s i b l e > F a l s e < / V i s i b l e > < / i t e m > < i t e m > < M e a s u r e N a m e > P r i c e T i e r M a x < / M e a s u r e N a m e > < D i s p l a y N a m e > P r i c e T i e r M a x < / D i s p l a y N a m e > < V i s i b l e > F a l s e < / V i s i b l e > < / i t e m > < i t e m > < M e a s u r e N a m e > P r o d u c t   C o u n t   M i n M a x T i e r < / M e a s u r e N a m e > < D i s p l a y N a m e > P r o d u c t   C o u n t   M i n M a x T i e r < / D i s p l a y N a m e > < V i s i b l e > F a l s e < / V i s i b l e > < / i t e m > < i t e m > < M e a s u r e N a m e > T o t a l   S a l e s   M i n M a x T i e r < / M e a s u r e N a m e > < D i s p l a y N a m e > T o t a l   S a l e s   M i n M a x T i e r < / D i s p l a y N a m e > < V i s i b l e > F a l s e < / V i s i b l e > < / i t e m > < i t e m > < M e a s u r e N a m e > T o t a l   S a l e s   Y T D < / M e a s u r e N a m e > < D i s p l a y N a m e > T o t a l   S a l e s   Y T D < / D i s p l a y N a m e > < V i s i b l e > F a l s e < / V i s i b l e > < / i t e m > < i t e m > < M e a s u r e N a m e > T o t a l   S a l e s   F i s c a l   Y T D < / M e a s u r e N a m e > < D i s p l a y N a m e > T o t a l   S a l e s   F i s c a l   Y T D < / D i s p l a y N a m e > < V i s i b l e > F a l s e < / V i s i b l e > < / i t e m > < i t e m > < M e a s u r e N a m e > F I R S T D A T E   E x a m p l e < / M e a s u r e N a m e > < D i s p l a y N a m e > F I R S T D A T E   E x a m p l e < / D i s p l a y N a m e > < V i s i b l e > F a l s e < / V i s i b l e > < / i t e m > < i t e m > < M e a s u r e N a m e > L A S T D A T E   E x a m p l e < / M e a s u r e N a m e > < D i s p l a y N a m e > L A S T D A T E   E x a m p l e < / D i s p l a y N a m e > < V i s i b l e > F a l s e < / V i s i b l e > < / i t e m > < i t e m > < M e a s u r e N a m e > T o t a l   S a l e s   S A M E P E R I O D L A S T Y E A R < / M e a s u r e N a m e > < D i s p l a y N a m e > T o t a l   S a l e s   S A M E P E R I O D L A S T Y E A R < / D i s p l a y N a m e > < V i s i b l e > F a l s e < / V i s i b l e > < / i t e m > < i t e m > < M e a s u r e N a m e > T o t a l   S a l e s   D A T E A D D   1   Y e a r   B a c k < / M e a s u r e N a m e > < D i s p l a y N a m e > T o t a l   S a l e s   D A T E A D D   1   Y e a r   B a c k < / D i s p l a y N a m e > < V i s i b l e > F a l s e < / V i s i b l e > < / i t e m > < i t e m > < M e a s u r e N a m e > T o t a l   S a l e s   D A T E A D D   b a c k   1   M o n t h < / M e a s u r e N a m e > < D i s p l a y N a m e > T o t a l   S a l e s   D A T E A D D   b a c k   1   M o n t h < / D i s p l a y N a m e > < V i s i b l e > F a l s e < / V i s i b l e > < / i t e m > < i t e m > < M e a s u r e N a m e > N u m b e r   o f   D a y s < / M e a s u r e N a m e > < D i s p l a y N a m e > N u m b e r   o f   D a y s < / D i s p l a y N a m e > < V i s i b l e > F a l s e < / V i s i b l e > < / i t e m > < i t e m > < M e a s u r e N a m e > T o t a l   S a l e s   P A R A L L E L P E R I O D   B a c k   1   Y e a r < / M e a s u r e N a m e > < D i s p l a y N a m e > T o t a l   S a l e s   P A R A L L E L P E R I O D   B a c k   1   Y e a r < / D i s p l a y N a m e > < V i s i b l e > F a l s e < / V i s i b l e > < / i t e m > < i t e m > < M e a s u r e N a m e > E N D O F M O N T H   M e a s u r e < / M e a s u r e N a m e > < D i s p l a y N a m e > E N D O F M O N T H   M e a s u r e < / D i s p l a y N a m e > < V i s i b l e > F a l s e < / V i s i b l e > < / i t e m > < i t e m > < M e a s u r e N a m e > T o t a l   S a l e s   N E X T M O N T H < / M e a s u r e N a m e > < D i s p l a y N a m e > T o t a l   S a l e s   N E X T M O N T H < / D i s p l a y N a m e > < V i s i b l e > F a l s e < / V i s i b l e > < / i t e m > < i t e m > < M e a s u r e N a m e > P c t   S a l e s   G r o w t h   Y O Y < / M e a s u r e N a m e > < D i s p l a y N a m e > P c t   S a l e s   G r o w t h   Y O Y < / D i s p l a y N a m e > < V i s i b l e > F a l s e < / V i s i b l e > < / i t e m > < i t e m > < M e a s u r e N a m e > T o t a l   S a l e s   C L O S I N G B A L A N C E M O N T H < / M e a s u r e N a m e > < D i s p l a y N a m e > T o t a l   S a l e s   C L O S I N G B A L A N C E M O N T H < / D i s p l a y N a m e > < V i s i b l e > F a l s e < / V i s i b l e > < / i t e m > < i t e m > < M e a s u r e N a m e > T o t a l   S a l e s   F i r s t   H a l f   2 0 0 3 < / M e a s u r e N a m e > < D i s p l a y N a m e > T o t a l   S a l e s   F i r s t   H a l f   2 0 0 3 < / D i s p l a y N a m e > < V i s i b l e > F a l s e < / V i s i b l e > < / i t e m > < i t e m > < M e a s u r e N a m e > T o t a l   S a l e s   L i f e   t o   D a t e < / M e a s u r e N a m e > < D i s p l a y N a m e > T o t a l   S a l e s   L i f e   t o   D a t e < / D i s p l a y N a m e > < V i s i b l e > F a l s e < / V i s i b l e > < / i t e m > < i t e m > < M e a s u r e N a m e > S u b c a t   p c t   o f   C a t   S a l e s < / M e a s u r e N a m e > < D i s p l a y N a m e > S u b c a t   p c t   o f   C a t   S a l e s < / D i s p l a y N a m e > < V i s i b l e > F a l s e < / V i s i b l e > < / i t e m > < i t e m > < M e a s u r e N a m e > S a l e s   t o   M a r r i e d   C o u p l e s < / M e a s u r e N a m e > < D i s p l a y N a m e > S a l e s   t o   M a r r i e d   C o u p l e s < / D i s p l a y N a m e > < V i s i b l e > F a l s e < / V i s i b l e > < / i t e m > < i t e m > < M e a s u r e N a m e > S a l e s   t o   P a r e n t s   A d j   f o r   C a n a d a < / M e a s u r e N a m e > < D i s p l a y N a m e > S a l e s   t o   P a r e n t s   A d j   f o r   C a n a d a < / D i s p l a y N a m e > < V i s i b l e > F a l s e < / V i s i b l e > < / i t e m > < i t e m > < M e a s u r e N a m e > D i f f e r e n t   N u m b e r   p e r   C o u n t r y < / M e a s u r e N a m e > < D i s p l a y N a m e > D i f f e r e n t   N u m b e r   p e r   C o u n t r y < / D i s p l a y N a m e > < V i s i b l e > F a l s e < / V i s i b l e > < / i t e m > < i t e m > < M e a s u r e N a m e > P c t   S a l e s   G r o w t h   Y O Y   u s i n g   D I V I D E < / M e a s u r e N a m e > < D i s p l a y N a m e > P c t   S a l e s   G r o w t h   Y O Y   u s i n g   D I V I D E < / D i s p l a y N a m e > < V i s i b l e > F a l s e < / V i s i b l e > < / i t e m > < i t e m > < M e a s u r e N a m e > C o l o r   V a l u e s < / M e a s u r e N a m e > < D i s p l a y N a m e > C o l o r   V a l u e s 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31.xml>��< ? x m l   v e r s i o n = " 1 . 0 "   e n c o d i n g = " U T F - 1 6 " ? > < G e m i n i   x m l n s = " h t t p : / / g e m i n i / p i v o t c u s t o m i z a t i o n / 9 d 0 4 b 0 f a - f f 6 6 - 4 3 e 8 - b 3 8 a - 1 0 1 9 5 6 4 c 9 4 6 c " > < C u s t o m C o n t e n t > < ! [ C D A T A [ < ? x m l   v e r s i o n = " 1 . 0 "   e n c o d i n g = " u t f - 1 6 " ? > < S e t t i n g s > < C a l c u l a t e d F i e l d s > < i t e m > < M e a s u r e N a m e > T o t a l   S a l e s < / M e a s u r e N a m e > < D i s p l a y N a m e > T o t a l   S a l e s < / D i s p l a y N a m e > < V i s i b l e > F a l s e < / V i s i b l e > < / i t e m > < i t e m > < M e a s u r e N a m e > P r o f i t < / M e a s u r e N a m e > < D i s p l a y N a m e > P r o f i t < / D i s p l a y N a m e > < V i s i b l e > F a l s e < / V i s i b l e > < / i t e m > < i t e m > < M e a s u r e N a m e > P r o f i t   P c t < / M e a s u r e N a m e > < D i s p l a y N a m e > P r o f i t   P c t < / D i s p l a y N a m e > < V i s i b l e > F a l s e < / V i s i b l e > < / i t e m > < i t e m > < M e a s u r e N a m e > D a y s   S e l l i n g < / M e a s u r e N a m e > < D i s p l a y N a m e > D a y s   S e l l i n g < / D i s p l a y N a m e > < V i s i b l e > F a l s e < / V i s i b l e > < / i t e m > < i t e m > < M e a s u r e N a m e > T r a n s a c t i o n s < / M e a s u r e N a m e > < D i s p l a y N a m e > T r a n s a c t i o n s < / D i s p l a y N a m e > < V i s i b l e > F a l s e < / V i s i b l e > < / i t e m > < i t e m > < M e a s u r e N a m e > S a l e s   p e r   T r a n s a c t i o n < / M e a s u r e N a m e > < D i s p l a y N a m e > S a l e s   p e r   T r a n s a c t i o n < / D i s p l a y N a m e > < V i s i b l e > F a l s e < / V i s i b l e > < / i t e m > < i t e m > < M e a s u r e N a m e > S a l e s   p e r   D a y < / M e a s u r e N a m e > < D i s p l a y N a m e > S a l e s   p e r   D a y < / D i s p l a y N a m e > < V i s i b l e > F a l s e < / V i s i b l e > < / i t e m > < i t e m > < M e a s u r e N a m e > 2 0 0 2   S a l e s < / M e a s u r e N a m e > < D i s p l a y N a m e > 2 0 0 2   S a l e s < / D i s p l a y N a m e > < V i s i b l e > F a l s e < / V i s i b l e > < / i t e m > < i t e m > < M e a s u r e N a m e > A c t i v e   C u s t o m e r s < / M e a s u r e N a m e > < D i s p l a y N a m e > A c t i v e   C u s t o m e r s < / D i s p l a y N a m e > < V i s i b l e > F a l s e < / V i s i b l e > < / i t e m > < i t e m > < M e a s u r e N a m e > C u s t o m e r   G r o w t h   S i n c e   2 0 0 1 < / M e a s u r e N a m e > < D i s p l a y N a m e > C u s t o m e r   G r o w t h   S i n c e   2 0 0 1 < / D i s p l a y N a m e > < V i s i b l e > F a l s e < / V i s i b l e > < / i t e m > < i t e m > < M e a s u r e N a m e > 2 0 0 1   C u s t o m e r s < / M e a s u r e N a m e > < D i s p l a y N a m e > 2 0 0 1   C u s t o m e r s < / D i s p l a y N a m e > < V i s i b l e > F a l s e < / V i s i b l e > < / i t e m > < i t e m > < M e a s u r e N a m e > N o r m a l   S a l e s < / M e a s u r e N a m e > < D i s p l a y N a m e > N o r m a l   S a l e s < / D i s p l a y N a m e > < V i s i b l e > F a l s e < / V i s i b l e > < / i t e m > < i t e m > < M e a s u r e N a m e > P r o m o   S a l e s < / M e a s u r e N a m e > < D i s p l a y N a m e > P r o m o   S a l e s < / D i s p l a y N a m e > < V i s i b l e > F a l s e < / V i s i b l e > < / i t e m > < i t e m > < M e a s u r e N a m e > R e f u n d s < / M e a s u r e N a m e > < D i s p l a y N a m e > R e f u n d s < / D i s p l a y N a m e > < V i s i b l e > F a l s e < / V i s i b l e > < / i t e m > < i t e m > < M e a s u r e N a m e > N e t   S a l e s < / M e a s u r e N a m e > < D i s p l a y N a m e > N e t   S a l e s < / D i s p l a y N a m e > < V i s i b l e > F a l s e < / V i s i b l e > < / i t e m > < i t e m > < M e a s u r e N a m e > P c t   S a l e s   o n   P r o m o < / M e a s u r e N a m e > < D i s p l a y N a m e > P c t   S a l e s   o n   P r o m o < / D i s p l a y N a m e > < V i s i b l e > F a l s e < / V i s i b l e > < / i t e m > < i t e m > < M e a s u r e N a m e > A l l   M o n t h   N e t   S a l e s < / M e a s u r e N a m e > < D i s p l a y N a m e > A l l   M o n t h   N e t   S a l e s < / D i s p l a y N a m e > < V i s i b l e > F a l s e < / V i s i b l e > < / i t e m > < i t e m > < M e a s u r e N a m e > P c t   o f   A l l   M o n t h   N e t   S a l e s < / M e a s u r e N a m e > < D i s p l a y N a m e > P c t   o f   A l l   M o n t h   N e t   S a l e s < / D i s p l a y N a m e > < V i s i b l e > F a l s e < / V i s i b l e > < / i t e m > < i t e m > < M e a s u r e N a m e > N e t   S a l e s   -   A l l   P r o d u c t s < / M e a s u r e N a m e > < D i s p l a y N a m e > N e t   S a l e s   -   A l l   P r o d u c t s < / D i s p l a y N a m e > < V i s i b l e > F a l s e < / V i s i b l e > < / i t e m > < i t e m > < M e a s u r e N a m e > S e l e c t e d   P r o d u c t s   P c t < / M e a s u r e N a m e > < D i s p l a y N a m e > S e l e c t e d   P r o d u c t s   P c t < / D i s p l a y N a m e > < V i s i b l e > F a l s e < / V i s i b l e > < / i t e m > < i t e m > < M e a s u r e N a m e > N e t   S a l e s   f o r   A l l   S e l e c t e d   M o n t h s < / M e a s u r e N a m e > < D i s p l a y N a m e > N e t   S a l e s   f o r   A l l   S e l e c t e d   M o n t h s < / D i s p l a y N a m e > < V i s i b l e > F a l s e < / V i s i b l e > < / i t e m > < i t e m > < M e a s u r e N a m e > P c t   o f   A l l   S e l e c t e d   M o n t h s   N e t   S a l e s < / M e a s u r e N a m e > < D i s p l a y N a m e > P c t   o f   A l l   S e l e c t e d   M o n t h s   N e t   S a l e s < / D i s p l a y N a m e > < V i s i b l e > F a l s e < / V i s i b l e > < / i t e m > < i t e m > < M e a s u r e N a m e > A l l   v s   R e l a t i o n s h i p   T e s t < / M e a s u r e N a m e > < D i s p l a y N a m e > A l l   v s   R e l a t i o n s h i p   T e s t < / D i s p l a y N a m e > < V i s i b l e > F a l s e < / V i s i b l e > < / i t e m > < i t e m > < M e a s u r e N a m e > S a l e s   t o   P a r e n t s < / M e a s u r e N a m e > < D i s p l a y N a m e > S a l e s   t o   P a r e n t s < / D i s p l a y N a m e > < V i s i b l e > F a l s e < / V i s i b l e > < / i t e m > < i t e m > < M e a s u r e N a m e > E U R U S D < / M e a s u r e N a m e > < D i s p l a y N a m e > E U R U S D < / D i s p l a y N a m e > < V i s i b l e > F a l s e < / V i s i b l e > < / i t e m > < i t e m > < M e a s u r e N a m e > N e t   S a l e s   -   E U R < / M e a s u r e N a m e > < D i s p l a y N a m e > N e t   S a l e s   -   E U R < / D i s p l a y N a m e > < V i s i b l e > F a l s e < / V i s i b l e > < / i t e m > < i t e m > < M e a s u r e N a m e > M i n L i s t T h r e s h o l d < / M e a s u r e N a m e > < D i s p l a y N a m e > M i n L i s t T h r e s h o l d < / D i s p l a y N a m e > < V i s i b l e > F a l s e < / V i s i b l e > < / i t e m > < i t e m > < M e a s u r e N a m e > P r o d u c t   S a l e s   A b o v e   S e l e c t e d   L i s t   P r i c e < / M e a s u r e N a m e > < D i s p l a y N a m e > P r o d u c t   S a l e s   A b o v e   S e l e c t e d   L i s t   P r i c e < / D i s p l a y N a m e > < V i s i b l e > F a l s e < / V i s i b l e > < / i t e m > < i t e m > < M e a s u r e N a m e > P r o d u c t   C o u n t < / M e a s u r e N a m e > < D i s p l a y N a m e > P r o d u c t   C o u n t < / D i s p l a y N a m e > < V i s i b l e > F a l s e < / V i s i b l e > < / i t e m > < i t e m > < M e a s u r e N a m e > P r o d u c t s   A b o v e   S e l e c t e d   L i s t   P r i c e < / M e a s u r e N a m e > < D i s p l a y N a m e > P r o d u c t s   A b o v e   S e l e c t e d   L i s t   P r i c e < / D i s p l a y N a m e > < V i s i b l e > F a l s e < / V i s i b l e > < / i t e m > < i t e m > < M e a s u r e N a m e > P r i c e T i e r M i n < / M e a s u r e N a m e > < D i s p l a y N a m e > P r i c e T i e r M i n < / D i s p l a y N a m e > < V i s i b l e > F a l s e < / V i s i b l e > < / i t e m > < i t e m > < M e a s u r e N a m e > P r i c e T i e r M a x < / M e a s u r e N a m e > < D i s p l a y N a m e > P r i c e T i e r M a x < / D i s p l a y N a m e > < V i s i b l e > F a l s e < / V i s i b l e > < / i t e m > < i t e m > < M e a s u r e N a m e > P r o d u c t   C o u n t   M i n M a x T i e r < / M e a s u r e N a m e > < D i s p l a y N a m e > P r o d u c t   C o u n t   M i n M a x T i e r < / D i s p l a y N a m e > < V i s i b l e > F a l s e < / V i s i b l e > < / i t e m > < i t e m > < M e a s u r e N a m e > T o t a l   S a l e s   M i n M a x T i e r < / M e a s u r e N a m e > < D i s p l a y N a m e > T o t a l   S a l e s   M i n M a x T i e r < / D i s p l a y N a m e > < V i s i b l e > F a l s e < / V i s i b l e > < / i t e m > < i t e m > < M e a s u r e N a m e > T o t a l   S a l e s   Y T D < / M e a s u r e N a m e > < D i s p l a y N a m e > T o t a l   S a l e s   Y T D < / D i s p l a y N a m e > < V i s i b l e > F a l s e < / V i s i b l e > < / i t e m > < i t e m > < M e a s u r e N a m e > T o t a l   S a l e s   F i s c a l   Y T D < / M e a s u r e N a m e > < D i s p l a y N a m e > T o t a l   S a l e s   F i s c a l   Y T D < / D i s p l a y N a m e > < V i s i b l e > F a l s e < / V i s i b l e > < / i t e m > < i t e m > < M e a s u r e N a m e > F I R S T D A T E   E x a m p l e < / M e a s u r e N a m e > < D i s p l a y N a m e > F I R S T D A T E   E x a m p l e < / D i s p l a y N a m e > < V i s i b l e > F a l s e < / V i s i b l e > < / i t e m > < i t e m > < M e a s u r e N a m e > L A S T D A T E   E x a m p l e < / M e a s u r e N a m e > < D i s p l a y N a m e > L A S T D A T E   E x a m p l e < / D i s p l a y N a m e > < V i s i b l e > F a l s e < / V i s i b l e > < / i t e m > < i t e m > < M e a s u r e N a m e > T o t a l   S a l e s   S A M E P E R I O D L A S T Y E A R < / M e a s u r e N a m e > < D i s p l a y N a m e > T o t a l   S a l e s   S A M E P E R I O D L A S T Y E A R < / D i s p l a y N a m e > < V i s i b l e > F a l s e < / V i s i b l e > < / i t e m > < i t e m > < M e a s u r e N a m e > T o t a l   S a l e s   D A T E A D D   1   Y e a r   B a c k < / M e a s u r e N a m e > < D i s p l a y N a m e > T o t a l   S a l e s   D A T E A D D   1   Y e a r   B a c k < / D i s p l a y N a m e > < V i s i b l e > F a l s e < / V i s i b l e > < / i t e m > < i t e m > < M e a s u r e N a m e > T o t a l   S a l e s   D A T E A D D   b a c k   1   M o n t h < / M e a s u r e N a m e > < D i s p l a y N a m e > T o t a l   S a l e s   D A T E A D D   b a c k   1   M o n t h < / D i s p l a y N a m e > < V i s i b l e > F a l s e < / V i s i b l e > < / i t e m > < i t e m > < M e a s u r e N a m e > N u m b e r   o f   D a y s < / M e a s u r e N a m e > < D i s p l a y N a m e > N u m b e r   o f   D a y s < / D i s p l a y N a m e > < V i s i b l e > F a l s e < / V i s i b l e > < / i t e m > < i t e m > < M e a s u r e N a m e > T o t a l   S a l e s   P A R A L L E L P E R I O D   B a c k   1   Y e a r < / M e a s u r e N a m e > < D i s p l a y N a m e > T o t a l   S a l e s   P A R A L L E L P E R I O D   B a c k   1   Y e a r < / D i s p l a y N a m e > < V i s i b l e > F a l s e < / V i s i b l e > < / i t e m > < i t e m > < M e a s u r e N a m e > E N D O F M O N T H   M e a s u r e < / M e a s u r e N a m e > < D i s p l a y N a m e > E N D O F M O N T H   M e a s u r e < / D i s p l a y N a m e > < V i s i b l e > F a l s e < / V i s i b l e > < / i t e m > < i t e m > < M e a s u r e N a m e > T o t a l   S a l e s   N E X T M O N T H < / M e a s u r e N a m e > < D i s p l a y N a m e > T o t a l   S a l e s   N E X T M O N T H < / D i s p l a y N a m e > < V i s i b l e > F a l s e < / V i s i b l e > < / i t e m > < i t e m > < M e a s u r e N a m e > P c t   S a l e s   G r o w t h   Y O Y < / M e a s u r e N a m e > < D i s p l a y N a m e > P c t   S a l e s   G r o w t h   Y O Y < / D i s p l a y N a m e > < V i s i b l e > F a l s e < / V i s i b l e > < / i t e m > < i t e m > < M e a s u r e N a m e > T o t a l   S a l e s   C L O S I N G B A L A N C E M O N T H < / M e a s u r e N a m e > < D i s p l a y N a m e > T o t a l   S a l e s   C L O S I N G B A L A N C E M O N T H < / D i s p l a y N a m e > < V i s i b l e > F a l s e < / V i s i b l e > < / i t e m > < i t e m > < M e a s u r e N a m e > T o t a l   S a l e s   F i r s t   H a l f   2 0 0 3 < / M e a s u r e N a m e > < D i s p l a y N a m e > T o t a l   S a l e s   F i r s t   H a l f   2 0 0 3 < / D i s p l a y N a m e > < V i s i b l e > F a l s e < / V i s i b l e > < / i t e m > < i t e m > < M e a s u r e N a m e > T o t a l   S a l e s   L i f e   t o   D a t e < / M e a s u r e N a m e > < D i s p l a y N a m e > T o t a l   S a l e s   L i f e   t o   D a t e < / D i s p l a y N a m e > < V i s i b l e > F a l s e < / V i s i b l e > < / i t e m > < i t e m > < M e a s u r e N a m e > S u b c a t   p c t   o f   C a t   S a l e s < / M e a s u r e N a m e > < D i s p l a y N a m e > S u b c a t   p c t   o f   C a t   S a l e s < / D i s p l a y N a m e > < V i s i b l e > F a l s e < / V i s i b l e > < / i t e m > < i t e m > < M e a s u r e N a m e > S a l e s   t o   M a r r i e d   C o u p l e s < / M e a s u r e N a m e > < D i s p l a y N a m e > S a l e s   t o   M a r r i e d   C o u p l e s < / D i s p l a y N a m e > < V i s i b l e > F a l s e < / V i s i b l e > < / i t e m > < i t e m > < M e a s u r e N a m e > S a l e s   t o   P a r e n t s   A d j   f o r   C a n a d a < / M e a s u r e N a m e > < D i s p l a y N a m e > S a l e s   t o   P a r e n t s   A d j   f o r   C a n a d a < / D i s p l a y N a m e > < V i s i b l e > F a l s e < / V i s i b l e > < / i t e m > < i t e m > < M e a s u r e N a m e > D i f f e r e n t   N u m b e r   p e r   C o u n t r y < / M e a s u r e N a m e > < D i s p l a y N a m e > D i f f e r e n t   N u m b e r   p e r   C o u n t r y < / D i s p l a y N a m e > < V i s i b l e > F a l s e < / V i s i b l e > < / i t e m > < i t e m > < M e a s u r e N a m e > P c t   S a l e s   G r o w t h   Y O Y   u s i n g   D I V I D E < / M e a s u r e N a m e > < D i s p l a y N a m e > P c t   S a l e s   G r o w t h   Y O Y   u s i n g   D I V I D E < / D i s p l a y N a m e > < V i s i b l e > F a l s e < / V i s i b l e > < / i t e m > < i t e m > < M e a s u r e N a m e > C o l o r   V a l u e s < / M e a s u r e N a m e > < D i s p l a y N a m e > C o l o r   V a l u e s 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32.xml>��< ? x m l   v e r s i o n = " 1 . 0 "   e n c o d i n g = " U T F - 1 6 " ? > < G e m i n i   x m l n s = " h t t p : / / g e m i n i / p i v o t c u s t o m i z a t i o n / C l i e n t W i n d o w X M L " > < C u s t o m C o n t e n t > < ! [ C D A T A [ b 9 4 1 3 5 3 e - f 5 b b - 4 a f 5 - b 8 5 7 - 6 4 8 8 b 5 c e 3 0 c c ] ] > < / C u s t o m C o n t e n t > < / G e m i n i > 
</file>

<file path=customXml/item33.xml>��< ? x m l   v e r s i o n = " 1 . 0 "   e n c o d i n g = " U T F - 1 6 " ? > < G e m i n i   x m l n s = " h t t p : / / g e m i n i / p i v o t c u s t o m i z a t i o n / e 9 a d f c 7 b - 8 b b 7 - 4 8 d 9 - 9 2 a 9 - e e e f e c 1 5 7 f 3 d " > < C u s t o m C o n t e n t > < ! [ C D A T A [ < ? x m l   v e r s i o n = " 1 . 0 "   e n c o d i n g = " u t f - 1 6 " ? > < S e t t i n g s > < C a l c u l a t e d F i e l d s > < i t e m > < M e a s u r e N a m e > T o t a l   S a l e s < / M e a s u r e N a m e > < D i s p l a y N a m e > T o t a l   S a l e s < / D i s p l a y N a m e > < V i s i b l e > F a l s e < / V i s i b l e > < / i t e m > < i t e m > < M e a s u r e N a m e > P r o f i t < / M e a s u r e N a m e > < D i s p l a y N a m e > P r o f i t < / D i s p l a y N a m e > < V i s i b l e > F a l s e < / V i s i b l e > < / i t e m > < i t e m > < M e a s u r e N a m e > P r o f i t   P c t < / M e a s u r e N a m e > < D i s p l a y N a m e > P r o f i t   P c t < / D i s p l a y N a m e > < V i s i b l e > F a l s e < / V i s i b l e > < / i t e m > < i t e m > < M e a s u r e N a m e > D a y s   S e l l i n g < / M e a s u r e N a m e > < D i s p l a y N a m e > D a y s   S e l l i n g < / D i s p l a y N a m e > < V i s i b l e > F a l s e < / V i s i b l e > < / i t e m > < i t e m > < M e a s u r e N a m e > T r a n s a c t i o n s < / M e a s u r e N a m e > < D i s p l a y N a m e > T r a n s a c t i o n s < / D i s p l a y N a m e > < V i s i b l e > F a l s e < / V i s i b l e > < / i t e m > < i t e m > < M e a s u r e N a m e > S a l e s   p e r   T r a n s a c t i o n < / M e a s u r e N a m e > < D i s p l a y N a m e > S a l e s   p e r   T r a n s a c t i o n < / D i s p l a y N a m e > < V i s i b l e > F a l s e < / V i s i b l e > < / i t e m > < i t e m > < M e a s u r e N a m e > S a l e s   p e r   D a y < / M e a s u r e N a m e > < D i s p l a y N a m e > S a l e s   p e r   D a y < / D i s p l a y N a m e > < V i s i b l e > F a l s e < / V i s i b l e > < / i t e m > < i t e m > < M e a s u r e N a m e > 2 0 0 2   S a l e s < / M e a s u r e N a m e > < D i s p l a y N a m e > 2 0 0 2   S a l e s < / D i s p l a y N a m e > < V i s i b l e > F a l s e < / V i s i b l e > < / i t e m > < i t e m > < M e a s u r e N a m e > A c t i v e   C u s t o m e r s < / M e a s u r e N a m e > < D i s p l a y N a m e > A c t i v e   C u s t o m e r s < / D i s p l a y N a m e > < V i s i b l e > F a l s e < / V i s i b l e > < / i t e m > < i t e m > < M e a s u r e N a m e > C u s t o m e r   G r o w t h   S i n c e   2 0 0 1 < / M e a s u r e N a m e > < D i s p l a y N a m e > C u s t o m e r   G r o w t h   S i n c e   2 0 0 1 < / D i s p l a y N a m e > < V i s i b l e > F a l s e < / V i s i b l e > < / i t e m > < i t e m > < M e a s u r e N a m e > 2 0 0 1   C u s t o m e r s < / M e a s u r e N a m e > < D i s p l a y N a m e > 2 0 0 1   C u s t o m e r s < / D i s p l a y N a m e > < V i s i b l e > F a l s e < / V i s i b l e > < / i t e m > < i t e m > < M e a s u r e N a m e > N o r m a l   S a l e s < / M e a s u r e N a m e > < D i s p l a y N a m e > N o r m a l   S a l e s < / D i s p l a y N a m e > < V i s i b l e > F a l s e < / V i s i b l e > < / i t e m > < i t e m > < M e a s u r e N a m e > P r o m o   S a l e s < / M e a s u r e N a m e > < D i s p l a y N a m e > P r o m o   S a l e s < / D i s p l a y N a m e > < V i s i b l e > F a l s e < / V i s i b l e > < / i t e m > < i t e m > < M e a s u r e N a m e > R e f u n d s < / M e a s u r e N a m e > < D i s p l a y N a m e > R e f u n d s < / D i s p l a y N a m e > < V i s i b l e > F a l s e < / V i s i b l e > < / i t e m > < i t e m > < M e a s u r e N a m e > N e t   S a l e s < / M e a s u r e N a m e > < D i s p l a y N a m e > N e t   S a l e s < / D i s p l a y N a m e > < V i s i b l e > F a l s e < / V i s i b l e > < / i t e m > < i t e m > < M e a s u r e N a m e > P c t   S a l e s   o n   P r o m o < / M e a s u r e N a m e > < D i s p l a y N a m e > P c t   S a l e s   o n   P r o m o < / D i s p l a y N a m e > < V i s i b l e > F a l s e < / V i s i b l e > < / i t e m > < i t e m > < M e a s u r e N a m e > A l l   M o n t h   N e t   S a l e s < / M e a s u r e N a m e > < D i s p l a y N a m e > A l l   M o n t h   N e t   S a l e s < / D i s p l a y N a m e > < V i s i b l e > F a l s e < / V i s i b l e > < / i t e m > < i t e m > < M e a s u r e N a m e > P c t   o f   A l l   M o n t h   N e t   S a l e s < / M e a s u r e N a m e > < D i s p l a y N a m e > P c t   o f   A l l   M o n t h   N e t   S a l e s < / D i s p l a y N a m e > < V i s i b l e > F a l s e < / V i s i b l e > < / i t e m > < i t e m > < M e a s u r e N a m e > N e t   S a l e s   -   A l l   P r o d u c t s < / M e a s u r e N a m e > < D i s p l a y N a m e > N e t   S a l e s   -   A l l   P r o d u c t s < / D i s p l a y N a m e > < V i s i b l e > F a l s e < / V i s i b l e > < / i t e m > < i t e m > < M e a s u r e N a m e > S e l e c t e d   P r o d u c t s   P c t < / M e a s u r e N a m e > < D i s p l a y N a m e > S e l e c t e d   P r o d u c t s   P c t < / D i s p l a y N a m e > < V i s i b l e > F a l s e < / V i s i b l e > < / i t e m > < i t e m > < M e a s u r e N a m e > N e t   S a l e s   f o r   A l l   S e l e c t e d   M o n t h s < / M e a s u r e N a m e > < D i s p l a y N a m e > N e t   S a l e s   f o r   A l l   S e l e c t e d   M o n t h s < / D i s p l a y N a m e > < V i s i b l e > F a l s e < / V i s i b l e > < / i t e m > < i t e m > < M e a s u r e N a m e > P c t   o f   A l l   S e l e c t e d   M o n t h s   N e t   S a l e s < / M e a s u r e N a m e > < D i s p l a y N a m e > P c t   o f   A l l   S e l e c t e d   M o n t h s   N e t   S a l e s < / D i s p l a y N a m e > < V i s i b l e > F a l s e < / V i s i b l e > < / i t e m > < i t e m > < M e a s u r e N a m e > A l l   v s   R e l a t i o n s h i p   T e s t < / M e a s u r e N a m e > < D i s p l a y N a m e > A l l   v s   R e l a t i o n s h i p   T e s t < / D i s p l a y N a m e > < V i s i b l e > F a l s e < / V i s i b l e > < / i t e m > < i t e m > < M e a s u r e N a m e > S a l e s   t o   P a r e n t s < / M e a s u r e N a m e > < D i s p l a y N a m e > S a l e s   t o   P a r e n t s < / D i s p l a y N a m e > < V i s i b l e > F a l s e < / V i s i b l e > < / i t e m > < i t e m > < M e a s u r e N a m e > E U R U S D < / M e a s u r e N a m e > < D i s p l a y N a m e > E U R U S D < / D i s p l a y N a m e > < V i s i b l e > F a l s e < / V i s i b l e > < / i t e m > < i t e m > < M e a s u r e N a m e > N e t   S a l e s   -   E U R < / M e a s u r e N a m e > < D i s p l a y N a m e > N e t   S a l e s   -   E U R < / D i s p l a y N a m e > < V i s i b l e > F a l s e < / V i s i b l e > < / i t e m > < i t e m > < M e a s u r e N a m e > M i n L i s t T h r e s h o l d < / M e a s u r e N a m e > < D i s p l a y N a m e > M i n L i s t T h r e s h o l d < / D i s p l a y N a m e > < V i s i b l e > F a l s e < / V i s i b l e > < / i t e m > < i t e m > < M e a s u r e N a m e > P r o d u c t   S a l e s   A b o v e   S e l e c t e d   L i s t   P r i c e < / M e a s u r e N a m e > < D i s p l a y N a m e > P r o d u c t   S a l e s   A b o v e   S e l e c t e d   L i s t   P r i c e < / D i s p l a y N a m e > < V i s i b l e > F a l s e < / V i s i b l e > < / i t e m > < i t e m > < M e a s u r e N a m e > P r o d u c t   C o u n t < / M e a s u r e N a m e > < D i s p l a y N a m e > P r o d u c t   C o u n t < / D i s p l a y N a m e > < V i s i b l e > F a l s e < / V i s i b l e > < / i t e m > < i t e m > < M e a s u r e N a m e > P r o d u c t s   A b o v e   S e l e c t e d   L i s t   P r i c e < / M e a s u r e N a m e > < D i s p l a y N a m e > P r o d u c t s   A b o v e   S e l e c t e d   L i s t   P r i c e < / D i s p l a y N a m e > < V i s i b l e > F a l s e < / V i s i b l e > < / i t e m > < i t e m > < M e a s u r e N a m e > P r i c e T i e r M i n < / M e a s u r e N a m e > < D i s p l a y N a m e > P r i c e T i e r M i n < / D i s p l a y N a m e > < V i s i b l e > F a l s e < / V i s i b l e > < / i t e m > < i t e m > < M e a s u r e N a m e > P r i c e T i e r M a x < / M e a s u r e N a m e > < D i s p l a y N a m e > P r i c e T i e r M a x < / D i s p l a y N a m e > < V i s i b l e > F a l s e < / V i s i b l e > < / i t e m > < i t e m > < M e a s u r e N a m e > P r o d u c t   C o u n t   M i n M a x T i e r < / M e a s u r e N a m e > < D i s p l a y N a m e > P r o d u c t   C o u n t   M i n M a x T i e r < / D i s p l a y N a m e > < V i s i b l e > F a l s e < / V i s i b l e > < / i t e m > < i t e m > < M e a s u r e N a m e > T o t a l   S a l e s   M i n M a x T i e r < / M e a s u r e N a m e > < D i s p l a y N a m e > T o t a l   S a l e s   M i n M a x T i e r < / D i s p l a y N a m e > < V i s i b l e > F a l s e < / V i s i b l e > < / i t e m > < i t e m > < M e a s u r e N a m e > T o t a l   S a l e s   Y T D < / M e a s u r e N a m e > < D i s p l a y N a m e > T o t a l   S a l e s   Y T D < / D i s p l a y N a m e > < V i s i b l e > F a l s e < / V i s i b l e > < / i t e m > < i t e m > < M e a s u r e N a m e > T o t a l   S a l e s   F i s c a l   Y T D < / M e a s u r e N a m e > < D i s p l a y N a m e > T o t a l   S a l e s   F i s c a l   Y T D < / D i s p l a y N a m e > < V i s i b l e > F a l s e < / V i s i b l e > < / i t e m > < i t e m > < M e a s u r e N a m e > F I R S T D A T E   E x a m p l e < / M e a s u r e N a m e > < D i s p l a y N a m e > F I R S T D A T E   E x a m p l e < / D i s p l a y N a m e > < V i s i b l e > F a l s e < / V i s i b l e > < / i t e m > < i t e m > < M e a s u r e N a m e > L A S T D A T E   E x a m p l e < / M e a s u r e N a m e > < D i s p l a y N a m e > L A S T D A T E   E x a m p l e < / D i s p l a y N a m e > < V i s i b l e > F a l s e < / V i s i b l e > < / i t e m > < i t e m > < M e a s u r e N a m e > T o t a l   S a l e s   S A M E P E R I O D L A S T Y E A R < / M e a s u r e N a m e > < D i s p l a y N a m e > T o t a l   S a l e s   S A M E P E R I O D L A S T Y E A R < / D i s p l a y N a m e > < V i s i b l e > F a l s e < / V i s i b l e > < / i t e m > < i t e m > < M e a s u r e N a m e > T o t a l   S a l e s   D A T E A D D   1   Y e a r   B a c k < / M e a s u r e N a m e > < D i s p l a y N a m e > T o t a l   S a l e s   D A T E A D D   1   Y e a r   B a c k < / D i s p l a y N a m e > < V i s i b l e > F a l s e < / V i s i b l e > < / i t e m > < i t e m > < M e a s u r e N a m e > T o t a l   S a l e s   D A T E A D D   b a c k   1   M o n t h < / M e a s u r e N a m e > < D i s p l a y N a m e > T o t a l   S a l e s   D A T E A D D   b a c k   1   M o n t h < / D i s p l a y N a m e > < V i s i b l e > F a l s e < / V i s i b l e > < / i t e m > < i t e m > < M e a s u r e N a m e > N u m b e r   o f   D a y s < / M e a s u r e N a m e > < D i s p l a y N a m e > N u m b e r   o f   D a y s < / D i s p l a y N a m e > < V i s i b l e > F a l s e < / V i s i b l e > < / i t e m > < i t e m > < M e a s u r e N a m e > T o t a l   S a l e s   P A R A L L E L P E R I O D   B a c k   1   Y e a r < / M e a s u r e N a m e > < D i s p l a y N a m e > T o t a l   S a l e s   P A R A L L E L P E R I O D   B a c k   1   Y e a r < / D i s p l a y N a m e > < V i s i b l e > F a l s e < / V i s i b l e > < / i t e m > < i t e m > < M e a s u r e N a m e > E N D O F M O N T H   M e a s u r e < / M e a s u r e N a m e > < D i s p l a y N a m e > E N D O F M O N T H   M e a s u r e < / D i s p l a y N a m e > < V i s i b l e > F a l s e < / V i s i b l e > < / i t e m > < i t e m > < M e a s u r e N a m e > T o t a l   S a l e s   N E X T M O N T H < / M e a s u r e N a m e > < D i s p l a y N a m e > T o t a l   S a l e s   N E X T M O N T H < / D i s p l a y N a m e > < V i s i b l e > F a l s e < / V i s i b l e > < / i t e m > < i t e m > < M e a s u r e N a m e > P c t   S a l e s   G r o w t h   Y O Y < / M e a s u r e N a m e > < D i s p l a y N a m e > P c t   S a l e s   G r o w t h   Y O Y < / D i s p l a y N a m e > < V i s i b l e > F a l s e < / V i s i b l e > < / i t e m > < i t e m > < M e a s u r e N a m e > T o t a l   S a l e s   C L O S I N G B A L A N C E M O N T H < / M e a s u r e N a m e > < D i s p l a y N a m e > T o t a l   S a l e s   C L O S I N G B A L A N C E M O N T H < / D i s p l a y N a m e > < V i s i b l e > F a l s e < / V i s i b l e > < / i t e m > < i t e m > < M e a s u r e N a m e > T o t a l   S a l e s   F i r s t   H a l f   2 0 0 3 < / M e a s u r e N a m e > < D i s p l a y N a m e > T o t a l   S a l e s   F i r s t   H a l f   2 0 0 3 < / D i s p l a y N a m e > < V i s i b l e > F a l s e < / V i s i b l e > < / i t e m > < i t e m > < M e a s u r e N a m e > T o t a l   S a l e s   L i f e   t o   D a t e < / M e a s u r e N a m e > < D i s p l a y N a m e > T o t a l   S a l e s   L i f e   t o   D a t e < / D i s p l a y N a m e > < V i s i b l e > F a l s e < / V i s i b l e > < / i t e m > < i t e m > < M e a s u r e N a m e > S u b c a t   p c t   o f   C a t   S a l e s < / M e a s u r e N a m e > < D i s p l a y N a m e > S u b c a t   p c t   o f   C a t   S a l e s < / D i s p l a y N a m e > < V i s i b l e > F a l s e < / V i s i b l e > < / i t e m > < i t e m > < M e a s u r e N a m e > S a l e s   t o   M a r r i e d   C o u p l e s < / M e a s u r e N a m e > < D i s p l a y N a m e > S a l e s   t o   M a r r i e d   C o u p l e s < / D i s p l a y N a m e > < V i s i b l e > F a l s e < / V i s i b l e > < / i t e m > < i t e m > < M e a s u r e N a m e > S a l e s   t o   P a r e n t s   A d j   f o r   C a n a d a < / M e a s u r e N a m e > < D i s p l a y N a m e > S a l e s   t o   P a r e n t s   A d j   f o r   C a n a d a < / D i s p l a y N a m e > < V i s i b l e > F a l s e < / V i s i b l e > < / i t e m > < i t e m > < M e a s u r e N a m e > D i f f e r e n t   N u m b e r   p e r   C o u n t r y < / M e a s u r e N a m e > < D i s p l a y N a m e > D i f f e r e n t   N u m b e r   p e r   C o u n t r y < / D i s p l a y N a m e > < V i s i b l e > F a l s e < / V i s i b l e > < / i t e m > < i t e m > < M e a s u r e N a m e > P c t   S a l e s   G r o w t h   Y O Y   u s i n g   D I V I D E < / M e a s u r e N a m e > < D i s p l a y N a m e > P c t   S a l e s   G r o w t h   Y O Y   u s i n g   D I V I D E < / D i s p l a y N a m e > < V i s i b l e > F a l s e < / V i s i b l e > < / i t e m > < i t e m > < M e a s u r e N a m e > C o l o r   V a l u e s < / M e a s u r e N a m e > < D i s p l a y N a m e > C o l o r   V a l u e s 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3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5.xml>��< ? x m l   v e r s i o n = " 1 . 0 "   e n c o d i n g = " U T F - 1 6 " ? > < G e m i n i   x m l n s = " h t t p : / / g e m i n i / p i v o t c u s t o m i z a t i o n / F o r m u l a B a r S t a t e " > < C u s t o m C o n t e n t > < ! [ C D A T A [ < S a n d b o x E d i t o r . F o r m u l a B a r S t a t e   x m l n s = " h t t p : / / s c h e m a s . d a t a c o n t r a c t . o r g / 2 0 0 4 / 0 7 / M i c r o s o f t . A n a l y s i s S e r v i c e s . C o m m o n "   x m l n s : i = " h t t p : / / w w w . w 3 . o r g / 2 0 0 1 / X M L S c h e m a - i n s t a n c e " > < H e i g h t > 6 6 < / H e i g h t > < / S a n d b o x E d i t o r . F o r m u l a B a r S t a t e > ] ] > < / C u s t o m C o n t e n t > < / G e m i n i > 
</file>

<file path=customXml/item36.xml>��< ? x m l   v e r s i o n = " 1 . 0 "   e n c o d i n g = " U T F - 1 6 " ? > < G e m i n i   x m l n s = " h t t p : / / g e m i n i / p i v o t c u s t o m i z a t i o n / 5 1 d 8 0 6 3 f - 6 b c 0 - 4 2 f 3 - a a 0 e - a 4 8 3 6 8 d 9 4 a 3 4 " > < C u s t o m C o n t e n t > < ! [ C D A T A [ < ? x m l   v e r s i o n = " 1 . 0 "   e n c o d i n g = " u t f - 1 6 " ? > < S e t t i n g s > < C a l c u l a t e d F i e l d s > < i t e m > < M e a s u r e N a m e > T o t a l   S a l e s < / M e a s u r e N a m e > < D i s p l a y N a m e > T o t a l   S a l e s < / D i s p l a y N a m e > < V i s i b l e > F a l s e < / V i s i b l e > < / i t e m > < i t e m > < M e a s u r e N a m e > P r o f i t < / M e a s u r e N a m e > < D i s p l a y N a m e > P r o f i t < / D i s p l a y N a m e > < V i s i b l e > F a l s e < / V i s i b l e > < / i t e m > < i t e m > < M e a s u r e N a m e > P r o f i t   P c t < / M e a s u r e N a m e > < D i s p l a y N a m e > P r o f i t   P c t < / D i s p l a y N a m e > < V i s i b l e > F a l s e < / V i s i b l e > < / i t e m > < i t e m > < M e a s u r e N a m e > D a y s   S e l l i n g < / M e a s u r e N a m e > < D i s p l a y N a m e > D a y s   S e l l i n g < / D i s p l a y N a m e > < V i s i b l e > F a l s e < / V i s i b l e > < / i t e m > < i t e m > < M e a s u r e N a m e > T r a n s a c t i o n s < / M e a s u r e N a m e > < D i s p l a y N a m e > T r a n s a c t i o n s < / D i s p l a y N a m e > < V i s i b l e > F a l s e < / V i s i b l e > < / i t e m > < i t e m > < M e a s u r e N a m e > S a l e s   p e r   T r a n s a c t i o n < / M e a s u r e N a m e > < D i s p l a y N a m e > S a l e s   p e r   T r a n s a c t i o n < / D i s p l a y N a m e > < V i s i b l e > F a l s e < / V i s i b l e > < / i t e m > < i t e m > < M e a s u r e N a m e > S a l e s   p e r   D a y < / M e a s u r e N a m e > < D i s p l a y N a m e > S a l e s   p e r   D a y < / D i s p l a y N a m e > < V i s i b l e > F a l s e < / V i s i b l e > < / i t e m > < i t e m > < M e a s u r e N a m e > 2 0 0 2   S a l e s < / M e a s u r e N a m e > < D i s p l a y N a m e > 2 0 0 2   S a l e s < / D i s p l a y N a m e > < V i s i b l e > F a l s e < / V i s i b l e > < / i t e m > < i t e m > < M e a s u r e N a m e > A c t i v e   C u s t o m e r s < / M e a s u r e N a m e > < D i s p l a y N a m e > A c t i v e   C u s t o m e r s < / D i s p l a y N a m e > < V i s i b l e > F a l s e < / V i s i b l e > < / i t e m > < i t e m > < M e a s u r e N a m e > C u s t o m e r   G r o w t h   S i n c e   2 0 0 1 < / M e a s u r e N a m e > < D i s p l a y N a m e > C u s t o m e r   G r o w t h   S i n c e   2 0 0 1 < / D i s p l a y N a m e > < V i s i b l e > F a l s e < / V i s i b l e > < / i t e m > < i t e m > < M e a s u r e N a m e > 2 0 0 1   C u s t o m e r s < / M e a s u r e N a m e > < D i s p l a y N a m e > 2 0 0 1   C u s t o m e r s < / D i s p l a y N a m e > < V i s i b l e > F a l s e < / V i s i b l e > < / i t e m > < i t e m > < M e a s u r e N a m e > N o r m a l   S a l e s < / M e a s u r e N a m e > < D i s p l a y N a m e > N o r m a l   S a l e s < / D i s p l a y N a m e > < V i s i b l e > F a l s e < / V i s i b l e > < / i t e m > < i t e m > < M e a s u r e N a m e > P r o m o   S a l e s < / M e a s u r e N a m e > < D i s p l a y N a m e > P r o m o   S a l e s < / D i s p l a y N a m e > < V i s i b l e > F a l s e < / V i s i b l e > < / i t e m > < i t e m > < M e a s u r e N a m e > R e f u n d s < / M e a s u r e N a m e > < D i s p l a y N a m e > R e f u n d s < / D i s p l a y N a m e > < V i s i b l e > F a l s e < / V i s i b l e > < / i t e m > < i t e m > < M e a s u r e N a m e > N e t   S a l e s < / M e a s u r e N a m e > < D i s p l a y N a m e > N e t   S a l e s < / D i s p l a y N a m e > < V i s i b l e > F a l s e < / V i s i b l e > < / i t e m > < i t e m > < M e a s u r e N a m e > P c t   S a l e s   o n   P r o m o < / M e a s u r e N a m e > < D i s p l a y N a m e > P c t   S a l e s   o n   P r o m o < / D i s p l a y N a m e > < V i s i b l e > F a l s e < / V i s i b l e > < / i t e m > < i t e m > < M e a s u r e N a m e > A l l   M o n t h   N e t   S a l e s < / M e a s u r e N a m e > < D i s p l a y N a m e > A l l   M o n t h   N e t   S a l e s < / D i s p l a y N a m e > < V i s i b l e > F a l s e < / V i s i b l e > < / i t e m > < i t e m > < M e a s u r e N a m e > P c t   o f   A l l   M o n t h   N e t   S a l e s < / M e a s u r e N a m e > < D i s p l a y N a m e > P c t   o f   A l l   M o n t h   N e t   S a l e s < / D i s p l a y N a m e > < V i s i b l e > F a l s e < / V i s i b l e > < / i t e m > < i t e m > < M e a s u r e N a m e > N e t   S a l e s   -   A l l   P r o d u c t s < / M e a s u r e N a m e > < D i s p l a y N a m e > N e t   S a l e s   -   A l l   P r o d u c t s < / D i s p l a y N a m e > < V i s i b l e > F a l s e < / V i s i b l e > < / i t e m > < i t e m > < M e a s u r e N a m e > S e l e c t e d   P r o d u c t s   P c t < / M e a s u r e N a m e > < D i s p l a y N a m e > S e l e c t e d   P r o d u c t s   P c t < / D i s p l a y N a m e > < V i s i b l e > F a l s e < / V i s i b l e > < / i t e m > < i t e m > < M e a s u r e N a m e > N e t   S a l e s   f o r   A l l   S e l e c t e d   M o n t h s < / M e a s u r e N a m e > < D i s p l a y N a m e > N e t   S a l e s   f o r   A l l   S e l e c t e d   M o n t h s < / D i s p l a y N a m e > < V i s i b l e > F a l s e < / V i s i b l e > < / i t e m > < i t e m > < M e a s u r e N a m e > P c t   o f   A l l   S e l e c t e d   M o n t h s   N e t   S a l e s < / M e a s u r e N a m e > < D i s p l a y N a m e > P c t   o f   A l l   S e l e c t e d   M o n t h s   N e t   S a l e s < / D i s p l a y N a m e > < V i s i b l e > F a l s e < / V i s i b l e > < / i t e m > < i t e m > < M e a s u r e N a m e > A l l   v s   R e l a t i o n s h i p   T e s t < / M e a s u r e N a m e > < D i s p l a y N a m e > A l l   v s   R e l a t i o n s h i p   T e s t < / D i s p l a y N a m e > < V i s i b l e > F a l s e < / V i s i b l e > < / i t e m > < / C a l c u l a t e d F i e l d s > < H S l i c e r s S h a p e > 0 ; 0 ; 0 ; 0 < / H S l i c e r s S h a p e > < V S l i c e r s S h a p e > 0 ; 0 ; 0 ; 0 < / V S l i c e r s S h a p e > < S l i c e r S h e e t N a m e > S h e e t 1 0 < / S l i c e r S h e e t N a m e > < S A H o s t H a s h > 2 1 0 4 2 0 7 0 4 < / S A H o s t H a s h > < G e m i n i F i e l d L i s t V i s i b l e > T r u e < / G e m i n i F i e l d L i s t V i s i b l e > < / S e t t i n g s > ] ] > < / C u s t o m C o n t e n t > < / G e m i n i > 
</file>

<file path=customXml/item37.xml>��< ? x m l   v e r s i o n = " 1 . 0 "   e n c o d i n g = " U T F - 1 6 " ? > < G e m i n i   x m l n s = " h t t p : / / g e m i n i / p i v o t c u s t o m i z a t i o n / 5 1 e d 3 c 0 9 - 5 9 a 7 - 4 c 3 6 - 8 b d 6 - 7 7 d f 4 9 f 3 1 d 9 2 " > < C u s t o m C o n t e n t > < ! [ C D A T A [ < ? x m l   v e r s i o n = " 1 . 0 "   e n c o d i n g = " u t f - 1 6 " ? > < S e t t i n g s > < C a l c u l a t e d F i e l d s > < i t e m > < M e a s u r e N a m e > T o t a l   S a l e s < / M e a s u r e N a m e > < D i s p l a y N a m e > T o t a l   S a l e s < / D i s p l a y N a m e > < V i s i b l e > F a l s e < / V i s i b l e > < / i t e m > < i t e m > < M e a s u r e N a m e > P r o f i t < / M e a s u r e N a m e > < D i s p l a y N a m e > P r o f i t < / D i s p l a y N a m e > < V i s i b l e > F a l s e < / V i s i b l e > < / i t e m > < i t e m > < M e a s u r e N a m e > P r o f i t   P c t < / M e a s u r e N a m e > < D i s p l a y N a m e > P r o f i t   P c t < / D i s p l a y N a m e > < V i s i b l e > F a l s e < / V i s i b l e > < / i t e m > < i t e m > < M e a s u r e N a m e > D a y s   S e l l i n g < / M e a s u r e N a m e > < D i s p l a y N a m e > D a y s   S e l l i n g < / D i s p l a y N a m e > < V i s i b l e > F a l s e < / V i s i b l e > < / i t e m > < i t e m > < M e a s u r e N a m e > T r a n s a c t i o n s < / M e a s u r e N a m e > < D i s p l a y N a m e > T r a n s a c t i o n s < / D i s p l a y N a m e > < V i s i b l e > F a l s e < / V i s i b l e > < / i t e m > < i t e m > < M e a s u r e N a m e > S a l e s   p e r   T r a n s a c t i o n < / M e a s u r e N a m e > < D i s p l a y N a m e > S a l e s   p e r   T r a n s a c t i o n < / D i s p l a y N a m e > < V i s i b l e > F a l s e < / V i s i b l e > < / i t e m > < i t e m > < M e a s u r e N a m e > S a l e s   p e r   D a y < / M e a s u r e N a m e > < D i s p l a y N a m e > S a l e s   p e r   D a y < / D i s p l a y N a m e > < V i s i b l e > F a l s e < / V i s i b l e > < / i t e m > < i t e m > < M e a s u r e N a m e > 2 0 0 2   S a l e s < / M e a s u r e N a m e > < D i s p l a y N a m e > 2 0 0 2   S a l e s < / D i s p l a y N a m e > < V i s i b l e > F a l s e < / V i s i b l e > < / i t e m > < i t e m > < M e a s u r e N a m e > A c t i v e   C u s t o m e r s < / M e a s u r e N a m e > < D i s p l a y N a m e > A c t i v e   C u s t o m e r s < / D i s p l a y N a m e > < V i s i b l e > F a l s e < / V i s i b l e > < / i t e m > < i t e m > < M e a s u r e N a m e > C u s t o m e r   G r o w t h   S i n c e   2 0 0 1 < / M e a s u r e N a m e > < D i s p l a y N a m e > C u s t o m e r   G r o w t h   S i n c e   2 0 0 1 < / D i s p l a y N a m e > < V i s i b l e > F a l s e < / V i s i b l e > < / i t e m > < i t e m > < M e a s u r e N a m e > 2 0 0 1   C u s t o m e r s < / M e a s u r e N a m e > < D i s p l a y N a m e > 2 0 0 1   C u s t o m e r s < / D i s p l a y N a m e > < V i s i b l e > F a l s e < / V i s i b l e > < / i t e m > < i t e m > < M e a s u r e N a m e > N o r m a l   S a l e s < / M e a s u r e N a m e > < D i s p l a y N a m e > N o r m a l   S a l e s < / D i s p l a y N a m e > < V i s i b l e > F a l s e < / V i s i b l e > < / i t e m > < i t e m > < M e a s u r e N a m e > P r o m o   S a l e s < / M e a s u r e N a m e > < D i s p l a y N a m e > P r o m o   S a l e s < / D i s p l a y N a m e > < V i s i b l e > F a l s e < / V i s i b l e > < / i t e m > < i t e m > < M e a s u r e N a m e > R e f u n d s < / M e a s u r e N a m e > < D i s p l a y N a m e > R e f u n d s < / D i s p l a y N a m e > < V i s i b l e > F a l s e < / V i s i b l e > < / i t e m > < i t e m > < M e a s u r e N a m e > N e t   S a l e s < / M e a s u r e N a m e > < D i s p l a y N a m e > N e t   S a l e s < / D i s p l a y N a m e > < V i s i b l e > F a l s e < / V i s i b l e > < / i t e m > < i t e m > < M e a s u r e N a m e > P c t   S a l e s   o n   P r o m o < / M e a s u r e N a m e > < D i s p l a y N a m e > P c t   S a l e s   o n   P r o m o < / D i s p l a y N a m e > < V i s i b l e > F a l s e < / V i s i b l e > < / i t e m > < i t e m > < M e a s u r e N a m e > A l l   M o n t h   N e t   S a l e s < / M e a s u r e N a m e > < D i s p l a y N a m e > A l l   M o n t h   N e t   S a l e s < / D i s p l a y N a m e > < V i s i b l e > F a l s e < / V i s i b l e > < / i t e m > < i t e m > < M e a s u r e N a m e > P c t   o f   A l l   M o n t h   N e t   S a l e s < / M e a s u r e N a m e > < D i s p l a y N a m e > P c t   o f   A l l   M o n t h   N e t   S a l e s < / D i s p l a y N a m e > < V i s i b l e > F a l s e < / V i s i b l e > < / i t e m > < i t e m > < M e a s u r e N a m e > N e t   S a l e s   -   A l l   P r o d u c t s < / M e a s u r e N a m e > < D i s p l a y N a m e > N e t   S a l e s   -   A l l   P r o d u c t s < / D i s p l a y N a m e > < V i s i b l e > F a l s e < / V i s i b l e > < / i t e m > < i t e m > < M e a s u r e N a m e > S e l e c t e d   P r o d u c t s   P c t < / M e a s u r e N a m e > < D i s p l a y N a m e > S e l e c t e d   P r o d u c t s   P c t < / D i s p l a y N a m e > < V i s i b l e > F a l s e < / V i s i b l e > < / i t e m > < i t e m > < M e a s u r e N a m e > N e t   S a l e s   f o r   A l l   S e l e c t e d   M o n t h s < / M e a s u r e N a m e > < D i s p l a y N a m e > N e t   S a l e s   f o r   A l l   S e l e c t e d   M o n t h s < / D i s p l a y N a m e > < V i s i b l e > F a l s e < / V i s i b l e > < / i t e m > < i t e m > < M e a s u r e N a m e > P c t   o f   A l l   S e l e c t e d   M o n t h s   N e t   S a l e s < / M e a s u r e N a m e > < D i s p l a y N a m e > P c t   o f   A l l   S e l e c t e d   M o n t h s   N e t   S a l e s < / D i s p l a y N a m e > < V i s i b l e > F a l s e < / V i s i b l e > < / i t e m > < i t e m > < M e a s u r e N a m e > A l l   v s   R e l a t i o n s h i p   T e s t < / M e a s u r e N a m e > < D i s p l a y N a m e > A l l   v s   R e l a t i o n s h i p   T e s t < / D i s p l a y N a m e > < V i s i b l e > F a l s e < / V i s i b l e > < / i t e m > < i t e m > < M e a s u r e N a m e > S a l e s   t o   P a r e n t s < / M e a s u r e N a m e > < D i s p l a y N a m e > S a l e s   t o   P a r e n t s < / D i s p l a y N a m e > < V i s i b l e > F a l s e < / V i s i b l e > < / i t e m > < i t e m > < M e a s u r e N a m e > E U R U S D < / M e a s u r e N a m e > < D i s p l a y N a m e > E U R U S D < / D i s p l a y N a m e > < V i s i b l e > F a l s e < / V i s i b l e > < / i t e m > < i t e m > < M e a s u r e N a m e > N e t   S a l e s   -   E U R < / M e a s u r e N a m e > < D i s p l a y N a m e > N e t   S a l e s   -   E U R < / D i s p l a y N a m e > < V i s i b l e > F a l s e < / V i s i b l e > < / i t e m > < i t e m > < M e a s u r e N a m e > M i n L i s t T h r e s h o l d < / M e a s u r e N a m e > < D i s p l a y N a m e > M i n L i s t T h r e s h o l d < / D i s p l a y N a m e > < V i s i b l e > F a l s e < / V i s i b l e > < / i t e m > < i t e m > < M e a s u r e N a m e > P r o d u c t   S a l e s   A b o v e   S e l e c t e d   L i s t   P r i c e < / M e a s u r e N a m e > < D i s p l a y N a m e > P r o d u c t   S a l e s   A b o v e   S e l e c t e d   L i s t   P r i c e < / D i s p l a y N a m e > < V i s i b l e > F a l s e < / V i s i b l e > < / i t e m > < i t e m > < M e a s u r e N a m e > P r o d u c t   C o u n t < / M e a s u r e N a m e > < D i s p l a y N a m e > P r o d u c t   C o u n t < / D i s p l a y N a m e > < V i s i b l e > F a l s e < / V i s i b l e > < / i t e m > < i t e m > < M e a s u r e N a m e > P r o d u c t s   A b o v e   S e l e c t e d   L i s t   P r i c e < / M e a s u r e N a m e > < D i s p l a y N a m e > P r o d u c t s   A b o v e   S e l e c t e d   L i s t   P r i c e < / D i s p l a y N a m e > < V i s i b l e > F a l s e < / V i s i b l e > < / i t e m > < i t e m > < M e a s u r e N a m e > P r i c e T i e r M i n < / M e a s u r e N a m e > < D i s p l a y N a m e > P r i c e T i e r M i n < / D i s p l a y N a m e > < V i s i b l e > F a l s e < / V i s i b l e > < / i t e m > < i t e m > < M e a s u r e N a m e > P r i c e T i e r M a x < / M e a s u r e N a m e > < D i s p l a y N a m e > P r i c e T i e r M a x < / D i s p l a y N a m e > < V i s i b l e > F a l s e < / V i s i b l e > < / i t e m > < i t e m > < M e a s u r e N a m e > P r o d u c t   C o u n t   M i n M a x T i e r < / M e a s u r e N a m e > < D i s p l a y N a m e > P r o d u c t   C o u n t   M i n M a x T i e r < / D i s p l a y N a m e > < V i s i b l e > F a l s e < / V i s i b l e > < / i t e m > < i t e m > < M e a s u r e N a m e > T o t a l   S a l e s   M i n M a x T i e r < / M e a s u r e N a m e > < D i s p l a y N a m e > T o t a l   S a l e s   M i n M a x T i e r < / D i s p l a y N a m e > < V i s i b l e > F a l s e < / V i s i b l e > < / i t e m > < i t e m > < M e a s u r e N a m e > T o t a l   S a l e s   Y T D < / M e a s u r e N a m e > < D i s p l a y N a m e > T o t a l   S a l e s   Y T D < / D i s p l a y N a m e > < V i s i b l e > F a l s e < / V i s i b l e > < / i t e m > < i t e m > < M e a s u r e N a m e > T o t a l   S a l e s   F i s c a l   Y T D < / M e a s u r e N a m e > < D i s p l a y N a m e > T o t a l   S a l e s   F i s c a l   Y T D < / D i s p l a y N a m e > < V i s i b l e > F a l s e < / V i s i b l e > < / i t e m > < i t e m > < M e a s u r e N a m e > F I R S T D A T E   E x a m p l e < / M e a s u r e N a m e > < D i s p l a y N a m e > F I R S T D A T E   E x a m p l e < / D i s p l a y N a m e > < V i s i b l e > F a l s e < / V i s i b l e > < / i t e m > < i t e m > < M e a s u r e N a m e > L A S T D A T E   E x a m p l e < / M e a s u r e N a m e > < D i s p l a y N a m e > L A S T D A T E   E x a m p l e < / D i s p l a y N a m e > < V i s i b l e > F a l s e < / V i s i b l e > < / i t e m > < i t e m > < M e a s u r e N a m e > T o t a l   S a l e s   S A M E P E R I O D L A S T Y E A R < / M e a s u r e N a m e > < D i s p l a y N a m e > T o t a l   S a l e s   S A M E P E R I O D L A S T Y E A R < / D i s p l a y N a m e > < V i s i b l e > F a l s e < / V i s i b l e > < / i t e m > < i t e m > < M e a s u r e N a m e > T o t a l   S a l e s   D A T E A D D   1   Y e a r   B a c k < / M e a s u r e N a m e > < D i s p l a y N a m e > T o t a l   S a l e s   D A T E A D D   1   Y e a r   B a c k < / D i s p l a y N a m e > < V i s i b l e > F a l s e < / V i s i b l e > < / i t e m > < i t e m > < M e a s u r e N a m e > T o t a l   S a l e s   D A T E A D D   b a c k   1   M o n t h < / M e a s u r e N a m e > < D i s p l a y N a m e > T o t a l   S a l e s   D A T E A D D   b a c k   1   M o n t h < / D i s p l a y N a m e > < V i s i b l e > F a l s e < / V i s i b l e > < / i t e m > < i t e m > < M e a s u r e N a m e > N u m b e r   o f   D a y s < / M e a s u r e N a m e > < D i s p l a y N a m e > N u m b e r   o f   D a y s < / D i s p l a y N a m e > < V i s i b l e > F a l s e < / V i s i b l e > < / i t e m > < i t e m > < M e a s u r e N a m e > T o t a l   S a l e s   P A R A L L E L P E R I O D   B a c k   1   Y e a r < / M e a s u r e N a m e > < D i s p l a y N a m e > T o t a l   S a l e s   P A R A L L E L P E R I O D   B a c k   1   Y e a r < / D i s p l a y N a m e > < V i s i b l e > F a l s e < / V i s i b l e > < / i t e m > < i t e m > < M e a s u r e N a m e > E N D O F M O N T H   M e a s u r e < / M e a s u r e N a m e > < D i s p l a y N a m e > E N D O F M O N T H   M e a s u r e < / D i s p l a y N a m e > < V i s i b l e > F a l s e < / V i s i b l e > < / i t e m > < i t e m > < M e a s u r e N a m e > T o t a l   S a l e s   N E X T M O N T H < / M e a s u r e N a m e > < D i s p l a y N a m e > T o t a l   S a l e s   N E X T M O N T H < / D i s p l a y N a m e > < V i s i b l e > F a l s e < / V i s i b l e > < / i t e m > < i t e m > < M e a s u r e N a m e > P c t   S a l e s   G r o w t h   Y O Y < / M e a s u r e N a m e > < D i s p l a y N a m e > P c t   S a l e s   G r o w t h   Y O Y < / D i s p l a y N a m e > < V i s i b l e > F a l s e < / V i s i b l e > < / i t e m > < i t e m > < M e a s u r e N a m e > T o t a l   S a l e s   C L O S I N G B A L A N C E M O N T H < / M e a s u r e N a m e > < D i s p l a y N a m e > T o t a l   S a l e s   C L O S I N G B A L A N C E M O N T H < / D i s p l a y N a m e > < V i s i b l e > F a l s e < / V i s i b l e > < / i t e m > < i t e m > < M e a s u r e N a m e > T o t a l   S a l e s   F i r s t   H a l f   2 0 0 3 < / M e a s u r e N a m e > < D i s p l a y N a m e > T o t a l   S a l e s   F i r s t   H a l f   2 0 0 3 < / D i s p l a y N a m e > < V i s i b l e > F a l s e < / V i s i b l e > < / i t e m > < i t e m > < M e a s u r e N a m e > T o t a l   S a l e s   L i f e   t o   D a t e < / M e a s u r e N a m e > < D i s p l a y N a m e > T o t a l   S a l e s   L i f e   t o   D a t e < / D i s p l a y N a m e > < V i s i b l e > F a l s e < / V i s i b l e > < / i t e m > < i t e m > < M e a s u r e N a m e > S u b c a t   p c t   o f   C a t   S a l e s < / M e a s u r e N a m e > < D i s p l a y N a m e > S u b c a t   p c t   o f   C a t   S a l e s < / D i s p l a y N a m e > < V i s i b l e > F a l s e < / V i s i b l e > < / i t e m > < i t e m > < M e a s u r e N a m e > S a l e s   t o   M a r r i e d   C o u p l e s < / M e a s u r e N a m e > < D i s p l a y N a m e > S a l e s   t o   M a r r i e d   C o u p l e s < / D i s p l a y N a m e > < V i s i b l e > F a l s e < / V i s i b l e > < / i t e m > < i t e m > < M e a s u r e N a m e > S a l e s   t o   P a r e n t s   A d j   f o r   C a n a d a < / M e a s u r e N a m e > < D i s p l a y N a m e > S a l e s   t o   P a r e n t s   A d j   f o r   C a n a d a < / D i s p l a y N a m e > < V i s i b l e > F a l s e < / V i s i b l e > < / i t e m > < i t e m > < M e a s u r e N a m e > D i f f e r e n t   N u m b e r   p e r   C o u n t r y < / M e a s u r e N a m e > < D i s p l a y N a m e > D i f f e r e n t   N u m b e r   p e r   C o u n t r y < / D i s p l a y N a m e > < V i s i b l e > F a l s e < / V i s i b l e > < / i t e m > < i t e m > < M e a s u r e N a m e > P c t   S a l e s   G r o w t h   Y O Y   u s i n g   D I V I D E < / M e a s u r e N a m e > < D i s p l a y N a m e > P c t   S a l e s   G r o w t h   Y O Y   u s i n g   D I V I D E < / D i s p l a y N a m e > < V i s i b l e > F a l s e < / V i s i b l e > < / i t e m > < i t e m > < M e a s u r e N a m e > C o l o r   V a l u e s < / M e a s u r e N a m e > < D i s p l a y N a m e > C o l o r   V a l u e s 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38.xml>��< ? x m l   v e r s i o n = " 1 . 0 "   e n c o d i n g = " U T F - 1 6 " ? > < G e m i n i   x m l n s = " h t t p : / / g e m i n i / p i v o t c u s t o m i z a t i o n / 3 0 5 9 2 d a a - f b e f - 4 d d 4 - 8 f b 8 - 3 a d 3 7 a 7 0 3 7 d b " > < C u s t o m C o n t e n t > < ! [ C D A T A [ < ? x m l   v e r s i o n = " 1 . 0 "   e n c o d i n g = " u t f - 1 6 " ? > < S e t t i n g s > < C a l c u l a t e d F i e l d s > < i t e m > < M e a s u r e N a m e > T o t a l   S a l e s < / M e a s u r e N a m e > < D i s p l a y N a m e > T o t a l   S a l e s < / D i s p l a y N a m e > < V i s i b l e > F a l s e < / V i s i b l e > < / i t e m > < i t e m > < M e a s u r e N a m e > P r o f i t < / M e a s u r e N a m e > < D i s p l a y N a m e > P r o f i t < / D i s p l a y N a m e > < V i s i b l e > F a l s e < / V i s i b l e > < / i t e m > < i t e m > < M e a s u r e N a m e > P r o f i t   P c t < / M e a s u r e N a m e > < D i s p l a y N a m e > P r o f i t   P c t < / D i s p l a y N a m e > < V i s i b l e > F a l s e < / V i s i b l e > < / i t e m > < i t e m > < M e a s u r e N a m e > D a y s   S e l l i n g < / M e a s u r e N a m e > < D i s p l a y N a m e > D a y s   S e l l i n g < / D i s p l a y N a m e > < V i s i b l e > F a l s e < / V i s i b l e > < / i t e m > < i t e m > < M e a s u r e N a m e > T r a n s a c t i o n s < / M e a s u r e N a m e > < D i s p l a y N a m e > T r a n s a c t i o n s < / D i s p l a y N a m e > < V i s i b l e > F a l s e < / V i s i b l e > < / i t e m > < i t e m > < M e a s u r e N a m e > S a l e s   p e r   T r a n s a c t i o n < / M e a s u r e N a m e > < D i s p l a y N a m e > S a l e s   p e r   T r a n s a c t i o n < / D i s p l a y N a m e > < V i s i b l e > F a l s e < / V i s i b l e > < / i t e m > < i t e m > < M e a s u r e N a m e > S a l e s   p e r   D a y < / M e a s u r e N a m e > < D i s p l a y N a m e > S a l e s   p e r   D a y < / D i s p l a y N a m e > < V i s i b l e > F a l s e < / V i s i b l e > < / i t e m > < i t e m > < M e a s u r e N a m e > 2 0 0 2   S a l e s < / M e a s u r e N a m e > < D i s p l a y N a m e > 2 0 0 2   S a l e s < / D i s p l a y N a m e > < V i s i b l e > F a l s e < / V i s i b l e > < / i t e m > < i t e m > < M e a s u r e N a m e > A c t i v e   C u s t o m e r s < / M e a s u r e N a m e > < D i s p l a y N a m e > A c t i v e   C u s t o m e r s < / D i s p l a y N a m e > < V i s i b l e > F a l s e < / V i s i b l e > < / i t e m > < i t e m > < M e a s u r e N a m e > C u s t o m e r   G r o w t h   S i n c e   2 0 0 1 < / M e a s u r e N a m e > < D i s p l a y N a m e > C u s t o m e r   G r o w t h   S i n c e   2 0 0 1 < / D i s p l a y N a m e > < V i s i b l e > F a l s e < / V i s i b l e > < / i t e m > < i t e m > < M e a s u r e N a m e > 2 0 0 1   C u s t o m e r s < / M e a s u r e N a m e > < D i s p l a y N a m e > 2 0 0 1   C u s t o m e r s < / D i s p l a y N a m e > < V i s i b l e > F a l s e < / V i s i b l e > < / i t e m > < i t e m > < M e a s u r e N a m e > N o r m a l   S a l e s < / M e a s u r e N a m e > < D i s p l a y N a m e > N o r m a l   S a l e s < / D i s p l a y N a m e > < V i s i b l e > F a l s e < / V i s i b l e > < / i t e m > < i t e m > < M e a s u r e N a m e > P r o m o   S a l e s < / M e a s u r e N a m e > < D i s p l a y N a m e > P r o m o   S a l e s < / D i s p l a y N a m e > < V i s i b l e > F a l s e < / V i s i b l e > < / i t e m > < i t e m > < M e a s u r e N a m e > R e f u n d s < / M e a s u r e N a m e > < D i s p l a y N a m e > R e f u n d s < / D i s p l a y N a m e > < V i s i b l e > F a l s e < / V i s i b l e > < / i t e m > < i t e m > < M e a s u r e N a m e > N e t   S a l e s < / M e a s u r e N a m e > < D i s p l a y N a m e > N e t   S a l e s < / D i s p l a y N a m e > < V i s i b l e > F a l s e < / V i s i b l e > < / i t e m > < i t e m > < M e a s u r e N a m e > P c t   S a l e s   o n   P r o m o < / M e a s u r e N a m e > < D i s p l a y N a m e > P c t   S a l e s   o n   P r o m o < / D i s p l a y N a m e > < V i s i b l e > F a l s e < / V i s i b l e > < / i t e m > < i t e m > < M e a s u r e N a m e > A l l   M o n t h   N e t   S a l e s < / M e a s u r e N a m e > < D i s p l a y N a m e > A l l   M o n t h   N e t   S a l e s < / D i s p l a y N a m e > < V i s i b l e > F a l s e < / V i s i b l e > < / i t e m > < i t e m > < M e a s u r e N a m e > P c t   o f   A l l   M o n t h   N e t   S a l e s < / M e a s u r e N a m e > < D i s p l a y N a m e > P c t   o f   A l l   M o n t h   N e t   S a l e s < / D i s p l a y N a m e > < V i s i b l e > F a l s e < / V i s i b l e > < / i t e m > < i t e m > < M e a s u r e N a m e > N e t   S a l e s   -   A l l   P r o d u c t s < / M e a s u r e N a m e > < D i s p l a y N a m e > N e t   S a l e s   -   A l l   P r o d u c t s < / D i s p l a y N a m e > < V i s i b l e > F a l s e < / V i s i b l e > < / i t e m > < i t e m > < M e a s u r e N a m e > S e l e c t e d   P r o d u c t s   P c t < / M e a s u r e N a m e > < D i s p l a y N a m e > S e l e c t e d   P r o d u c t s   P c t < / D i s p l a y N a m e > < V i s i b l e > F a l s e < / V i s i b l e > < / i t e m > < i t e m > < M e a s u r e N a m e > N e t   S a l e s   f o r   A l l   S e l e c t e d   M o n t h s < / M e a s u r e N a m e > < D i s p l a y N a m e > N e t   S a l e s   f o r   A l l   S e l e c t e d   M o n t h s < / D i s p l a y N a m e > < V i s i b l e > F a l s e < / V i s i b l e > < / i t e m > < i t e m > < M e a s u r e N a m e > P c t   o f   A l l   S e l e c t e d   M o n t h s   N e t   S a l e s < / M e a s u r e N a m e > < D i s p l a y N a m e > P c t   o f   A l l   S e l e c t e d   M o n t h s   N e t   S a l e s < / D i s p l a y N a m e > < V i s i b l e > F a l s e < / V i s i b l e > < / i t e m > < i t e m > < M e a s u r e N a m e > A l l   v s   R e l a t i o n s h i p   T e s t < / M e a s u r e N a m e > < D i s p l a y N a m e > A l l   v s   R e l a t i o n s h i p   T e s t < / D i s p l a y N a m e > < V i s i b l e > F a l s e < / V i s i b l e > < / i t e m > < i t e m > < M e a s u r e N a m e > S a l e s   t o   P a r e n t s < / M e a s u r e N a m e > < D i s p l a y N a m e > S a l e s   t o   P a r e n t s < / D i s p l a y N a m e > < V i s i b l e > T r u e < / V i s i b l e > < / i t e m > < i t e m > < M e a s u r e N a m e > E U R U S D < / M e a s u r e N a m e > < D i s p l a y N a m e > E U R U S D < / D i s p l a y N a m e > < V i s i b l e > F a l s e < / V i s i b l e > < / i t e m > < i t e m > < M e a s u r e N a m e > N e t   S a l e s   -   E U R < / M e a s u r e N a m e > < D i s p l a y N a m e > N e t   S a l e s   -   E U R < / D i s p l a y N a m e > < V i s i b l e > F a l s e < / V i s i b l e > < / i t e m > < i t e m > < M e a s u r e N a m e > M i n L i s t T h r e s h o l d < / M e a s u r e N a m e > < D i s p l a y N a m e > M i n L i s t T h r e s h o l d < / D i s p l a y N a m e > < V i s i b l e > F a l s e < / V i s i b l e > < / i t e m > < i t e m > < M e a s u r e N a m e > P r o d u c t   S a l e s   A b o v e   S e l e c t e d   L i s t   P r i c e < / M e a s u r e N a m e > < D i s p l a y N a m e > P r o d u c t   S a l e s   A b o v e   S e l e c t e d   L i s t   P r i c e < / D i s p l a y N a m e > < V i s i b l e > F a l s e < / V i s i b l e > < / i t e m > < i t e m > < M e a s u r e N a m e > P r o d u c t   C o u n t < / M e a s u r e N a m e > < D i s p l a y N a m e > P r o d u c t   C o u n t < / D i s p l a y N a m e > < V i s i b l e > F a l s e < / V i s i b l e > < / i t e m > < i t e m > < M e a s u r e N a m e > P r o d u c t s   A b o v e   S e l e c t e d   L i s t   P r i c e < / M e a s u r e N a m e > < D i s p l a y N a m e > P r o d u c t s   A b o v e   S e l e c t e d   L i s t   P r i c e < / D i s p l a y N a m e > < V i s i b l e > F a l s e < / V i s i b l e > < / i t e m > < i t e m > < M e a s u r e N a m e > P r i c e T i e r M i n < / M e a s u r e N a m e > < D i s p l a y N a m e > P r i c e T i e r M i n < / D i s p l a y N a m e > < V i s i b l e > F a l s e < / V i s i b l e > < / i t e m > < i t e m > < M e a s u r e N a m e > P r i c e T i e r M a x < / M e a s u r e N a m e > < D i s p l a y N a m e > P r i c e T i e r M a x < / D i s p l a y N a m e > < V i s i b l e > F a l s e < / V i s i b l e > < / i t e m > < i t e m > < M e a s u r e N a m e > P r o d u c t   C o u n t   M i n M a x T i e r < / M e a s u r e N a m e > < D i s p l a y N a m e > P r o d u c t   C o u n t   M i n M a x T i e r < / D i s p l a y N a m e > < V i s i b l e > F a l s e < / V i s i b l e > < / i t e m > < i t e m > < M e a s u r e N a m e > T o t a l   S a l e s   M i n M a x T i e r < / M e a s u r e N a m e > < D i s p l a y N a m e > T o t a l   S a l e s   M i n M a x T i e r < / D i s p l a y N a m e > < V i s i b l e > F a l s e < / V i s i b l e > < / i t e m > < i t e m > < M e a s u r e N a m e > T o t a l   S a l e s   Y T D < / M e a s u r e N a m e > < D i s p l a y N a m e > T o t a l   S a l e s   Y T D < / D i s p l a y N a m e > < V i s i b l e > F a l s e < / V i s i b l e > < / i t e m > < i t e m > < M e a s u r e N a m e > T o t a l   S a l e s   F i s c a l   Y T D < / M e a s u r e N a m e > < D i s p l a y N a m e > T o t a l   S a l e s   F i s c a l   Y T D < / D i s p l a y N a m e > < V i s i b l e > F a l s e < / V i s i b l e > < / i t e m > < i t e m > < M e a s u r e N a m e > F I R S T D A T E   E x a m p l e < / M e a s u r e N a m e > < D i s p l a y N a m e > F I R S T D A T E   E x a m p l e < / D i s p l a y N a m e > < V i s i b l e > F a l s e < / V i s i b l e > < / i t e m > < i t e m > < M e a s u r e N a m e > L A S T D A T E   E x a m p l e < / M e a s u r e N a m e > < D i s p l a y N a m e > L A S T D A T E   E x a m p l e < / D i s p l a y N a m e > < V i s i b l e > F a l s e < / V i s i b l e > < / i t e m > < i t e m > < M e a s u r e N a m e > T o t a l   S a l e s   S A M E P E R I O D L A S T Y E A R < / M e a s u r e N a m e > < D i s p l a y N a m e > T o t a l   S a l e s   S A M E P E R I O D L A S T Y E A R < / D i s p l a y N a m e > < V i s i b l e > F a l s e < / V i s i b l e > < / i t e m > < i t e m > < M e a s u r e N a m e > T o t a l   S a l e s   D A T E A D D   1   Y e a r   B a c k < / M e a s u r e N a m e > < D i s p l a y N a m e > T o t a l   S a l e s   D A T E A D D   1   Y e a r   B a c k < / D i s p l a y N a m e > < V i s i b l e > F a l s e < / V i s i b l e > < / i t e m > < i t e m > < M e a s u r e N a m e > T o t a l   S a l e s   D A T E A D D   b a c k   1   M o n t h < / M e a s u r e N a m e > < D i s p l a y N a m e > T o t a l   S a l e s   D A T E A D D   b a c k   1   M o n t h < / D i s p l a y N a m e > < V i s i b l e > F a l s e < / V i s i b l e > < / i t e m > < i t e m > < M e a s u r e N a m e > N u m b e r   o f   D a y s < / M e a s u r e N a m e > < D i s p l a y N a m e > N u m b e r   o f   D a y s < / D i s p l a y N a m e > < V i s i b l e > F a l s e < / V i s i b l e > < / i t e m > < i t e m > < M e a s u r e N a m e > T o t a l   S a l e s   P A R A L L E L P E R I O D   B a c k   1   Y e a r < / M e a s u r e N a m e > < D i s p l a y N a m e > T o t a l   S a l e s   P A R A L L E L P E R I O D   B a c k   1   Y e a r < / D i s p l a y N a m e > < V i s i b l e > F a l s e < / V i s i b l e > < / i t e m > < i t e m > < M e a s u r e N a m e > E N D O F M O N T H   M e a s u r e < / M e a s u r e N a m e > < D i s p l a y N a m e > E N D O F M O N T H   M e a s u r e < / D i s p l a y N a m e > < V i s i b l e > F a l s e < / V i s i b l e > < / i t e m > < i t e m > < M e a s u r e N a m e > T o t a l   S a l e s   N E X T M O N T H < / M e a s u r e N a m e > < D i s p l a y N a m e > T o t a l   S a l e s   N E X T M O N T H < / D i s p l a y N a m e > < V i s i b l e > F a l s e < / V i s i b l e > < / i t e m > < i t e m > < M e a s u r e N a m e > P c t   S a l e s   G r o w t h   Y O Y < / M e a s u r e N a m e > < D i s p l a y N a m e > P c t   S a l e s   G r o w t h   Y O Y < / D i s p l a y N a m e > < V i s i b l e > F a l s e < / V i s i b l e > < / i t e m > < i t e m > < M e a s u r e N a m e > T o t a l   S a l e s   C L O S I N G B A L A N C E M O N T H < / M e a s u r e N a m e > < D i s p l a y N a m e > T o t a l   S a l e s   C L O S I N G B A L A N C E M O N T H < / D i s p l a y N a m e > < V i s i b l e > F a l s e < / V i s i b l e > < / i t e m > < i t e m > < M e a s u r e N a m e > T o t a l   S a l e s   F i r s t   H a l f   2 0 0 3 < / M e a s u r e N a m e > < D i s p l a y N a m e > T o t a l   S a l e s   F i r s t   H a l f   2 0 0 3 < / D i s p l a y N a m e > < V i s i b l e > F a l s e < / V i s i b l e > < / i t e m > < i t e m > < M e a s u r e N a m e > T o t a l   S a l e s   L i f e   t o   D a t e < / M e a s u r e N a m e > < D i s p l a y N a m e > T o t a l   S a l e s   L i f e   t o   D a t e < / D i s p l a y N a m e > < V i s i b l e > F a l s e < / V i s i b l e > < / i t e m > < i t e m > < M e a s u r e N a m e > S u b c a t   p c t   o f   C a t   S a l e s < / M e a s u r e N a m e > < D i s p l a y N a m e > S u b c a t   p c t   o f   C a t   S a l e s < / D i s p l a y N a m e > < V i s i b l e > F a l s e < / V i s i b l e > < / i t e m > < i t e m > < M e a s u r e N a m e > S a l e s   t o   M a r r i e d   C o u p l e s < / M e a s u r e N a m e > < D i s p l a y N a m e > S a l e s   t o   M a r r i e d   C o u p l e s < / D i s p l a y N a m e > < V i s i b l e > F a l s e < / V i s i b l e > < / i t e m > < i t e m > < M e a s u r e N a m e > S a l e s   t o   P a r e n t s   A d j   f o r   C a n a d a < / M e a s u r e N a m e > < D i s p l a y N a m e > S a l e s   t o   P a r e n t s   A d j   f o r   C a n a d a < / D i s p l a y N a m e > < V i s i b l e > T r u e < / V i s i b l e > < / i t e m > < i t e m > < M e a s u r e N a m e > D i f f e r e n t   N u m b e r   p e r   C o u n t r y < / M e a s u r e N a m e > < D i s p l a y N a m e > D i f f e r e n t   N u m b e r   p e r   C o u n t r y < / D i s p l a y N a m e > < V i s i b l e > F a l s e < / V i s i b l e > < / i t e m > < i t e m > < M e a s u r e N a m e > P c t   S a l e s   G r o w t h   Y O Y   u s i n g   D I V I D E < / M e a s u r e N a m e > < D i s p l a y N a m e > P c t   S a l e s   G r o w t h   Y O Y   u s i n g   D I V I D E < / D i s p l a y N a m e > < V i s i b l e > F a l s e < / V i s i b l e > < / i t e m > < i t e m > < M e a s u r e N a m e > C o l o r   V a l u e s < / M e a s u r e N a m e > < D i s p l a y N a m e > C o l o r   V a l u e s < / D i s p l a y N a m e > < V i s i b l e > F a l s e < / V i s i b l e > < / i t e m > < / C a l c u l a t e d F i e l d s > < H S l i c e r s S h a p e > 0 ; 0 ; 0 ; 0 < / H S l i c e r s S h a p e > < V S l i c e r s S h a p e > 0 ; 0 ; 0 ; 0 < / V S l i c e r s S h a p e > < S l i c e r S h e e t N a m e > 3 A _ V A L U E S < / S l i c e r S h e e t N a m e > < S A H o s t H a s h > 2 0 2 5 3 3 1 5 1 9 < / S A H o s t H a s h > < G e m i n i F i e l d L i s t V i s i b l e > T r u e < / G e m i n i F i e l d L i s t V i s i b l e > < / S e t t i n g s > ] ] > < / C u s t o m C o n t e n t > < / G e m i n i > 
</file>

<file path=customXml/item39.xml>��< ? x m l   v e r s i o n = " 1 . 0 "   e n c o d i n g = " U T F - 1 6 " ? > < G e m i n i   x m l n s = " h t t p : / / g e m i n i / p i v o t c u s t o m i z a t i o n / T a b l e X M L _ 0 c 8 7 1 b b 9 - a c f 4 - 4 d e e - a 2 8 6 - e 1 4 f c b b 2 5 a 6 a " > < C u s t o m C o n t e n t > < ! [ C D A T A [ < T a b l e W i d g e t G r i d S e r i a l i z a t i o n   x m l n s : x s i = " h t t p : / / w w w . w 3 . o r g / 2 0 0 1 / X M L S c h e m a - i n s t a n c e "   x m l n s : x s d = " h t t p : / / w w w . w 3 . o r g / 2 0 0 1 / X M L S c h e m a " > < C o l u m n S u g g e s t e d T y p e   / > < C o l u m n F o r m a t > < i t e m > < k e y > < s t r i n g > P r o m o t i o n K e y < / s t r i n g > < / k e y > < v a l u e > < s t r i n g > G e n e r a l < / s t r i n g > < / v a l u e > < / i t e m > < i t e m > < k e y > < s t r i n g > P r o m o t i o n A l t e r n a t e K e y < / s t r i n g > < / k e y > < v a l u e > < s t r i n g > G e n e r a l < / s t r i n g > < / v a l u e > < / i t e m > < i t e m > < k e y > < s t r i n g > E n g l i s h P r o m o t i o n N a m e < / s t r i n g > < / k e y > < v a l u e > < s t r i n g > T e x t < / s t r i n g > < / v a l u e > < / i t e m > < i t e m > < k e y > < s t r i n g > S p a n i s h P r o m o t i o n N a m e < / s t r i n g > < / k e y > < v a l u e > < s t r i n g > T e x t < / s t r i n g > < / v a l u e > < / i t e m > < i t e m > < k e y > < s t r i n g > F r e n c h P r o m o t i o n N a m e < / s t r i n g > < / k e y > < v a l u e > < s t r i n g > T e x t < / s t r i n g > < / v a l u e > < / i t e m > < i t e m > < k e y > < s t r i n g > D i s c o u n t P c t < / s t r i n g > < / k e y > < v a l u e > < s t r i n g > G e n e r a l < / s t r i n g > < / v a l u e > < / i t e m > < i t e m > < k e y > < s t r i n g > E n g l i s h P r o m o t i o n T y p e < / s t r i n g > < / k e y > < v a l u e > < s t r i n g > T e x t < / s t r i n g > < / v a l u e > < / i t e m > < i t e m > < k e y > < s t r i n g > S p a n i s h P r o m o t i o n T y p e < / s t r i n g > < / k e y > < v a l u e > < s t r i n g > T e x t < / s t r i n g > < / v a l u e > < / i t e m > < i t e m > < k e y > < s t r i n g > F r e n c h P r o m o t i o n T y p e < / s t r i n g > < / k e y > < v a l u e > < s t r i n g > T e x t < / s t r i n g > < / v a l u e > < / i t e m > < i t e m > < k e y > < s t r i n g > E n g l i s h P r o m o t i o n C a t e g o r y < / s t r i n g > < / k e y > < v a l u e > < s t r i n g > T e x t < / s t r i n g > < / v a l u e > < / i t e m > < i t e m > < k e y > < s t r i n g > S p a n i s h P r o m o t i o n C a t e g o r y < / s t r i n g > < / k e y > < v a l u e > < s t r i n g > T e x t < / s t r i n g > < / v a l u e > < / i t e m > < i t e m > < k e y > < s t r i n g > F r e n c h P r o m o t i o n C a t e g o r y < / s t r i n g > < / k e y > < v a l u e > < s t r i n g > T e x t < / s t r i n g > < / v a l u e > < / i t e m > < i t e m > < k e y > < s t r i n g > S t a r t D a t e < / s t r i n g > < / k e y > < v a l u e > < s t r i n g > D a t e S h o r t D a t e P a t t e r n < / s t r i n g > < / v a l u e > < / i t e m > < i t e m > < k e y > < s t r i n g > E n d D a t e < / s t r i n g > < / k e y > < v a l u e > < s t r i n g > D a t e S h o r t D a t e P a t t e r n < / s t r i n g > < / v a l u e > < / i t e m > < i t e m > < k e y > < s t r i n g > M i n Q t y < / s t r i n g > < / k e y > < v a l u e > < s t r i n g > G e n e r a l < / s t r i n g > < / v a l u e > < / i t e m > < i t e m > < k e y > < s t r i n g > M a x Q t y < / s t r i n g > < / k e y > < v a l u e > < s t r i n g > G e n e r a l < / s t r i n g > < / v a l u e > < / i t e m > < i t e m > < k e y > < s t r i n g > A d d   C o l u m n < / s t r i n g > < / k e y > < v a l u e > < s t r i n g > T e x t < / s t r i n g > < / v a l u e > < / i t e m > < / C o l u m n F o r m a t > < C o l u m n A c c u r a c y > < i t e m > < k e y > < s t r i n g > P r o m o t i o n K e y < / s t r i n g > < / k e y > < v a l u e > < i n t > 0 < / i n t > < / v a l u e > < / i t e m > < i t e m > < k e y > < s t r i n g > P r o m o t i o n A l t e r n a t e K e y < / s t r i n g > < / k e y > < v a l u e > < i n t > 0 < / i n t > < / v a l u e > < / i t e m > < i t e m > < k e y > < s t r i n g > E n g l i s h P r o m o t i o n N a m e < / s t r i n g > < / k e y > < v a l u e > < i n t > 0 < / i n t > < / v a l u e > < / i t e m > < i t e m > < k e y > < s t r i n g > S p a n i s h P r o m o t i o n N a m e < / s t r i n g > < / k e y > < v a l u e > < i n t > 0 < / i n t > < / v a l u e > < / i t e m > < i t e m > < k e y > < s t r i n g > F r e n c h P r o m o t i o n N a m e < / s t r i n g > < / k e y > < v a l u e > < i n t > 0 < / i n t > < / v a l u e > < / i t e m > < i t e m > < k e y > < s t r i n g > D i s c o u n t P c t < / s t r i n g > < / k e y > < v a l u e > < i n t > 0 < / i n t > < / v a l u e > < / i t e m > < i t e m > < k e y > < s t r i n g > E n g l i s h P r o m o t i o n T y p e < / s t r i n g > < / k e y > < v a l u e > < i n t > 0 < / i n t > < / v a l u e > < / i t e m > < i t e m > < k e y > < s t r i n g > S p a n i s h P r o m o t i o n T y p e < / s t r i n g > < / k e y > < v a l u e > < i n t > 0 < / i n t > < / v a l u e > < / i t e m > < i t e m > < k e y > < s t r i n g > F r e n c h P r o m o t i o n T y p e < / s t r i n g > < / k e y > < v a l u e > < i n t > 0 < / i n t > < / v a l u e > < / i t e m > < i t e m > < k e y > < s t r i n g > E n g l i s h P r o m o t i o n C a t e g o r y < / s t r i n g > < / k e y > < v a l u e > < i n t > 0 < / i n t > < / v a l u e > < / i t e m > < i t e m > < k e y > < s t r i n g > S p a n i s h P r o m o t i o n C a t e g o r y < / s t r i n g > < / k e y > < v a l u e > < i n t > 0 < / i n t > < / v a l u e > < / i t e m > < i t e m > < k e y > < s t r i n g > F r e n c h P r o m o t i o n C a t e g o r y < / s t r i n g > < / k e y > < v a l u e > < i n t > 0 < / i n t > < / v a l u e > < / i t e m > < i t e m > < k e y > < s t r i n g > S t a r t D a t e < / s t r i n g > < / k e y > < v a l u e > < i n t > 0 < / i n t > < / v a l u e > < / i t e m > < i t e m > < k e y > < s t r i n g > E n d D a t e < / s t r i n g > < / k e y > < v a l u e > < i n t > 0 < / i n t > < / v a l u e > < / i t e m > < i t e m > < k e y > < s t r i n g > M i n Q t y < / s t r i n g > < / k e y > < v a l u e > < i n t > 0 < / i n t > < / v a l u e > < / i t e m > < i t e m > < k e y > < s t r i n g > M a x Q t y < / s t r i n g > < / k e y > < v a l u e > < i n t > 0 < / i n t > < / v a l u e > < / i t e m > < i t e m > < k e y > < s t r i n g > A d d   C o l u m n < / s t r i n g > < / k e y > < v a l u e > < i n t > 0 < / i n t > < / v a l u e > < / i t e m > < / C o l u m n A c c u r a c y > < C o l u m n C u r r e n c y S y m b o l > < i t e m > < k e y > < s t r i n g > P r o m o t i o n K e y < / s t r i n g > < / k e y > < v a l u e > < s t r i n g > $ < / s t r i n g > < / v a l u e > < / i t e m > < i t e m > < k e y > < s t r i n g > P r o m o t i o n A l t e r n a t e K e y < / s t r i n g > < / k e y > < v a l u e > < s t r i n g > $ < / s t r i n g > < / v a l u e > < / i t e m > < i t e m > < k e y > < s t r i n g > E n g l i s h P r o m o t i o n N a m e < / s t r i n g > < / k e y > < v a l u e > < s t r i n g > $ < / s t r i n g > < / v a l u e > < / i t e m > < i t e m > < k e y > < s t r i n g > S p a n i s h P r o m o t i o n N a m e < / s t r i n g > < / k e y > < v a l u e > < s t r i n g > $ < / s t r i n g > < / v a l u e > < / i t e m > < i t e m > < k e y > < s t r i n g > F r e n c h P r o m o t i o n N a m e < / s t r i n g > < / k e y > < v a l u e > < s t r i n g > $ < / s t r i n g > < / v a l u e > < / i t e m > < i t e m > < k e y > < s t r i n g > D i s c o u n t P c t < / s t r i n g > < / k e y > < v a l u e > < s t r i n g > $ < / s t r i n g > < / v a l u e > < / i t e m > < i t e m > < k e y > < s t r i n g > E n g l i s h P r o m o t i o n T y p e < / s t r i n g > < / k e y > < v a l u e > < s t r i n g > $ < / s t r i n g > < / v a l u e > < / i t e m > < i t e m > < k e y > < s t r i n g > S p a n i s h P r o m o t i o n T y p e < / s t r i n g > < / k e y > < v a l u e > < s t r i n g > $ < / s t r i n g > < / v a l u e > < / i t e m > < i t e m > < k e y > < s t r i n g > F r e n c h P r o m o t i o n T y p e < / s t r i n g > < / k e y > < v a l u e > < s t r i n g > $ < / s t r i n g > < / v a l u e > < / i t e m > < i t e m > < k e y > < s t r i n g > E n g l i s h P r o m o t i o n C a t e g o r y < / s t r i n g > < / k e y > < v a l u e > < s t r i n g > $ < / s t r i n g > < / v a l u e > < / i t e m > < i t e m > < k e y > < s t r i n g > S p a n i s h P r o m o t i o n C a t e g o r y < / s t r i n g > < / k e y > < v a l u e > < s t r i n g > $ < / s t r i n g > < / v a l u e > < / i t e m > < i t e m > < k e y > < s t r i n g > F r e n c h P r o m o t i o n C a t e g o r y < / s t r i n g > < / k e y > < v a l u e > < s t r i n g > $ < / s t r i n g > < / v a l u e > < / i t e m > < i t e m > < k e y > < s t r i n g > S t a r t D a t e < / s t r i n g > < / k e y > < v a l u e > < s t r i n g > $ < / s t r i n g > < / v a l u e > < / i t e m > < i t e m > < k e y > < s t r i n g > E n d D a t e < / s t r i n g > < / k e y > < v a l u e > < s t r i n g > $ < / s t r i n g > < / v a l u e > < / i t e m > < i t e m > < k e y > < s t r i n g > M i n Q t y < / s t r i n g > < / k e y > < v a l u e > < s t r i n g > $ < / s t r i n g > < / v a l u e > < / i t e m > < i t e m > < k e y > < s t r i n g > M a x Q t y < / s t r i n g > < / k e y > < v a l u e > < s t r i n g > $ < / s t r i n g > < / v a l u e > < / i t e m > < i t e m > < k e y > < s t r i n g > A d d   C o l u m n < / s t r i n g > < / k e y > < v a l u e > < s t r i n g > $ < / s t r i n g > < / v a l u e > < / i t e m > < / C o l u m n C u r r e n c y S y m b o l > < C o l u m n P o s i t i v e P a t t e r n > < i t e m > < k e y > < s t r i n g > P r o m o t i o n K e y < / s t r i n g > < / k e y > < v a l u e > < i n t > 0 < / i n t > < / v a l u e > < / i t e m > < i t e m > < k e y > < s t r i n g > P r o m o t i o n A l t e r n a t e K e y < / s t r i n g > < / k e y > < v a l u e > < i n t > 0 < / i n t > < / v a l u e > < / i t e m > < i t e m > < k e y > < s t r i n g > E n g l i s h P r o m o t i o n N a m e < / s t r i n g > < / k e y > < v a l u e > < i n t > 0 < / i n t > < / v a l u e > < / i t e m > < i t e m > < k e y > < s t r i n g > S p a n i s h P r o m o t i o n N a m e < / s t r i n g > < / k e y > < v a l u e > < i n t > 0 < / i n t > < / v a l u e > < / i t e m > < i t e m > < k e y > < s t r i n g > F r e n c h P r o m o t i o n N a m e < / s t r i n g > < / k e y > < v a l u e > < i n t > 0 < / i n t > < / v a l u e > < / i t e m > < i t e m > < k e y > < s t r i n g > D i s c o u n t P c t < / s t r i n g > < / k e y > < v a l u e > < i n t > 0 < / i n t > < / v a l u e > < / i t e m > < i t e m > < k e y > < s t r i n g > E n g l i s h P r o m o t i o n T y p e < / s t r i n g > < / k e y > < v a l u e > < i n t > 0 < / i n t > < / v a l u e > < / i t e m > < i t e m > < k e y > < s t r i n g > S p a n i s h P r o m o t i o n T y p e < / s t r i n g > < / k e y > < v a l u e > < i n t > 0 < / i n t > < / v a l u e > < / i t e m > < i t e m > < k e y > < s t r i n g > F r e n c h P r o m o t i o n T y p e < / s t r i n g > < / k e y > < v a l u e > < i n t > 0 < / i n t > < / v a l u e > < / i t e m > < i t e m > < k e y > < s t r i n g > E n g l i s h P r o m o t i o n C a t e g o r y < / s t r i n g > < / k e y > < v a l u e > < i n t > 0 < / i n t > < / v a l u e > < / i t e m > < i t e m > < k e y > < s t r i n g > S p a n i s h P r o m o t i o n C a t e g o r y < / s t r i n g > < / k e y > < v a l u e > < i n t > 0 < / i n t > < / v a l u e > < / i t e m > < i t e m > < k e y > < s t r i n g > F r e n c h P r o m o t i o n C a t e g o r y < / s t r i n g > < / k e y > < v a l u e > < i n t > 0 < / i n t > < / v a l u e > < / i t e m > < i t e m > < k e y > < s t r i n g > S t a r t D a t e < / s t r i n g > < / k e y > < v a l u e > < i n t > 0 < / i n t > < / v a l u e > < / i t e m > < i t e m > < k e y > < s t r i n g > E n d D a t e < / s t r i n g > < / k e y > < v a l u e > < i n t > 0 < / i n t > < / v a l u e > < / i t e m > < i t e m > < k e y > < s t r i n g > M i n Q t y < / s t r i n g > < / k e y > < v a l u e > < i n t > 0 < / i n t > < / v a l u e > < / i t e m > < i t e m > < k e y > < s t r i n g > M a x Q t y < / s t r i n g > < / k e y > < v a l u e > < i n t > 0 < / i n t > < / v a l u e > < / i t e m > < i t e m > < k e y > < s t r i n g > A d d   C o l u m n < / s t r i n g > < / k e y > < v a l u e > < i n t > 0 < / i n t > < / v a l u e > < / i t e m > < / C o l u m n P o s i t i v e P a t t e r n > < C o l u m n N e g a t i v e P a t t e r n > < i t e m > < k e y > < s t r i n g > P r o m o t i o n K e y < / s t r i n g > < / k e y > < v a l u e > < i n t > 0 < / i n t > < / v a l u e > < / i t e m > < i t e m > < k e y > < s t r i n g > P r o m o t i o n A l t e r n a t e K e y < / s t r i n g > < / k e y > < v a l u e > < i n t > 0 < / i n t > < / v a l u e > < / i t e m > < i t e m > < k e y > < s t r i n g > E n g l i s h P r o m o t i o n N a m e < / s t r i n g > < / k e y > < v a l u e > < i n t > 0 < / i n t > < / v a l u e > < / i t e m > < i t e m > < k e y > < s t r i n g > S p a n i s h P r o m o t i o n N a m e < / s t r i n g > < / k e y > < v a l u e > < i n t > 0 < / i n t > < / v a l u e > < / i t e m > < i t e m > < k e y > < s t r i n g > F r e n c h P r o m o t i o n N a m e < / s t r i n g > < / k e y > < v a l u e > < i n t > 0 < / i n t > < / v a l u e > < / i t e m > < i t e m > < k e y > < s t r i n g > D i s c o u n t P c t < / s t r i n g > < / k e y > < v a l u e > < i n t > 0 < / i n t > < / v a l u e > < / i t e m > < i t e m > < k e y > < s t r i n g > E n g l i s h P r o m o t i o n T y p e < / s t r i n g > < / k e y > < v a l u e > < i n t > 0 < / i n t > < / v a l u e > < / i t e m > < i t e m > < k e y > < s t r i n g > S p a n i s h P r o m o t i o n T y p e < / s t r i n g > < / k e y > < v a l u e > < i n t > 0 < / i n t > < / v a l u e > < / i t e m > < i t e m > < k e y > < s t r i n g > F r e n c h P r o m o t i o n T y p e < / s t r i n g > < / k e y > < v a l u e > < i n t > 0 < / i n t > < / v a l u e > < / i t e m > < i t e m > < k e y > < s t r i n g > E n g l i s h P r o m o t i o n C a t e g o r y < / s t r i n g > < / k e y > < v a l u e > < i n t > 0 < / i n t > < / v a l u e > < / i t e m > < i t e m > < k e y > < s t r i n g > S p a n i s h P r o m o t i o n C a t e g o r y < / s t r i n g > < / k e y > < v a l u e > < i n t > 0 < / i n t > < / v a l u e > < / i t e m > < i t e m > < k e y > < s t r i n g > F r e n c h P r o m o t i o n C a t e g o r y < / s t r i n g > < / k e y > < v a l u e > < i n t > 0 < / i n t > < / v a l u e > < / i t e m > < i t e m > < k e y > < s t r i n g > S t a r t D a t e < / s t r i n g > < / k e y > < v a l u e > < i n t > 0 < / i n t > < / v a l u e > < / i t e m > < i t e m > < k e y > < s t r i n g > E n d D a t e < / s t r i n g > < / k e y > < v a l u e > < i n t > 0 < / i n t > < / v a l u e > < / i t e m > < i t e m > < k e y > < s t r i n g > M i n Q t y < / s t r i n g > < / k e y > < v a l u e > < i n t > 0 < / i n t > < / v a l u e > < / i t e m > < i t e m > < k e y > < s t r i n g > M a x Q t y < / s t r i n g > < / k e y > < v a l u e > < i n t > 0 < / i n t > < / v a l u e > < / i t e m > < i t e m > < k e y > < s t r i n g > A d d   C o l u m n < / s t r i n g > < / k e y > < v a l u e > < i n t > 0 < / i n t > < / v a l u e > < / i t e m > < / C o l u m n N e g a t i v e P a t t e r n > < C o l u m n W i d t h s > < i t e m > < k e y > < s t r i n g > P r o m o t i o n K e y < / s t r i n g > < / k e y > < v a l u e > < i n t > 1 2 1 < / i n t > < / v a l u e > < / i t e m > < i t e m > < k e y > < s t r i n g > P r o m o t i o n A l t e r n a t e K e y < / s t r i n g > < / k e y > < v a l u e > < i n t > 1 8 0 < / i n t > < / v a l u e > < / i t e m > < i t e m > < k e y > < s t r i n g > E n g l i s h P r o m o t i o n N a m e < / s t r i n g > < / k e y > < v a l u e > < i n t > 1 7 9 < / i n t > < / v a l u e > < / i t e m > < i t e m > < k e y > < s t r i n g > S p a n i s h P r o m o t i o n N a m e < / s t r i n g > < / k e y > < v a l u e > < i n t > 1 8 3 < / i n t > < / v a l u e > < / i t e m > < i t e m > < k e y > < s t r i n g > F r e n c h P r o m o t i o n N a m e < / s t r i n g > < / k e y > < v a l u e > < i n t > 1 7 7 < / i n t > < / v a l u e > < / i t e m > < i t e m > < k e y > < s t r i n g > D i s c o u n t P c t < / s t r i n g > < / k e y > < v a l u e > < i n t > 1 0 6 < / i n t > < / v a l u e > < / i t e m > < i t e m > < k e y > < s t r i n g > E n g l i s h P r o m o t i o n T y p e < / s t r i n g > < / k e y > < v a l u e > < i n t > 1 7 1 < / i n t > < / v a l u e > < / i t e m > < i t e m > < k e y > < s t r i n g > S p a n i s h P r o m o t i o n T y p e < / s t r i n g > < / k e y > < v a l u e > < i n t > 1 7 5 < / i n t > < / v a l u e > < / i t e m > < i t e m > < k e y > < s t r i n g > F r e n c h P r o m o t i o n T y p e < / s t r i n g > < / k e y > < v a l u e > < i n t > 1 6 9 < / i n t > < / v a l u e > < / i t e m > < i t e m > < k e y > < s t r i n g > E n g l i s h P r o m o t i o n C a t e g o r y < / s t r i n g > < / k e y > < v a l u e > < i n t > 1 9 7 < / i n t > < / v a l u e > < / i t e m > < i t e m > < k e y > < s t r i n g > S p a n i s h P r o m o t i o n C a t e g o r y < / s t r i n g > < / k e y > < v a l u e > < i n t > 2 0 1 < / i n t > < / v a l u e > < / i t e m > < i t e m > < k e y > < s t r i n g > F r e n c h P r o m o t i o n C a t e g o r y < / s t r i n g > < / k e y > < v a l u e > < i n t > 1 9 5 < / i n t > < / v a l u e > < / i t e m > < i t e m > < k e y > < s t r i n g > S t a r t D a t e < / s t r i n g > < / k e y > < v a l u e > < i n t > 9 1 < / i n t > < / v a l u e > < / i t e m > < i t e m > < k e y > < s t r i n g > E n d D a t e < / s t r i n g > < / k e y > < v a l u e > < i n t > 8 5 < / i n t > < / v a l u e > < / i t e m > < i t e m > < k e y > < s t r i n g > M i n Q t y < / s t r i n g > < / k e y > < v a l u e > < i n t > 7 9 < / i n t > < / v a l u e > < / i t e m > < i t e m > < k e y > < s t r i n g > M a x Q t y < / s t r i n g > < / k e y > < v a l u e > < i n t > 8 1 < / i n t > < / v a l u e > < / i t e m > < i t e m > < k e y > < s t r i n g > A d d   C o l u m n < / s t r i n g > < / k e y > < v a l u e > < i n t > 1 1 3 < / i n t > < / v a l u e > < / i t e m > < / C o l u m n W i d t h s > < C o l u m n D i s p l a y I n d e x > < i t e m > < k e y > < s t r i n g > P r o m o t i o n K e y < / s t r i n g > < / k e y > < v a l u e > < i n t > 0 < / i n t > < / v a l u e > < / i t e m > < i t e m > < k e y > < s t r i n g > P r o m o t i o n A l t e r n a t e K e y < / s t r i n g > < / k e y > < v a l u e > < i n t > 1 < / i n t > < / v a l u e > < / i t e m > < i t e m > < k e y > < s t r i n g > E n g l i s h P r o m o t i o n N a m e < / s t r i n g > < / k e y > < v a l u e > < i n t > 2 < / i n t > < / v a l u e > < / i t e m > < i t e m > < k e y > < s t r i n g > S p a n i s h P r o m o t i o n N a m e < / s t r i n g > < / k e y > < v a l u e > < i n t > 3 < / i n t > < / v a l u e > < / i t e m > < i t e m > < k e y > < s t r i n g > F r e n c h P r o m o t i o n N a m e < / s t r i n g > < / k e y > < v a l u e > < i n t > 4 < / i n t > < / v a l u e > < / i t e m > < i t e m > < k e y > < s t r i n g > D i s c o u n t P c t < / s t r i n g > < / k e y > < v a l u e > < i n t > 5 < / i n t > < / v a l u e > < / i t e m > < i t e m > < k e y > < s t r i n g > E n g l i s h P r o m o t i o n T y p e < / s t r i n g > < / k e y > < v a l u e > < i n t > 6 < / i n t > < / v a l u e > < / i t e m > < i t e m > < k e y > < s t r i n g > S p a n i s h P r o m o t i o n T y p e < / s t r i n g > < / k e y > < v a l u e > < i n t > 7 < / i n t > < / v a l u e > < / i t e m > < i t e m > < k e y > < s t r i n g > F r e n c h P r o m o t i o n T y p e < / s t r i n g > < / k e y > < v a l u e > < i n t > 8 < / i n t > < / v a l u e > < / i t e m > < i t e m > < k e y > < s t r i n g > E n g l i s h P r o m o t i o n C a t e g o r y < / s t r i n g > < / k e y > < v a l u e > < i n t > 9 < / i n t > < / v a l u e > < / i t e m > < i t e m > < k e y > < s t r i n g > S p a n i s h P r o m o t i o n C a t e g o r y < / s t r i n g > < / k e y > < v a l u e > < i n t > 1 0 < / i n t > < / v a l u e > < / i t e m > < i t e m > < k e y > < s t r i n g > F r e n c h P r o m o t i o n C a t e g o r y < / s t r i n g > < / k e y > < v a l u e > < i n t > 1 1 < / i n t > < / v a l u e > < / i t e m > < i t e m > < k e y > < s t r i n g > S t a r t D a t e < / s t r i n g > < / k e y > < v a l u e > < i n t > 1 2 < / i n t > < / v a l u e > < / i t e m > < i t e m > < k e y > < s t r i n g > E n d D a t e < / s t r i n g > < / k e y > < v a l u e > < i n t > 1 3 < / i n t > < / v a l u e > < / i t e m > < i t e m > < k e y > < s t r i n g > M i n Q t y < / s t r i n g > < / k e y > < v a l u e > < i n t > 1 4 < / i n t > < / v a l u e > < / i t e m > < i t e m > < k e y > < s t r i n g > M a x Q t y < / s t r i n g > < / k e y > < v a l u e > < i n t > 1 5 < / i n t > < / v a l u e > < / i t e m > < i t e m > < k e y > < s t r i n g > A d d   C o l u m n < / s t r i n g > < / k e y > < v a l u e > < i n t > 1 6 < / i n t > < / v a l u e > < / i t e m > < / C o l u m n D i s p l a y I n d e x > < C o l u m n F r o z e n   / > < C o l u m n H i d d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85CC7C71E215674C8A058AB4E8BA5325" ma:contentTypeVersion="0" ma:contentTypeDescription="Create a new document." ma:contentTypeScope="" ma:versionID="92d403893f89dc0e8ea161f1ce078be0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c64490b4aec6201516c3a874156f37b2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0.xml>��< ? x m l   v e r s i o n = " 1 . 0 "   e n c o d i n g = " U T F - 1 6 " ? > < G e m i n i   x m l n s = " h t t p : / / g e m i n i / p i v o t c u s t o m i z a t i o n / T a b l e X M L _ T a b l e " > < C u s t o m C o n t e n t > < ! [ C D A T A [ < T a b l e W i d g e t G r i d S e r i a l i z a t i o n   x m l n s : x s i = " h t t p : / / w w w . w 3 . o r g / 2 0 0 1 / X M L S c h e m a - i n s t a n c e "   x m l n s : x s d = " h t t p : / / w w w . w 3 . o r g / 2 0 0 1 / X M L S c h e m a " > < C o l u m n S u g g e s t e d T y p e > < i t e m > < k e y > < s t r i n g > U S D   p e r   E U R < / s t r i n g > < / k e y > < v a l u e > < s t r i n g > C u r r e n c y < / s t r i n g > < / v a l u e > < / i t e m > < / C o l u m n S u g g e s t e d T y p e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 U S D   p e r   E U R < / s t r i n g > < / k e y > < v a l u e > < i n t > 1 1 7 < / i n t > < / v a l u e > < / i t e m > < / C o l u m n W i d t h s > < C o l u m n D i s p l a y I n d e x > < i t e m > < k e y > < s t r i n g > U S D   p e r   E U R < / s t r i n g > < / k e y > < v a l u e > < i n t > 0 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41.xml>��< ? x m l   v e r s i o n = " 1 . 0 "   e n c o d i n g = " U T F - 1 6 " ? > < G e m i n i   x m l n s = " h t t p : / / g e m i n i / p i v o t c u s t o m i z a t i o n / e 2 8 2 c 7 8 b - 6 1 2 8 - 4 0 0 b - b e 4 8 - a 9 9 d 6 4 3 6 7 7 e 2 " > < C u s t o m C o n t e n t > < ! [ C D A T A [ < ? x m l   v e r s i o n = " 1 . 0 "   e n c o d i n g = " u t f - 1 6 " ? > < S e t t i n g s > < C a l c u l a t e d F i e l d s > < i t e m > < M e a s u r e N a m e > T o t a l   S a l e s < / M e a s u r e N a m e > < D i s p l a y N a m e > T o t a l   S a l e s < / D i s p l a y N a m e > < V i s i b l e > F a l s e < / V i s i b l e > < / i t e m > < i t e m > < M e a s u r e N a m e > P r o f i t < / M e a s u r e N a m e > < D i s p l a y N a m e > P r o f i t < / D i s p l a y N a m e > < V i s i b l e > F a l s e < / V i s i b l e > < / i t e m > < i t e m > < M e a s u r e N a m e > P r o f i t   P c t < / M e a s u r e N a m e > < D i s p l a y N a m e > P r o f i t   P c t < / D i s p l a y N a m e > < V i s i b l e > F a l s e < / V i s i b l e > < / i t e m > < i t e m > < M e a s u r e N a m e > D a y s   S e l l i n g < / M e a s u r e N a m e > < D i s p l a y N a m e > D a y s   S e l l i n g < / D i s p l a y N a m e > < V i s i b l e > F a l s e < / V i s i b l e > < / i t e m > < i t e m > < M e a s u r e N a m e > T r a n s a c t i o n s < / M e a s u r e N a m e > < D i s p l a y N a m e > T r a n s a c t i o n s < / D i s p l a y N a m e > < V i s i b l e > F a l s e < / V i s i b l e > < / i t e m > < i t e m > < M e a s u r e N a m e > S a l e s   p e r   T r a n s a c t i o n < / M e a s u r e N a m e > < D i s p l a y N a m e > S a l e s   p e r   T r a n s a c t i o n < / D i s p l a y N a m e > < V i s i b l e > F a l s e < / V i s i b l e > < / i t e m > < i t e m > < M e a s u r e N a m e > S a l e s   p e r   D a y < / M e a s u r e N a m e > < D i s p l a y N a m e > S a l e s   p e r   D a y < / D i s p l a y N a m e > < V i s i b l e > F a l s e < / V i s i b l e > < / i t e m > < i t e m > < M e a s u r e N a m e > 2 0 0 2   S a l e s < / M e a s u r e N a m e > < D i s p l a y N a m e > 2 0 0 2   S a l e s < / D i s p l a y N a m e > < V i s i b l e > F a l s e < / V i s i b l e > < / i t e m > < i t e m > < M e a s u r e N a m e > A c t i v e   C u s t o m e r s < / M e a s u r e N a m e > < D i s p l a y N a m e > A c t i v e   C u s t o m e r s < / D i s p l a y N a m e > < V i s i b l e > F a l s e < / V i s i b l e > < / i t e m > < i t e m > < M e a s u r e N a m e > C u s t o m e r   G r o w t h   S i n c e   2 0 0 1 < / M e a s u r e N a m e > < D i s p l a y N a m e > C u s t o m e r   G r o w t h   S i n c e   2 0 0 1 < / D i s p l a y N a m e > < V i s i b l e > F a l s e < / V i s i b l e > < / i t e m > < i t e m > < M e a s u r e N a m e > 2 0 0 1   C u s t o m e r s < / M e a s u r e N a m e > < D i s p l a y N a m e > 2 0 0 1   C u s t o m e r s < / D i s p l a y N a m e > < V i s i b l e > F a l s e < / V i s i b l e > < / i t e m > < i t e m > < M e a s u r e N a m e > N o r m a l   S a l e s < / M e a s u r e N a m e > < D i s p l a y N a m e > N o r m a l   S a l e s < / D i s p l a y N a m e > < V i s i b l e > F a l s e < / V i s i b l e > < / i t e m > < i t e m > < M e a s u r e N a m e > P r o m o   S a l e s < / M e a s u r e N a m e > < D i s p l a y N a m e > P r o m o   S a l e s < / D i s p l a y N a m e > < V i s i b l e > F a l s e < / V i s i b l e > < / i t e m > < i t e m > < M e a s u r e N a m e > R e f u n d s < / M e a s u r e N a m e > < D i s p l a y N a m e > R e f u n d s < / D i s p l a y N a m e > < V i s i b l e > F a l s e < / V i s i b l e > < / i t e m > < i t e m > < M e a s u r e N a m e > N e t   S a l e s < / M e a s u r e N a m e > < D i s p l a y N a m e > N e t   S a l e s < / D i s p l a y N a m e > < V i s i b l e > F a l s e < / V i s i b l e > < / i t e m > < i t e m > < M e a s u r e N a m e > P c t   S a l e s   o n   P r o m o < / M e a s u r e N a m e > < D i s p l a y N a m e > P c t   S a l e s   o n   P r o m o < / D i s p l a y N a m e > < V i s i b l e > F a l s e < / V i s i b l e > < / i t e m > < i t e m > < M e a s u r e N a m e > A l l   M o n t h   N e t   S a l e s < / M e a s u r e N a m e > < D i s p l a y N a m e > A l l   M o n t h   N e t   S a l e s < / D i s p l a y N a m e > < V i s i b l e > F a l s e < / V i s i b l e > < / i t e m > < i t e m > < M e a s u r e N a m e > P c t   o f   A l l   M o n t h   N e t   S a l e s < / M e a s u r e N a m e > < D i s p l a y N a m e > P c t   o f   A l l   M o n t h   N e t   S a l e s < / D i s p l a y N a m e > < V i s i b l e > F a l s e < / V i s i b l e > < / i t e m > < i t e m > < M e a s u r e N a m e > N e t   S a l e s   -   A l l   P r o d u c t s < / M e a s u r e N a m e > < D i s p l a y N a m e > N e t   S a l e s   -   A l l   P r o d u c t s < / D i s p l a y N a m e > < V i s i b l e > F a l s e < / V i s i b l e > < / i t e m > < i t e m > < M e a s u r e N a m e > S e l e c t e d   P r o d u c t s   P c t < / M e a s u r e N a m e > < D i s p l a y N a m e > S e l e c t e d   P r o d u c t s   P c t < / D i s p l a y N a m e > < V i s i b l e > F a l s e < / V i s i b l e > < / i t e m > < i t e m > < M e a s u r e N a m e > N e t   S a l e s   f o r   A l l   S e l e c t e d   M o n t h s < / M e a s u r e N a m e > < D i s p l a y N a m e > N e t   S a l e s   f o r   A l l   S e l e c t e d   M o n t h s < / D i s p l a y N a m e > < V i s i b l e > F a l s e < / V i s i b l e > < / i t e m > < i t e m > < M e a s u r e N a m e > P c t   o f   A l l   S e l e c t e d   M o n t h s   N e t   S a l e s < / M e a s u r e N a m e > < D i s p l a y N a m e > P c t   o f   A l l   S e l e c t e d   M o n t h s   N e t   S a l e s < / D i s p l a y N a m e > < V i s i b l e > F a l s e < / V i s i b l e > < / i t e m > < i t e m > < M e a s u r e N a m e > A l l   v s   R e l a t i o n s h i p   T e s t < / M e a s u r e N a m e > < D i s p l a y N a m e > A l l   v s   R e l a t i o n s h i p   T e s t < / D i s p l a y N a m e > < V i s i b l e > F a l s e < / V i s i b l e > < / i t e m > < i t e m > < M e a s u r e N a m e > S a l e s   t o   P a r e n t s < / M e a s u r e N a m e > < D i s p l a y N a m e > S a l e s   t o   P a r e n t s < / D i s p l a y N a m e > < V i s i b l e > F a l s e < / V i s i b l e > < / i t e m > < i t e m > < M e a s u r e N a m e > E U R U S D < / M e a s u r e N a m e > < D i s p l a y N a m e > E U R U S D < / D i s p l a y N a m e > < V i s i b l e > F a l s e < / V i s i b l e > < / i t e m > < i t e m > < M e a s u r e N a m e > N e t   S a l e s   -   E U R < / M e a s u r e N a m e > < D i s p l a y N a m e > N e t   S a l e s   -   E U R < / D i s p l a y N a m e > < V i s i b l e > F a l s e < / V i s i b l e > < / i t e m > < i t e m > < M e a s u r e N a m e > M i n L i s t T h r e s h o l d < / M e a s u r e N a m e > < D i s p l a y N a m e > M i n L i s t T h r e s h o l d < / D i s p l a y N a m e > < V i s i b l e > F a l s e < / V i s i b l e > < / i t e m > < i t e m > < M e a s u r e N a m e > P r o d u c t   S a l e s   A b o v e   S e l e c t e d   L i s t   P r i c e < / M e a s u r e N a m e > < D i s p l a y N a m e > P r o d u c t   S a l e s   A b o v e   S e l e c t e d   L i s t   P r i c e < / D i s p l a y N a m e > < V i s i b l e > F a l s e < / V i s i b l e > < / i t e m > < i t e m > < M e a s u r e N a m e > P r o d u c t   C o u n t < / M e a s u r e N a m e > < D i s p l a y N a m e > P r o d u c t   C o u n t < / D i s p l a y N a m e > < V i s i b l e > T r u e < / V i s i b l e > < / i t e m > < i t e m > < M e a s u r e N a m e > P r o d u c t s   A b o v e   S e l e c t e d   L i s t   P r i c e < / M e a s u r e N a m e > < D i s p l a y N a m e > P r o d u c t s   A b o v e   S e l e c t e d   L i s t   P r i c e < / D i s p l a y N a m e > < V i s i b l e > F a l s e < / V i s i b l e > < / i t e m > < i t e m > < M e a s u r e N a m e > P r i c e T i e r M i n < / M e a s u r e N a m e > < D i s p l a y N a m e > P r i c e T i e r M i n < / D i s p l a y N a m e > < V i s i b l e > F a l s e < / V i s i b l e > < / i t e m > < i t e m > < M e a s u r e N a m e > P r i c e T i e r M a x < / M e a s u r e N a m e > < D i s p l a y N a m e > P r i c e T i e r M a x < / D i s p l a y N a m e > < V i s i b l e > F a l s e < / V i s i b l e > < / i t e m > < i t e m > < M e a s u r e N a m e > P r o d u c t   C o u n t   M i n M a x T i e r < / M e a s u r e N a m e > < D i s p l a y N a m e > P r o d u c t   C o u n t   M i n M a x T i e r < / D i s p l a y N a m e > < V i s i b l e > F a l s e < / V i s i b l e > < / i t e m > < i t e m > < M e a s u r e N a m e > T o t a l   S a l e s   M i n M a x T i e r < / M e a s u r e N a m e > < D i s p l a y N a m e > T o t a l   S a l e s   M i n M a x T i e r < / D i s p l a y N a m e > < V i s i b l e > F a l s e < / V i s i b l e > < / i t e m > < i t e m > < M e a s u r e N a m e > T o t a l   S a l e s   Y T D < / M e a s u r e N a m e > < D i s p l a y N a m e > T o t a l   S a l e s   Y T D < / D i s p l a y N a m e > < V i s i b l e > F a l s e < / V i s i b l e > < / i t e m > < i t e m > < M e a s u r e N a m e > T o t a l   S a l e s   F i s c a l   Y T D < / M e a s u r e N a m e > < D i s p l a y N a m e > T o t a l   S a l e s   F i s c a l   Y T D < / D i s p l a y N a m e > < V i s i b l e > F a l s e < / V i s i b l e > < / i t e m > < i t e m > < M e a s u r e N a m e > F I R S T D A T E   E x a m p l e < / M e a s u r e N a m e > < D i s p l a y N a m e > F I R S T D A T E   E x a m p l e < / D i s p l a y N a m e > < V i s i b l e > F a l s e < / V i s i b l e > < / i t e m > < i t e m > < M e a s u r e N a m e > L A S T D A T E   E x a m p l e < / M e a s u r e N a m e > < D i s p l a y N a m e > L A S T D A T E   E x a m p l e < / D i s p l a y N a m e > < V i s i b l e > F a l s e < / V i s i b l e > < / i t e m > < i t e m > < M e a s u r e N a m e > T o t a l   S a l e s   S A M E P E R I O D L A S T Y E A R < / M e a s u r e N a m e > < D i s p l a y N a m e > T o t a l   S a l e s   S A M E P E R I O D L A S T Y E A R < / D i s p l a y N a m e > < V i s i b l e > F a l s e < / V i s i b l e > < / i t e m > < i t e m > < M e a s u r e N a m e > T o t a l   S a l e s   D A T E A D D   1   Y e a r   B a c k < / M e a s u r e N a m e > < D i s p l a y N a m e > T o t a l   S a l e s   D A T E A D D   1   Y e a r   B a c k < / D i s p l a y N a m e > < V i s i b l e > F a l s e < / V i s i b l e > < / i t e m > < i t e m > < M e a s u r e N a m e > T o t a l   S a l e s   D A T E A D D   b a c k   1   M o n t h < / M e a s u r e N a m e > < D i s p l a y N a m e > T o t a l   S a l e s   D A T E A D D   b a c k   1   M o n t h < / D i s p l a y N a m e > < V i s i b l e > F a l s e < / V i s i b l e > < / i t e m > < i t e m > < M e a s u r e N a m e > N u m b e r   o f   D a y s < / M e a s u r e N a m e > < D i s p l a y N a m e > N u m b e r   o f   D a y s < / D i s p l a y N a m e > < V i s i b l e > F a l s e < / V i s i b l e > < / i t e m > < i t e m > < M e a s u r e N a m e > T o t a l   S a l e s   P A R A L L E L P E R I O D   B a c k   1   Y e a r < / M e a s u r e N a m e > < D i s p l a y N a m e > T o t a l   S a l e s   P A R A L L E L P E R I O D   B a c k   1   Y e a r < / D i s p l a y N a m e > < V i s i b l e > F a l s e < / V i s i b l e > < / i t e m > < i t e m > < M e a s u r e N a m e > E N D O F M O N T H   M e a s u r e < / M e a s u r e N a m e > < D i s p l a y N a m e > E N D O F M O N T H   M e a s u r e < / D i s p l a y N a m e > < V i s i b l e > F a l s e < / V i s i b l e > < / i t e m > < i t e m > < M e a s u r e N a m e > T o t a l   S a l e s   N E X T M O N T H < / M e a s u r e N a m e > < D i s p l a y N a m e > T o t a l   S a l e s   N E X T M O N T H < / D i s p l a y N a m e > < V i s i b l e > F a l s e < / V i s i b l e > < / i t e m > < i t e m > < M e a s u r e N a m e > P c t   S a l e s   G r o w t h   Y O Y < / M e a s u r e N a m e > < D i s p l a y N a m e > P c t   S a l e s   G r o w t h   Y O Y < / D i s p l a y N a m e > < V i s i b l e > F a l s e < / V i s i b l e > < / i t e m > < i t e m > < M e a s u r e N a m e > T o t a l   S a l e s   C L O S I N G B A L A N C E M O N T H < / M e a s u r e N a m e > < D i s p l a y N a m e > T o t a l   S a l e s   C L O S I N G B A L A N C E M O N T H < / D i s p l a y N a m e > < V i s i b l e > F a l s e < / V i s i b l e > < / i t e m > < i t e m > < M e a s u r e N a m e > T o t a l   S a l e s   F i r s t   H a l f   2 0 0 3 < / M e a s u r e N a m e > < D i s p l a y N a m e > T o t a l   S a l e s   F i r s t   H a l f   2 0 0 3 < / D i s p l a y N a m e > < V i s i b l e > F a l s e < / V i s i b l e > < / i t e m > < i t e m > < M e a s u r e N a m e > T o t a l   S a l e s   L i f e   t o   D a t e < / M e a s u r e N a m e > < D i s p l a y N a m e > T o t a l   S a l e s   L i f e   t o   D a t e < / D i s p l a y N a m e > < V i s i b l e > F a l s e < / V i s i b l e > < / i t e m > < i t e m > < M e a s u r e N a m e > S u b c a t   p c t   o f   C a t   S a l e s < / M e a s u r e N a m e > < D i s p l a y N a m e > S u b c a t   p c t   o f   C a t   S a l e s < / D i s p l a y N a m e > < V i s i b l e > F a l s e < / V i s i b l e > < / i t e m > < i t e m > < M e a s u r e N a m e > S a l e s   t o   M a r r i e d   C o u p l e s < / M e a s u r e N a m e > < D i s p l a y N a m e > S a l e s   t o   M a r r i e d   C o u p l e s < / D i s p l a y N a m e > < V i s i b l e > F a l s e < / V i s i b l e > < / i t e m > < i t e m > < M e a s u r e N a m e > S a l e s   t o   P a r e n t s   A d j   f o r   C a n a d a < / M e a s u r e N a m e > < D i s p l a y N a m e > S a l e s   t o   P a r e n t s   A d j   f o r   C a n a d a < / D i s p l a y N a m e > < V i s i b l e > F a l s e < / V i s i b l e > < / i t e m > < i t e m > < M e a s u r e N a m e > D i f f e r e n t   N u m b e r   p e r   C o u n t r y < / M e a s u r e N a m e > < D i s p l a y N a m e > D i f f e r e n t   N u m b e r   p e r   C o u n t r y < / D i s p l a y N a m e > < V i s i b l e > F a l s e < / V i s i b l e > < / i t e m > < i t e m > < M e a s u r e N a m e > P c t   S a l e s   G r o w t h   Y O Y   u s i n g   D I V I D E < / M e a s u r e N a m e > < D i s p l a y N a m e > P c t   S a l e s   G r o w t h   Y O Y   u s i n g   D I V I D E < / D i s p l a y N a m e > < V i s i b l e > F a l s e < / V i s i b l e > < / i t e m > < i t e m > < M e a s u r e N a m e > C o l o r   V a l u e s < / M e a s u r e N a m e > < D i s p l a y N a m e > C o l o r   V a l u e s < / D i s p l a y N a m e > < V i s i b l e > T r u e < / V i s i b l e > < / i t e m > < / C a l c u l a t e d F i e l d s > < H S l i c e r s S h a p e > 0 ; 0 ; 0 ; 0 < / H S l i c e r s S h a p e > < V S l i c e r s S h a p e > 0 ; 0 ; 0 ; 0 < / V S l i c e r s S h a p e > < S l i c e r S h e e t N a m e > 3 B _ V A L U E S < / S l i c e r S h e e t N a m e > < S A H o s t H a s h > 1 4 8 6 6 8 7 8 7 4 < / S A H o s t H a s h > < G e m i n i F i e l d L i s t V i s i b l e > T r u e < / G e m i n i F i e l d L i s t V i s i b l e > < / S e t t i n g s > ] ] > < / C u s t o m C o n t e n t > < / G e m i n i > 
</file>

<file path=customXml/item42.xml>��< ? x m l   v e r s i o n = " 1 . 0 "   e n c o d i n g = " U T F - 1 6 " ? > < G e m i n i   x m l n s = " h t t p : / / g e m i n i / p i v o t c u s t o m i z a t i o n / d d 3 2 a b d 2 - d e 0 9 - 4 b 4 9 - 9 4 0 7 - b 6 8 4 6 9 c f 0 1 b 7 " > < C u s t o m C o n t e n t > < ! [ C D A T A [ < ? x m l   v e r s i o n = " 1 . 0 "   e n c o d i n g = " u t f - 1 6 " ? > < S e t t i n g s > < C a l c u l a t e d F i e l d s > < i t e m > < M e a s u r e N a m e > T o t a l   S a l e s < / M e a s u r e N a m e > < D i s p l a y N a m e > T o t a l   S a l e s < / D i s p l a y N a m e > < V i s i b l e > F a l s e < / V i s i b l e > < / i t e m > < i t e m > < M e a s u r e N a m e > P r o f i t < / M e a s u r e N a m e > < D i s p l a y N a m e > P r o f i t < / D i s p l a y N a m e > < V i s i b l e > F a l s e < / V i s i b l e > < / i t e m > < i t e m > < M e a s u r e N a m e > P r o f i t   P c t < / M e a s u r e N a m e > < D i s p l a y N a m e > P r o f i t   P c t < / D i s p l a y N a m e > < V i s i b l e > F a l s e < / V i s i b l e > < / i t e m > < i t e m > < M e a s u r e N a m e > D a y s   S e l l i n g < / M e a s u r e N a m e > < D i s p l a y N a m e > D a y s   S e l l i n g < / D i s p l a y N a m e > < V i s i b l e > F a l s e < / V i s i b l e > < / i t e m > < i t e m > < M e a s u r e N a m e > T r a n s a c t i o n s < / M e a s u r e N a m e > < D i s p l a y N a m e > T r a n s a c t i o n s < / D i s p l a y N a m e > < V i s i b l e > F a l s e < / V i s i b l e > < / i t e m > < i t e m > < M e a s u r e N a m e > S a l e s   p e r   T r a n s a c t i o n < / M e a s u r e N a m e > < D i s p l a y N a m e > S a l e s   p e r   T r a n s a c t i o n < / D i s p l a y N a m e > < V i s i b l e > F a l s e < / V i s i b l e > < / i t e m > < i t e m > < M e a s u r e N a m e > S a l e s   p e r   D a y < / M e a s u r e N a m e > < D i s p l a y N a m e > S a l e s   p e r   D a y < / D i s p l a y N a m e > < V i s i b l e > F a l s e < / V i s i b l e > < / i t e m > < i t e m > < M e a s u r e N a m e > 2 0 0 2   S a l e s < / M e a s u r e N a m e > < D i s p l a y N a m e > 2 0 0 2   S a l e s < / D i s p l a y N a m e > < V i s i b l e > F a l s e < / V i s i b l e > < / i t e m > < i t e m > < M e a s u r e N a m e > A c t i v e   C u s t o m e r s < / M e a s u r e N a m e > < D i s p l a y N a m e > A c t i v e   C u s t o m e r s < / D i s p l a y N a m e > < V i s i b l e > F a l s e < / V i s i b l e > < / i t e m > < i t e m > < M e a s u r e N a m e > C u s t o m e r   G r o w t h   S i n c e   2 0 0 1 < / M e a s u r e N a m e > < D i s p l a y N a m e > C u s t o m e r   G r o w t h   S i n c e   2 0 0 1 < / D i s p l a y N a m e > < V i s i b l e > F a l s e < / V i s i b l e > < / i t e m > < i t e m > < M e a s u r e N a m e > 2 0 0 1   C u s t o m e r s < / M e a s u r e N a m e > < D i s p l a y N a m e > 2 0 0 1   C u s t o m e r s < / D i s p l a y N a m e > < V i s i b l e > F a l s e < / V i s i b l e > < / i t e m > < i t e m > < M e a s u r e N a m e > N o r m a l   S a l e s < / M e a s u r e N a m e > < D i s p l a y N a m e > N o r m a l   S a l e s < / D i s p l a y N a m e > < V i s i b l e > F a l s e < / V i s i b l e > < / i t e m > < i t e m > < M e a s u r e N a m e > P r o m o   S a l e s < / M e a s u r e N a m e > < D i s p l a y N a m e > P r o m o   S a l e s < / D i s p l a y N a m e > < V i s i b l e > F a l s e < / V i s i b l e > < / i t e m > < i t e m > < M e a s u r e N a m e > R e f u n d s < / M e a s u r e N a m e > < D i s p l a y N a m e > R e f u n d s < / D i s p l a y N a m e > < V i s i b l e > F a l s e < / V i s i b l e > < / i t e m > < i t e m > < M e a s u r e N a m e > N e t   S a l e s < / M e a s u r e N a m e > < D i s p l a y N a m e > N e t   S a l e s < / D i s p l a y N a m e > < V i s i b l e > F a l s e < / V i s i b l e > < / i t e m > < i t e m > < M e a s u r e N a m e > P c t   S a l e s   o n   P r o m o < / M e a s u r e N a m e > < D i s p l a y N a m e > P c t   S a l e s   o n   P r o m o < / D i s p l a y N a m e > < V i s i b l e > F a l s e < / V i s i b l e > < / i t e m > < i t e m > < M e a s u r e N a m e > A l l   M o n t h   N e t   S a l e s < / M e a s u r e N a m e > < D i s p l a y N a m e > A l l   M o n t h   N e t   S a l e s < / D i s p l a y N a m e > < V i s i b l e > F a l s e < / V i s i b l e > < / i t e m > < i t e m > < M e a s u r e N a m e > P c t   o f   A l l   M o n t h   N e t   S a l e s < / M e a s u r e N a m e > < D i s p l a y N a m e > P c t   o f   A l l   M o n t h   N e t   S a l e s < / D i s p l a y N a m e > < V i s i b l e > F a l s e < / V i s i b l e > < / i t e m > < i t e m > < M e a s u r e N a m e > N e t   S a l e s   -   A l l   P r o d u c t s < / M e a s u r e N a m e > < D i s p l a y N a m e > N e t   S a l e s   -   A l l   P r o d u c t s < / D i s p l a y N a m e > < V i s i b l e > F a l s e < / V i s i b l e > < / i t e m > < i t e m > < M e a s u r e N a m e > S e l e c t e d   P r o d u c t s   P c t < / M e a s u r e N a m e > < D i s p l a y N a m e > S e l e c t e d   P r o d u c t s   P c t < / D i s p l a y N a m e > < V i s i b l e > F a l s e < / V i s i b l e > < / i t e m > < i t e m > < M e a s u r e N a m e > N e t   S a l e s   f o r   A l l   S e l e c t e d   M o n t h s < / M e a s u r e N a m e > < D i s p l a y N a m e > N e t   S a l e s   f o r   A l l   S e l e c t e d   M o n t h s < / D i s p l a y N a m e > < V i s i b l e > F a l s e < / V i s i b l e > < / i t e m > < i t e m > < M e a s u r e N a m e > P c t   o f   A l l   S e l e c t e d   M o n t h s   N e t   S a l e s < / M e a s u r e N a m e > < D i s p l a y N a m e > P c t   o f   A l l   S e l e c t e d   M o n t h s   N e t   S a l e s < / D i s p l a y N a m e > < V i s i b l e > F a l s e < / V i s i b l e > < / i t e m > < i t e m > < M e a s u r e N a m e > A l l   v s   R e l a t i o n s h i p   T e s t < / M e a s u r e N a m e > < D i s p l a y N a m e > A l l   v s   R e l a t i o n s h i p   T e s t < / D i s p l a y N a m e > < V i s i b l e > F a l s e < / V i s i b l e > < / i t e m > < i t e m > < M e a s u r e N a m e > S a l e s   t o   P a r e n t s < / M e a s u r e N a m e > < D i s p l a y N a m e > S a l e s   t o   P a r e n t s < / D i s p l a y N a m e > < V i s i b l e > F a l s e < / V i s i b l e > < / i t e m > < i t e m > < M e a s u r e N a m e > E U R U S D < / M e a s u r e N a m e > < D i s p l a y N a m e > E U R U S D < / D i s p l a y N a m e > < V i s i b l e > F a l s e < / V i s i b l e > < / i t e m > < i t e m > < M e a s u r e N a m e > N e t   S a l e s   -   E U R < / M e a s u r e N a m e > < D i s p l a y N a m e > N e t   S a l e s   -   E U R < / D i s p l a y N a m e > < V i s i b l e > F a l s e < / V i s i b l e > < / i t e m > < i t e m > < M e a s u r e N a m e > M i n L i s t T h r e s h o l d < / M e a s u r e N a m e > < D i s p l a y N a m e > M i n L i s t T h r e s h o l d < / D i s p l a y N a m e > < V i s i b l e > F a l s e < / V i s i b l e > < / i t e m > < i t e m > < M e a s u r e N a m e > P r o d u c t   S a l e s   A b o v e   S e l e c t e d   L i s t   P r i c e < / M e a s u r e N a m e > < D i s p l a y N a m e > P r o d u c t   S a l e s   A b o v e   S e l e c t e d   L i s t   P r i c e < / D i s p l a y N a m e > < V i s i b l e > F a l s e < / V i s i b l e > < / i t e m > < i t e m > < M e a s u r e N a m e > P r o d u c t   C o u n t < / M e a s u r e N a m e > < D i s p l a y N a m e > P r o d u c t   C o u n t < / D i s p l a y N a m e > < V i s i b l e > F a l s e < / V i s i b l e > < / i t e m > < i t e m > < M e a s u r e N a m e > P r o d u c t s   A b o v e   S e l e c t e d   L i s t   P r i c e < / M e a s u r e N a m e > < D i s p l a y N a m e > P r o d u c t s   A b o v e   S e l e c t e d   L i s t   P r i c e < / D i s p l a y N a m e > < V i s i b l e > F a l s e < / V i s i b l e > < / i t e m > < i t e m > < M e a s u r e N a m e > P r i c e T i e r M i n < / M e a s u r e N a m e > < D i s p l a y N a m e > P r i c e T i e r M i n < / D i s p l a y N a m e > < V i s i b l e > F a l s e < / V i s i b l e > < / i t e m > < i t e m > < M e a s u r e N a m e > P r i c e T i e r M a x < / M e a s u r e N a m e > < D i s p l a y N a m e > P r i c e T i e r M a x < / D i s p l a y N a m e > < V i s i b l e > F a l s e < / V i s i b l e > < / i t e m > < i t e m > < M e a s u r e N a m e > P r o d u c t   C o u n t   M i n M a x T i e r < / M e a s u r e N a m e > < D i s p l a y N a m e > P r o d u c t   C o u n t   M i n M a x T i e r < / D i s p l a y N a m e > < V i s i b l e > F a l s e < / V i s i b l e > < / i t e m > < i t e m > < M e a s u r e N a m e > T o t a l   S a l e s   M i n M a x T i e r < / M e a s u r e N a m e > < D i s p l a y N a m e > T o t a l   S a l e s   M i n M a x T i e r < / D i s p l a y N a m e > < V i s i b l e > F a l s e < / V i s i b l e > < / i t e m > < i t e m > < M e a s u r e N a m e > T o t a l   S a l e s   Y T D < / M e a s u r e N a m e > < D i s p l a y N a m e > T o t a l   S a l e s   Y T D < / D i s p l a y N a m e > < V i s i b l e > F a l s e < / V i s i b l e > < / i t e m > < i t e m > < M e a s u r e N a m e > T o t a l   S a l e s   F i s c a l   Y T D < / M e a s u r e N a m e > < D i s p l a y N a m e > T o t a l   S a l e s   F i s c a l   Y T D < / D i s p l a y N a m e > < V i s i b l e > F a l s e < / V i s i b l e > < / i t e m > < i t e m > < M e a s u r e N a m e > F I R S T D A T E   E x a m p l e < / M e a s u r e N a m e > < D i s p l a y N a m e > F I R S T D A T E   E x a m p l e < / D i s p l a y N a m e > < V i s i b l e > F a l s e < / V i s i b l e > < / i t e m > < i t e m > < M e a s u r e N a m e > L A S T D A T E   E x a m p l e < / M e a s u r e N a m e > < D i s p l a y N a m e > L A S T D A T E   E x a m p l e < / D i s p l a y N a m e > < V i s i b l e > F a l s e < / V i s i b l e > < / i t e m > < i t e m > < M e a s u r e N a m e > T o t a l   S a l e s   S A M E P E R I O D L A S T Y E A R < / M e a s u r e N a m e > < D i s p l a y N a m e > T o t a l   S a l e s   S A M E P E R I O D L A S T Y E A R < / D i s p l a y N a m e > < V i s i b l e > F a l s e < / V i s i b l e > < / i t e m > < i t e m > < M e a s u r e N a m e > T o t a l   S a l e s   D A T E A D D   1   Y e a r   B a c k < / M e a s u r e N a m e > < D i s p l a y N a m e > T o t a l   S a l e s   D A T E A D D   1   Y e a r   B a c k < / D i s p l a y N a m e > < V i s i b l e > F a l s e < / V i s i b l e > < / i t e m > < i t e m > < M e a s u r e N a m e > T o t a l   S a l e s   D A T E A D D   b a c k   1   M o n t h < / M e a s u r e N a m e > < D i s p l a y N a m e > T o t a l   S a l e s   D A T E A D D   b a c k   1   M o n t h < / D i s p l a y N a m e > < V i s i b l e > F a l s e < / V i s i b l e > < / i t e m > < i t e m > < M e a s u r e N a m e > N u m b e r   o f   D a y s < / M e a s u r e N a m e > < D i s p l a y N a m e > N u m b e r   o f   D a y s < / D i s p l a y N a m e > < V i s i b l e > F a l s e < / V i s i b l e > < / i t e m > < i t e m > < M e a s u r e N a m e > T o t a l   S a l e s   P A R A L L E L P E R I O D   B a c k   1   Y e a r < / M e a s u r e N a m e > < D i s p l a y N a m e > T o t a l   S a l e s   P A R A L L E L P E R I O D   B a c k   1   Y e a r < / D i s p l a y N a m e > < V i s i b l e > F a l s e < / V i s i b l e > < / i t e m > < i t e m > < M e a s u r e N a m e > E N D O F M O N T H   M e a s u r e < / M e a s u r e N a m e > < D i s p l a y N a m e > E N D O F M O N T H   M e a s u r e < / D i s p l a y N a m e > < V i s i b l e > F a l s e < / V i s i b l e > < / i t e m > < i t e m > < M e a s u r e N a m e > T o t a l   S a l e s   N E X T M O N T H < / M e a s u r e N a m e > < D i s p l a y N a m e > T o t a l   S a l e s   N E X T M O N T H < / D i s p l a y N a m e > < V i s i b l e > F a l s e < / V i s i b l e > < / i t e m > < i t e m > < M e a s u r e N a m e > P c t   S a l e s   G r o w t h   Y O Y < / M e a s u r e N a m e > < D i s p l a y N a m e > P c t   S a l e s   G r o w t h   Y O Y < / D i s p l a y N a m e > < V i s i b l e > F a l s e < / V i s i b l e > < / i t e m > < i t e m > < M e a s u r e N a m e > T o t a l   S a l e s   C L O S I N G B A L A N C E M O N T H < / M e a s u r e N a m e > < D i s p l a y N a m e > T o t a l   S a l e s   C L O S I N G B A L A N C E M O N T H < / D i s p l a y N a m e > < V i s i b l e > F a l s e < / V i s i b l e > < / i t e m > < i t e m > < M e a s u r e N a m e > T o t a l   S a l e s   F i r s t   H a l f   2 0 0 3 < / M e a s u r e N a m e > < D i s p l a y N a m e > T o t a l   S a l e s   F i r s t   H a l f   2 0 0 3 < / D i s p l a y N a m e > < V i s i b l e > F a l s e < / V i s i b l e > < / i t e m > < i t e m > < M e a s u r e N a m e > T o t a l   S a l e s   L i f e   t o   D a t e < / M e a s u r e N a m e > < D i s p l a y N a m e > T o t a l   S a l e s   L i f e   t o   D a t e < / D i s p l a y N a m e > < V i s i b l e > F a l s e < / V i s i b l e > < / i t e m > < i t e m > < M e a s u r e N a m e > S u b c a t   p c t   o f   C a t   S a l e s < / M e a s u r e N a m e > < D i s p l a y N a m e > S u b c a t   p c t   o f   C a t   S a l e s < / D i s p l a y N a m e > < V i s i b l e > F a l s e < / V i s i b l e > < / i t e m > < i t e m > < M e a s u r e N a m e > S a l e s   t o   M a r r i e d   C o u p l e s < / M e a s u r e N a m e > < D i s p l a y N a m e > S a l e s   t o   M a r r i e d   C o u p l e s < / D i s p l a y N a m e > < V i s i b l e > F a l s e < / V i s i b l e > < / i t e m > < i t e m > < M e a s u r e N a m e > S a l e s   t o   P a r e n t s   A d j   f o r   C a n a d a < / M e a s u r e N a m e > < D i s p l a y N a m e > S a l e s   t o   P a r e n t s   A d j   f o r   C a n a d a < / D i s p l a y N a m e > < V i s i b l e > F a l s e < / V i s i b l e > < / i t e m > < i t e m > < M e a s u r e N a m e > D i f f e r e n t   N u m b e r   p e r   C o u n t r y < / M e a s u r e N a m e > < D i s p l a y N a m e > D i f f e r e n t   N u m b e r   p e r   C o u n t r y < / D i s p l a y N a m e > < V i s i b l e > F a l s e < / V i s i b l e > < / i t e m > < i t e m > < M e a s u r e N a m e > P c t   S a l e s   G r o w t h   Y O Y   u s i n g   D I V I D E < / M e a s u r e N a m e > < D i s p l a y N a m e > P c t   S a l e s   G r o w t h   Y O Y   u s i n g   D I V I D E < / D i s p l a y N a m e > < V i s i b l e > F a l s e < / V i s i b l e > < / i t e m > < i t e m > < M e a s u r e N a m e > C o l o r   V a l u e s < / M e a s u r e N a m e > < D i s p l a y N a m e > C o l o r   V a l u e s 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43.xml>��< ? x m l   v e r s i o n = " 1 . 0 "   e n c o d i n g = " U T F - 1 6 " ? > < G e m i n i   x m l n s = " h t t p : / / g e m i n i / p i v o t c u s t o m i z a t i o n / T a b l e X M L _ P r o d S u b C a t e g o r i e s " > < C u s t o m C o n t e n t > < ! [ C D A T A [ < T a b l e W i d g e t G r i d S e r i a l i z a t i o n   x m l n s : x s i = " h t t p : / / w w w . w 3 . o r g / 2 0 0 1 / X M L S c h e m a - i n s t a n c e "   x m l n s : x s d = " h t t p : / / w w w . w 3 . o r g / 2 0 0 1 / X M L S c h e m a " > < C o l u m n S u g g e s t e d T y p e > < i t e m > < k e y > < s t r i n g > S u b C a t < / s t r i n g > < / k e y > < v a l u e > < s t r i n g > W C h a r < / s t r i n g > < / v a l u e > < / i t e m > < / C o l u m n S u g g e s t e d T y p e > < C o l u m n F o r m a t > < i t e m > < k e y > < s t r i n g > A d d   C o l u m n < / s t r i n g > < / k e y > < v a l u e > < s t r i n g > T e x t < / s t r i n g > < / v a l u e > < / i t e m > < i t e m > < k e y > < s t r i n g > S u b C a t < / s t r i n g > < / k e y > < v a l u e > < s t r i n g > T e x t < / s t r i n g > < / v a l u e > < / i t e m > < / C o l u m n F o r m a t > < C o l u m n A c c u r a c y > < i t e m > < k e y > < s t r i n g > A d d   C o l u m n < / s t r i n g > < / k e y > < v a l u e > < i n t > 0 < / i n t > < / v a l u e > < / i t e m > < i t e m > < k e y > < s t r i n g > S u b C a t < / s t r i n g > < / k e y > < v a l u e > < i n t > 0 < / i n t > < / v a l u e > < / i t e m > < / C o l u m n A c c u r a c y > < C o l u m n C u r r e n c y S y m b o l > < i t e m > < k e y > < s t r i n g > A d d   C o l u m n < / s t r i n g > < / k e y > < v a l u e > < s t r i n g > $ < / s t r i n g > < / v a l u e > < / i t e m > < i t e m > < k e y > < s t r i n g > S u b C a t < / s t r i n g > < / k e y > < v a l u e > < s t r i n g > $ < / s t r i n g > < / v a l u e > < / i t e m > < / C o l u m n C u r r e n c y S y m b o l > < C o l u m n P o s i t i v e P a t t e r n > < i t e m > < k e y > < s t r i n g > A d d   C o l u m n < / s t r i n g > < / k e y > < v a l u e > < i n t > 0 < / i n t > < / v a l u e > < / i t e m > < i t e m > < k e y > < s t r i n g > S u b C a t < / s t r i n g > < / k e y > < v a l u e > < i n t > 0 < / i n t > < / v a l u e > < / i t e m > < / C o l u m n P o s i t i v e P a t t e r n > < C o l u m n N e g a t i v e P a t t e r n > < i t e m > < k e y > < s t r i n g > A d d   C o l u m n < / s t r i n g > < / k e y > < v a l u e > < i n t > 0 < / i n t > < / v a l u e > < / i t e m > < i t e m > < k e y > < s t r i n g > S u b C a t < / s t r i n g > < / k e y > < v a l u e > < i n t > 0 < / i n t > < / v a l u e > < / i t e m > < / C o l u m n N e g a t i v e P a t t e r n > < C o l u m n W i d t h s > < i t e m > < k e y > < s t r i n g > A d d   C o l u m n < / s t r i n g > < / k e y > < v a l u e > < i n t > 1 1 3 < / i n t > < / v a l u e > < / i t e m > < i t e m > < k e y > < s t r i n g > S u b C a t < / s t r i n g > < / k e y > < v a l u e > < i n t > 9 0 < / i n t > < / v a l u e > < / i t e m > < / C o l u m n W i d t h s > < C o l u m n D i s p l a y I n d e x > < i t e m > < k e y > < s t r i n g > A d d   C o l u m n < / s t r i n g > < / k e y > < v a l u e > < i n t > 1 < / i n t > < / v a l u e > < / i t e m > < i t e m > < k e y > < s t r i n g > S u b C a t < / s t r i n g > < / k e y > < v a l u e > < i n t > 0 < / i n t > < / v a l u e > < / i t e m > < / C o l u m n D i s p l a y I n d e x > < C o l u m n F r o z e n   / > < C o l u m n H i d d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44.xml>��< ? x m l   v e r s i o n = " 1 . 0 "   e n c o d i n g = " U T F - 1 6 " ? > < G e m i n i   x m l n s = " h t t p : / / g e m i n i / p i v o t c u s t o m i z a t i o n / a 8 b 2 6 a e d - 3 6 2 6 - 4 0 d f - 8 0 b 0 - a 7 8 3 2 7 b 8 5 d d 8 " > < C u s t o m C o n t e n t > < ! [ C D A T A [ < ? x m l   v e r s i o n = " 1 . 0 "   e n c o d i n g = " u t f - 1 6 " ? > < S e t t i n g s > < C a l c u l a t e d F i e l d s > < i t e m > < M e a s u r e N a m e > T o t a l   S a l e s < / M e a s u r e N a m e > < D i s p l a y N a m e > T o t a l   S a l e s < / D i s p l a y N a m e > < V i s i b l e > F a l s e < / V i s i b l e > < / i t e m > < i t e m > < M e a s u r e N a m e > P r o f i t < / M e a s u r e N a m e > < D i s p l a y N a m e > P r o f i t < / D i s p l a y N a m e > < V i s i b l e > F a l s e < / V i s i b l e > < / i t e m > < i t e m > < M e a s u r e N a m e > P r o f i t   P c t < / M e a s u r e N a m e > < D i s p l a y N a m e > P r o f i t   P c t < / D i s p l a y N a m e > < V i s i b l e > F a l s e < / V i s i b l e > < / i t e m > < i t e m > < M e a s u r e N a m e > D a y s   S e l l i n g < / M e a s u r e N a m e > < D i s p l a y N a m e > D a y s   S e l l i n g < / D i s p l a y N a m e > < V i s i b l e > F a l s e < / V i s i b l e > < / i t e m > < i t e m > < M e a s u r e N a m e > T r a n s a c t i o n s < / M e a s u r e N a m e > < D i s p l a y N a m e > T r a n s a c t i o n s < / D i s p l a y N a m e > < V i s i b l e > F a l s e < / V i s i b l e > < / i t e m > < i t e m > < M e a s u r e N a m e > S a l e s   p e r   T r a n s a c t i o n < / M e a s u r e N a m e > < D i s p l a y N a m e > S a l e s   p e r   T r a n s a c t i o n < / D i s p l a y N a m e > < V i s i b l e > F a l s e < / V i s i b l e > < / i t e m > < i t e m > < M e a s u r e N a m e > S a l e s   p e r   D a y < / M e a s u r e N a m e > < D i s p l a y N a m e > S a l e s   p e r   D a y < / D i s p l a y N a m e > < V i s i b l e > F a l s e < / V i s i b l e > < / i t e m > < i t e m > < M e a s u r e N a m e > 2 0 0 2   S a l e s < / M e a s u r e N a m e > < D i s p l a y N a m e > 2 0 0 2   S a l e s < / D i s p l a y N a m e > < V i s i b l e > F a l s e < / V i s i b l e > < / i t e m > < i t e m > < M e a s u r e N a m e > A c t i v e   C u s t o m e r s < / M e a s u r e N a m e > < D i s p l a y N a m e > A c t i v e   C u s t o m e r s < / D i s p l a y N a m e > < V i s i b l e > F a l s e < / V i s i b l e > < / i t e m > < i t e m > < M e a s u r e N a m e > C u s t o m e r   G r o w t h   S i n c e   2 0 0 1 < / M e a s u r e N a m e > < D i s p l a y N a m e > C u s t o m e r   G r o w t h   S i n c e   2 0 0 1 < / D i s p l a y N a m e > < V i s i b l e > F a l s e < / V i s i b l e > < / i t e m > < i t e m > < M e a s u r e N a m e > 2 0 0 1   C u s t o m e r s < / M e a s u r e N a m e > < D i s p l a y N a m e > 2 0 0 1   C u s t o m e r s < / D i s p l a y N a m e > < V i s i b l e > F a l s e < / V i s i b l e > < / i t e m > < i t e m > < M e a s u r e N a m e > N o r m a l   S a l e s < / M e a s u r e N a m e > < D i s p l a y N a m e > N o r m a l   S a l e s < / D i s p l a y N a m e > < V i s i b l e > F a l s e < / V i s i b l e > < / i t e m > < i t e m > < M e a s u r e N a m e > P r o m o   S a l e s < / M e a s u r e N a m e > < D i s p l a y N a m e > P r o m o   S a l e s < / D i s p l a y N a m e > < V i s i b l e > F a l s e < / V i s i b l e > < / i t e m > < i t e m > < M e a s u r e N a m e > R e f u n d s < / M e a s u r e N a m e > < D i s p l a y N a m e > R e f u n d s < / D i s p l a y N a m e > < V i s i b l e > F a l s e < / V i s i b l e > < / i t e m > < i t e m > < M e a s u r e N a m e > N e t   S a l e s < / M e a s u r e N a m e > < D i s p l a y N a m e > N e t   S a l e s < / D i s p l a y N a m e > < V i s i b l e > F a l s e < / V i s i b l e > < / i t e m > < i t e m > < M e a s u r e N a m e > P c t   S a l e s   o n   P r o m o < / M e a s u r e N a m e > < D i s p l a y N a m e > P c t   S a l e s   o n   P r o m o < / D i s p l a y N a m e > < V i s i b l e > F a l s e < / V i s i b l e > < / i t e m > < i t e m > < M e a s u r e N a m e > A l l   M o n t h   N e t   S a l e s < / M e a s u r e N a m e > < D i s p l a y N a m e > A l l   M o n t h   N e t   S a l e s < / D i s p l a y N a m e > < V i s i b l e > F a l s e < / V i s i b l e > < / i t e m > < i t e m > < M e a s u r e N a m e > P c t   o f   A l l   M o n t h   N e t   S a l e s < / M e a s u r e N a m e > < D i s p l a y N a m e > P c t   o f   A l l   M o n t h   N e t   S a l e s < / D i s p l a y N a m e > < V i s i b l e > F a l s e < / V i s i b l e > < / i t e m > < i t e m > < M e a s u r e N a m e > N e t   S a l e s   -   A l l   P r o d u c t s < / M e a s u r e N a m e > < D i s p l a y N a m e > N e t   S a l e s   -   A l l   P r o d u c t s < / D i s p l a y N a m e > < V i s i b l e > F a l s e < / V i s i b l e > < / i t e m > < i t e m > < M e a s u r e N a m e > S e l e c t e d   P r o d u c t s   P c t < / M e a s u r e N a m e > < D i s p l a y N a m e > S e l e c t e d   P r o d u c t s   P c t < / D i s p l a y N a m e > < V i s i b l e > F a l s e < / V i s i b l e > < / i t e m > < i t e m > < M e a s u r e N a m e > N e t   S a l e s   f o r   A l l   S e l e c t e d   M o n t h s < / M e a s u r e N a m e > < D i s p l a y N a m e > N e t   S a l e s   f o r   A l l   S e l e c t e d   M o n t h s < / D i s p l a y N a m e > < V i s i b l e > F a l s e < / V i s i b l e > < / i t e m > < i t e m > < M e a s u r e N a m e > P c t   o f   A l l   S e l e c t e d   M o n t h s   N e t   S a l e s < / M e a s u r e N a m e > < D i s p l a y N a m e > P c t   o f   A l l   S e l e c t e d   M o n t h s   N e t   S a l e s < / D i s p l a y N a m e > < V i s i b l e > F a l s e < / V i s i b l e > < / i t e m > < i t e m > < M e a s u r e N a m e > A l l   v s   R e l a t i o n s h i p   T e s t < / M e a s u r e N a m e > < D i s p l a y N a m e > A l l   v s   R e l a t i o n s h i p   T e s t < / D i s p l a y N a m e > < V i s i b l e > F a l s e < / V i s i b l e > < / i t e m > < i t e m > < M e a s u r e N a m e > S a l e s   t o   P a r e n t s < / M e a s u r e N a m e > < D i s p l a y N a m e > S a l e s   t o   P a r e n t s < / D i s p l a y N a m e > < V i s i b l e > F a l s e < / V i s i b l e > < / i t e m > < i t e m > < M e a s u r e N a m e > E U R U S D < / M e a s u r e N a m e > < D i s p l a y N a m e > E U R U S D < / D i s p l a y N a m e > < V i s i b l e > F a l s e < / V i s i b l e > < / i t e m > < i t e m > < M e a s u r e N a m e > N e t   S a l e s   -   E U R < / M e a s u r e N a m e > < D i s p l a y N a m e > N e t   S a l e s   -   E U R < / D i s p l a y N a m e > < V i s i b l e > F a l s e < / V i s i b l e > < / i t e m > < i t e m > < M e a s u r e N a m e > M i n L i s t T h r e s h o l d < / M e a s u r e N a m e > < D i s p l a y N a m e > M i n L i s t T h r e s h o l d < / D i s p l a y N a m e > < V i s i b l e > F a l s e < / V i s i b l e > < / i t e m > < i t e m > < M e a s u r e N a m e > P r o d u c t   S a l e s   A b o v e   S e l e c t e d   L i s t   P r i c e < / M e a s u r e N a m e > < D i s p l a y N a m e > P r o d u c t   S a l e s   A b o v e   S e l e c t e d   L i s t   P r i c e < / D i s p l a y N a m e > < V i s i b l e > F a l s e < / V i s i b l e > < / i t e m > < i t e m > < M e a s u r e N a m e > P r o d u c t   C o u n t < / M e a s u r e N a m e > < D i s p l a y N a m e > P r o d u c t   C o u n t < / D i s p l a y N a m e > < V i s i b l e > F a l s e < / V i s i b l e > < / i t e m > < i t e m > < M e a s u r e N a m e > P r o d u c t s   A b o v e   S e l e c t e d   L i s t   P r i c e < / M e a s u r e N a m e > < D i s p l a y N a m e > P r o d u c t s   A b o v e   S e l e c t e d   L i s t   P r i c e < / D i s p l a y N a m e > < V i s i b l e > F a l s e < / V i s i b l e > < / i t e m > < i t e m > < M e a s u r e N a m e > P r i c e T i e r M i n < / M e a s u r e N a m e > < D i s p l a y N a m e > P r i c e T i e r M i n < / D i s p l a y N a m e > < V i s i b l e > F a l s e < / V i s i b l e > < / i t e m > < i t e m > < M e a s u r e N a m e > P r i c e T i e r M a x < / M e a s u r e N a m e > < D i s p l a y N a m e > P r i c e T i e r M a x < / D i s p l a y N a m e > < V i s i b l e > F a l s e < / V i s i b l e > < / i t e m > < i t e m > < M e a s u r e N a m e > P r o d u c t   C o u n t   M i n M a x T i e r < / M e a s u r e N a m e > < D i s p l a y N a m e > P r o d u c t   C o u n t   M i n M a x T i e r < / D i s p l a y N a m e > < V i s i b l e > F a l s e < / V i s i b l e > < / i t e m > < i t e m > < M e a s u r e N a m e > T o t a l   S a l e s   M i n M a x T i e r < / M e a s u r e N a m e > < D i s p l a y N a m e > T o t a l   S a l e s   M i n M a x T i e r < / D i s p l a y N a m e > < V i s i b l e > F a l s e < / V i s i b l e > < / i t e m > < i t e m > < M e a s u r e N a m e > T o t a l   S a l e s   Y T D < / M e a s u r e N a m e > < D i s p l a y N a m e > T o t a l   S a l e s   Y T D < / D i s p l a y N a m e > < V i s i b l e > F a l s e < / V i s i b l e > < / i t e m > < i t e m > < M e a s u r e N a m e > T o t a l   S a l e s   F i s c a l   Y T D < / M e a s u r e N a m e > < D i s p l a y N a m e > T o t a l   S a l e s   F i s c a l   Y T D < / D i s p l a y N a m e > < V i s i b l e > F a l s e < / V i s i b l e > < / i t e m > < i t e m > < M e a s u r e N a m e > F I R S T D A T E   E x a m p l e < / M e a s u r e N a m e > < D i s p l a y N a m e > F I R S T D A T E   E x a m p l e < / D i s p l a y N a m e > < V i s i b l e > F a l s e < / V i s i b l e > < / i t e m > < i t e m > < M e a s u r e N a m e > L A S T D A T E   E x a m p l e < / M e a s u r e N a m e > < D i s p l a y N a m e > L A S T D A T E   E x a m p l e < / D i s p l a y N a m e > < V i s i b l e > F a l s e < / V i s i b l e > < / i t e m > < i t e m > < M e a s u r e N a m e > T o t a l   S a l e s   S A M E P E R I O D L A S T Y E A R < / M e a s u r e N a m e > < D i s p l a y N a m e > T o t a l   S a l e s   S A M E P E R I O D L A S T Y E A R < / D i s p l a y N a m e > < V i s i b l e > F a l s e < / V i s i b l e > < / i t e m > < i t e m > < M e a s u r e N a m e > T o t a l   S a l e s   D A T E A D D   1   Y e a r   B a c k < / M e a s u r e N a m e > < D i s p l a y N a m e > T o t a l   S a l e s   D A T E A D D   1   Y e a r   B a c k < / D i s p l a y N a m e > < V i s i b l e > F a l s e < / V i s i b l e > < / i t e m > < i t e m > < M e a s u r e N a m e > T o t a l   S a l e s   D A T E A D D   b a c k   1   M o n t h < / M e a s u r e N a m e > < D i s p l a y N a m e > T o t a l   S a l e s   D A T E A D D   b a c k   1   M o n t h < / D i s p l a y N a m e > < V i s i b l e > F a l s e < / V i s i b l e > < / i t e m > < i t e m > < M e a s u r e N a m e > N u m b e r   o f   D a y s < / M e a s u r e N a m e > < D i s p l a y N a m e > N u m b e r   o f   D a y s < / D i s p l a y N a m e > < V i s i b l e > F a l s e < / V i s i b l e > < / i t e m > < i t e m > < M e a s u r e N a m e > T o t a l   S a l e s   P A R A L L E L P E R I O D   B a c k   1   Y e a r < / M e a s u r e N a m e > < D i s p l a y N a m e > T o t a l   S a l e s   P A R A L L E L P E R I O D   B a c k   1   Y e a r < / D i s p l a y N a m e > < V i s i b l e > F a l s e < / V i s i b l e > < / i t e m > < i t e m > < M e a s u r e N a m e > E N D O F M O N T H   M e a s u r e < / M e a s u r e N a m e > < D i s p l a y N a m e > E N D O F M O N T H   M e a s u r e < / D i s p l a y N a m e > < V i s i b l e > F a l s e < / V i s i b l e > < / i t e m > < i t e m > < M e a s u r e N a m e > T o t a l   S a l e s   N E X T M O N T H < / M e a s u r e N a m e > < D i s p l a y N a m e > T o t a l   S a l e s   N E X T M O N T H < / D i s p l a y N a m e > < V i s i b l e > F a l s e < / V i s i b l e > < / i t e m > < i t e m > < M e a s u r e N a m e > P c t   S a l e s   G r o w t h   Y O Y < / M e a s u r e N a m e > < D i s p l a y N a m e > P c t   S a l e s   G r o w t h   Y O Y < / D i s p l a y N a m e > < V i s i b l e > F a l s e < / V i s i b l e > < / i t e m > < i t e m > < M e a s u r e N a m e > T o t a l   S a l e s   C L O S I N G B A L A N C E M O N T H < / M e a s u r e N a m e > < D i s p l a y N a m e > T o t a l   S a l e s   C L O S I N G B A L A N C E M O N T H < / D i s p l a y N a m e > < V i s i b l e > F a l s e < / V i s i b l e > < / i t e m > < i t e m > < M e a s u r e N a m e > T o t a l   S a l e s   F i r s t   H a l f   2 0 0 3 < / M e a s u r e N a m e > < D i s p l a y N a m e > T o t a l   S a l e s   F i r s t   H a l f   2 0 0 3 < / D i s p l a y N a m e > < V i s i b l e > F a l s e < / V i s i b l e > < / i t e m > < i t e m > < M e a s u r e N a m e > T o t a l   S a l e s   L i f e   t o   D a t e < / M e a s u r e N a m e > < D i s p l a y N a m e > T o t a l   S a l e s   L i f e   t o   D a t e < / D i s p l a y N a m e > < V i s i b l e > F a l s e < / V i s i b l e > < / i t e m > < i t e m > < M e a s u r e N a m e > S u b c a t   p c t   o f   C a t   S a l e s < / M e a s u r e N a m e > < D i s p l a y N a m e > S u b c a t   p c t   o f   C a t   S a l e s < / D i s p l a y N a m e > < V i s i b l e > F a l s e < / V i s i b l e > < / i t e m > < i t e m > < M e a s u r e N a m e > S a l e s   t o   M a r r i e d   C o u p l e s < / M e a s u r e N a m e > < D i s p l a y N a m e > S a l e s   t o   M a r r i e d   C o u p l e s < / D i s p l a y N a m e > < V i s i b l e > F a l s e < / V i s i b l e > < / i t e m > < i t e m > < M e a s u r e N a m e > S a l e s   t o   P a r e n t s   A d j   f o r   C a n a d a < / M e a s u r e N a m e > < D i s p l a y N a m e > S a l e s   t o   P a r e n t s   A d j   f o r   C a n a d a < / D i s p l a y N a m e > < V i s i b l e > F a l s e < / V i s i b l e > < / i t e m > < i t e m > < M e a s u r e N a m e > D i f f e r e n t   N u m b e r   p e r   C o u n t r y < / M e a s u r e N a m e > < D i s p l a y N a m e > D i f f e r e n t   N u m b e r   p e r   C o u n t r y < / D i s p l a y N a m e > < V i s i b l e > F a l s e < / V i s i b l e > < / i t e m > < i t e m > < M e a s u r e N a m e > P c t   S a l e s   G r o w t h   Y O Y   u s i n g   D I V I D E < / M e a s u r e N a m e > < D i s p l a y N a m e > P c t   S a l e s   G r o w t h   Y O Y   u s i n g   D I V I D E < / D i s p l a y N a m e > < V i s i b l e > F a l s e < / V i s i b l e > < / i t e m > < i t e m > < M e a s u r e N a m e > C o l o r   V a l u e s < / M e a s u r e N a m e > < D i s p l a y N a m e > C o l o r   V a l u e s 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45.xml>��< ? x m l   v e r s i o n = " 1 . 0 "   e n c o d i n g = " U T F - 1 6 " ? > < G e m i n i   x m l n s = " h t t p : / / g e m i n i / p i v o t c u s t o m i z a t i o n / T a b l e X M L _ f 6 0 b f 6 b 9 - d 8 b c - 4 2 8 9 - 8 2 7 a - d 0 4 7 f 1 8 9 e 1 6 8 " > < C u s t o m C o n t e n t > < ! [ C D A T A [ < T a b l e W i d g e t G r i d S e r i a l i z a t i o n   x m l n s : x s i = " h t t p : / / w w w . w 3 . o r g / 2 0 0 1 / X M L S c h e m a - i n s t a n c e "   x m l n s : x s d = " h t t p : / / w w w . w 3 . o r g / 2 0 0 1 / X M L S c h e m a " > < C o l u m n S u g g e s t e d T y p e   / > < C o l u m n F o r m a t > < i t e m > < k e y > < s t r i n g > D a y N u m b e r O f W e e k < / s t r i n g > < / k e y > < v a l u e > < s t r i n g > G e n e r a l < / s t r i n g > < / v a l u e > < / i t e m > < i t e m > < k e y > < s t r i n g > E n g l i s h D a y N a m e O f W e e k < / s t r i n g > < / k e y > < v a l u e > < s t r i n g > T e x t < / s t r i n g > < / v a l u e > < / i t e m > < i t e m > < k e y > < s t r i n g > D a y N u m b e r O f M o n t h < / s t r i n g > < / k e y > < v a l u e > < s t r i n g > G e n e r a l < / s t r i n g > < / v a l u e > < / i t e m > < i t e m > < k e y > < s t r i n g > D a y N u m b e r O f Y e a r < / s t r i n g > < / k e y > < v a l u e > < s t r i n g > G e n e r a l < / s t r i n g > < / v a l u e > < / i t e m > < i t e m > < k e y > < s t r i n g > W e e k N u m b e r O f Y e a r < / s t r i n g > < / k e y > < v a l u e > < s t r i n g > G e n e r a l < / s t r i n g > < / v a l u e > < / i t e m > < i t e m > < k e y > < s t r i n g > E n g l i s h M o n t h N a m e < / s t r i n g > < / k e y > < v a l u e > < s t r i n g > T e x t < / s t r i n g > < / v a l u e > < / i t e m > < i t e m > < k e y > < s t r i n g > M o n t h N u m b e r O f Y e a r < / s t r i n g > < / k e y > < v a l u e > < s t r i n g > G e n e r a l < / s t r i n g > < / v a l u e > < / i t e m > < i t e m > < k e y > < s t r i n g > C a l e n d a r Q u a r t e r < / s t r i n g > < / k e y > < v a l u e > < s t r i n g > G e n e r a l < / s t r i n g > < / v a l u e > < / i t e m > < i t e m > < k e y > < s t r i n g > C a l e n d a r Y e a r < / s t r i n g > < / k e y > < v a l u e > < s t r i n g > G e n e r a l < / s t r i n g > < / v a l u e > < / i t e m > < i t e m > < k e y > < s t r i n g > C a l e n d a r S e m e s t e r < / s t r i n g > < / k e y > < v a l u e > < s t r i n g > G e n e r a l < / s t r i n g > < / v a l u e > < / i t e m > < i t e m > < k e y > < s t r i n g > F i s c a l Q u a r t e r < / s t r i n g > < / k e y > < v a l u e > < s t r i n g > G e n e r a l < / s t r i n g > < / v a l u e > < / i t e m > < i t e m > < k e y > < s t r i n g > F i s c a l Y e a r < / s t r i n g > < / k e y > < v a l u e > < s t r i n g > G e n e r a l < / s t r i n g > < / v a l u e > < / i t e m > < i t e m > < k e y > < s t r i n g > F i s c a l S e m e s t e r < / s t r i n g > < / k e y > < v a l u e > < s t r i n g > G e n e r a l < / s t r i n g > < / v a l u e > < / i t e m > < i t e m > < k e y > < s t r i n g > A d d   C o l u m n < / s t r i n g > < / k e y > < v a l u e > < s t r i n g > T e x t < / s t r i n g > < / v a l u e > < / i t e m > < i t e m > < k e y > < s t r i n g > D a t e < / s t r i n g > < / k e y > < v a l u e > < s t r i n g > D a t e S h o r t D a t e P a t t e r n < / s t r i n g > < / v a l u e > < / i t e m > < i t e m > < k e y > < s t r i n g > P e r i o d I D < / s t r i n g > < / k e y > < v a l u e > < s t r i n g > G e n e r a l < / s t r i n g > < / v a l u e > < / i t e m > < / C o l u m n F o r m a t > < C o l u m n A c c u r a c y > < i t e m > < k e y > < s t r i n g > D a y N u m b e r O f W e e k < / s t r i n g > < / k e y > < v a l u e > < i n t > 0 < / i n t > < / v a l u e > < / i t e m > < i t e m > < k e y > < s t r i n g > E n g l i s h D a y N a m e O f W e e k < / s t r i n g > < / k e y > < v a l u e > < i n t > 0 < / i n t > < / v a l u e > < / i t e m > < i t e m > < k e y > < s t r i n g > D a y N u m b e r O f M o n t h < / s t r i n g > < / k e y > < v a l u e > < i n t > 0 < / i n t > < / v a l u e > < / i t e m > < i t e m > < k e y > < s t r i n g > D a y N u m b e r O f Y e a r < / s t r i n g > < / k e y > < v a l u e > < i n t > 0 < / i n t > < / v a l u e > < / i t e m > < i t e m > < k e y > < s t r i n g > W e e k N u m b e r O f Y e a r < / s t r i n g > < / k e y > < v a l u e > < i n t > 0 < / i n t > < / v a l u e > < / i t e m > < i t e m > < k e y > < s t r i n g > E n g l i s h M o n t h N a m e < / s t r i n g > < / k e y > < v a l u e > < i n t > 0 < / i n t > < / v a l u e > < / i t e m > < i t e m > < k e y > < s t r i n g > M o n t h N u m b e r O f Y e a r < / s t r i n g > < / k e y > < v a l u e > < i n t > 0 < / i n t > < / v a l u e > < / i t e m > < i t e m > < k e y > < s t r i n g > C a l e n d a r Q u a r t e r < / s t r i n g > < / k e y > < v a l u e > < i n t > 0 < / i n t > < / v a l u e > < / i t e m > < i t e m > < k e y > < s t r i n g > C a l e n d a r Y e a r < / s t r i n g > < / k e y > < v a l u e > < i n t > 0 < / i n t > < / v a l u e > < / i t e m > < i t e m > < k e y > < s t r i n g > C a l e n d a r S e m e s t e r < / s t r i n g > < / k e y > < v a l u e > < i n t > 0 < / i n t > < / v a l u e > < / i t e m > < i t e m > < k e y > < s t r i n g > F i s c a l Q u a r t e r < / s t r i n g > < / k e y > < v a l u e > < i n t > 0 < / i n t > < / v a l u e > < / i t e m > < i t e m > < k e y > < s t r i n g > F i s c a l Y e a r < / s t r i n g > < / k e y > < v a l u e > < i n t > 0 < / i n t > < / v a l u e > < / i t e m > < i t e m > < k e y > < s t r i n g > F i s c a l S e m e s t e r < / s t r i n g > < / k e y > < v a l u e > < i n t > 0 < / i n t > < / v a l u e > < / i t e m > < i t e m > < k e y > < s t r i n g > A d d   C o l u m n < / s t r i n g > < / k e y > < v a l u e > < i n t > 0 < / i n t > < / v a l u e > < / i t e m > < i t e m > < k e y > < s t r i n g > D a t e < / s t r i n g > < / k e y > < v a l u e > < i n t > 0 < / i n t > < / v a l u e > < / i t e m > < i t e m > < k e y > < s t r i n g > P e r i o d I D < / s t r i n g > < / k e y > < v a l u e > < i n t > 0 < / i n t > < / v a l u e > < / i t e m > < / C o l u m n A c c u r a c y > < C o l u m n C u r r e n c y S y m b o l > < i t e m > < k e y > < s t r i n g > D a y N u m b e r O f W e e k < / s t r i n g > < / k e y > < v a l u e > < s t r i n g > $ < / s t r i n g > < / v a l u e > < / i t e m > < i t e m > < k e y > < s t r i n g > E n g l i s h D a y N a m e O f W e e k < / s t r i n g > < / k e y > < v a l u e > < s t r i n g > $ < / s t r i n g > < / v a l u e > < / i t e m > < i t e m > < k e y > < s t r i n g > D a y N u m b e r O f M o n t h < / s t r i n g > < / k e y > < v a l u e > < s t r i n g > $ < / s t r i n g > < / v a l u e > < / i t e m > < i t e m > < k e y > < s t r i n g > D a y N u m b e r O f Y e a r < / s t r i n g > < / k e y > < v a l u e > < s t r i n g > $ < / s t r i n g > < / v a l u e > < / i t e m > < i t e m > < k e y > < s t r i n g > W e e k N u m b e r O f Y e a r < / s t r i n g > < / k e y > < v a l u e > < s t r i n g > $ < / s t r i n g > < / v a l u e > < / i t e m > < i t e m > < k e y > < s t r i n g > E n g l i s h M o n t h N a m e < / s t r i n g > < / k e y > < v a l u e > < s t r i n g > $ < / s t r i n g > < / v a l u e > < / i t e m > < i t e m > < k e y > < s t r i n g > M o n t h N u m b e r O f Y e a r < / s t r i n g > < / k e y > < v a l u e > < s t r i n g > $ < / s t r i n g > < / v a l u e > < / i t e m > < i t e m > < k e y > < s t r i n g > C a l e n d a r Q u a r t e r < / s t r i n g > < / k e y > < v a l u e > < s t r i n g > $ < / s t r i n g > < / v a l u e > < / i t e m > < i t e m > < k e y > < s t r i n g > C a l e n d a r Y e a r < / s t r i n g > < / k e y > < v a l u e > < s t r i n g > $ < / s t r i n g > < / v a l u e > < / i t e m > < i t e m > < k e y > < s t r i n g > C a l e n d a r S e m e s t e r < / s t r i n g > < / k e y > < v a l u e > < s t r i n g > $ < / s t r i n g > < / v a l u e > < / i t e m > < i t e m > < k e y > < s t r i n g > F i s c a l Q u a r t e r < / s t r i n g > < / k e y > < v a l u e > < s t r i n g > $ < / s t r i n g > < / v a l u e > < / i t e m > < i t e m > < k e y > < s t r i n g > F i s c a l Y e a r < / s t r i n g > < / k e y > < v a l u e > < s t r i n g > $ < / s t r i n g > < / v a l u e > < / i t e m > < i t e m > < k e y > < s t r i n g > F i s c a l S e m e s t e r < / s t r i n g > < / k e y > < v a l u e > < s t r i n g > $ < / s t r i n g > < / v a l u e > < / i t e m > < i t e m > < k e y > < s t r i n g > A d d   C o l u m n < / s t r i n g > < / k e y > < v a l u e > < s t r i n g > $ < / s t r i n g > < / v a l u e > < / i t e m > < i t e m > < k e y > < s t r i n g > D a t e < / s t r i n g > < / k e y > < v a l u e > < s t r i n g > $ < / s t r i n g > < / v a l u e > < / i t e m > < i t e m > < k e y > < s t r i n g > P e r i o d I D < / s t r i n g > < / k e y > < v a l u e > < s t r i n g > $ < / s t r i n g > < / v a l u e > < / i t e m > < / C o l u m n C u r r e n c y S y m b o l > < C o l u m n P o s i t i v e P a t t e r n > < i t e m > < k e y > < s t r i n g > D a y N u m b e r O f W e e k < / s t r i n g > < / k e y > < v a l u e > < i n t > 0 < / i n t > < / v a l u e > < / i t e m > < i t e m > < k e y > < s t r i n g > E n g l i s h D a y N a m e O f W e e k < / s t r i n g > < / k e y > < v a l u e > < i n t > 0 < / i n t > < / v a l u e > < / i t e m > < i t e m > < k e y > < s t r i n g > D a y N u m b e r O f M o n t h < / s t r i n g > < / k e y > < v a l u e > < i n t > 0 < / i n t > < / v a l u e > < / i t e m > < i t e m > < k e y > < s t r i n g > D a y N u m b e r O f Y e a r < / s t r i n g > < / k e y > < v a l u e > < i n t > 0 < / i n t > < / v a l u e > < / i t e m > < i t e m > < k e y > < s t r i n g > W e e k N u m b e r O f Y e a r < / s t r i n g > < / k e y > < v a l u e > < i n t > 0 < / i n t > < / v a l u e > < / i t e m > < i t e m > < k e y > < s t r i n g > E n g l i s h M o n t h N a m e < / s t r i n g > < / k e y > < v a l u e > < i n t > 0 < / i n t > < / v a l u e > < / i t e m > < i t e m > < k e y > < s t r i n g > M o n t h N u m b e r O f Y e a r < / s t r i n g > < / k e y > < v a l u e > < i n t > 0 < / i n t > < / v a l u e > < / i t e m > < i t e m > < k e y > < s t r i n g > C a l e n d a r Q u a r t e r < / s t r i n g > < / k e y > < v a l u e > < i n t > 0 < / i n t > < / v a l u e > < / i t e m > < i t e m > < k e y > < s t r i n g > C a l e n d a r Y e a r < / s t r i n g > < / k e y > < v a l u e > < i n t > 0 < / i n t > < / v a l u e > < / i t e m > < i t e m > < k e y > < s t r i n g > C a l e n d a r S e m e s t e r < / s t r i n g > < / k e y > < v a l u e > < i n t > 0 < / i n t > < / v a l u e > < / i t e m > < i t e m > < k e y > < s t r i n g > F i s c a l Q u a r t e r < / s t r i n g > < / k e y > < v a l u e > < i n t > 0 < / i n t > < / v a l u e > < / i t e m > < i t e m > < k e y > < s t r i n g > F i s c a l Y e a r < / s t r i n g > < / k e y > < v a l u e > < i n t > 0 < / i n t > < / v a l u e > < / i t e m > < i t e m > < k e y > < s t r i n g > F i s c a l S e m e s t e r < / s t r i n g > < / k e y > < v a l u e > < i n t > 0 < / i n t > < / v a l u e > < / i t e m > < i t e m > < k e y > < s t r i n g > A d d   C o l u m n < / s t r i n g > < / k e y > < v a l u e > < i n t > 0 < / i n t > < / v a l u e > < / i t e m > < i t e m > < k e y > < s t r i n g > D a t e < / s t r i n g > < / k e y > < v a l u e > < i n t > 0 < / i n t > < / v a l u e > < / i t e m > < i t e m > < k e y > < s t r i n g > P e r i o d I D < / s t r i n g > < / k e y > < v a l u e > < i n t > 0 < / i n t > < / v a l u e > < / i t e m > < / C o l u m n P o s i t i v e P a t t e r n > < C o l u m n N e g a t i v e P a t t e r n > < i t e m > < k e y > < s t r i n g > D a y N u m b e r O f W e e k < / s t r i n g > < / k e y > < v a l u e > < i n t > 0 < / i n t > < / v a l u e > < / i t e m > < i t e m > < k e y > < s t r i n g > E n g l i s h D a y N a m e O f W e e k < / s t r i n g > < / k e y > < v a l u e > < i n t > 0 < / i n t > < / v a l u e > < / i t e m > < i t e m > < k e y > < s t r i n g > D a y N u m b e r O f M o n t h < / s t r i n g > < / k e y > < v a l u e > < i n t > 0 < / i n t > < / v a l u e > < / i t e m > < i t e m > < k e y > < s t r i n g > D a y N u m b e r O f Y e a r < / s t r i n g > < / k e y > < v a l u e > < i n t > 0 < / i n t > < / v a l u e > < / i t e m > < i t e m > < k e y > < s t r i n g > W e e k N u m b e r O f Y e a r < / s t r i n g > < / k e y > < v a l u e > < i n t > 0 < / i n t > < / v a l u e > < / i t e m > < i t e m > < k e y > < s t r i n g > E n g l i s h M o n t h N a m e < / s t r i n g > < / k e y > < v a l u e > < i n t > 0 < / i n t > < / v a l u e > < / i t e m > < i t e m > < k e y > < s t r i n g > M o n t h N u m b e r O f Y e a r < / s t r i n g > < / k e y > < v a l u e > < i n t > 0 < / i n t > < / v a l u e > < / i t e m > < i t e m > < k e y > < s t r i n g > C a l e n d a r Q u a r t e r < / s t r i n g > < / k e y > < v a l u e > < i n t > 0 < / i n t > < / v a l u e > < / i t e m > < i t e m > < k e y > < s t r i n g > C a l e n d a r Y e a r < / s t r i n g > < / k e y > < v a l u e > < i n t > 0 < / i n t > < / v a l u e > < / i t e m > < i t e m > < k e y > < s t r i n g > C a l e n d a r S e m e s t e r < / s t r i n g > < / k e y > < v a l u e > < i n t > 0 < / i n t > < / v a l u e > < / i t e m > < i t e m > < k e y > < s t r i n g > F i s c a l Q u a r t e r < / s t r i n g > < / k e y > < v a l u e > < i n t > 0 < / i n t > < / v a l u e > < / i t e m > < i t e m > < k e y > < s t r i n g > F i s c a l Y e a r < / s t r i n g > < / k e y > < v a l u e > < i n t > 0 < / i n t > < / v a l u e > < / i t e m > < i t e m > < k e y > < s t r i n g > F i s c a l S e m e s t e r < / s t r i n g > < / k e y > < v a l u e > < i n t > 0 < / i n t > < / v a l u e > < / i t e m > < i t e m > < k e y > < s t r i n g > A d d   C o l u m n < / s t r i n g > < / k e y > < v a l u e > < i n t > 0 < / i n t > < / v a l u e > < / i t e m > < i t e m > < k e y > < s t r i n g > D a t e < / s t r i n g > < / k e y > < v a l u e > < i n t > 0 < / i n t > < / v a l u e > < / i t e m > < i t e m > < k e y > < s t r i n g > P e r i o d I D < / s t r i n g > < / k e y > < v a l u e > < i n t > 0 < / i n t > < / v a l u e > < / i t e m > < / C o l u m n N e g a t i v e P a t t e r n > < C o l u m n W i d t h s > < i t e m > < k e y > < s t r i n g > D a y N u m b e r O f W e e k < / s t r i n g > < / k e y > < v a l u e > < i n t > 1 5 7 < / i n t > < / v a l u e > < / i t e m > < i t e m > < k e y > < s t r i n g > E n g l i s h D a y N a m e O f W e e k < / s t r i n g > < / k e y > < v a l u e > < i n t > 1 8 7 < / i n t > < / v a l u e > < / i t e m > < i t e m > < k e y > < s t r i n g > D a y N u m b e r O f M o n t h < / s t r i n g > < / k e y > < v a l u e > < i n t > 1 6 3 < / i n t > < / v a l u e > < / i t e m > < i t e m > < k e y > < s t r i n g > D a y N u m b e r O f Y e a r < / s t r i n g > < / k e y > < v a l u e > < i n t > 1 4 8 < / i n t > < / v a l u e > < / i t e m > < i t e m > < k e y > < s t r i n g > W e e k N u m b e r O f Y e a r < / s t r i n g > < / k e y > < v a l u e > < i n t > 1 6 0 < / i n t > < / v a l u e > < / i t e m > < i t e m > < k e y > < s t r i n g > E n g l i s h M o n t h N a m e < / s t r i n g > < / k e y > < v a l u e > < i n t > 1 5 5 < / i n t > < / v a l u e > < / i t e m > < i t e m > < k e y > < s t r i n g > M o n t h N u m b e r O f Y e a r < / s t r i n g > < / k e y > < v a l u e > < i n t > 1 6 6 < / i n t > < / v a l u e > < / i t e m > < i t e m > < k e y > < s t r i n g > C a l e n d a r Q u a r t e r < / s t r i n g > < / k e y > < v a l u e > < i n t > 1 3 6 < / i n t > < / v a l u e > < / i t e m > < i t e m > < k e y > < s t r i n g > C a l e n d a r Y e a r < / s t r i n g > < / k e y > < v a l u e > < i n t > 1 1 4 < / i n t > < / v a l u e > < / i t e m > < i t e m > < k e y > < s t r i n g > C a l e n d a r S e m e s t e r < / s t r i n g > < / k e y > < v a l u e > < i n t > 1 4 7 < / i n t > < / v a l u e > < / i t e m > < i t e m > < k e y > < s t r i n g > F i s c a l Q u a r t e r < / s t r i n g > < / k e y > < v a l u e > < i n t > 1 1 5 < / i n t > < / v a l u e > < / i t e m > < i t e m > < k e y > < s t r i n g > F i s c a l Y e a r < / s t r i n g > < / k e y > < v a l u e > < i n t > 9 3 < / i n t > < / v a l u e > < / i t e m > < i t e m > < k e y > < s t r i n g > F i s c a l S e m e s t e r < / s t r i n g > < / k e y > < v a l u e > < i n t > 1 2 6 < / i n t > < / v a l u e > < / i t e m > < i t e m > < k e y > < s t r i n g > A d d   C o l u m n < / s t r i n g > < / k e y > < v a l u e > < i n t > 1 1 3 < / i n t > < / v a l u e > < / i t e m > < i t e m > < k e y > < s t r i n g > D a t e < / s t r i n g > < / k e y > < v a l u e > < i n t > 1 6 7 < / i n t > < / v a l u e > < / i t e m > < i t e m > < k e y > < s t r i n g > P e r i o d I D < / s t r i n g > < / k e y > < v a l u e > < i n t > 1 5 3 < / i n t > < / v a l u e > < / i t e m > < / C o l u m n W i d t h s > < C o l u m n D i s p l a y I n d e x > < i t e m > < k e y > < s t r i n g > D a y N u m b e r O f W e e k < / s t r i n g > < / k e y > < v a l u e > < i n t > 1 < / i n t > < / v a l u e > < / i t e m > < i t e m > < k e y > < s t r i n g > E n g l i s h D a y N a m e O f W e e k < / s t r i n g > < / k e y > < v a l u e > < i n t > 2 < / i n t > < / v a l u e > < / i t e m > < i t e m > < k e y > < s t r i n g > D a y N u m b e r O f M o n t h < / s t r i n g > < / k e y > < v a l u e > < i n t > 3 < / i n t > < / v a l u e > < / i t e m > < i t e m > < k e y > < s t r i n g > D a y N u m b e r O f Y e a r < / s t r i n g > < / k e y > < v a l u e > < i n t > 4 < / i n t > < / v a l u e > < / i t e m > < i t e m > < k e y > < s t r i n g > W e e k N u m b e r O f Y e a r < / s t r i n g > < / k e y > < v a l u e > < i n t > 5 < / i n t > < / v a l u e > < / i t e m > < i t e m > < k e y > < s t r i n g > E n g l i s h M o n t h N a m e < / s t r i n g > < / k e y > < v a l u e > < i n t > 6 < / i n t > < / v a l u e > < / i t e m > < i t e m > < k e y > < s t r i n g > M o n t h N u m b e r O f Y e a r < / s t r i n g > < / k e y > < v a l u e > < i n t > 7 < / i n t > < / v a l u e > < / i t e m > < i t e m > < k e y > < s t r i n g > C a l e n d a r Q u a r t e r < / s t r i n g > < / k e y > < v a l u e > < i n t > 8 < / i n t > < / v a l u e > < / i t e m > < i t e m > < k e y > < s t r i n g > C a l e n d a r Y e a r < / s t r i n g > < / k e y > < v a l u e > < i n t > 9 < / i n t > < / v a l u e > < / i t e m > < i t e m > < k e y > < s t r i n g > C a l e n d a r S e m e s t e r < / s t r i n g > < / k e y > < v a l u e > < i n t > 1 0 < / i n t > < / v a l u e > < / i t e m > < i t e m > < k e y > < s t r i n g > F i s c a l Q u a r t e r < / s t r i n g > < / k e y > < v a l u e > < i n t > 1 1 < / i n t > < / v a l u e > < / i t e m > < i t e m > < k e y > < s t r i n g > F i s c a l Y e a r < / s t r i n g > < / k e y > < v a l u e > < i n t > 1 2 < / i n t > < / v a l u e > < / i t e m > < i t e m > < k e y > < s t r i n g > F i s c a l S e m e s t e r < / s t r i n g > < / k e y > < v a l u e > < i n t > 1 3 < / i n t > < / v a l u e > < / i t e m > < i t e m > < k e y > < s t r i n g > A d d   C o l u m n < / s t r i n g > < / k e y > < v a l u e > < i n t > 1 5 < / i n t > < / v a l u e > < / i t e m > < i t e m > < k e y > < s t r i n g > D a t e < / s t r i n g > < / k e y > < v a l u e > < i n t > 0 < / i n t > < / v a l u e > < / i t e m > < i t e m > < k e y > < s t r i n g > P e r i o d I D < / s t r i n g > < / k e y > < v a l u e > < i n t > 1 4 < / i n t > < / v a l u e > < / i t e m > < / C o l u m n D i s p l a y I n d e x > < C o l u m n F r o z e n   / > < C o l u m n H i d d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46.xml>��< ? x m l   v e r s i o n = " 1 . 0 "   e n c o d i n g = " U T F - 1 6 " ? > < G e m i n i   x m l n s = " h t t p : / / g e m i n i / p i v o t c u s t o m i z a t i o n / 3 6 d 7 6 4 6 c - 4 5 6 3 - 4 2 4 d - 9 d c 2 - c 1 5 4 0 3 a a 9 c 7 0 " > < C u s t o m C o n t e n t > < ! [ C D A T A [ < ? x m l   v e r s i o n = " 1 . 0 "   e n c o d i n g = " u t f - 1 6 " ? > < S e t t i n g s > < C a l c u l a t e d F i e l d s > < i t e m > < M e a s u r e N a m e > T o t a l   S a l e s < / M e a s u r e N a m e > < D i s p l a y N a m e > T o t a l   S a l e s < / D i s p l a y N a m e > < V i s i b l e > F a l s e < / V i s i b l e > < / i t e m > < i t e m > < M e a s u r e N a m e > P r o f i t < / M e a s u r e N a m e > < D i s p l a y N a m e > P r o f i t < / D i s p l a y N a m e > < V i s i b l e > F a l s e < / V i s i b l e > < / i t e m > < i t e m > < M e a s u r e N a m e > P r o f i t   P c t < / M e a s u r e N a m e > < D i s p l a y N a m e > P r o f i t   P c t < / D i s p l a y N a m e > < V i s i b l e > F a l s e < / V i s i b l e > < / i t e m > < i t e m > < M e a s u r e N a m e > D a y s   S e l l i n g < / M e a s u r e N a m e > < D i s p l a y N a m e > D a y s   S e l l i n g < / D i s p l a y N a m e > < V i s i b l e > F a l s e < / V i s i b l e > < / i t e m > < i t e m > < M e a s u r e N a m e > T r a n s a c t i o n s < / M e a s u r e N a m e > < D i s p l a y N a m e > T r a n s a c t i o n s < / D i s p l a y N a m e > < V i s i b l e > F a l s e < / V i s i b l e > < / i t e m > < i t e m > < M e a s u r e N a m e > S a l e s   p e r   T r a n s a c t i o n < / M e a s u r e N a m e > < D i s p l a y N a m e > S a l e s   p e r   T r a n s a c t i o n < / D i s p l a y N a m e > < V i s i b l e > F a l s e < / V i s i b l e > < / i t e m > < i t e m > < M e a s u r e N a m e > S a l e s   p e r   D a y < / M e a s u r e N a m e > < D i s p l a y N a m e > S a l e s   p e r   D a y < / D i s p l a y N a m e > < V i s i b l e > F a l s e < / V i s i b l e > < / i t e m > < i t e m > < M e a s u r e N a m e > 2 0 0 2   S a l e s < / M e a s u r e N a m e > < D i s p l a y N a m e > 2 0 0 2   S a l e s < / D i s p l a y N a m e > < V i s i b l e > F a l s e < / V i s i b l e > < / i t e m > < i t e m > < M e a s u r e N a m e > A c t i v e   C u s t o m e r s < / M e a s u r e N a m e > < D i s p l a y N a m e > A c t i v e   C u s t o m e r s < / D i s p l a y N a m e > < V i s i b l e > F a l s e < / V i s i b l e > < / i t e m > < i t e m > < M e a s u r e N a m e > C u s t o m e r   G r o w t h   S i n c e   2 0 0 1 < / M e a s u r e N a m e > < D i s p l a y N a m e > C u s t o m e r   G r o w t h   S i n c e   2 0 0 1 < / D i s p l a y N a m e > < V i s i b l e > F a l s e < / V i s i b l e > < / i t e m > < i t e m > < M e a s u r e N a m e > 2 0 0 1   C u s t o m e r s < / M e a s u r e N a m e > < D i s p l a y N a m e > 2 0 0 1   C u s t o m e r s < / D i s p l a y N a m e > < V i s i b l e > F a l s e < / V i s i b l e > < / i t e m > < i t e m > < M e a s u r e N a m e > N o r m a l   S a l e s < / M e a s u r e N a m e > < D i s p l a y N a m e > N o r m a l   S a l e s < / D i s p l a y N a m e > < V i s i b l e > F a l s e < / V i s i b l e > < / i t e m > < i t e m > < M e a s u r e N a m e > P r o m o   S a l e s < / M e a s u r e N a m e > < D i s p l a y N a m e > P r o m o   S a l e s < / D i s p l a y N a m e > < V i s i b l e > F a l s e < / V i s i b l e > < / i t e m > < i t e m > < M e a s u r e N a m e > R e f u n d s < / M e a s u r e N a m e > < D i s p l a y N a m e > R e f u n d s < / D i s p l a y N a m e > < V i s i b l e > F a l s e < / V i s i b l e > < / i t e m > < i t e m > < M e a s u r e N a m e > N e t   S a l e s < / M e a s u r e N a m e > < D i s p l a y N a m e > N e t   S a l e s < / D i s p l a y N a m e > < V i s i b l e > F a l s e < / V i s i b l e > < / i t e m > < i t e m > < M e a s u r e N a m e > P c t   S a l e s   o n   P r o m o < / M e a s u r e N a m e > < D i s p l a y N a m e > P c t   S a l e s   o n   P r o m o < / D i s p l a y N a m e > < V i s i b l e > F a l s e < / V i s i b l e > < / i t e m > < i t e m > < M e a s u r e N a m e > A l l   M o n t h   N e t   S a l e s < / M e a s u r e N a m e > < D i s p l a y N a m e > A l l   M o n t h   N e t   S a l e s < / D i s p l a y N a m e > < V i s i b l e > F a l s e < / V i s i b l e > < / i t e m > < i t e m > < M e a s u r e N a m e > P c t   o f   A l l   M o n t h   N e t   S a l e s < / M e a s u r e N a m e > < D i s p l a y N a m e > P c t   o f   A l l   M o n t h   N e t   S a l e s < / D i s p l a y N a m e > < V i s i b l e > F a l s e < / V i s i b l e > < / i t e m > < i t e m > < M e a s u r e N a m e > N e t   S a l e s   -   A l l   P r o d u c t s < / M e a s u r e N a m e > < D i s p l a y N a m e > N e t   S a l e s   -   A l l   P r o d u c t s < / D i s p l a y N a m e > < V i s i b l e > F a l s e < / V i s i b l e > < / i t e m > < i t e m > < M e a s u r e N a m e > S e l e c t e d   P r o d u c t s   P c t < / M e a s u r e N a m e > < D i s p l a y N a m e > S e l e c t e d   P r o d u c t s   P c t < / D i s p l a y N a m e > < V i s i b l e > F a l s e < / V i s i b l e > < / i t e m > < i t e m > < M e a s u r e N a m e > N e t   S a l e s   f o r   A l l   S e l e c t e d   M o n t h s < / M e a s u r e N a m e > < D i s p l a y N a m e > N e t   S a l e s   f o r   A l l   S e l e c t e d   M o n t h s < / D i s p l a y N a m e > < V i s i b l e > F a l s e < / V i s i b l e > < / i t e m > < i t e m > < M e a s u r e N a m e > P c t   o f   A l l   S e l e c t e d   M o n t h s   N e t   S a l e s < / M e a s u r e N a m e > < D i s p l a y N a m e > P c t   o f   A l l   S e l e c t e d   M o n t h s   N e t   S a l e s < / D i s p l a y N a m e > < V i s i b l e > F a l s e < / V i s i b l e > < / i t e m > < i t e m > < M e a s u r e N a m e > A l l   v s   R e l a t i o n s h i p   T e s t < / M e a s u r e N a m e > < D i s p l a y N a m e > A l l   v s   R e l a t i o n s h i p   T e s t < / D i s p l a y N a m e > < V i s i b l e > F a l s e < / V i s i b l e > < / i t e m > < i t e m > < M e a s u r e N a m e > S a l e s   t o   P a r e n t s < / M e a s u r e N a m e > < D i s p l a y N a m e > S a l e s   t o   P a r e n t s < / D i s p l a y N a m e > < V i s i b l e > F a l s e < / V i s i b l e > < / i t e m > < i t e m > < M e a s u r e N a m e > E U R U S D < / M e a s u r e N a m e > < D i s p l a y N a m e > E U R U S D < / D i s p l a y N a m e > < V i s i b l e > F a l s e < / V i s i b l e > < / i t e m > < i t e m > < M e a s u r e N a m e > N e t   S a l e s   -   E U R < / M e a s u r e N a m e > < D i s p l a y N a m e > N e t   S a l e s   -   E U R < / D i s p l a y N a m e > < V i s i b l e > F a l s e < / V i s i b l e > < / i t e m > < i t e m > < M e a s u r e N a m e > M i n L i s t T h r e s h o l d < / M e a s u r e N a m e > < D i s p l a y N a m e > M i n L i s t T h r e s h o l d < / D i s p l a y N a m e > < V i s i b l e > F a l s e < / V i s i b l e > < / i t e m > < i t e m > < M e a s u r e N a m e > P r o d u c t   S a l e s   A b o v e   S e l e c t e d   L i s t   P r i c e < / M e a s u r e N a m e > < D i s p l a y N a m e > P r o d u c t   S a l e s   A b o v e   S e l e c t e d   L i s t   P r i c e < / D i s p l a y N a m e > < V i s i b l e > F a l s e < / V i s i b l e > < / i t e m > < i t e m > < M e a s u r e N a m e > P r o d u c t   C o u n t < / M e a s u r e N a m e > < D i s p l a y N a m e > P r o d u c t   C o u n t < / D i s p l a y N a m e > < V i s i b l e > F a l s e < / V i s i b l e > < / i t e m > < i t e m > < M e a s u r e N a m e > P r o d u c t s   A b o v e   S e l e c t e d   L i s t   P r i c e < / M e a s u r e N a m e > < D i s p l a y N a m e > P r o d u c t s   A b o v e   S e l e c t e d   L i s t   P r i c e < / D i s p l a y N a m e > < V i s i b l e > F a l s e < / V i s i b l e > < / i t e m > < i t e m > < M e a s u r e N a m e > P r i c e T i e r M i n < / M e a s u r e N a m e > < D i s p l a y N a m e > P r i c e T i e r M i n < / D i s p l a y N a m e > < V i s i b l e > F a l s e < / V i s i b l e > < / i t e m > < i t e m > < M e a s u r e N a m e > P r i c e T i e r M a x < / M e a s u r e N a m e > < D i s p l a y N a m e > P r i c e T i e r M a x < / D i s p l a y N a m e > < V i s i b l e > F a l s e < / V i s i b l e > < / i t e m > < i t e m > < M e a s u r e N a m e > P r o d u c t   C o u n t   M i n M a x T i e r < / M e a s u r e N a m e > < D i s p l a y N a m e > P r o d u c t   C o u n t   M i n M a x T i e r < / D i s p l a y N a m e > < V i s i b l e > F a l s e < / V i s i b l e > < / i t e m > < i t e m > < M e a s u r e N a m e > T o t a l   S a l e s   M i n M a x T i e r < / M e a s u r e N a m e > < D i s p l a y N a m e > T o t a l   S a l e s   M i n M a x T i e r < / D i s p l a y N a m e > < V i s i b l e > F a l s e < / V i s i b l e > < / i t e m > < i t e m > < M e a s u r e N a m e > T o t a l   S a l e s   Y T D < / M e a s u r e N a m e > < D i s p l a y N a m e > T o t a l   S a l e s   Y T D < / D i s p l a y N a m e > < V i s i b l e > F a l s e < / V i s i b l e > < / i t e m > < i t e m > < M e a s u r e N a m e > T o t a l   S a l e s   F i s c a l   Y T D < / M e a s u r e N a m e > < D i s p l a y N a m e > T o t a l   S a l e s   F i s c a l   Y T D < / D i s p l a y N a m e > < V i s i b l e > F a l s e < / V i s i b l e > < / i t e m > < i t e m > < M e a s u r e N a m e > F I R S T D A T E   E x a m p l e < / M e a s u r e N a m e > < D i s p l a y N a m e > F I R S T D A T E   E x a m p l e < / D i s p l a y N a m e > < V i s i b l e > F a l s e < / V i s i b l e > < / i t e m > < i t e m > < M e a s u r e N a m e > L A S T D A T E   E x a m p l e < / M e a s u r e N a m e > < D i s p l a y N a m e > L A S T D A T E   E x a m p l e < / D i s p l a y N a m e > < V i s i b l e > F a l s e < / V i s i b l e > < / i t e m > < i t e m > < M e a s u r e N a m e > T o t a l   S a l e s   S A M E P E R I O D L A S T Y E A R < / M e a s u r e N a m e > < D i s p l a y N a m e > T o t a l   S a l e s   S A M E P E R I O D L A S T Y E A R < / D i s p l a y N a m e > < V i s i b l e > F a l s e < / V i s i b l e > < / i t e m > < i t e m > < M e a s u r e N a m e > T o t a l   S a l e s   D A T E A D D   1   Y e a r   B a c k < / M e a s u r e N a m e > < D i s p l a y N a m e > T o t a l   S a l e s   D A T E A D D   1   Y e a r   B a c k < / D i s p l a y N a m e > < V i s i b l e > F a l s e < / V i s i b l e > < / i t e m > < i t e m > < M e a s u r e N a m e > T o t a l   S a l e s   D A T E A D D   b a c k   1   M o n t h < / M e a s u r e N a m e > < D i s p l a y N a m e > T o t a l   S a l e s   D A T E A D D   b a c k   1   M o n t h < / D i s p l a y N a m e > < V i s i b l e > F a l s e < / V i s i b l e > < / i t e m > < i t e m > < M e a s u r e N a m e > N u m b e r   o f   D a y s < / M e a s u r e N a m e > < D i s p l a y N a m e > N u m b e r   o f   D a y s < / D i s p l a y N a m e > < V i s i b l e > F a l s e < / V i s i b l e > < / i t e m > < i t e m > < M e a s u r e N a m e > T o t a l   S a l e s   P A R A L L E L P E R I O D   B a c k   1   Y e a r < / M e a s u r e N a m e > < D i s p l a y N a m e > T o t a l   S a l e s   P A R A L L E L P E R I O D   B a c k   1   Y e a r < / D i s p l a y N a m e > < V i s i b l e > F a l s e < / V i s i b l e > < / i t e m > < i t e m > < M e a s u r e N a m e > E N D O F M O N T H   M e a s u r e < / M e a s u r e N a m e > < D i s p l a y N a m e > E N D O F M O N T H   M e a s u r e < / D i s p l a y N a m e > < V i s i b l e > F a l s e < / V i s i b l e > < / i t e m > < i t e m > < M e a s u r e N a m e > T o t a l   S a l e s   N E X T M O N T H < / M e a s u r e N a m e > < D i s p l a y N a m e > T o t a l   S a l e s   N E X T M O N T H < / D i s p l a y N a m e > < V i s i b l e > F a l s e < / V i s i b l e > < / i t e m > < i t e m > < M e a s u r e N a m e > P c t   S a l e s   G r o w t h   Y O Y < / M e a s u r e N a m e > < D i s p l a y N a m e > P c t   S a l e s   G r o w t h   Y O Y < / D i s p l a y N a m e > < V i s i b l e > F a l s e < / V i s i b l e > < / i t e m > < i t e m > < M e a s u r e N a m e > T o t a l   S a l e s   C L O S I N G B A L A N C E M O N T H < / M e a s u r e N a m e > < D i s p l a y N a m e > T o t a l   S a l e s   C L O S I N G B A L A N C E M O N T H < / D i s p l a y N a m e > < V i s i b l e > F a l s e < / V i s i b l e > < / i t e m > < i t e m > < M e a s u r e N a m e > T o t a l   S a l e s   F i r s t   H a l f   2 0 0 3 < / M e a s u r e N a m e > < D i s p l a y N a m e > T o t a l   S a l e s   F i r s t   H a l f   2 0 0 3 < / D i s p l a y N a m e > < V i s i b l e > F a l s e < / V i s i b l e > < / i t e m > < i t e m > < M e a s u r e N a m e > T o t a l   S a l e s   L i f e   t o   D a t e < / M e a s u r e N a m e > < D i s p l a y N a m e > T o t a l   S a l e s   L i f e   t o   D a t e < / D i s p l a y N a m e > < V i s i b l e > F a l s e < / V i s i b l e > < / i t e m > < i t e m > < M e a s u r e N a m e > S u b c a t   p c t   o f   C a t   S a l e s < / M e a s u r e N a m e > < D i s p l a y N a m e > S u b c a t   p c t   o f   C a t   S a l e s < / D i s p l a y N a m e > < V i s i b l e > F a l s e < / V i s i b l e > < / i t e m > < i t e m > < M e a s u r e N a m e > S a l e s   t o   M a r r i e d   C o u p l e s < / M e a s u r e N a m e > < D i s p l a y N a m e > S a l e s   t o   M a r r i e d   C o u p l e s < / D i s p l a y N a m e > < V i s i b l e > F a l s e < / V i s i b l e > < / i t e m > < i t e m > < M e a s u r e N a m e > S a l e s   t o   P a r e n t s   A d j   f o r   C a n a d a < / M e a s u r e N a m e > < D i s p l a y N a m e > S a l e s   t o   P a r e n t s   A d j   f o r   C a n a d a < / D i s p l a y N a m e > < V i s i b l e > F a l s e < / V i s i b l e > < / i t e m > < i t e m > < M e a s u r e N a m e > D i f f e r e n t   N u m b e r   p e r   C o u n t r y < / M e a s u r e N a m e > < D i s p l a y N a m e > D i f f e r e n t   N u m b e r   p e r   C o u n t r y < / D i s p l a y N a m e > < V i s i b l e > F a l s e < / V i s i b l e > < / i t e m > < i t e m > < M e a s u r e N a m e > P c t   S a l e s   G r o w t h   Y O Y   u s i n g   D I V I D E < / M e a s u r e N a m e > < D i s p l a y N a m e > P c t   S a l e s   G r o w t h   Y O Y   u s i n g   D I V I D E < / D i s p l a y N a m e > < V i s i b l e > F a l s e < / V i s i b l e > < / i t e m > < i t e m > < M e a s u r e N a m e > C o l o r   V a l u e s < / M e a s u r e N a m e > < D i s p l a y N a m e > C o l o r   V a l u e s 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47.xml>��< ? x m l   v e r s i o n = " 1 . 0 "   e n c o d i n g = " U T F - 1 6 " ? > < G e m i n i   x m l n s = " h t t p : / / g e m i n i / p i v o t c u s t o m i z a t i o n / 4 5 1 8 c 4 0 5 - 1 a 1 0 - 4 d 4 0 - 8 9 a 1 - 5 2 8 a 2 4 0 0 0 0 c 7 " > < C u s t o m C o n t e n t > < ! [ C D A T A [ < ? x m l   v e r s i o n = " 1 . 0 "   e n c o d i n g = " u t f - 1 6 " ? > < S e t t i n g s > < C a l c u l a t e d F i e l d s > < i t e m > < M e a s u r e N a m e > T o t a l   S a l e s < / M e a s u r e N a m e > < D i s p l a y N a m e > T o t a l   S a l e s < / D i s p l a y N a m e > < V i s i b l e > F a l s e < / V i s i b l e > < / i t e m > < i t e m > < M e a s u r e N a m e > P r o f i t < / M e a s u r e N a m e > < D i s p l a y N a m e > P r o f i t < / D i s p l a y N a m e > < V i s i b l e > F a l s e < / V i s i b l e > < / i t e m > < i t e m > < M e a s u r e N a m e > P r o f i t   P c t < / M e a s u r e N a m e > < D i s p l a y N a m e > P r o f i t   P c t < / D i s p l a y N a m e > < V i s i b l e > F a l s e < / V i s i b l e > < / i t e m > < i t e m > < M e a s u r e N a m e > D a y s   S e l l i n g < / M e a s u r e N a m e > < D i s p l a y N a m e > D a y s   S e l l i n g < / D i s p l a y N a m e > < V i s i b l e > F a l s e < / V i s i b l e > < / i t e m > < i t e m > < M e a s u r e N a m e > T r a n s a c t i o n s < / M e a s u r e N a m e > < D i s p l a y N a m e > T r a n s a c t i o n s < / D i s p l a y N a m e > < V i s i b l e > F a l s e < / V i s i b l e > < / i t e m > < i t e m > < M e a s u r e N a m e > S a l e s   p e r   T r a n s a c t i o n < / M e a s u r e N a m e > < D i s p l a y N a m e > S a l e s   p e r   T r a n s a c t i o n < / D i s p l a y N a m e > < V i s i b l e > F a l s e < / V i s i b l e > < / i t e m > < i t e m > < M e a s u r e N a m e > S a l e s   p e r   D a y < / M e a s u r e N a m e > < D i s p l a y N a m e > S a l e s   p e r   D a y < / D i s p l a y N a m e > < V i s i b l e > F a l s e < / V i s i b l e > < / i t e m > < i t e m > < M e a s u r e N a m e > 2 0 0 2   S a l e s < / M e a s u r e N a m e > < D i s p l a y N a m e > 2 0 0 2   S a l e s < / D i s p l a y N a m e > < V i s i b l e > F a l s e < / V i s i b l e > < / i t e m > < i t e m > < M e a s u r e N a m e > A c t i v e   C u s t o m e r s < / M e a s u r e N a m e > < D i s p l a y N a m e > A c t i v e   C u s t o m e r s < / D i s p l a y N a m e > < V i s i b l e > F a l s e < / V i s i b l e > < / i t e m > < i t e m > < M e a s u r e N a m e > C u s t o m e r   G r o w t h   S i n c e   2 0 0 1 < / M e a s u r e N a m e > < D i s p l a y N a m e > C u s t o m e r   G r o w t h   S i n c e   2 0 0 1 < / D i s p l a y N a m e > < V i s i b l e > F a l s e < / V i s i b l e > < / i t e m > < i t e m > < M e a s u r e N a m e > 2 0 0 1   C u s t o m e r s < / M e a s u r e N a m e > < D i s p l a y N a m e > 2 0 0 1   C u s t o m e r s < / D i s p l a y N a m e > < V i s i b l e > F a l s e < / V i s i b l e > < / i t e m > < i t e m > < M e a s u r e N a m e > N o r m a l   S a l e s < / M e a s u r e N a m e > < D i s p l a y N a m e > N o r m a l   S a l e s < / D i s p l a y N a m e > < V i s i b l e > T r u e < / V i s i b l e > < / i t e m > < i t e m > < M e a s u r e N a m e > P r o m o   S a l e s < / M e a s u r e N a m e > < D i s p l a y N a m e > P r o m o   S a l e s < / D i s p l a y N a m e > < V i s i b l e > T r u e < / V i s i b l e > < / i t e m > < i t e m > < M e a s u r e N a m e > R e f u n d s < / M e a s u r e N a m e > < D i s p l a y N a m e > R e f u n d s < / D i s p l a y N a m e > < V i s i b l e > T r u e < / V i s i b l e > < / i t e m > < i t e m > < M e a s u r e N a m e > N e t   S a l e s < / M e a s u r e N a m e > < D i s p l a y N a m e > N e t   S a l e s < / D i s p l a y N a m e > < V i s i b l e > T r u e < / V i s i b l e > < / i t e m > < i t e m > < M e a s u r e N a m e > P c t   S a l e s   o n   P r o m o < / M e a s u r e N a m e > < D i s p l a y N a m e > P c t   S a l e s   o n   P r o m o < / D i s p l a y N a m e > < V i s i b l e > T r u e < / V i s i b l e > < / i t e m > < i t e m > < M e a s u r e N a m e > A l l   M o n t h   N e t   S a l e s < / M e a s u r e N a m e > < D i s p l a y N a m e > A l l   M o n t h   N e t   S a l e s < / D i s p l a y N a m e > < V i s i b l e > F a l s e < / V i s i b l e > < / i t e m > < i t e m > < M e a s u r e N a m e > P c t   o f   A l l   M o n t h   N e t   S a l e s < / M e a s u r e N a m e > < D i s p l a y N a m e > P c t   o f   A l l   M o n t h   N e t   S a l e s < / D i s p l a y N a m e > < V i s i b l e > F a l s e < / V i s i b l e > < / i t e m > < i t e m > < M e a s u r e N a m e > N e t   S a l e s   -   A l l   P r o d u c t s < / M e a s u r e N a m e > < D i s p l a y N a m e > N e t   S a l e s   -   A l l   P r o d u c t s < / D i s p l a y N a m e > < V i s i b l e > F a l s e < / V i s i b l e > < / i t e m > < i t e m > < M e a s u r e N a m e > S e l e c t e d   P r o d u c t s   P c t < / M e a s u r e N a m e > < D i s p l a y N a m e > S e l e c t e d   P r o d u c t s   P c t < / D i s p l a y N a m e > < V i s i b l e > F a l s e < / V i s i b l e > < / i t e m > < i t e m > < M e a s u r e N a m e > N e t   S a l e s   f o r   A l l   S e l e c t e d   M o n t h s < / M e a s u r e N a m e > < D i s p l a y N a m e > N e t   S a l e s   f o r   A l l   S e l e c t e d   M o n t h s < / D i s p l a y N a m e > < V i s i b l e > F a l s e < / V i s i b l e > < / i t e m > < i t e m > < M e a s u r e N a m e > P c t   o f   A l l   S e l e c t e d   M o n t h s   N e t   S a l e s < / M e a s u r e N a m e > < D i s p l a y N a m e > P c t   o f   A l l   S e l e c t e d   M o n t h s   N e t   S a l e s < / D i s p l a y N a m e > < V i s i b l e > F a l s e < / V i s i b l e > < / i t e m > < i t e m > < M e a s u r e N a m e > A l l   v s   R e l a t i o n s h i p   T e s t < / M e a s u r e N a m e > < D i s p l a y N a m e > A l l   v s   R e l a t i o n s h i p   T e s t < / D i s p l a y N a m e > < V i s i b l e > F a l s e < / V i s i b l e > < / i t e m > < / C a l c u l a t e d F i e l d s > < H S l i c e r s S h a p e > 0 ; 0 ; 0 ; 0 < / H S l i c e r s S h a p e > < V S l i c e r s S h a p e > 0 ; 0 ; 0 ; 0 < / V S l i c e r s S h a p e > < S l i c e r S h e e t N a m e > S h e e t 6 < / S l i c e r S h e e t N a m e > < S A H o s t H a s h > 6 2 8 6 4 3 4 0 5 < / S A H o s t H a s h > < G e m i n i F i e l d L i s t V i s i b l e > T r u e < / G e m i n i F i e l d L i s t V i s i b l e > < / S e t t i n g s > ] ] > < / C u s t o m C o n t e n t > < / G e m i n i > 
</file>

<file path=customXml/item48.xml>��< ? x m l   v e r s i o n = " 1 . 0 "   e n c o d i n g = " U T F - 1 6 " ? > < G e m i n i   x m l n s = " h t t p : / / g e m i n i / p i v o t c u s t o m i z a t i o n / a 3 7 e 3 b 2 b - 2 4 3 8 - 4 b a 6 - b f 0 3 - 6 9 4 4 5 4 f f 9 d 7 9 " > < C u s t o m C o n t e n t > < ! [ C D A T A [ < ? x m l   v e r s i o n = " 1 . 0 "   e n c o d i n g = " u t f - 1 6 " ? > < S e t t i n g s > < C a l c u l a t e d F i e l d s > < i t e m > < M e a s u r e N a m e > T o t a l   S a l e s < / M e a s u r e N a m e > < D i s p l a y N a m e > T o t a l   S a l e s < / D i s p l a y N a m e > < V i s i b l e > F a l s e < / V i s i b l e > < / i t e m > < i t e m > < M e a s u r e N a m e > P r o f i t < / M e a s u r e N a m e > < D i s p l a y N a m e > P r o f i t < / D i s p l a y N a m e > < V i s i b l e > F a l s e < / V i s i b l e > < / i t e m > < i t e m > < M e a s u r e N a m e > D a y s   S e l l i n g < / M e a s u r e N a m e > < D i s p l a y N a m e > D a y s   S e l l i n g < / D i s p l a y N a m e > < V i s i b l e > F a l s e < / V i s i b l e > < / i t e m > < i t e m > < M e a s u r e N a m e > T r a n s a c t i o n s < / M e a s u r e N a m e > < D i s p l a y N a m e > T r a n s a c t i o n s < / D i s p l a y N a m e > < V i s i b l e > F a l s e < / V i s i b l e > < / i t e m > < i t e m > < M e a s u r e N a m e > S a l e s   p e r   T r a n s a c t i o n < / M e a s u r e N a m e > < D i s p l a y N a m e > S a l e s   p e r   T r a n s a c t i o n < / D i s p l a y N a m e > < V i s i b l e > F a l s e < / V i s i b l e > < / i t e m > < i t e m > < M e a s u r e N a m e > S a l e s   p e r   D a y < / M e a s u r e N a m e > < D i s p l a y N a m e > S a l e s   p e r   D a y < / D i s p l a y N a m e > < V i s i b l e > F a l s e < / V i s i b l e > < / i t e m > < i t e m > < M e a s u r e N a m e > 2 0 0 2   S a l e s < / M e a s u r e N a m e > < D i s p l a y N a m e > 2 0 0 2   S a l e s < / D i s p l a y N a m e > < V i s i b l e > F a l s e < / V i s i b l e > < / i t e m > < i t e m > < M e a s u r e N a m e > A c t i v e   C u s t o m e r s < / M e a s u r e N a m e > < D i s p l a y N a m e > A c t i v e   C u s t o m e r s < / D i s p l a y N a m e > < V i s i b l e > F a l s e < / V i s i b l e > < / i t e m > < i t e m > < M e a s u r e N a m e > C u s t o m e r   G r o w t h   S i n c e   2 0 0 1 < / M e a s u r e N a m e > < D i s p l a y N a m e > C u s t o m e r   G r o w t h   S i n c e   2 0 0 1 < / D i s p l a y N a m e > < V i s i b l e > F a l s e < / V i s i b l e > < / i t e m > < i t e m > < M e a s u r e N a m e > 2 0 0 1   C u s t o m e r s < / M e a s u r e N a m e > < D i s p l a y N a m e > 2 0 0 1   C u s t o m e r s < / D i s p l a y N a m e > < V i s i b l e > F a l s e < / V i s i b l e > < / i t e m > < i t e m > < M e a s u r e N a m e > N o r m a l   S a l e s < / M e a s u r e N a m e > < D i s p l a y N a m e > N o r m a l   S a l e s < / D i s p l a y N a m e > < V i s i b l e > F a l s e < / V i s i b l e > < / i t e m > < i t e m > < M e a s u r e N a m e > P r o m o   S a l e s < / M e a s u r e N a m e > < D i s p l a y N a m e > P r o m o   S a l e s < / D i s p l a y N a m e > < V i s i b l e > F a l s e < / V i s i b l e > < / i t e m > < i t e m > < M e a s u r e N a m e > R e f u n d s < / M e a s u r e N a m e > < D i s p l a y N a m e > R e f u n d s < / D i s p l a y N a m e > < V i s i b l e > F a l s e < / V i s i b l e > < / i t e m > < i t e m > < M e a s u r e N a m e > N e t   S a l e s < / M e a s u r e N a m e > < D i s p l a y N a m e > N e t   S a l e s < / D i s p l a y N a m e > < V i s i b l e > F a l s e < / V i s i b l e > < / i t e m > < i t e m > < M e a s u r e N a m e > P c t   S a l e s   o n   P r o m o < / M e a s u r e N a m e > < D i s p l a y N a m e > P c t   S a l e s   o n   P r o m o < / D i s p l a y N a m e > < V i s i b l e > F a l s e < / V i s i b l e > < / i t e m > < i t e m > < M e a s u r e N a m e > A l l   M o n t h   N e t   S a l e s < / M e a s u r e N a m e > < D i s p l a y N a m e > A l l   M o n t h   N e t   S a l e s < / D i s p l a y N a m e > < V i s i b l e > F a l s e < / V i s i b l e > < / i t e m > < i t e m > < M e a s u r e N a m e > P c t   o f   A l l   M o n t h   N e t   S a l e s < / M e a s u r e N a m e > < D i s p l a y N a m e > P c t   o f   A l l   M o n t h   N e t   S a l e s < / D i s p l a y N a m e > < V i s i b l e > F a l s e < / V i s i b l e > < / i t e m > < i t e m > < M e a s u r e N a m e > N e t   S a l e s   -   A l l   P r o d u c t s < / M e a s u r e N a m e > < D i s p l a y N a m e > N e t   S a l e s   -   A l l   P r o d u c t s < / D i s p l a y N a m e > < V i s i b l e > F a l s e < / V i s i b l e > < / i t e m > < i t e m > < M e a s u r e N a m e > S e l e c t e d   P r o d u c t s   P c t < / M e a s u r e N a m e > < D i s p l a y N a m e > S e l e c t e d   P r o d u c t s   P c t < / D i s p l a y N a m e > < V i s i b l e > F a l s e < / V i s i b l e > < / i t e m > < i t e m > < M e a s u r e N a m e > N e t   S a l e s   f o r   A l l   S e l e c t e d   M o n t h s < / M e a s u r e N a m e > < D i s p l a y N a m e > N e t   S a l e s   f o r   A l l   S e l e c t e d   M o n t h s < / D i s p l a y N a m e > < V i s i b l e > F a l s e < / V i s i b l e > < / i t e m > < i t e m > < M e a s u r e N a m e > P c t   o f   A l l   S e l e c t e d   M o n t h s   N e t   S a l e s < / M e a s u r e N a m e > < D i s p l a y N a m e > P c t   o f   A l l   S e l e c t e d   M o n t h s   N e t   S a l e s < / D i s p l a y N a m e > < V i s i b l e > F a l s e < / V i s i b l e > < / i t e m > < i t e m > < M e a s u r e N a m e > A l l   v s   R e l a t i o n s h i p   T e s t < / M e a s u r e N a m e > < D i s p l a y N a m e > A l l   v s   R e l a t i o n s h i p   T e s t < / D i s p l a y N a m e > < V i s i b l e > F a l s e < / V i s i b l e > < / i t e m > < i t e m > < M e a s u r e N a m e > S a l e s   t o   P a r e n t s < / M e a s u r e N a m e > < D i s p l a y N a m e > S a l e s   t o   P a r e n t s < / D i s p l a y N a m e > < V i s i b l e > F a l s e < / V i s i b l e > < / i t e m > < i t e m > < M e a s u r e N a m e > E U R U S D < / M e a s u r e N a m e > < D i s p l a y N a m e > E U R U S D < / D i s p l a y N a m e > < V i s i b l e > F a l s e < / V i s i b l e > < / i t e m > < i t e m > < M e a s u r e N a m e > N e t   S a l e s   -   E U R < / M e a s u r e N a m e > < D i s p l a y N a m e > N e t   S a l e s   -   E U R < / D i s p l a y N a m e > < V i s i b l e > F a l s e < / V i s i b l e > < / i t e m > < i t e m > < M e a s u r e N a m e > M i n L i s t T h r e s h o l d < / M e a s u r e N a m e > < D i s p l a y N a m e > M i n L i s t T h r e s h o l d < / D i s p l a y N a m e > < V i s i b l e > F a l s e < / V i s i b l e > < / i t e m > < i t e m > < M e a s u r e N a m e > P r o d u c t   S a l e s   A b o v e   S e l e c t e d   L i s t   P r i c e < / M e a s u r e N a m e > < D i s p l a y N a m e > P r o d u c t   S a l e s   A b o v e   S e l e c t e d   L i s t   P r i c e < / D i s p l a y N a m e > < V i s i b l e > F a l s e < / V i s i b l e > < / i t e m > < i t e m > < M e a s u r e N a m e > P r o d u c t   C o u n t < / M e a s u r e N a m e > < D i s p l a y N a m e > P r o d u c t   C o u n t < / D i s p l a y N a m e > < V i s i b l e > F a l s e < / V i s i b l e > < / i t e m > < i t e m > < M e a s u r e N a m e > P r o d u c t s   A b o v e   S e l e c t e d   L i s t   P r i c e < / M e a s u r e N a m e > < D i s p l a y N a m e > P r o d u c t s   A b o v e   S e l e c t e d   L i s t   P r i c e < / D i s p l a y N a m e > < V i s i b l e > F a l s e < / V i s i b l e > < / i t e m > < i t e m > < M e a s u r e N a m e > P r i c e T i e r M i n < / M e a s u r e N a m e > < D i s p l a y N a m e > P r i c e T i e r M i n < / D i s p l a y N a m e > < V i s i b l e > F a l s e < / V i s i b l e > < / i t e m > < i t e m > < M e a s u r e N a m e > P r i c e T i e r M a x < / M e a s u r e N a m e > < D i s p l a y N a m e > P r i c e T i e r M a x < / D i s p l a y N a m e > < V i s i b l e > F a l s e < / V i s i b l e > < / i t e m > < i t e m > < M e a s u r e N a m e > P r o d u c t   C o u n t   M i n M a x T i e r < / M e a s u r e N a m e > < D i s p l a y N a m e > P r o d u c t   C o u n t   M i n M a x T i e r < / D i s p l a y N a m e > < V i s i b l e > F a l s e < / V i s i b l e > < / i t e m > < i t e m > < M e a s u r e N a m e > T o t a l   S a l e s   M i n M a x T i e r < / M e a s u r e N a m e > < D i s p l a y N a m e > T o t a l   S a l e s   M i n M a x T i e r < / D i s p l a y N a m e > < V i s i b l e > F a l s e < / V i s i b l e > < / i t e m > < i t e m > < M e a s u r e N a m e > T o t a l   S a l e s   Y T D < / M e a s u r e N a m e > < D i s p l a y N a m e > T o t a l   S a l e s   Y T D < / D i s p l a y N a m e > < V i s i b l e > F a l s e < / V i s i b l e > < / i t e m > < i t e m > < M e a s u r e N a m e > T o t a l   S a l e s   F i s c a l   Y T D < / M e a s u r e N a m e > < D i s p l a y N a m e > T o t a l   S a l e s   F i s c a l   Y T D < / D i s p l a y N a m e > < V i s i b l e > F a l s e < / V i s i b l e > < / i t e m > < i t e m > < M e a s u r e N a m e > F I R S T D A T E   E x a m p l e < / M e a s u r e N a m e > < D i s p l a y N a m e > F I R S T D A T E   E x a m p l e < / D i s p l a y N a m e > < V i s i b l e > F a l s e < / V i s i b l e > < / i t e m > < i t e m > < M e a s u r e N a m e > L A S T D A T E   E x a m p l e < / M e a s u r e N a m e > < D i s p l a y N a m e > L A S T D A T E   E x a m p l e < / D i s p l a y N a m e > < V i s i b l e > F a l s e < / V i s i b l e > < / i t e m > < i t e m > < M e a s u r e N a m e > T o t a l   S a l e s   S A M E P E R I O D L A S T Y E A R < / M e a s u r e N a m e > < D i s p l a y N a m e > T o t a l   S a l e s   S A M E P E R I O D L A S T Y E A R < / D i s p l a y N a m e > < V i s i b l e > F a l s e < / V i s i b l e > < / i t e m > < i t e m > < M e a s u r e N a m e > T o t a l   S a l e s   D A T E A D D   1   Y e a r   B a c k < / M e a s u r e N a m e > < D i s p l a y N a m e > T o t a l   S a l e s   D A T E A D D   1   Y e a r   B a c k < / D i s p l a y N a m e > < V i s i b l e > F a l s e < / V i s i b l e > < / i t e m > < i t e m > < M e a s u r e N a m e > T o t a l   S a l e s   D A T E A D D   b a c k   1   M o n t h < / M e a s u r e N a m e > < D i s p l a y N a m e > T o t a l   S a l e s   D A T E A D D   b a c k   1   M o n t h < / D i s p l a y N a m e > < V i s i b l e > F a l s e < / V i s i b l e > < / i t e m > < i t e m > < M e a s u r e N a m e > N u m b e r   o f   D a y s < / M e a s u r e N a m e > < D i s p l a y N a m e > N u m b e r   o f   D a y s < / D i s p l a y N a m e > < V i s i b l e > F a l s e < / V i s i b l e > < / i t e m > < i t e m > < M e a s u r e N a m e > T o t a l   S a l e s   P A R A L L E L P E R I O D   B a c k   1   Y e a r < / M e a s u r e N a m e > < D i s p l a y N a m e > T o t a l   S a l e s   P A R A L L E L P E R I O D   B a c k   1   Y e a r < / D i s p l a y N a m e > < V i s i b l e > F a l s e < / V i s i b l e > < / i t e m > < i t e m > < M e a s u r e N a m e > E N D O F M O N T H   M e a s u r e < / M e a s u r e N a m e > < D i s p l a y N a m e > E N D O F M O N T H   M e a s u r e < / D i s p l a y N a m e > < V i s i b l e > F a l s e < / V i s i b l e > < / i t e m > < i t e m > < M e a s u r e N a m e > T o t a l   S a l e s   N E X T M O N T H < / M e a s u r e N a m e > < D i s p l a y N a m e > T o t a l   S a l e s   N E X T M O N T H < / D i s p l a y N a m e > < V i s i b l e > F a l s e < / V i s i b l e > < / i t e m > < i t e m > < M e a s u r e N a m e > P c t   S a l e s   G r o w t h   Y O Y < / M e a s u r e N a m e > < D i s p l a y N a m e > P c t   S a l e s   G r o w t h   Y O Y < / D i s p l a y N a m e > < V i s i b l e > F a l s e < / V i s i b l e > < / i t e m > < i t e m > < M e a s u r e N a m e > T o t a l   S a l e s   C L O S I N G B A L A N C E M O N T H < / M e a s u r e N a m e > < D i s p l a y N a m e > T o t a l   S a l e s   C L O S I N G B A L A N C E M O N T H < / D i s p l a y N a m e > < V i s i b l e > F a l s e < / V i s i b l e > < / i t e m > < i t e m > < M e a s u r e N a m e > T o t a l   S a l e s   F i r s t   H a l f   2 0 0 3 < / M e a s u r e N a m e > < D i s p l a y N a m e > T o t a l   S a l e s   F i r s t   H a l f   2 0 0 3 < / D i s p l a y N a m e > < V i s i b l e > F a l s e < / V i s i b l e > < / i t e m > < i t e m > < M e a s u r e N a m e > T o t a l   S a l e s   L i f e   t o   D a t e < / M e a s u r e N a m e > < D i s p l a y N a m e > T o t a l   S a l e s   L i f e   t o   D a t e < / D i s p l a y N a m e > < V i s i b l e > F a l s e < / V i s i b l e > < / i t e m > < i t e m > < M e a s u r e N a m e > S u b c a t   p c t   o f   C a t   S a l e s < / M e a s u r e N a m e > < D i s p l a y N a m e > S u b c a t   p c t   o f   C a t   S a l e s < / D i s p l a y N a m e > < V i s i b l e > F a l s e < / V i s i b l e > < / i t e m > < i t e m > < M e a s u r e N a m e > S a l e s   t o   M a r r i e d   C o u p l e s < / M e a s u r e N a m e > < D i s p l a y N a m e > S a l e s   t o   M a r r i e d   C o u p l e s < / D i s p l a y N a m e > < V i s i b l e > F a l s e < / V i s i b l e > < / i t e m > < i t e m > < M e a s u r e N a m e > S a l e s   t o   P a r e n t s   A d j   f o r   C a n a d a < / M e a s u r e N a m e > < D i s p l a y N a m e > S a l e s   t o   P a r e n t s   A d j   f o r   C a n a d a < / D i s p l a y N a m e > < V i s i b l e > F a l s e < / V i s i b l e > < / i t e m > < i t e m > < M e a s u r e N a m e > D i f f e r e n t   N u m b e r   p e r   C o u n t r y < / M e a s u r e N a m e > < D i s p l a y N a m e > D i f f e r e n t   N u m b e r   p e r   C o u n t r y < / D i s p l a y N a m e > < V i s i b l e > F a l s e < / V i s i b l e > < / i t e m > < i t e m > < M e a s u r e N a m e > P c t   S a l e s   G r o w t h   Y O Y   u s i n g   D I V I D E < / M e a s u r e N a m e > < D i s p l a y N a m e > P c t   S a l e s   G r o w t h   Y O Y   u s i n g   D I V I D E < / D i s p l a y N a m e > < V i s i b l e > F a l s e < / V i s i b l e > < / i t e m > < i t e m > < M e a s u r e N a m e > C o l o r   V a l u e s < / M e a s u r e N a m e > < D i s p l a y N a m e > C o l o r   V a l u e s < / D i s p l a y N a m e > < V i s i b l e > F a l s e < / V i s i b l e > < / i t e m > < i t e m > < M e a s u r e N a m e > P r o f i t   P c t < / M e a s u r e N a m e > < D i s p l a y N a m e > P r o f i t   P c t < / D i s p l a y N a m e > < V i s i b l e > F a l s e < / V i s i b l e > < S u b c o l u m n s > < i t e m > < R o l e > V a l u e < / R o l e > < D i s p l a y N a m e > =0G5=85  P r o f i t   P c t < / D i s p l a y N a m e > < V i s i b l e > F a l s e < / V i s i b l e > < / i t e m > < i t e m > < R o l e > S t a t u s < / R o l e > < D i s p l a y N a m e > !>AB>O=85  P r o f i t   P c t < / D i s p l a y N a m e > < V i s i b l e > F a l s e < / V i s i b l e > < / i t e m > < i t e m > < R o l e > G o a l < / R o l e > < D i s p l a y N a m e > P r o f i t   P c t   &5;L< / D i s p l a y N a m e > < V i s i b l e > F a l s e < / V i s i b l e > < / i t e m > < / S u b c o l u m n s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49.xml>��< ? x m l   v e r s i o n = " 1 . 0 "   e n c o d i n g = " U T F - 1 6 " ? > < G e m i n i   x m l n s = " h t t p : / / g e m i n i / p i v o t c u s t o m i z a t i o n / T a b l e X M L _ P r i c e T i e r s " > < C u s t o m C o n t e n t > < ! [ C D A T A [ < T a b l e W i d g e t G r i d S e r i a l i z a t i o n   x m l n s : x s i = " h t t p : / / w w w . w 3 . o r g / 2 0 0 1 / X M L S c h e m a - i n s t a n c e "   x m l n s : x s d = " h t t p : / / w w w . w 3 . o r g / 2 0 0 1 / X M L S c h e m a " > < C o l u m n S u g g e s t e d T y p e > < i t e m > < k e y > < s t r i n g > R a n g e N a m e < / s t r i n g > < / k e y > < v a l u e > < s t r i n g > W C h a r < / s t r i n g > < / v a l u e > < / i t e m > < i t e m > < k e y > < s t r i n g > M i n P r i c e < / s t r i n g > < / k e y > < v a l u e > < s t r i n g > B i g I n t < / s t r i n g > < / v a l u e > < / i t e m > < i t e m > < k e y > < s t r i n g > M a x P r i c e < / s t r i n g > < / k e y > < v a l u e > < s t r i n g > B i g I n t < / s t r i n g > < / v a l u e > < / i t e m > < / C o l u m n S u g g e s t e d T y p e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 R a n g e N a m e < / s t r i n g > < / k e y > < v a l u e > < i n t > 1 1 6 < / i n t > < / v a l u e > < / i t e m > < i t e m > < k e y > < s t r i n g > M i n P r i c e < / s t r i n g > < / k e y > < v a l u e > < i n t > 9 6 < / i n t > < / v a l u e > < / i t e m > < i t e m > < k e y > < s t r i n g > M a x P r i c e < / s t r i n g > < / k e y > < v a l u e > < i n t > 9 8 < / i n t > < / v a l u e > < / i t e m > < i t e m > < k e y > < s t r i n g > M i d P t < / s t r i n g > < / k e y > < v a l u e > < i n t > 1 6 1 < / i n t > < / v a l u e > < / i t e m > < / C o l u m n W i d t h s > < C o l u m n D i s p l a y I n d e x > < i t e m > < k e y > < s t r i n g > R a n g e N a m e < / s t r i n g > < / k e y > < v a l u e > < i n t > 0 < / i n t > < / v a l u e > < / i t e m > < i t e m > < k e y > < s t r i n g > M i n P r i c e < / s t r i n g > < / k e y > < v a l u e > < i n t > 1 < / i n t > < / v a l u e > < / i t e m > < i t e m > < k e y > < s t r i n g > M a x P r i c e < / s t r i n g > < / k e y > < v a l u e > < i n t > 2 < / i n t > < / v a l u e > < / i t e m > < i t e m > < k e y > < s t r i n g > M i d P t < / s t r i n g > < / k e y > < v a l u e > < i n t > 3 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5.xml>��< ? x m l   v e r s i o n = " 1 . 0 "   e n c o d i n g = " U T F - 1 6 " ? > < G e m i n i   x m l n s = " h t t p : / / g e m i n i / p i v o t c u s t o m i z a t i o n / T a b l e X M L _ T a b l e 1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> < i t e m > < k e y > < s t r i n g > C a l e n d a r Y e a r < / s t r i n g > < / k e y > < v a l u e > < s t r i n g > W C h a r < / s t r i n g > < / v a l u e > < / i t e m > < i t e m > < k e y > < s t r i n g > M o n t h N u m b e r O f Y e a r < / s t r i n g > < / k e y > < v a l u e > < s t r i n g > W C h a r < / s t r i n g > < / v a l u e > < / i t e m > < i t e m > < k e y > < s t r i n g > S a l e s T e r r i t o r y R e g i o n < / s t r i n g > < / k e y > < v a l u e > < s t r i n g > W C h a r < / s t r i n g > < / v a l u e > < / i t e m > < i t e m > < k e y > < s t r i n g > E n g l i s h P r o d u c t S u b c a t e g o r y N a m e < / s t r i n g > < / k e y > < v a l u e > < s t r i n g > W C h a r < / s t r i n g > < / v a l u e > < / i t e m > < i t e m > < k e y > < s t r i n g > B u d g e t e d   S a l e s < / s t r i n g > < / k e y > < v a l u e > < s t r i n g > B i g I n t < / s t r i n g > < / v a l u e > < / i t e m > < / C o l u m n S u g g e s t e d T y p e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 C a l e n d a r Y e a r < / s t r i n g > < / k e y > < v a l u e > < i n t > 1 2 2 < / i n t > < / v a l u e > < / i t e m > < i t e m > < k e y > < s t r i n g > M o n t h N u m b e r O f Y e a r < / s t r i n g > < / k e y > < v a l u e > < i n t > 1 7 4 < / i n t > < / v a l u e > < / i t e m > < i t e m > < k e y > < s t r i n g > S a l e s T e r r i t o r y R e g i o n < / s t r i n g > < / k e y > < v a l u e > < i n t > 1 6 9 < / i n t > < / v a l u e > < / i t e m > < i t e m > < k e y > < s t r i n g > E n g l i s h P r o d u c t S u b c a t e g o r y N a m e < / s t r i n g > < / k e y > < v a l u e > < i n t > 2 4 6 < / i n t > < / v a l u e > < / i t e m > < i t e m > < k e y > < s t r i n g > B u d g e t e d   S a l e s < / s t r i n g > < / k e y > < v a l u e > < i n t > 1 3 6 < / i n t > < / v a l u e > < / i t e m > < / C o l u m n W i d t h s > < C o l u m n D i s p l a y I n d e x > < i t e m > < k e y > < s t r i n g > C a l e n d a r Y e a r < / s t r i n g > < / k e y > < v a l u e > < i n t > 0 < / i n t > < / v a l u e > < / i t e m > < i t e m > < k e y > < s t r i n g > M o n t h N u m b e r O f Y e a r < / s t r i n g > < / k e y > < v a l u e > < i n t > 1 < / i n t > < / v a l u e > < / i t e m > < i t e m > < k e y > < s t r i n g > S a l e s T e r r i t o r y R e g i o n < / s t r i n g > < / k e y > < v a l u e > < i n t > 2 < / i n t > < / v a l u e > < / i t e m > < i t e m > < k e y > < s t r i n g > E n g l i s h P r o d u c t S u b c a t e g o r y N a m e < / s t r i n g > < / k e y > < v a l u e > < i n t > 3 < / i n t > < / v a l u e > < / i t e m > < i t e m > < k e y > < s t r i n g > B u d g e t e d   S a l e s < / s t r i n g > < / k e y > < v a l u e > < i n t > 4 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50.xml>��< ? x m l   v e r s i o n = " 1 . 0 "   e n c o d i n g = " U T F - 1 6 " ? > < G e m i n i   x m l n s = " h t t p : / / g e m i n i / p i v o t c u s t o m i z a t i o n / L i n k e d T a b l e U p d a t e M o d e " > < C u s t o m C o n t e n t > < ! [ C D A T A [ F a l s e ] ] > < / C u s t o m C o n t e n t > < / G e m i n i > 
</file>

<file path=customXml/item5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52.xml>��< ? x m l   v e r s i o n = " 1 . 0 "   e n c o d i n g = " U T F - 1 6 " ? > < G e m i n i   x m l n s = " h t t p : / / g e m i n i / p i v o t c u s t o m i z a t i o n / 4 3 c b 1 2 9 7 - 1 0 f 2 - 4 e 5 4 - a 3 e 8 - 2 7 5 e e 8 d d 2 c f b " > < C u s t o m C o n t e n t > < ! [ C D A T A [ < ? x m l   v e r s i o n = " 1 . 0 "   e n c o d i n g = " u t f - 1 6 " ? > < S e t t i n g s > < C a l c u l a t e d F i e l d s > < i t e m > < M e a s u r e N a m e > T o t a l   S a l e s < / M e a s u r e N a m e > < D i s p l a y N a m e > T o t a l   S a l e s < / D i s p l a y N a m e > < V i s i b l e > F a l s e < / V i s i b l e > < / i t e m > < i t e m > < M e a s u r e N a m e > P r o f i t < / M e a s u r e N a m e > < D i s p l a y N a m e > P r o f i t < / D i s p l a y N a m e > < V i s i b l e > F a l s e < / V i s i b l e > < / i t e m > < i t e m > < M e a s u r e N a m e > P r o f i t   P c t < / M e a s u r e N a m e > < D i s p l a y N a m e > P r o f i t   P c t < / D i s p l a y N a m e > < V i s i b l e > F a l s e < / V i s i b l e > < / i t e m > < i t e m > < M e a s u r e N a m e > D a y s   S e l l i n g < / M e a s u r e N a m e > < D i s p l a y N a m e > D a y s   S e l l i n g < / D i s p l a y N a m e > < V i s i b l e > F a l s e < / V i s i b l e > < / i t e m > < i t e m > < M e a s u r e N a m e > T r a n s a c t i o n s < / M e a s u r e N a m e > < D i s p l a y N a m e > T r a n s a c t i o n s < / D i s p l a y N a m e > < V i s i b l e > F a l s e < / V i s i b l e > < / i t e m > < i t e m > < M e a s u r e N a m e > S a l e s   p e r   T r a n s a c t i o n < / M e a s u r e N a m e > < D i s p l a y N a m e > S a l e s   p e r   T r a n s a c t i o n < / D i s p l a y N a m e > < V i s i b l e > F a l s e < / V i s i b l e > < / i t e m > < i t e m > < M e a s u r e N a m e > S a l e s   p e r   D a y < / M e a s u r e N a m e > < D i s p l a y N a m e > S a l e s   p e r   D a y < / D i s p l a y N a m e > < V i s i b l e > F a l s e < / V i s i b l e > < / i t e m > < i t e m > < M e a s u r e N a m e > 2 0 0 2   S a l e s < / M e a s u r e N a m e > < D i s p l a y N a m e > 2 0 0 2   S a l e s < / D i s p l a y N a m e > < V i s i b l e > F a l s e < / V i s i b l e > < / i t e m > < i t e m > < M e a s u r e N a m e > A c t i v e   C u s t o m e r s < / M e a s u r e N a m e > < D i s p l a y N a m e > A c t i v e   C u s t o m e r s < / D i s p l a y N a m e > < V i s i b l e > F a l s e < / V i s i b l e > < / i t e m > < i t e m > < M e a s u r e N a m e > C u s t o m e r   G r o w t h   S i n c e   2 0 0 1 < / M e a s u r e N a m e > < D i s p l a y N a m e > C u s t o m e r   G r o w t h   S i n c e   2 0 0 1 < / D i s p l a y N a m e > < V i s i b l e > F a l s e < / V i s i b l e > < / i t e m > < i t e m > < M e a s u r e N a m e > 2 0 0 1   C u s t o m e r s < / M e a s u r e N a m e > < D i s p l a y N a m e > 2 0 0 1   C u s t o m e r s < / D i s p l a y N a m e > < V i s i b l e > F a l s e < / V i s i b l e > < / i t e m > < i t e m > < M e a s u r e N a m e > N o r m a l   S a l e s < / M e a s u r e N a m e > < D i s p l a y N a m e > N o r m a l   S a l e s < / D i s p l a y N a m e > < V i s i b l e > F a l s e < / V i s i b l e > < / i t e m > < i t e m > < M e a s u r e N a m e > P r o m o   S a l e s < / M e a s u r e N a m e > < D i s p l a y N a m e > P r o m o   S a l e s < / D i s p l a y N a m e > < V i s i b l e > F a l s e < / V i s i b l e > < / i t e m > < i t e m > < M e a s u r e N a m e > R e f u n d s < / M e a s u r e N a m e > < D i s p l a y N a m e > R e f u n d s < / D i s p l a y N a m e > < V i s i b l e > F a l s e < / V i s i b l e > < / i t e m > < i t e m > < M e a s u r e N a m e > N e t   S a l e s < / M e a s u r e N a m e > < D i s p l a y N a m e > N e t   S a l e s < / D i s p l a y N a m e > < V i s i b l e > F a l s e < / V i s i b l e > < / i t e m > < i t e m > < M e a s u r e N a m e > P c t   S a l e s   o n   P r o m o < / M e a s u r e N a m e > < D i s p l a y N a m e > P c t   S a l e s   o n   P r o m o < / D i s p l a y N a m e > < V i s i b l e > F a l s e < / V i s i b l e > < / i t e m > < i t e m > < M e a s u r e N a m e > A l l   M o n t h   N e t   S a l e s < / M e a s u r e N a m e > < D i s p l a y N a m e > A l l   M o n t h   N e t   S a l e s < / D i s p l a y N a m e > < V i s i b l e > F a l s e < / V i s i b l e > < / i t e m > < i t e m > < M e a s u r e N a m e > P c t   o f   A l l   M o n t h   N e t   S a l e s < / M e a s u r e N a m e > < D i s p l a y N a m e > P c t   o f   A l l   M o n t h   N e t   S a l e s < / D i s p l a y N a m e > < V i s i b l e > F a l s e < / V i s i b l e > < / i t e m > < i t e m > < M e a s u r e N a m e > N e t   S a l e s   -   A l l   P r o d u c t s < / M e a s u r e N a m e > < D i s p l a y N a m e > N e t   S a l e s   -   A l l   P r o d u c t s < / D i s p l a y N a m e > < V i s i b l e > F a l s e < / V i s i b l e > < / i t e m > < i t e m > < M e a s u r e N a m e > S e l e c t e d   P r o d u c t s   P c t < / M e a s u r e N a m e > < D i s p l a y N a m e > S e l e c t e d   P r o d u c t s   P c t < / D i s p l a y N a m e > < V i s i b l e > F a l s e < / V i s i b l e > < / i t e m > < i t e m > < M e a s u r e N a m e > N e t   S a l e s   f o r   A l l   S e l e c t e d   M o n t h s < / M e a s u r e N a m e > < D i s p l a y N a m e > N e t   S a l e s   f o r   A l l   S e l e c t e d   M o n t h s < / D i s p l a y N a m e > < V i s i b l e > F a l s e < / V i s i b l e > < / i t e m > < i t e m > < M e a s u r e N a m e > P c t   o f   A l l   S e l e c t e d   M o n t h s   N e t   S a l e s < / M e a s u r e N a m e > < D i s p l a y N a m e > P c t   o f   A l l   S e l e c t e d   M o n t h s   N e t   S a l e s < / D i s p l a y N a m e > < V i s i b l e > F a l s e < / V i s i b l e > < / i t e m > < i t e m > < M e a s u r e N a m e > A l l   v s   R e l a t i o n s h i p   T e s t < / M e a s u r e N a m e > < D i s p l a y N a m e > A l l   v s   R e l a t i o n s h i p   T e s t < / D i s p l a y N a m e > < V i s i b l e > F a l s e < / V i s i b l e > < / i t e m > < i t e m > < M e a s u r e N a m e > S a l e s   t o   P a r e n t s < / M e a s u r e N a m e > < D i s p l a y N a m e > S a l e s   t o   P a r e n t s < / D i s p l a y N a m e > < V i s i b l e > F a l s e < / V i s i b l e > < / i t e m > < i t e m > < M e a s u r e N a m e > E U R U S D < / M e a s u r e N a m e > < D i s p l a y N a m e > E U R U S D < / D i s p l a y N a m e > < V i s i b l e > F a l s e < / V i s i b l e > < / i t e m > < i t e m > < M e a s u r e N a m e > N e t   S a l e s   -   E U R < / M e a s u r e N a m e > < D i s p l a y N a m e > N e t   S a l e s   -   E U R < / D i s p l a y N a m e > < V i s i b l e > F a l s e < / V i s i b l e > < / i t e m > < i t e m > < M e a s u r e N a m e > M i n L i s t T h r e s h o l d < / M e a s u r e N a m e > < D i s p l a y N a m e > M i n L i s t T h r e s h o l d < / D i s p l a y N a m e > < V i s i b l e > F a l s e < / V i s i b l e > < / i t e m > < i t e m > < M e a s u r e N a m e > P r o d u c t   S a l e s   A b o v e   S e l e c t e d   L i s t   P r i c e < / M e a s u r e N a m e > < D i s p l a y N a m e > P r o d u c t   S a l e s   A b o v e   S e l e c t e d   L i s t   P r i c e < / D i s p l a y N a m e > < V i s i b l e > T r u e < / V i s i b l e > < / i t e m > < i t e m > < M e a s u r e N a m e > P r o d u c t   C o u n t < / M e a s u r e N a m e > < D i s p l a y N a m e > P r o d u c t   C o u n t < / D i s p l a y N a m e > < V i s i b l e > F a l s e < / V i s i b l e > < / i t e m > < i t e m > < M e a s u r e N a m e > P r o d u c t s   A b o v e   S e l e c t e d   L i s t   P r i c e < / M e a s u r e N a m e > < D i s p l a y N a m e > P r o d u c t s   A b o v e   S e l e c t e d   L i s t   P r i c e < / D i s p l a y N a m e > < V i s i b l e > T r u e < / V i s i b l e > < / i t e m > < i t e m > < M e a s u r e N a m e > P r i c e T i e r M i n < / M e a s u r e N a m e > < D i s p l a y N a m e > P r i c e T i e r M i n < / D i s p l a y N a m e > < V i s i b l e > F a l s e < / V i s i b l e > < / i t e m > < i t e m > < M e a s u r e N a m e > P r i c e T i e r M a x < / M e a s u r e N a m e > < D i s p l a y N a m e > P r i c e T i e r M a x < / D i s p l a y N a m e > < V i s i b l e > F a l s e < / V i s i b l e > < / i t e m > < i t e m > < M e a s u r e N a m e > P r o d u c t   C o u n t   M i n M a x T i e r < / M e a s u r e N a m e > < D i s p l a y N a m e > P r o d u c t   C o u n t   M i n M a x T i e r < / D i s p l a y N a m e > < V i s i b l e > F a l s e < / V i s i b l e > < / i t e m > < i t e m > < M e a s u r e N a m e > T o t a l   S a l e s   M i n M a x T i e r < / M e a s u r e N a m e > < D i s p l a y N a m e > T o t a l   S a l e s   M i n M a x T i e r < / D i s p l a y N a m e > < V i s i b l e > F a l s e < / V i s i b l e > < / i t e m > < i t e m > < M e a s u r e N a m e > T o t a l   S a l e s   Y T D < / M e a s u r e N a m e > < D i s p l a y N a m e > T o t a l   S a l e s   Y T D < / D i s p l a y N a m e > < V i s i b l e > F a l s e < / V i s i b l e > < / i t e m > < i t e m > < M e a s u r e N a m e > T o t a l   S a l e s   F i s c a l   Y T D < / M e a s u r e N a m e > < D i s p l a y N a m e > T o t a l   S a l e s   F i s c a l   Y T D < / D i s p l a y N a m e > < V i s i b l e > F a l s e < / V i s i b l e > < / i t e m > < i t e m > < M e a s u r e N a m e > F I R S T D A T E   E x a m p l e < / M e a s u r e N a m e > < D i s p l a y N a m e > F I R S T D A T E   E x a m p l e < / D i s p l a y N a m e > < V i s i b l e > F a l s e < / V i s i b l e > < / i t e m > < i t e m > < M e a s u r e N a m e > L A S T D A T E   E x a m p l e < / M e a s u r e N a m e > < D i s p l a y N a m e > L A S T D A T E   E x a m p l e < / D i s p l a y N a m e > < V i s i b l e > F a l s e < / V i s i b l e > < / i t e m > < i t e m > < M e a s u r e N a m e > T o t a l   S a l e s   S A M E P E R I O D L A S T Y E A R < / M e a s u r e N a m e > < D i s p l a y N a m e > T o t a l   S a l e s   S A M E P E R I O D L A S T Y E A R < / D i s p l a y N a m e > < V i s i b l e > F a l s e < / V i s i b l e > < / i t e m > < i t e m > < M e a s u r e N a m e > T o t a l   S a l e s   D A T E A D D   1   Y e a r   B a c k < / M e a s u r e N a m e > < D i s p l a y N a m e > T o t a l   S a l e s   D A T E A D D   1   Y e a r   B a c k < / D i s p l a y N a m e > < V i s i b l e > F a l s e < / V i s i b l e > < / i t e m > < / C a l c u l a t e d F i e l d s > < H S l i c e r s S h a p e > 0 ; 0 ; 0 ; 0 < / H S l i c e r s S h a p e > < V S l i c e r s S h a p e > 0 ; 0 ; 0 ; 0 < / V S l i c e r s S h a p e > < S l i c e r S h e e t N a m e > S h e e t 1 < / S l i c e r S h e e t N a m e > < S A H o s t H a s h > 9 5 2 7 2 6 0 2 4 < / S A H o s t H a s h > < G e m i n i F i e l d L i s t V i s i b l e > T r u e < / G e m i n i F i e l d L i s t V i s i b l e > < / S e t t i n g s > ] ] > < / C u s t o m C o n t e n t > < / G e m i n i > 
</file>

<file path=customXml/item53.xml>��< ? x m l   v e r s i o n = " 1 . 0 "   e n c o d i n g = " U T F - 1 6 " ? > < G e m i n i   x m l n s = " h t t p : / / g e m i n i / p i v o t c u s t o m i z a t i o n / T a b l e X M L _ D i m D a t e _ f 5 1 c d 2 3 4 - 8 1 f a - 4 8 c 2 - a c 1 7 - 3 7 5 0 5 d 1 d 7 e 9 6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 D a y N u m b e r O f W e e k < / s t r i n g > < / k e y > < v a l u e > < i n t > 1 6 5 < / i n t > < / v a l u e > < / i t e m > < i t e m > < k e y > < s t r i n g > E n g l i s h D a y N a m e O f W e e k < / s t r i n g > < / k e y > < v a l u e > < i n t > 1 9 5 < / i n t > < / v a l u e > < / i t e m > < i t e m > < k e y > < s t r i n g > D a y N u m b e r O f M o n t h < / s t r i n g > < / k e y > < v a l u e > < i n t > 1 7 1 < / i n t > < / v a l u e > < / i t e m > < i t e m > < k e y > < s t r i n g > D a y N u m b e r O f Y e a r < / s t r i n g > < / k e y > < v a l u e > < i n t > 1 5 6 < / i n t > < / v a l u e > < / i t e m > < i t e m > < k e y > < s t r i n g > W e e k N u m b e r O f Y e a r < / s t r i n g > < / k e y > < v a l u e > < i n t > 1 6 8 < / i n t > < / v a l u e > < / i t e m > < i t e m > < k e y > < s t r i n g > E n g l i s h M o n t h N a m e < / s t r i n g > < / k e y > < v a l u e > < i n t > 1 6 3 < / i n t > < / v a l u e > < / i t e m > < i t e m > < k e y > < s t r i n g > M o n t h N u m b e r O f Y e a r < / s t r i n g > < / k e y > < v a l u e > < i n t > 1 7 4 < / i n t > < / v a l u e > < / i t e m > < i t e m > < k e y > < s t r i n g > C a l e n d a r Q u a r t e r < / s t r i n g > < / k e y > < v a l u e > < i n t > 1 4 4 < / i n t > < / v a l u e > < / i t e m > < i t e m > < k e y > < s t r i n g > C a l e n d a r Y e a r < / s t r i n g > < / k e y > < v a l u e > < i n t > 1 2 2 < / i n t > < / v a l u e > < / i t e m > < i t e m > < k e y > < s t r i n g > C a l e n d a r S e m e s t e r < / s t r i n g > < / k e y > < v a l u e > < i n t > 1 5 5 < / i n t > < / v a l u e > < / i t e m > < i t e m > < k e y > < s t r i n g > F i s c a l Q u a r t e r < / s t r i n g > < / k e y > < v a l u e > < i n t > 1 2 3 < / i n t > < / v a l u e > < / i t e m > < i t e m > < k e y > < s t r i n g > F i s c a l Y e a r < / s t r i n g > < / k e y > < v a l u e > < i n t > 1 0 1 < / i n t > < / v a l u e > < / i t e m > < i t e m > < k e y > < s t r i n g > F i s c a l S e m e s t e r < / s t r i n g > < / k e y > < v a l u e > < i n t > 1 3 4 < / i n t > < / v a l u e > < / i t e m > < i t e m > < k e y > < s t r i n g > D a t e < / s t r i n g > < / k e y > < v a l u e > < i n t > 1 7 5 < / i n t > < / v a l u e > < / i t e m > < / C o l u m n W i d t h s > < C o l u m n D i s p l a y I n d e x > < i t e m > < k e y > < s t r i n g > D a y N u m b e r O f W e e k < / s t r i n g > < / k e y > < v a l u e > < i n t > 1 < / i n t > < / v a l u e > < / i t e m > < i t e m > < k e y > < s t r i n g > E n g l i s h D a y N a m e O f W e e k < / s t r i n g > < / k e y > < v a l u e > < i n t > 2 < / i n t > < / v a l u e > < / i t e m > < i t e m > < k e y > < s t r i n g > D a y N u m b e r O f M o n t h < / s t r i n g > < / k e y > < v a l u e > < i n t > 3 < / i n t > < / v a l u e > < / i t e m > < i t e m > < k e y > < s t r i n g > D a y N u m b e r O f Y e a r < / s t r i n g > < / k e y > < v a l u e > < i n t > 4 < / i n t > < / v a l u e > < / i t e m > < i t e m > < k e y > < s t r i n g > W e e k N u m b e r O f Y e a r < / s t r i n g > < / k e y > < v a l u e > < i n t > 5 < / i n t > < / v a l u e > < / i t e m > < i t e m > < k e y > < s t r i n g > E n g l i s h M o n t h N a m e < / s t r i n g > < / k e y > < v a l u e > < i n t > 6 < / i n t > < / v a l u e > < / i t e m > < i t e m > < k e y > < s t r i n g > M o n t h N u m b e r O f Y e a r < / s t r i n g > < / k e y > < v a l u e > < i n t > 7 < / i n t > < / v a l u e > < / i t e m > < i t e m > < k e y > < s t r i n g > C a l e n d a r Q u a r t e r < / s t r i n g > < / k e y > < v a l u e > < i n t > 8 < / i n t > < / v a l u e > < / i t e m > < i t e m > < k e y > < s t r i n g > C a l e n d a r Y e a r < / s t r i n g > < / k e y > < v a l u e > < i n t > 9 < / i n t > < / v a l u e > < / i t e m > < i t e m > < k e y > < s t r i n g > C a l e n d a r S e m e s t e r < / s t r i n g > < / k e y > < v a l u e > < i n t > 1 0 < / i n t > < / v a l u e > < / i t e m > < i t e m > < k e y > < s t r i n g > F i s c a l Q u a r t e r < / s t r i n g > < / k e y > < v a l u e > < i n t > 1 1 < / i n t > < / v a l u e > < / i t e m > < i t e m > < k e y > < s t r i n g > F i s c a l Y e a r < / s t r i n g > < / k e y > < v a l u e > < i n t > 1 2 < / i n t > < / v a l u e > < / i t e m > < i t e m > < k e y > < s t r i n g > F i s c a l S e m e s t e r < / s t r i n g > < / k e y > < v a l u e > < i n t > 1 3 < / i n t > < / v a l u e > < / i t e m > < i t e m > < k e y > < s t r i n g > D a t e < / s t r i n g > < / k e y > < v a l u e > < i n t > 0 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54.xml>��< ? x m l   v e r s i o n = " 1 . 0 "   e n c o d i n g = " U T F - 1 6 " ? > < G e m i n i   x m l n s = " h t t p : / / g e m i n i / p i v o t c u s t o m i z a t i o n / 6 b f 1 0 e a a - 3 1 8 b - 4 9 5 4 - 8 8 8 f - 8 4 b 0 9 d 0 8 2 8 6 5 " > < C u s t o m C o n t e n t > < ! [ C D A T A [ < ? x m l   v e r s i o n = " 1 . 0 "   e n c o d i n g = " u t f - 1 6 " ? > < S e t t i n g s > < C a l c u l a t e d F i e l d s > < i t e m > < M e a s u r e N a m e > T o t a l   S a l e s < / M e a s u r e N a m e > < D i s p l a y N a m e > T o t a l   S a l e s < / D i s p l a y N a m e > < V i s i b l e > F a l s e < / V i s i b l e > < / i t e m > < i t e m > < M e a s u r e N a m e > P r o f i t < / M e a s u r e N a m e > < D i s p l a y N a m e > P r o f i t < / D i s p l a y N a m e > < V i s i b l e > F a l s e < / V i s i b l e > < / i t e m > < i t e m > < M e a s u r e N a m e > D a y s   S e l l i n g < / M e a s u r e N a m e > < D i s p l a y N a m e > D a y s   S e l l i n g < / D i s p l a y N a m e > < V i s i b l e > F a l s e < / V i s i b l e > < / i t e m > < i t e m > < M e a s u r e N a m e > T r a n s a c t i o n s < / M e a s u r e N a m e > < D i s p l a y N a m e > T r a n s a c t i o n s < / D i s p l a y N a m e > < V i s i b l e > F a l s e < / V i s i b l e > < / i t e m > < i t e m > < M e a s u r e N a m e > S a l e s   p e r   T r a n s a c t i o n < / M e a s u r e N a m e > < D i s p l a y N a m e > S a l e s   p e r   T r a n s a c t i o n < / D i s p l a y N a m e > < V i s i b l e > F a l s e < / V i s i b l e > < / i t e m > < i t e m > < M e a s u r e N a m e > S a l e s   p e r   D a y < / M e a s u r e N a m e > < D i s p l a y N a m e > S a l e s   p e r   D a y < / D i s p l a y N a m e > < V i s i b l e > F a l s e < / V i s i b l e > < / i t e m > < i t e m > < M e a s u r e N a m e > 2 0 0 2   S a l e s < / M e a s u r e N a m e > < D i s p l a y N a m e > 2 0 0 2   S a l e s < / D i s p l a y N a m e > < V i s i b l e > F a l s e < / V i s i b l e > < / i t e m > < i t e m > < M e a s u r e N a m e > A c t i v e   C u s t o m e r s < / M e a s u r e N a m e > < D i s p l a y N a m e > A c t i v e   C u s t o m e r s < / D i s p l a y N a m e > < V i s i b l e > F a l s e < / V i s i b l e > < / i t e m > < i t e m > < M e a s u r e N a m e > C u s t o m e r   G r o w t h   S i n c e   2 0 0 1 < / M e a s u r e N a m e > < D i s p l a y N a m e > C u s t o m e r   G r o w t h   S i n c e   2 0 0 1 < / D i s p l a y N a m e > < V i s i b l e > F a l s e < / V i s i b l e > < / i t e m > < i t e m > < M e a s u r e N a m e > 2 0 0 1   C u s t o m e r s < / M e a s u r e N a m e > < D i s p l a y N a m e > 2 0 0 1   C u s t o m e r s < / D i s p l a y N a m e > < V i s i b l e > F a l s e < / V i s i b l e > < / i t e m > < i t e m > < M e a s u r e N a m e > N o r m a l   S a l e s < / M e a s u r e N a m e > < D i s p l a y N a m e > N o r m a l   S a l e s < / D i s p l a y N a m e > < V i s i b l e > F a l s e < / V i s i b l e > < / i t e m > < i t e m > < M e a s u r e N a m e > P r o m o   S a l e s < / M e a s u r e N a m e > < D i s p l a y N a m e > P r o m o   S a l e s < / D i s p l a y N a m e > < V i s i b l e > F a l s e < / V i s i b l e > < / i t e m > < i t e m > < M e a s u r e N a m e > R e f u n d s < / M e a s u r e N a m e > < D i s p l a y N a m e > R e f u n d s < / D i s p l a y N a m e > < V i s i b l e > F a l s e < / V i s i b l e > < / i t e m > < i t e m > < M e a s u r e N a m e > N e t   S a l e s < / M e a s u r e N a m e > < D i s p l a y N a m e > N e t   S a l e s < / D i s p l a y N a m e > < V i s i b l e > F a l s e < / V i s i b l e > < / i t e m > < i t e m > < M e a s u r e N a m e > P c t   S a l e s   o n   P r o m o < / M e a s u r e N a m e > < D i s p l a y N a m e > P c t   S a l e s   o n   P r o m o < / D i s p l a y N a m e > < V i s i b l e > F a l s e < / V i s i b l e > < / i t e m > < i t e m > < M e a s u r e N a m e > A l l   M o n t h   N e t   S a l e s < / M e a s u r e N a m e > < D i s p l a y N a m e > A l l   M o n t h   N e t   S a l e s < / D i s p l a y N a m e > < V i s i b l e > F a l s e < / V i s i b l e > < / i t e m > < i t e m > < M e a s u r e N a m e > P c t   o f   A l l   M o n t h   N e t   S a l e s < / M e a s u r e N a m e > < D i s p l a y N a m e > P c t   o f   A l l   M o n t h   N e t   S a l e s < / D i s p l a y N a m e > < V i s i b l e > F a l s e < / V i s i b l e > < / i t e m > < i t e m > < M e a s u r e N a m e > N e t   S a l e s   -   A l l   P r o d u c t s < / M e a s u r e N a m e > < D i s p l a y N a m e > N e t   S a l e s   -   A l l   P r o d u c t s < / D i s p l a y N a m e > < V i s i b l e > F a l s e < / V i s i b l e > < / i t e m > < i t e m > < M e a s u r e N a m e > S e l e c t e d   P r o d u c t s   P c t < / M e a s u r e N a m e > < D i s p l a y N a m e > S e l e c t e d   P r o d u c t s   P c t < / D i s p l a y N a m e > < V i s i b l e > F a l s e < / V i s i b l e > < / i t e m > < i t e m > < M e a s u r e N a m e > N e t   S a l e s   f o r   A l l   S e l e c t e d   M o n t h s < / M e a s u r e N a m e > < D i s p l a y N a m e > N e t   S a l e s   f o r   A l l   S e l e c t e d   M o n t h s < / D i s p l a y N a m e > < V i s i b l e > F a l s e < / V i s i b l e > < / i t e m > < i t e m > < M e a s u r e N a m e > P c t   o f   A l l   S e l e c t e d   M o n t h s   N e t   S a l e s < / M e a s u r e N a m e > < D i s p l a y N a m e > P c t   o f   A l l   S e l e c t e d   M o n t h s   N e t   S a l e s < / D i s p l a y N a m e > < V i s i b l e > F a l s e < / V i s i b l e > < / i t e m > < i t e m > < M e a s u r e N a m e > A l l   v s   R e l a t i o n s h i p   T e s t < / M e a s u r e N a m e > < D i s p l a y N a m e > A l l   v s   R e l a t i o n s h i p   T e s t < / D i s p l a y N a m e > < V i s i b l e > F a l s e < / V i s i b l e > < / i t e m > < i t e m > < M e a s u r e N a m e > S a l e s   t o   P a r e n t s < / M e a s u r e N a m e > < D i s p l a y N a m e > S a l e s   t o   P a r e n t s < / D i s p l a y N a m e > < V i s i b l e > F a l s e < / V i s i b l e > < / i t e m > < i t e m > < M e a s u r e N a m e > E U R U S D < / M e a s u r e N a m e > < D i s p l a y N a m e > E U R U S D < / D i s p l a y N a m e > < V i s i b l e > F a l s e < / V i s i b l e > < / i t e m > < i t e m > < M e a s u r e N a m e > N e t   S a l e s   -   E U R < / M e a s u r e N a m e > < D i s p l a y N a m e > N e t   S a l e s   -   E U R < / D i s p l a y N a m e > < V i s i b l e > F a l s e < / V i s i b l e > < / i t e m > < i t e m > < M e a s u r e N a m e > M i n L i s t T h r e s h o l d < / M e a s u r e N a m e > < D i s p l a y N a m e > M i n L i s t T h r e s h o l d < / D i s p l a y N a m e > < V i s i b l e > F a l s e < / V i s i b l e > < / i t e m > < i t e m > < M e a s u r e N a m e > P r o d u c t   S a l e s   A b o v e   S e l e c t e d   L i s t   P r i c e < / M e a s u r e N a m e > < D i s p l a y N a m e > P r o d u c t   S a l e s   A b o v e   S e l e c t e d   L i s t   P r i c e < / D i s p l a y N a m e > < V i s i b l e > F a l s e < / V i s i b l e > < / i t e m > < i t e m > < M e a s u r e N a m e > P r o d u c t   C o u n t < / M e a s u r e N a m e > < D i s p l a y N a m e > P r o d u c t   C o u n t < / D i s p l a y N a m e > < V i s i b l e > F a l s e < / V i s i b l e > < / i t e m > < i t e m > < M e a s u r e N a m e > P r o d u c t s   A b o v e   S e l e c t e d   L i s t   P r i c e < / M e a s u r e N a m e > < D i s p l a y N a m e > P r o d u c t s   A b o v e   S e l e c t e d   L i s t   P r i c e < / D i s p l a y N a m e > < V i s i b l e > F a l s e < / V i s i b l e > < / i t e m > < i t e m > < M e a s u r e N a m e > P r i c e T i e r M i n < / M e a s u r e N a m e > < D i s p l a y N a m e > P r i c e T i e r M i n < / D i s p l a y N a m e > < V i s i b l e > F a l s e < / V i s i b l e > < / i t e m > < i t e m > < M e a s u r e N a m e > P r i c e T i e r M a x < / M e a s u r e N a m e > < D i s p l a y N a m e > P r i c e T i e r M a x < / D i s p l a y N a m e > < V i s i b l e > F a l s e < / V i s i b l e > < / i t e m > < i t e m > < M e a s u r e N a m e > P r o d u c t   C o u n t   M i n M a x T i e r < / M e a s u r e N a m e > < D i s p l a y N a m e > P r o d u c t   C o u n t   M i n M a x T i e r < / D i s p l a y N a m e > < V i s i b l e > F a l s e < / V i s i b l e > < / i t e m > < i t e m > < M e a s u r e N a m e > T o t a l   S a l e s   M i n M a x T i e r < / M e a s u r e N a m e > < D i s p l a y N a m e > T o t a l   S a l e s   M i n M a x T i e r < / D i s p l a y N a m e > < V i s i b l e > F a l s e < / V i s i b l e > < / i t e m > < i t e m > < M e a s u r e N a m e > T o t a l   S a l e s   Y T D < / M e a s u r e N a m e > < D i s p l a y N a m e > T o t a l   S a l e s   Y T D < / D i s p l a y N a m e > < V i s i b l e > F a l s e < / V i s i b l e > < / i t e m > < i t e m > < M e a s u r e N a m e > T o t a l   S a l e s   F i s c a l   Y T D < / M e a s u r e N a m e > < D i s p l a y N a m e > T o t a l   S a l e s   F i s c a l   Y T D < / D i s p l a y N a m e > < V i s i b l e > F a l s e < / V i s i b l e > < / i t e m > < i t e m > < M e a s u r e N a m e > F I R S T D A T E   E x a m p l e < / M e a s u r e N a m e > < D i s p l a y N a m e > F I R S T D A T E   E x a m p l e < / D i s p l a y N a m e > < V i s i b l e > F a l s e < / V i s i b l e > < / i t e m > < i t e m > < M e a s u r e N a m e > L A S T D A T E   E x a m p l e < / M e a s u r e N a m e > < D i s p l a y N a m e > L A S T D A T E   E x a m p l e < / D i s p l a y N a m e > < V i s i b l e > F a l s e < / V i s i b l e > < / i t e m > < i t e m > < M e a s u r e N a m e > T o t a l   S a l e s   S A M E P E R I O D L A S T Y E A R < / M e a s u r e N a m e > < D i s p l a y N a m e > T o t a l   S a l e s   S A M E P E R I O D L A S T Y E A R < / D i s p l a y N a m e > < V i s i b l e > F a l s e < / V i s i b l e > < / i t e m > < i t e m > < M e a s u r e N a m e > T o t a l   S a l e s   D A T E A D D   1   Y e a r   B a c k < / M e a s u r e N a m e > < D i s p l a y N a m e > T o t a l   S a l e s   D A T E A D D   1   Y e a r   B a c k < / D i s p l a y N a m e > < V i s i b l e > F a l s e < / V i s i b l e > < / i t e m > < i t e m > < M e a s u r e N a m e > T o t a l   S a l e s   D A T E A D D   b a c k   1   M o n t h < / M e a s u r e N a m e > < D i s p l a y N a m e > T o t a l   S a l e s   D A T E A D D   b a c k   1   M o n t h < / D i s p l a y N a m e > < V i s i b l e > F a l s e < / V i s i b l e > < / i t e m > < i t e m > < M e a s u r e N a m e > N u m b e r   o f   D a y s < / M e a s u r e N a m e > < D i s p l a y N a m e > N u m b e r   o f   D a y s < / D i s p l a y N a m e > < V i s i b l e > F a l s e < / V i s i b l e > < / i t e m > < i t e m > < M e a s u r e N a m e > T o t a l   S a l e s   P A R A L L E L P E R I O D   B a c k   1   Y e a r < / M e a s u r e N a m e > < D i s p l a y N a m e > T o t a l   S a l e s   P A R A L L E L P E R I O D   B a c k   1   Y e a r < / D i s p l a y N a m e > < V i s i b l e > F a l s e < / V i s i b l e > < / i t e m > < i t e m > < M e a s u r e N a m e > E N D O F M O N T H   M e a s u r e < / M e a s u r e N a m e > < D i s p l a y N a m e > E N D O F M O N T H   M e a s u r e < / D i s p l a y N a m e > < V i s i b l e > F a l s e < / V i s i b l e > < / i t e m > < i t e m > < M e a s u r e N a m e > T o t a l   S a l e s   N E X T M O N T H < / M e a s u r e N a m e > < D i s p l a y N a m e > T o t a l   S a l e s   N E X T M O N T H < / D i s p l a y N a m e > < V i s i b l e > F a l s e < / V i s i b l e > < / i t e m > < i t e m > < M e a s u r e N a m e > P c t   S a l e s   G r o w t h   Y O Y < / M e a s u r e N a m e > < D i s p l a y N a m e > P c t   S a l e s   G r o w t h   Y O Y < / D i s p l a y N a m e > < V i s i b l e > F a l s e < / V i s i b l e > < / i t e m > < i t e m > < M e a s u r e N a m e > T o t a l   S a l e s   C L O S I N G B A L A N C E M O N T H < / M e a s u r e N a m e > < D i s p l a y N a m e > T o t a l   S a l e s   C L O S I N G B A L A N C E M O N T H < / D i s p l a y N a m e > < V i s i b l e > F a l s e < / V i s i b l e > < / i t e m > < i t e m > < M e a s u r e N a m e > T o t a l   S a l e s   F i r s t   H a l f   2 0 0 3 < / M e a s u r e N a m e > < D i s p l a y N a m e > T o t a l   S a l e s   F i r s t   H a l f   2 0 0 3 < / D i s p l a y N a m e > < V i s i b l e > F a l s e < / V i s i b l e > < / i t e m > < i t e m > < M e a s u r e N a m e > T o t a l   S a l e s   L i f e   t o   D a t e < / M e a s u r e N a m e > < D i s p l a y N a m e > T o t a l   S a l e s   L i f e   t o   D a t e < / D i s p l a y N a m e > < V i s i b l e > F a l s e < / V i s i b l e > < / i t e m > < i t e m > < M e a s u r e N a m e > S u b c a t   p c t   o f   C a t   S a l e s < / M e a s u r e N a m e > < D i s p l a y N a m e > S u b c a t   p c t   o f   C a t   S a l e s < / D i s p l a y N a m e > < V i s i b l e > F a l s e < / V i s i b l e > < / i t e m > < i t e m > < M e a s u r e N a m e > S a l e s   t o   M a r r i e d   C o u p l e s < / M e a s u r e N a m e > < D i s p l a y N a m e > S a l e s   t o   M a r r i e d   C o u p l e s < / D i s p l a y N a m e > < V i s i b l e > F a l s e < / V i s i b l e > < / i t e m > < i t e m > < M e a s u r e N a m e > S a l e s   t o   P a r e n t s   A d j   f o r   C a n a d a < / M e a s u r e N a m e > < D i s p l a y N a m e > S a l e s   t o   P a r e n t s   A d j   f o r   C a n a d a < / D i s p l a y N a m e > < V i s i b l e > F a l s e < / V i s i b l e > < / i t e m > < i t e m > < M e a s u r e N a m e > D i f f e r e n t   N u m b e r   p e r   C o u n t r y < / M e a s u r e N a m e > < D i s p l a y N a m e > D i f f e r e n t   N u m b e r   p e r   C o u n t r y < / D i s p l a y N a m e > < V i s i b l e > F a l s e < / V i s i b l e > < / i t e m > < i t e m > < M e a s u r e N a m e > P c t   S a l e s   G r o w t h   Y O Y   u s i n g   D I V I D E < / M e a s u r e N a m e > < D i s p l a y N a m e > P c t   S a l e s   G r o w t h   Y O Y   u s i n g   D I V I D E < / D i s p l a y N a m e > < V i s i b l e > F a l s e < / V i s i b l e > < / i t e m > < i t e m > < M e a s u r e N a m e > C o l o r   V a l u e s < / M e a s u r e N a m e > < D i s p l a y N a m e > C o l o r   V a l u e s < / D i s p l a y N a m e > < V i s i b l e > F a l s e < / V i s i b l e > < / i t e m > < i t e m > < M e a s u r e N a m e > P r o f i t   P c t < / M e a s u r e N a m e > < D i s p l a y N a m e > P r o f i t   P c t < / D i s p l a y N a m e > < V i s i b l e > F a l s e < / V i s i b l e > < S u b c o l u m n s > < i t e m > < R o l e > V a l u e < / R o l e > < D i s p l a y N a m e > =0G5=85  P r o f i t   P c t < / D i s p l a y N a m e > < V i s i b l e > F a l s e < / V i s i b l e > < / i t e m > < i t e m > < R o l e > S t a t u s < / R o l e > < D i s p l a y N a m e > !>AB>O=85  P r o f i t   P c t < / D i s p l a y N a m e > < V i s i b l e > F a l s e < / V i s i b l e > < / i t e m > < i t e m > < R o l e > G o a l < / R o l e > < D i s p l a y N a m e > P r o f i t   P c t   &5;L< / D i s p l a y N a m e > < V i s i b l e > F a l s e < / V i s i b l e > < / i t e m > < / S u b c o l u m n s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55.xml>��< ? x m l   v e r s i o n = " 1 . 0 "   e n c o d i n g = " U T F - 1 6 " ? > < G e m i n i   x m l n s = " h t t p : / / g e m i n i / p i v o t c u s t o m i z a t i o n / d 5 2 3 2 7 2 b - 0 8 c 3 - 4 f f 5 - 9 e f 2 - 3 c 4 e f 8 b 1 1 1 7 9 " > < C u s t o m C o n t e n t > < ! [ C D A T A [ < ? x m l   v e r s i o n = " 1 . 0 "   e n c o d i n g = " u t f - 1 6 " ? > < S e t t i n g s > < C a l c u l a t e d F i e l d s > < i t e m > < M e a s u r e N a m e > T o t a l   S a l e s < / M e a s u r e N a m e > < D i s p l a y N a m e > T o t a l   S a l e s < / D i s p l a y N a m e > < V i s i b l e > T r u e < / V i s i b l e > < / i t e m > < i t e m > < M e a s u r e N a m e > P r o f i t < / M e a s u r e N a m e > < D i s p l a y N a m e > P r o f i t < / D i s p l a y N a m e > < V i s i b l e > F a l s e < / V i s i b l e > < / i t e m > < i t e m > < M e a s u r e N a m e > P r o f i t   P c t < / M e a s u r e N a m e > < D i s p l a y N a m e > P r o f i t   P c t < / D i s p l a y N a m e > < V i s i b l e > F a l s e < / V i s i b l e > < / i t e m > < i t e m > < M e a s u r e N a m e > D a y s   S e l l i n g < / M e a s u r e N a m e > < D i s p l a y N a m e > D a y s   S e l l i n g < / D i s p l a y N a m e > < V i s i b l e > F a l s e < / V i s i b l e > < / i t e m > < i t e m > < M e a s u r e N a m e > T r a n s a c t i o n s < / M e a s u r e N a m e > < D i s p l a y N a m e > T r a n s a c t i o n s < / D i s p l a y N a m e > < V i s i b l e > F a l s e < / V i s i b l e > < / i t e m > < i t e m > < M e a s u r e N a m e > S a l e s   p e r   T r a n s a c t i o n < / M e a s u r e N a m e > < D i s p l a y N a m e > S a l e s   p e r   T r a n s a c t i o n < / D i s p l a y N a m e > < V i s i b l e > F a l s e < / V i s i b l e > < / i t e m > < i t e m > < M e a s u r e N a m e > S a l e s   p e r   D a y < / M e a s u r e N a m e > < D i s p l a y N a m e > S a l e s   p e r   D a y < / D i s p l a y N a m e > < V i s i b l e > F a l s e < / V i s i b l e > < / i t e m > < i t e m > < M e a s u r e N a m e > 2 0 0 2   S a l e s < / M e a s u r e N a m e > < D i s p l a y N a m e > 2 0 0 2   S a l e s < / D i s p l a y N a m e > < V i s i b l e > F a l s e < / V i s i b l e > < / i t e m > < i t e m > < M e a s u r e N a m e > A c t i v e   C u s t o m e r s < / M e a s u r e N a m e > < D i s p l a y N a m e > A c t i v e   C u s t o m e r s < / D i s p l a y N a m e > < V i s i b l e > F a l s e < / V i s i b l e > < / i t e m > < i t e m > < M e a s u r e N a m e > C u s t o m e r   G r o w t h   S i n c e   2 0 0 1 < / M e a s u r e N a m e > < D i s p l a y N a m e > C u s t o m e r   G r o w t h   S i n c e   2 0 0 1 < / D i s p l a y N a m e > < V i s i b l e > F a l s e < / V i s i b l e > < / i t e m > < i t e m > < M e a s u r e N a m e > 2 0 0 1   C u s t o m e r s < / M e a s u r e N a m e > < D i s p l a y N a m e > 2 0 0 1   C u s t o m e r s < / D i s p l a y N a m e > < V i s i b l e > F a l s e < / V i s i b l e > < / i t e m > < i t e m > < M e a s u r e N a m e > N o r m a l   S a l e s < / M e a s u r e N a m e > < D i s p l a y N a m e > N o r m a l   S a l e s < / D i s p l a y N a m e > < V i s i b l e > F a l s e < / V i s i b l e > < / i t e m > < i t e m > < M e a s u r e N a m e > P r o m o   S a l e s < / M e a s u r e N a m e > < D i s p l a y N a m e > P r o m o   S a l e s < / D i s p l a y N a m e > < V i s i b l e > F a l s e < / V i s i b l e > < / i t e m > < i t e m > < M e a s u r e N a m e > R e f u n d s < / M e a s u r e N a m e > < D i s p l a y N a m e > R e f u n d s < / D i s p l a y N a m e > < V i s i b l e > F a l s e < / V i s i b l e > < / i t e m > < i t e m > < M e a s u r e N a m e > N e t   S a l e s < / M e a s u r e N a m e > < D i s p l a y N a m e > N e t   S a l e s < / D i s p l a y N a m e > < V i s i b l e > F a l s e < / V i s i b l e > < / i t e m > < i t e m > < M e a s u r e N a m e > P c t   S a l e s   o n   P r o m o < / M e a s u r e N a m e > < D i s p l a y N a m e > P c t   S a l e s   o n   P r o m o < / D i s p l a y N a m e > < V i s i b l e > F a l s e < / V i s i b l e > < / i t e m > < i t e m > < M e a s u r e N a m e > A l l   M o n t h   N e t   S a l e s < / M e a s u r e N a m e > < D i s p l a y N a m e > A l l   M o n t h   N e t   S a l e s < / D i s p l a y N a m e > < V i s i b l e > F a l s e < / V i s i b l e > < / i t e m > < i t e m > < M e a s u r e N a m e > P c t   o f   A l l   M o n t h   N e t   S a l e s < / M e a s u r e N a m e > < D i s p l a y N a m e > P c t   o f   A l l   M o n t h   N e t   S a l e s < / D i s p l a y N a m e > < V i s i b l e > F a l s e < / V i s i b l e > < / i t e m > < i t e m > < M e a s u r e N a m e > N e t   S a l e s   -   A l l   P r o d u c t s < / M e a s u r e N a m e > < D i s p l a y N a m e > N e t   S a l e s   -   A l l   P r o d u c t s < / D i s p l a y N a m e > < V i s i b l e > F a l s e < / V i s i b l e > < / i t e m > < i t e m > < M e a s u r e N a m e > S e l e c t e d   P r o d u c t s   P c t < / M e a s u r e N a m e > < D i s p l a y N a m e > S e l e c t e d   P r o d u c t s   P c t < / D i s p l a y N a m e > < V i s i b l e > F a l s e < / V i s i b l e > < / i t e m > < i t e m > < M e a s u r e N a m e > N e t   S a l e s   f o r   A l l   S e l e c t e d   M o n t h s < / M e a s u r e N a m e > < D i s p l a y N a m e > N e t   S a l e s   f o r   A l l   S e l e c t e d   M o n t h s < / D i s p l a y N a m e > < V i s i b l e > F a l s e < / V i s i b l e > < / i t e m > < i t e m > < M e a s u r e N a m e > P c t   o f   A l l   S e l e c t e d   M o n t h s   N e t   S a l e s < / M e a s u r e N a m e > < D i s p l a y N a m e > P c t   o f   A l l   S e l e c t e d   M o n t h s   N e t   S a l e s < / D i s p l a y N a m e > < V i s i b l e > F a l s e < / V i s i b l e > < / i t e m > < i t e m > < M e a s u r e N a m e > A l l   v s   R e l a t i o n s h i p   T e s t < / M e a s u r e N a m e > < D i s p l a y N a m e > A l l   v s   R e l a t i o n s h i p   T e s t < / D i s p l a y N a m e > < V i s i b l e > F a l s e < / V i s i b l e > < / i t e m > < i t e m > < M e a s u r e N a m e > S a l e s   t o   P a r e n t s < / M e a s u r e N a m e > < D i s p l a y N a m e > S a l e s   t o   P a r e n t s < / D i s p l a y N a m e > < V i s i b l e > F a l s e < / V i s i b l e > < / i t e m > < i t e m > < M e a s u r e N a m e > E U R U S D < / M e a s u r e N a m e > < D i s p l a y N a m e > E U R U S D < / D i s p l a y N a m e > < V i s i b l e > F a l s e < / V i s i b l e > < / i t e m > < i t e m > < M e a s u r e N a m e > N e t   S a l e s   -   E U R < / M e a s u r e N a m e > < D i s p l a y N a m e > N e t   S a l e s   -   E U R < / D i s p l a y N a m e > < V i s i b l e > F a l s e < / V i s i b l e > < / i t e m > < i t e m > < M e a s u r e N a m e > M i n L i s t T h r e s h o l d < / M e a s u r e N a m e > < D i s p l a y N a m e > M i n L i s t T h r e s h o l d < / D i s p l a y N a m e > < V i s i b l e > F a l s e < / V i s i b l e > < / i t e m > < i t e m > < M e a s u r e N a m e > P r o d u c t   S a l e s   A b o v e   S e l e c t e d   L i s t   P r i c e < / M e a s u r e N a m e > < D i s p l a y N a m e > P r o d u c t   S a l e s   A b o v e   S e l e c t e d   L i s t   P r i c e < / D i s p l a y N a m e > < V i s i b l e > F a l s e < / V i s i b l e > < / i t e m > < i t e m > < M e a s u r e N a m e > P r o d u c t   C o u n t < / M e a s u r e N a m e > < D i s p l a y N a m e > P r o d u c t   C o u n t < / D i s p l a y N a m e > < V i s i b l e > F a l s e < / V i s i b l e > < / i t e m > < i t e m > < M e a s u r e N a m e > P r o d u c t s   A b o v e   S e l e c t e d   L i s t   P r i c e < / M e a s u r e N a m e > < D i s p l a y N a m e > P r o d u c t s   A b o v e   S e l e c t e d   L i s t   P r i c e < / D i s p l a y N a m e > < V i s i b l e > F a l s e < / V i s i b l e > < / i t e m > < i t e m > < M e a s u r e N a m e > P r i c e T i e r M i n < / M e a s u r e N a m e > < D i s p l a y N a m e > P r i c e T i e r M i n < / D i s p l a y N a m e > < V i s i b l e > F a l s e < / V i s i b l e > < / i t e m > < i t e m > < M e a s u r e N a m e > P r i c e T i e r M a x < / M e a s u r e N a m e > < D i s p l a y N a m e > P r i c e T i e r M a x < / D i s p l a y N a m e > < V i s i b l e > F a l s e < / V i s i b l e > < / i t e m > < i t e m > < M e a s u r e N a m e > P r o d u c t   C o u n t   M i n M a x T i e r < / M e a s u r e N a m e > < D i s p l a y N a m e > P r o d u c t   C o u n t   M i n M a x T i e r < / D i s p l a y N a m e > < V i s i b l e > F a l s e < / V i s i b l e > < / i t e m > < i t e m > < M e a s u r e N a m e > T o t a l   S a l e s   M i n M a x T i e r < / M e a s u r e N a m e > < D i s p l a y N a m e > T o t a l   S a l e s   M i n M a x T i e r < / D i s p l a y N a m e > < V i s i b l e > F a l s e < / V i s i b l e > < / i t e m > < i t e m > < M e a s u r e N a m e > T o t a l   S a l e s   Y T D < / M e a s u r e N a m e > < D i s p l a y N a m e > T o t a l   S a l e s   Y T D < / D i s p l a y N a m e > < V i s i b l e > F a l s e < / V i s i b l e > < / i t e m > < i t e m > < M e a s u r e N a m e > T o t a l   S a l e s   F i s c a l   Y T D < / M e a s u r e N a m e > < D i s p l a y N a m e > T o t a l   S a l e s   F i s c a l   Y T D < / D i s p l a y N a m e > < V i s i b l e > F a l s e < / V i s i b l e > < / i t e m > < i t e m > < M e a s u r e N a m e > F I R S T D A T E   E x a m p l e < / M e a s u r e N a m e > < D i s p l a y N a m e > F I R S T D A T E   E x a m p l e < / D i s p l a y N a m e > < V i s i b l e > F a l s e < / V i s i b l e > < / i t e m > < i t e m > < M e a s u r e N a m e > L A S T D A T E   E x a m p l e < / M e a s u r e N a m e > < D i s p l a y N a m e > L A S T D A T E   E x a m p l e < / D i s p l a y N a m e > < V i s i b l e > F a l s e < / V i s i b l e > < / i t e m > < i t e m > < M e a s u r e N a m e > T o t a l   S a l e s   S A M E P E R I O D L A S T Y E A R < / M e a s u r e N a m e > < D i s p l a y N a m e > T o t a l   S a l e s   S A M E P E R I O D L A S T Y E A R < / D i s p l a y N a m e > < V i s i b l e > F a l s e < / V i s i b l e > < / i t e m > < i t e m > < M e a s u r e N a m e > T o t a l   S a l e s   D A T E A D D   1   Y e a r   B a c k < / M e a s u r e N a m e > < D i s p l a y N a m e > T o t a l   S a l e s   D A T E A D D   1   Y e a r   B a c k < / D i s p l a y N a m e > < V i s i b l e > F a l s e < / V i s i b l e > < / i t e m > < i t e m > < M e a s u r e N a m e > T o t a l   S a l e s   D A T E A D D   b a c k   1   M o n t h < / M e a s u r e N a m e > < D i s p l a y N a m e > T o t a l   S a l e s   D A T E A D D   b a c k   1   M o n t h < / D i s p l a y N a m e > < V i s i b l e > F a l s e < / V i s i b l e > < / i t e m > < i t e m > < M e a s u r e N a m e > N u m b e r   o f   D a y s < / M e a s u r e N a m e > < D i s p l a y N a m e > N u m b e r   o f   D a y s < / D i s p l a y N a m e > < V i s i b l e > F a l s e < / V i s i b l e > < / i t e m > < i t e m > < M e a s u r e N a m e > T o t a l   S a l e s   P A R A L L E L P E R I O D   B a c k   1   Y e a r < / M e a s u r e N a m e > < D i s p l a y N a m e > T o t a l   S a l e s   P A R A L L E L P E R I O D   B a c k   1   Y e a r < / D i s p l a y N a m e > < V i s i b l e > F a l s e < / V i s i b l e > < / i t e m > < i t e m > < M e a s u r e N a m e > E N D O F M O N T H   M e a s u r e < / M e a s u r e N a m e > < D i s p l a y N a m e > E N D O F M O N T H   M e a s u r e < / D i s p l a y N a m e > < V i s i b l e > F a l s e < / V i s i b l e > < / i t e m > < i t e m > < M e a s u r e N a m e > T o t a l   S a l e s   N E X T M O N T H < / M e a s u r e N a m e > < D i s p l a y N a m e > T o t a l   S a l e s   N E X T M O N T H < / D i s p l a y N a m e > < V i s i b l e > T r u e < / V i s i b l e > < / i t e m > < i t e m > < M e a s u r e N a m e > P c t   S a l e s   G r o w t h   Y O Y < / M e a s u r e N a m e > < D i s p l a y N a m e > P c t   S a l e s   G r o w t h   Y O Y < / D i s p l a y N a m e > < V i s i b l e > F a l s e < / V i s i b l e > < / i t e m > < i t e m > < M e a s u r e N a m e > T o t a l   S a l e s   C L O S I N G B A L A N C E M O N T H < / M e a s u r e N a m e > < D i s p l a y N a m e > T o t a l   S a l e s   C L O S I N G B A L A N C E M O N T H < / D i s p l a y N a m e > < V i s i b l e > F a l s e < / V i s i b l e > < / i t e m > < i t e m > < M e a s u r e N a m e > T o t a l   S a l e s   F i r s t   H a l f   2 0 0 3 < / M e a s u r e N a m e > < D i s p l a y N a m e > T o t a l   S a l e s   F i r s t   H a l f   2 0 0 3 < / D i s p l a y N a m e > < V i s i b l e > F a l s e < / V i s i b l e > < / i t e m > < i t e m > < M e a s u r e N a m e > T o t a l   S a l e s   L i f e   t o   D a t e < / M e a s u r e N a m e > < D i s p l a y N a m e > T o t a l   S a l e s   L i f e   t o   D a t e < / D i s p l a y N a m e > < V i s i b l e > F a l s e < / V i s i b l e > < / i t e m > < i t e m > < M e a s u r e N a m e > S u b c a t   p c t   o f   C a t   S a l e s < / M e a s u r e N a m e > < D i s p l a y N a m e > S u b c a t   p c t   o f   C a t   S a l e s < / D i s p l a y N a m e > < V i s i b l e > F a l s e < / V i s i b l e > < / i t e m > < i t e m > < M e a s u r e N a m e > S a l e s   t o   M a r r i e d   C o u p l e s < / M e a s u r e N a m e > < D i s p l a y N a m e > S a l e s   t o   M a r r i e d   C o u p l e s < / D i s p l a y N a m e > < V i s i b l e > F a l s e < / V i s i b l e > < / i t e m > < i t e m > < M e a s u r e N a m e > S a l e s   t o   P a r e n t s   A d j   f o r   C a n a d a < / M e a s u r e N a m e > < D i s p l a y N a m e > S a l e s   t o   P a r e n t s   A d j   f o r   C a n a d a < / D i s p l a y N a m e > < V i s i b l e > F a l s e < / V i s i b l e > < / i t e m > < i t e m > < M e a s u r e N a m e > D i f f e r e n t   N u m b e r   p e r   C o u n t r y < / M e a s u r e N a m e > < D i s p l a y N a m e > D i f f e r e n t   N u m b e r   p e r   C o u n t r y < / D i s p l a y N a m e > < V i s i b l e > F a l s e < / V i s i b l e > < / i t e m > < i t e m > < M e a s u r e N a m e > P c t   S a l e s   G r o w t h   Y O Y   u s i n g   D I V I D E < / M e a s u r e N a m e > < D i s p l a y N a m e > P c t   S a l e s   G r o w t h   Y O Y   u s i n g   D I V I D E < / D i s p l a y N a m e > < V i s i b l e > F a l s e < / V i s i b l e > < / i t e m > < i t e m > < M e a s u r e N a m e > C o l o r   V a l u e s < / M e a s u r e N a m e > < D i s p l a y N a m e > C o l o r   V a l u e s < / D i s p l a y N a m e > < V i s i b l e > F a l s e < / V i s i b l e > < / i t e m > < / C a l c u l a t e d F i e l d s > < H S l i c e r s S h a p e > 0 ; 0 ; 0 ; 0 < / H S l i c e r s S h a p e > < V S l i c e r s S h a p e > 0 ; 0 ; 0 ; 0 < / V S l i c e r s S h a p e > < S l i c e r S h e e t N a m e > S h e e t 2 < / S l i c e r S h e e t N a m e > < S A H o s t H a s h > 1 0 6 0 4 4 0 9 0 4 < / S A H o s t H a s h > < G e m i n i F i e l d L i s t V i s i b l e > T r u e < / G e m i n i F i e l d L i s t V i s i b l e > < / S e t t i n g s > ] ] > < / C u s t o m C o n t e n t > < / G e m i n i > 
</file>

<file path=customXml/item56.xml>��< ? x m l   v e r s i o n = " 1 . 0 "   e n c o d i n g = " U T F - 1 6 " ? > < G e m i n i   x m l n s = " h t t p : / / g e m i n i / p i v o t c u s t o m i z a t i o n / T a b l e O r d e r " > < C u s t o m C o n t e n t > < ! [ C D A T A [ b 9 4 1 3 5 3 e - f 5 b b - 4 a f 5 - b 8 5 7 - 6 4 8 8 b 5 c e 3 0 c c , 0 4 0 d 1 c 0 3 - f 1 f 4 - 4 5 d 6 - 9 4 c c - 8 c 1 c d 1 a 8 e 8 f 4 , e a 8 e 2 2 6 b - 7 5 c d - 4 c 2 4 - a d 2 5 - b 8 2 9 9 0 6 f f e 1 e , D i m D a t e _ f b 1 2 9 a e e - 0 2 c c - 4 c 0 d - a 4 a f - 1 b 9 e 9 a 6 c d 9 c e , T a b l e , M i n L i s t P r i c e , P r i c e T i e r s , D i m S a l e s T e r r i t o r y _ b c 0 d 4 f 2 6 - 0 3 e 5 - 4 1 6 3 - 8 8 e b - 3 6 6 7 d a e 0 1 9 f 4 ] ] > < / C u s t o m C o n t e n t > < / G e m i n i > 
</file>

<file path=customXml/item57.xml>��< ? x m l   v e r s i o n = " 1 . 0 "   e n c o d i n g = " U T F - 1 6 " ? > < G e m i n i   x m l n s = " h t t p : / / g e m i n i / p i v o t c u s t o m i z a t i o n / c 2 b f c 2 f 7 - 3 8 7 0 - 4 2 b 4 - b e 7 0 - 3 2 d 2 c 9 4 0 6 d 1 c " > < C u s t o m C o n t e n t > < ! [ C D A T A [ < ? x m l   v e r s i o n = " 1 . 0 "   e n c o d i n g = " u t f - 1 6 " ? > < S e t t i n g s > < C a l c u l a t e d F i e l d s > < i t e m > < M e a s u r e N a m e > T o t a l   S a l e s < / M e a s u r e N a m e > < D i s p l a y N a m e > T o t a l   S a l e s < / D i s p l a y N a m e > < V i s i b l e > F a l s e < / V i s i b l e > < / i t e m > < i t e m > < M e a s u r e N a m e > P r o f i t < / M e a s u r e N a m e > < D i s p l a y N a m e > P r o f i t < / D i s p l a y N a m e > < V i s i b l e > F a l s e < / V i s i b l e > < / i t e m > < i t e m > < M e a s u r e N a m e > P r o f i t   P c t < / M e a s u r e N a m e > < D i s p l a y N a m e > P r o f i t   P c t < / D i s p l a y N a m e > < V i s i b l e > F a l s e < / V i s i b l e > < / i t e m > < i t e m > < M e a s u r e N a m e > D a y s   S e l l i n g < / M e a s u r e N a m e > < D i s p l a y N a m e > D a y s   S e l l i n g < / D i s p l a y N a m e > < V i s i b l e > F a l s e < / V i s i b l e > < / i t e m > < i t e m > < M e a s u r e N a m e > T r a n s a c t i o n s < / M e a s u r e N a m e > < D i s p l a y N a m e > T r a n s a c t i o n s < / D i s p l a y N a m e > < V i s i b l e > F a l s e < / V i s i b l e > < / i t e m > < i t e m > < M e a s u r e N a m e > S a l e s   p e r   T r a n s a c t i o n < / M e a s u r e N a m e > < D i s p l a y N a m e > S a l e s   p e r   T r a n s a c t i o n < / D i s p l a y N a m e > < V i s i b l e > F a l s e < / V i s i b l e > < / i t e m > < i t e m > < M e a s u r e N a m e > S a l e s   p e r   D a y < / M e a s u r e N a m e > < D i s p l a y N a m e > S a l e s   p e r   D a y < / D i s p l a y N a m e > < V i s i b l e > F a l s e < / V i s i b l e > < / i t e m > < i t e m > < M e a s u r e N a m e > 2 0 0 2   S a l e s < / M e a s u r e N a m e > < D i s p l a y N a m e > 2 0 0 2   S a l e s < / D i s p l a y N a m e > < V i s i b l e > F a l s e < / V i s i b l e > < / i t e m > < i t e m > < M e a s u r e N a m e > A c t i v e   C u s t o m e r s < / M e a s u r e N a m e > < D i s p l a y N a m e > A c t i v e   C u s t o m e r s < / D i s p l a y N a m e > < V i s i b l e > F a l s e < / V i s i b l e > < / i t e m > < i t e m > < M e a s u r e N a m e > C u s t o m e r   G r o w t h   S i n c e   2 0 0 1 < / M e a s u r e N a m e > < D i s p l a y N a m e > C u s t o m e r   G r o w t h   S i n c e   2 0 0 1 < / D i s p l a y N a m e > < V i s i b l e > F a l s e < / V i s i b l e > < / i t e m > < i t e m > < M e a s u r e N a m e > 2 0 0 1   C u s t o m e r s < / M e a s u r e N a m e > < D i s p l a y N a m e > 2 0 0 1   C u s t o m e r s < / D i s p l a y N a m e > < V i s i b l e > F a l s e < / V i s i b l e > < / i t e m > < i t e m > < M e a s u r e N a m e > N o r m a l   S a l e s < / M e a s u r e N a m e > < D i s p l a y N a m e > N o r m a l   S a l e s < / D i s p l a y N a m e > < V i s i b l e > F a l s e < / V i s i b l e > < / i t e m > < i t e m > < M e a s u r e N a m e > P r o m o   S a l e s < / M e a s u r e N a m e > < D i s p l a y N a m e > P r o m o   S a l e s < / D i s p l a y N a m e > < V i s i b l e > F a l s e < / V i s i b l e > < / i t e m > < i t e m > < M e a s u r e N a m e > R e f u n d s < / M e a s u r e N a m e > < D i s p l a y N a m e > R e f u n d s < / D i s p l a y N a m e > < V i s i b l e > F a l s e < / V i s i b l e > < / i t e m > < i t e m > < M e a s u r e N a m e > N e t   S a l e s < / M e a s u r e N a m e > < D i s p l a y N a m e > N e t   S a l e s < / D i s p l a y N a m e > < V i s i b l e > F a l s e < / V i s i b l e > < / i t e m > < i t e m > < M e a s u r e N a m e > P c t   S a l e s   o n   P r o m o < / M e a s u r e N a m e > < D i s p l a y N a m e > P c t   S a l e s   o n   P r o m o < / D i s p l a y N a m e > < V i s i b l e > F a l s e < / V i s i b l e > < / i t e m > < i t e m > < M e a s u r e N a m e > A l l   M o n t h   N e t   S a l e s < / M e a s u r e N a m e > < D i s p l a y N a m e > A l l   M o n t h   N e t   S a l e s < / D i s p l a y N a m e > < V i s i b l e > F a l s e < / V i s i b l e > < / i t e m > < i t e m > < M e a s u r e N a m e > P c t   o f   A l l   M o n t h   N e t   S a l e s < / M e a s u r e N a m e > < D i s p l a y N a m e > P c t   o f   A l l   M o n t h   N e t   S a l e s < / D i s p l a y N a m e > < V i s i b l e > F a l s e < / V i s i b l e > < / i t e m > < i t e m > < M e a s u r e N a m e > N e t   S a l e s   -   A l l   P r o d u c t s < / M e a s u r e N a m e > < D i s p l a y N a m e > N e t   S a l e s   -   A l l   P r o d u c t s < / D i s p l a y N a m e > < V i s i b l e > F a l s e < / V i s i b l e > < / i t e m > < i t e m > < M e a s u r e N a m e > S e l e c t e d   P r o d u c t s   P c t < / M e a s u r e N a m e > < D i s p l a y N a m e > S e l e c t e d   P r o d u c t s   P c t < / D i s p l a y N a m e > < V i s i b l e > F a l s e < / V i s i b l e > < / i t e m > < i t e m > < M e a s u r e N a m e > N e t   S a l e s   f o r   A l l   S e l e c t e d   M o n t h s < / M e a s u r e N a m e > < D i s p l a y N a m e > N e t   S a l e s   f o r   A l l   S e l e c t e d   M o n t h s < / D i s p l a y N a m e > < V i s i b l e > F a l s e < / V i s i b l e > < / i t e m > < i t e m > < M e a s u r e N a m e > P c t   o f   A l l   S e l e c t e d   M o n t h s   N e t   S a l e s < / M e a s u r e N a m e > < D i s p l a y N a m e > P c t   o f   A l l   S e l e c t e d   M o n t h s   N e t   S a l e s < / D i s p l a y N a m e > < V i s i b l e > F a l s e < / V i s i b l e > < / i t e m > < i t e m > < M e a s u r e N a m e > A l l   v s   R e l a t i o n s h i p   T e s t < / M e a s u r e N a m e > < D i s p l a y N a m e > A l l   v s   R e l a t i o n s h i p   T e s t < / D i s p l a y N a m e > < V i s i b l e > F a l s e < / V i s i b l e > < / i t e m > < i t e m > < M e a s u r e N a m e > S a l e s   t o   P a r e n t s < / M e a s u r e N a m e > < D i s p l a y N a m e > S a l e s   t o   P a r e n t s < / D i s p l a y N a m e > < V i s i b l e > F a l s e < / V i s i b l e > < / i t e m > < i t e m > < M e a s u r e N a m e > E U R U S D < / M e a s u r e N a m e > < D i s p l a y N a m e > E U R U S D < / D i s p l a y N a m e > < V i s i b l e > F a l s e < / V i s i b l e > < / i t e m > < i t e m > < M e a s u r e N a m e > N e t   S a l e s   -   E U R < / M e a s u r e N a m e > < D i s p l a y N a m e > N e t   S a l e s   -   E U R < / D i s p l a y N a m e > < V i s i b l e > F a l s e < / V i s i b l e > < / i t e m > < i t e m > < M e a s u r e N a m e > M i n L i s t T h r e s h o l d < / M e a s u r e N a m e > < D i s p l a y N a m e > M i n L i s t T h r e s h o l d < / D i s p l a y N a m e > < V i s i b l e > F a l s e < / V i s i b l e > < / i t e m > < i t e m > < M e a s u r e N a m e > P r o d u c t   S a l e s   A b o v e   S e l e c t e d   L i s t   P r i c e < / M e a s u r e N a m e > < D i s p l a y N a m e > P r o d u c t   S a l e s   A b o v e   S e l e c t e d   L i s t   P r i c e < / D i s p l a y N a m e > < V i s i b l e > F a l s e < / V i s i b l e > < / i t e m > < i t e m > < M e a s u r e N a m e > P r o d u c t   C o u n t < / M e a s u r e N a m e > < D i s p l a y N a m e > P r o d u c t   C o u n t < / D i s p l a y N a m e > < V i s i b l e > F a l s e < / V i s i b l e > < / i t e m > < i t e m > < M e a s u r e N a m e > P r o d u c t s   A b o v e   S e l e c t e d   L i s t   P r i c e < / M e a s u r e N a m e > < D i s p l a y N a m e > P r o d u c t s   A b o v e   S e l e c t e d   L i s t   P r i c e < / D i s p l a y N a m e > < V i s i b l e > F a l s e < / V i s i b l e > < / i t e m > < i t e m > < M e a s u r e N a m e > P r i c e T i e r M i n < / M e a s u r e N a m e > < D i s p l a y N a m e > P r i c e T i e r M i n < / D i s p l a y N a m e > < V i s i b l e > F a l s e < / V i s i b l e > < / i t e m > < i t e m > < M e a s u r e N a m e > P r i c e T i e r M a x < / M e a s u r e N a m e > < D i s p l a y N a m e > P r i c e T i e r M a x < / D i s p l a y N a m e > < V i s i b l e > F a l s e < / V i s i b l e > < / i t e m > < i t e m > < M e a s u r e N a m e > P r o d u c t   C o u n t   M i n M a x T i e r < / M e a s u r e N a m e > < D i s p l a y N a m e > P r o d u c t   C o u n t   M i n M a x T i e r < / D i s p l a y N a m e > < V i s i b l e > F a l s e < / V i s i b l e > < / i t e m > < i t e m > < M e a s u r e N a m e > T o t a l   S a l e s   M i n M a x T i e r < / M e a s u r e N a m e > < D i s p l a y N a m e > T o t a l   S a l e s   M i n M a x T i e r < / D i s p l a y N a m e > < V i s i b l e > F a l s e < / V i s i b l e > < / i t e m > < i t e m > < M e a s u r e N a m e > T o t a l   S a l e s   Y T D < / M e a s u r e N a m e > < D i s p l a y N a m e > T o t a l   S a l e s   Y T D < / D i s p l a y N a m e > < V i s i b l e > F a l s e < / V i s i b l e > < / i t e m > < i t e m > < M e a s u r e N a m e > T o t a l   S a l e s   F i s c a l   Y T D < / M e a s u r e N a m e > < D i s p l a y N a m e > T o t a l   S a l e s   F i s c a l   Y T D < / D i s p l a y N a m e > < V i s i b l e > F a l s e < / V i s i b l e > < / i t e m > < i t e m > < M e a s u r e N a m e > F I R S T D A T E   E x a m p l e < / M e a s u r e N a m e > < D i s p l a y N a m e > F I R S T D A T E   E x a m p l e < / D i s p l a y N a m e > < V i s i b l e > F a l s e < / V i s i b l e > < / i t e m > < i t e m > < M e a s u r e N a m e > L A S T D A T E   E x a m p l e < / M e a s u r e N a m e > < D i s p l a y N a m e > L A S T D A T E   E x a m p l e < / D i s p l a y N a m e > < V i s i b l e > F a l s e < / V i s i b l e > < / i t e m > < i t e m > < M e a s u r e N a m e > T o t a l   S a l e s   S A M E P E R I O D L A S T Y E A R < / M e a s u r e N a m e > < D i s p l a y N a m e > T o t a l   S a l e s   S A M E P E R I O D L A S T Y E A R < / D i s p l a y N a m e > < V i s i b l e > F a l s e < / V i s i b l e > < / i t e m > < i t e m > < M e a s u r e N a m e > T o t a l   S a l e s   D A T E A D D   1   Y e a r   B a c k < / M e a s u r e N a m e > < D i s p l a y N a m e > T o t a l   S a l e s   D A T E A D D   1   Y e a r   B a c k < / D i s p l a y N a m e > < V i s i b l e > F a l s e < / V i s i b l e > < / i t e m > < i t e m > < M e a s u r e N a m e > T o t a l   S a l e s   D A T E A D D   b a c k   1   M o n t h < / M e a s u r e N a m e > < D i s p l a y N a m e > T o t a l   S a l e s   D A T E A D D   b a c k   1   M o n t h < / D i s p l a y N a m e > < V i s i b l e > F a l s e < / V i s i b l e > < / i t e m > < i t e m > < M e a s u r e N a m e > N u m b e r   o f   D a y s < / M e a s u r e N a m e > < D i s p l a y N a m e > N u m b e r   o f   D a y s < / D i s p l a y N a m e > < V i s i b l e > F a l s e < / V i s i b l e > < / i t e m > < i t e m > < M e a s u r e N a m e > T o t a l   S a l e s   P A R A L L E L P E R I O D   B a c k   1   Y e a r < / M e a s u r e N a m e > < D i s p l a y N a m e > T o t a l   S a l e s   P A R A L L E L P E R I O D   B a c k   1   Y e a r < / D i s p l a y N a m e > < V i s i b l e > F a l s e < / V i s i b l e > < / i t e m > < i t e m > < M e a s u r e N a m e > E N D O F M O N T H   M e a s u r e < / M e a s u r e N a m e > < D i s p l a y N a m e > E N D O F M O N T H   M e a s u r e < / D i s p l a y N a m e > < V i s i b l e > F a l s e < / V i s i b l e > < / i t e m > < i t e m > < M e a s u r e N a m e > T o t a l   S a l e s   N E X T M O N T H < / M e a s u r e N a m e > < D i s p l a y N a m e > T o t a l   S a l e s   N E X T M O N T H < / D i s p l a y N a m e > < V i s i b l e > F a l s e < / V i s i b l e > < / i t e m > < i t e m > < M e a s u r e N a m e > P c t   S a l e s   G r o w t h   Y O Y < / M e a s u r e N a m e > < D i s p l a y N a m e > P c t   S a l e s   G r o w t h   Y O Y < / D i s p l a y N a m e > < V i s i b l e > F a l s e < / V i s i b l e > < / i t e m > < i t e m > < M e a s u r e N a m e > T o t a l   S a l e s   C L O S I N G B A L A N C E M O N T H < / M e a s u r e N a m e > < D i s p l a y N a m e > T o t a l   S a l e s   C L O S I N G B A L A N C E M O N T H < / D i s p l a y N a m e > < V i s i b l e > F a l s e < / V i s i b l e > < / i t e m > < i t e m > < M e a s u r e N a m e > T o t a l   S a l e s   F i r s t   H a l f   2 0 0 3 < / M e a s u r e N a m e > < D i s p l a y N a m e > T o t a l   S a l e s   F i r s t   H a l f   2 0 0 3 < / D i s p l a y N a m e > < V i s i b l e > F a l s e < / V i s i b l e > < / i t e m > < i t e m > < M e a s u r e N a m e > T o t a l   S a l e s   L i f e   t o   D a t e < / M e a s u r e N a m e > < D i s p l a y N a m e > T o t a l   S a l e s   L i f e   t o   D a t e < / D i s p l a y N a m e > < V i s i b l e > T r u e < / V i s i b l e > < / i t e m > < i t e m > < M e a s u r e N a m e > S u b c a t   p c t   o f   C a t   S a l e s < / M e a s u r e N a m e > < D i s p l a y N a m e > S u b c a t   p c t   o f   C a t   S a l e s < / D i s p l a y N a m e > < V i s i b l e > F a l s e < / V i s i b l e > < / i t e m > < i t e m > < M e a s u r e N a m e > S a l e s   t o   M a r r i e d   C o u p l e s < / M e a s u r e N a m e > < D i s p l a y N a m e > S a l e s   t o   M a r r i e d   C o u p l e s < / D i s p l a y N a m e > < V i s i b l e > F a l s e < / V i s i b l e > < / i t e m > < i t e m > < M e a s u r e N a m e > S a l e s   t o   P a r e n t s   A d j   f o r   C a n a d a < / M e a s u r e N a m e > < D i s p l a y N a m e > S a l e s   t o   P a r e n t s   A d j   f o r   C a n a d a < / D i s p l a y N a m e > < V i s i b l e > F a l s e < / V i s i b l e > < / i t e m > < i t e m > < M e a s u r e N a m e > D i f f e r e n t   N u m b e r   p e r   C o u n t r y < / M e a s u r e N a m e > < D i s p l a y N a m e > D i f f e r e n t   N u m b e r   p e r   C o u n t r y < / D i s p l a y N a m e > < V i s i b l e > F a l s e < / V i s i b l e > < / i t e m > < i t e m > < M e a s u r e N a m e > P c t   S a l e s   G r o w t h   Y O Y   u s i n g   D I V I D E < / M e a s u r e N a m e > < D i s p l a y N a m e > P c t   S a l e s   G r o w t h   Y O Y   u s i n g   D I V I D E < / D i s p l a y N a m e > < V i s i b l e > F a l s e < / V i s i b l e > < / i t e m > < i t e m > < M e a s u r e N a m e > C o l o r   V a l u e s < / M e a s u r e N a m e > < D i s p l a y N a m e > C o l o r   V a l u e s < / D i s p l a y N a m e > < V i s i b l e > F a l s e < / V i s i b l e > < / i t e m > < / C a l c u l a t e d F i e l d s > < H S l i c e r s S h a p e > 0 ; 0 ; 0 ; 0 < / H S l i c e r s S h a p e > < V S l i c e r s S h a p e > 0 ; 0 ; 0 ; 0 < / V S l i c e r s S h a p e > < S l i c e r S h e e t N a m e > S h e e t 4 < / S l i c e r S h e e t N a m e > < S A H o s t H a s h > 7 5 3 6 8 1 5 4 2 < / S A H o s t H a s h > < G e m i n i F i e l d L i s t V i s i b l e > T r u e < / G e m i n i F i e l d L i s t V i s i b l e > < / S e t t i n g s > ] ] > < / C u s t o m C o n t e n t > < / G e m i n i > 
</file>

<file path=customXml/item58.xml>��< ? x m l   v e r s i o n = " 1 . 0 "   e n c o d i n g = " U T F - 1 6 " ? > < G e m i n i   x m l n s = " h t t p : / / g e m i n i / p i v o t c u s t o m i z a t i o n / a f 7 8 4 e a 5 - 2 f 1 e - 4 8 a 7 - 8 9 c b - 6 a 6 9 7 2 b a c 1 2 5 " > < C u s t o m C o n t e n t > < ! [ C D A T A [ < ? x m l   v e r s i o n = " 1 . 0 "   e n c o d i n g = " u t f - 1 6 " ? > < S e t t i n g s > < C a l c u l a t e d F i e l d s > < i t e m > < M e a s u r e N a m e > T o t a l   S a l e s < / M e a s u r e N a m e > < D i s p l a y N a m e > T o t a l   S a l e s < / D i s p l a y N a m e > < V i s i b l e > F a l s e < / V i s i b l e > < / i t e m > < i t e m > < M e a s u r e N a m e > P r o f i t < / M e a s u r e N a m e > < D i s p l a y N a m e > P r o f i t < / D i s p l a y N a m e > < V i s i b l e > F a l s e < / V i s i b l e > < / i t e m > < i t e m > < M e a s u r e N a m e > P r o f i t   P c t < / M e a s u r e N a m e > < D i s p l a y N a m e > P r o f i t   P c t < / D i s p l a y N a m e > < V i s i b l e > F a l s e < / V i s i b l e > < / i t e m > < i t e m > < M e a s u r e N a m e > D a y s   S e l l i n g < / M e a s u r e N a m e > < D i s p l a y N a m e > D a y s   S e l l i n g < / D i s p l a y N a m e > < V i s i b l e > F a l s e < / V i s i b l e > < / i t e m > < i t e m > < M e a s u r e N a m e > T r a n s a c t i o n s < / M e a s u r e N a m e > < D i s p l a y N a m e > T r a n s a c t i o n s < / D i s p l a y N a m e > < V i s i b l e > F a l s e < / V i s i b l e > < / i t e m > < i t e m > < M e a s u r e N a m e > S a l e s   p e r   T r a n s a c t i o n < / M e a s u r e N a m e > < D i s p l a y N a m e > S a l e s   p e r   T r a n s a c t i o n < / D i s p l a y N a m e > < V i s i b l e > F a l s e < / V i s i b l e > < / i t e m > < i t e m > < M e a s u r e N a m e > S a l e s   p e r   D a y < / M e a s u r e N a m e > < D i s p l a y N a m e > S a l e s   p e r   D a y < / D i s p l a y N a m e > < V i s i b l e > F a l s e < / V i s i b l e > < / i t e m > < i t e m > < M e a s u r e N a m e > 2 0 0 2   S a l e s < / M e a s u r e N a m e > < D i s p l a y N a m e > 2 0 0 2   S a l e s < / D i s p l a y N a m e > < V i s i b l e > F a l s e < / V i s i b l e > < / i t e m > < i t e m > < M e a s u r e N a m e > A c t i v e   C u s t o m e r s < / M e a s u r e N a m e > < D i s p l a y N a m e > A c t i v e   C u s t o m e r s < / D i s p l a y N a m e > < V i s i b l e > F a l s e < / V i s i b l e > < / i t e m > < i t e m > < M e a s u r e N a m e > C u s t o m e r   G r o w t h   S i n c e   2 0 0 1 < / M e a s u r e N a m e > < D i s p l a y N a m e > C u s t o m e r   G r o w t h   S i n c e   2 0 0 1 < / D i s p l a y N a m e > < V i s i b l e > F a l s e < / V i s i b l e > < / i t e m > < i t e m > < M e a s u r e N a m e > 2 0 0 1   C u s t o m e r s < / M e a s u r e N a m e > < D i s p l a y N a m e > 2 0 0 1   C u s t o m e r s < / D i s p l a y N a m e > < V i s i b l e > F a l s e < / V i s i b l e > < / i t e m > < i t e m > < M e a s u r e N a m e > N o r m a l   S a l e s < / M e a s u r e N a m e > < D i s p l a y N a m e > N o r m a l   S a l e s < / D i s p l a y N a m e > < V i s i b l e > F a l s e < / V i s i b l e > < / i t e m > < i t e m > < M e a s u r e N a m e > P r o m o   S a l e s < / M e a s u r e N a m e > < D i s p l a y N a m e > P r o m o   S a l e s < / D i s p l a y N a m e > < V i s i b l e > F a l s e < / V i s i b l e > < / i t e m > < i t e m > < M e a s u r e N a m e > R e f u n d s < / M e a s u r e N a m e > < D i s p l a y N a m e > R e f u n d s < / D i s p l a y N a m e > < V i s i b l e > F a l s e < / V i s i b l e > < / i t e m > < i t e m > < M e a s u r e N a m e > N e t   S a l e s < / M e a s u r e N a m e > < D i s p l a y N a m e > N e t   S a l e s < / D i s p l a y N a m e > < V i s i b l e > F a l s e < / V i s i b l e > < / i t e m > < i t e m > < M e a s u r e N a m e > P c t   S a l e s   o n   P r o m o < / M e a s u r e N a m e > < D i s p l a y N a m e > P c t   S a l e s   o n   P r o m o < / D i s p l a y N a m e > < V i s i b l e > F a l s e < / V i s i b l e > < / i t e m > < i t e m > < M e a s u r e N a m e > A l l   M o n t h   N e t   S a l e s < / M e a s u r e N a m e > < D i s p l a y N a m e > A l l   M o n t h   N e t   S a l e s < / D i s p l a y N a m e > < V i s i b l e > F a l s e < / V i s i b l e > < / i t e m > < i t e m > < M e a s u r e N a m e > P c t   o f   A l l   M o n t h   N e t   S a l e s < / M e a s u r e N a m e > < D i s p l a y N a m e > P c t   o f   A l l   M o n t h   N e t   S a l e s < / D i s p l a y N a m e > < V i s i b l e > F a l s e < / V i s i b l e > < / i t e m > < i t e m > < M e a s u r e N a m e > N e t   S a l e s   -   A l l   P r o d u c t s < / M e a s u r e N a m e > < D i s p l a y N a m e > N e t   S a l e s   -   A l l   P r o d u c t s < / D i s p l a y N a m e > < V i s i b l e > F a l s e < / V i s i b l e > < / i t e m > < i t e m > < M e a s u r e N a m e > S e l e c t e d   P r o d u c t s   P c t < / M e a s u r e N a m e > < D i s p l a y N a m e > S e l e c t e d   P r o d u c t s   P c t < / D i s p l a y N a m e > < V i s i b l e > F a l s e < / V i s i b l e > < / i t e m > < i t e m > < M e a s u r e N a m e > N e t   S a l e s   f o r   A l l   S e l e c t e d   M o n t h s < / M e a s u r e N a m e > < D i s p l a y N a m e > N e t   S a l e s   f o r   A l l   S e l e c t e d   M o n t h s < / D i s p l a y N a m e > < V i s i b l e > F a l s e < / V i s i b l e > < / i t e m > < i t e m > < M e a s u r e N a m e > P c t   o f   A l l   S e l e c t e d   M o n t h s   N e t   S a l e s < / M e a s u r e N a m e > < D i s p l a y N a m e > P c t   o f   A l l   S e l e c t e d   M o n t h s   N e t   S a l e s < / D i s p l a y N a m e > < V i s i b l e > F a l s e < / V i s i b l e > < / i t e m > < i t e m > < M e a s u r e N a m e > A l l   v s   R e l a t i o n s h i p   T e s t < / M e a s u r e N a m e > < D i s p l a y N a m e > A l l   v s   R e l a t i o n s h i p   T e s t < / D i s p l a y N a m e > < V i s i b l e > F a l s e < / V i s i b l e > < / i t e m > < i t e m > < M e a s u r e N a m e > S a l e s   t o   P a r e n t s < / M e a s u r e N a m e > < D i s p l a y N a m e > S a l e s   t o   P a r e n t s < / D i s p l a y N a m e > < V i s i b l e > F a l s e < / V i s i b l e > < / i t e m > < i t e m > < M e a s u r e N a m e > E U R U S D < / M e a s u r e N a m e > < D i s p l a y N a m e > E U R U S D < / D i s p l a y N a m e > < V i s i b l e > F a l s e < / V i s i b l e > < / i t e m > < i t e m > < M e a s u r e N a m e > N e t   S a l e s   -   E U R < / M e a s u r e N a m e > < D i s p l a y N a m e > N e t   S a l e s   -   E U R < / D i s p l a y N a m e > < V i s i b l e > F a l s e < / V i s i b l e > < / i t e m > < i t e m > < M e a s u r e N a m e > M i n L i s t T h r e s h o l d < / M e a s u r e N a m e > < D i s p l a y N a m e > M i n L i s t T h r e s h o l d < / D i s p l a y N a m e > < V i s i b l e > F a l s e < / V i s i b l e > < / i t e m > < i t e m > < M e a s u r e N a m e > P r o d u c t   S a l e s   A b o v e   S e l e c t e d   L i s t   P r i c e < / M e a s u r e N a m e > < D i s p l a y N a m e > P r o d u c t   S a l e s   A b o v e   S e l e c t e d   L i s t   P r i c e < / D i s p l a y N a m e > < V i s i b l e > F a l s e < / V i s i b l e > < / i t e m > < i t e m > < M e a s u r e N a m e > P r o d u c t   C o u n t < / M e a s u r e N a m e > < D i s p l a y N a m e > P r o d u c t   C o u n t < / D i s p l a y N a m e > < V i s i b l e > F a l s e < / V i s i b l e > < / i t e m > < i t e m > < M e a s u r e N a m e > P r o d u c t s   A b o v e   S e l e c t e d   L i s t   P r i c e < / M e a s u r e N a m e > < D i s p l a y N a m e > P r o d u c t s   A b o v e   S e l e c t e d   L i s t   P r i c e < / D i s p l a y N a m e > < V i s i b l e > F a l s e < / V i s i b l e > < / i t e m > < i t e m > < M e a s u r e N a m e > P r i c e T i e r M i n < / M e a s u r e N a m e > < D i s p l a y N a m e > P r i c e T i e r M i n < / D i s p l a y N a m e > < V i s i b l e > F a l s e < / V i s i b l e > < / i t e m > < i t e m > < M e a s u r e N a m e > P r i c e T i e r M a x < / M e a s u r e N a m e > < D i s p l a y N a m e > P r i c e T i e r M a x < / D i s p l a y N a m e > < V i s i b l e > F a l s e < / V i s i b l e > < / i t e m > < i t e m > < M e a s u r e N a m e > P r o d u c t   C o u n t   M i n M a x T i e r < / M e a s u r e N a m e > < D i s p l a y N a m e > P r o d u c t   C o u n t   M i n M a x T i e r < / D i s p l a y N a m e > < V i s i b l e > F a l s e < / V i s i b l e > < / i t e m > < i t e m > < M e a s u r e N a m e > T o t a l   S a l e s   M i n M a x T i e r < / M e a s u r e N a m e > < D i s p l a y N a m e > T o t a l   S a l e s   M i n M a x T i e r < / D i s p l a y N a m e > < V i s i b l e > F a l s e < / V i s i b l e > < / i t e m > < i t e m > < M e a s u r e N a m e > T o t a l   S a l e s   Y T D < / M e a s u r e N a m e > < D i s p l a y N a m e > T o t a l   S a l e s   Y T D < / D i s p l a y N a m e > < V i s i b l e > F a l s e < / V i s i b l e > < / i t e m > < i t e m > < M e a s u r e N a m e > T o t a l   S a l e s   F i s c a l   Y T D < / M e a s u r e N a m e > < D i s p l a y N a m e > T o t a l   S a l e s   F i s c a l   Y T D < / D i s p l a y N a m e > < V i s i b l e > F a l s e < / V i s i b l e > < / i t e m > < i t e m > < M e a s u r e N a m e > F I R S T D A T E   E x a m p l e < / M e a s u r e N a m e > < D i s p l a y N a m e > F I R S T D A T E   E x a m p l e < / D i s p l a y N a m e > < V i s i b l e > F a l s e < / V i s i b l e > < / i t e m > < i t e m > < M e a s u r e N a m e > L A S T D A T E   E x a m p l e < / M e a s u r e N a m e > < D i s p l a y N a m e > L A S T D A T E   E x a m p l e < / D i s p l a y N a m e > < V i s i b l e > F a l s e < / V i s i b l e > < / i t e m > < i t e m > < M e a s u r e N a m e > T o t a l   S a l e s   S A M E P E R I O D L A S T Y E A R < / M e a s u r e N a m e > < D i s p l a y N a m e > T o t a l   S a l e s   S A M E P E R I O D L A S T Y E A R < / D i s p l a y N a m e > < V i s i b l e > F a l s e < / V i s i b l e > < / i t e m > < i t e m > < M e a s u r e N a m e > T o t a l   S a l e s   D A T E A D D   1   Y e a r   B a c k < / M e a s u r e N a m e > < D i s p l a y N a m e > T o t a l   S a l e s   D A T E A D D   1   Y e a r   B a c k < / D i s p l a y N a m e > < V i s i b l e > F a l s e < / V i s i b l e > < / i t e m > < i t e m > < M e a s u r e N a m e > T o t a l   S a l e s   D A T E A D D   b a c k   1   M o n t h < / M e a s u r e N a m e > < D i s p l a y N a m e > T o t a l   S a l e s   D A T E A D D   b a c k   1   M o n t h < / D i s p l a y N a m e > < V i s i b l e > F a l s e < / V i s i b l e > < / i t e m > < i t e m > < M e a s u r e N a m e > N u m b e r   o f   D a y s < / M e a s u r e N a m e > < D i s p l a y N a m e > N u m b e r   o f   D a y s < / D i s p l a y N a m e > < V i s i b l e > F a l s e < / V i s i b l e > < / i t e m > < i t e m > < M e a s u r e N a m e > T o t a l   S a l e s   P A R A L L E L P E R I O D   B a c k   1   Y e a r < / M e a s u r e N a m e > < D i s p l a y N a m e > T o t a l   S a l e s   P A R A L L E L P E R I O D   B a c k   1   Y e a r < / D i s p l a y N a m e > < V i s i b l e > F a l s e < / V i s i b l e > < / i t e m > < i t e m > < M e a s u r e N a m e > E N D O F M O N T H   M e a s u r e < / M e a s u r e N a m e > < D i s p l a y N a m e > E N D O F M O N T H   M e a s u r e < / D i s p l a y N a m e > < V i s i b l e > F a l s e < / V i s i b l e > < / i t e m > < i t e m > < M e a s u r e N a m e > T o t a l   S a l e s   N E X T M O N T H < / M e a s u r e N a m e > < D i s p l a y N a m e > T o t a l   S a l e s   N E X T M O N T H < / D i s p l a y N a m e > < V i s i b l e > F a l s e < / V i s i b l e > < / i t e m > < i t e m > < M e a s u r e N a m e > P c t   S a l e s   G r o w t h   Y O Y < / M e a s u r e N a m e > < D i s p l a y N a m e > P c t   S a l e s   G r o w t h   Y O Y < / D i s p l a y N a m e > < V i s i b l e > F a l s e < / V i s i b l e > < / i t e m > < i t e m > < M e a s u r e N a m e > T o t a l   S a l e s   C L O S I N G B A L A N C E M O N T H < / M e a s u r e N a m e > < D i s p l a y N a m e > T o t a l   S a l e s   C L O S I N G B A L A N C E M O N T H < / D i s p l a y N a m e > < V i s i b l e > F a l s e < / V i s i b l e > < / i t e m > < i t e m > < M e a s u r e N a m e > T o t a l   S a l e s   F i r s t   H a l f   2 0 0 3 < / M e a s u r e N a m e > < D i s p l a y N a m e > T o t a l   S a l e s   F i r s t   H a l f   2 0 0 3 < / D i s p l a y N a m e > < V i s i b l e > F a l s e < / V i s i b l e > < / i t e m > < i t e m > < M e a s u r e N a m e > T o t a l   S a l e s   L i f e   t o   D a t e < / M e a s u r e N a m e > < D i s p l a y N a m e > T o t a l   S a l e s   L i f e   t o   D a t e < / D i s p l a y N a m e > < V i s i b l e > F a l s e < / V i s i b l e > < / i t e m > < i t e m > < M e a s u r e N a m e > S u b c a t   p c t   o f   C a t   S a l e s < / M e a s u r e N a m e > < D i s p l a y N a m e > S u b c a t   p c t   o f   C a t   S a l e s < / D i s p l a y N a m e > < V i s i b l e > F a l s e < / V i s i b l e > < / i t e m > < i t e m > < M e a s u r e N a m e > S a l e s   t o   M a r r i e d   C o u p l e s < / M e a s u r e N a m e > < D i s p l a y N a m e > S a l e s   t o   M a r r i e d   C o u p l e s < / D i s p l a y N a m e > < V i s i b l e > F a l s e < / V i s i b l e > < / i t e m > < i t e m > < M e a s u r e N a m e > S a l e s   t o   P a r e n t s   A d j   f o r   C a n a d a < / M e a s u r e N a m e > < D i s p l a y N a m e > S a l e s   t o   P a r e n t s   A d j   f o r   C a n a d a < / D i s p l a y N a m e > < V i s i b l e > F a l s e < / V i s i b l e > < / i t e m > < i t e m > < M e a s u r e N a m e > D i f f e r e n t   N u m b e r   p e r   C o u n t r y < / M e a s u r e N a m e > < D i s p l a y N a m e > D i f f e r e n t   N u m b e r   p e r   C o u n t r y < / D i s p l a y N a m e > < V i s i b l e > F a l s e < / V i s i b l e > < / i t e m > < i t e m > < M e a s u r e N a m e > P c t   S a l e s   G r o w t h   Y O Y   u s i n g   D I V I D E < / M e a s u r e N a m e > < D i s p l a y N a m e > P c t   S a l e s   G r o w t h   Y O Y   u s i n g   D I V I D E < / D i s p l a y N a m e > < V i s i b l e > F a l s e < / V i s i b l e > < / i t e m > < i t e m > < M e a s u r e N a m e > C o l o r   V a l u e s < / M e a s u r e N a m e > < D i s p l a y N a m e > C o l o r   V a l u e s 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59.xml>��< ? x m l   v e r s i o n = " 1 . 0 "   e n c o d i n g = " U T F - 1 6 " ? > < G e m i n i   x m l n s = " h t t p : / / g e m i n i / p i v o t c u s t o m i z a t i o n / c 2 5 3 1 b 4 a - 8 f b 8 - 4 2 1 1 - a b e f - 2 0 f a 1 6 0 d a 7 d 6 " > < C u s t o m C o n t e n t > < ! [ C D A T A [ < ? x m l   v e r s i o n = " 1 . 0 "   e n c o d i n g = " u t f - 1 6 " ? > < S e t t i n g s > < C a l c u l a t e d F i e l d s > < i t e m > < M e a s u r e N a m e > T o t a l   S a l e s < / M e a s u r e N a m e > < D i s p l a y N a m e > T o t a l   S a l e s < / D i s p l a y N a m e > < V i s i b l e > T r u e < / V i s i b l e > < / i t e m > < i t e m > < M e a s u r e N a m e > P r o f i t < / M e a s u r e N a m e > < D i s p l a y N a m e > P r o f i t < / D i s p l a y N a m e > < V i s i b l e > F a l s e < / V i s i b l e > < / i t e m > < i t e m > < M e a s u r e N a m e > P r o f i t   P c t < / M e a s u r e N a m e > < D i s p l a y N a m e > P r o f i t   P c t < / D i s p l a y N a m e > < V i s i b l e > F a l s e < / V i s i b l e > < / i t e m > < i t e m > < M e a s u r e N a m e > D a y s   S e l l i n g < / M e a s u r e N a m e > < D i s p l a y N a m e > D a y s   S e l l i n g < / D i s p l a y N a m e > < V i s i b l e > F a l s e < / V i s i b l e > < / i t e m > < i t e m > < M e a s u r e N a m e > T r a n s a c t i o n s < / M e a s u r e N a m e > < D i s p l a y N a m e > T r a n s a c t i o n s < / D i s p l a y N a m e > < V i s i b l e > F a l s e < / V i s i b l e > < / i t e m > < i t e m > < M e a s u r e N a m e > S a l e s   p e r   T r a n s a c t i o n < / M e a s u r e N a m e > < D i s p l a y N a m e > S a l e s   p e r   T r a n s a c t i o n < / D i s p l a y N a m e > < V i s i b l e > F a l s e < / V i s i b l e > < / i t e m > < i t e m > < M e a s u r e N a m e > S a l e s   p e r   D a y < / M e a s u r e N a m e > < D i s p l a y N a m e > S a l e s   p e r   D a y < / D i s p l a y N a m e > < V i s i b l e > F a l s e < / V i s i b l e > < / i t e m > < i t e m > < M e a s u r e N a m e > 2 0 0 2   S a l e s < / M e a s u r e N a m e > < D i s p l a y N a m e > 2 0 0 2   S a l e s < / D i s p l a y N a m e > < V i s i b l e > T r u e < / V i s i b l e > < / i t e m > < i t e m > < M e a s u r e N a m e > A c t i v e   C u s t o m e r s < / M e a s u r e N a m e > < D i s p l a y N a m e > A c t i v e   C u s t o m e r s < / D i s p l a y N a m e > < V i s i b l e > F a l s e < / V i s i b l e > < / i t e m > < i t e m > < M e a s u r e N a m e > C u s t o m e r   G r o w t h   S i n c e   2 0 0 1 < / M e a s u r e N a m e > < D i s p l a y N a m e > C u s t o m e r   G r o w t h   S i n c e   2 0 0 1 < / D i s p l a y N a m e > < V i s i b l e > F a l s e < / V i s i b l e > < / i t e m > < i t e m > < M e a s u r e N a m e > 2 0 0 1   C u s t o m e r s < / M e a s u r e N a m e > < D i s p l a y N a m e > 2 0 0 1   C u s t o m e r s < / D i s p l a y N a m e > < V i s i b l e > F a l s e < / V i s i b l e > < / i t e m > < i t e m > < M e a s u r e N a m e > N o r m a l   S a l e s < / M e a s u r e N a m e > < D i s p l a y N a m e > N o r m a l   S a l e s < / D i s p l a y N a m e > < V i s i b l e > F a l s e < / V i s i b l e > < / i t e m > < i t e m > < M e a s u r e N a m e > P r o m o   S a l e s < / M e a s u r e N a m e > < D i s p l a y N a m e > P r o m o   S a l e s < / D i s p l a y N a m e > < V i s i b l e > F a l s e < / V i s i b l e > < / i t e m > < i t e m > < M e a s u r e N a m e > R e f u n d s < / M e a s u r e N a m e > < D i s p l a y N a m e > R e f u n d s < / D i s p l a y N a m e > < V i s i b l e > F a l s e < / V i s i b l e > < / i t e m > < i t e m > < M e a s u r e N a m e > N e t   S a l e s < / M e a s u r e N a m e > < D i s p l a y N a m e > N e t   S a l e s < / D i s p l a y N a m e > < V i s i b l e > F a l s e < / V i s i b l e > < / i t e m > < i t e m > < M e a s u r e N a m e > P c t   S a l e s   o n   P r o m o < / M e a s u r e N a m e > < D i s p l a y N a m e > P c t   S a l e s   o n   P r o m o < / D i s p l a y N a m e > < V i s i b l e > F a l s e < / V i s i b l e > < / i t e m > < i t e m > < M e a s u r e N a m e > A l l   M o n t h   N e t   S a l e s < / M e a s u r e N a m e > < D i s p l a y N a m e > A l l   M o n t h   N e t   S a l e s < / D i s p l a y N a m e > < V i s i b l e > F a l s e < / V i s i b l e > < / i t e m > < i t e m > < M e a s u r e N a m e > P c t   o f   A l l   M o n t h   N e t   S a l e s < / M e a s u r e N a m e > < D i s p l a y N a m e > P c t   o f   A l l   M o n t h   N e t   S a l e s < / D i s p l a y N a m e > < V i s i b l e > F a l s e < / V i s i b l e > < / i t e m > < i t e m > < M e a s u r e N a m e > N e t   S a l e s   -   A l l   P r o d u c t s < / M e a s u r e N a m e > < D i s p l a y N a m e > N e t   S a l e s   -   A l l   P r o d u c t s < / D i s p l a y N a m e > < V i s i b l e > F a l s e < / V i s i b l e > < / i t e m > < i t e m > < M e a s u r e N a m e > S e l e c t e d   P r o d u c t s   P c t < / M e a s u r e N a m e > < D i s p l a y N a m e > S e l e c t e d   P r o d u c t s   P c t < / D i s p l a y N a m e > < V i s i b l e > F a l s e < / V i s i b l e > < / i t e m > < i t e m > < M e a s u r e N a m e > N e t   S a l e s   f o r   A l l   S e l e c t e d   M o n t h s < / M e a s u r e N a m e > < D i s p l a y N a m e > N e t   S a l e s   f o r   A l l   S e l e c t e d   M o n t h s < / D i s p l a y N a m e > < V i s i b l e > F a l s e < / V i s i b l e > < / i t e m > < i t e m > < M e a s u r e N a m e > P c t   o f   A l l   S e l e c t e d   M o n t h s   N e t   S a l e s < / M e a s u r e N a m e > < D i s p l a y N a m e > P c t   o f   A l l   S e l e c t e d   M o n t h s   N e t   S a l e s < / D i s p l a y N a m e > < V i s i b l e > F a l s e < / V i s i b l e > < / i t e m > < i t e m > < M e a s u r e N a m e > A l l   v s   R e l a t i o n s h i p   T e s t < / M e a s u r e N a m e > < D i s p l a y N a m e > A l l   v s   R e l a t i o n s h i p   T e s t < / D i s p l a y N a m e > < V i s i b l e > F a l s e < / V i s i b l e > < / i t e m > < / C a l c u l a t e d F i e l d s > < H S l i c e r s S h a p e > 0 ; 0 ; 0 ; 0 < / H S l i c e r s S h a p e > < V S l i c e r s S h a p e > 0 ; 0 ; 0 ; 0 < / V S l i c e r s S h a p e > < S l i c e r S h e e t N a m e > S h e e t 1 1 < / S l i c e r S h e e t N a m e > < S A H o s t H a s h > 5 0 9 1 5 5 7 9 7 < / S A H o s t H a s h > < G e m i n i F i e l d L i s t V i s i b l e > T r u e < / G e m i n i F i e l d L i s t V i s i b l e > < / S e t t i n g s > ] ] > < / C u s t o m C o n t e n t > < / G e m i n i > 
</file>

<file path=customXml/item6.xml>��< ? x m l   v e r s i o n = " 1 . 0 "   e n c o d i n g = " U T F - 1 6 " ? > < G e m i n i   x m l n s = " h t t p : / / g e m i n i / p i v o t c u s t o m i z a t i o n / 4 e f 3 e d 9 5 - a d 4 7 - 4 8 c 7 - 9 3 9 f - 6 a 2 b a a 6 f 1 2 d 5 " > < C u s t o m C o n t e n t > < ! [ C D A T A [ < ? x m l   v e r s i o n = " 1 . 0 "   e n c o d i n g = " u t f - 1 6 " ? > < S e t t i n g s > < C a l c u l a t e d F i e l d s > < i t e m > < M e a s u r e N a m e > T o t a l   S a l e s < / M e a s u r e N a m e > < D i s p l a y N a m e > T o t a l   S a l e s < / D i s p l a y N a m e > < V i s i b l e > T r u e < / V i s i b l e > < / i t e m > < i t e m > < M e a s u r e N a m e > P r o f i t < / M e a s u r e N a m e > < D i s p l a y N a m e > P r o f i t < / D i s p l a y N a m e > < V i s i b l e > F a l s e < / V i s i b l e > < / i t e m > < i t e m > < M e a s u r e N a m e > P r o f i t   P c t < / M e a s u r e N a m e > < D i s p l a y N a m e > P r o f i t   P c t < / D i s p l a y N a m e > < V i s i b l e > F a l s e < / V i s i b l e > < / i t e m > < i t e m > < M e a s u r e N a m e > D a y s   S e l l i n g < / M e a s u r e N a m e > < D i s p l a y N a m e > D a y s   S e l l i n g < / D i s p l a y N a m e > < V i s i b l e > F a l s e < / V i s i b l e > < / i t e m > < i t e m > < M e a s u r e N a m e > T r a n s a c t i o n s < / M e a s u r e N a m e > < D i s p l a y N a m e > T r a n s a c t i o n s < / D i s p l a y N a m e > < V i s i b l e > F a l s e < / V i s i b l e > < / i t e m > < i t e m > < M e a s u r e N a m e > S a l e s   p e r   T r a n s a c t i o n < / M e a s u r e N a m e > < D i s p l a y N a m e > S a l e s   p e r   T r a n s a c t i o n < / D i s p l a y N a m e > < V i s i b l e > F a l s e < / V i s i b l e > < / i t e m > < i t e m > < M e a s u r e N a m e > S a l e s   p e r   D a y < / M e a s u r e N a m e > < D i s p l a y N a m e > S a l e s   p e r   D a y < / D i s p l a y N a m e > < V i s i b l e > F a l s e < / V i s i b l e > < / i t e m > < i t e m > < M e a s u r e N a m e > 2 0 0 2   S a l e s < / M e a s u r e N a m e > < D i s p l a y N a m e > 2 0 0 2   S a l e s < / D i s p l a y N a m e > < V i s i b l e > F a l s e < / V i s i b l e > < / i t e m > < i t e m > < M e a s u r e N a m e > A c t i v e   C u s t o m e r s < / M e a s u r e N a m e > < D i s p l a y N a m e > A c t i v e   C u s t o m e r s < / D i s p l a y N a m e > < V i s i b l e > F a l s e < / V i s i b l e > < / i t e m > < i t e m > < M e a s u r e N a m e > C u s t o m e r   G r o w t h   S i n c e   2 0 0 1 < / M e a s u r e N a m e > < D i s p l a y N a m e > C u s t o m e r   G r o w t h   S i n c e   2 0 0 1 < / D i s p l a y N a m e > < V i s i b l e > F a l s e < / V i s i b l e > < / i t e m > < i t e m > < M e a s u r e N a m e > 2 0 0 1   C u s t o m e r s < / M e a s u r e N a m e > < D i s p l a y N a m e > 2 0 0 1   C u s t o m e r s < / D i s p l a y N a m e > < V i s i b l e > F a l s e < / V i s i b l e > < / i t e m > < i t e m > < M e a s u r e N a m e > N o r m a l   S a l e s < / M e a s u r e N a m e > < D i s p l a y N a m e > N o r m a l   S a l e s < / D i s p l a y N a m e > < V i s i b l e > F a l s e < / V i s i b l e > < / i t e m > < i t e m > < M e a s u r e N a m e > P r o m o   S a l e s < / M e a s u r e N a m e > < D i s p l a y N a m e > P r o m o   S a l e s < / D i s p l a y N a m e > < V i s i b l e > F a l s e < / V i s i b l e > < / i t e m > < i t e m > < M e a s u r e N a m e > R e f u n d s < / M e a s u r e N a m e > < D i s p l a y N a m e > R e f u n d s < / D i s p l a y N a m e > < V i s i b l e > F a l s e < / V i s i b l e > < / i t e m > < i t e m > < M e a s u r e N a m e > N e t   S a l e s < / M e a s u r e N a m e > < D i s p l a y N a m e > N e t   S a l e s < / D i s p l a y N a m e > < V i s i b l e > F a l s e < / V i s i b l e > < / i t e m > < i t e m > < M e a s u r e N a m e > P c t   S a l e s   o n   P r o m o < / M e a s u r e N a m e > < D i s p l a y N a m e > P c t   S a l e s   o n   P r o m o < / D i s p l a y N a m e > < V i s i b l e > F a l s e < / V i s i b l e > < / i t e m > < i t e m > < M e a s u r e N a m e > A l l   M o n t h   N e t   S a l e s < / M e a s u r e N a m e > < D i s p l a y N a m e > A l l   M o n t h   N e t   S a l e s < / D i s p l a y N a m e > < V i s i b l e > F a l s e < / V i s i b l e > < / i t e m > < i t e m > < M e a s u r e N a m e > P c t   o f   A l l   M o n t h   N e t   S a l e s < / M e a s u r e N a m e > < D i s p l a y N a m e > P c t   o f   A l l   M o n t h   N e t   S a l e s < / D i s p l a y N a m e > < V i s i b l e > F a l s e < / V i s i b l e > < / i t e m > < i t e m > < M e a s u r e N a m e > N e t   S a l e s   -   A l l   P r o d u c t s < / M e a s u r e N a m e > < D i s p l a y N a m e > N e t   S a l e s   -   A l l   P r o d u c t s < / D i s p l a y N a m e > < V i s i b l e > F a l s e < / V i s i b l e > < / i t e m > < i t e m > < M e a s u r e N a m e > S e l e c t e d   P r o d u c t s   P c t < / M e a s u r e N a m e > < D i s p l a y N a m e > S e l e c t e d   P r o d u c t s   P c t < / D i s p l a y N a m e > < V i s i b l e > F a l s e < / V i s i b l e > < / i t e m > < i t e m > < M e a s u r e N a m e > N e t   S a l e s   f o r   A l l   S e l e c t e d   M o n t h s < / M e a s u r e N a m e > < D i s p l a y N a m e > N e t   S a l e s   f o r   A l l   S e l e c t e d   M o n t h s < / D i s p l a y N a m e > < V i s i b l e > F a l s e < / V i s i b l e > < / i t e m > < i t e m > < M e a s u r e N a m e > P c t   o f   A l l   S e l e c t e d   M o n t h s   N e t   S a l e s < / M e a s u r e N a m e > < D i s p l a y N a m e > P c t   o f   A l l   S e l e c t e d   M o n t h s   N e t   S a l e s < / D i s p l a y N a m e > < V i s i b l e > F a l s e < / V i s i b l e > < / i t e m > < i t e m > < M e a s u r e N a m e > A l l   v s   R e l a t i o n s h i p   T e s t < / M e a s u r e N a m e > < D i s p l a y N a m e > A l l   v s   R e l a t i o n s h i p   T e s t < / D i s p l a y N a m e > < V i s i b l e > F a l s e < / V i s i b l e > < / i t e m > < i t e m > < M e a s u r e N a m e > S a l e s   t o   P a r e n t s < / M e a s u r e N a m e > < D i s p l a y N a m e > S a l e s   t o   P a r e n t s < / D i s p l a y N a m e > < V i s i b l e > F a l s e < / V i s i b l e > < / i t e m > < i t e m > < M e a s u r e N a m e > E U R U S D < / M e a s u r e N a m e > < D i s p l a y N a m e > E U R U S D < / D i s p l a y N a m e > < V i s i b l e > F a l s e < / V i s i b l e > < / i t e m > < i t e m > < M e a s u r e N a m e > N e t   S a l e s   -   E U R < / M e a s u r e N a m e > < D i s p l a y N a m e > N e t   S a l e s   -   E U R < / D i s p l a y N a m e > < V i s i b l e > F a l s e < / V i s i b l e > < / i t e m > < i t e m > < M e a s u r e N a m e > M i n L i s t T h r e s h o l d < / M e a s u r e N a m e > < D i s p l a y N a m e > M i n L i s t T h r e s h o l d < / D i s p l a y N a m e > < V i s i b l e > F a l s e < / V i s i b l e > < / i t e m > < i t e m > < M e a s u r e N a m e > P r o d u c t   S a l e s   A b o v e   S e l e c t e d   L i s t   P r i c e < / M e a s u r e N a m e > < D i s p l a y N a m e > P r o d u c t   S a l e s   A b o v e   S e l e c t e d   L i s t   P r i c e < / D i s p l a y N a m e > < V i s i b l e > F a l s e < / V i s i b l e > < / i t e m > < i t e m > < M e a s u r e N a m e > P r o d u c t   C o u n t < / M e a s u r e N a m e > < D i s p l a y N a m e > P r o d u c t   C o u n t < / D i s p l a y N a m e > < V i s i b l e > F a l s e < / V i s i b l e > < / i t e m > < i t e m > < M e a s u r e N a m e > P r o d u c t s   A b o v e   S e l e c t e d   L i s t   P r i c e < / M e a s u r e N a m e > < D i s p l a y N a m e > P r o d u c t s   A b o v e   S e l e c t e d   L i s t   P r i c e < / D i s p l a y N a m e > < V i s i b l e > F a l s e < / V i s i b l e > < / i t e m > < i t e m > < M e a s u r e N a m e > P r i c e T i e r M i n < / M e a s u r e N a m e > < D i s p l a y N a m e > P r i c e T i e r M i n < / D i s p l a y N a m e > < V i s i b l e > F a l s e < / V i s i b l e > < / i t e m > < i t e m > < M e a s u r e N a m e > P r i c e T i e r M a x < / M e a s u r e N a m e > < D i s p l a y N a m e > P r i c e T i e r M a x < / D i s p l a y N a m e > < V i s i b l e > F a l s e < / V i s i b l e > < / i t e m > < i t e m > < M e a s u r e N a m e > P r o d u c t   C o u n t   M i n M a x T i e r < / M e a s u r e N a m e > < D i s p l a y N a m e > P r o d u c t   C o u n t   M i n M a x T i e r < / D i s p l a y N a m e > < V i s i b l e > F a l s e < / V i s i b l e > < / i t e m > < i t e m > < M e a s u r e N a m e > T o t a l   S a l e s   M i n M a x T i e r < / M e a s u r e N a m e > < D i s p l a y N a m e > T o t a l   S a l e s   M i n M a x T i e r < / D i s p l a y N a m e > < V i s i b l e > F a l s e < / V i s i b l e > < / i t e m > < i t e m > < M e a s u r e N a m e > T o t a l   S a l e s   Y T D < / M e a s u r e N a m e > < D i s p l a y N a m e > T o t a l   S a l e s   Y T D < / D i s p l a y N a m e > < V i s i b l e > F a l s e < / V i s i b l e > < / i t e m > < i t e m > < M e a s u r e N a m e > T o t a l   S a l e s   F i s c a l   Y T D < / M e a s u r e N a m e > < D i s p l a y N a m e > T o t a l   S a l e s   F i s c a l   Y T D < / D i s p l a y N a m e > < V i s i b l e > F a l s e < / V i s i b l e > < / i t e m > < i t e m > < M e a s u r e N a m e > F I R S T D A T E   E x a m p l e < / M e a s u r e N a m e > < D i s p l a y N a m e > F I R S T D A T E   E x a m p l e < / D i s p l a y N a m e > < V i s i b l e > F a l s e < / V i s i b l e > < / i t e m > < i t e m > < M e a s u r e N a m e > L A S T D A T E   E x a m p l e < / M e a s u r e N a m e > < D i s p l a y N a m e > L A S T D A T E   E x a m p l e < / D i s p l a y N a m e > < V i s i b l e > F a l s e < / V i s i b l e > < / i t e m > < i t e m > < M e a s u r e N a m e > T o t a l   S a l e s   S A M E P E R I O D L A S T Y E A R < / M e a s u r e N a m e > < D i s p l a y N a m e > T o t a l   S a l e s   S A M E P E R I O D L A S T Y E A R < / D i s p l a y N a m e > < V i s i b l e > F a l s e < / V i s i b l e > < / i t e m > < i t e m > < M e a s u r e N a m e > T o t a l   S a l e s   D A T E A D D   1   Y e a r   B a c k < / M e a s u r e N a m e > < D i s p l a y N a m e > T o t a l   S a l e s   D A T E A D D   1   Y e a r   B a c k < / D i s p l a y N a m e > < V i s i b l e > F a l s e < / V i s i b l e > < / i t e m > < i t e m > < M e a s u r e N a m e > T o t a l   S a l e s   D A T E A D D   b a c k   1   M o n t h < / M e a s u r e N a m e > < D i s p l a y N a m e > T o t a l   S a l e s   D A T E A D D   b a c k   1   M o n t h < / D i s p l a y N a m e > < V i s i b l e > F a l s e < / V i s i b l e > < / i t e m > < i t e m > < M e a s u r e N a m e > N u m b e r   o f   D a y s < / M e a s u r e N a m e > < D i s p l a y N a m e > N u m b e r   o f   D a y s < / D i s p l a y N a m e > < V i s i b l e > F a l s e < / V i s i b l e > < / i t e m > < i t e m > < M e a s u r e N a m e > T o t a l   S a l e s   P A R A L L E L P E R I O D   B a c k   1   Y e a r < / M e a s u r e N a m e > < D i s p l a y N a m e > T o t a l   S a l e s   P A R A L L E L P E R I O D   B a c k   1   Y e a r < / D i s p l a y N a m e > < V i s i b l e > F a l s e < / V i s i b l e > < / i t e m > < i t e m > < M e a s u r e N a m e > E N D O F M O N T H   M e a s u r e < / M e a s u r e N a m e > < D i s p l a y N a m e > E N D O F M O N T H   M e a s u r e < / D i s p l a y N a m e > < V i s i b l e > F a l s e < / V i s i b l e > < / i t e m > < i t e m > < M e a s u r e N a m e > T o t a l   S a l e s   N E X T M O N T H < / M e a s u r e N a m e > < D i s p l a y N a m e > T o t a l   S a l e s   N E X T M O N T H < / D i s p l a y N a m e > < V i s i b l e > F a l s e < / V i s i b l e > < / i t e m > < i t e m > < M e a s u r e N a m e > P c t   S a l e s   G r o w t h   Y O Y < / M e a s u r e N a m e > < D i s p l a y N a m e > P c t   S a l e s   G r o w t h   Y O Y < / D i s p l a y N a m e > < V i s i b l e > F a l s e < / V i s i b l e > < / i t e m > < i t e m > < M e a s u r e N a m e > T o t a l   S a l e s   C L O S I N G B A L A N C E M O N T H < / M e a s u r e N a m e > < D i s p l a y N a m e > T o t a l   S a l e s   C L O S I N G B A L A N C E M O N T H < / D i s p l a y N a m e > < V i s i b l e > F a l s e < / V i s i b l e > < / i t e m > < i t e m > < M e a s u r e N a m e > T o t a l   S a l e s   F i r s t   H a l f   2 0 0 3 < / M e a s u r e N a m e > < D i s p l a y N a m e > T o t a l   S a l e s   F i r s t   H a l f   2 0 0 3 < / D i s p l a y N a m e > < V i s i b l e > F a l s e < / V i s i b l e > < / i t e m > < i t e m > < M e a s u r e N a m e > T o t a l   S a l e s   L i f e   t o   D a t e < / M e a s u r e N a m e > < D i s p l a y N a m e > T o t a l   S a l e s   L i f e   t o   D a t e < / D i s p l a y N a m e > < V i s i b l e > F a l s e < / V i s i b l e > < / i t e m > < i t e m > < M e a s u r e N a m e > S u b c a t   p c t   o f   C a t   S a l e s < / M e a s u r e N a m e > < D i s p l a y N a m e > S u b c a t   p c t   o f   C a t   S a l e s < / D i s p l a y N a m e > < V i s i b l e > T r u e < / V i s i b l e > < / i t e m > < i t e m > < M e a s u r e N a m e > S a l e s   t o   M a r r i e d   C o u p l e s < / M e a s u r e N a m e > < D i s p l a y N a m e > S a l e s   t o   M a r r i e d   C o u p l e s < / D i s p l a y N a m e > < V i s i b l e > F a l s e < / V i s i b l e > < / i t e m > < i t e m > < M e a s u r e N a m e > S a l e s   t o   P a r e n t s   A d j   f o r   C a n a d a < / M e a s u r e N a m e > < D i s p l a y N a m e > S a l e s   t o   P a r e n t s   A d j   f o r   C a n a d a < / D i s p l a y N a m e > < V i s i b l e > F a l s e < / V i s i b l e > < / i t e m > < i t e m > < M e a s u r e N a m e > D i f f e r e n t   N u m b e r   p e r   C o u n t r y < / M e a s u r e N a m e > < D i s p l a y N a m e > D i f f e r e n t   N u m b e r   p e r   C o u n t r y < / D i s p l a y N a m e > < V i s i b l e > F a l s e < / V i s i b l e > < / i t e m > < i t e m > < M e a s u r e N a m e > P c t   S a l e s   G r o w t h   Y O Y   u s i n g   D I V I D E < / M e a s u r e N a m e > < D i s p l a y N a m e > P c t   S a l e s   G r o w t h   Y O Y   u s i n g   D I V I D E < / D i s p l a y N a m e > < V i s i b l e > F a l s e < / V i s i b l e > < / i t e m > < i t e m > < M e a s u r e N a m e > C o l o r   V a l u e s < / M e a s u r e N a m e > < D i s p l a y N a m e > C o l o r   V a l u e s < / D i s p l a y N a m e > < V i s i b l e > F a l s e < / V i s i b l e > < / i t e m > < / C a l c u l a t e d F i e l d s > < H S l i c e r s S h a p e > 0 ; 0 ; 0 ; 0 < / H S l i c e r s S h a p e > < V S l i c e r s S h a p e > 0 ; 0 ; 0 ; 0 < / V S l i c e r s S h a p e > < S l i c e r S h e e t N a m e > 2 _ H A S O N E V A L U E < / S l i c e r S h e e t N a m e > < S A H o s t H a s h > 1 7 9 3 4 4 7 2 3 6 < / S A H o s t H a s h > < G e m i n i F i e l d L i s t V i s i b l e > T r u e < / G e m i n i F i e l d L i s t V i s i b l e > < / S e t t i n g s > ] ] > < / C u s t o m C o n t e n t > < / G e m i n i > 
</file>

<file path=customXml/item60.xml>��< ? x m l   v e r s i o n = " 1 . 0 "   e n c o d i n g = " U T F - 1 6 " ? > < G e m i n i   x m l n s = " h t t p : / / g e m i n i / p i v o t c u s t o m i z a t i o n / 4 c 0 b b 1 9 b - 9 c b 0 - 4 4 8 8 - 9 a c 3 - 8 d 5 1 9 4 4 a 6 a 8 b " > < C u s t o m C o n t e n t > < ! [ C D A T A [ < ? x m l   v e r s i o n = " 1 . 0 "   e n c o d i n g = " u t f - 1 6 " ? > < S e t t i n g s > < C a l c u l a t e d F i e l d s > < i t e m > < M e a s u r e N a m e > T o t a l   S a l e s < / M e a s u r e N a m e > < D i s p l a y N a m e > T o t a l   S a l e s < / D i s p l a y N a m e > < V i s i b l e > F a l s e < / V i s i b l e > < / i t e m > < i t e m > < M e a s u r e N a m e > P r o f i t < / M e a s u r e N a m e > < D i s p l a y N a m e > P r o f i t < / D i s p l a y N a m e > < V i s i b l e > F a l s e < / V i s i b l e > < / i t e m > < i t e m > < M e a s u r e N a m e > P r o f i t   P c t < / M e a s u r e N a m e > < D i s p l a y N a m e > P r o f i t   P c t < / D i s p l a y N a m e > < V i s i b l e > F a l s e < / V i s i b l e > < / i t e m > < i t e m > < M e a s u r e N a m e > D a y s   S e l l i n g < / M e a s u r e N a m e > < D i s p l a y N a m e > D a y s   S e l l i n g < / D i s p l a y N a m e > < V i s i b l e > F a l s e < / V i s i b l e > < / i t e m > < i t e m > < M e a s u r e N a m e > T r a n s a c t i o n s < / M e a s u r e N a m e > < D i s p l a y N a m e > T r a n s a c t i o n s < / D i s p l a y N a m e > < V i s i b l e > F a l s e < / V i s i b l e > < / i t e m > < i t e m > < M e a s u r e N a m e > S a l e s   p e r   T r a n s a c t i o n < / M e a s u r e N a m e > < D i s p l a y N a m e > S a l e s   p e r   T r a n s a c t i o n < / D i s p l a y N a m e > < V i s i b l e > F a l s e < / V i s i b l e > < / i t e m > < i t e m > < M e a s u r e N a m e > S a l e s   p e r   D a y < / M e a s u r e N a m e > < D i s p l a y N a m e > S a l e s   p e r   D a y < / D i s p l a y N a m e > < V i s i b l e > F a l s e < / V i s i b l e > < / i t e m > < i t e m > < M e a s u r e N a m e > 2 0 0 2   S a l e s < / M e a s u r e N a m e > < D i s p l a y N a m e > 2 0 0 2   S a l e s < / D i s p l a y N a m e > < V i s i b l e > F a l s e < / V i s i b l e > < / i t e m > < i t e m > < M e a s u r e N a m e > A c t i v e   C u s t o m e r s < / M e a s u r e N a m e > < D i s p l a y N a m e > A c t i v e   C u s t o m e r s < / D i s p l a y N a m e > < V i s i b l e > F a l s e < / V i s i b l e > < / i t e m > < i t e m > < M e a s u r e N a m e > C u s t o m e r   G r o w t h   S i n c e   2 0 0 1 < / M e a s u r e N a m e > < D i s p l a y N a m e > C u s t o m e r   G r o w t h   S i n c e   2 0 0 1 < / D i s p l a y N a m e > < V i s i b l e > F a l s e < / V i s i b l e > < / i t e m > < i t e m > < M e a s u r e N a m e > 2 0 0 1   C u s t o m e r s < / M e a s u r e N a m e > < D i s p l a y N a m e > 2 0 0 1   C u s t o m e r s < / D i s p l a y N a m e > < V i s i b l e > F a l s e < / V i s i b l e > < / i t e m > < i t e m > < M e a s u r e N a m e > N o r m a l   S a l e s < / M e a s u r e N a m e > < D i s p l a y N a m e > N o r m a l   S a l e s < / D i s p l a y N a m e > < V i s i b l e > F a l s e < / V i s i b l e > < / i t e m > < i t e m > < M e a s u r e N a m e > P r o m o   S a l e s < / M e a s u r e N a m e > < D i s p l a y N a m e > P r o m o   S a l e s < / D i s p l a y N a m e > < V i s i b l e > F a l s e < / V i s i b l e > < / i t e m > < i t e m > < M e a s u r e N a m e > R e f u n d s < / M e a s u r e N a m e > < D i s p l a y N a m e > R e f u n d s < / D i s p l a y N a m e > < V i s i b l e > F a l s e < / V i s i b l e > < / i t e m > < i t e m > < M e a s u r e N a m e > N e t   S a l e s < / M e a s u r e N a m e > < D i s p l a y N a m e > N e t   S a l e s < / D i s p l a y N a m e > < V i s i b l e > F a l s e < / V i s i b l e > < / i t e m > < i t e m > < M e a s u r e N a m e > P c t   S a l e s   o n   P r o m o < / M e a s u r e N a m e > < D i s p l a y N a m e > P c t   S a l e s   o n   P r o m o < / D i s p l a y N a m e > < V i s i b l e > F a l s e < / V i s i b l e > < / i t e m > < i t e m > < M e a s u r e N a m e > A l l   M o n t h   N e t   S a l e s < / M e a s u r e N a m e > < D i s p l a y N a m e > A l l   M o n t h   N e t   S a l e s < / D i s p l a y N a m e > < V i s i b l e > F a l s e < / V i s i b l e > < / i t e m > < i t e m > < M e a s u r e N a m e > P c t   o f   A l l   M o n t h   N e t   S a l e s < / M e a s u r e N a m e > < D i s p l a y N a m e > P c t   o f   A l l   M o n t h   N e t   S a l e s < / D i s p l a y N a m e > < V i s i b l e > F a l s e < / V i s i b l e > < / i t e m > < i t e m > < M e a s u r e N a m e > N e t   S a l e s   -   A l l   P r o d u c t s < / M e a s u r e N a m e > < D i s p l a y N a m e > N e t   S a l e s   -   A l l   P r o d u c t s < / D i s p l a y N a m e > < V i s i b l e > F a l s e < / V i s i b l e > < / i t e m > < i t e m > < M e a s u r e N a m e > S e l e c t e d   P r o d u c t s   P c t < / M e a s u r e N a m e > < D i s p l a y N a m e > S e l e c t e d   P r o d u c t s   P c t < / D i s p l a y N a m e > < V i s i b l e > F a l s e < / V i s i b l e > < / i t e m > < i t e m > < M e a s u r e N a m e > N e t   S a l e s   f o r   A l l   S e l e c t e d   M o n t h s < / M e a s u r e N a m e > < D i s p l a y N a m e > N e t   S a l e s   f o r   A l l   S e l e c t e d   M o n t h s < / D i s p l a y N a m e > < V i s i b l e > F a l s e < / V i s i b l e > < / i t e m > < i t e m > < M e a s u r e N a m e > P c t   o f   A l l   S e l e c t e d   M o n t h s   N e t   S a l e s < / M e a s u r e N a m e > < D i s p l a y N a m e > P c t   o f   A l l   S e l e c t e d   M o n t h s   N e t   S a l e s < / D i s p l a y N a m e > < V i s i b l e > F a l s e < / V i s i b l e > < / i t e m > < i t e m > < M e a s u r e N a m e > A l l   v s   R e l a t i o n s h i p   T e s t < / M e a s u r e N a m e > < D i s p l a y N a m e > A l l   v s   R e l a t i o n s h i p   T e s t < / D i s p l a y N a m e > < V i s i b l e > F a l s e < / V i s i b l e > < / i t e m > < / C a l c u l a t e d F i e l d s > < H S l i c e r s S h a p e > 0 ; 0 ; 0 ; 0 < / H S l i c e r s S h a p e > < V S l i c e r s S h a p e > 0 ; 0 ; 0 ; 0 < / V S l i c e r s S h a p e > < S l i c e r S h e e t N a m e > S h e e t 8 < / S l i c e r S h e e t N a m e > < S A H o s t H a s h > 1 1 6 7 2 8 7 0 5 0 < / S A H o s t H a s h > < G e m i n i F i e l d L i s t V i s i b l e > T r u e < / G e m i n i F i e l d L i s t V i s i b l e > < / S e t t i n g s > ] ] > < / C u s t o m C o n t e n t > < / G e m i n i > 
</file>

<file path=customXml/item61.xml>��< ? x m l   v e r s i o n = " 1 . 0 "   e n c o d i n g = " U T F - 1 6 " ? > < G e m i n i   x m l n s = " h t t p : / / g e m i n i / p i v o t c u s t o m i z a t i o n / f 4 3 6 2 8 a c - 6 e 3 c - 4 2 c b - 8 6 3 a - e 0 8 9 f 7 2 1 e c b 7 " > < C u s t o m C o n t e n t > < ! [ C D A T A [ < ? x m l   v e r s i o n = " 1 . 0 "   e n c o d i n g = " u t f - 1 6 " ? > < S e t t i n g s > < C a l c u l a t e d F i e l d s > < i t e m > < M e a s u r e N a m e > T o t a l   S a l e s < / M e a s u r e N a m e > < D i s p l a y N a m e > T o t a l   S a l e s < / D i s p l a y N a m e > < V i s i b l e > F a l s e < / V i s i b l e > < / i t e m > < i t e m > < M e a s u r e N a m e > P r o f i t < / M e a s u r e N a m e > < D i s p l a y N a m e > P r o f i t < / D i s p l a y N a m e > < V i s i b l e > F a l s e < / V i s i b l e > < / i t e m > < i t e m > < M e a s u r e N a m e > P r o f i t   P c t < / M e a s u r e N a m e > < D i s p l a y N a m e > P r o f i t   P c t < / D i s p l a y N a m e > < V i s i b l e > F a l s e < / V i s i b l e > < / i t e m > < i t e m > < M e a s u r e N a m e > D a y s   S e l l i n g < / M e a s u r e N a m e > < D i s p l a y N a m e > D a y s   S e l l i n g < / D i s p l a y N a m e > < V i s i b l e > F a l s e < / V i s i b l e > < / i t e m > < i t e m > < M e a s u r e N a m e > T r a n s a c t i o n s < / M e a s u r e N a m e > < D i s p l a y N a m e > T r a n s a c t i o n s < / D i s p l a y N a m e > < V i s i b l e > F a l s e < / V i s i b l e > < / i t e m > < i t e m > < M e a s u r e N a m e > S a l e s   p e r   T r a n s a c t i o n < / M e a s u r e N a m e > < D i s p l a y N a m e > S a l e s   p e r   T r a n s a c t i o n < / D i s p l a y N a m e > < V i s i b l e > F a l s e < / V i s i b l e > < / i t e m > < i t e m > < M e a s u r e N a m e > S a l e s   p e r   D a y < / M e a s u r e N a m e > < D i s p l a y N a m e > S a l e s   p e r   D a y < / D i s p l a y N a m e > < V i s i b l e > F a l s e < / V i s i b l e > < / i t e m > < i t e m > < M e a s u r e N a m e > 2 0 0 2   S a l e s < / M e a s u r e N a m e > < D i s p l a y N a m e > 2 0 0 2   S a l e s < / D i s p l a y N a m e > < V i s i b l e > F a l s e < / V i s i b l e > < / i t e m > < i t e m > < M e a s u r e N a m e > A c t i v e   C u s t o m e r s < / M e a s u r e N a m e > < D i s p l a y N a m e > A c t i v e   C u s t o m e r s < / D i s p l a y N a m e > < V i s i b l e > F a l s e < / V i s i b l e > < / i t e m > < i t e m > < M e a s u r e N a m e > C u s t o m e r   G r o w t h   S i n c e   2 0 0 1 < / M e a s u r e N a m e > < D i s p l a y N a m e > C u s t o m e r   G r o w t h   S i n c e   2 0 0 1 < / D i s p l a y N a m e > < V i s i b l e > F a l s e < / V i s i b l e > < / i t e m > < i t e m > < M e a s u r e N a m e > 2 0 0 1   C u s t o m e r s < / M e a s u r e N a m e > < D i s p l a y N a m e > 2 0 0 1   C u s t o m e r s < / D i s p l a y N a m e > < V i s i b l e > F a l s e < / V i s i b l e > < / i t e m > < i t e m > < M e a s u r e N a m e > N o r m a l   S a l e s < / M e a s u r e N a m e > < D i s p l a y N a m e > N o r m a l   S a l e s < / D i s p l a y N a m e > < V i s i b l e > F a l s e < / V i s i b l e > < / i t e m > < i t e m > < M e a s u r e N a m e > P r o m o   S a l e s < / M e a s u r e N a m e > < D i s p l a y N a m e > P r o m o   S a l e s < / D i s p l a y N a m e > < V i s i b l e > F a l s e < / V i s i b l e > < / i t e m > < i t e m > < M e a s u r e N a m e > R e f u n d s < / M e a s u r e N a m e > < D i s p l a y N a m e > R e f u n d s < / D i s p l a y N a m e > < V i s i b l e > F a l s e < / V i s i b l e > < / i t e m > < i t e m > < M e a s u r e N a m e > N e t   S a l e s < / M e a s u r e N a m e > < D i s p l a y N a m e > N e t   S a l e s < / D i s p l a y N a m e > < V i s i b l e > F a l s e < / V i s i b l e > < / i t e m > < i t e m > < M e a s u r e N a m e > P c t   S a l e s   o n   P r o m o < / M e a s u r e N a m e > < D i s p l a y N a m e > P c t   S a l e s   o n   P r o m o < / D i s p l a y N a m e > < V i s i b l e > F a l s e < / V i s i b l e > < / i t e m > < i t e m > < M e a s u r e N a m e > A l l   M o n t h   N e t   S a l e s < / M e a s u r e N a m e > < D i s p l a y N a m e > A l l   M o n t h   N e t   S a l e s < / D i s p l a y N a m e > < V i s i b l e > F a l s e < / V i s i b l e > < / i t e m > < i t e m > < M e a s u r e N a m e > P c t   o f   A l l   M o n t h   N e t   S a l e s < / M e a s u r e N a m e > < D i s p l a y N a m e > P c t   o f   A l l   M o n t h   N e t   S a l e s < / D i s p l a y N a m e > < V i s i b l e > F a l s e < / V i s i b l e > < / i t e m > < i t e m > < M e a s u r e N a m e > N e t   S a l e s   -   A l l   P r o d u c t s < / M e a s u r e N a m e > < D i s p l a y N a m e > N e t   S a l e s   -   A l l   P r o d u c t s < / D i s p l a y N a m e > < V i s i b l e > F a l s e < / V i s i b l e > < / i t e m > < i t e m > < M e a s u r e N a m e > S e l e c t e d   P r o d u c t s   P c t < / M e a s u r e N a m e > < D i s p l a y N a m e > S e l e c t e d   P r o d u c t s   P c t < / D i s p l a y N a m e > < V i s i b l e > F a l s e < / V i s i b l e > < / i t e m > < i t e m > < M e a s u r e N a m e > N e t   S a l e s   f o r   A l l   S e l e c t e d   M o n t h s < / M e a s u r e N a m e > < D i s p l a y N a m e > N e t   S a l e s   f o r   A l l   S e l e c t e d   M o n t h s < / D i s p l a y N a m e > < V i s i b l e > F a l s e < / V i s i b l e > < / i t e m > < i t e m > < M e a s u r e N a m e > P c t   o f   A l l   S e l e c t e d   M o n t h s   N e t   S a l e s < / M e a s u r e N a m e > < D i s p l a y N a m e > P c t   o f   A l l   S e l e c t e d   M o n t h s   N e t   S a l e s < / D i s p l a y N a m e > < V i s i b l e > F a l s e < / V i s i b l e > < / i t e m > < i t e m > < M e a s u r e N a m e > A l l   v s   R e l a t i o n s h i p   T e s t < / M e a s u r e N a m e > < D i s p l a y N a m e > A l l   v s   R e l a t i o n s h i p   T e s t < / D i s p l a y N a m e > < V i s i b l e > F a l s e < / V i s i b l e > < / i t e m > < i t e m > < M e a s u r e N a m e > S a l e s   t o   P a r e n t s < / M e a s u r e N a m e > < D i s p l a y N a m e > S a l e s   t o   P a r e n t s < / D i s p l a y N a m e > < V i s i b l e > F a l s e < / V i s i b l e > < / i t e m > < i t e m > < M e a s u r e N a m e > E U R U S D < / M e a s u r e N a m e > < D i s p l a y N a m e > E U R U S D < / D i s p l a y N a m e > < V i s i b l e > F a l s e < / V i s i b l e > < / i t e m > < i t e m > < M e a s u r e N a m e > N e t   S a l e s   -   E U R < / M e a s u r e N a m e > < D i s p l a y N a m e > N e t   S a l e s   -   E U R < / D i s p l a y N a m e > < V i s i b l e > T r u e < / V i s i b l e > < / i t e m > < i t e m > < M e a s u r e N a m e > M i n L i s t T h r e s h o l d < / M e a s u r e N a m e > < D i s p l a y N a m e > M i n L i s t T h r e s h o l d < / D i s p l a y N a m e > < V i s i b l e > F a l s e < / V i s i b l e > < / i t e m > < i t e m > < M e a s u r e N a m e > P r o d u c t   S a l e s   A b o v e   S e l e c t e d   L i s t   P r i c e < / M e a s u r e N a m e > < D i s p l a y N a m e > P r o d u c t   S a l e s   A b o v e   S e l e c t e d   L i s t   P r i c e < / D i s p l a y N a m e > < V i s i b l e > F a l s e < / V i s i b l e > < / i t e m > < i t e m > < M e a s u r e N a m e > P r o d u c t   C o u n t < / M e a s u r e N a m e > < D i s p l a y N a m e > P r o d u c t   C o u n t < / D i s p l a y N a m e > < V i s i b l e > F a l s e < / V i s i b l e > < / i t e m > < i t e m > < M e a s u r e N a m e > P r o d u c t s   A b o v e   S e l e c t e d   L i s t   P r i c e < / M e a s u r e N a m e > < D i s p l a y N a m e > P r o d u c t s   A b o v e   S e l e c t e d   L i s t   P r i c e < / D i s p l a y N a m e > < V i s i b l e > F a l s e < / V i s i b l e > < / i t e m > < i t e m > < M e a s u r e N a m e > P r i c e T i e r M i n < / M e a s u r e N a m e > < D i s p l a y N a m e > P r i c e T i e r M i n < / D i s p l a y N a m e > < V i s i b l e > F a l s e < / V i s i b l e > < / i t e m > < i t e m > < M e a s u r e N a m e > P r i c e T i e r M a x < / M e a s u r e N a m e > < D i s p l a y N a m e > P r i c e T i e r M a x < / D i s p l a y N a m e > < V i s i b l e > F a l s e < / V i s i b l e > < / i t e m > < i t e m > < M e a s u r e N a m e > P r o d u c t   C o u n t   M i n M a x T i e r < / M e a s u r e N a m e > < D i s p l a y N a m e > P r o d u c t   C o u n t   M i n M a x T i e r < / D i s p l a y N a m e > < V i s i b l e > F a l s e < / V i s i b l e > < / i t e m > < i t e m > < M e a s u r e N a m e > T o t a l   S a l e s   M i n M a x T i e r < / M e a s u r e N a m e > < D i s p l a y N a m e > T o t a l   S a l e s   M i n M a x T i e r < / D i s p l a y N a m e > < V i s i b l e > F a l s e < / V i s i b l e > < / i t e m > < i t e m > < M e a s u r e N a m e > T o t a l   S a l e s   Y T D < / M e a s u r e N a m e > < D i s p l a y N a m e > T o t a l   S a l e s   Y T D < / D i s p l a y N a m e > < V i s i b l e > F a l s e < / V i s i b l e > < / i t e m > < i t e m > < M e a s u r e N a m e > T o t a l   S a l e s   F i s c a l   Y T D < / M e a s u r e N a m e > < D i s p l a y N a m e > T o t a l   S a l e s   F i s c a l   Y T D < / D i s p l a y N a m e > < V i s i b l e > F a l s e < / V i s i b l e > < / i t e m > < i t e m > < M e a s u r e N a m e > F I R S T D A T E   E x a m p l e < / M e a s u r e N a m e > < D i s p l a y N a m e > F I R S T D A T E   E x a m p l e < / D i s p l a y N a m e > < V i s i b l e > F a l s e < / V i s i b l e > < / i t e m > < i t e m > < M e a s u r e N a m e > L A S T D A T E   E x a m p l e < / M e a s u r e N a m e > < D i s p l a y N a m e > L A S T D A T E   E x a m p l e < / D i s p l a y N a m e > < V i s i b l e > F a l s e < / V i s i b l e > < / i t e m > < i t e m > < M e a s u r e N a m e > T o t a l   S a l e s   S A M E P E R I O D L A S T Y E A R < / M e a s u r e N a m e > < D i s p l a y N a m e > T o t a l   S a l e s   S A M E P E R I O D L A S T Y E A R < / D i s p l a y N a m e > < V i s i b l e > F a l s e < / V i s i b l e > < / i t e m > < i t e m > < M e a s u r e N a m e > T o t a l   S a l e s   D A T E A D D   1   Y e a r   B a c k < / M e a s u r e N a m e > < D i s p l a y N a m e > T o t a l   S a l e s   D A T E A D D   1   Y e a r   B a c k < / D i s p l a y N a m e > < V i s i b l e > F a l s e < / V i s i b l e > < / i t e m > < / C a l c u l a t e d F i e l d s > < H S l i c e r s S h a p e > 0 ; 0 ; 0 ; 0 < / H S l i c e r s S h a p e > < V S l i c e r s S h a p e > 0 ; 0 ; 0 ; 0 < / V S l i c e r s S h a p e > < S l i c e r S h e e t N a m e > S h e e t 1 2 < / S l i c e r S h e e t N a m e > < S A H o s t H a s h > 7 2 0 8 4 1 7 4 1 < / S A H o s t H a s h > < G e m i n i F i e l d L i s t V i s i b l e > T r u e < / G e m i n i F i e l d L i s t V i s i b l e > < / S e t t i n g s > ] ] > < / C u s t o m C o n t e n t > < / G e m i n i > 
</file>

<file path=customXml/item62.xml>��< ? x m l   v e r s i o n = " 1 . 0 "   e n c o d i n g = " U T F - 1 6 " ? > < G e m i n i   x m l n s = " h t t p : / / g e m i n i / p i v o t c u s t o m i z a t i o n / T a b l e X M L _ B u d g e t " > < C u s t o m C o n t e n t > < ! [ C D A T A [ < T a b l e W i d g e t G r i d S e r i a l i z a t i o n   x m l n s : x s i = " h t t p : / / w w w . w 3 . o r g / 2 0 0 1 / X M L S c h e m a - i n s t a n c e "   x m l n s : x s d = " h t t p : / / w w w . w 3 . o r g / 2 0 0 1 / X M L S c h e m a " > < C o l u m n S u g g e s t e d T y p e > < i t e m > < k e y > < s t r i n g > C a l e n d a r Y e a r < / s t r i n g > < / k e y > < v a l u e > < s t r i n g > W C h a r < / s t r i n g > < / v a l u e > < / i t e m > < i t e m > < k e y > < s t r i n g > M o n t h N u m b e r O f Y e a r < / s t r i n g > < / k e y > < v a l u e > < s t r i n g > W C h a r < / s t r i n g > < / v a l u e > < / i t e m > < i t e m > < k e y > < s t r i n g > S a l e s T e r r i t o r y R e g i o n < / s t r i n g > < / k e y > < v a l u e > < s t r i n g > W C h a r < / s t r i n g > < / v a l u e > < / i t e m > < i t e m > < k e y > < s t r i n g > E n g l i s h P r o d u c t S u b c a t e g o r y N a m e < / s t r i n g > < / k e y > < v a l u e > < s t r i n g > W C h a r < / s t r i n g > < / v a l u e > < / i t e m > < i t e m > < k e y > < s t r i n g > B u d g e t e d   S a l e s < / s t r i n g > < / k e y > < v a l u e > < s t r i n g > B i g I n t < / s t r i n g > < / v a l u e > < / i t e m > < / C o l u m n S u g g e s t e d T y p e > < C o l u m n F o r m a t > < i t e m > < k e y > < s t r i n g > C a l e n d a r Y e a r < / s t r i n g > < / k e y > < v a l u e > < s t r i n g > T e x t < / s t r i n g > < / v a l u e > < / i t e m > < i t e m > < k e y > < s t r i n g > M o n t h N u m b e r O f Y e a r < / s t r i n g > < / k e y > < v a l u e > < s t r i n g > T e x t < / s t r i n g > < / v a l u e > < / i t e m > < i t e m > < k e y > < s t r i n g > S a l e s T e r r i t o r y R e g i o n < / s t r i n g > < / k e y > < v a l u e > < s t r i n g > T e x t < / s t r i n g > < / v a l u e > < / i t e m > < i t e m > < k e y > < s t r i n g > E n g l i s h P r o d u c t S u b c a t e g o r y N a m e < / s t r i n g > < / k e y > < v a l u e > < s t r i n g > T e x t < / s t r i n g > < / v a l u e > < / i t e m > < i t e m > < k e y > < s t r i n g > B u d g e t e d   S a l e s < / s t r i n g > < / k e y > < v a l u e > < s t r i n g > G e n e r a l < / s t r i n g > < / v a l u e > < / i t e m > < i t e m > < k e y > < s t r i n g > A d d   C o l u m n < / s t r i n g > < / k e y > < v a l u e > < s t r i n g > T e x t < / s t r i n g > < / v a l u e > < / i t e m > < i t e m > < k e y > < s t r i n g > P e r i o d I D < / s t r i n g > < / k e y > < v a l u e > < s t r i n g > G e n e r a l < / s t r i n g > < / v a l u e > < / i t e m > < / C o l u m n F o r m a t > < C o l u m n A c c u r a c y > < i t e m > < k e y > < s t r i n g > C a l e n d a r Y e a r < / s t r i n g > < / k e y > < v a l u e > < i n t > 0 < / i n t > < / v a l u e > < / i t e m > < i t e m > < k e y > < s t r i n g > M o n t h N u m b e r O f Y e a r < / s t r i n g > < / k e y > < v a l u e > < i n t > 0 < / i n t > < / v a l u e > < / i t e m > < i t e m > < k e y > < s t r i n g > S a l e s T e r r i t o r y R e g i o n < / s t r i n g > < / k e y > < v a l u e > < i n t > 0 < / i n t > < / v a l u e > < / i t e m > < i t e m > < k e y > < s t r i n g > E n g l i s h P r o d u c t S u b c a t e g o r y N a m e < / s t r i n g > < / k e y > < v a l u e > < i n t > 0 < / i n t > < / v a l u e > < / i t e m > < i t e m > < k e y > < s t r i n g > B u d g e t e d   S a l e s < / s t r i n g > < / k e y > < v a l u e > < i n t > 0 < / i n t > < / v a l u e > < / i t e m > < i t e m > < k e y > < s t r i n g > A d d   C o l u m n < / s t r i n g > < / k e y > < v a l u e > < i n t > 0 < / i n t > < / v a l u e > < / i t e m > < i t e m > < k e y > < s t r i n g > P e r i o d I D < / s t r i n g > < / k e y > < v a l u e > < i n t > 0 < / i n t > < / v a l u e > < / i t e m > < / C o l u m n A c c u r a c y > < C o l u m n C u r r e n c y S y m b o l > < i t e m > < k e y > < s t r i n g > C a l e n d a r Y e a r < / s t r i n g > < / k e y > < v a l u e > < s t r i n g > $ < / s t r i n g > < / v a l u e > < / i t e m > < i t e m > < k e y > < s t r i n g > M o n t h N u m b e r O f Y e a r < / s t r i n g > < / k e y > < v a l u e > < s t r i n g > $ < / s t r i n g > < / v a l u e > < / i t e m > < i t e m > < k e y > < s t r i n g > S a l e s T e r r i t o r y R e g i o n < / s t r i n g > < / k e y > < v a l u e > < s t r i n g > $ < / s t r i n g > < / v a l u e > < / i t e m > < i t e m > < k e y > < s t r i n g > E n g l i s h P r o d u c t S u b c a t e g o r y N a m e < / s t r i n g > < / k e y > < v a l u e > < s t r i n g > $ < / s t r i n g > < / v a l u e > < / i t e m > < i t e m > < k e y > < s t r i n g > B u d g e t e d   S a l e s < / s t r i n g > < / k e y > < v a l u e > < s t r i n g > $ < / s t r i n g > < / v a l u e > < / i t e m > < i t e m > < k e y > < s t r i n g > A d d   C o l u m n < / s t r i n g > < / k e y > < v a l u e > < s t r i n g > $ < / s t r i n g > < / v a l u e > < / i t e m > < i t e m > < k e y > < s t r i n g > P e r i o d I D < / s t r i n g > < / k e y > < v a l u e > < s t r i n g > $ < / s t r i n g > < / v a l u e > < / i t e m > < / C o l u m n C u r r e n c y S y m b o l > < C o l u m n P o s i t i v e P a t t e r n > < i t e m > < k e y > < s t r i n g > C a l e n d a r Y e a r < / s t r i n g > < / k e y > < v a l u e > < i n t > 0 < / i n t > < / v a l u e > < / i t e m > < i t e m > < k e y > < s t r i n g > M o n t h N u m b e r O f Y e a r < / s t r i n g > < / k e y > < v a l u e > < i n t > 0 < / i n t > < / v a l u e > < / i t e m > < i t e m > < k e y > < s t r i n g > S a l e s T e r r i t o r y R e g i o n < / s t r i n g > < / k e y > < v a l u e > < i n t > 0 < / i n t > < / v a l u e > < / i t e m > < i t e m > < k e y > < s t r i n g > E n g l i s h P r o d u c t S u b c a t e g o r y N a m e < / s t r i n g > < / k e y > < v a l u e > < i n t > 0 < / i n t > < / v a l u e > < / i t e m > < i t e m > < k e y > < s t r i n g > B u d g e t e d   S a l e s < / s t r i n g > < / k e y > < v a l u e > < i n t > 0 < / i n t > < / v a l u e > < / i t e m > < i t e m > < k e y > < s t r i n g > A d d   C o l u m n < / s t r i n g > < / k e y > < v a l u e > < i n t > 0 < / i n t > < / v a l u e > < / i t e m > < i t e m > < k e y > < s t r i n g > P e r i o d I D < / s t r i n g > < / k e y > < v a l u e > < i n t > 0 < / i n t > < / v a l u e > < / i t e m > < / C o l u m n P o s i t i v e P a t t e r n > < C o l u m n N e g a t i v e P a t t e r n > < i t e m > < k e y > < s t r i n g > C a l e n d a r Y e a r < / s t r i n g > < / k e y > < v a l u e > < i n t > 0 < / i n t > < / v a l u e > < / i t e m > < i t e m > < k e y > < s t r i n g > M o n t h N u m b e r O f Y e a r < / s t r i n g > < / k e y > < v a l u e > < i n t > 0 < / i n t > < / v a l u e > < / i t e m > < i t e m > < k e y > < s t r i n g > S a l e s T e r r i t o r y R e g i o n < / s t r i n g > < / k e y > < v a l u e > < i n t > 0 < / i n t > < / v a l u e > < / i t e m > < i t e m > < k e y > < s t r i n g > E n g l i s h P r o d u c t S u b c a t e g o r y N a m e < / s t r i n g > < / k e y > < v a l u e > < i n t > 0 < / i n t > < / v a l u e > < / i t e m > < i t e m > < k e y > < s t r i n g > B u d g e t e d   S a l e s < / s t r i n g > < / k e y > < v a l u e > < i n t > 0 < / i n t > < / v a l u e > < / i t e m > < i t e m > < k e y > < s t r i n g > A d d   C o l u m n < / s t r i n g > < / k e y > < v a l u e > < i n t > 0 < / i n t > < / v a l u e > < / i t e m > < i t e m > < k e y > < s t r i n g > P e r i o d I D < / s t r i n g > < / k e y > < v a l u e > < i n t > 0 < / i n t > < / v a l u e > < / i t e m > < / C o l u m n N e g a t i v e P a t t e r n > < C o l u m n W i d t h s > < i t e m > < k e y > < s t r i n g > C a l e n d a r Y e a r < / s t r i n g > < / k e y > < v a l u e > < i n t > 1 1 6 < / i n t > < / v a l u e > < / i t e m > < i t e m > < k e y > < s t r i n g > M o n t h N u m b e r O f Y e a r < / s t r i n g > < / k e y > < v a l u e > < i n t > 1 6 8 < / i n t > < / v a l u e > < / i t e m > < i t e m > < k e y > < s t r i n g > S a l e s T e r r i t o r y R e g i o n < / s t r i n g > < / k e y > < v a l u e > < i n t > 1 6 3 < / i n t > < / v a l u e > < / i t e m > < i t e m > < k e y > < s t r i n g > E n g l i s h P r o d u c t S u b c a t e g o r y N a m e < / s t r i n g > < / k e y > < v a l u e > < i n t > 2 4 0 < / i n t > < / v a l u e > < / i t e m > < i t e m > < k e y > < s t r i n g > B u d g e t e d   S a l e s < / s t r i n g > < / k e y > < v a l u e > < i n t > 1 3 0 < / i n t > < / v a l u e > < / i t e m > < i t e m > < k e y > < s t r i n g > A d d   C o l u m n < / s t r i n g > < / k e y > < v a l u e > < i n t > 1 1 3 < / i n t > < / v a l u e > < / i t e m > < i t e m > < k e y > < s t r i n g > P e r i o d I D < / s t r i n g > < / k e y > < v a l u e > < i n t > 1 5 3 < / i n t > < / v a l u e > < / i t e m > < / C o l u m n W i d t h s > < C o l u m n D i s p l a y I n d e x > < i t e m > < k e y > < s t r i n g > C a l e n d a r Y e a r < / s t r i n g > < / k e y > < v a l u e > < i n t > 0 < / i n t > < / v a l u e > < / i t e m > < i t e m > < k e y > < s t r i n g > M o n t h N u m b e r O f Y e a r < / s t r i n g > < / k e y > < v a l u e > < i n t > 1 < / i n t > < / v a l u e > < / i t e m > < i t e m > < k e y > < s t r i n g > S a l e s T e r r i t o r y R e g i o n < / s t r i n g > < / k e y > < v a l u e > < i n t > 2 < / i n t > < / v a l u e > < / i t e m > < i t e m > < k e y > < s t r i n g > E n g l i s h P r o d u c t S u b c a t e g o r y N a m e < / s t r i n g > < / k e y > < v a l u e > < i n t > 3 < / i n t > < / v a l u e > < / i t e m > < i t e m > < k e y > < s t r i n g > B u d g e t e d   S a l e s < / s t r i n g > < / k e y > < v a l u e > < i n t > 4 < / i n t > < / v a l u e > < / i t e m > < i t e m > < k e y > < s t r i n g > A d d   C o l u m n < / s t r i n g > < / k e y > < v a l u e > < i n t > 6 < / i n t > < / v a l u e > < / i t e m > < i t e m > < k e y > < s t r i n g > P e r i o d I D < / s t r i n g > < / k e y > < v a l u e > < i n t > 5 < / i n t > < / v a l u e > < / i t e m > < / C o l u m n D i s p l a y I n d e x > < C o l u m n F r o z e n   / > < C o l u m n H i d d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63.xml>��< ? x m l   v e r s i o n = " 1 . 0 "   e n c o d i n g = " U T F - 1 6 " ? > < G e m i n i   x m l n s = " h t t p : / / g e m i n i / p i v o t c u s t o m i z a t i o n / T a b l e X M L _ M i n L i s t P r i c e " > < C u s t o m C o n t e n t > < ! [ C D A T A [ < T a b l e W i d g e t G r i d S e r i a l i z a t i o n   x m l n s : x s i = " h t t p : / / w w w . w 3 . o r g / 2 0 0 1 / X M L S c h e m a - i n s t a n c e "   x m l n s : x s d = " h t t p : / / w w w . w 3 . o r g / 2 0 0 1 / X M L S c h e m a " > < C o l u m n S u g g e s t e d T y p e > < i t e m > < k e y > < s t r i n g > M i n L i s t P r i c e < / s t r i n g > < / k e y > < v a l u e > < s t r i n g > C u r r e n c y < / s t r i n g > < / v a l u e > < / i t e m > < / C o l u m n S u g g e s t e d T y p e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 M i n L i s t P r i c e < / s t r i n g > < / k e y > < v a l u e > < i n t > 1 1 7 < / i n t > < / v a l u e > < / i t e m > < / C o l u m n W i d t h s > < C o l u m n D i s p l a y I n d e x > < i t e m > < k e y > < s t r i n g > M i n L i s t P r i c e < / s t r i n g > < / k e y > < v a l u e > < i n t > 0 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64.xml>��< ? x m l   v e r s i o n = " 1 . 0 "   e n c o d i n g = " U T F - 1 6 " ? > < G e m i n i   x m l n s = " h t t p : / / g e m i n i / p i v o t c u s t o m i z a t i o n / 1 4 d f 7 c a c - 6 2 2 b - 4 f 2 b - 8 7 e 9 - 6 b e 5 9 1 f 0 5 8 0 7 " > < C u s t o m C o n t e n t > < ! [ C D A T A [ < ? x m l   v e r s i o n = " 1 . 0 "   e n c o d i n g = " u t f - 1 6 " ? > < S e t t i n g s > < C a l c u l a t e d F i e l d s > < i t e m > < M e a s u r e N a m e > T o t a l   S a l e s < / M e a s u r e N a m e > < D i s p l a y N a m e > T o t a l   S a l e s < / D i s p l a y N a m e > < V i s i b l e > F a l s e < / V i s i b l e > < / i t e m > < i t e m > < M e a s u r e N a m e > P r o f i t < / M e a s u r e N a m e > < D i s p l a y N a m e > P r o f i t < / D i s p l a y N a m e > < V i s i b l e > F a l s e < / V i s i b l e > < / i t e m > < i t e m > < M e a s u r e N a m e > P r o f i t   P c t < / M e a s u r e N a m e > < D i s p l a y N a m e > P r o f i t   P c t < / D i s p l a y N a m e > < V i s i b l e > F a l s e < / V i s i b l e > < / i t e m > < i t e m > < M e a s u r e N a m e > D a y s   S e l l i n g < / M e a s u r e N a m e > < D i s p l a y N a m e > D a y s   S e l l i n g < / D i s p l a y N a m e > < V i s i b l e > F a l s e < / V i s i b l e > < / i t e m > < i t e m > < M e a s u r e N a m e > T r a n s a c t i o n s < / M e a s u r e N a m e > < D i s p l a y N a m e > T r a n s a c t i o n s < / D i s p l a y N a m e > < V i s i b l e > F a l s e < / V i s i b l e > < / i t e m > < i t e m > < M e a s u r e N a m e > S a l e s   p e r   T r a n s a c t i o n < / M e a s u r e N a m e > < D i s p l a y N a m e > S a l e s   p e r   T r a n s a c t i o n < / D i s p l a y N a m e > < V i s i b l e > F a l s e < / V i s i b l e > < / i t e m > < i t e m > < M e a s u r e N a m e > S a l e s   p e r   D a y < / M e a s u r e N a m e > < D i s p l a y N a m e > S a l e s   p e r   D a y < / D i s p l a y N a m e > < V i s i b l e > F a l s e < / V i s i b l e > < / i t e m > < i t e m > < M e a s u r e N a m e > 2 0 0 2   S a l e s < / M e a s u r e N a m e > < D i s p l a y N a m e > 2 0 0 2   S a l e s < / D i s p l a y N a m e > < V i s i b l e > F a l s e < / V i s i b l e > < / i t e m > < i t e m > < M e a s u r e N a m e > A c t i v e   C u s t o m e r s < / M e a s u r e N a m e > < D i s p l a y N a m e > A c t i v e   C u s t o m e r s < / D i s p l a y N a m e > < V i s i b l e > F a l s e < / V i s i b l e > < / i t e m > < i t e m > < M e a s u r e N a m e > C u s t o m e r   G r o w t h   S i n c e   2 0 0 1 < / M e a s u r e N a m e > < D i s p l a y N a m e > C u s t o m e r   G r o w t h   S i n c e   2 0 0 1 < / D i s p l a y N a m e > < V i s i b l e > F a l s e < / V i s i b l e > < / i t e m > < i t e m > < M e a s u r e N a m e > 2 0 0 1   C u s t o m e r s < / M e a s u r e N a m e > < D i s p l a y N a m e > 2 0 0 1   C u s t o m e r s < / D i s p l a y N a m e > < V i s i b l e > F a l s e < / V i s i b l e > < / i t e m > < i t e m > < M e a s u r e N a m e > N o r m a l   S a l e s < / M e a s u r e N a m e > < D i s p l a y N a m e > N o r m a l   S a l e s < / D i s p l a y N a m e > < V i s i b l e > F a l s e < / V i s i b l e > < / i t e m > < i t e m > < M e a s u r e N a m e > P r o m o   S a l e s < / M e a s u r e N a m e > < D i s p l a y N a m e > P r o m o   S a l e s < / D i s p l a y N a m e > < V i s i b l e > F a l s e < / V i s i b l e > < / i t e m > < i t e m > < M e a s u r e N a m e > R e f u n d s < / M e a s u r e N a m e > < D i s p l a y N a m e > R e f u n d s < / D i s p l a y N a m e > < V i s i b l e > F a l s e < / V i s i b l e > < / i t e m > < i t e m > < M e a s u r e N a m e > N e t   S a l e s < / M e a s u r e N a m e > < D i s p l a y N a m e > N e t   S a l e s < / D i s p l a y N a m e > < V i s i b l e > F a l s e < / V i s i b l e > < / i t e m > < i t e m > < M e a s u r e N a m e > P c t   S a l e s   o n   P r o m o < / M e a s u r e N a m e > < D i s p l a y N a m e > P c t   S a l e s   o n   P r o m o < / D i s p l a y N a m e > < V i s i b l e > F a l s e < / V i s i b l e > < / i t e m > < i t e m > < M e a s u r e N a m e > A l l   M o n t h   N e t   S a l e s < / M e a s u r e N a m e > < D i s p l a y N a m e > A l l   M o n t h   N e t   S a l e s < / D i s p l a y N a m e > < V i s i b l e > F a l s e < / V i s i b l e > < / i t e m > < i t e m > < M e a s u r e N a m e > P c t   o f   A l l   M o n t h   N e t   S a l e s < / M e a s u r e N a m e > < D i s p l a y N a m e > P c t   o f   A l l   M o n t h   N e t   S a l e s < / D i s p l a y N a m e > < V i s i b l e > F a l s e < / V i s i b l e > < / i t e m > < i t e m > < M e a s u r e N a m e > N e t   S a l e s   -   A l l   P r o d u c t s < / M e a s u r e N a m e > < D i s p l a y N a m e > N e t   S a l e s   -   A l l   P r o d u c t s < / D i s p l a y N a m e > < V i s i b l e > F a l s e < / V i s i b l e > < / i t e m > < i t e m > < M e a s u r e N a m e > S e l e c t e d   P r o d u c t s   P c t < / M e a s u r e N a m e > < D i s p l a y N a m e > S e l e c t e d   P r o d u c t s   P c t < / D i s p l a y N a m e > < V i s i b l e > F a l s e < / V i s i b l e > < / i t e m > < i t e m > < M e a s u r e N a m e > N e t   S a l e s   f o r   A l l   S e l e c t e d   M o n t h s < / M e a s u r e N a m e > < D i s p l a y N a m e > N e t   S a l e s   f o r   A l l   S e l e c t e d   M o n t h s < / D i s p l a y N a m e > < V i s i b l e > F a l s e < / V i s i b l e > < / i t e m > < i t e m > < M e a s u r e N a m e > P c t   o f   A l l   S e l e c t e d   M o n t h s   N e t   S a l e s < / M e a s u r e N a m e > < D i s p l a y N a m e > P c t   o f   A l l   S e l e c t e d   M o n t h s   N e t   S a l e s < / D i s p l a y N a m e > < V i s i b l e > F a l s e < / V i s i b l e > < / i t e m > < i t e m > < M e a s u r e N a m e > A l l   v s   R e l a t i o n s h i p   T e s t < / M e a s u r e N a m e > < D i s p l a y N a m e > A l l   v s   R e l a t i o n s h i p   T e s t < / D i s p l a y N a m e > < V i s i b l e > F a l s e < / V i s i b l e > < / i t e m > < i t e m > < M e a s u r e N a m e > S a l e s   t o   P a r e n t s < / M e a s u r e N a m e > < D i s p l a y N a m e > S a l e s   t o   P a r e n t s < / D i s p l a y N a m e > < V i s i b l e > F a l s e < / V i s i b l e > < / i t e m > < i t e m > < M e a s u r e N a m e > E U R U S D < / M e a s u r e N a m e > < D i s p l a y N a m e > E U R U S D < / D i s p l a y N a m e > < V i s i b l e > F a l s e < / V i s i b l e > < / i t e m > < i t e m > < M e a s u r e N a m e > N e t   S a l e s   -   E U R < / M e a s u r e N a m e > < D i s p l a y N a m e > N e t   S a l e s   -   E U R < / D i s p l a y N a m e > < V i s i b l e > F a l s e < / V i s i b l e > < / i t e m > < i t e m > < M e a s u r e N a m e > M i n L i s t T h r e s h o l d < / M e a s u r e N a m e > < D i s p l a y N a m e > M i n L i s t T h r e s h o l d < / D i s p l a y N a m e > < V i s i b l e > F a l s e < / V i s i b l e > < / i t e m > < i t e m > < M e a s u r e N a m e > P r o d u c t   S a l e s   A b o v e   S e l e c t e d   L i s t   P r i c e < / M e a s u r e N a m e > < D i s p l a y N a m e > P r o d u c t   S a l e s   A b o v e   S e l e c t e d   L i s t   P r i c e < / D i s p l a y N a m e > < V i s i b l e > F a l s e < / V i s i b l e > < / i t e m > < i t e m > < M e a s u r e N a m e > P r o d u c t   C o u n t < / M e a s u r e N a m e > < D i s p l a y N a m e > P r o d u c t   C o u n t < / D i s p l a y N a m e > < V i s i b l e > F a l s e < / V i s i b l e > < / i t e m > < i t e m > < M e a s u r e N a m e > P r o d u c t s   A b o v e   S e l e c t e d   L i s t   P r i c e < / M e a s u r e N a m e > < D i s p l a y N a m e > P r o d u c t s   A b o v e   S e l e c t e d   L i s t   P r i c e < / D i s p l a y N a m e > < V i s i b l e > F a l s e < / V i s i b l e > < / i t e m > < i t e m > < M e a s u r e N a m e > P r i c e T i e r M i n < / M e a s u r e N a m e > < D i s p l a y N a m e > P r i c e T i e r M i n < / D i s p l a y N a m e > < V i s i b l e > F a l s e < / V i s i b l e > < / i t e m > < i t e m > < M e a s u r e N a m e > P r i c e T i e r M a x < / M e a s u r e N a m e > < D i s p l a y N a m e > P r i c e T i e r M a x < / D i s p l a y N a m e > < V i s i b l e > F a l s e < / V i s i b l e > < / i t e m > < i t e m > < M e a s u r e N a m e > P r o d u c t   C o u n t   M i n M a x T i e r < / M e a s u r e N a m e > < D i s p l a y N a m e > P r o d u c t   C o u n t   M i n M a x T i e r < / D i s p l a y N a m e > < V i s i b l e > F a l s e < / V i s i b l e > < / i t e m > < i t e m > < M e a s u r e N a m e > T o t a l   S a l e s   M i n M a x T i e r < / M e a s u r e N a m e > < D i s p l a y N a m e > T o t a l   S a l e s   M i n M a x T i e r < / D i s p l a y N a m e > < V i s i b l e > F a l s e < / V i s i b l e > < / i t e m > < i t e m > < M e a s u r e N a m e > T o t a l   S a l e s   Y T D < / M e a s u r e N a m e > < D i s p l a y N a m e > T o t a l   S a l e s   Y T D < / D i s p l a y N a m e > < V i s i b l e > F a l s e < / V i s i b l e > < / i t e m > < i t e m > < M e a s u r e N a m e > T o t a l   S a l e s   F i s c a l   Y T D < / M e a s u r e N a m e > < D i s p l a y N a m e > T o t a l   S a l e s   F i s c a l   Y T D < / D i s p l a y N a m e > < V i s i b l e > F a l s e < / V i s i b l e > < / i t e m > < i t e m > < M e a s u r e N a m e > F I R S T D A T E   E x a m p l e < / M e a s u r e N a m e > < D i s p l a y N a m e > F I R S T D A T E   E x a m p l e < / D i s p l a y N a m e > < V i s i b l e > F a l s e < / V i s i b l e > < / i t e m > < i t e m > < M e a s u r e N a m e > L A S T D A T E   E x a m p l e < / M e a s u r e N a m e > < D i s p l a y N a m e > L A S T D A T E   E x a m p l e < / D i s p l a y N a m e > < V i s i b l e > F a l s e < / V i s i b l e > < / i t e m > < i t e m > < M e a s u r e N a m e > T o t a l   S a l e s   S A M E P E R I O D L A S T Y E A R < / M e a s u r e N a m e > < D i s p l a y N a m e > T o t a l   S a l e s   S A M E P E R I O D L A S T Y E A R < / D i s p l a y N a m e > < V i s i b l e > F a l s e < / V i s i b l e > < / i t e m > < i t e m > < M e a s u r e N a m e > T o t a l   S a l e s   D A T E A D D   1   Y e a r   B a c k < / M e a s u r e N a m e > < D i s p l a y N a m e > T o t a l   S a l e s   D A T E A D D   1   Y e a r   B a c k < / D i s p l a y N a m e > < V i s i b l e > F a l s e < / V i s i b l e > < / i t e m > < i t e m > < M e a s u r e N a m e > T o t a l   S a l e s   D A T E A D D   b a c k   1   M o n t h < / M e a s u r e N a m e > < D i s p l a y N a m e > T o t a l   S a l e s   D A T E A D D   b a c k   1   M o n t h < / D i s p l a y N a m e > < V i s i b l e > F a l s e < / V i s i b l e > < / i t e m > < i t e m > < M e a s u r e N a m e > N u m b e r   o f   D a y s < / M e a s u r e N a m e > < D i s p l a y N a m e > N u m b e r   o f   D a y s < / D i s p l a y N a m e > < V i s i b l e > F a l s e < / V i s i b l e > < / i t e m > < i t e m > < M e a s u r e N a m e > T o t a l   S a l e s   P A R A L L E L P E R I O D   B a c k   1   Y e a r < / M e a s u r e N a m e > < D i s p l a y N a m e > T o t a l   S a l e s   P A R A L L E L P E R I O D   B a c k   1   Y e a r < / D i s p l a y N a m e > < V i s i b l e > F a l s e < / V i s i b l e > < / i t e m > < i t e m > < M e a s u r e N a m e > E N D O F M O N T H   M e a s u r e < / M e a s u r e N a m e > < D i s p l a y N a m e > E N D O F M O N T H   M e a s u r e < / D i s p l a y N a m e > < V i s i b l e > F a l s e < / V i s i b l e > < / i t e m > < i t e m > < M e a s u r e N a m e > T o t a l   S a l e s   N E X T M O N T H < / M e a s u r e N a m e > < D i s p l a y N a m e > T o t a l   S a l e s   N E X T M O N T H < / D i s p l a y N a m e > < V i s i b l e > F a l s e < / V i s i b l e > < / i t e m > < i t e m > < M e a s u r e N a m e > P c t   S a l e s   G r o w t h   Y O Y < / M e a s u r e N a m e > < D i s p l a y N a m e > P c t   S a l e s   G r o w t h   Y O Y < / D i s p l a y N a m e > < V i s i b l e > F a l s e < / V i s i b l e > < / i t e m > < i t e m > < M e a s u r e N a m e > T o t a l   S a l e s   C L O S I N G B A L A N C E M O N T H < / M e a s u r e N a m e > < D i s p l a y N a m e > T o t a l   S a l e s   C L O S I N G B A L A N C E M O N T H < / D i s p l a y N a m e > < V i s i b l e > F a l s e < / V i s i b l e > < / i t e m > < i t e m > < M e a s u r e N a m e > T o t a l   S a l e s   F i r s t   H a l f   2 0 0 3 < / M e a s u r e N a m e > < D i s p l a y N a m e > T o t a l   S a l e s   F i r s t   H a l f   2 0 0 3 < / D i s p l a y N a m e > < V i s i b l e > F a l s e < / V i s i b l e > < / i t e m > < i t e m > < M e a s u r e N a m e > T o t a l   S a l e s   L i f e   t o   D a t e < / M e a s u r e N a m e > < D i s p l a y N a m e > T o t a l   S a l e s   L i f e   t o   D a t e < / D i s p l a y N a m e > < V i s i b l e > F a l s e < / V i s i b l e > < / i t e m > < i t e m > < M e a s u r e N a m e > S u b c a t   p c t   o f   C a t   S a l e s < / M e a s u r e N a m e > < D i s p l a y N a m e > S u b c a t   p c t   o f   C a t   S a l e s < / D i s p l a y N a m e > < V i s i b l e > F a l s e < / V i s i b l e > < / i t e m > < i t e m > < M e a s u r e N a m e > S a l e s   t o   M a r r i e d   C o u p l e s < / M e a s u r e N a m e > < D i s p l a y N a m e > S a l e s   t o   M a r r i e d   C o u p l e s < / D i s p l a y N a m e > < V i s i b l e > F a l s e < / V i s i b l e > < / i t e m > < i t e m > < M e a s u r e N a m e > S a l e s   t o   P a r e n t s   A d j   f o r   C a n a d a < / M e a s u r e N a m e > < D i s p l a y N a m e > S a l e s   t o   P a r e n t s   A d j   f o r   C a n a d a < / D i s p l a y N a m e > < V i s i b l e > F a l s e < / V i s i b l e > < / i t e m > < i t e m > < M e a s u r e N a m e > D i f f e r e n t   N u m b e r   p e r   C o u n t r y < / M e a s u r e N a m e > < D i s p l a y N a m e > D i f f e r e n t   N u m b e r   p e r   C o u n t r y < / D i s p l a y N a m e > < V i s i b l e > F a l s e < / V i s i b l e > < / i t e m > < i t e m > < M e a s u r e N a m e > P c t   S a l e s   G r o w t h   Y O Y   u s i n g   D I V I D E < / M e a s u r e N a m e > < D i s p l a y N a m e > P c t   S a l e s   G r o w t h   Y O Y   u s i n g   D I V I D E < / D i s p l a y N a m e > < V i s i b l e > F a l s e < / V i s i b l e > < / i t e m > < i t e m > < M e a s u r e N a m e > C o l o r   V a l u e s < / M e a s u r e N a m e > < D i s p l a y N a m e > C o l o r   V a l u e s 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65.xml>��< ? x m l   v e r s i o n = " 1 . 0 "   e n c o d i n g = " U T F - 1 6 " ? > < G e m i n i   x m l n s = " h t t p : / / g e m i n i / p i v o t c u s t o m i z a t i o n / f 9 5 6 9 f 1 5 - 6 7 b d - 4 2 7 5 - a f 5 b - 6 7 3 5 f 6 a e f 7 1 0 " > < C u s t o m C o n t e n t > < ! [ C D A T A [ < ? x m l   v e r s i o n = " 1 . 0 "   e n c o d i n g = " u t f - 1 6 " ? > < S e t t i n g s > < C a l c u l a t e d F i e l d s > < i t e m > < M e a s u r e N a m e > T o t a l   S a l e s < / M e a s u r e N a m e > < D i s p l a y N a m e > T o t a l   S a l e s < / D i s p l a y N a m e > < V i s i b l e > F a l s e < / V i s i b l e > < / i t e m > < i t e m > < M e a s u r e N a m e > P r o f i t < / M e a s u r e N a m e > < D i s p l a y N a m e > P r o f i t < / D i s p l a y N a m e > < V i s i b l e > F a l s e < / V i s i b l e > < / i t e m > < i t e m > < M e a s u r e N a m e > P r o f i t   P c t < / M e a s u r e N a m e > < D i s p l a y N a m e > P r o f i t   P c t < / D i s p l a y N a m e > < V i s i b l e > F a l s e < / V i s i b l e > < / i t e m > < i t e m > < M e a s u r e N a m e > D a y s   S e l l i n g < / M e a s u r e N a m e > < D i s p l a y N a m e > D a y s   S e l l i n g < / D i s p l a y N a m e > < V i s i b l e > F a l s e < / V i s i b l e > < / i t e m > < i t e m > < M e a s u r e N a m e > T r a n s a c t i o n s < / M e a s u r e N a m e > < D i s p l a y N a m e > T r a n s a c t i o n s < / D i s p l a y N a m e > < V i s i b l e > F a l s e < / V i s i b l e > < / i t e m > < i t e m > < M e a s u r e N a m e > S a l e s   p e r   T r a n s a c t i o n < / M e a s u r e N a m e > < D i s p l a y N a m e > S a l e s   p e r   T r a n s a c t i o n < / D i s p l a y N a m e > < V i s i b l e > F a l s e < / V i s i b l e > < / i t e m > < i t e m > < M e a s u r e N a m e > S a l e s   p e r   D a y < / M e a s u r e N a m e > < D i s p l a y N a m e > S a l e s   p e r   D a y < / D i s p l a y N a m e > < V i s i b l e > F a l s e < / V i s i b l e > < / i t e m > < i t e m > < M e a s u r e N a m e > 2 0 0 2   S a l e s < / M e a s u r e N a m e > < D i s p l a y N a m e > 2 0 0 2   S a l e s < / D i s p l a y N a m e > < V i s i b l e > F a l s e < / V i s i b l e > < / i t e m > < i t e m > < M e a s u r e N a m e > A c t i v e   C u s t o m e r s < / M e a s u r e N a m e > < D i s p l a y N a m e > A c t i v e   C u s t o m e r s < / D i s p l a y N a m e > < V i s i b l e > F a l s e < / V i s i b l e > < / i t e m > < i t e m > < M e a s u r e N a m e > C u s t o m e r   G r o w t h   S i n c e   2 0 0 1 < / M e a s u r e N a m e > < D i s p l a y N a m e > C u s t o m e r   G r o w t h   S i n c e   2 0 0 1 < / D i s p l a y N a m e > < V i s i b l e > F a l s e < / V i s i b l e > < / i t e m > < i t e m > < M e a s u r e N a m e > 2 0 0 1   C u s t o m e r s < / M e a s u r e N a m e > < D i s p l a y N a m e > 2 0 0 1   C u s t o m e r s < / D i s p l a y N a m e > < V i s i b l e > F a l s e < / V i s i b l e > < / i t e m > < i t e m > < M e a s u r e N a m e > N o r m a l   S a l e s < / M e a s u r e N a m e > < D i s p l a y N a m e > N o r m a l   S a l e s < / D i s p l a y N a m e > < V i s i b l e > F a l s e < / V i s i b l e > < / i t e m > < i t e m > < M e a s u r e N a m e > P r o m o   S a l e s < / M e a s u r e N a m e > < D i s p l a y N a m e > P r o m o   S a l e s < / D i s p l a y N a m e > < V i s i b l e > F a l s e < / V i s i b l e > < / i t e m > < i t e m > < M e a s u r e N a m e > R e f u n d s < / M e a s u r e N a m e > < D i s p l a y N a m e > R e f u n d s < / D i s p l a y N a m e > < V i s i b l e > F a l s e < / V i s i b l e > < / i t e m > < i t e m > < M e a s u r e N a m e > N e t   S a l e s < / M e a s u r e N a m e > < D i s p l a y N a m e > N e t   S a l e s < / D i s p l a y N a m e > < V i s i b l e > F a l s e < / V i s i b l e > < / i t e m > < i t e m > < M e a s u r e N a m e > P c t   S a l e s   o n   P r o m o < / M e a s u r e N a m e > < D i s p l a y N a m e > P c t   S a l e s   o n   P r o m o < / D i s p l a y N a m e > < V i s i b l e > F a l s e < / V i s i b l e > < / i t e m > < i t e m > < M e a s u r e N a m e > A l l   M o n t h   N e t   S a l e s < / M e a s u r e N a m e > < D i s p l a y N a m e > A l l   M o n t h   N e t   S a l e s < / D i s p l a y N a m e > < V i s i b l e > F a l s e < / V i s i b l e > < / i t e m > < i t e m > < M e a s u r e N a m e > P c t   o f   A l l   M o n t h   N e t   S a l e s < / M e a s u r e N a m e > < D i s p l a y N a m e > P c t   o f   A l l   M o n t h   N e t   S a l e s < / D i s p l a y N a m e > < V i s i b l e > F a l s e < / V i s i b l e > < / i t e m > < i t e m > < M e a s u r e N a m e > N e t   S a l e s   -   A l l   P r o d u c t s < / M e a s u r e N a m e > < D i s p l a y N a m e > N e t   S a l e s   -   A l l   P r o d u c t s < / D i s p l a y N a m e > < V i s i b l e > F a l s e < / V i s i b l e > < / i t e m > < i t e m > < M e a s u r e N a m e > S e l e c t e d   P r o d u c t s   P c t < / M e a s u r e N a m e > < D i s p l a y N a m e > S e l e c t e d   P r o d u c t s   P c t < / D i s p l a y N a m e > < V i s i b l e > F a l s e < / V i s i b l e > < / i t e m > < i t e m > < M e a s u r e N a m e > N e t   S a l e s   f o r   A l l   S e l e c t e d   M o n t h s < / M e a s u r e N a m e > < D i s p l a y N a m e > N e t   S a l e s   f o r   A l l   S e l e c t e d   M o n t h s < / D i s p l a y N a m e > < V i s i b l e > F a l s e < / V i s i b l e > < / i t e m > < i t e m > < M e a s u r e N a m e > P c t   o f   A l l   S e l e c t e d   M o n t h s   N e t   S a l e s < / M e a s u r e N a m e > < D i s p l a y N a m e > P c t   o f   A l l   S e l e c t e d   M o n t h s   N e t   S a l e s < / D i s p l a y N a m e > < V i s i b l e > F a l s e < / V i s i b l e > < / i t e m > < i t e m > < M e a s u r e N a m e > A l l   v s   R e l a t i o n s h i p   T e s t < / M e a s u r e N a m e > < D i s p l a y N a m e > A l l   v s   R e l a t i o n s h i p   T e s t < / D i s p l a y N a m e > < V i s i b l e > F a l s e < / V i s i b l e > < / i t e m > < i t e m > < M e a s u r e N a m e > S a l e s   t o   P a r e n t s < / M e a s u r e N a m e > < D i s p l a y N a m e > S a l e s   t o   P a r e n t s < / D i s p l a y N a m e > < V i s i b l e > F a l s e < / V i s i b l e > < / i t e m > < i t e m > < M e a s u r e N a m e > E U R U S D < / M e a s u r e N a m e > < D i s p l a y N a m e > E U R U S D < / D i s p l a y N a m e > < V i s i b l e > F a l s e < / V i s i b l e > < / i t e m > < i t e m > < M e a s u r e N a m e > N e t   S a l e s   -   E U R < / M e a s u r e N a m e > < D i s p l a y N a m e > N e t   S a l e s   -   E U R < / D i s p l a y N a m e > < V i s i b l e > F a l s e < / V i s i b l e > < / i t e m > < i t e m > < M e a s u r e N a m e > M i n L i s t T h r e s h o l d < / M e a s u r e N a m e > < D i s p l a y N a m e > M i n L i s t T h r e s h o l d < / D i s p l a y N a m e > < V i s i b l e > F a l s e < / V i s i b l e > < / i t e m > < i t e m > < M e a s u r e N a m e > P r o d u c t   S a l e s   A b o v e   S e l e c t e d   L i s t   P r i c e < / M e a s u r e N a m e > < D i s p l a y N a m e > P r o d u c t   S a l e s   A b o v e   S e l e c t e d   L i s t   P r i c e < / D i s p l a y N a m e > < V i s i b l e > F a l s e < / V i s i b l e > < / i t e m > < i t e m > < M e a s u r e N a m e > P r o d u c t   C o u n t < / M e a s u r e N a m e > < D i s p l a y N a m e > P r o d u c t   C o u n t < / D i s p l a y N a m e > < V i s i b l e > F a l s e < / V i s i b l e > < / i t e m > < i t e m > < M e a s u r e N a m e > P r o d u c t s   A b o v e   S e l e c t e d   L i s t   P r i c e < / M e a s u r e N a m e > < D i s p l a y N a m e > P r o d u c t s   A b o v e   S e l e c t e d   L i s t   P r i c e < / D i s p l a y N a m e > < V i s i b l e > F a l s e < / V i s i b l e > < / i t e m > < i t e m > < M e a s u r e N a m e > P r i c e T i e r M i n < / M e a s u r e N a m e > < D i s p l a y N a m e > P r i c e T i e r M i n < / D i s p l a y N a m e > < V i s i b l e > F a l s e < / V i s i b l e > < / i t e m > < i t e m > < M e a s u r e N a m e > P r i c e T i e r M a x < / M e a s u r e N a m e > < D i s p l a y N a m e > P r i c e T i e r M a x < / D i s p l a y N a m e > < V i s i b l e > F a l s e < / V i s i b l e > < / i t e m > < i t e m > < M e a s u r e N a m e > P r o d u c t   C o u n t   M i n M a x T i e r < / M e a s u r e N a m e > < D i s p l a y N a m e > P r o d u c t   C o u n t   M i n M a x T i e r < / D i s p l a y N a m e > < V i s i b l e > T r u e < / V i s i b l e > < / i t e m > < i t e m > < M e a s u r e N a m e > T o t a l   S a l e s   M i n M a x T i e r < / M e a s u r e N a m e > < D i s p l a y N a m e > T o t a l   S a l e s   M i n M a x T i e r < / D i s p l a y N a m e > < V i s i b l e > T r u e < / V i s i b l e > < / i t e m > < i t e m > < M e a s u r e N a m e > T o t a l   S a l e s   Y T D < / M e a s u r e N a m e > < D i s p l a y N a m e > T o t a l   S a l e s   Y T D < / D i s p l a y N a m e > < V i s i b l e > F a l s e < / V i s i b l e > < / i t e m > < i t e m > < M e a s u r e N a m e > T o t a l   S a l e s   F i s c a l   Y T D < / M e a s u r e N a m e > < D i s p l a y N a m e > T o t a l   S a l e s   F i s c a l   Y T D < / D i s p l a y N a m e > < V i s i b l e > F a l s e < / V i s i b l e > < / i t e m > < i t e m > < M e a s u r e N a m e > F I R S T D A T E   E x a m p l e < / M e a s u r e N a m e > < D i s p l a y N a m e > F I R S T D A T E   E x a m p l e < / D i s p l a y N a m e > < V i s i b l e > F a l s e < / V i s i b l e > < / i t e m > < i t e m > < M e a s u r e N a m e > L A S T D A T E   E x a m p l e < / M e a s u r e N a m e > < D i s p l a y N a m e > L A S T D A T E   E x a m p l e < / D i s p l a y N a m e > < V i s i b l e > F a l s e < / V i s i b l e > < / i t e m > < i t e m > < M e a s u r e N a m e > T o t a l   S a l e s   S A M E P E R I O D L A S T Y E A R < / M e a s u r e N a m e > < D i s p l a y N a m e > T o t a l   S a l e s   S A M E P E R I O D L A S T Y E A R < / D i s p l a y N a m e > < V i s i b l e > F a l s e < / V i s i b l e > < / i t e m > < i t e m > < M e a s u r e N a m e > T o t a l   S a l e s   D A T E A D D   1   Y e a r   B a c k < / M e a s u r e N a m e > < D i s p l a y N a m e > T o t a l   S a l e s   D A T E A D D   1   Y e a r   B a c k < / D i s p l a y N a m e > < V i s i b l e > F a l s e < / V i s i b l e > < / i t e m > < / C a l c u l a t e d F i e l d s > < H S l i c e r s S h a p e > 0 ; 0 ; 0 ; 0 < / H S l i c e r s S h a p e > < V S l i c e r s S h a p e > 0 ; 0 ; 0 ; 0 < / V S l i c e r s S h a p e > < S l i c e r S h e e t N a m e > S h e e t 2 < / S l i c e r S h e e t N a m e > < S A H o s t H a s h > 1 7 9 1 0 3 8 0 9 8 < / S A H o s t H a s h > < G e m i n i F i e l d L i s t V i s i b l e > T r u e < / G e m i n i F i e l d L i s t V i s i b l e > < / S e t t i n g s > ] ] > < / C u s t o m C o n t e n t > < / G e m i n i > 
</file>

<file path=customXml/item66.xml>��< ? x m l   v e r s i o n = " 1 . 0 "   e n c o d i n g = " U T F - 1 6 " ? > < G e m i n i   x m l n s = " h t t p : / / g e m i n i / p i v o t c u s t o m i z a t i o n / 3 6 b 3 4 6 4 5 - 1 2 a 5 - 4 c d 9 - 8 1 4 6 - 2 b b d 2 8 6 d 8 f e 3 " > < C u s t o m C o n t e n t > < ! [ C D A T A [ < ? x m l   v e r s i o n = " 1 . 0 "   e n c o d i n g = " u t f - 1 6 " ? > < S e t t i n g s > < C a l c u l a t e d F i e l d s > < i t e m > < M e a s u r e N a m e > T o t a l   S a l e s < / M e a s u r e N a m e > < D i s p l a y N a m e > T o t a l   S a l e s < / D i s p l a y N a m e > < V i s i b l e > F a l s e < / V i s i b l e > < / i t e m > < i t e m > < M e a s u r e N a m e > P r o f i t < / M e a s u r e N a m e > < D i s p l a y N a m e > P r o f i t < / D i s p l a y N a m e > < V i s i b l e > F a l s e < / V i s i b l e > < / i t e m > < i t e m > < M e a s u r e N a m e > P r o f i t   P c t < / M e a s u r e N a m e > < D i s p l a y N a m e > P r o f i t   P c t < / D i s p l a y N a m e > < V i s i b l e > F a l s e < / V i s i b l e > < / i t e m > < i t e m > < M e a s u r e N a m e > D a y s   S e l l i n g < / M e a s u r e N a m e > < D i s p l a y N a m e > D a y s   S e l l i n g < / D i s p l a y N a m e > < V i s i b l e > F a l s e < / V i s i b l e > < / i t e m > < i t e m > < M e a s u r e N a m e > T r a n s a c t i o n s < / M e a s u r e N a m e > < D i s p l a y N a m e > T r a n s a c t i o n s < / D i s p l a y N a m e > < V i s i b l e > F a l s e < / V i s i b l e > < / i t e m > < i t e m > < M e a s u r e N a m e > S a l e s   p e r   T r a n s a c t i o n < / M e a s u r e N a m e > < D i s p l a y N a m e > S a l e s   p e r   T r a n s a c t i o n < / D i s p l a y N a m e > < V i s i b l e > F a l s e < / V i s i b l e > < / i t e m > < i t e m > < M e a s u r e N a m e > S a l e s   p e r   D a y < / M e a s u r e N a m e > < D i s p l a y N a m e > S a l e s   p e r   D a y < / D i s p l a y N a m e > < V i s i b l e > F a l s e < / V i s i b l e > < / i t e m > < i t e m > < M e a s u r e N a m e > 2 0 0 2   S a l e s < / M e a s u r e N a m e > < D i s p l a y N a m e > 2 0 0 2   S a l e s < / D i s p l a y N a m e > < V i s i b l e > F a l s e < / V i s i b l e > < / i t e m > < i t e m > < M e a s u r e N a m e > A c t i v e   C u s t o m e r s < / M e a s u r e N a m e > < D i s p l a y N a m e > A c t i v e   C u s t o m e r s < / D i s p l a y N a m e > < V i s i b l e > F a l s e < / V i s i b l e > < / i t e m > < i t e m > < M e a s u r e N a m e > C u s t o m e r   G r o w t h   S i n c e   2 0 0 1 < / M e a s u r e N a m e > < D i s p l a y N a m e > C u s t o m e r   G r o w t h   S i n c e   2 0 0 1 < / D i s p l a y N a m e > < V i s i b l e > F a l s e < / V i s i b l e > < / i t e m > < i t e m > < M e a s u r e N a m e > 2 0 0 1   C u s t o m e r s < / M e a s u r e N a m e > < D i s p l a y N a m e > 2 0 0 1   C u s t o m e r s < / D i s p l a y N a m e > < V i s i b l e > F a l s e < / V i s i b l e > < / i t e m > < i t e m > < M e a s u r e N a m e > N o r m a l   S a l e s < / M e a s u r e N a m e > < D i s p l a y N a m e > N o r m a l   S a l e s < / D i s p l a y N a m e > < V i s i b l e > F a l s e < / V i s i b l e > < / i t e m > < i t e m > < M e a s u r e N a m e > P r o m o   S a l e s < / M e a s u r e N a m e > < D i s p l a y N a m e > P r o m o   S a l e s < / D i s p l a y N a m e > < V i s i b l e > F a l s e < / V i s i b l e > < / i t e m > < i t e m > < M e a s u r e N a m e > R e f u n d s < / M e a s u r e N a m e > < D i s p l a y N a m e > R e f u n d s < / D i s p l a y N a m e > < V i s i b l e > F a l s e < / V i s i b l e > < / i t e m > < i t e m > < M e a s u r e N a m e > N e t   S a l e s < / M e a s u r e N a m e > < D i s p l a y N a m e > N e t   S a l e s < / D i s p l a y N a m e > < V i s i b l e > F a l s e < / V i s i b l e > < / i t e m > < i t e m > < M e a s u r e N a m e > P c t   S a l e s   o n   P r o m o < / M e a s u r e N a m e > < D i s p l a y N a m e > P c t   S a l e s   o n   P r o m o < / D i s p l a y N a m e > < V i s i b l e > F a l s e < / V i s i b l e > < / i t e m > < i t e m > < M e a s u r e N a m e > A l l   M o n t h   N e t   S a l e s < / M e a s u r e N a m e > < D i s p l a y N a m e > A l l   M o n t h   N e t   S a l e s < / D i s p l a y N a m e > < V i s i b l e > F a l s e < / V i s i b l e > < / i t e m > < i t e m > < M e a s u r e N a m e > P c t   o f   A l l   M o n t h   N e t   S a l e s < / M e a s u r e N a m e > < D i s p l a y N a m e > P c t   o f   A l l   M o n t h   N e t   S a l e s < / D i s p l a y N a m e > < V i s i b l e > F a l s e < / V i s i b l e > < / i t e m > < i t e m > < M e a s u r e N a m e > N e t   S a l e s   -   A l l   P r o d u c t s < / M e a s u r e N a m e > < D i s p l a y N a m e > N e t   S a l e s   -   A l l   P r o d u c t s < / D i s p l a y N a m e > < V i s i b l e > F a l s e < / V i s i b l e > < / i t e m > < i t e m > < M e a s u r e N a m e > S e l e c t e d   P r o d u c t s   P c t < / M e a s u r e N a m e > < D i s p l a y N a m e > S e l e c t e d   P r o d u c t s   P c t < / D i s p l a y N a m e > < V i s i b l e > F a l s e < / V i s i b l e > < / i t e m > < i t e m > < M e a s u r e N a m e > N e t   S a l e s   f o r   A l l   S e l e c t e d   M o n t h s < / M e a s u r e N a m e > < D i s p l a y N a m e > N e t   S a l e s   f o r   A l l   S e l e c t e d   M o n t h s < / D i s p l a y N a m e > < V i s i b l e > F a l s e < / V i s i b l e > < / i t e m > < i t e m > < M e a s u r e N a m e > P c t   o f   A l l   S e l e c t e d   M o n t h s   N e t   S a l e s < / M e a s u r e N a m e > < D i s p l a y N a m e > P c t   o f   A l l   S e l e c t e d   M o n t h s   N e t   S a l e s < / D i s p l a y N a m e > < V i s i b l e > F a l s e < / V i s i b l e > < / i t e m > < i t e m > < M e a s u r e N a m e > A l l   v s   R e l a t i o n s h i p   T e s t < / M e a s u r e N a m e > < D i s p l a y N a m e > A l l   v s   R e l a t i o n s h i p   T e s t < / D i s p l a y N a m e > < V i s i b l e > F a l s e < / V i s i b l e > < / i t e m > < i t e m > < M e a s u r e N a m e > S a l e s   t o   P a r e n t s < / M e a s u r e N a m e > < D i s p l a y N a m e > S a l e s   t o   P a r e n t s < / D i s p l a y N a m e > < V i s i b l e > F a l s e < / V i s i b l e > < / i t e m > < i t e m > < M e a s u r e N a m e > E U R U S D < / M e a s u r e N a m e > < D i s p l a y N a m e > E U R U S D < / D i s p l a y N a m e > < V i s i b l e > F a l s e < / V i s i b l e > < / i t e m > < i t e m > < M e a s u r e N a m e > N e t   S a l e s   -   E U R < / M e a s u r e N a m e > < D i s p l a y N a m e > N e t   S a l e s   -   E U R < / D i s p l a y N a m e > < V i s i b l e > F a l s e < / V i s i b l e > < / i t e m > < i t e m > < M e a s u r e N a m e > M i n L i s t T h r e s h o l d < / M e a s u r e N a m e > < D i s p l a y N a m e > M i n L i s t T h r e s h o l d < / D i s p l a y N a m e > < V i s i b l e > F a l s e < / V i s i b l e > < / i t e m > < i t e m > < M e a s u r e N a m e > P r o d u c t   S a l e s   A b o v e   S e l e c t e d   L i s t   P r i c e < / M e a s u r e N a m e > < D i s p l a y N a m e > P r o d u c t   S a l e s   A b o v e   S e l e c t e d   L i s t   P r i c e < / D i s p l a y N a m e > < V i s i b l e > F a l s e < / V i s i b l e > < / i t e m > < i t e m > < M e a s u r e N a m e > P r o d u c t   C o u n t < / M e a s u r e N a m e > < D i s p l a y N a m e > P r o d u c t   C o u n t < / D i s p l a y N a m e > < V i s i b l e > F a l s e < / V i s i b l e > < / i t e m > < i t e m > < M e a s u r e N a m e > P r o d u c t s   A b o v e   S e l e c t e d   L i s t   P r i c e < / M e a s u r e N a m e > < D i s p l a y N a m e > P r o d u c t s   A b o v e   S e l e c t e d   L i s t   P r i c e < / D i s p l a y N a m e > < V i s i b l e > F a l s e < / V i s i b l e > < / i t e m > < i t e m > < M e a s u r e N a m e > P r i c e T i e r M i n < / M e a s u r e N a m e > < D i s p l a y N a m e > P r i c e T i e r M i n < / D i s p l a y N a m e > < V i s i b l e > F a l s e < / V i s i b l e > < / i t e m > < i t e m > < M e a s u r e N a m e > P r i c e T i e r M a x < / M e a s u r e N a m e > < D i s p l a y N a m e > P r i c e T i e r M a x < / D i s p l a y N a m e > < V i s i b l e > F a l s e < / V i s i b l e > < / i t e m > < i t e m > < M e a s u r e N a m e > P r o d u c t   C o u n t   M i n M a x T i e r < / M e a s u r e N a m e > < D i s p l a y N a m e > P r o d u c t   C o u n t   M i n M a x T i e r < / D i s p l a y N a m e > < V i s i b l e > F a l s e < / V i s i b l e > < / i t e m > < i t e m > < M e a s u r e N a m e > T o t a l   S a l e s   M i n M a x T i e r < / M e a s u r e N a m e > < D i s p l a y N a m e > T o t a l   S a l e s   M i n M a x T i e r < / D i s p l a y N a m e > < V i s i b l e > F a l s e < / V i s i b l e > < / i t e m > < i t e m > < M e a s u r e N a m e > T o t a l   S a l e s   Y T D < / M e a s u r e N a m e > < D i s p l a y N a m e > T o t a l   S a l e s   Y T D < / D i s p l a y N a m e > < V i s i b l e > F a l s e < / V i s i b l e > < / i t e m > < i t e m > < M e a s u r e N a m e > T o t a l   S a l e s   F i s c a l   Y T D < / M e a s u r e N a m e > < D i s p l a y N a m e > T o t a l   S a l e s   F i s c a l   Y T D < / D i s p l a y N a m e > < V i s i b l e > F a l s e < / V i s i b l e > < / i t e m > < i t e m > < M e a s u r e N a m e > F I R S T D A T E   E x a m p l e < / M e a s u r e N a m e > < D i s p l a y N a m e > F I R S T D A T E   E x a m p l e < / D i s p l a y N a m e > < V i s i b l e > F a l s e < / V i s i b l e > < / i t e m > < i t e m > < M e a s u r e N a m e > L A S T D A T E   E x a m p l e < / M e a s u r e N a m e > < D i s p l a y N a m e > L A S T D A T E   E x a m p l e < / D i s p l a y N a m e > < V i s i b l e > F a l s e < / V i s i b l e > < / i t e m > < i t e m > < M e a s u r e N a m e > T o t a l   S a l e s   S A M E P E R I O D L A S T Y E A R < / M e a s u r e N a m e > < D i s p l a y N a m e > T o t a l   S a l e s   S A M E P E R I O D L A S T Y E A R < / D i s p l a y N a m e > < V i s i b l e > F a l s e < / V i s i b l e > < / i t e m > < i t e m > < M e a s u r e N a m e > T o t a l   S a l e s   D A T E A D D   1   Y e a r   B a c k < / M e a s u r e N a m e > < D i s p l a y N a m e > T o t a l   S a l e s   D A T E A D D   1   Y e a r   B a c k < / D i s p l a y N a m e > < V i s i b l e > F a l s e < / V i s i b l e > < / i t e m > < i t e m > < M e a s u r e N a m e > T o t a l   S a l e s   D A T E A D D   b a c k   1   M o n t h < / M e a s u r e N a m e > < D i s p l a y N a m e > T o t a l   S a l e s   D A T E A D D   b a c k   1   M o n t h < / D i s p l a y N a m e > < V i s i b l e > F a l s e < / V i s i b l e > < / i t e m > < i t e m > < M e a s u r e N a m e > N u m b e r   o f   D a y s < / M e a s u r e N a m e > < D i s p l a y N a m e > N u m b e r   o f   D a y s < / D i s p l a y N a m e > < V i s i b l e > F a l s e < / V i s i b l e > < / i t e m > < i t e m > < M e a s u r e N a m e > T o t a l   S a l e s   P A R A L L E L P E R I O D   B a c k   1   Y e a r < / M e a s u r e N a m e > < D i s p l a y N a m e > T o t a l   S a l e s   P A R A L L E L P E R I O D   B a c k   1   Y e a r < / D i s p l a y N a m e > < V i s i b l e > F a l s e < / V i s i b l e > < / i t e m > < i t e m > < M e a s u r e N a m e > E N D O F M O N T H   M e a s u r e < / M e a s u r e N a m e > < D i s p l a y N a m e > E N D O F M O N T H   M e a s u r e < / D i s p l a y N a m e > < V i s i b l e > F a l s e < / V i s i b l e > < / i t e m > < i t e m > < M e a s u r e N a m e > T o t a l   S a l e s   N E X T M O N T H < / M e a s u r e N a m e > < D i s p l a y N a m e > T o t a l   S a l e s   N E X T M O N T H < / D i s p l a y N a m e > < V i s i b l e > F a l s e < / V i s i b l e > < / i t e m > < i t e m > < M e a s u r e N a m e > P c t   S a l e s   G r o w t h   Y O Y < / M e a s u r e N a m e > < D i s p l a y N a m e > P c t   S a l e s   G r o w t h   Y O Y < / D i s p l a y N a m e > < V i s i b l e > F a l s e < / V i s i b l e > < / i t e m > < i t e m > < M e a s u r e N a m e > T o t a l   S a l e s   C L O S I N G B A L A N C E M O N T H < / M e a s u r e N a m e > < D i s p l a y N a m e > T o t a l   S a l e s   C L O S I N G B A L A N C E M O N T H < / D i s p l a y N a m e > < V i s i b l e > F a l s e < / V i s i b l e > < / i t e m > < i t e m > < M e a s u r e N a m e > T o t a l   S a l e s   F i r s t   H a l f   2 0 0 3 < / M e a s u r e N a m e > < D i s p l a y N a m e > T o t a l   S a l e s   F i r s t   H a l f   2 0 0 3 < / D i s p l a y N a m e > < V i s i b l e > F a l s e < / V i s i b l e > < / i t e m > < i t e m > < M e a s u r e N a m e > T o t a l   S a l e s   L i f e   t o   D a t e < / M e a s u r e N a m e > < D i s p l a y N a m e > T o t a l   S a l e s   L i f e   t o   D a t e < / D i s p l a y N a m e > < V i s i b l e > F a l s e < / V i s i b l e > < / i t e m > < i t e m > < M e a s u r e N a m e > S u b c a t   p c t   o f   C a t   S a l e s < / M e a s u r e N a m e > < D i s p l a y N a m e > S u b c a t   p c t   o f   C a t   S a l e s < / D i s p l a y N a m e > < V i s i b l e > F a l s e < / V i s i b l e > < / i t e m > < i t e m > < M e a s u r e N a m e > S a l e s   t o   M a r r i e d   C o u p l e s < / M e a s u r e N a m e > < D i s p l a y N a m e > S a l e s   t o   M a r r i e d   C o u p l e s < / D i s p l a y N a m e > < V i s i b l e > F a l s e < / V i s i b l e > < / i t e m > < i t e m > < M e a s u r e N a m e > S a l e s   t o   P a r e n t s   A d j   f o r   C a n a d a < / M e a s u r e N a m e > < D i s p l a y N a m e > S a l e s   t o   P a r e n t s   A d j   f o r   C a n a d a < / D i s p l a y N a m e > < V i s i b l e > F a l s e < / V i s i b l e > < / i t e m > < i t e m > < M e a s u r e N a m e > D i f f e r e n t   N u m b e r   p e r   C o u n t r y < / M e a s u r e N a m e > < D i s p l a y N a m e > D i f f e r e n t   N u m b e r   p e r   C o u n t r y < / D i s p l a y N a m e > < V i s i b l e > F a l s e < / V i s i b l e > < / i t e m > < i t e m > < M e a s u r e N a m e > P c t   S a l e s   G r o w t h   Y O Y   u s i n g   D I V I D E < / M e a s u r e N a m e > < D i s p l a y N a m e > P c t   S a l e s   G r o w t h   Y O Y   u s i n g   D I V I D E < / D i s p l a y N a m e > < V i s i b l e > F a l s e < / V i s i b l e > < / i t e m > < i t e m > < M e a s u r e N a m e > C o l o r   V a l u e s < / M e a s u r e N a m e > < D i s p l a y N a m e > C o l o r   V a l u e s 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67.xml>��< ? x m l   v e r s i o n = " 1 . 0 "   e n c o d i n g = " U T F - 1 6 " ? > < G e m i n i   x m l n s = " h t t p : / / g e m i n i / p i v o t c u s t o m i z a t i o n / 6 8 6 e c 3 7 5 - 4 b 4 d - 4 2 f 0 - 9 e 9 7 - 7 c b 7 9 a c 9 d d a e " > < C u s t o m C o n t e n t > < ! [ C D A T A [ < ? x m l   v e r s i o n = " 1 . 0 "   e n c o d i n g = " u t f - 1 6 " ? > < S e t t i n g s > < C a l c u l a t e d F i e l d s > < i t e m > < M e a s u r e N a m e > T o t a l   S a l e s < / M e a s u r e N a m e > < D i s p l a y N a m e > T o t a l   S a l e s < / D i s p l a y N a m e > < V i s i b l e > T r u e < / V i s i b l e > < / i t e m > < i t e m > < M e a s u r e N a m e > P r o f i t < / M e a s u r e N a m e > < D i s p l a y N a m e > P r o f i t < / D i s p l a y N a m e > < V i s i b l e > F a l s e < / V i s i b l e > < / i t e m > < i t e m > < M e a s u r e N a m e > P r o f i t   P c t < / M e a s u r e N a m e > < D i s p l a y N a m e > P r o f i t   P c t < / D i s p l a y N a m e > < V i s i b l e > F a l s e < / V i s i b l e > < / i t e m > < i t e m > < M e a s u r e N a m e > D a y s   S e l l i n g < / M e a s u r e N a m e > < D i s p l a y N a m e > D a y s   S e l l i n g < / D i s p l a y N a m e > < V i s i b l e > F a l s e < / V i s i b l e > < / i t e m > < i t e m > < M e a s u r e N a m e > T r a n s a c t i o n s < / M e a s u r e N a m e > < D i s p l a y N a m e > T r a n s a c t i o n s < / D i s p l a y N a m e > < V i s i b l e > F a l s e < / V i s i b l e > < / i t e m > < i t e m > < M e a s u r e N a m e > S a l e s   p e r   T r a n s a c t i o n < / M e a s u r e N a m e > < D i s p l a y N a m e > S a l e s   p e r   T r a n s a c t i o n < / D i s p l a y N a m e > < V i s i b l e > F a l s e < / V i s i b l e > < / i t e m > < i t e m > < M e a s u r e N a m e > S a l e s   p e r   D a y < / M e a s u r e N a m e > < D i s p l a y N a m e > S a l e s   p e r   D a y < / D i s p l a y N a m e > < V i s i b l e > F a l s e < / V i s i b l e > < / i t e m > < i t e m > < M e a s u r e N a m e > 2 0 0 2   S a l e s < / M e a s u r e N a m e > < D i s p l a y N a m e > 2 0 0 2   S a l e s < / D i s p l a y N a m e > < V i s i b l e > F a l s e < / V i s i b l e > < / i t e m > < i t e m > < M e a s u r e N a m e > A c t i v e   C u s t o m e r s < / M e a s u r e N a m e > < D i s p l a y N a m e > A c t i v e   C u s t o m e r s < / D i s p l a y N a m e > < V i s i b l e > F a l s e < / V i s i b l e > < / i t e m > < i t e m > < M e a s u r e N a m e > C u s t o m e r   G r o w t h   S i n c e   2 0 0 1 < / M e a s u r e N a m e > < D i s p l a y N a m e > C u s t o m e r   G r o w t h   S i n c e   2 0 0 1 < / D i s p l a y N a m e > < V i s i b l e > F a l s e < / V i s i b l e > < / i t e m > < i t e m > < M e a s u r e N a m e > 2 0 0 1   C u s t o m e r s < / M e a s u r e N a m e > < D i s p l a y N a m e > 2 0 0 1   C u s t o m e r s < / D i s p l a y N a m e > < V i s i b l e > F a l s e < / V i s i b l e > < / i t e m > < i t e m > < M e a s u r e N a m e > N o r m a l   S a l e s < / M e a s u r e N a m e > < D i s p l a y N a m e > N o r m a l   S a l e s < / D i s p l a y N a m e > < V i s i b l e > F a l s e < / V i s i b l e > < / i t e m > < i t e m > < M e a s u r e N a m e > P r o m o   S a l e s < / M e a s u r e N a m e > < D i s p l a y N a m e > P r o m o   S a l e s < / D i s p l a y N a m e > < V i s i b l e > F a l s e < / V i s i b l e > < / i t e m > < i t e m > < M e a s u r e N a m e > R e f u n d s < / M e a s u r e N a m e > < D i s p l a y N a m e > R e f u n d s < / D i s p l a y N a m e > < V i s i b l e > F a l s e < / V i s i b l e > < / i t e m > < i t e m > < M e a s u r e N a m e > N e t   S a l e s < / M e a s u r e N a m e > < D i s p l a y N a m e > N e t   S a l e s < / D i s p l a y N a m e > < V i s i b l e > F a l s e < / V i s i b l e > < / i t e m > < i t e m > < M e a s u r e N a m e > P c t   S a l e s   o n   P r o m o < / M e a s u r e N a m e > < D i s p l a y N a m e > P c t   S a l e s   o n   P r o m o < / D i s p l a y N a m e > < V i s i b l e > F a l s e < / V i s i b l e > < / i t e m > < i t e m > < M e a s u r e N a m e > A l l   M o n t h   N e t   S a l e s < / M e a s u r e N a m e > < D i s p l a y N a m e > A l l   M o n t h   N e t   S a l e s < / D i s p l a y N a m e > < V i s i b l e > F a l s e < / V i s i b l e > < / i t e m > < i t e m > < M e a s u r e N a m e > P c t   o f   A l l   M o n t h   N e t   S a l e s < / M e a s u r e N a m e > < D i s p l a y N a m e > P c t   o f   A l l   M o n t h   N e t   S a l e s < / D i s p l a y N a m e > < V i s i b l e > F a l s e < / V i s i b l e > < / i t e m > < i t e m > < M e a s u r e N a m e > N e t   S a l e s   -   A l l   P r o d u c t s < / M e a s u r e N a m e > < D i s p l a y N a m e > N e t   S a l e s   -   A l l   P r o d u c t s < / D i s p l a y N a m e > < V i s i b l e > F a l s e < / V i s i b l e > < / i t e m > < i t e m > < M e a s u r e N a m e > S e l e c t e d   P r o d u c t s   P c t < / M e a s u r e N a m e > < D i s p l a y N a m e > S e l e c t e d   P r o d u c t s   P c t < / D i s p l a y N a m e > < V i s i b l e > F a l s e < / V i s i b l e > < / i t e m > < i t e m > < M e a s u r e N a m e > N e t   S a l e s   f o r   A l l   S e l e c t e d   M o n t h s < / M e a s u r e N a m e > < D i s p l a y N a m e > N e t   S a l e s   f o r   A l l   S e l e c t e d   M o n t h s < / D i s p l a y N a m e > < V i s i b l e > F a l s e < / V i s i b l e > < / i t e m > < i t e m > < M e a s u r e N a m e > P c t   o f   A l l   S e l e c t e d   M o n t h s   N e t   S a l e s < / M e a s u r e N a m e > < D i s p l a y N a m e > P c t   o f   A l l   S e l e c t e d   M o n t h s   N e t   S a l e s < / D i s p l a y N a m e > < V i s i b l e > F a l s e < / V i s i b l e > < / i t e m > < i t e m > < M e a s u r e N a m e > A l l   v s   R e l a t i o n s h i p   T e s t < / M e a s u r e N a m e > < D i s p l a y N a m e > A l l   v s   R e l a t i o n s h i p   T e s t < / D i s p l a y N a m e > < V i s i b l e > F a l s e < / V i s i b l e > < / i t e m > < i t e m > < M e a s u r e N a m e > S a l e s   t o   P a r e n t s < / M e a s u r e N a m e > < D i s p l a y N a m e > S a l e s   t o   P a r e n t s < / D i s p l a y N a m e > < V i s i b l e > F a l s e < / V i s i b l e > < / i t e m > < / C a l c u l a t e d F i e l d s > < H S l i c e r s S h a p e > 0 ; 0 ; 0 ; 0 < / H S l i c e r s S h a p e > < V S l i c e r s S h a p e > 0 ; 0 ; 0 ; 0 < / V S l i c e r s S h a p e > < S l i c e r S h e e t N a m e > S h e e t 1 0 < / S l i c e r S h e e t N a m e > < S A H o s t H a s h > 3 5 5 6 6 8 1 2 6 < / S A H o s t H a s h > < G e m i n i F i e l d L i s t V i s i b l e > T r u e < / G e m i n i F i e l d L i s t V i s i b l e > < / S e t t i n g s > ] ] > < / C u s t o m C o n t e n t > < / G e m i n i > 
</file>

<file path=customXml/item68.xml>��< ? x m l   v e r s i o n = " 1 . 0 "   e n c o d i n g = " U T F - 1 6 " ? > < G e m i n i   x m l n s = " h t t p : / / g e m i n i / p i v o t c u s t o m i z a t i o n / T a b l e X M L _ 0 4 0 d 1 c 0 3 - f 1 f 4 - 4 5 d 6 - 9 4 c c - 8 c 1 c d 1 a 8 e 8 f 4 " > < C u s t o m C o n t e n t > < ! [ C D A T A [ < T a b l e W i d g e t G r i d S e r i a l i z a t i o n   x m l n s : x s i = " h t t p : / / w w w . w 3 . o r g / 2 0 0 1 / X M L S c h e m a - i n s t a n c e "   x m l n s : x s d = " h t t p : / / w w w . w 3 . o r g / 2 0 0 1 / X M L S c h e m a " > < C o l u m n S u g g e s t e d T y p e   / > < C o l u m n F o r m a t > < i t e m > < k e y > < s t r i n g > P r o d u c t K e y < / s t r i n g > < / k e y > < v a l u e > < s t r i n g > G e n e r a l < / s t r i n g > < / v a l u e > < / i t e m > < i t e m > < k e y > < s t r i n g > C u s t o m e r K e y < / s t r i n g > < / k e y > < v a l u e > < s t r i n g > G e n e r a l < / s t r i n g > < / v a l u e > < / i t e m > < i t e m > < k e y > < s t r i n g > O r d e r Q u a n t i t y < / s t r i n g > < / k e y > < v a l u e > < s t r i n g > G e n e r a l < / s t r i n g > < / v a l u e > < / i t e m > < i t e m > < k e y > < s t r i n g > U n i t P r i c e < / s t r i n g > < / k e y > < v a l u e > < s t r i n g > G e n e r a l < / s t r i n g > < / v a l u e > < / i t e m > < i t e m > < k e y > < s t r i n g > S a l e s A m t < / s t r i n g > < / k e y > < v a l u e > < s t r i n g > G e n e r a l < / s t r i n g > < / v a l u e > < / i t e m > < i t e m > < k e y > < s t r i n g > P r o d u c t C o s t < / s t r i n g > < / k e y > < v a l u e > < s t r i n g > G e n e r a l < / s t r i n g > < / v a l u e > < / i t e m > < i t e m > < k e y > < s t r i n g > O r d e r D a t e < / s t r i n g > < / k e y > < v a l u e > < s t r i n g > D a t e S h o r t D a t e P a t t e r n < / s t r i n g > < / v a l u e > < / i t e m > < / C o l u m n F o r m a t > < C o l u m n A c c u r a c y > < i t e m > < k e y > < s t r i n g > P r o d u c t K e y < / s t r i n g > < / k e y > < v a l u e > < i n t > 0 < / i n t > < / v a l u e > < / i t e m > < i t e m > < k e y > < s t r i n g > C u s t o m e r K e y < / s t r i n g > < / k e y > < v a l u e > < i n t > 0 < / i n t > < / v a l u e > < / i t e m > < i t e m > < k e y > < s t r i n g > O r d e r Q u a n t i t y < / s t r i n g > < / k e y > < v a l u e > < i n t > 0 < / i n t > < / v a l u e > < / i t e m > < i t e m > < k e y > < s t r i n g > U n i t P r i c e < / s t r i n g > < / k e y > < v a l u e > < i n t > 0 < / i n t > < / v a l u e > < / i t e m > < i t e m > < k e y > < s t r i n g > S a l e s A m t < / s t r i n g > < / k e y > < v a l u e > < i n t > 0 < / i n t > < / v a l u e > < / i t e m > < i t e m > < k e y > < s t r i n g > P r o d u c t C o s t < / s t r i n g > < / k e y > < v a l u e > < i n t > 0 < / i n t > < / v a l u e > < / i t e m > < i t e m > < k e y > < s t r i n g > O r d e r D a t e < / s t r i n g > < / k e y > < v a l u e > < i n t > 0 < / i n t > < / v a l u e > < / i t e m > < / C o l u m n A c c u r a c y > < C o l u m n C u r r e n c y S y m b o l > < i t e m > < k e y > < s t r i n g > P r o d u c t K e y < / s t r i n g > < / k e y > < v a l u e > < s t r i n g > $ < / s t r i n g > < / v a l u e > < / i t e m > < i t e m > < k e y > < s t r i n g > C u s t o m e r K e y < / s t r i n g > < / k e y > < v a l u e > < s t r i n g > $ < / s t r i n g > < / v a l u e > < / i t e m > < i t e m > < k e y > < s t r i n g > O r d e r Q u a n t i t y < / s t r i n g > < / k e y > < v a l u e > < s t r i n g > $ < / s t r i n g > < / v a l u e > < / i t e m > < i t e m > < k e y > < s t r i n g > U n i t P r i c e < / s t r i n g > < / k e y > < v a l u e > < s t r i n g > $ < / s t r i n g > < / v a l u e > < / i t e m > < i t e m > < k e y > < s t r i n g > S a l e s A m t < / s t r i n g > < / k e y > < v a l u e > < s t r i n g > $ < / s t r i n g > < / v a l u e > < / i t e m > < i t e m > < k e y > < s t r i n g > P r o d u c t C o s t < / s t r i n g > < / k e y > < v a l u e > < s t r i n g > $ < / s t r i n g > < / v a l u e > < / i t e m > < i t e m > < k e y > < s t r i n g > O r d e r D a t e < / s t r i n g > < / k e y > < v a l u e > < s t r i n g > $ < / s t r i n g > < / v a l u e > < / i t e m > < / C o l u m n C u r r e n c y S y m b o l > < C o l u m n P o s i t i v e P a t t e r n > < i t e m > < k e y > < s t r i n g > P r o d u c t K e y < / s t r i n g > < / k e y > < v a l u e > < i n t > 0 < / i n t > < / v a l u e > < / i t e m > < i t e m > < k e y > < s t r i n g > C u s t o m e r K e y < / s t r i n g > < / k e y > < v a l u e > < i n t > 0 < / i n t > < / v a l u e > < / i t e m > < i t e m > < k e y > < s t r i n g > O r d e r Q u a n t i t y < / s t r i n g > < / k e y > < v a l u e > < i n t > 0 < / i n t > < / v a l u e > < / i t e m > < i t e m > < k e y > < s t r i n g > U n i t P r i c e < / s t r i n g > < / k e y > < v a l u e > < i n t > 0 < / i n t > < / v a l u e > < / i t e m > < i t e m > < k e y > < s t r i n g > S a l e s A m t < / s t r i n g > < / k e y > < v a l u e > < i n t > 0 < / i n t > < / v a l u e > < / i t e m > < i t e m > < k e y > < s t r i n g > P r o d u c t C o s t < / s t r i n g > < / k e y > < v a l u e > < i n t > 0 < / i n t > < / v a l u e > < / i t e m > < i t e m > < k e y > < s t r i n g > O r d e r D a t e < / s t r i n g > < / k e y > < v a l u e > < i n t > 0 < / i n t > < / v a l u e > < / i t e m > < / C o l u m n P o s i t i v e P a t t e r n > < C o l u m n N e g a t i v e P a t t e r n > < i t e m > < k e y > < s t r i n g > P r o d u c t K e y < / s t r i n g > < / k e y > < v a l u e > < i n t > 0 < / i n t > < / v a l u e > < / i t e m > < i t e m > < k e y > < s t r i n g > C u s t o m e r K e y < / s t r i n g > < / k e y > < v a l u e > < i n t > 0 < / i n t > < / v a l u e > < / i t e m > < i t e m > < k e y > < s t r i n g > O r d e r Q u a n t i t y < / s t r i n g > < / k e y > < v a l u e > < i n t > 0 < / i n t > < / v a l u e > < / i t e m > < i t e m > < k e y > < s t r i n g > U n i t P r i c e < / s t r i n g > < / k e y > < v a l u e > < i n t > 0 < / i n t > < / v a l u e > < / i t e m > < i t e m > < k e y > < s t r i n g > S a l e s A m t < / s t r i n g > < / k e y > < v a l u e > < i n t > 0 < / i n t > < / v a l u e > < / i t e m > < i t e m > < k e y > < s t r i n g > P r o d u c t C o s t < / s t r i n g > < / k e y > < v a l u e > < i n t > 0 < / i n t > < / v a l u e > < / i t e m > < i t e m > < k e y > < s t r i n g > O r d e r D a t e < / s t r i n g > < / k e y > < v a l u e > < i n t > 0 < / i n t > < / v a l u e > < / i t e m > < / C o l u m n N e g a t i v e P a t t e r n > < C o l u m n W i d t h s > < i t e m > < k e y > < s t r i n g > P r o d u c t K e y < / s t r i n g > < / k e y > < v a l u e > < i n t > 1 3 8 < / i n t > < / v a l u e > < / i t e m > < i t e m > < k e y > < s t r i n g > C u s t o m e r K e y < / s t r i n g > < / k e y > < v a l u e > < i n t > 1 2 0 < / i n t > < / v a l u e > < / i t e m > < i t e m > < k e y > < s t r i n g > O r d e r Q u a n t i t y < / s t r i n g > < / k e y > < v a l u e > < i n t > 2 5 9 < / i n t > < / v a l u e > < / i t e m > < i t e m > < k e y > < s t r i n g > U n i t P r i c e < / s t r i n g > < / k e y > < v a l u e > < i n t > 9 0 < / i n t > < / v a l u e > < / i t e m > < i t e m > < k e y > < s t r i n g > S a l e s A m t < / s t r i n g > < / k e y > < v a l u e > < i n t > 9 9 < / i n t > < / v a l u e > < / i t e m > < i t e m > < k e y > < s t r i n g > P r o d u c t C o s t < / s t r i n g > < / k e y > < v a l u e > < i n t > 1 1 2 < / i n t > < / v a l u e > < / i t e m > < i t e m > < k e y > < s t r i n g > O r d e r D a t e < / s t r i n g > < / k e y > < v a l u e > < i n t > 1 4 1 < / i n t > < / v a l u e > < / i t e m > < i t e m > < k e y > < s t r i n g > M o n t h N u m < / s t r i n g > < / k e y > < v a l u e > < i n t > 1 1 9 < / i n t > < / v a l u e > < / i t e m > < i t e m > < k e y > < s t r i n g > Y e a r < / s t r i n g > < / k e y > < v a l u e > < i n t > 6 7 < / i n t > < / v a l u e > < / i t e m > < i t e m > < k e y > < s t r i n g > M a r g i n < / s t r i n g > < / k e y > < v a l u e > < i n t > 1 6 1 < / i n t > < / v a l u e > < / i t e m > < i t e m > < k e y > < s t r i n g > T r a n s T y p e < / s t r i n g > < / k e y > < v a l u e > < i n t > 1 0 2 < / i n t > < / v a l u e > < / i t e m > < i t e m > < k e y > < s t r i n g > S a l e s T e r r i t o r y K e y < / s t r i n g > < / k e y > < v a l u e > < i n t > 1 4 9 < / i n t > < / v a l u e > < / i t e m > < / C o l u m n W i d t h s > < C o l u m n D i s p l a y I n d e x > < i t e m > < k e y > < s t r i n g > P r o d u c t K e y < / s t r i n g > < / k e y > < v a l u e > < i n t > 1 < / i n t > < / v a l u e > < / i t e m > < i t e m > < k e y > < s t r i n g > C u s t o m e r K e y < / s t r i n g > < / k e y > < v a l u e > < i n t > 4 < / i n t > < / v a l u e > < / i t e m > < i t e m > < k e y > < s t r i n g > O r d e r Q u a n t i t y < / s t r i n g > < / k e y > < v a l u e > < i n t > 0 < / i n t > < / v a l u e > < / i t e m > < i t e m > < k e y > < s t r i n g > U n i t P r i c e < / s t r i n g > < / k e y > < v a l u e > < i n t > 2 < / i n t > < / v a l u e > < / i t e m > < i t e m > < k e y > < s t r i n g > S a l e s A m t < / s t r i n g > < / k e y > < v a l u e > < i n t > 6 < / i n t > < / v a l u e > < / i t e m > < i t e m > < k e y > < s t r i n g > P r o d u c t C o s t < / s t r i n g > < / k e y > < v a l u e > < i n t > 3 < / i n t > < / v a l u e > < / i t e m > < i t e m > < k e y > < s t r i n g > O r d e r D a t e < / s t r i n g > < / k e y > < v a l u e > < i n t > 5 < / i n t > < / v a l u e > < / i t e m > < i t e m > < k e y > < s t r i n g > M o n t h N u m < / s t r i n g > < / k e y > < v a l u e > < i n t > 7 < / i n t > < / v a l u e > < / i t e m > < i t e m > < k e y > < s t r i n g > Y e a r < / s t r i n g > < / k e y > < v a l u e > < i n t > 8 < / i n t > < / v a l u e > < / i t e m > < i t e m > < k e y > < s t r i n g > M a r g i n < / s t r i n g > < / k e y > < v a l u e > < i n t > 9 < / i n t > < / v a l u e > < / i t e m > < i t e m > < k e y > < s t r i n g > T r a n s T y p e < / s t r i n g > < / k e y > < v a l u e > < i n t > 1 0 < / i n t > < / v a l u e > < / i t e m > < i t e m > < k e y > < s t r i n g > S a l e s T e r r i t o r y K e y < / s t r i n g > < / k e y > < v a l u e > < i n t > 1 1 < / i n t > < / v a l u e > < / i t e m > < / C o l u m n D i s p l a y I n d e x > < C o l u m n F r o z e n > < i t e m > < k e y > < s t r i n g > O r d e r Q u a n t i t y < / s t r i n g > < / k e y > < v a l u e > < b o o l e a n > f a l s e < / b o o l e a n > < / v a l u e > < / i t e m > < i t e m > < k e y > < s t r i n g > U n i t P r i c e < / s t r i n g > < / k e y > < v a l u e > < b o o l e a n > f a l s e < / b o o l e a n > < / v a l u e > < / i t e m > < i t e m > < k e y > < s t r i n g > P r o d u c t C o s t < / s t r i n g > < / k e y > < v a l u e > < b o o l e a n > f a l s e < / b o o l e a n > < / v a l u e > < / i t e m > < / C o l u m n F r o z e n > < C o l u m n C h e c k e d   / > < C o l u m n F i l t e r > < i t e m > < k e y > < s t r i n g > Y e a r < / s t r i n g > < / k e y > < v a l u e > < F i l t e r E x p r e s s i o n   x s i : n i l = " t r u e "   / > < / v a l u e > < / i t e m > < i t e m > < k e y > < s t r i n g > P r o d u c t K e y < / s t r i n g > < / k e y > < v a l u e > < F i l t e r E x p r e s s i o n   x s i : n i l = " t r u e "   / > < / v a l u e > < / i t e m > < i t e m > < k e y > < s t r i n g > M o n t h N u m < / s t r i n g > < / k e y > < v a l u e > < F i l t e r E x p r e s s i o n   x s i : n i l = " t r u e "   / > < / v a l u e > < / i t e m > < i t e m > < k e y > < s t r i n g > T r a n s T y p e < / s t r i n g > < / k e y > < v a l u e > < F i l t e r E x p r e s s i o n   x s i : n i l = " t r u e "   / > < / v a l u e > < / i t e m > < / C o l u m n F i l t e r > < S e l e c t i o n F i l t e r > < i t e m > < k e y > < s t r i n g > Y e a r < / s t r i n g > < / k e y > < v a l u e > < S e l e c t i o n F i l t e r   x s i : n i l = " t r u e "   / > < / v a l u e > < / i t e m > < i t e m > < k e y > < s t r i n g > P r o d u c t K e y < / s t r i n g > < / k e y > < v a l u e > < S e l e c t i o n F i l t e r   x s i : n i l = " t r u e "   / > < / v a l u e > < / i t e m > < i t e m > < k e y > < s t r i n g > M o n t h N u m < / s t r i n g > < / k e y > < v a l u e > < S e l e c t i o n F i l t e r   x s i : n i l = " t r u e "   / > < / v a l u e > < / i t e m > < i t e m > < k e y > < s t r i n g > T r a n s T y p e < / s t r i n g > < / k e y > < v a l u e > < S e l e c t i o n F i l t e r   x s i : n i l = " t r u e "   / > < / v a l u e > < / i t e m > < / S e l e c t i o n F i l t e r > < F i l t e r P a r a m e t e r s > < i t e m > < k e y > < s t r i n g > Y e a r < / s t r i n g > < / k e y > < v a l u e > < C o m m a n d P a r a m e t e r s   / > < / v a l u e > < / i t e m > < i t e m > < k e y > < s t r i n g > P r o d u c t K e y < / s t r i n g > < / k e y > < v a l u e > < C o m m a n d P a r a m e t e r s   / > < / v a l u e > < / i t e m > < i t e m > < k e y > < s t r i n g > M o n t h N u m < / s t r i n g > < / k e y > < v a l u e > < C o m m a n d P a r a m e t e r s   / > < / v a l u e > < / i t e m > < i t e m > < k e y > < s t r i n g > T r a n s T y p e < / s t r i n g > < / k e y > < v a l u e > < C o m m a n d P a r a m e t e r s   / > < / v a l u e > < / i t e m > < / F i l t e r P a r a m e t e r s > < S o r t B y C o l u m n   / > < I s S o r t D e s c e n d i n g > f a l s e < / I s S o r t D e s c e n d i n g > < / T a b l e W i d g e t G r i d S e r i a l i z a t i o n > ] ] > < / C u s t o m C o n t e n t > < / G e m i n i > 
</file>

<file path=customXml/item69.xml>��< ? x m l   v e r s i o n = " 1 . 0 "   e n c o d i n g = " U T F - 1 6 " ? > < G e m i n i   x m l n s = " h t t p : / / g e m i n i / p i v o t c u s t o m i z a t i o n / a 3 f d 1 2 f 3 - 4 1 3 c - 4 8 e 4 - b 1 4 2 - 3 3 d 7 6 d c f 0 f 6 b " > < C u s t o m C o n t e n t > < ! [ C D A T A [ < ? x m l   v e r s i o n = " 1 . 0 "   e n c o d i n g = " u t f - 1 6 " ? > < S e t t i n g s > < C a l c u l a t e d F i e l d s > < i t e m > < M e a s u r e N a m e > T o t a l   S a l e s < / M e a s u r e N a m e > < D i s p l a y N a m e > T o t a l   S a l e s < / D i s p l a y N a m e > < V i s i b l e > T r u e < / V i s i b l e > < / i t e m > < i t e m > < M e a s u r e N a m e > P r o f i t < / M e a s u r e N a m e > < D i s p l a y N a m e > P r o f i t < / D i s p l a y N a m e > < V i s i b l e > F a l s e < / V i s i b l e > < / i t e m > < i t e m > < M e a s u r e N a m e > P r o f i t   P c t < / M e a s u r e N a m e > < D i s p l a y N a m e > P r o f i t   P c t < / D i s p l a y N a m e > < V i s i b l e > F a l s e < / V i s i b l e > < / i t e m > < i t e m > < M e a s u r e N a m e > D a y s   S e l l i n g < / M e a s u r e N a m e > < D i s p l a y N a m e > D a y s   S e l l i n g < / D i s p l a y N a m e > < V i s i b l e > F a l s e < / V i s i b l e > < / i t e m > < i t e m > < M e a s u r e N a m e > T r a n s a c t i o n s < / M e a s u r e N a m e > < D i s p l a y N a m e > T r a n s a c t i o n s < / D i s p l a y N a m e > < V i s i b l e > F a l s e < / V i s i b l e > < / i t e m > < i t e m > < M e a s u r e N a m e > S a l e s   p e r   T r a n s a c t i o n < / M e a s u r e N a m e > < D i s p l a y N a m e > S a l e s   p e r   T r a n s a c t i o n < / D i s p l a y N a m e > < V i s i b l e > F a l s e < / V i s i b l e > < / i t e m > < i t e m > < M e a s u r e N a m e > S a l e s   p e r   D a y < / M e a s u r e N a m e > < D i s p l a y N a m e > S a l e s   p e r   D a y < / D i s p l a y N a m e > < V i s i b l e > F a l s e < / V i s i b l e > < / i t e m > < i t e m > < M e a s u r e N a m e > 2 0 0 2   S a l e s < / M e a s u r e N a m e > < D i s p l a y N a m e > 2 0 0 2   S a l e s < / D i s p l a y N a m e > < V i s i b l e > F a l s e < / V i s i b l e > < / i t e m > < i t e m > < M e a s u r e N a m e > A c t i v e   C u s t o m e r s < / M e a s u r e N a m e > < D i s p l a y N a m e > A c t i v e   C u s t o m e r s < / D i s p l a y N a m e > < V i s i b l e > F a l s e < / V i s i b l e > < / i t e m > < i t e m > < M e a s u r e N a m e > C u s t o m e r   G r o w t h   S i n c e   2 0 0 1 < / M e a s u r e N a m e > < D i s p l a y N a m e > C u s t o m e r   G r o w t h   S i n c e   2 0 0 1 < / D i s p l a y N a m e > < V i s i b l e > F a l s e < / V i s i b l e > < / i t e m > < i t e m > < M e a s u r e N a m e > 2 0 0 1   C u s t o m e r s < / M e a s u r e N a m e > < D i s p l a y N a m e > 2 0 0 1   C u s t o m e r s < / D i s p l a y N a m e > < V i s i b l e > F a l s e < / V i s i b l e > < / i t e m > < i t e m > < M e a s u r e N a m e > N o r m a l   S a l e s < / M e a s u r e N a m e > < D i s p l a y N a m e > N o r m a l   S a l e s < / D i s p l a y N a m e > < V i s i b l e > F a l s e < / V i s i b l e > < / i t e m > < i t e m > < M e a s u r e N a m e > P r o m o   S a l e s < / M e a s u r e N a m e > < D i s p l a y N a m e > P r o m o   S a l e s < / D i s p l a y N a m e > < V i s i b l e > F a l s e < / V i s i b l e > < / i t e m > < i t e m > < M e a s u r e N a m e > R e f u n d s < / M e a s u r e N a m e > < D i s p l a y N a m e > R e f u n d s < / D i s p l a y N a m e > < V i s i b l e > F a l s e < / V i s i b l e > < / i t e m > < i t e m > < M e a s u r e N a m e > N e t   S a l e s < / M e a s u r e N a m e > < D i s p l a y N a m e > N e t   S a l e s < / D i s p l a y N a m e > < V i s i b l e > F a l s e < / V i s i b l e > < / i t e m > < i t e m > < M e a s u r e N a m e > P c t   S a l e s   o n   P r o m o < / M e a s u r e N a m e > < D i s p l a y N a m e > P c t   S a l e s   o n   P r o m o < / D i s p l a y N a m e > < V i s i b l e > F a l s e < / V i s i b l e > < / i t e m > < i t e m > < M e a s u r e N a m e > A l l   M o n t h   N e t   S a l e s < / M e a s u r e N a m e > < D i s p l a y N a m e > A l l   M o n t h   N e t   S a l e s < / D i s p l a y N a m e > < V i s i b l e > F a l s e < / V i s i b l e > < / i t e m > < i t e m > < M e a s u r e N a m e > P c t   o f   A l l   M o n t h   N e t   S a l e s < / M e a s u r e N a m e > < D i s p l a y N a m e > P c t   o f   A l l   M o n t h   N e t   S a l e s < / D i s p l a y N a m e > < V i s i b l e > F a l s e < / V i s i b l e > < / i t e m > < i t e m > < M e a s u r e N a m e > N e t   S a l e s   -   A l l   P r o d u c t s < / M e a s u r e N a m e > < D i s p l a y N a m e > N e t   S a l e s   -   A l l   P r o d u c t s < / D i s p l a y N a m e > < V i s i b l e > F a l s e < / V i s i b l e > < / i t e m > < i t e m > < M e a s u r e N a m e > S e l e c t e d   P r o d u c t s   P c t < / M e a s u r e N a m e > < D i s p l a y N a m e > S e l e c t e d   P r o d u c t s   P c t < / D i s p l a y N a m e > < V i s i b l e > F a l s e < / V i s i b l e > < / i t e m > < i t e m > < M e a s u r e N a m e > N e t   S a l e s   f o r   A l l   S e l e c t e d   M o n t h s < / M e a s u r e N a m e > < D i s p l a y N a m e > N e t   S a l e s   f o r   A l l   S e l e c t e d   M o n t h s < / D i s p l a y N a m e > < V i s i b l e > F a l s e < / V i s i b l e > < / i t e m > < i t e m > < M e a s u r e N a m e > P c t   o f   A l l   S e l e c t e d   M o n t h s   N e t   S a l e s < / M e a s u r e N a m e > < D i s p l a y N a m e > P c t   o f   A l l   S e l e c t e d   M o n t h s   N e t   S a l e s < / D i s p l a y N a m e > < V i s i b l e > F a l s e < / V i s i b l e > < / i t e m > < i t e m > < M e a s u r e N a m e > A l l   v s   R e l a t i o n s h i p   T e s t < / M e a s u r e N a m e > < D i s p l a y N a m e > A l l   v s   R e l a t i o n s h i p   T e s t < / D i s p l a y N a m e > < V i s i b l e > F a l s e < / V i s i b l e > < / i t e m > < i t e m > < M e a s u r e N a m e > S a l e s   t o   P a r e n t s < / M e a s u r e N a m e > < D i s p l a y N a m e > S a l e s   t o   P a r e n t s < / D i s p l a y N a m e > < V i s i b l e > F a l s e < / V i s i b l e > < / i t e m > < i t e m > < M e a s u r e N a m e > E U R U S D < / M e a s u r e N a m e > < D i s p l a y N a m e > E U R U S D < / D i s p l a y N a m e > < V i s i b l e > F a l s e < / V i s i b l e > < / i t e m > < i t e m > < M e a s u r e N a m e > N e t   S a l e s   -   E U R < / M e a s u r e N a m e > < D i s p l a y N a m e > N e t   S a l e s   -   E U R < / D i s p l a y N a m e > < V i s i b l e > F a l s e < / V i s i b l e > < / i t e m > < i t e m > < M e a s u r e N a m e > M i n L i s t T h r e s h o l d < / M e a s u r e N a m e > < D i s p l a y N a m e > M i n L i s t T h r e s h o l d < / D i s p l a y N a m e > < V i s i b l e > F a l s e < / V i s i b l e > < / i t e m > < i t e m > < M e a s u r e N a m e > P r o d u c t   S a l e s   A b o v e   S e l e c t e d   L i s t   P r i c e < / M e a s u r e N a m e > < D i s p l a y N a m e > P r o d u c t   S a l e s   A b o v e   S e l e c t e d   L i s t   P r i c e < / D i s p l a y N a m e > < V i s i b l e > F a l s e < / V i s i b l e > < / i t e m > < i t e m > < M e a s u r e N a m e > P r o d u c t   C o u n t < / M e a s u r e N a m e > < D i s p l a y N a m e > P r o d u c t   C o u n t < / D i s p l a y N a m e > < V i s i b l e > F a l s e < / V i s i b l e > < / i t e m > < i t e m > < M e a s u r e N a m e > P r o d u c t s   A b o v e   S e l e c t e d   L i s t   P r i c e < / M e a s u r e N a m e > < D i s p l a y N a m e > P r o d u c t s   A b o v e   S e l e c t e d   L i s t   P r i c e < / D i s p l a y N a m e > < V i s i b l e > F a l s e < / V i s i b l e > < / i t e m > < i t e m > < M e a s u r e N a m e > P r i c e T i e r M i n < / M e a s u r e N a m e > < D i s p l a y N a m e > P r i c e T i e r M i n < / D i s p l a y N a m e > < V i s i b l e > F a l s e < / V i s i b l e > < / i t e m > < i t e m > < M e a s u r e N a m e > P r i c e T i e r M a x < / M e a s u r e N a m e > < D i s p l a y N a m e > P r i c e T i e r M a x < / D i s p l a y N a m e > < V i s i b l e > F a l s e < / V i s i b l e > < / i t e m > < i t e m > < M e a s u r e N a m e > P r o d u c t   C o u n t   M i n M a x T i e r < / M e a s u r e N a m e > < D i s p l a y N a m e > P r o d u c t   C o u n t   M i n M a x T i e r < / D i s p l a y N a m e > < V i s i b l e > F a l s e < / V i s i b l e > < / i t e m > < i t e m > < M e a s u r e N a m e > T o t a l   S a l e s   M i n M a x T i e r < / M e a s u r e N a m e > < D i s p l a y N a m e > T o t a l   S a l e s   M i n M a x T i e r < / D i s p l a y N a m e > < V i s i b l e > F a l s e < / V i s i b l e > < / i t e m > < i t e m > < M e a s u r e N a m e > T o t a l   S a l e s   Y T D < / M e a s u r e N a m e > < D i s p l a y N a m e > T o t a l   S a l e s   Y T D < / D i s p l a y N a m e > < V i s i b l e > F a l s e < / V i s i b l e > < / i t e m > < i t e m > < M e a s u r e N a m e > T o t a l   S a l e s   F i s c a l   Y T D < / M e a s u r e N a m e > < D i s p l a y N a m e > T o t a l   S a l e s   F i s c a l   Y T D < / D i s p l a y N a m e > < V i s i b l e > F a l s e < / V i s i b l e > < / i t e m > < i t e m > < M e a s u r e N a m e > F I R S T D A T E   E x a m p l e < / M e a s u r e N a m e > < D i s p l a y N a m e > F I R S T D A T E   E x a m p l e < / D i s p l a y N a m e > < V i s i b l e > F a l s e < / V i s i b l e > < / i t e m > < i t e m > < M e a s u r e N a m e > L A S T D A T E   E x a m p l e < / M e a s u r e N a m e > < D i s p l a y N a m e > L A S T D A T E   E x a m p l e < / D i s p l a y N a m e > < V i s i b l e > F a l s e < / V i s i b l e > < / i t e m > < i t e m > < M e a s u r e N a m e > T o t a l   S a l e s   S A M E P E R I O D L A S T Y E A R < / M e a s u r e N a m e > < D i s p l a y N a m e > T o t a l   S a l e s   S A M E P E R I O D L A S T Y E A R < / D i s p l a y N a m e > < V i s i b l e > F a l s e < / V i s i b l e > < / i t e m > < i t e m > < M e a s u r e N a m e > T o t a l   S a l e s   D A T E A D D   1   Y e a r   B a c k < / M e a s u r e N a m e > < D i s p l a y N a m e > T o t a l   S a l e s   D A T E A D D   1   Y e a r   B a c k < / D i s p l a y N a m e > < V i s i b l e > F a l s e < / V i s i b l e > < / i t e m > < i t e m > < M e a s u r e N a m e > T o t a l   S a l e s   D A T E A D D   b a c k   1   M o n t h < / M e a s u r e N a m e > < D i s p l a y N a m e > T o t a l   S a l e s   D A T E A D D   b a c k   1   M o n t h < / D i s p l a y N a m e > < V i s i b l e > F a l s e < / V i s i b l e > < / i t e m > < i t e m > < M e a s u r e N a m e > N u m b e r   o f   D a y s < / M e a s u r e N a m e > < D i s p l a y N a m e > N u m b e r   o f   D a y s < / D i s p l a y N a m e > < V i s i b l e > F a l s e < / V i s i b l e > < / i t e m > < i t e m > < M e a s u r e N a m e > T o t a l   S a l e s   P A R A L L E L P E R I O D   B a c k   1   Y e a r < / M e a s u r e N a m e > < D i s p l a y N a m e > T o t a l   S a l e s   P A R A L L E L P E R I O D   B a c k   1   Y e a r < / D i s p l a y N a m e > < V i s i b l e > F a l s e < / V i s i b l e > < / i t e m > < i t e m > < M e a s u r e N a m e > E N D O F M O N T H   M e a s u r e < / M e a s u r e N a m e > < D i s p l a y N a m e > E N D O F M O N T H   M e a s u r e < / D i s p l a y N a m e > < V i s i b l e > F a l s e < / V i s i b l e > < / i t e m > < i t e m > < M e a s u r e N a m e > T o t a l   S a l e s   N E X T M O N T H < / M e a s u r e N a m e > < D i s p l a y N a m e > T o t a l   S a l e s   N E X T M O N T H < / D i s p l a y N a m e > < V i s i b l e > F a l s e < / V i s i b l e > < / i t e m > < i t e m > < M e a s u r e N a m e > P c t   S a l e s   G r o w t h   Y O Y < / M e a s u r e N a m e > < D i s p l a y N a m e > P c t   S a l e s   G r o w t h   Y O Y < / D i s p l a y N a m e > < V i s i b l e > F a l s e < / V i s i b l e > < / i t e m > < i t e m > < M e a s u r e N a m e > T o t a l   S a l e s   C L O S I N G B A L A N C E M O N T H < / M e a s u r e N a m e > < D i s p l a y N a m e > T o t a l   S a l e s   C L O S I N G B A L A N C E M O N T H < / D i s p l a y N a m e > < V i s i b l e > F a l s e < / V i s i b l e > < / i t e m > < i t e m > < M e a s u r e N a m e > T o t a l   S a l e s   F i r s t   H a l f   2 0 0 3 < / M e a s u r e N a m e > < D i s p l a y N a m e > T o t a l   S a l e s   F i r s t   H a l f   2 0 0 3 < / D i s p l a y N a m e > < V i s i b l e > F a l s e < / V i s i b l e > < / i t e m > < i t e m > < M e a s u r e N a m e > T o t a l   S a l e s   L i f e   t o   D a t e < / M e a s u r e N a m e > < D i s p l a y N a m e > T o t a l   S a l e s   L i f e   t o   D a t e < / D i s p l a y N a m e > < V i s i b l e > F a l s e < / V i s i b l e > < / i t e m > < i t e m > < M e a s u r e N a m e > S u b c a t   p c t   o f   C a t   S a l e s < / M e a s u r e N a m e > < D i s p l a y N a m e > S u b c a t   p c t   o f   C a t   S a l e s < / D i s p l a y N a m e > < V i s i b l e > F a l s e < / V i s i b l e > < / i t e m > < i t e m > < M e a s u r e N a m e > S a l e s   t o   M a r r i e d   C o u p l e s < / M e a s u r e N a m e > < D i s p l a y N a m e > S a l e s   t o   M a r r i e d   C o u p l e s < / D i s p l a y N a m e > < V i s i b l e > F a l s e < / V i s i b l e > < / i t e m > < i t e m > < M e a s u r e N a m e > S a l e s   t o   P a r e n t s   A d j   f o r   C a n a d a < / M e a s u r e N a m e > < D i s p l a y N a m e > S a l e s   t o   P a r e n t s   A d j   f o r   C a n a d a < / D i s p l a y N a m e > < V i s i b l e > F a l s e < / V i s i b l e > < / i t e m > < i t e m > < M e a s u r e N a m e > D i f f e r e n t   N u m b e r   p e r   C o u n t r y < / M e a s u r e N a m e > < D i s p l a y N a m e > D i f f e r e n t   N u m b e r   p e r   C o u n t r y < / D i s p l a y N a m e > < V i s i b l e > F a l s e < / V i s i b l e > < / i t e m > < i t e m > < M e a s u r e N a m e > P c t   S a l e s   G r o w t h   Y O Y   u s i n g   D I V I D E < / M e a s u r e N a m e > < D i s p l a y N a m e > P c t   S a l e s   G r o w t h   Y O Y   u s i n g   D I V I D E < / D i s p l a y N a m e > < V i s i b l e > F a l s e < / V i s i b l e > < / i t e m > < i t e m > < M e a s u r e N a m e > C o l o r   V a l u e s < / M e a s u r e N a m e > < D i s p l a y N a m e > C o l o r   V a l u e s < / D i s p l a y N a m e > < V i s i b l e > F a l s e < / V i s i b l e > < / i t e m > < / C a l c u l a t e d F i e l d s > < H S l i c e r s S h a p e > 0 ; 0 ; 0 ; 0 < / H S l i c e r s S h a p e > < V S l i c e r s S h a p e > 0 ; 0 ; 0 ; 0 < / V S l i c e r s S h a p e > < S l i c e r S h e e t N a m e > 4 _ S W I T C H < / S l i c e r S h e e t N a m e > < S A H o s t H a s h > 5 8 3 4 3 6 5 6 6 < / S A H o s t H a s h > < G e m i n i F i e l d L i s t V i s i b l e > T r u e < / G e m i n i F i e l d L i s t V i s i b l e > < / S e t t i n g s > ] ] > < / C u s t o m C o n t e n t > < / G e m i n i > 
</file>

<file path=customXml/item7.xml>��< ? x m l   v e r s i o n = " 1 . 0 "   e n c o d i n g = " U T F - 1 6 " ? > < G e m i n i   x m l n s = " h t t p : / / g e m i n i / p i v o t c u s t o m i z a t i o n / T a b l e X M L _ T a b l e 1   1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> < i t e m > < k e y > < s t r i n g > M o n t h N u m b e r O f Y e a r < / s t r i n g > < / k e y > < v a l u e > < s t r i n g > E m p t y < / s t r i n g > < / v a l u e > < / i t e m > < i t e m > < k e y > < s t r i n g > S a l e s T e r r i t o r y R e g i o n < / s t r i n g > < / k e y > < v a l u e > < s t r i n g > E m p t y < / s t r i n g > < / v a l u e > < / i t e m > < i t e m > < k e y > < s t r i n g > E n g l i s h P r o d u c t S u b c a t e g o r y N a m e < / s t r i n g > < / k e y > < v a l u e > < s t r i n g > E m p t y < / s t r i n g > < / v a l u e > < / i t e m > < / C o l u m n S u g g e s t e d T y p e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 M o n t h N u m b e r O f Y e a r < / s t r i n g > < / k e y > < v a l u e > < i n t > 1 7 4 < / i n t > < / v a l u e > < / i t e m > < i t e m > < k e y > < s t r i n g > S a l e s T e r r i t o r y R e g i o n < / s t r i n g > < / k e y > < v a l u e > < i n t > 1 6 9 < / i n t > < / v a l u e > < / i t e m > < i t e m > < k e y > < s t r i n g > E n g l i s h P r o d u c t S u b c a t e g o r y N a m e < / s t r i n g > < / k e y > < v a l u e > < i n t > 2 4 6 < / i n t > < / v a l u e > < / i t e m > < / C o l u m n W i d t h s > < C o l u m n D i s p l a y I n d e x   /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70.xml>��< ? x m l   v e r s i o n = " 1 . 0 "   e n c o d i n g = " U T F - 1 6 " ? > < G e m i n i   x m l n s = " h t t p : / / g e m i n i / p i v o t c u s t o m i z a t i o n / T a b l e X M L _ e a 8 e 2 2 6 b - 7 5 c d - 4 c 2 4 - a d 2 5 - b 8 2 9 9 0 6 f f e 1 e " > < C u s t o m C o n t e n t > < ! [ C D A T A [ < T a b l e W i d g e t G r i d S e r i a l i z a t i o n   x m l n s : x s i = " h t t p : / / w w w . w 3 . o r g / 2 0 0 1 / X M L S c h e m a - i n s t a n c e "   x m l n s : x s d = " h t t p : / / w w w . w 3 . o r g / 2 0 0 1 / X M L S c h e m a " > < C o l u m n S u g g e s t e d T y p e   / > < C o l u m n F o r m a t > < i t e m > < k e y > < s t r i n g > P r o d u c t K e y < / s t r i n g > < / k e y > < v a l u e > < s t r i n g > G e n e r a l < / s t r i n g > < / v a l u e > < / i t e m > < i t e m > < k e y > < s t r i n g > W e i g h t U n i t M e a s u r e C o d e < / s t r i n g > < / k e y > < v a l u e > < s t r i n g > T e x t < / s t r i n g > < / v a l u e > < / i t e m > < i t e m > < k e y > < s t r i n g > S i z e U n i t M e a s u r e C o d e < / s t r i n g > < / k e y > < v a l u e > < s t r i n g > T e x t < / s t r i n g > < / v a l u e > < / i t e m > < i t e m > < k e y > < s t r i n g > S t a n d a r d C o s t < / s t r i n g > < / k e y > < v a l u e > < s t r i n g > G e n e r a l < / s t r i n g > < / v a l u e > < / i t e m > < i t e m > < k e y > < s t r i n g > F i n i s h e d G o o d s F l a g < / s t r i n g > < / k e y > < v a l u e > < s t r i n g > B o o l e a n < / s t r i n g > < / v a l u e > < / i t e m > < i t e m > < k e y > < s t r i n g > C o l o r < / s t r i n g > < / k e y > < v a l u e > < s t r i n g > T e x t < / s t r i n g > < / v a l u e > < / i t e m > < i t e m > < k e y > < s t r i n g > S a f e t y S t o c k L e v e l < / s t r i n g > < / k e y > < v a l u e > < s t r i n g > G e n e r a l < / s t r i n g > < / v a l u e > < / i t e m > < i t e m > < k e y > < s t r i n g > R e o r d e r P o i n t < / s t r i n g > < / k e y > < v a l u e > < s t r i n g > G e n e r a l < / s t r i n g > < / v a l u e > < / i t e m > < i t e m > < k e y > < s t r i n g > L i s t P r i c e < / s t r i n g > < / k e y > < v a l u e > < s t r i n g > G e n e r a l < / s t r i n g > < / v a l u e > < / i t e m > < i t e m > < k e y > < s t r i n g > S i z e < / s t r i n g > < / k e y > < v a l u e > < s t r i n g > T e x t < / s t r i n g > < / v a l u e > < / i t e m > < i t e m > < k e y > < s t r i n g > S i z e R a n g e < / s t r i n g > < / k e y > < v a l u e > < s t r i n g > T e x t < / s t r i n g > < / v a l u e > < / i t e m > < i t e m > < k e y > < s t r i n g > W e i g h t < / s t r i n g > < / k e y > < v a l u e > < s t r i n g > G e n e r a l < / s t r i n g > < / v a l u e > < / i t e m > < i t e m > < k e y > < s t r i n g > D a y s T o M a n u f a c t u r e < / s t r i n g > < / k e y > < v a l u e > < s t r i n g > G e n e r a l < / s t r i n g > < / v a l u e > < / i t e m > < i t e m > < k e y > < s t r i n g > P r o d u c t L i n e < / s t r i n g > < / k e y > < v a l u e > < s t r i n g > T e x t < / s t r i n g > < / v a l u e > < / i t e m > < i t e m > < k e y > < s t r i n g > D e a l e r P r i c e < / s t r i n g > < / k e y > < v a l u e > < s t r i n g > G e n e r a l < / s t r i n g > < / v a l u e > < / i t e m > < i t e m > < k e y > < s t r i n g > C l a s s < / s t r i n g > < / k e y > < v a l u e > < s t r i n g > T e x t < / s t r i n g > < / v a l u e > < / i t e m > < i t e m > < k e y > < s t r i n g > S t y l e < / s t r i n g > < / k e y > < v a l u e > < s t r i n g > T e x t < / s t r i n g > < / v a l u e > < / i t e m > < i t e m > < k e y > < s t r i n g > M o d e l N a m e < / s t r i n g > < / k e y > < v a l u e > < s t r i n g > T e x t < / s t r i n g > < / v a l u e > < / i t e m > < i t e m > < k e y > < s t r i n g > E n g l i s h D e s c r i p t i o n < / s t r i n g > < / k e y > < v a l u e > < s t r i n g > T e x t < / s t r i n g > < / v a l u e > < / i t e m > < i t e m > < k e y > < s t r i n g > S t a r t D a t e < / s t r i n g > < / k e y > < v a l u e > < s t r i n g > D a t e S h o r t D a t e P a t t e r n < / s t r i n g > < / v a l u e > < / i t e m > < i t e m > < k e y > < s t r i n g > E n d D a t e < / s t r i n g > < / k e y > < v a l u e > < s t r i n g > D a t e S h o r t D a t e P a t t e r n < / s t r i n g > < / v a l u e > < / i t e m > < i t e m > < k e y > < s t r i n g > S t a t u s < / s t r i n g > < / k e y > < v a l u e > < s t r i n g > T e x t < / s t r i n g > < / v a l u e > < / i t e m > < / C o l u m n F o r m a t > < C o l u m n A c c u r a c y > < i t e m > < k e y > < s t r i n g > P r o d u c t K e y < / s t r i n g > < / k e y > < v a l u e > < i n t > 0 < / i n t > < / v a l u e > < / i t e m > < i t e m > < k e y > < s t r i n g > W e i g h t U n i t M e a s u r e C o d e < / s t r i n g > < / k e y > < v a l u e > < i n t > 0 < / i n t > < / v a l u e > < / i t e m > < i t e m > < k e y > < s t r i n g > S i z e U n i t M e a s u r e C o d e < / s t r i n g > < / k e y > < v a l u e > < i n t > 0 < / i n t > < / v a l u e > < / i t e m > < i t e m > < k e y > < s t r i n g > S t a n d a r d C o s t < / s t r i n g > < / k e y > < v a l u e > < i n t > 0 < / i n t > < / v a l u e > < / i t e m > < i t e m > < k e y > < s t r i n g > F i n i s h e d G o o d s F l a g < / s t r i n g > < / k e y > < v a l u e > < i n t > 0 < / i n t > < / v a l u e > < / i t e m > < i t e m > < k e y > < s t r i n g > C o l o r < / s t r i n g > < / k e y > < v a l u e > < i n t > 0 < / i n t > < / v a l u e > < / i t e m > < i t e m > < k e y > < s t r i n g > S a f e t y S t o c k L e v e l < / s t r i n g > < / k e y > < v a l u e > < i n t > 0 < / i n t > < / v a l u e > < / i t e m > < i t e m > < k e y > < s t r i n g > R e o r d e r P o i n t < / s t r i n g > < / k e y > < v a l u e > < i n t > 0 < / i n t > < / v a l u e > < / i t e m > < i t e m > < k e y > < s t r i n g > L i s t P r i c e < / s t r i n g > < / k e y > < v a l u e > < i n t > 0 < / i n t > < / v a l u e > < / i t e m > < i t e m > < k e y > < s t r i n g > S i z e < / s t r i n g > < / k e y > < v a l u e > < i n t > 0 < / i n t > < / v a l u e > < / i t e m > < i t e m > < k e y > < s t r i n g > S i z e R a n g e < / s t r i n g > < / k e y > < v a l u e > < i n t > 0 < / i n t > < / v a l u e > < / i t e m > < i t e m > < k e y > < s t r i n g > W e i g h t < / s t r i n g > < / k e y > < v a l u e > < i n t > 0 < / i n t > < / v a l u e > < / i t e m > < i t e m > < k e y > < s t r i n g > D a y s T o M a n u f a c t u r e < / s t r i n g > < / k e y > < v a l u e > < i n t > 0 < / i n t > < / v a l u e > < / i t e m > < i t e m > < k e y > < s t r i n g > P r o d u c t L i n e < / s t r i n g > < / k e y > < v a l u e > < i n t > 0 < / i n t > < / v a l u e > < / i t e m > < i t e m > < k e y > < s t r i n g > D e a l e r P r i c e < / s t r i n g > < / k e y > < v a l u e > < i n t > 0 < / i n t > < / v a l u e > < / i t e m > < i t e m > < k e y > < s t r i n g > C l a s s < / s t r i n g > < / k e y > < v a l u e > < i n t > 0 < / i n t > < / v a l u e > < / i t e m > < i t e m > < k e y > < s t r i n g > S t y l e < / s t r i n g > < / k e y > < v a l u e > < i n t > 0 < / i n t > < / v a l u e > < / i t e m > < i t e m > < k e y > < s t r i n g > M o d e l N a m e < / s t r i n g > < / k e y > < v a l u e > < i n t > 0 < / i n t > < / v a l u e > < / i t e m > < i t e m > < k e y > < s t r i n g > E n g l i s h D e s c r i p t i o n < / s t r i n g > < / k e y > < v a l u e > < i n t > 0 < / i n t > < / v a l u e > < / i t e m > < i t e m > < k e y > < s t r i n g > S t a r t D a t e < / s t r i n g > < / k e y > < v a l u e > < i n t > 0 < / i n t > < / v a l u e > < / i t e m > < i t e m > < k e y > < s t r i n g > E n d D a t e < / s t r i n g > < / k e y > < v a l u e > < i n t > 0 < / i n t > < / v a l u e > < / i t e m > < i t e m > < k e y > < s t r i n g > S t a t u s < / s t r i n g > < / k e y > < v a l u e > < i n t > 0 < / i n t > < / v a l u e > < / i t e m > < / C o l u m n A c c u r a c y > < C o l u m n C u r r e n c y S y m b o l > < i t e m > < k e y > < s t r i n g > P r o d u c t K e y < / s t r i n g > < / k e y > < v a l u e > < s t r i n g > $ < / s t r i n g > < / v a l u e > < / i t e m > < i t e m > < k e y > < s t r i n g > W e i g h t U n i t M e a s u r e C o d e < / s t r i n g > < / k e y > < v a l u e > < s t r i n g > $ < / s t r i n g > < / v a l u e > < / i t e m > < i t e m > < k e y > < s t r i n g > S i z e U n i t M e a s u r e C o d e < / s t r i n g > < / k e y > < v a l u e > < s t r i n g > $ < / s t r i n g > < / v a l u e > < / i t e m > < i t e m > < k e y > < s t r i n g > S t a n d a r d C o s t < / s t r i n g > < / k e y > < v a l u e > < s t r i n g > $ < / s t r i n g > < / v a l u e > < / i t e m > < i t e m > < k e y > < s t r i n g > F i n i s h e d G o o d s F l a g < / s t r i n g > < / k e y > < v a l u e > < s t r i n g > $ < / s t r i n g > < / v a l u e > < / i t e m > < i t e m > < k e y > < s t r i n g > C o l o r < / s t r i n g > < / k e y > < v a l u e > < s t r i n g > $ < / s t r i n g > < / v a l u e > < / i t e m > < i t e m > < k e y > < s t r i n g > S a f e t y S t o c k L e v e l < / s t r i n g > < / k e y > < v a l u e > < s t r i n g > $ < / s t r i n g > < / v a l u e > < / i t e m > < i t e m > < k e y > < s t r i n g > R e o r d e r P o i n t < / s t r i n g > < / k e y > < v a l u e > < s t r i n g > $ < / s t r i n g > < / v a l u e > < / i t e m > < i t e m > < k e y > < s t r i n g > L i s t P r i c e < / s t r i n g > < / k e y > < v a l u e > < s t r i n g > $ < / s t r i n g > < / v a l u e > < / i t e m > < i t e m > < k e y > < s t r i n g > S i z e < / s t r i n g > < / k e y > < v a l u e > < s t r i n g > $ < / s t r i n g > < / v a l u e > < / i t e m > < i t e m > < k e y > < s t r i n g > S i z e R a n g e < / s t r i n g > < / k e y > < v a l u e > < s t r i n g > $ < / s t r i n g > < / v a l u e > < / i t e m > < i t e m > < k e y > < s t r i n g > W e i g h t < / s t r i n g > < / k e y > < v a l u e > < s t r i n g > $ < / s t r i n g > < / v a l u e > < / i t e m > < i t e m > < k e y > < s t r i n g > D a y s T o M a n u f a c t u r e < / s t r i n g > < / k e y > < v a l u e > < s t r i n g > $ < / s t r i n g > < / v a l u e > < / i t e m > < i t e m > < k e y > < s t r i n g > P r o d u c t L i n e < / s t r i n g > < / k e y > < v a l u e > < s t r i n g > $ < / s t r i n g > < / v a l u e > < / i t e m > < i t e m > < k e y > < s t r i n g > D e a l e r P r i c e < / s t r i n g > < / k e y > < v a l u e > < s t r i n g > $ < / s t r i n g > < / v a l u e > < / i t e m > < i t e m > < k e y > < s t r i n g > C l a s s < / s t r i n g > < / k e y > < v a l u e > < s t r i n g > $ < / s t r i n g > < / v a l u e > < / i t e m > < i t e m > < k e y > < s t r i n g > S t y l e < / s t r i n g > < / k e y > < v a l u e > < s t r i n g > $ < / s t r i n g > < / v a l u e > < / i t e m > < i t e m > < k e y > < s t r i n g > M o d e l N a m e < / s t r i n g > < / k e y > < v a l u e > < s t r i n g > $ < / s t r i n g > < / v a l u e > < / i t e m > < i t e m > < k e y > < s t r i n g > E n g l i s h D e s c r i p t i o n < / s t r i n g > < / k e y > < v a l u e > < s t r i n g > $ < / s t r i n g > < / v a l u e > < / i t e m > < i t e m > < k e y > < s t r i n g > S t a r t D a t e < / s t r i n g > < / k e y > < v a l u e > < s t r i n g > $ < / s t r i n g > < / v a l u e > < / i t e m > < i t e m > < k e y > < s t r i n g > E n d D a t e < / s t r i n g > < / k e y > < v a l u e > < s t r i n g > $ < / s t r i n g > < / v a l u e > < / i t e m > < i t e m > < k e y > < s t r i n g > S t a t u s < / s t r i n g > < / k e y > < v a l u e > < s t r i n g > $ < / s t r i n g > < / v a l u e > < / i t e m > < / C o l u m n C u r r e n c y S y m b o l > < C o l u m n P o s i t i v e P a t t e r n > < i t e m > < k e y > < s t r i n g > P r o d u c t K e y < / s t r i n g > < / k e y > < v a l u e > < i n t > 0 < / i n t > < / v a l u e > < / i t e m > < i t e m > < k e y > < s t r i n g > W e i g h t U n i t M e a s u r e C o d e < / s t r i n g > < / k e y > < v a l u e > < i n t > 0 < / i n t > < / v a l u e > < / i t e m > < i t e m > < k e y > < s t r i n g > S i z e U n i t M e a s u r e C o d e < / s t r i n g > < / k e y > < v a l u e > < i n t > 0 < / i n t > < / v a l u e > < / i t e m > < i t e m > < k e y > < s t r i n g > S t a n d a r d C o s t < / s t r i n g > < / k e y > < v a l u e > < i n t > 0 < / i n t > < / v a l u e > < / i t e m > < i t e m > < k e y > < s t r i n g > F i n i s h e d G o o d s F l a g < / s t r i n g > < / k e y > < v a l u e > < i n t > 0 < / i n t > < / v a l u e > < / i t e m > < i t e m > < k e y > < s t r i n g > C o l o r < / s t r i n g > < / k e y > < v a l u e > < i n t > 0 < / i n t > < / v a l u e > < / i t e m > < i t e m > < k e y > < s t r i n g > S a f e t y S t o c k L e v e l < / s t r i n g > < / k e y > < v a l u e > < i n t > 0 < / i n t > < / v a l u e > < / i t e m > < i t e m > < k e y > < s t r i n g > R e o r d e r P o i n t < / s t r i n g > < / k e y > < v a l u e > < i n t > 0 < / i n t > < / v a l u e > < / i t e m > < i t e m > < k e y > < s t r i n g > L i s t P r i c e < / s t r i n g > < / k e y > < v a l u e > < i n t > 0 < / i n t > < / v a l u e > < / i t e m > < i t e m > < k e y > < s t r i n g > S i z e < / s t r i n g > < / k e y > < v a l u e > < i n t > 0 < / i n t > < / v a l u e > < / i t e m > < i t e m > < k e y > < s t r i n g > S i z e R a n g e < / s t r i n g > < / k e y > < v a l u e > < i n t > 0 < / i n t > < / v a l u e > < / i t e m > < i t e m > < k e y > < s t r i n g > W e i g h t < / s t r i n g > < / k e y > < v a l u e > < i n t > 0 < / i n t > < / v a l u e > < / i t e m > < i t e m > < k e y > < s t r i n g > D a y s T o M a n u f a c t u r e < / s t r i n g > < / k e y > < v a l u e > < i n t > 0 < / i n t > < / v a l u e > < / i t e m > < i t e m > < k e y > < s t r i n g > P r o d u c t L i n e < / s t r i n g > < / k e y > < v a l u e > < i n t > 0 < / i n t > < / v a l u e > < / i t e m > < i t e m > < k e y > < s t r i n g > D e a l e r P r i c e < / s t r i n g > < / k e y > < v a l u e > < i n t > 0 < / i n t > < / v a l u e > < / i t e m > < i t e m > < k e y > < s t r i n g > C l a s s < / s t r i n g > < / k e y > < v a l u e > < i n t > 0 < / i n t > < / v a l u e > < / i t e m > < i t e m > < k e y > < s t r i n g > S t y l e < / s t r i n g > < / k e y > < v a l u e > < i n t > 0 < / i n t > < / v a l u e > < / i t e m > < i t e m > < k e y > < s t r i n g > M o d e l N a m e < / s t r i n g > < / k e y > < v a l u e > < i n t > 0 < / i n t > < / v a l u e > < / i t e m > < i t e m > < k e y > < s t r i n g > E n g l i s h D e s c r i p t i o n < / s t r i n g > < / k e y > < v a l u e > < i n t > 0 < / i n t > < / v a l u e > < / i t e m > < i t e m > < k e y > < s t r i n g > S t a r t D a t e < / s t r i n g > < / k e y > < v a l u e > < i n t > 0 < / i n t > < / v a l u e > < / i t e m > < i t e m > < k e y > < s t r i n g > E n d D a t e < / s t r i n g > < / k e y > < v a l u e > < i n t > 0 < / i n t > < / v a l u e > < / i t e m > < i t e m > < k e y > < s t r i n g > S t a t u s < / s t r i n g > < / k e y > < v a l u e > < i n t > 0 < / i n t > < / v a l u e > < / i t e m > < / C o l u m n P o s i t i v e P a t t e r n > < C o l u m n N e g a t i v e P a t t e r n > < i t e m > < k e y > < s t r i n g > P r o d u c t K e y < / s t r i n g > < / k e y > < v a l u e > < i n t > 0 < / i n t > < / v a l u e > < / i t e m > < i t e m > < k e y > < s t r i n g > W e i g h t U n i t M e a s u r e C o d e < / s t r i n g > < / k e y > < v a l u e > < i n t > 0 < / i n t > < / v a l u e > < / i t e m > < i t e m > < k e y > < s t r i n g > S i z e U n i t M e a s u r e C o d e < / s t r i n g > < / k e y > < v a l u e > < i n t > 0 < / i n t > < / v a l u e > < / i t e m > < i t e m > < k e y > < s t r i n g > S t a n d a r d C o s t < / s t r i n g > < / k e y > < v a l u e > < i n t > 0 < / i n t > < / v a l u e > < / i t e m > < i t e m > < k e y > < s t r i n g > F i n i s h e d G o o d s F l a g < / s t r i n g > < / k e y > < v a l u e > < i n t > 0 < / i n t > < / v a l u e > < / i t e m > < i t e m > < k e y > < s t r i n g > C o l o r < / s t r i n g > < / k e y > < v a l u e > < i n t > 0 < / i n t > < / v a l u e > < / i t e m > < i t e m > < k e y > < s t r i n g > S a f e t y S t o c k L e v e l < / s t r i n g > < / k e y > < v a l u e > < i n t > 0 < / i n t > < / v a l u e > < / i t e m > < i t e m > < k e y > < s t r i n g > R e o r d e r P o i n t < / s t r i n g > < / k e y > < v a l u e > < i n t > 0 < / i n t > < / v a l u e > < / i t e m > < i t e m > < k e y > < s t r i n g > L i s t P r i c e < / s t r i n g > < / k e y > < v a l u e > < i n t > 0 < / i n t > < / v a l u e > < / i t e m > < i t e m > < k e y > < s t r i n g > S i z e < / s t r i n g > < / k e y > < v a l u e > < i n t > 0 < / i n t > < / v a l u e > < / i t e m > < i t e m > < k e y > < s t r i n g > S i z e R a n g e < / s t r i n g > < / k e y > < v a l u e > < i n t > 0 < / i n t > < / v a l u e > < / i t e m > < i t e m > < k e y > < s t r i n g > W e i g h t < / s t r i n g > < / k e y > < v a l u e > < i n t > 0 < / i n t > < / v a l u e > < / i t e m > < i t e m > < k e y > < s t r i n g > D a y s T o M a n u f a c t u r e < / s t r i n g > < / k e y > < v a l u e > < i n t > 0 < / i n t > < / v a l u e > < / i t e m > < i t e m > < k e y > < s t r i n g > P r o d u c t L i n e < / s t r i n g > < / k e y > < v a l u e > < i n t > 0 < / i n t > < / v a l u e > < / i t e m > < i t e m > < k e y > < s t r i n g > D e a l e r P r i c e < / s t r i n g > < / k e y > < v a l u e > < i n t > 0 < / i n t > < / v a l u e > < / i t e m > < i t e m > < k e y > < s t r i n g > C l a s s < / s t r i n g > < / k e y > < v a l u e > < i n t > 0 < / i n t > < / v a l u e > < / i t e m > < i t e m > < k e y > < s t r i n g > S t y l e < / s t r i n g > < / k e y > < v a l u e > < i n t > 0 < / i n t > < / v a l u e > < / i t e m > < i t e m > < k e y > < s t r i n g > M o d e l N a m e < / s t r i n g > < / k e y > < v a l u e > < i n t > 0 < / i n t > < / v a l u e > < / i t e m > < i t e m > < k e y > < s t r i n g > E n g l i s h D e s c r i p t i o n < / s t r i n g > < / k e y > < v a l u e > < i n t > 0 < / i n t > < / v a l u e > < / i t e m > < i t e m > < k e y > < s t r i n g > S t a r t D a t e < / s t r i n g > < / k e y > < v a l u e > < i n t > 0 < / i n t > < / v a l u e > < / i t e m > < i t e m > < k e y > < s t r i n g > E n d D a t e < / s t r i n g > < / k e y > < v a l u e > < i n t > 0 < / i n t > < / v a l u e > < / i t e m > < i t e m > < k e y > < s t r i n g > S t a t u s < / s t r i n g > < / k e y > < v a l u e > < i n t > 0 < / i n t > < / v a l u e > < / i t e m > < / C o l u m n N e g a t i v e P a t t e r n > < C o l u m n W i d t h s > < i t e m > < k e y > < s t r i n g > P r o d u c t K e y < / s t r i n g > < / k e y > < v a l u e > < i n t > 1 2 5 < / i n t > < / v a l u e > < / i t e m > < i t e m > < k e y > < s t r i n g > W e i g h t U n i t M e a s u r e C o d e < / s t r i n g > < / k e y > < v a l u e > < i n t > 8 9 < / i n t > < / v a l u e > < / i t e m > < i t e m > < k e y > < s t r i n g > S i z e U n i t M e a s u r e C o d e < / s t r i n g > < / k e y > < v a l u e > < i n t > 8 1 < / i n t > < / v a l u e > < / i t e m > < i t e m > < k e y > < s t r i n g > C a t e g o r y < / s t r i n g > < / k e y > < v a l u e > < i n t > 9 6 < / i n t > < / v a l u e > < / i t e m > < i t e m > < k e y > < s t r i n g > S t a n d a r d C o s t < / s t r i n g > < / k e y > < v a l u e > < i n t > 1 1 5 < / i n t > < / v a l u e > < / i t e m > < i t e m > < k e y > < s t r i n g > F i n i s h e d G o o d s F l a g < / s t r i n g > < / k e y > < v a l u e > < i n t > 1 5 0 < / i n t > < / v a l u e > < / i t e m > < i t e m > < k e y > < s t r i n g > C o l o r < / s t r i n g > < / k e y > < v a l u e > < i n t > 8 1 < / i n t > < / v a l u e > < / i t e m > < i t e m > < k e y > < s t r i n g > S a f e t y S t o c k L e v e l < / s t r i n g > < / k e y > < v a l u e > < i n t > 1 3 8 < / i n t > < / v a l u e > < / i t e m > < i t e m > < k e y > < s t r i n g > R e o r d e r P o i n t < / s t r i n g > < / k e y > < v a l u e > < i n t > 1 1 6 < / i n t > < / v a l u e > < / i t e m > < i t e m > < k e y > < s t r i n g > L i s t P r i c e < / s t r i n g > < / k e y > < v a l u e > < i n t > 7 3 < / i n t > < / v a l u e > < / i t e m > < i t e m > < k e y > < s t r i n g > S i z e < / s t r i n g > < / k e y > < v a l u e > < i n t > 7 1 < / i n t > < / v a l u e > < / i t e m > < i t e m > < k e y > < s t r i n g > S i z e R a n g e < / s t r i n g > < / k e y > < v a l u e > < i n t > 9 6 < / i n t > < / v a l u e > < / i t e m > < i t e m > < k e y > < s t r i n g > W e i g h t < / s t r i n g > < / k e y > < v a l u e > < i n t > 8 5 < / i n t > < / v a l u e > < / i t e m > < i t e m > < k e y > < s t r i n g > D a y s T o M a n u f a c t u r e < / s t r i n g > < / k e y > < v a l u e > < i n t > 1 5 5 < / i n t > < / v a l u e > < / i t e m > < i t e m > < k e y > < s t r i n g > P r o d u c t L i n e < / s t r i n g > < / k e y > < v a l u e > < i n t > 1 8 1 < / i n t > < / v a l u e > < / i t e m > < i t e m > < k e y > < s t r i n g > D e a l e r P r i c e < / s t r i n g > < / k e y > < v a l u e > < i n t > 1 0 5 < / i n t > < / v a l u e > < / i t e m > < i t e m > < k e y > < s t r i n g > C l a s s < / s t r i n g > < / k e y > < v a l u e > < i n t > 6 4 < / i n t > < / v a l u e > < / i t e m > < i t e m > < k e y > < s t r i n g > S t y l e < / s t r i n g > < / k e y > < v a l u e > < i n t > 6 4 < / i n t > < / v a l u e > < / i t e m > < i t e m > < k e y > < s t r i n g > M o d e l N a m e < / s t r i n g > < / k e y > < v a l u e > < i n t > 1 8 0 < / i n t > < / v a l u e > < / i t e m > < i t e m > < k e y > < s t r i n g > E n g l i s h D e s c r i p t i o n < / s t r i n g > < / k e y > < v a l u e > < i n t > 1 4 7 < / i n t > < / v a l u e > < / i t e m > < i t e m > < k e y > < s t r i n g > S t a r t D a t e < / s t r i n g > < / k e y > < v a l u e > < i n t > 9 1 < / i n t > < / v a l u e > < / i t e m > < i t e m > < k e y > < s t r i n g > E n d D a t e < / s t r i n g > < / k e y > < v a l u e > < i n t > 8 5 < / i n t > < / v a l u e > < / i t e m > < i t e m > < k e y > < s t r i n g > S t a t u s < / s t r i n g > < / k e y > < v a l u e > < i n t > 7 1 < / i n t > < / v a l u e > < / i t e m > < i t e m > < k e y > < s t r i n g > S u b C a t e g o r y < / s t r i n g > < / k e y > < v a l u e > < i n t > 1 1 9 < / i n t > < / v a l u e > < / i t e m > < i t e m > < k e y > < s t r i n g > P r o d u c t N a m e < / s t r i n g > < / k e y > < v a l u e > < i n t > 2 1 6 < / i n t > < / v a l u e > < / i t e m > < i t e m > < k e y > < s t r i n g > L i s t P r i c e B u c k e t < / s t r i n g > < / k e y > < v a l u e > < i n t > 1 6 1 < / i n t > < / v a l u e > < / i t e m > < / C o l u m n W i d t h s > < C o l u m n D i s p l a y I n d e x > < i t e m > < k e y > < s t r i n g > P r o d u c t K e y < / s t r i n g > < / k e y > < v a l u e > < i n t > 0 < / i n t > < / v a l u e > < / i t e m > < i t e m > < k e y > < s t r i n g > W e i g h t U n i t M e a s u r e C o d e < / s t r i n g > < / k e y > < v a l u e > < i n t > 1 2 < / i n t > < / v a l u e > < / i t e m > < i t e m > < k e y > < s t r i n g > S i z e U n i t M e a s u r e C o d e < / s t r i n g > < / k e y > < v a l u e > < i n t > 1 1 < / i n t > < / v a l u e > < / i t e m > < i t e m > < k e y > < s t r i n g > C a t e g o r y < / s t r i n g > < / k e y > < v a l u e > < i n t > 2 4 < / i n t > < / v a l u e > < / i t e m > < i t e m > < k e y > < s t r i n g > S t a n d a r d C o s t < / s t r i n g > < / k e y > < v a l u e > < i n t > 3 < / i n t > < / v a l u e > < / i t e m > < i t e m > < k e y > < s t r i n g > F i n i s h e d G o o d s F l a g < / s t r i n g > < / k e y > < v a l u e > < i n t > 4 < / i n t > < / v a l u e > < / i t e m > < i t e m > < k e y > < s t r i n g > C o l o r < / s t r i n g > < / k e y > < v a l u e > < i n t > 5 < / i n t > < / v a l u e > < / i t e m > < i t e m > < k e y > < s t r i n g > S a f e t y S t o c k L e v e l < / s t r i n g > < / k e y > < v a l u e > < i n t > 7 < / i n t > < / v a l u e > < / i t e m > < i t e m > < k e y > < s t r i n g > R e o r d e r P o i n t < / s t r i n g > < / k e y > < v a l u e > < i n t > 8 < / i n t > < / v a l u e > < / i t e m > < i t e m > < k e y > < s t r i n g > L i s t P r i c e < / s t r i n g > < / k e y > < v a l u e > < i n t > 2 < / i n t > < / v a l u e > < / i t e m > < i t e m > < k e y > < s t r i n g > S i z e < / s t r i n g > < / k e y > < v a l u e > < i n t > 1 0 < / i n t > < / v a l u e > < / i t e m > < i t e m > < k e y > < s t r i n g > S i z e R a n g e < / s t r i n g > < / k e y > < v a l u e > < i n t > 9 < / i n t > < / v a l u e > < / i t e m > < i t e m > < k e y > < s t r i n g > W e i g h t < / s t r i n g > < / k e y > < v a l u e > < i n t > 6 < / i n t > < / v a l u e > < / i t e m > < i t e m > < k e y > < s t r i n g > D a y s T o M a n u f a c t u r e < / s t r i n g > < / k e y > < v a l u e > < i n t > 1 3 < / i n t > < / v a l u e > < / i t e m > < i t e m > < k e y > < s t r i n g > P r o d u c t L i n e < / s t r i n g > < / k e y > < v a l u e > < i n t > 1 4 < / i n t > < / v a l u e > < / i t e m > < i t e m > < k e y > < s t r i n g > D e a l e r P r i c e < / s t r i n g > < / k e y > < v a l u e > < i n t > 1 5 < / i n t > < / v a l u e > < / i t e m > < i t e m > < k e y > < s t r i n g > C l a s s < / s t r i n g > < / k e y > < v a l u e > < i n t > 1 6 < / i n t > < / v a l u e > < / i t e m > < i t e m > < k e y > < s t r i n g > S t y l e < / s t r i n g > < / k e y > < v a l u e > < i n t > 1 7 < / i n t > < / v a l u e > < / i t e m > < i t e m > < k e y > < s t r i n g > M o d e l N a m e < / s t r i n g > < / k e y > < v a l u e > < i n t > 1 8 < / i n t > < / v a l u e > < / i t e m > < i t e m > < k e y > < s t r i n g > E n g l i s h D e s c r i p t i o n < / s t r i n g > < / k e y > < v a l u e > < i n t > 1 9 < / i n t > < / v a l u e > < / i t e m > < i t e m > < k e y > < s t r i n g > S t a r t D a t e < / s t r i n g > < / k e y > < v a l u e > < i n t > 2 0 < / i n t > < / v a l u e > < / i t e m > < i t e m > < k e y > < s t r i n g > E n d D a t e < / s t r i n g > < / k e y > < v a l u e > < i n t > 2 1 < / i n t > < / v a l u e > < / i t e m > < i t e m > < k e y > < s t r i n g > S t a t u s < / s t r i n g > < / k e y > < v a l u e > < i n t > 2 2 < / i n t > < / v a l u e > < / i t e m > < i t e m > < k e y > < s t r i n g > S u b C a t e g o r y < / s t r i n g > < / k e y > < v a l u e > < i n t > 2 3 < / i n t > < / v a l u e > < / i t e m > < i t e m > < k e y > < s t r i n g > P r o d u c t N a m e < / s t r i n g > < / k e y > < v a l u e > < i n t > 1 < / i n t > < / v a l u e > < / i t e m > < i t e m > < k e y > < s t r i n g > L i s t P r i c e B u c k e t < / s t r i n g > < / k e y > < v a l u e > < i n t > 2 5 < / i n t > < / v a l u e > < / i t e m > < / C o l u m n D i s p l a y I n d e x > < C o l u m n F r o z e n   / > < C o l u m n C h e c k e d   / > < C o l u m n F i l t e r > < i t e m > < k e y > < s t r i n g > C o l o r < / s t r i n g > < / k e y > < v a l u e > < F i l t e r E x p r e s s i o n   x s i : n i l = " t r u e "   / > < / v a l u e > < / i t e m > < i t e m > < k e y > < s t r i n g > E n d D a t e < / s t r i n g > < / k e y > < v a l u e > < F i l t e r E x p r e s s i o n   x s i : n i l = " t r u e "   / > < / v a l u e > < / i t e m > < i t e m > < k e y > < s t r i n g > L i s t P r i c e < / s t r i n g > < / k e y > < v a l u e > < F i l t e r E x p r e s s i o n   x s i : n i l = " t r u e "   / > < / v a l u e > < / i t e m > < / C o l u m n F i l t e r > < S e l e c t i o n F i l t e r > < i t e m > < k e y > < s t r i n g > C o l o r < / s t r i n g > < / k e y > < v a l u e > < S e l e c t i o n F i l t e r   x s i : n i l = " t r u e "   / > < / v a l u e > < / i t e m > < i t e m > < k e y > < s t r i n g > E n d D a t e < / s t r i n g > < / k e y > < v a l u e > < S e l e c t i o n F i l t e r   x s i : n i l = " t r u e "   / > < / v a l u e > < / i t e m > < i t e m > < k e y > < s t r i n g > L i s t P r i c e < / s t r i n g > < / k e y > < v a l u e > < S e l e c t i o n F i l t e r > < S e l e c t i o n T y p e > S e l e c t < / S e l e c t i o n T y p e > < I t e m s > < a n y T y p e   x s i : t y p e = " x s d : d o u b l e " > 2 4 . 4 9 < / a n y T y p e > < a n y T y p e   x s i : t y p e = " x s d : d o u b l e " > 1 4 8 . 2 2 < / a n y T y p e > < a n y T y p e   x s i : t y p e = " x s d : d o u b l e " > 3 0 0 . 2 1 5 < / a n y T y p e > < a n y T y p e   x s i : t y p e = " x s d : d o u b l e " > 7 6 9 . 4 9 < / a n y T y p e > < a n y T y p e   x s i : t y p e = " x s d : d o u b l e " > 1 3 6 4 . 5 < / a n y T y p e > < a n y T y p e   x s i : t y p e = " x s d : d o u b l e " > 1 4 3 1 . 5 < / a n y T y p e > < a n y T y p e   x s i : t y p e = " x s d : d o u b l e " > 1 4 5 7 . 9 9 < / a n y T y p e > < / I t e m s > < / S e l e c t i o n F i l t e r > < / v a l u e > < / i t e m > < / S e l e c t i o n F i l t e r > < F i l t e r P a r a m e t e r s > < i t e m > < k e y > < s t r i n g > C o l o r < / s t r i n g > < / k e y > < v a l u e > < C o m m a n d P a r a m e t e r s   / > < / v a l u e > < / i t e m > < i t e m > < k e y > < s t r i n g > E n d D a t e < / s t r i n g > < / k e y > < v a l u e > < C o m m a n d P a r a m e t e r s   / > < / v a l u e > < / i t e m > < i t e m > < k e y > < s t r i n g > L i s t P r i c e < / s t r i n g > < / k e y > < v a l u e > < C o m m a n d P a r a m e t e r s   / > < / v a l u e > < / i t e m > < / F i l t e r P a r a m e t e r s > < S o r t B y C o l u m n > L i s t P r i c e < / S o r t B y C o l u m n > < I s S o r t D e s c e n d i n g > f a l s e < / I s S o r t D e s c e n d i n g > < / T a b l e W i d g e t G r i d S e r i a l i z a t i o n > ] ] > < / C u s t o m C o n t e n t > < / G e m i n i > 
</file>

<file path=customXml/item71.xml>��< ? x m l   v e r s i o n = " 1 . 0 "   e n c o d i n g = " U T F - 1 6 " ? > < G e m i n i   x m l n s = " h t t p : / / g e m i n i / p i v o t c u s t o m i z a t i o n / 9 f 3 e 0 b 1 b - d e 9 3 - 4 d 9 d - 9 7 7 b - 2 c 4 0 5 9 1 5 9 2 1 2 " > < C u s t o m C o n t e n t > < ! [ C D A T A [ < ? x m l   v e r s i o n = " 1 . 0 "   e n c o d i n g = " u t f - 1 6 " ? > < S e t t i n g s > < C a l c u l a t e d F i e l d s > < i t e m > < M e a s u r e N a m e > T o t a l   S a l e s < / M e a s u r e N a m e > < D i s p l a y N a m e > T o t a l   S a l e s < / D i s p l a y N a m e > < V i s i b l e > F a l s e < / V i s i b l e > < / i t e m > < i t e m > < M e a s u r e N a m e > P r o f i t < / M e a s u r e N a m e > < D i s p l a y N a m e > P r o f i t < / D i s p l a y N a m e > < V i s i b l e > F a l s e < / V i s i b l e > < / i t e m > < i t e m > < M e a s u r e N a m e > D a y s   S e l l i n g < / M e a s u r e N a m e > < D i s p l a y N a m e > D a y s   S e l l i n g < / D i s p l a y N a m e > < V i s i b l e > F a l s e < / V i s i b l e > < / i t e m > < i t e m > < M e a s u r e N a m e > T r a n s a c t i o n s < / M e a s u r e N a m e > < D i s p l a y N a m e > T r a n s a c t i o n s < / D i s p l a y N a m e > < V i s i b l e > F a l s e < / V i s i b l e > < / i t e m > < i t e m > < M e a s u r e N a m e > S a l e s   p e r   T r a n s a c t i o n < / M e a s u r e N a m e > < D i s p l a y N a m e > S a l e s   p e r   T r a n s a c t i o n < / D i s p l a y N a m e > < V i s i b l e > F a l s e < / V i s i b l e > < / i t e m > < i t e m > < M e a s u r e N a m e > S a l e s   p e r   D a y < / M e a s u r e N a m e > < D i s p l a y N a m e > S a l e s   p e r   D a y < / D i s p l a y N a m e > < V i s i b l e > F a l s e < / V i s i b l e > < / i t e m > < i t e m > < M e a s u r e N a m e > 2 0 0 2   S a l e s < / M e a s u r e N a m e > < D i s p l a y N a m e > 2 0 0 2   S a l e s < / D i s p l a y N a m e > < V i s i b l e > F a l s e < / V i s i b l e > < / i t e m > < i t e m > < M e a s u r e N a m e > A c t i v e   C u s t o m e r s < / M e a s u r e N a m e > < D i s p l a y N a m e > A c t i v e   C u s t o m e r s < / D i s p l a y N a m e > < V i s i b l e > F a l s e < / V i s i b l e > < / i t e m > < i t e m > < M e a s u r e N a m e > C u s t o m e r   G r o w t h   S i n c e   2 0 0 1 < / M e a s u r e N a m e > < D i s p l a y N a m e > C u s t o m e r   G r o w t h   S i n c e   2 0 0 1 < / D i s p l a y N a m e > < V i s i b l e > F a l s e < / V i s i b l e > < / i t e m > < i t e m > < M e a s u r e N a m e > 2 0 0 1   C u s t o m e r s < / M e a s u r e N a m e > < D i s p l a y N a m e > 2 0 0 1   C u s t o m e r s < / D i s p l a y N a m e > < V i s i b l e > F a l s e < / V i s i b l e > < / i t e m > < i t e m > < M e a s u r e N a m e > N o r m a l   S a l e s < / M e a s u r e N a m e > < D i s p l a y N a m e > N o r m a l   S a l e s < / D i s p l a y N a m e > < V i s i b l e > F a l s e < / V i s i b l e > < / i t e m > < i t e m > < M e a s u r e N a m e > P r o m o   S a l e s < / M e a s u r e N a m e > < D i s p l a y N a m e > P r o m o   S a l e s < / D i s p l a y N a m e > < V i s i b l e > F a l s e < / V i s i b l e > < / i t e m > < i t e m > < M e a s u r e N a m e > R e f u n d s < / M e a s u r e N a m e > < D i s p l a y N a m e > R e f u n d s < / D i s p l a y N a m e > < V i s i b l e > F a l s e < / V i s i b l e > < / i t e m > < i t e m > < M e a s u r e N a m e > N e t   S a l e s < / M e a s u r e N a m e > < D i s p l a y N a m e > N e t   S a l e s < / D i s p l a y N a m e > < V i s i b l e > F a l s e < / V i s i b l e > < / i t e m > < i t e m > < M e a s u r e N a m e > P c t   S a l e s   o n   P r o m o < / M e a s u r e N a m e > < D i s p l a y N a m e > P c t   S a l e s   o n   P r o m o < / D i s p l a y N a m e > < V i s i b l e > F a l s e < / V i s i b l e > < / i t e m > < i t e m > < M e a s u r e N a m e > A l l   M o n t h   N e t   S a l e s < / M e a s u r e N a m e > < D i s p l a y N a m e > A l l   M o n t h   N e t   S a l e s < / D i s p l a y N a m e > < V i s i b l e > F a l s e < / V i s i b l e > < / i t e m > < i t e m > < M e a s u r e N a m e > P c t   o f   A l l   M o n t h   N e t   S a l e s < / M e a s u r e N a m e > < D i s p l a y N a m e > P c t   o f   A l l   M o n t h   N e t   S a l e s < / D i s p l a y N a m e > < V i s i b l e > F a l s e < / V i s i b l e > < / i t e m > < i t e m > < M e a s u r e N a m e > N e t   S a l e s   -   A l l   P r o d u c t s < / M e a s u r e N a m e > < D i s p l a y N a m e > N e t   S a l e s   -   A l l   P r o d u c t s < / D i s p l a y N a m e > < V i s i b l e > F a l s e < / V i s i b l e > < / i t e m > < i t e m > < M e a s u r e N a m e > S e l e c t e d   P r o d u c t s   P c t < / M e a s u r e N a m e > < D i s p l a y N a m e > S e l e c t e d   P r o d u c t s   P c t < / D i s p l a y N a m e > < V i s i b l e > F a l s e < / V i s i b l e > < / i t e m > < i t e m > < M e a s u r e N a m e > N e t   S a l e s   f o r   A l l   S e l e c t e d   M o n t h s < / M e a s u r e N a m e > < D i s p l a y N a m e > N e t   S a l e s   f o r   A l l   S e l e c t e d   M o n t h s < / D i s p l a y N a m e > < V i s i b l e > F a l s e < / V i s i b l e > < / i t e m > < i t e m > < M e a s u r e N a m e > P c t   o f   A l l   S e l e c t e d   M o n t h s   N e t   S a l e s < / M e a s u r e N a m e > < D i s p l a y N a m e > P c t   o f   A l l   S e l e c t e d   M o n t h s   N e t   S a l e s < / D i s p l a y N a m e > < V i s i b l e > F a l s e < / V i s i b l e > < / i t e m > < i t e m > < M e a s u r e N a m e > A l l   v s   R e l a t i o n s h i p   T e s t < / M e a s u r e N a m e > < D i s p l a y N a m e > A l l   v s   R e l a t i o n s h i p   T e s t < / D i s p l a y N a m e > < V i s i b l e > F a l s e < / V i s i b l e > < / i t e m > < i t e m > < M e a s u r e N a m e > S a l e s   t o   P a r e n t s < / M e a s u r e N a m e > < D i s p l a y N a m e > S a l e s   t o   P a r e n t s < / D i s p l a y N a m e > < V i s i b l e > F a l s e < / V i s i b l e > < / i t e m > < i t e m > < M e a s u r e N a m e > E U R U S D < / M e a s u r e N a m e > < D i s p l a y N a m e > E U R U S D < / D i s p l a y N a m e > < V i s i b l e > F a l s e < / V i s i b l e > < / i t e m > < i t e m > < M e a s u r e N a m e > N e t   S a l e s   -   E U R < / M e a s u r e N a m e > < D i s p l a y N a m e > N e t   S a l e s   -   E U R < / D i s p l a y N a m e > < V i s i b l e > F a l s e < / V i s i b l e > < / i t e m > < i t e m > < M e a s u r e N a m e > M i n L i s t T h r e s h o l d < / M e a s u r e N a m e > < D i s p l a y N a m e > M i n L i s t T h r e s h o l d < / D i s p l a y N a m e > < V i s i b l e > F a l s e < / V i s i b l e > < / i t e m > < i t e m > < M e a s u r e N a m e > P r o d u c t   S a l e s   A b o v e   S e l e c t e d   L i s t   P r i c e < / M e a s u r e N a m e > < D i s p l a y N a m e > P r o d u c t   S a l e s   A b o v e   S e l e c t e d   L i s t   P r i c e < / D i s p l a y N a m e > < V i s i b l e > F a l s e < / V i s i b l e > < / i t e m > < i t e m > < M e a s u r e N a m e > P r o d u c t   C o u n t < / M e a s u r e N a m e > < D i s p l a y N a m e > P r o d u c t   C o u n t < / D i s p l a y N a m e > < V i s i b l e > F a l s e < / V i s i b l e > < / i t e m > < i t e m > < M e a s u r e N a m e > P r o d u c t s   A b o v e   S e l e c t e d   L i s t   P r i c e < / M e a s u r e N a m e > < D i s p l a y N a m e > P r o d u c t s   A b o v e   S e l e c t e d   L i s t   P r i c e < / D i s p l a y N a m e > < V i s i b l e > F a l s e < / V i s i b l e > < / i t e m > < i t e m > < M e a s u r e N a m e > P r i c e T i e r M i n < / M e a s u r e N a m e > < D i s p l a y N a m e > P r i c e T i e r M i n < / D i s p l a y N a m e > < V i s i b l e > F a l s e < / V i s i b l e > < / i t e m > < i t e m > < M e a s u r e N a m e > P r i c e T i e r M a x < / M e a s u r e N a m e > < D i s p l a y N a m e > P r i c e T i e r M a x < / D i s p l a y N a m e > < V i s i b l e > F a l s e < / V i s i b l e > < / i t e m > < i t e m > < M e a s u r e N a m e > P r o d u c t   C o u n t   M i n M a x T i e r < / M e a s u r e N a m e > < D i s p l a y N a m e > P r o d u c t   C o u n t   M i n M a x T i e r < / D i s p l a y N a m e > < V i s i b l e > F a l s e < / V i s i b l e > < / i t e m > < i t e m > < M e a s u r e N a m e > T o t a l   S a l e s   M i n M a x T i e r < / M e a s u r e N a m e > < D i s p l a y N a m e > T o t a l   S a l e s   M i n M a x T i e r < / D i s p l a y N a m e > < V i s i b l e > F a l s e < / V i s i b l e > < / i t e m > < i t e m > < M e a s u r e N a m e > T o t a l   S a l e s   Y T D < / M e a s u r e N a m e > < D i s p l a y N a m e > T o t a l   S a l e s   Y T D < / D i s p l a y N a m e > < V i s i b l e > F a l s e < / V i s i b l e > < / i t e m > < i t e m > < M e a s u r e N a m e > T o t a l   S a l e s   F i s c a l   Y T D < / M e a s u r e N a m e > < D i s p l a y N a m e > T o t a l   S a l e s   F i s c a l   Y T D < / D i s p l a y N a m e > < V i s i b l e > F a l s e < / V i s i b l e > < / i t e m > < i t e m > < M e a s u r e N a m e > F I R S T D A T E   E x a m p l e < / M e a s u r e N a m e > < D i s p l a y N a m e > F I R S T D A T E   E x a m p l e < / D i s p l a y N a m e > < V i s i b l e > F a l s e < / V i s i b l e > < / i t e m > < i t e m > < M e a s u r e N a m e > L A S T D A T E   E x a m p l e < / M e a s u r e N a m e > < D i s p l a y N a m e > L A S T D A T E   E x a m p l e < / D i s p l a y N a m e > < V i s i b l e > F a l s e < / V i s i b l e > < / i t e m > < i t e m > < M e a s u r e N a m e > T o t a l   S a l e s   S A M E P E R I O D L A S T Y E A R < / M e a s u r e N a m e > < D i s p l a y N a m e > T o t a l   S a l e s   S A M E P E R I O D L A S T Y E A R < / D i s p l a y N a m e > < V i s i b l e > F a l s e < / V i s i b l e > < / i t e m > < i t e m > < M e a s u r e N a m e > T o t a l   S a l e s   D A T E A D D   1   Y e a r   B a c k < / M e a s u r e N a m e > < D i s p l a y N a m e > T o t a l   S a l e s   D A T E A D D   1   Y e a r   B a c k < / D i s p l a y N a m e > < V i s i b l e > F a l s e < / V i s i b l e > < / i t e m > < i t e m > < M e a s u r e N a m e > T o t a l   S a l e s   D A T E A D D   b a c k   1   M o n t h < / M e a s u r e N a m e > < D i s p l a y N a m e > T o t a l   S a l e s   D A T E A D D   b a c k   1   M o n t h < / D i s p l a y N a m e > < V i s i b l e > F a l s e < / V i s i b l e > < / i t e m > < i t e m > < M e a s u r e N a m e > N u m b e r   o f   D a y s < / M e a s u r e N a m e > < D i s p l a y N a m e > N u m b e r   o f   D a y s < / D i s p l a y N a m e > < V i s i b l e > F a l s e < / V i s i b l e > < / i t e m > < i t e m > < M e a s u r e N a m e > T o t a l   S a l e s   P A R A L L E L P E R I O D   B a c k   1   Y e a r < / M e a s u r e N a m e > < D i s p l a y N a m e > T o t a l   S a l e s   P A R A L L E L P E R I O D   B a c k   1   Y e a r < / D i s p l a y N a m e > < V i s i b l e > F a l s e < / V i s i b l e > < / i t e m > < i t e m > < M e a s u r e N a m e > E N D O F M O N T H   M e a s u r e < / M e a s u r e N a m e > < D i s p l a y N a m e > E N D O F M O N T H   M e a s u r e < / D i s p l a y N a m e > < V i s i b l e > F a l s e < / V i s i b l e > < / i t e m > < i t e m > < M e a s u r e N a m e > T o t a l   S a l e s   N E X T M O N T H < / M e a s u r e N a m e > < D i s p l a y N a m e > T o t a l   S a l e s   N E X T M O N T H < / D i s p l a y N a m e > < V i s i b l e > F a l s e < / V i s i b l e > < / i t e m > < i t e m > < M e a s u r e N a m e > P c t   S a l e s   G r o w t h   Y O Y < / M e a s u r e N a m e > < D i s p l a y N a m e > P c t   S a l e s   G r o w t h   Y O Y < / D i s p l a y N a m e > < V i s i b l e > F a l s e < / V i s i b l e > < / i t e m > < i t e m > < M e a s u r e N a m e > T o t a l   S a l e s   C L O S I N G B A L A N C E M O N T H < / M e a s u r e N a m e > < D i s p l a y N a m e > T o t a l   S a l e s   C L O S I N G B A L A N C E M O N T H < / D i s p l a y N a m e > < V i s i b l e > F a l s e < / V i s i b l e > < / i t e m > < i t e m > < M e a s u r e N a m e > T o t a l   S a l e s   F i r s t   H a l f   2 0 0 3 < / M e a s u r e N a m e > < D i s p l a y N a m e > T o t a l   S a l e s   F i r s t   H a l f   2 0 0 3 < / D i s p l a y N a m e > < V i s i b l e > F a l s e < / V i s i b l e > < / i t e m > < i t e m > < M e a s u r e N a m e > T o t a l   S a l e s   L i f e   t o   D a t e < / M e a s u r e N a m e > < D i s p l a y N a m e > T o t a l   S a l e s   L i f e   t o   D a t e < / D i s p l a y N a m e > < V i s i b l e > F a l s e < / V i s i b l e > < / i t e m > < i t e m > < M e a s u r e N a m e > S u b c a t   p c t   o f   C a t   S a l e s < / M e a s u r e N a m e > < D i s p l a y N a m e > S u b c a t   p c t   o f   C a t   S a l e s < / D i s p l a y N a m e > < V i s i b l e > F a l s e < / V i s i b l e > < / i t e m > < i t e m > < M e a s u r e N a m e > S a l e s   t o   M a r r i e d   C o u p l e s < / M e a s u r e N a m e > < D i s p l a y N a m e > S a l e s   t o   M a r r i e d   C o u p l e s < / D i s p l a y N a m e > < V i s i b l e > F a l s e < / V i s i b l e > < / i t e m > < i t e m > < M e a s u r e N a m e > S a l e s   t o   P a r e n t s   A d j   f o r   C a n a d a < / M e a s u r e N a m e > < D i s p l a y N a m e > S a l e s   t o   P a r e n t s   A d j   f o r   C a n a d a < / D i s p l a y N a m e > < V i s i b l e > F a l s e < / V i s i b l e > < / i t e m > < i t e m > < M e a s u r e N a m e > D i f f e r e n t   N u m b e r   p e r   C o u n t r y < / M e a s u r e N a m e > < D i s p l a y N a m e > D i f f e r e n t   N u m b e r   p e r   C o u n t r y < / D i s p l a y N a m e > < V i s i b l e > F a l s e < / V i s i b l e > < / i t e m > < i t e m > < M e a s u r e N a m e > P c t   S a l e s   G r o w t h   Y O Y   u s i n g   D I V I D E < / M e a s u r e N a m e > < D i s p l a y N a m e > P c t   S a l e s   G r o w t h   Y O Y   u s i n g   D I V I D E < / D i s p l a y N a m e > < V i s i b l e > F a l s e < / V i s i b l e > < / i t e m > < i t e m > < M e a s u r e N a m e > C o l o r   V a l u e s < / M e a s u r e N a m e > < D i s p l a y N a m e > C o l o r   V a l u e s < / D i s p l a y N a m e > < V i s i b l e > F a l s e < / V i s i b l e > < / i t e m > < i t e m > < M e a s u r e N a m e > P r o f i t   P c t < / M e a s u r e N a m e > < D i s p l a y N a m e > P r o f i t   P c t < / D i s p l a y N a m e > < V i s i b l e > F a l s e < / V i s i b l e > < S u b c o l u m n s > < i t e m > < R o l e > V a l u e < / R o l e > < D i s p l a y N a m e > =0G5=85  P r o f i t   P c t < / D i s p l a y N a m e > < V i s i b l e > F a l s e < / V i s i b l e > < / i t e m > < i t e m > < R o l e > S t a t u s < / R o l e > < D i s p l a y N a m e > !>AB>O=85  P r o f i t   P c t < / D i s p l a y N a m e > < V i s i b l e > F a l s e < / V i s i b l e > < / i t e m > < i t e m > < R o l e > G o a l < / R o l e > < D i s p l a y N a m e > P r o f i t   P c t   &5;L< / D i s p l a y N a m e > < V i s i b l e > F a l s e < / V i s i b l e > < / i t e m > < / S u b c o l u m n s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72.xml>��< ? x m l   v e r s i o n = " 1 . 0 "   e n c o d i n g = " U T F - 1 6 " ? > < G e m i n i   x m l n s = " h t t p : / / g e m i n i / p i v o t c u s t o m i z a t i o n / h t t p : / / g e m i n i / w o r k b o o k c u s t o m i z a t i o n / R e l a t i o n s h i p A u t o D e t e c t i o n E n a b l e d " > < C u s t o m C o n t e n t > < ! [ C D A T A [ F a l s e ] ] > < / C u s t o m C o n t e n t > < / G e m i n i > 
</file>

<file path=customXml/item73.xml>��< ? x m l   v e r s i o n = " 1 . 0 "   e n c o d i n g = " U T F - 1 6 " ? > < G e m i n i   x m l n s = " h t t p : / / g e m i n i / p i v o t c u s t o m i z a t i o n / a 1 d 8 1 5 b 1 - d 2 0 b - 4 2 e e - 9 5 3 8 - 5 f 2 e a 7 1 1 f 0 1 5 " > < C u s t o m C o n t e n t > < ! [ C D A T A [ < ? x m l   v e r s i o n = " 1 . 0 "   e n c o d i n g = " u t f - 1 6 " ? > < S e t t i n g s > < C a l c u l a t e d F i e l d s > < i t e m > < M e a s u r e N a m e > T o t a l   S a l e s < / M e a s u r e N a m e > < D i s p l a y N a m e > T o t a l   S a l e s < / D i s p l a y N a m e > < V i s i b l e > F a l s e < / V i s i b l e > < / i t e m > < i t e m > < M e a s u r e N a m e > P r o f i t < / M e a s u r e N a m e > < D i s p l a y N a m e > P r o f i t < / D i s p l a y N a m e > < V i s i b l e > F a l s e < / V i s i b l e > < / i t e m > < i t e m > < M e a s u r e N a m e > P r o f i t   P c t < / M e a s u r e N a m e > < D i s p l a y N a m e > P r o f i t   P c t < / D i s p l a y N a m e > < V i s i b l e > F a l s e < / V i s i b l e > < / i t e m > < i t e m > < M e a s u r e N a m e > D a y s   S e l l i n g < / M e a s u r e N a m e > < D i s p l a y N a m e > D a y s   S e l l i n g < / D i s p l a y N a m e > < V i s i b l e > F a l s e < / V i s i b l e > < / i t e m > < i t e m > < M e a s u r e N a m e > T r a n s a c t i o n s < / M e a s u r e N a m e > < D i s p l a y N a m e > T r a n s a c t i o n s < / D i s p l a y N a m e > < V i s i b l e > F a l s e < / V i s i b l e > < / i t e m > < i t e m > < M e a s u r e N a m e > S a l e s   p e r   T r a n s a c t i o n < / M e a s u r e N a m e > < D i s p l a y N a m e > S a l e s   p e r   T r a n s a c t i o n < / D i s p l a y N a m e > < V i s i b l e > F a l s e < / V i s i b l e > < / i t e m > < i t e m > < M e a s u r e N a m e > S a l e s   p e r   D a y < / M e a s u r e N a m e > < D i s p l a y N a m e > S a l e s   p e r   D a y < / D i s p l a y N a m e > < V i s i b l e > F a l s e < / V i s i b l e > < / i t e m > < i t e m > < M e a s u r e N a m e > 2 0 0 2   S a l e s < / M e a s u r e N a m e > < D i s p l a y N a m e > 2 0 0 2   S a l e s < / D i s p l a y N a m e > < V i s i b l e > F a l s e < / V i s i b l e > < / i t e m > < i t e m > < M e a s u r e N a m e > A c t i v e   C u s t o m e r s < / M e a s u r e N a m e > < D i s p l a y N a m e > A c t i v e   C u s t o m e r s < / D i s p l a y N a m e > < V i s i b l e > F a l s e < / V i s i b l e > < / i t e m > < i t e m > < M e a s u r e N a m e > C u s t o m e r   G r o w t h   S i n c e   2 0 0 1 < / M e a s u r e N a m e > < D i s p l a y N a m e > C u s t o m e r   G r o w t h   S i n c e   2 0 0 1 < / D i s p l a y N a m e > < V i s i b l e > F a l s e < / V i s i b l e > < / i t e m > < i t e m > < M e a s u r e N a m e > 2 0 0 1   C u s t o m e r s < / M e a s u r e N a m e > < D i s p l a y N a m e > 2 0 0 1   C u s t o m e r s < / D i s p l a y N a m e > < V i s i b l e > F a l s e < / V i s i b l e > < / i t e m > < i t e m > < M e a s u r e N a m e > N o r m a l   S a l e s < / M e a s u r e N a m e > < D i s p l a y N a m e > N o r m a l   S a l e s < / D i s p l a y N a m e > < V i s i b l e > F a l s e < / V i s i b l e > < / i t e m > < i t e m > < M e a s u r e N a m e > P r o m o   S a l e s < / M e a s u r e N a m e > < D i s p l a y N a m e > P r o m o   S a l e s < / D i s p l a y N a m e > < V i s i b l e > F a l s e < / V i s i b l e > < / i t e m > < i t e m > < M e a s u r e N a m e > R e f u n d s < / M e a s u r e N a m e > < D i s p l a y N a m e > R e f u n d s < / D i s p l a y N a m e > < V i s i b l e > F a l s e < / V i s i b l e > < / i t e m > < i t e m > < M e a s u r e N a m e > N e t   S a l e s < / M e a s u r e N a m e > < D i s p l a y N a m e > N e t   S a l e s < / D i s p l a y N a m e > < V i s i b l e > F a l s e < / V i s i b l e > < / i t e m > < i t e m > < M e a s u r e N a m e > P c t   S a l e s   o n   P r o m o < / M e a s u r e N a m e > < D i s p l a y N a m e > P c t   S a l e s   o n   P r o m o < / D i s p l a y N a m e > < V i s i b l e > F a l s e < / V i s i b l e > < / i t e m > < i t e m > < M e a s u r e N a m e > A l l   M o n t h   N e t   S a l e s < / M e a s u r e N a m e > < D i s p l a y N a m e > A l l   M o n t h   N e t   S a l e s < / D i s p l a y N a m e > < V i s i b l e > F a l s e < / V i s i b l e > < / i t e m > < i t e m > < M e a s u r e N a m e > P c t   o f   A l l   M o n t h   N e t   S a l e s < / M e a s u r e N a m e > < D i s p l a y N a m e > P c t   o f   A l l   M o n t h   N e t   S a l e s < / D i s p l a y N a m e > < V i s i b l e > F a l s e < / V i s i b l e > < / i t e m > < i t e m > < M e a s u r e N a m e > N e t   S a l e s   -   A l l   P r o d u c t s < / M e a s u r e N a m e > < D i s p l a y N a m e > N e t   S a l e s   -   A l l   P r o d u c t s < / D i s p l a y N a m e > < V i s i b l e > F a l s e < / V i s i b l e > < / i t e m > < i t e m > < M e a s u r e N a m e > S e l e c t e d   P r o d u c t s   P c t < / M e a s u r e N a m e > < D i s p l a y N a m e > S e l e c t e d   P r o d u c t s   P c t < / D i s p l a y N a m e > < V i s i b l e > F a l s e < / V i s i b l e > < / i t e m > < i t e m > < M e a s u r e N a m e > N e t   S a l e s   f o r   A l l   S e l e c t e d   M o n t h s < / M e a s u r e N a m e > < D i s p l a y N a m e > N e t   S a l e s   f o r   A l l   S e l e c t e d   M o n t h s < / D i s p l a y N a m e > < V i s i b l e > F a l s e < / V i s i b l e > < / i t e m > < i t e m > < M e a s u r e N a m e > P c t   o f   A l l   S e l e c t e d   M o n t h s   N e t   S a l e s < / M e a s u r e N a m e > < D i s p l a y N a m e > P c t   o f   A l l   S e l e c t e d   M o n t h s   N e t   S a l e s < / D i s p l a y N a m e > < V i s i b l e > F a l s e < / V i s i b l e > < / i t e m > < i t e m > < M e a s u r e N a m e > A l l   v s   R e l a t i o n s h i p   T e s t < / M e a s u r e N a m e > < D i s p l a y N a m e > A l l   v s   R e l a t i o n s h i p   T e s t < / D i s p l a y N a m e > < V i s i b l e > F a l s e < / V i s i b l e > < / i t e m > < i t e m > < M e a s u r e N a m e > S a l e s   t o   P a r e n t s < / M e a s u r e N a m e > < D i s p l a y N a m e > S a l e s   t o   P a r e n t s < / D i s p l a y N a m e > < V i s i b l e > F a l s e < / V i s i b l e > < / i t e m > < i t e m > < M e a s u r e N a m e > E U R U S D < / M e a s u r e N a m e > < D i s p l a y N a m e > E U R U S D < / D i s p l a y N a m e > < V i s i b l e > F a l s e < / V i s i b l e > < / i t e m > < i t e m > < M e a s u r e N a m e > N e t   S a l e s   -   E U R < / M e a s u r e N a m e > < D i s p l a y N a m e > N e t   S a l e s   -   E U R < / D i s p l a y N a m e > < V i s i b l e > F a l s e < / V i s i b l e > < / i t e m > < i t e m > < M e a s u r e N a m e > M i n L i s t T h r e s h o l d < / M e a s u r e N a m e > < D i s p l a y N a m e > M i n L i s t T h r e s h o l d < / D i s p l a y N a m e > < V i s i b l e > F a l s e < / V i s i b l e > < / i t e m > < i t e m > < M e a s u r e N a m e > P r o d u c t   S a l e s   A b o v e   S e l e c t e d   L i s t   P r i c e < / M e a s u r e N a m e > < D i s p l a y N a m e > P r o d u c t   S a l e s   A b o v e   S e l e c t e d   L i s t   P r i c e < / D i s p l a y N a m e > < V i s i b l e > F a l s e < / V i s i b l e > < / i t e m > < i t e m > < M e a s u r e N a m e > P r o d u c t   C o u n t < / M e a s u r e N a m e > < D i s p l a y N a m e > P r o d u c t   C o u n t < / D i s p l a y N a m e > < V i s i b l e > F a l s e < / V i s i b l e > < / i t e m > < i t e m > < M e a s u r e N a m e > P r o d u c t s   A b o v e   S e l e c t e d   L i s t   P r i c e < / M e a s u r e N a m e > < D i s p l a y N a m e > P r o d u c t s   A b o v e   S e l e c t e d   L i s t   P r i c e < / D i s p l a y N a m e > < V i s i b l e > F a l s e < / V i s i b l e > < / i t e m > < i t e m > < M e a s u r e N a m e > P r i c e T i e r M i n < / M e a s u r e N a m e > < D i s p l a y N a m e > P r i c e T i e r M i n < / D i s p l a y N a m e > < V i s i b l e > F a l s e < / V i s i b l e > < / i t e m > < i t e m > < M e a s u r e N a m e > P r i c e T i e r M a x < / M e a s u r e N a m e > < D i s p l a y N a m e > P r i c e T i e r M a x < / D i s p l a y N a m e > < V i s i b l e > F a l s e < / V i s i b l e > < / i t e m > < i t e m > < M e a s u r e N a m e > P r o d u c t   C o u n t   M i n M a x T i e r < / M e a s u r e N a m e > < D i s p l a y N a m e > P r o d u c t   C o u n t   M i n M a x T i e r < / D i s p l a y N a m e > < V i s i b l e > F a l s e < / V i s i b l e > < / i t e m > < i t e m > < M e a s u r e N a m e > T o t a l   S a l e s   M i n M a x T i e r < / M e a s u r e N a m e > < D i s p l a y N a m e > T o t a l   S a l e s   M i n M a x T i e r < / D i s p l a y N a m e > < V i s i b l e > F a l s e < / V i s i b l e > < / i t e m > < i t e m > < M e a s u r e N a m e > T o t a l   S a l e s   Y T D < / M e a s u r e N a m e > < D i s p l a y N a m e > T o t a l   S a l e s   Y T D < / D i s p l a y N a m e > < V i s i b l e > F a l s e < / V i s i b l e > < / i t e m > < i t e m > < M e a s u r e N a m e > T o t a l   S a l e s   F i s c a l   Y T D < / M e a s u r e N a m e > < D i s p l a y N a m e > T o t a l   S a l e s   F i s c a l   Y T D < / D i s p l a y N a m e > < V i s i b l e > F a l s e < / V i s i b l e > < / i t e m > < i t e m > < M e a s u r e N a m e > F I R S T D A T E   E x a m p l e < / M e a s u r e N a m e > < D i s p l a y N a m e > F I R S T D A T E   E x a m p l e < / D i s p l a y N a m e > < V i s i b l e > F a l s e < / V i s i b l e > < / i t e m > < i t e m > < M e a s u r e N a m e > L A S T D A T E   E x a m p l e < / M e a s u r e N a m e > < D i s p l a y N a m e > L A S T D A T E   E x a m p l e < / D i s p l a y N a m e > < V i s i b l e > F a l s e < / V i s i b l e > < / i t e m > < i t e m > < M e a s u r e N a m e > T o t a l   S a l e s   S A M E P E R I O D L A S T Y E A R < / M e a s u r e N a m e > < D i s p l a y N a m e > T o t a l   S a l e s   S A M E P E R I O D L A S T Y E A R < / D i s p l a y N a m e > < V i s i b l e > F a l s e < / V i s i b l e > < / i t e m > < i t e m > < M e a s u r e N a m e > T o t a l   S a l e s   D A T E A D D   1   Y e a r   B a c k < / M e a s u r e N a m e > < D i s p l a y N a m e > T o t a l   S a l e s   D A T E A D D   1   Y e a r   B a c k < / D i s p l a y N a m e > < V i s i b l e > F a l s e < / V i s i b l e > < / i t e m > < i t e m > < M e a s u r e N a m e > T o t a l   S a l e s   D A T E A D D   b a c k   1   M o n t h < / M e a s u r e N a m e > < D i s p l a y N a m e > T o t a l   S a l e s   D A T E A D D   b a c k   1   M o n t h < / D i s p l a y N a m e > < V i s i b l e > F a l s e < / V i s i b l e > < / i t e m > < i t e m > < M e a s u r e N a m e > N u m b e r   o f   D a y s < / M e a s u r e N a m e > < D i s p l a y N a m e > N u m b e r   o f   D a y s < / D i s p l a y N a m e > < V i s i b l e > F a l s e < / V i s i b l e > < / i t e m > < i t e m > < M e a s u r e N a m e > T o t a l   S a l e s   P A R A L L E L P E R I O D   B a c k   1   Y e a r < / M e a s u r e N a m e > < D i s p l a y N a m e > T o t a l   S a l e s   P A R A L L E L P E R I O D   B a c k   1   Y e a r < / D i s p l a y N a m e > < V i s i b l e > F a l s e < / V i s i b l e > < / i t e m > < i t e m > < M e a s u r e N a m e > E N D O F M O N T H   M e a s u r e < / M e a s u r e N a m e > < D i s p l a y N a m e > E N D O F M O N T H   M e a s u r e < / D i s p l a y N a m e > < V i s i b l e > F a l s e < / V i s i b l e > < / i t e m > < i t e m > < M e a s u r e N a m e > T o t a l   S a l e s   N E X T M O N T H < / M e a s u r e N a m e > < D i s p l a y N a m e > T o t a l   S a l e s   N E X T M O N T H < / D i s p l a y N a m e > < V i s i b l e > F a l s e < / V i s i b l e > < / i t e m > < i t e m > < M e a s u r e N a m e > P c t   S a l e s   G r o w t h   Y O Y < / M e a s u r e N a m e > < D i s p l a y N a m e > P c t   S a l e s   G r o w t h   Y O Y < / D i s p l a y N a m e > < V i s i b l e > F a l s e < / V i s i b l e > < / i t e m > < i t e m > < M e a s u r e N a m e > T o t a l   S a l e s   C L O S I N G B A L A N C E M O N T H < / M e a s u r e N a m e > < D i s p l a y N a m e > T o t a l   S a l e s   C L O S I N G B A L A N C E M O N T H < / D i s p l a y N a m e > < V i s i b l e > F a l s e < / V i s i b l e > < / i t e m > < i t e m > < M e a s u r e N a m e > T o t a l   S a l e s   F i r s t   H a l f   2 0 0 3 < / M e a s u r e N a m e > < D i s p l a y N a m e > T o t a l   S a l e s   F i r s t   H a l f   2 0 0 3 < / D i s p l a y N a m e > < V i s i b l e > F a l s e < / V i s i b l e > < / i t e m > < i t e m > < M e a s u r e N a m e > T o t a l   S a l e s   L i f e   t o   D a t e < / M e a s u r e N a m e > < D i s p l a y N a m e > T o t a l   S a l e s   L i f e   t o   D a t e < / D i s p l a y N a m e > < V i s i b l e > F a l s e < / V i s i b l e > < / i t e m > < i t e m > < M e a s u r e N a m e > S u b c a t   p c t   o f   C a t   S a l e s < / M e a s u r e N a m e > < D i s p l a y N a m e > S u b c a t   p c t   o f   C a t   S a l e s < / D i s p l a y N a m e > < V i s i b l e > F a l s e < / V i s i b l e > < / i t e m > < i t e m > < M e a s u r e N a m e > S a l e s   t o   M a r r i e d   C o u p l e s < / M e a s u r e N a m e > < D i s p l a y N a m e > S a l e s   t o   M a r r i e d   C o u p l e s < / D i s p l a y N a m e > < V i s i b l e > F a l s e < / V i s i b l e > < / i t e m > < i t e m > < M e a s u r e N a m e > S a l e s   t o   P a r e n t s   A d j   f o r   C a n a d a < / M e a s u r e N a m e > < D i s p l a y N a m e > S a l e s   t o   P a r e n t s   A d j   f o r   C a n a d a < / D i s p l a y N a m e > < V i s i b l e > F a l s e < / V i s i b l e > < / i t e m > < i t e m > < M e a s u r e N a m e > D i f f e r e n t   N u m b e r   p e r   C o u n t r y < / M e a s u r e N a m e > < D i s p l a y N a m e > D i f f e r e n t   N u m b e r   p e r   C o u n t r y < / D i s p l a y N a m e > < V i s i b l e > F a l s e < / V i s i b l e > < / i t e m > < i t e m > < M e a s u r e N a m e > P c t   S a l e s   G r o w t h   Y O Y   u s i n g   D I V I D E < / M e a s u r e N a m e > < D i s p l a y N a m e > P c t   S a l e s   G r o w t h   Y O Y   u s i n g   D I V I D E < / D i s p l a y N a m e > < V i s i b l e > F a l s e < / V i s i b l e > < / i t e m > < i t e m > < M e a s u r e N a m e > C o l o r   V a l u e s < / M e a s u r e N a m e > < D i s p l a y N a m e > C o l o r   V a l u e s 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74.xml>��< ? x m l   v e r s i o n = " 1 . 0 "   e n c o d i n g = " U T F - 1 6 " ? > < G e m i n i   x m l n s = " h t t p : / / g e m i n i / p i v o t c u s t o m i z a t i o n / T a b l e X M L _ D i m D a t e _ f b 1 2 9 a e e - 0 2 c c - 4 c 0 d - a 4 a f - 1 b 9 e 9 a 6 c d 9 c e " > < C u s t o m C o n t e n t > < ! [ C D A T A [ < T a b l e W i d g e t G r i d S e r i a l i z a t i o n   x m l n s : x s i = " h t t p : / / w w w . w 3 . o r g / 2 0 0 1 / X M L S c h e m a - i n s t a n c e "   x m l n s : x s d = " h t t p : / / w w w . w 3 . o r g / 2 0 0 1 / X M L S c h e m a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 D a y N u m b e r O f W e e k < / s t r i n g > < / k e y > < v a l u e > < i n t > 1 6 5 < / i n t > < / v a l u e > < / i t e m > < i t e m > < k e y > < s t r i n g > D a y N u m b e r O f M o n t h < / s t r i n g > < / k e y > < v a l u e > < i n t > 1 7 1 < / i n t > < / v a l u e > < / i t e m > < i t e m > < k e y > < s t r i n g > D a y N u m b e r O f Y e a r < / s t r i n g > < / k e y > < v a l u e > < i n t > 1 5 6 < / i n t > < / v a l u e > < / i t e m > < i t e m > < k e y > < s t r i n g > W e e k N u m b e r O f Y e a r < / s t r i n g > < / k e y > < v a l u e > < i n t > 1 6 8 < / i n t > < / v a l u e > < / i t e m > < i t e m > < k e y > < s t r i n g > D a y N a m e O f W e e k < / s t r i n g > < / k e y > < v a l u e > < i n t > 1 9 5 < / i n t > < / v a l u e > < / i t e m > < i t e m > < k e y > < s t r i n g > M o n t h N u m b e r O f Y e a r < / s t r i n g > < / k e y > < v a l u e > < i n t > 1 7 4 < / i n t > < / v a l u e > < / i t e m > < i t e m > < k e y > < s t r i n g > C a l e n d a r Q u a r t e r < / s t r i n g > < / k e y > < v a l u e > < i n t > 1 4 4 < / i n t > < / v a l u e > < / i t e m > < i t e m > < k e y > < s t r i n g > C a l e n d a r Y e a r < / s t r i n g > < / k e y > < v a l u e > < i n t > 1 2 2 < / i n t > < / v a l u e > < / i t e m > < i t e m > < k e y > < s t r i n g > C a l e n d a r S e m e s t e r < / s t r i n g > < / k e y > < v a l u e > < i n t > 1 5 5 < / i n t > < / v a l u e > < / i t e m > < i t e m > < k e y > < s t r i n g > F i s c a l Q u a r t e r < / s t r i n g > < / k e y > < v a l u e > < i n t > 1 2 3 < / i n t > < / v a l u e > < / i t e m > < i t e m > < k e y > < s t r i n g > F i s c a l Y e a r < / s t r i n g > < / k e y > < v a l u e > < i n t > 1 0 1 < / i n t > < / v a l u e > < / i t e m > < i t e m > < k e y > < s t r i n g > F i s c a l S e m e s t e r < / s t r i n g > < / k e y > < v a l u e > < i n t > 1 3 4 < / i n t > < / v a l u e > < / i t e m > < i t e m > < k e y > < s t r i n g > D a t e < / s t r i n g > < / k e y > < v a l u e > < i n t > 9 9 < / i n t > < / v a l u e > < / i t e m > < i t e m > < k e y > < s t r i n g > M o n t h N a m e < / s t r i n g > < / k e y > < v a l u e > < i n t > 1 6 3 < / i n t > < / v a l u e > < / i t e m > < / C o l u m n W i d t h s > < C o l u m n D i s p l a y I n d e x > < i t e m > < k e y > < s t r i n g > D a y N u m b e r O f W e e k < / s t r i n g > < / k e y > < v a l u e > < i n t > 5 < / i n t > < / v a l u e > < / i t e m > < i t e m > < k e y > < s t r i n g > D a y N u m b e r O f M o n t h < / s t r i n g > < / k e y > < v a l u e > < i n t > 4 < / i n t > < / v a l u e > < / i t e m > < i t e m > < k e y > < s t r i n g > D a y N u m b e r O f Y e a r < / s t r i n g > < / k e y > < v a l u e > < i n t > 6 < / i n t > < / v a l u e > < / i t e m > < i t e m > < k e y > < s t r i n g > W e e k N u m b e r O f Y e a r < / s t r i n g > < / k e y > < v a l u e > < i n t > 2 < / i n t > < / v a l u e > < / i t e m > < i t e m > < k e y > < s t r i n g > D a y N a m e O f W e e k < / s t r i n g > < / k e y > < v a l u e > < i n t > 1 < / i n t > < / v a l u e > < / i t e m > < i t e m > < k e y > < s t r i n g > M o n t h N u m b e r O f Y e a r < / s t r i n g > < / k e y > < v a l u e > < i n t > 8 < / i n t > < / v a l u e > < / i t e m > < i t e m > < k e y > < s t r i n g > C a l e n d a r Q u a r t e r < / s t r i n g > < / k e y > < v a l u e > < i n t > 9 < / i n t > < / v a l u e > < / i t e m > < i t e m > < k e y > < s t r i n g > C a l e n d a r Y e a r < / s t r i n g > < / k e y > < v a l u e > < i n t > 3 < / i n t > < / v a l u e > < / i t e m > < i t e m > < k e y > < s t r i n g > C a l e n d a r S e m e s t e r < / s t r i n g > < / k e y > < v a l u e > < i n t > 1 0 < / i n t > < / v a l u e > < / i t e m > < i t e m > < k e y > < s t r i n g > F i s c a l Q u a r t e r < / s t r i n g > < / k e y > < v a l u e > < i n t > 1 1 < / i n t > < / v a l u e > < / i t e m > < i t e m > < k e y > < s t r i n g > F i s c a l Y e a r < / s t r i n g > < / k e y > < v a l u e > < i n t > 1 2 < / i n t > < / v a l u e > < / i t e m > < i t e m > < k e y > < s t r i n g > F i s c a l S e m e s t e r < / s t r i n g > < / k e y > < v a l u e > < i n t > 1 3 < / i n t > < / v a l u e > < / i t e m > < i t e m > < k e y > < s t r i n g > D a t e < / s t r i n g > < / k e y > < v a l u e > < i n t > 0 < / i n t > < / v a l u e > < / i t e m > < i t e m > < k e y > < s t r i n g > M o n t h N a m e < / s t r i n g > < / k e y > < v a l u e > < i n t > 7 < / i n t > < / v a l u e > < / i t e m > < / C o l u m n D i s p l a y I n d e x > < C o l u m n F r o z e n   / > < C o l u m n C h e c k e d   / > < C o l u m n F i l t e r > < i t e m > < k e y > < s t r i n g > W e e k N u m b e r O f Y e a r < / s t r i n g > < / k e y > < v a l u e > < F i l t e r E x p r e s s i o n   x s i : n i l = " t r u e "   / > < / v a l u e > < / i t e m > < i t e m > < k e y > < s t r i n g > C a l e n d a r Y e a r < / s t r i n g > < / k e y > < v a l u e > < F i l t e r E x p r e s s i o n   x s i : n i l = " t r u e "   / > < / v a l u e > < / i t e m > < / C o l u m n F i l t e r > < S e l e c t i o n F i l t e r > < i t e m > < k e y > < s t r i n g > W e e k N u m b e r O f Y e a r < / s t r i n g > < / k e y > < v a l u e > < S e l e c t i o n F i l t e r   x s i : n i l = " t r u e "   / > < / v a l u e > < / i t e m > < i t e m > < k e y > < s t r i n g > C a l e n d a r Y e a r < / s t r i n g > < / k e y > < v a l u e > < S e l e c t i o n F i l t e r   x s i : n i l = " t r u e "   / > < / v a l u e > < / i t e m > < / S e l e c t i o n F i l t e r > < F i l t e r P a r a m e t e r s > < i t e m > < k e y > < s t r i n g > W e e k N u m b e r O f Y e a r < / s t r i n g > < / k e y > < v a l u e > < C o m m a n d P a r a m e t e r s   / > < / v a l u e > < / i t e m > < i t e m > < k e y > < s t r i n g > C a l e n d a r Y e a r < / s t r i n g > < / k e y > < v a l u e > < C o m m a n d P a r a m e t e r s   / > < / v a l u e > < / i t e m > < / F i l t e r P a r a m e t e r s > < I s S o r t D e s c e n d i n g > f a l s e < / I s S o r t D e s c e n d i n g > < / T a b l e W i d g e t G r i d S e r i a l i z a t i o n > ] ] > < / C u s t o m C o n t e n t > < / G e m i n i > 
</file>

<file path=customXml/item75.xml>��< ? x m l   v e r s i o n = " 1 . 0 "   e n c o d i n g = " U T F - 1 6 " ? > < G e m i n i   x m l n s = " h t t p : / / g e m i n i / p i v o t c u s t o m i z a t i o n / T a b l e X M L _ b 7 1 e 0 d b 5 - 1 e b 9 - 4 f 9 a - 9 6 1 a - 6 f c 1 2 d 1 4 5 8 e 2 " > < C u s t o m C o n t e n t > < ! [ C D A T A [ < T a b l e W i d g e t G r i d S e r i a l i z a t i o n   x m l n s : x s i = " h t t p : / / w w w . w 3 . o r g / 2 0 0 1 / X M L S c h e m a - i n s t a n c e "   x m l n s : x s d = " h t t p : / / w w w . w 3 . o r g / 2 0 0 1 / X M L S c h e m a " > < C o l u m n S u g g e s t e d T y p e   / > < C o l u m n F o r m a t > < i t e m > < k e y > < s t r i n g > S a l e s T e r r i t o r y K e y < / s t r i n g > < / k e y > < v a l u e > < s t r i n g > G e n e r a l < / s t r i n g > < / v a l u e > < / i t e m > < i t e m > < k e y > < s t r i n g > S a l e s T e r r i t o r y A l t e r n a t e K e y < / s t r i n g > < / k e y > < v a l u e > < s t r i n g > G e n e r a l < / s t r i n g > < / v a l u e > < / i t e m > < i t e m > < k e y > < s t r i n g > S a l e s T e r r i t o r y R e g i o n < / s t r i n g > < / k e y > < v a l u e > < s t r i n g > T e x t < / s t r i n g > < / v a l u e > < / i t e m > < i t e m > < k e y > < s t r i n g > S a l e s T e r r i t o r y C o u n t r y < / s t r i n g > < / k e y > < v a l u e > < s t r i n g > T e x t < / s t r i n g > < / v a l u e > < / i t e m > < i t e m > < k e y > < s t r i n g > S a l e s T e r r i t o r y G r o u p < / s t r i n g > < / k e y > < v a l u e > < s t r i n g > T e x t < / s t r i n g > < / v a l u e > < / i t e m > < i t e m > < k e y > < s t r i n g > A d d   C o l u m n < / s t r i n g > < / k e y > < v a l u e > < s t r i n g > T e x t < / s t r i n g > < / v a l u e > < / i t e m > < / C o l u m n F o r m a t > < C o l u m n A c c u r a c y > < i t e m > < k e y > < s t r i n g > S a l e s T e r r i t o r y K e y < / s t r i n g > < / k e y > < v a l u e > < i n t > 0 < / i n t > < / v a l u e > < / i t e m > < i t e m > < k e y > < s t r i n g > S a l e s T e r r i t o r y A l t e r n a t e K e y < / s t r i n g > < / k e y > < v a l u e > < i n t > 0 < / i n t > < / v a l u e > < / i t e m > < i t e m > < k e y > < s t r i n g > S a l e s T e r r i t o r y R e g i o n < / s t r i n g > < / k e y > < v a l u e > < i n t > 0 < / i n t > < / v a l u e > < / i t e m > < i t e m > < k e y > < s t r i n g > S a l e s T e r r i t o r y C o u n t r y < / s t r i n g > < / k e y > < v a l u e > < i n t > 0 < / i n t > < / v a l u e > < / i t e m > < i t e m > < k e y > < s t r i n g > S a l e s T e r r i t o r y G r o u p < / s t r i n g > < / k e y > < v a l u e > < i n t > 0 < / i n t > < / v a l u e > < / i t e m > < i t e m > < k e y > < s t r i n g > A d d   C o l u m n < / s t r i n g > < / k e y > < v a l u e > < i n t > 0 < / i n t > < / v a l u e > < / i t e m > < / C o l u m n A c c u r a c y > < C o l u m n C u r r e n c y S y m b o l > < i t e m > < k e y > < s t r i n g > S a l e s T e r r i t o r y K e y < / s t r i n g > < / k e y > < v a l u e > < s t r i n g > $ < / s t r i n g > < / v a l u e > < / i t e m > < i t e m > < k e y > < s t r i n g > S a l e s T e r r i t o r y A l t e r n a t e K e y < / s t r i n g > < / k e y > < v a l u e > < s t r i n g > $ < / s t r i n g > < / v a l u e > < / i t e m > < i t e m > < k e y > < s t r i n g > S a l e s T e r r i t o r y R e g i o n < / s t r i n g > < / k e y > < v a l u e > < s t r i n g > $ < / s t r i n g > < / v a l u e > < / i t e m > < i t e m > < k e y > < s t r i n g > S a l e s T e r r i t o r y C o u n t r y < / s t r i n g > < / k e y > < v a l u e > < s t r i n g > $ < / s t r i n g > < / v a l u e > < / i t e m > < i t e m > < k e y > < s t r i n g > S a l e s T e r r i t o r y G r o u p < / s t r i n g > < / k e y > < v a l u e > < s t r i n g > $ < / s t r i n g > < / v a l u e > < / i t e m > < i t e m > < k e y > < s t r i n g > A d d   C o l u m n < / s t r i n g > < / k e y > < v a l u e > < s t r i n g > $ < / s t r i n g > < / v a l u e > < / i t e m > < / C o l u m n C u r r e n c y S y m b o l > < C o l u m n P o s i t i v e P a t t e r n > < i t e m > < k e y > < s t r i n g > S a l e s T e r r i t o r y K e y < / s t r i n g > < / k e y > < v a l u e > < i n t > 0 < / i n t > < / v a l u e > < / i t e m > < i t e m > < k e y > < s t r i n g > S a l e s T e r r i t o r y A l t e r n a t e K e y < / s t r i n g > < / k e y > < v a l u e > < i n t > 0 < / i n t > < / v a l u e > < / i t e m > < i t e m > < k e y > < s t r i n g > S a l e s T e r r i t o r y R e g i o n < / s t r i n g > < / k e y > < v a l u e > < i n t > 0 < / i n t > < / v a l u e > < / i t e m > < i t e m > < k e y > < s t r i n g > S a l e s T e r r i t o r y C o u n t r y < / s t r i n g > < / k e y > < v a l u e > < i n t > 0 < / i n t > < / v a l u e > < / i t e m > < i t e m > < k e y > < s t r i n g > S a l e s T e r r i t o r y G r o u p < / s t r i n g > < / k e y > < v a l u e > < i n t > 0 < / i n t > < / v a l u e > < / i t e m > < i t e m > < k e y > < s t r i n g > A d d   C o l u m n < / s t r i n g > < / k e y > < v a l u e > < i n t > 0 < / i n t > < / v a l u e > < / i t e m > < / C o l u m n P o s i t i v e P a t t e r n > < C o l u m n N e g a t i v e P a t t e r n > < i t e m > < k e y > < s t r i n g > S a l e s T e r r i t o r y K e y < / s t r i n g > < / k e y > < v a l u e > < i n t > 0 < / i n t > < / v a l u e > < / i t e m > < i t e m > < k e y > < s t r i n g > S a l e s T e r r i t o r y A l t e r n a t e K e y < / s t r i n g > < / k e y > < v a l u e > < i n t > 0 < / i n t > < / v a l u e > < / i t e m > < i t e m > < k e y > < s t r i n g > S a l e s T e r r i t o r y R e g i o n < / s t r i n g > < / k e y > < v a l u e > < i n t > 0 < / i n t > < / v a l u e > < / i t e m > < i t e m > < k e y > < s t r i n g > S a l e s T e r r i t o r y C o u n t r y < / s t r i n g > < / k e y > < v a l u e > < i n t > 0 < / i n t > < / v a l u e > < / i t e m > < i t e m > < k e y > < s t r i n g > S a l e s T e r r i t o r y G r o u p < / s t r i n g > < / k e y > < v a l u e > < i n t > 0 < / i n t > < / v a l u e > < / i t e m > < i t e m > < k e y > < s t r i n g > A d d   C o l u m n < / s t r i n g > < / k e y > < v a l u e > < i n t > 0 < / i n t > < / v a l u e > < / i t e m > < / C o l u m n N e g a t i v e P a t t e r n > < C o l u m n W i d t h s > < i t e m > < k e y > < s t r i n g > S a l e s T e r r i t o r y K e y < / s t r i n g > < / k e y > < v a l u e > < i n t > 1 4 1 < / i n t > < / v a l u e > < / i t e m > < i t e m > < k e y > < s t r i n g > S a l e s T e r r i t o r y A l t e r n a t e K e y < / s t r i n g > < / k e y > < v a l u e > < i n t > 2 0 0 < / i n t > < / v a l u e > < / i t e m > < i t e m > < k e y > < s t r i n g > S a l e s T e r r i t o r y R e g i o n < / s t r i n g > < / k e y > < v a l u e > < i n t > 1 6 1 < / i n t > < / v a l u e > < / i t e m > < i t e m > < k e y > < s t r i n g > S a l e s T e r r i t o r y C o u n t r y < / s t r i n g > < / k e y > < v a l u e > < i n t > 1 6 7 < / i n t > < / v a l u e > < / i t e m > < i t e m > < k e y > < s t r i n g > S a l e s T e r r i t o r y G r o u p < / s t r i n g > < / k e y > < v a l u e > < i n t > 1 5 6 < / i n t > < / v a l u e > < / i t e m > < i t e m > < k e y > < s t r i n g > A d d   C o l u m n < / s t r i n g > < / k e y > < v a l u e > < i n t > 1 1 3 < / i n t > < / v a l u e > < / i t e m > < / C o l u m n W i d t h s > < C o l u m n D i s p l a y I n d e x > < i t e m > < k e y > < s t r i n g > S a l e s T e r r i t o r y K e y < / s t r i n g > < / k e y > < v a l u e > < i n t > 0 < / i n t > < / v a l u e > < / i t e m > < i t e m > < k e y > < s t r i n g > S a l e s T e r r i t o r y A l t e r n a t e K e y < / s t r i n g > < / k e y > < v a l u e > < i n t > 1 < / i n t > < / v a l u e > < / i t e m > < i t e m > < k e y > < s t r i n g > S a l e s T e r r i t o r y R e g i o n < / s t r i n g > < / k e y > < v a l u e > < i n t > 2 < / i n t > < / v a l u e > < / i t e m > < i t e m > < k e y > < s t r i n g > S a l e s T e r r i t o r y C o u n t r y < / s t r i n g > < / k e y > < v a l u e > < i n t > 3 < / i n t > < / v a l u e > < / i t e m > < i t e m > < k e y > < s t r i n g > S a l e s T e r r i t o r y G r o u p < / s t r i n g > < / k e y > < v a l u e > < i n t > 4 < / i n t > < / v a l u e > < / i t e m > < i t e m > < k e y > < s t r i n g > A d d   C o l u m n < / s t r i n g > < / k e y > < v a l u e > < i n t > 5 < / i n t > < / v a l u e > < / i t e m > < / C o l u m n D i s p l a y I n d e x > < C o l u m n F r o z e n   / > < C o l u m n H i d d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76.xml>��< ? x m l   v e r s i o n = " 1 . 0 "   e n c o d i n g = " U T F - 1 6 " ? > < G e m i n i   x m l n s = " h t t p : / / g e m i n i / p i v o t c u s t o m i z a t i o n / T a b l e X M L _ D i m S a l e s T e r r i t o r y _ b c 0 d 4 f 2 6 - 0 3 e 5 - 4 1 6 3 - 8 8 e b - 3 6 6 7 d a e 0 1 9 f 4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 S a l e s T e r r i t o r y K e y < / s t r i n g > < / k e y > < v a l u e > < i n t > 1 6 9 < / i n t > < / v a l u e > < / i t e m > < i t e m > < k e y > < s t r i n g > S a l e s T e r r i t o r y A l t e r n a t e K e y < / s t r i n g > < / k e y > < v a l u e > < i n t > 2 0 8 < / i n t > < / v a l u e > < / i t e m > < i t e m > < k e y > < s t r i n g > S a l e s T e r r i t o r y R e g i o n < / s t r i n g > < / k e y > < v a l u e > < i n t > 1 6 9 < / i n t > < / v a l u e > < / i t e m > < i t e m > < k e y > < s t r i n g > S a l e s T e r r i t o r y G r o u p < / s t r i n g > < / k e y > < v a l u e > < i n t > 1 6 4 < / i n t > < / v a l u e > < / i t e m > < i t e m > < k e y > < s t r i n g > C o u n t r y < / s t r i n g > < / k e y > < v a l u e > < i n t > 1 7 5 < / i n t > < / v a l u e > < / i t e m > < i t e m > < k e y > < s t r i n g > C o n t i n e n t < / s t r i n g > < / k e y > < v a l u e > < i n t > 1 6 1 < / i n t > < / v a l u e > < / i t e m > < / C o l u m n W i d t h s > < C o l u m n D i s p l a y I n d e x > < i t e m > < k e y > < s t r i n g > S a l e s T e r r i t o r y K e y < / s t r i n g > < / k e y > < v a l u e > < i n t > 0 < / i n t > < / v a l u e > < / i t e m > < i t e m > < k e y > < s t r i n g > S a l e s T e r r i t o r y A l t e r n a t e K e y < / s t r i n g > < / k e y > < v a l u e > < i n t > 2 < / i n t > < / v a l u e > < / i t e m > < i t e m > < k e y > < s t r i n g > S a l e s T e r r i t o r y R e g i o n < / s t r i n g > < / k e y > < v a l u e > < i n t > 3 < / i n t > < / v a l u e > < / i t e m > < i t e m > < k e y > < s t r i n g > S a l e s T e r r i t o r y G r o u p < / s t r i n g > < / k e y > < v a l u e > < i n t > 4 < / i n t > < / v a l u e > < / i t e m > < i t e m > < k e y > < s t r i n g > C o u n t r y < / s t r i n g > < / k e y > < v a l u e > < i n t > 1 < / i n t > < / v a l u e > < / i t e m > < i t e m > < k e y > < s t r i n g > C o n t i n e n t < / s t r i n g > < / k e y > < v a l u e > < i n t > 5 < / i n t > < / v a l u e > < / i t e m > < / C o l u m n D i s p l a y I n d e x > < C o l u m n F r o z e n   / > < C o l u m n C h e c k e d   / > < C o l u m n F i l t e r   / > < S e l e c t i o n F i l t e r   / > < F i l t e r P a r a m e t e r s   / > < S o r t B y C o l u m n > S a l e s T e r r i t o r y K e y < / S o r t B y C o l u m n > < I s S o r t D e s c e n d i n g > f a l s e < / I s S o r t D e s c e n d i n g > < / T a b l e W i d g e t G r i d S e r i a l i z a t i o n > ] ] > < / C u s t o m C o n t e n t > < / G e m i n i > 
</file>

<file path=customXml/item77.xml>��< ? x m l   v e r s i o n = " 1 . 0 "   e n c o d i n g = " U T F - 1 6 " ? > < G e m i n i   x m l n s = " h t t p : / / g e m i n i / p i v o t c u s t o m i z a t i o n / 9 5 a 7 1 a d b - b f 3 2 - 4 a 5 5 - b d 0 f - 9 e 0 8 1 5 f 9 a a c c " > < C u s t o m C o n t e n t > < ! [ C D A T A [ < ? x m l   v e r s i o n = " 1 . 0 "   e n c o d i n g = " u t f - 1 6 " ? > < S e t t i n g s > < C a l c u l a t e d F i e l d s > < i t e m > < M e a s u r e N a m e > T o t a l   S a l e s < / M e a s u r e N a m e > < D i s p l a y N a m e > T o t a l   S a l e s < / D i s p l a y N a m e > < V i s i b l e > F a l s e < / V i s i b l e > < / i t e m > < i t e m > < M e a s u r e N a m e > P r o f i t < / M e a s u r e N a m e > < D i s p l a y N a m e > P r o f i t < / D i s p l a y N a m e > < V i s i b l e > F a l s e < / V i s i b l e > < / i t e m > < i t e m > < M e a s u r e N a m e > P r o f i t   P c t < / M e a s u r e N a m e > < D i s p l a y N a m e > P r o f i t   P c t < / D i s p l a y N a m e > < V i s i b l e > F a l s e < / V i s i b l e > < / i t e m > < i t e m > < M e a s u r e N a m e > D a y s   S e l l i n g < / M e a s u r e N a m e > < D i s p l a y N a m e > D a y s   S e l l i n g < / D i s p l a y N a m e > < V i s i b l e > F a l s e < / V i s i b l e > < / i t e m > < i t e m > < M e a s u r e N a m e > T r a n s a c t i o n s < / M e a s u r e N a m e > < D i s p l a y N a m e > T r a n s a c t i o n s < / D i s p l a y N a m e > < V i s i b l e > F a l s e < / V i s i b l e > < / i t e m > < i t e m > < M e a s u r e N a m e > S a l e s   p e r   T r a n s a c t i o n < / M e a s u r e N a m e > < D i s p l a y N a m e > S a l e s   p e r   T r a n s a c t i o n < / D i s p l a y N a m e > < V i s i b l e > F a l s e < / V i s i b l e > < / i t e m > < i t e m > < M e a s u r e N a m e > S a l e s   p e r   D a y < / M e a s u r e N a m e > < D i s p l a y N a m e > S a l e s   p e r   D a y < / D i s p l a y N a m e > < V i s i b l e > F a l s e < / V i s i b l e > < / i t e m > < i t e m > < M e a s u r e N a m e > 2 0 0 2   S a l e s < / M e a s u r e N a m e > < D i s p l a y N a m e > 2 0 0 2   S a l e s < / D i s p l a y N a m e > < V i s i b l e > F a l s e < / V i s i b l e > < / i t e m > < i t e m > < M e a s u r e N a m e > A c t i v e   C u s t o m e r s < / M e a s u r e N a m e > < D i s p l a y N a m e > A c t i v e   C u s t o m e r s < / D i s p l a y N a m e > < V i s i b l e > F a l s e < / V i s i b l e > < / i t e m > < i t e m > < M e a s u r e N a m e > C u s t o m e r   G r o w t h   S i n c e   2 0 0 1 < / M e a s u r e N a m e > < D i s p l a y N a m e > C u s t o m e r   G r o w t h   S i n c e   2 0 0 1 < / D i s p l a y N a m e > < V i s i b l e > F a l s e < / V i s i b l e > < / i t e m > < i t e m > < M e a s u r e N a m e > 2 0 0 1   C u s t o m e r s < / M e a s u r e N a m e > < D i s p l a y N a m e > 2 0 0 1   C u s t o m e r s < / D i s p l a y N a m e > < V i s i b l e > F a l s e < / V i s i b l e > < / i t e m > < i t e m > < M e a s u r e N a m e > N o r m a l   S a l e s < / M e a s u r e N a m e > < D i s p l a y N a m e > N o r m a l   S a l e s < / D i s p l a y N a m e > < V i s i b l e > F a l s e < / V i s i b l e > < / i t e m > < i t e m > < M e a s u r e N a m e > P r o m o   S a l e s < / M e a s u r e N a m e > < D i s p l a y N a m e > P r o m o   S a l e s < / D i s p l a y N a m e > < V i s i b l e > F a l s e < / V i s i b l e > < / i t e m > < i t e m > < M e a s u r e N a m e > R e f u n d s < / M e a s u r e N a m e > < D i s p l a y N a m e > R e f u n d s < / D i s p l a y N a m e > < V i s i b l e > F a l s e < / V i s i b l e > < / i t e m > < i t e m > < M e a s u r e N a m e > N e t   S a l e s < / M e a s u r e N a m e > < D i s p l a y N a m e > N e t   S a l e s < / D i s p l a y N a m e > < V i s i b l e > F a l s e < / V i s i b l e > < / i t e m > < i t e m > < M e a s u r e N a m e > P c t   S a l e s   o n   P r o m o < / M e a s u r e N a m e > < D i s p l a y N a m e > P c t   S a l e s   o n   P r o m o < / D i s p l a y N a m e > < V i s i b l e > F a l s e < / V i s i b l e > < / i t e m > < i t e m > < M e a s u r e N a m e > A l l   M o n t h   N e t   S a l e s < / M e a s u r e N a m e > < D i s p l a y N a m e > A l l   M o n t h   N e t   S a l e s < / D i s p l a y N a m e > < V i s i b l e > F a l s e < / V i s i b l e > < / i t e m > < i t e m > < M e a s u r e N a m e > P c t   o f   A l l   M o n t h   N e t   S a l e s < / M e a s u r e N a m e > < D i s p l a y N a m e > P c t   o f   A l l   M o n t h   N e t   S a l e s < / D i s p l a y N a m e > < V i s i b l e > F a l s e < / V i s i b l e > < / i t e m > < i t e m > < M e a s u r e N a m e > N e t   S a l e s   -   A l l   P r o d u c t s < / M e a s u r e N a m e > < D i s p l a y N a m e > N e t   S a l e s   -   A l l   P r o d u c t s < / D i s p l a y N a m e > < V i s i b l e > F a l s e < / V i s i b l e > < / i t e m > < i t e m > < M e a s u r e N a m e > S e l e c t e d   P r o d u c t s   P c t < / M e a s u r e N a m e > < D i s p l a y N a m e > S e l e c t e d   P r o d u c t s   P c t < / D i s p l a y N a m e > < V i s i b l e > F a l s e < / V i s i b l e > < / i t e m > < i t e m > < M e a s u r e N a m e > N e t   S a l e s   f o r   A l l   S e l e c t e d   M o n t h s < / M e a s u r e N a m e > < D i s p l a y N a m e > N e t   S a l e s   f o r   A l l   S e l e c t e d   M o n t h s < / D i s p l a y N a m e > < V i s i b l e > F a l s e < / V i s i b l e > < / i t e m > < i t e m > < M e a s u r e N a m e > P c t   o f   A l l   S e l e c t e d   M o n t h s   N e t   S a l e s < / M e a s u r e N a m e > < D i s p l a y N a m e > P c t   o f   A l l   S e l e c t e d   M o n t h s   N e t   S a l e s < / D i s p l a y N a m e > < V i s i b l e > F a l s e < / V i s i b l e > < / i t e m > < i t e m > < M e a s u r e N a m e > A l l   v s   R e l a t i o n s h i p   T e s t < / M e a s u r e N a m e > < D i s p l a y N a m e > A l l   v s   R e l a t i o n s h i p   T e s t < / D i s p l a y N a m e > < V i s i b l e > F a l s e < / V i s i b l e > < / i t e m > < i t e m > < M e a s u r e N a m e > S a l e s   t o   P a r e n t s < / M e a s u r e N a m e > < D i s p l a y N a m e > S a l e s   t o   P a r e n t s < / D i s p l a y N a m e > < V i s i b l e > F a l s e < / V i s i b l e > < / i t e m > < i t e m > < M e a s u r e N a m e > E U R U S D < / M e a s u r e N a m e > < D i s p l a y N a m e > E U R U S D < / D i s p l a y N a m e > < V i s i b l e > F a l s e < / V i s i b l e > < / i t e m > < i t e m > < M e a s u r e N a m e > N e t   S a l e s   -   E U R < / M e a s u r e N a m e > < D i s p l a y N a m e > N e t   S a l e s   -   E U R < / D i s p l a y N a m e > < V i s i b l e > F a l s e < / V i s i b l e > < / i t e m > < i t e m > < M e a s u r e N a m e > M i n L i s t T h r e s h o l d < / M e a s u r e N a m e > < D i s p l a y N a m e > M i n L i s t T h r e s h o l d < / D i s p l a y N a m e > < V i s i b l e > F a l s e < / V i s i b l e > < / i t e m > < i t e m > < M e a s u r e N a m e > P r o d u c t   S a l e s   A b o v e   S e l e c t e d   L i s t   P r i c e < / M e a s u r e N a m e > < D i s p l a y N a m e > P r o d u c t   S a l e s   A b o v e   S e l e c t e d   L i s t   P r i c e < / D i s p l a y N a m e > < V i s i b l e > F a l s e < / V i s i b l e > < / i t e m > < i t e m > < M e a s u r e N a m e > P r o d u c t   C o u n t < / M e a s u r e N a m e > < D i s p l a y N a m e > P r o d u c t   C o u n t < / D i s p l a y N a m e > < V i s i b l e > F a l s e < / V i s i b l e > < / i t e m > < i t e m > < M e a s u r e N a m e > P r o d u c t s   A b o v e   S e l e c t e d   L i s t   P r i c e < / M e a s u r e N a m e > < D i s p l a y N a m e > P r o d u c t s   A b o v e   S e l e c t e d   L i s t   P r i c e < / D i s p l a y N a m e > < V i s i b l e > F a l s e < / V i s i b l e > < / i t e m > < i t e m > < M e a s u r e N a m e > P r i c e T i e r M i n < / M e a s u r e N a m e > < D i s p l a y N a m e > P r i c e T i e r M i n < / D i s p l a y N a m e > < V i s i b l e > F a l s e < / V i s i b l e > < / i t e m > < i t e m > < M e a s u r e N a m e > P r i c e T i e r M a x < / M e a s u r e N a m e > < D i s p l a y N a m e > P r i c e T i e r M a x < / D i s p l a y N a m e > < V i s i b l e > F a l s e < / V i s i b l e > < / i t e m > < i t e m > < M e a s u r e N a m e > P r o d u c t   C o u n t   M i n M a x T i e r < / M e a s u r e N a m e > < D i s p l a y N a m e > P r o d u c t   C o u n t   M i n M a x T i e r < / D i s p l a y N a m e > < V i s i b l e > F a l s e < / V i s i b l e > < / i t e m > < i t e m > < M e a s u r e N a m e > T o t a l   S a l e s   M i n M a x T i e r < / M e a s u r e N a m e > < D i s p l a y N a m e > T o t a l   S a l e s   M i n M a x T i e r < / D i s p l a y N a m e > < V i s i b l e > F a l s e < / V i s i b l e > < / i t e m > < i t e m > < M e a s u r e N a m e > T o t a l   S a l e s   Y T D < / M e a s u r e N a m e > < D i s p l a y N a m e > T o t a l   S a l e s   Y T D < / D i s p l a y N a m e > < V i s i b l e > F a l s e < / V i s i b l e > < / i t e m > < i t e m > < M e a s u r e N a m e > T o t a l   S a l e s   F i s c a l   Y T D < / M e a s u r e N a m e > < D i s p l a y N a m e > T o t a l   S a l e s   F i s c a l   Y T D < / D i s p l a y N a m e > < V i s i b l e > F a l s e < / V i s i b l e > < / i t e m > < i t e m > < M e a s u r e N a m e > F I R S T D A T E   E x a m p l e < / M e a s u r e N a m e > < D i s p l a y N a m e > F I R S T D A T E   E x a m p l e < / D i s p l a y N a m e > < V i s i b l e > F a l s e < / V i s i b l e > < / i t e m > < i t e m > < M e a s u r e N a m e > L A S T D A T E   E x a m p l e < / M e a s u r e N a m e > < D i s p l a y N a m e > L A S T D A T E   E x a m p l e < / D i s p l a y N a m e > < V i s i b l e > F a l s e < / V i s i b l e > < / i t e m > < i t e m > < M e a s u r e N a m e > T o t a l   S a l e s   S A M E P E R I O D L A S T Y E A R < / M e a s u r e N a m e > < D i s p l a y N a m e > T o t a l   S a l e s   S A M E P E R I O D L A S T Y E A R < / D i s p l a y N a m e > < V i s i b l e > F a l s e < / V i s i b l e > < / i t e m > < i t e m > < M e a s u r e N a m e > T o t a l   S a l e s   D A T E A D D   1   Y e a r   B a c k < / M e a s u r e N a m e > < D i s p l a y N a m e > T o t a l   S a l e s   D A T E A D D   1   Y e a r   B a c k < / D i s p l a y N a m e > < V i s i b l e > F a l s e < / V i s i b l e > < / i t e m > < i t e m > < M e a s u r e N a m e > T o t a l   S a l e s   D A T E A D D   b a c k   1   M o n t h < / M e a s u r e N a m e > < D i s p l a y N a m e > T o t a l   S a l e s   D A T E A D D   b a c k   1   M o n t h < / D i s p l a y N a m e > < V i s i b l e > F a l s e < / V i s i b l e > < / i t e m > < i t e m > < M e a s u r e N a m e > N u m b e r   o f   D a y s < / M e a s u r e N a m e > < D i s p l a y N a m e > N u m b e r   o f   D a y s < / D i s p l a y N a m e > < V i s i b l e > F a l s e < / V i s i b l e > < / i t e m > < i t e m > < M e a s u r e N a m e > T o t a l   S a l e s   P A R A L L E L P E R I O D   B a c k   1   Y e a r < / M e a s u r e N a m e > < D i s p l a y N a m e > T o t a l   S a l e s   P A R A L L E L P E R I O D   B a c k   1   Y e a r < / D i s p l a y N a m e > < V i s i b l e > F a l s e < / V i s i b l e > < / i t e m > < i t e m > < M e a s u r e N a m e > E N D O F M O N T H   M e a s u r e < / M e a s u r e N a m e > < D i s p l a y N a m e > E N D O F M O N T H   M e a s u r e < / D i s p l a y N a m e > < V i s i b l e > F a l s e < / V i s i b l e > < / i t e m > < i t e m > < M e a s u r e N a m e > T o t a l   S a l e s   N E X T M O N T H < / M e a s u r e N a m e > < D i s p l a y N a m e > T o t a l   S a l e s   N E X T M O N T H < / D i s p l a y N a m e > < V i s i b l e > F a l s e < / V i s i b l e > < / i t e m > < i t e m > < M e a s u r e N a m e > P c t   S a l e s   G r o w t h   Y O Y < / M e a s u r e N a m e > < D i s p l a y N a m e > P c t   S a l e s   G r o w t h   Y O Y < / D i s p l a y N a m e > < V i s i b l e > F a l s e < / V i s i b l e > < / i t e m > < i t e m > < M e a s u r e N a m e > T o t a l   S a l e s   C L O S I N G B A L A N C E M O N T H < / M e a s u r e N a m e > < D i s p l a y N a m e > T o t a l   S a l e s   C L O S I N G B A L A N C E M O N T H < / D i s p l a y N a m e > < V i s i b l e > F a l s e < / V i s i b l e > < / i t e m > < i t e m > < M e a s u r e N a m e > T o t a l   S a l e s   F i r s t   H a l f   2 0 0 3 < / M e a s u r e N a m e > < D i s p l a y N a m e > T o t a l   S a l e s   F i r s t   H a l f   2 0 0 3 < / D i s p l a y N a m e > < V i s i b l e > F a l s e < / V i s i b l e > < / i t e m > < i t e m > < M e a s u r e N a m e > T o t a l   S a l e s   L i f e   t o   D a t e < / M e a s u r e N a m e > < D i s p l a y N a m e > T o t a l   S a l e s   L i f e   t o   D a t e < / D i s p l a y N a m e > < V i s i b l e > F a l s e < / V i s i b l e > < / i t e m > < i t e m > < M e a s u r e N a m e > S u b c a t   p c t   o f   C a t   S a l e s < / M e a s u r e N a m e > < D i s p l a y N a m e > S u b c a t   p c t   o f   C a t   S a l e s < / D i s p l a y N a m e > < V i s i b l e > F a l s e < / V i s i b l e > < / i t e m > < i t e m > < M e a s u r e N a m e > S a l e s   t o   M a r r i e d   C o u p l e s < / M e a s u r e N a m e > < D i s p l a y N a m e > S a l e s   t o   M a r r i e d   C o u p l e s < / D i s p l a y N a m e > < V i s i b l e > F a l s e < / V i s i b l e > < / i t e m > < i t e m > < M e a s u r e N a m e > S a l e s   t o   P a r e n t s   A d j   f o r   C a n a d a < / M e a s u r e N a m e > < D i s p l a y N a m e > S a l e s   t o   P a r e n t s   A d j   f o r   C a n a d a < / D i s p l a y N a m e > < V i s i b l e > F a l s e < / V i s i b l e > < / i t e m > < i t e m > < M e a s u r e N a m e > D i f f e r e n t   N u m b e r   p e r   C o u n t r y < / M e a s u r e N a m e > < D i s p l a y N a m e > D i f f e r e n t   N u m b e r   p e r   C o u n t r y < / D i s p l a y N a m e > < V i s i b l e > F a l s e < / V i s i b l e > < / i t e m > < i t e m > < M e a s u r e N a m e > P c t   S a l e s   G r o w t h   Y O Y   u s i n g   D I V I D E < / M e a s u r e N a m e > < D i s p l a y N a m e > P c t   S a l e s   G r o w t h   Y O Y   u s i n g   D I V I D E < / D i s p l a y N a m e > < V i s i b l e > F a l s e < / V i s i b l e > < / i t e m > < i t e m > < M e a s u r e N a m e > C o l o r   V a l u e s < / M e a s u r e N a m e > < D i s p l a y N a m e > C o l o r   V a l u e s 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78.xml>��< ? x m l   v e r s i o n = " 1 . 0 "   e n c o d i n g = " U T F - 1 6 " ? > < G e m i n i   x m l n s = " h t t p : / / g e m i n i / p i v o t c u s t o m i z a t i o n / f 1 4 5 5 1 b c - f 9 f f - 4 0 8 8 - 8 5 7 c - 0 0 b 2 3 c 5 d e 9 0 6 " > < C u s t o m C o n t e n t > < ! [ C D A T A [ < ? x m l   v e r s i o n = " 1 . 0 "   e n c o d i n g = " u t f - 1 6 " ? > < S e t t i n g s > < C a l c u l a t e d F i e l d s > < i t e m > < M e a s u r e N a m e > T o t a l   S a l e s < / M e a s u r e N a m e > < D i s p l a y N a m e > T o t a l   S a l e s < / D i s p l a y N a m e > < V i s i b l e > T r u e < / V i s i b l e > < / i t e m > < i t e m > < M e a s u r e N a m e > P r o f i t < / M e a s u r e N a m e > < D i s p l a y N a m e > P r o f i t < / D i s p l a y N a m e > < V i s i b l e > F a l s e < / V i s i b l e > < / i t e m > < i t e m > < M e a s u r e N a m e > P r o f i t   P c t < / M e a s u r e N a m e > < D i s p l a y N a m e > P r o f i t   P c t < / D i s p l a y N a m e > < V i s i b l e > F a l s e < / V i s i b l e > < / i t e m > < i t e m > < M e a s u r e N a m e > D a y s   S e l l i n g < / M e a s u r e N a m e > < D i s p l a y N a m e > D a y s   S e l l i n g < / D i s p l a y N a m e > < V i s i b l e > F a l s e < / V i s i b l e > < / i t e m > < i t e m > < M e a s u r e N a m e > T r a n s a c t i o n s < / M e a s u r e N a m e > < D i s p l a y N a m e > T r a n s a c t i o n s < / D i s p l a y N a m e > < V i s i b l e > F a l s e < / V i s i b l e > < / i t e m > < i t e m > < M e a s u r e N a m e > S a l e s   p e r   T r a n s a c t i o n < / M e a s u r e N a m e > < D i s p l a y N a m e > S a l e s   p e r   T r a n s a c t i o n < / D i s p l a y N a m e > < V i s i b l e > F a l s e < / V i s i b l e > < / i t e m > < i t e m > < M e a s u r e N a m e > S a l e s   p e r   D a y < / M e a s u r e N a m e > < D i s p l a y N a m e > S a l e s   p e r   D a y < / D i s p l a y N a m e > < V i s i b l e > F a l s e < / V i s i b l e > < / i t e m > < i t e m > < M e a s u r e N a m e > 2 0 0 2   S a l e s < / M e a s u r e N a m e > < D i s p l a y N a m e > 2 0 0 2   S a l e s < / D i s p l a y N a m e > < V i s i b l e > F a l s e < / V i s i b l e > < / i t e m > < i t e m > < M e a s u r e N a m e > A c t i v e   C u s t o m e r s < / M e a s u r e N a m e > < D i s p l a y N a m e > A c t i v e   C u s t o m e r s < / D i s p l a y N a m e > < V i s i b l e > F a l s e < / V i s i b l e > < / i t e m > < i t e m > < M e a s u r e N a m e > C u s t o m e r   G r o w t h   S i n c e   2 0 0 1 < / M e a s u r e N a m e > < D i s p l a y N a m e > C u s t o m e r   G r o w t h   S i n c e   2 0 0 1 < / D i s p l a y N a m e > < V i s i b l e > F a l s e < / V i s i b l e > < / i t e m > < i t e m > < M e a s u r e N a m e > 2 0 0 1   C u s t o m e r s < / M e a s u r e N a m e > < D i s p l a y N a m e > 2 0 0 1   C u s t o m e r s < / D i s p l a y N a m e > < V i s i b l e > F a l s e < / V i s i b l e > < / i t e m > < i t e m > < M e a s u r e N a m e > N o r m a l   S a l e s < / M e a s u r e N a m e > < D i s p l a y N a m e > N o r m a l   S a l e s < / D i s p l a y N a m e > < V i s i b l e > F a l s e < / V i s i b l e > < / i t e m > < i t e m > < M e a s u r e N a m e > P r o m o   S a l e s < / M e a s u r e N a m e > < D i s p l a y N a m e > P r o m o   S a l e s < / D i s p l a y N a m e > < V i s i b l e > F a l s e < / V i s i b l e > < / i t e m > < i t e m > < M e a s u r e N a m e > R e f u n d s < / M e a s u r e N a m e > < D i s p l a y N a m e > R e f u n d s < / D i s p l a y N a m e > < V i s i b l e > F a l s e < / V i s i b l e > < / i t e m > < i t e m > < M e a s u r e N a m e > N e t   S a l e s < / M e a s u r e N a m e > < D i s p l a y N a m e > N e t   S a l e s < / D i s p l a y N a m e > < V i s i b l e > F a l s e < / V i s i b l e > < / i t e m > < i t e m > < M e a s u r e N a m e > P c t   S a l e s   o n   P r o m o < / M e a s u r e N a m e > < D i s p l a y N a m e > P c t   S a l e s   o n   P r o m o < / D i s p l a y N a m e > < V i s i b l e > F a l s e < / V i s i b l e > < / i t e m > < i t e m > < M e a s u r e N a m e > A l l   M o n t h   N e t   S a l e s < / M e a s u r e N a m e > < D i s p l a y N a m e > A l l   M o n t h   N e t   S a l e s < / D i s p l a y N a m e > < V i s i b l e > F a l s e < / V i s i b l e > < / i t e m > < i t e m > < M e a s u r e N a m e > P c t   o f   A l l   M o n t h   N e t   S a l e s < / M e a s u r e N a m e > < D i s p l a y N a m e > P c t   o f   A l l   M o n t h   N e t   S a l e s < / D i s p l a y N a m e > < V i s i b l e > F a l s e < / V i s i b l e > < / i t e m > < i t e m > < M e a s u r e N a m e > N e t   S a l e s   -   A l l   P r o d u c t s < / M e a s u r e N a m e > < D i s p l a y N a m e > N e t   S a l e s   -   A l l   P r o d u c t s < / D i s p l a y N a m e > < V i s i b l e > F a l s e < / V i s i b l e > < / i t e m > < i t e m > < M e a s u r e N a m e > S e l e c t e d   P r o d u c t s   P c t < / M e a s u r e N a m e > < D i s p l a y N a m e > S e l e c t e d   P r o d u c t s   P c t < / D i s p l a y N a m e > < V i s i b l e > F a l s e < / V i s i b l e > < / i t e m > < i t e m > < M e a s u r e N a m e > N e t   S a l e s   f o r   A l l   S e l e c t e d   M o n t h s < / M e a s u r e N a m e > < D i s p l a y N a m e > N e t   S a l e s   f o r   A l l   S e l e c t e d   M o n t h s < / D i s p l a y N a m e > < V i s i b l e > F a l s e < / V i s i b l e > < / i t e m > < i t e m > < M e a s u r e N a m e > P c t   o f   A l l   S e l e c t e d   M o n t h s   N e t   S a l e s < / M e a s u r e N a m e > < D i s p l a y N a m e > P c t   o f   A l l   S e l e c t e d   M o n t h s   N e t   S a l e s < / D i s p l a y N a m e > < V i s i b l e > F a l s e < / V i s i b l e > < / i t e m > < i t e m > < M e a s u r e N a m e > A l l   v s   R e l a t i o n s h i p   T e s t < / M e a s u r e N a m e > < D i s p l a y N a m e > A l l   v s   R e l a t i o n s h i p   T e s t < / D i s p l a y N a m e > < V i s i b l e > F a l s e < / V i s i b l e > < / i t e m > < i t e m > < M e a s u r e N a m e > S a l e s   t o   P a r e n t s < / M e a s u r e N a m e > < D i s p l a y N a m e > S a l e s   t o   P a r e n t s < / D i s p l a y N a m e > < V i s i b l e > F a l s e < / V i s i b l e > < / i t e m > < i t e m > < M e a s u r e N a m e > E U R U S D < / M e a s u r e N a m e > < D i s p l a y N a m e > E U R U S D < / D i s p l a y N a m e > < V i s i b l e > F a l s e < / V i s i b l e > < / i t e m > < i t e m > < M e a s u r e N a m e > N e t   S a l e s   -   E U R < / M e a s u r e N a m e > < D i s p l a y N a m e > N e t   S a l e s   -   E U R < / D i s p l a y N a m e > < V i s i b l e > F a l s e < / V i s i b l e > < / i t e m > < i t e m > < M e a s u r e N a m e > M i n L i s t T h r e s h o l d < / M e a s u r e N a m e > < D i s p l a y N a m e > M i n L i s t T h r e s h o l d < / D i s p l a y N a m e > < V i s i b l e > F a l s e < / V i s i b l e > < / i t e m > < i t e m > < M e a s u r e N a m e > P r o d u c t   S a l e s   A b o v e   S e l e c t e d   L i s t   P r i c e < / M e a s u r e N a m e > < D i s p l a y N a m e > P r o d u c t   S a l e s   A b o v e   S e l e c t e d   L i s t   P r i c e < / D i s p l a y N a m e > < V i s i b l e > F a l s e < / V i s i b l e > < / i t e m > < i t e m > < M e a s u r e N a m e > P r o d u c t   C o u n t < / M e a s u r e N a m e > < D i s p l a y N a m e > P r o d u c t   C o u n t < / D i s p l a y N a m e > < V i s i b l e > F a l s e < / V i s i b l e > < / i t e m > < i t e m > < M e a s u r e N a m e > P r o d u c t s   A b o v e   S e l e c t e d   L i s t   P r i c e < / M e a s u r e N a m e > < D i s p l a y N a m e > P r o d u c t s   A b o v e   S e l e c t e d   L i s t   P r i c e < / D i s p l a y N a m e > < V i s i b l e > F a l s e < / V i s i b l e > < / i t e m > < i t e m > < M e a s u r e N a m e > P r i c e T i e r M i n < / M e a s u r e N a m e > < D i s p l a y N a m e > P r i c e T i e r M i n < / D i s p l a y N a m e > < V i s i b l e > F a l s e < / V i s i b l e > < / i t e m > < i t e m > < M e a s u r e N a m e > P r i c e T i e r M a x < / M e a s u r e N a m e > < D i s p l a y N a m e > P r i c e T i e r M a x < / D i s p l a y N a m e > < V i s i b l e > F a l s e < / V i s i b l e > < / i t e m > < i t e m > < M e a s u r e N a m e > P r o d u c t   C o u n t   M i n M a x T i e r < / M e a s u r e N a m e > < D i s p l a y N a m e > P r o d u c t   C o u n t   M i n M a x T i e r < / D i s p l a y N a m e > < V i s i b l e > F a l s e < / V i s i b l e > < / i t e m > < i t e m > < M e a s u r e N a m e > T o t a l   S a l e s   M i n M a x T i e r < / M e a s u r e N a m e > < D i s p l a y N a m e > T o t a l   S a l e s   M i n M a x T i e r < / D i s p l a y N a m e > < V i s i b l e > F a l s e < / V i s i b l e > < / i t e m > < i t e m > < M e a s u r e N a m e > T o t a l   S a l e s   Y T D < / M e a s u r e N a m e > < D i s p l a y N a m e > T o t a l   S a l e s   Y T D < / D i s p l a y N a m e > < V i s i b l e > F a l s e < / V i s i b l e > < / i t e m > < i t e m > < M e a s u r e N a m e > T o t a l   S a l e s   F i s c a l   Y T D < / M e a s u r e N a m e > < D i s p l a y N a m e > T o t a l   S a l e s   F i s c a l   Y T D < / D i s p l a y N a m e > < V i s i b l e > F a l s e < / V i s i b l e > < / i t e m > < i t e m > < M e a s u r e N a m e > F I R S T D A T E   E x a m p l e < / M e a s u r e N a m e > < D i s p l a y N a m e > F I R S T D A T E   E x a m p l e < / D i s p l a y N a m e > < V i s i b l e > F a l s e < / V i s i b l e > < / i t e m > < i t e m > < M e a s u r e N a m e > L A S T D A T E   E x a m p l e < / M e a s u r e N a m e > < D i s p l a y N a m e > L A S T D A T E   E x a m p l e < / D i s p l a y N a m e > < V i s i b l e > F a l s e < / V i s i b l e > < / i t e m > < i t e m > < M e a s u r e N a m e > T o t a l   S a l e s   S A M E P E R I O D L A S T Y E A R < / M e a s u r e N a m e > < D i s p l a y N a m e > T o t a l   S a l e s   S A M E P E R I O D L A S T Y E A R < / D i s p l a y N a m e > < V i s i b l e > F a l s e < / V i s i b l e > < / i t e m > < i t e m > < M e a s u r e N a m e > T o t a l   S a l e s   D A T E A D D   1   Y e a r   B a c k < / M e a s u r e N a m e > < D i s p l a y N a m e > T o t a l   S a l e s   D A T E A D D   1   Y e a r   B a c k < / D i s p l a y N a m e > < V i s i b l e > F a l s e < / V i s i b l e > < / i t e m > < i t e m > < M e a s u r e N a m e > T o t a l   S a l e s   D A T E A D D   b a c k   1   M o n t h < / M e a s u r e N a m e > < D i s p l a y N a m e > T o t a l   S a l e s   D A T E A D D   b a c k   1   M o n t h < / D i s p l a y N a m e > < V i s i b l e > F a l s e < / V i s i b l e > < / i t e m > < i t e m > < M e a s u r e N a m e > N u m b e r   o f   D a y s < / M e a s u r e N a m e > < D i s p l a y N a m e > N u m b e r   o f   D a y s < / D i s p l a y N a m e > < V i s i b l e > F a l s e < / V i s i b l e > < / i t e m > < i t e m > < M e a s u r e N a m e > T o t a l   S a l e s   P A R A L L E L P E R I O D   B a c k   1   Y e a r < / M e a s u r e N a m e > < D i s p l a y N a m e > T o t a l   S a l e s   P A R A L L E L P E R I O D   B a c k   1   Y e a r < / D i s p l a y N a m e > < V i s i b l e > F a l s e < / V i s i b l e > < / i t e m > < i t e m > < M e a s u r e N a m e > E N D O F M O N T H   M e a s u r e < / M e a s u r e N a m e > < D i s p l a y N a m e > E N D O F M O N T H   M e a s u r e < / D i s p l a y N a m e > < V i s i b l e > F a l s e < / V i s i b l e > < / i t e m > < i t e m > < M e a s u r e N a m e > T o t a l   S a l e s   N E X T M O N T H < / M e a s u r e N a m e > < D i s p l a y N a m e > T o t a l   S a l e s   N E X T M O N T H < / D i s p l a y N a m e > < V i s i b l e > F a l s e < / V i s i b l e > < / i t e m > < i t e m > < M e a s u r e N a m e > P c t   S a l e s   G r o w t h   Y O Y < / M e a s u r e N a m e > < D i s p l a y N a m e > P c t   S a l e s   G r o w t h   Y O Y < / D i s p l a y N a m e > < V i s i b l e > F a l s e < / V i s i b l e > < / i t e m > < i t e m > < M e a s u r e N a m e > T o t a l   S a l e s   C L O S I N G B A L A N C E M O N T H < / M e a s u r e N a m e > < D i s p l a y N a m e > T o t a l   S a l e s   C L O S I N G B A L A N C E M O N T H < / D i s p l a y N a m e > < V i s i b l e > F a l s e < / V i s i b l e > < / i t e m > < i t e m > < M e a s u r e N a m e > T o t a l   S a l e s   F i r s t   H a l f   2 0 0 3 < / M e a s u r e N a m e > < D i s p l a y N a m e > T o t a l   S a l e s   F i r s t   H a l f   2 0 0 3 < / D i s p l a y N a m e > < V i s i b l e > F a l s e < / V i s i b l e > < / i t e m > < i t e m > < M e a s u r e N a m e > T o t a l   S a l e s   L i f e   t o   D a t e < / M e a s u r e N a m e > < D i s p l a y N a m e > T o t a l   S a l e s   L i f e   t o   D a t e < / D i s p l a y N a m e > < V i s i b l e > F a l s e < / V i s i b l e > < / i t e m > < i t e m > < M e a s u r e N a m e > S u b c a t   p c t   o f   C a t   S a l e s < / M e a s u r e N a m e > < D i s p l a y N a m e > S u b c a t   p c t   o f   C a t   S a l e s < / D i s p l a y N a m e > < V i s i b l e > F a l s e < / V i s i b l e > < / i t e m > < i t e m > < M e a s u r e N a m e > S a l e s   t o   M a r r i e d   C o u p l e s < / M e a s u r e N a m e > < D i s p l a y N a m e > S a l e s   t o   M a r r i e d   C o u p l e s < / D i s p l a y N a m e > < V i s i b l e > F a l s e < / V i s i b l e > < / i t e m > < i t e m > < M e a s u r e N a m e > S a l e s   t o   P a r e n t s   A d j   f o r   C a n a d a < / M e a s u r e N a m e > < D i s p l a y N a m e > S a l e s   t o   P a r e n t s   A d j   f o r   C a n a d a < / D i s p l a y N a m e > < V i s i b l e > F a l s e < / V i s i b l e > < / i t e m > < i t e m > < M e a s u r e N a m e > D i f f e r e n t   N u m b e r   p e r   C o u n t r y < / M e a s u r e N a m e > < D i s p l a y N a m e > D i f f e r e n t   N u m b e r   p e r   C o u n t r y < / D i s p l a y N a m e > < V i s i b l e > F a l s e < / V i s i b l e > < / i t e m > < i t e m > < M e a s u r e N a m e > P c t   S a l e s   G r o w t h   Y O Y   u s i n g   D I V I D E < / M e a s u r e N a m e > < D i s p l a y N a m e > P c t   S a l e s   G r o w t h   Y O Y   u s i n g   D I V I D E < / D i s p l a y N a m e > < V i s i b l e > F a l s e < / V i s i b l e > < / i t e m > < i t e m > < M e a s u r e N a m e > C o l o r   V a l u e s < / M e a s u r e N a m e > < D i s p l a y N a m e > C o l o r   V a l u e s < / D i s p l a y N a m e > < V i s i b l e > F a l s e < / V i s i b l e > < / i t e m > < / C a l c u l a t e d F i e l d s > < H S l i c e r s S h a p e > 0 ; 0 ; 0 ; 0 < / H S l i c e r s S h a p e > < V S l i c e r s S h a p e > 0 ; 0 ; 0 ; 0 < / V S l i c e r s S h a p e > < S l i c e r S h e e t N a m e > 4 _ S W I T C H < / S l i c e r S h e e t N a m e > < S A H o s t H a s h > 4 9 6 5 3 4 9 0 3 < / S A H o s t H a s h > < G e m i n i F i e l d L i s t V i s i b l e > T r u e < / G e m i n i F i e l d L i s t V i s i b l e > < / S e t t i n g s > ] ] > < / C u s t o m C o n t e n t > < / G e m i n i > 
</file>

<file path=customXml/item79.xml>��< ? x m l   v e r s i o n = " 1 . 0 "   e n c o d i n g = " U T F - 1 6 " ? > < G e m i n i   x m l n s = " h t t p : / / g e m i n i / p i v o t c u s t o m i z a t i o n / 9 a f 4 9 9 c e - 3 c e 8 - 4 e 0 6 - 8 b 8 0 - 9 5 3 7 4 0 b 6 0 5 8 c " > < C u s t o m C o n t e n t > < ! [ C D A T A [ < ? x m l   v e r s i o n = " 1 . 0 "   e n c o d i n g = " u t f - 1 6 " ? > < S e t t i n g s > < C a l c u l a t e d F i e l d s > < i t e m > < M e a s u r e N a m e > T o t a l   S a l e s < / M e a s u r e N a m e > < D i s p l a y N a m e > T o t a l   S a l e s < / D i s p l a y N a m e > < V i s i b l e > F a l s e < / V i s i b l e > < / i t e m > < i t e m > < M e a s u r e N a m e > P r o f i t < / M e a s u r e N a m e > < D i s p l a y N a m e > P r o f i t < / D i s p l a y N a m e > < V i s i b l e > F a l s e < / V i s i b l e > < / i t e m > < i t e m > < M e a s u r e N a m e > P r o f i t   P c t < / M e a s u r e N a m e > < D i s p l a y N a m e > P r o f i t   P c t < / D i s p l a y N a m e > < V i s i b l e > F a l s e < / V i s i b l e > < / i t e m > < i t e m > < M e a s u r e N a m e > D a y s   S e l l i n g < / M e a s u r e N a m e > < D i s p l a y N a m e > D a y s   S e l l i n g < / D i s p l a y N a m e > < V i s i b l e > F a l s e < / V i s i b l e > < / i t e m > < i t e m > < M e a s u r e N a m e > T r a n s a c t i o n s < / M e a s u r e N a m e > < D i s p l a y N a m e > T r a n s a c t i o n s < / D i s p l a y N a m e > < V i s i b l e > F a l s e < / V i s i b l e > < / i t e m > < i t e m > < M e a s u r e N a m e > S a l e s   p e r   T r a n s a c t i o n < / M e a s u r e N a m e > < D i s p l a y N a m e > S a l e s   p e r   T r a n s a c t i o n < / D i s p l a y N a m e > < V i s i b l e > F a l s e < / V i s i b l e > < / i t e m > < i t e m > < M e a s u r e N a m e > S a l e s   p e r   D a y < / M e a s u r e N a m e > < D i s p l a y N a m e > S a l e s   p e r   D a y < / D i s p l a y N a m e > < V i s i b l e > F a l s e < / V i s i b l e > < / i t e m > < i t e m > < M e a s u r e N a m e > 2 0 0 2   S a l e s < / M e a s u r e N a m e > < D i s p l a y N a m e > 2 0 0 2   S a l e s < / D i s p l a y N a m e > < V i s i b l e > F a l s e < / V i s i b l e > < / i t e m > < i t e m > < M e a s u r e N a m e > A c t i v e   C u s t o m e r s < / M e a s u r e N a m e > < D i s p l a y N a m e > A c t i v e   C u s t o m e r s < / D i s p l a y N a m e > < V i s i b l e > F a l s e < / V i s i b l e > < / i t e m > < i t e m > < M e a s u r e N a m e > C u s t o m e r   G r o w t h   S i n c e   2 0 0 1 < / M e a s u r e N a m e > < D i s p l a y N a m e > C u s t o m e r   G r o w t h   S i n c e   2 0 0 1 < / D i s p l a y N a m e > < V i s i b l e > F a l s e < / V i s i b l e > < / i t e m > < i t e m > < M e a s u r e N a m e > 2 0 0 1   C u s t o m e r s < / M e a s u r e N a m e > < D i s p l a y N a m e > 2 0 0 1   C u s t o m e r s < / D i s p l a y N a m e > < V i s i b l e > F a l s e < / V i s i b l e > < / i t e m > < i t e m > < M e a s u r e N a m e > N o r m a l   S a l e s < / M e a s u r e N a m e > < D i s p l a y N a m e > N o r m a l   S a l e s < / D i s p l a y N a m e > < V i s i b l e > F a l s e < / V i s i b l e > < / i t e m > < i t e m > < M e a s u r e N a m e > P r o m o   S a l e s < / M e a s u r e N a m e > < D i s p l a y N a m e > P r o m o   S a l e s < / D i s p l a y N a m e > < V i s i b l e > F a l s e < / V i s i b l e > < / i t e m > < i t e m > < M e a s u r e N a m e > R e f u n d s < / M e a s u r e N a m e > < D i s p l a y N a m e > R e f u n d s < / D i s p l a y N a m e > < V i s i b l e > F a l s e < / V i s i b l e > < / i t e m > < i t e m > < M e a s u r e N a m e > N e t   S a l e s < / M e a s u r e N a m e > < D i s p l a y N a m e > N e t   S a l e s < / D i s p l a y N a m e > < V i s i b l e > F a l s e < / V i s i b l e > < / i t e m > < i t e m > < M e a s u r e N a m e > P c t   S a l e s   o n   P r o m o < / M e a s u r e N a m e > < D i s p l a y N a m e > P c t   S a l e s   o n   P r o m o < / D i s p l a y N a m e > < V i s i b l e > F a l s e < / V i s i b l e > < / i t e m > < i t e m > < M e a s u r e N a m e > A l l   M o n t h   N e t   S a l e s < / M e a s u r e N a m e > < D i s p l a y N a m e > A l l   M o n t h   N e t   S a l e s < / D i s p l a y N a m e > < V i s i b l e > F a l s e < / V i s i b l e > < / i t e m > < i t e m > < M e a s u r e N a m e > P c t   o f   A l l   M o n t h   N e t   S a l e s < / M e a s u r e N a m e > < D i s p l a y N a m e > P c t   o f   A l l   M o n t h   N e t   S a l e s < / D i s p l a y N a m e > < V i s i b l e > F a l s e < / V i s i b l e > < / i t e m > < i t e m > < M e a s u r e N a m e > N e t   S a l e s   -   A l l   P r o d u c t s < / M e a s u r e N a m e > < D i s p l a y N a m e > N e t   S a l e s   -   A l l   P r o d u c t s < / D i s p l a y N a m e > < V i s i b l e > F a l s e < / V i s i b l e > < / i t e m > < i t e m > < M e a s u r e N a m e > S e l e c t e d   P r o d u c t s   P c t < / M e a s u r e N a m e > < D i s p l a y N a m e > S e l e c t e d   P r o d u c t s   P c t < / D i s p l a y N a m e > < V i s i b l e > F a l s e < / V i s i b l e > < / i t e m > < i t e m > < M e a s u r e N a m e > N e t   S a l e s   f o r   A l l   S e l e c t e d   M o n t h s < / M e a s u r e N a m e > < D i s p l a y N a m e > N e t   S a l e s   f o r   A l l   S e l e c t e d   M o n t h s < / D i s p l a y N a m e > < V i s i b l e > F a l s e < / V i s i b l e > < / i t e m > < i t e m > < M e a s u r e N a m e > P c t   o f   A l l   S e l e c t e d   M o n t h s   N e t   S a l e s < / M e a s u r e N a m e > < D i s p l a y N a m e > P c t   o f   A l l   S e l e c t e d   M o n t h s   N e t   S a l e s < / D i s p l a y N a m e > < V i s i b l e > F a l s e < / V i s i b l e > < / i t e m > < i t e m > < M e a s u r e N a m e > A l l   v s   R e l a t i o n s h i p   T e s t < / M e a s u r e N a m e > < D i s p l a y N a m e > A l l   v s   R e l a t i o n s h i p   T e s t < / D i s p l a y N a m e > < V i s i b l e > F a l s e < / V i s i b l e > < / i t e m > < i t e m > < M e a s u r e N a m e > S a l e s   t o   P a r e n t s < / M e a s u r e N a m e > < D i s p l a y N a m e > S a l e s   t o   P a r e n t s < / D i s p l a y N a m e > < V i s i b l e > F a l s e < / V i s i b l e > < / i t e m > < i t e m > < M e a s u r e N a m e > E U R U S D < / M e a s u r e N a m e > < D i s p l a y N a m e > E U R U S D < / D i s p l a y N a m e > < V i s i b l e > F a l s e < / V i s i b l e > < / i t e m > < i t e m > < M e a s u r e N a m e > N e t   S a l e s   -   E U R < / M e a s u r e N a m e > < D i s p l a y N a m e > N e t   S a l e s   -   E U R < / D i s p l a y N a m e > < V i s i b l e > F a l s e < / V i s i b l e > < / i t e m > < i t e m > < M e a s u r e N a m e > M i n L i s t T h r e s h o l d < / M e a s u r e N a m e > < D i s p l a y N a m e > M i n L i s t T h r e s h o l d < / D i s p l a y N a m e > < V i s i b l e > F a l s e < / V i s i b l e > < / i t e m > < i t e m > < M e a s u r e N a m e > P r o d u c t   S a l e s   A b o v e   S e l e c t e d   L i s t   P r i c e < / M e a s u r e N a m e > < D i s p l a y N a m e > P r o d u c t   S a l e s   A b o v e   S e l e c t e d   L i s t   P r i c e < / D i s p l a y N a m e > < V i s i b l e > F a l s e < / V i s i b l e > < / i t e m > < i t e m > < M e a s u r e N a m e > P r o d u c t   C o u n t < / M e a s u r e N a m e > < D i s p l a y N a m e > P r o d u c t   C o u n t < / D i s p l a y N a m e > < V i s i b l e > F a l s e < / V i s i b l e > < / i t e m > < i t e m > < M e a s u r e N a m e > P r o d u c t s   A b o v e   S e l e c t e d   L i s t   P r i c e < / M e a s u r e N a m e > < D i s p l a y N a m e > P r o d u c t s   A b o v e   S e l e c t e d   L i s t   P r i c e < / D i s p l a y N a m e > < V i s i b l e > F a l s e < / V i s i b l e > < / i t e m > < i t e m > < M e a s u r e N a m e > P r i c e T i e r M i n < / M e a s u r e N a m e > < D i s p l a y N a m e > P r i c e T i e r M i n < / D i s p l a y N a m e > < V i s i b l e > F a l s e < / V i s i b l e > < / i t e m > < i t e m > < M e a s u r e N a m e > P r i c e T i e r M a x < / M e a s u r e N a m e > < D i s p l a y N a m e > P r i c e T i e r M a x < / D i s p l a y N a m e > < V i s i b l e > F a l s e < / V i s i b l e > < / i t e m > < i t e m > < M e a s u r e N a m e > P r o d u c t   C o u n t   M i n M a x T i e r < / M e a s u r e N a m e > < D i s p l a y N a m e > P r o d u c t   C o u n t   M i n M a x T i e r < / D i s p l a y N a m e > < V i s i b l e > F a l s e < / V i s i b l e > < / i t e m > < i t e m > < M e a s u r e N a m e > T o t a l   S a l e s   M i n M a x T i e r < / M e a s u r e N a m e > < D i s p l a y N a m e > T o t a l   S a l e s   M i n M a x T i e r < / D i s p l a y N a m e > < V i s i b l e > F a l s e < / V i s i b l e > < / i t e m > < i t e m > < M e a s u r e N a m e > T o t a l   S a l e s   Y T D < / M e a s u r e N a m e > < D i s p l a y N a m e > T o t a l   S a l e s   Y T D < / D i s p l a y N a m e > < V i s i b l e > F a l s e < / V i s i b l e > < / i t e m > < i t e m > < M e a s u r e N a m e > T o t a l   S a l e s   F i s c a l   Y T D < / M e a s u r e N a m e > < D i s p l a y N a m e > T o t a l   S a l e s   F i s c a l   Y T D < / D i s p l a y N a m e > < V i s i b l e > F a l s e < / V i s i b l e > < / i t e m > < i t e m > < M e a s u r e N a m e > F I R S T D A T E   E x a m p l e < / M e a s u r e N a m e > < D i s p l a y N a m e > F I R S T D A T E   E x a m p l e < / D i s p l a y N a m e > < V i s i b l e > F a l s e < / V i s i b l e > < / i t e m > < i t e m > < M e a s u r e N a m e > L A S T D A T E   E x a m p l e < / M e a s u r e N a m e > < D i s p l a y N a m e > L A S T D A T E   E x a m p l e < / D i s p l a y N a m e > < V i s i b l e > F a l s e < / V i s i b l e > < / i t e m > < i t e m > < M e a s u r e N a m e > T o t a l   S a l e s   S A M E P E R I O D L A S T Y E A R < / M e a s u r e N a m e > < D i s p l a y N a m e > T o t a l   S a l e s   S A M E P E R I O D L A S T Y E A R < / D i s p l a y N a m e > < V i s i b l e > F a l s e < / V i s i b l e > < / i t e m > < i t e m > < M e a s u r e N a m e > T o t a l   S a l e s   D A T E A D D   1   Y e a r   B a c k < / M e a s u r e N a m e > < D i s p l a y N a m e > T o t a l   S a l e s   D A T E A D D   1   Y e a r   B a c k < / D i s p l a y N a m e > < V i s i b l e > F a l s e < / V i s i b l e > < / i t e m > < i t e m > < M e a s u r e N a m e > T o t a l   S a l e s   D A T E A D D   b a c k   1   M o n t h < / M e a s u r e N a m e > < D i s p l a y N a m e > T o t a l   S a l e s   D A T E A D D   b a c k   1   M o n t h < / D i s p l a y N a m e > < V i s i b l e > F a l s e < / V i s i b l e > < / i t e m > < i t e m > < M e a s u r e N a m e > N u m b e r   o f   D a y s < / M e a s u r e N a m e > < D i s p l a y N a m e > N u m b e r   o f   D a y s < / D i s p l a y N a m e > < V i s i b l e > F a l s e < / V i s i b l e > < / i t e m > < i t e m > < M e a s u r e N a m e > T o t a l   S a l e s   P A R A L L E L P E R I O D   B a c k   1   Y e a r < / M e a s u r e N a m e > < D i s p l a y N a m e > T o t a l   S a l e s   P A R A L L E L P E R I O D   B a c k   1   Y e a r < / D i s p l a y N a m e > < V i s i b l e > F a l s e < / V i s i b l e > < / i t e m > < i t e m > < M e a s u r e N a m e > E N D O F M O N T H   M e a s u r e < / M e a s u r e N a m e > < D i s p l a y N a m e > E N D O F M O N T H   M e a s u r e < / D i s p l a y N a m e > < V i s i b l e > F a l s e < / V i s i b l e > < / i t e m > < i t e m > < M e a s u r e N a m e > T o t a l   S a l e s   N E X T M O N T H < / M e a s u r e N a m e > < D i s p l a y N a m e > T o t a l   S a l e s   N E X T M O N T H < / D i s p l a y N a m e > < V i s i b l e > F a l s e < / V i s i b l e > < / i t e m > < i t e m > < M e a s u r e N a m e > P c t   S a l e s   G r o w t h   Y O Y < / M e a s u r e N a m e > < D i s p l a y N a m e > P c t   S a l e s   G r o w t h   Y O Y < / D i s p l a y N a m e > < V i s i b l e > T r u e < / V i s i b l e > < / i t e m > < i t e m > < M e a s u r e N a m e > T o t a l   S a l e s   C L O S I N G B A L A N C E M O N T H < / M e a s u r e N a m e > < D i s p l a y N a m e > T o t a l   S a l e s   C L O S I N G B A L A N C E M O N T H < / D i s p l a y N a m e > < V i s i b l e > F a l s e < / V i s i b l e > < / i t e m > < i t e m > < M e a s u r e N a m e > T o t a l   S a l e s   F i r s t   H a l f   2 0 0 3 < / M e a s u r e N a m e > < D i s p l a y N a m e > T o t a l   S a l e s   F i r s t   H a l f   2 0 0 3 < / D i s p l a y N a m e > < V i s i b l e > F a l s e < / V i s i b l e > < / i t e m > < i t e m > < M e a s u r e N a m e > T o t a l   S a l e s   L i f e   t o   D a t e < / M e a s u r e N a m e > < D i s p l a y N a m e > T o t a l   S a l e s   L i f e   t o   D a t e < / D i s p l a y N a m e > < V i s i b l e > F a l s e < / V i s i b l e > < / i t e m > < i t e m > < M e a s u r e N a m e > S u b c a t   p c t   o f   C a t   S a l e s < / M e a s u r e N a m e > < D i s p l a y N a m e > S u b c a t   p c t   o f   C a t   S a l e s < / D i s p l a y N a m e > < V i s i b l e > F a l s e < / V i s i b l e > < / i t e m > < i t e m > < M e a s u r e N a m e > S a l e s   t o   M a r r i e d   C o u p l e s < / M e a s u r e N a m e > < D i s p l a y N a m e > S a l e s   t o   M a r r i e d   C o u p l e s < / D i s p l a y N a m e > < V i s i b l e > F a l s e < / V i s i b l e > < / i t e m > < i t e m > < M e a s u r e N a m e > S a l e s   t o   P a r e n t s   A d j   f o r   C a n a d a < / M e a s u r e N a m e > < D i s p l a y N a m e > S a l e s   t o   P a r e n t s   A d j   f o r   C a n a d a < / D i s p l a y N a m e > < V i s i b l e > F a l s e < / V i s i b l e > < / i t e m > < i t e m > < M e a s u r e N a m e > D i f f e r e n t   N u m b e r   p e r   C o u n t r y < / M e a s u r e N a m e > < D i s p l a y N a m e > D i f f e r e n t   N u m b e r   p e r   C o u n t r y < / D i s p l a y N a m e > < V i s i b l e > F a l s e < / V i s i b l e > < / i t e m > < i t e m > < M e a s u r e N a m e > P c t   S a l e s   G r o w t h   Y O Y   u s i n g   D I V I D E < / M e a s u r e N a m e > < D i s p l a y N a m e > P c t   S a l e s   G r o w t h   Y O Y   u s i n g   D I V I D E < / D i s p l a y N a m e > < V i s i b l e > T r u e < / V i s i b l e > < / i t e m > < i t e m > < M e a s u r e N a m e > C o l o r   V a l u e s < / M e a s u r e N a m e > < D i s p l a y N a m e > C o l o r   V a l u e s < / D i s p l a y N a m e > < V i s i b l e > F a l s e < / V i s i b l e > < / i t e m > < / C a l c u l a t e d F i e l d s > < H S l i c e r s S h a p e > 0 ; 0 ; 0 ; 0 < / H S l i c e r s S h a p e > < V S l i c e r s S h a p e > 0 ; 0 ; 0 ; 0 < / V S l i c e r s S h a p e > < S l i c e r S h e e t N a m e > 1 _ I F _ D i v i d e < / S l i c e r S h e e t N a m e > < S A H o s t H a s h > 5 3 5 9 7 9 1 2 5 < / S A H o s t H a s h > < G e m i n i F i e l d L i s t V i s i b l e > T r u e < / G e m i n i F i e l d L i s t V i s i b l e > < / S e t t i n g s > ] ] > < / C u s t o m C o n t e n t > < / G e m i n i > 
</file>

<file path=customXml/item8.xml>��< ? x m l   v e r s i o n = " 1 . 0 "   e n c o d i n g = " U T F - 1 6 " ? > < G e m i n i   x m l n s = " h t t p : / / g e m i n i / p i v o t c u s t o m i z a t i o n / 6 1 d 2 a 6 8 f - 4 7 2 9 - 4 1 c 5 - a b 7 b - 8 8 0 f 5 1 2 a d 8 e 2 " > < C u s t o m C o n t e n t > < ! [ C D A T A [ < ? x m l   v e r s i o n = " 1 . 0 "   e n c o d i n g = " u t f - 1 6 " ? > < S e t t i n g s > < C a l c u l a t e d F i e l d s > < i t e m > < M e a s u r e N a m e > T o t a l   S a l e s < / M e a s u r e N a m e > < D i s p l a y N a m e > T o t a l   S a l e s < / D i s p l a y N a m e > < V i s i b l e > F a l s e < / V i s i b l e > < / i t e m > < i t e m > < M e a s u r e N a m e > P r o f i t < / M e a s u r e N a m e > < D i s p l a y N a m e > P r o f i t < / D i s p l a y N a m e > < V i s i b l e > F a l s e < / V i s i b l e > < / i t e m > < i t e m > < M e a s u r e N a m e > P r o f i t   P c t < / M e a s u r e N a m e > < D i s p l a y N a m e > P r o f i t   P c t < / D i s p l a y N a m e > < V i s i b l e > F a l s e < / V i s i b l e > < / i t e m > < i t e m > < M e a s u r e N a m e > D a y s   S e l l i n g < / M e a s u r e N a m e > < D i s p l a y N a m e > D a y s   S e l l i n g < / D i s p l a y N a m e > < V i s i b l e > F a l s e < / V i s i b l e > < / i t e m > < i t e m > < M e a s u r e N a m e > T r a n s a c t i o n s < / M e a s u r e N a m e > < D i s p l a y N a m e > T r a n s a c t i o n s < / D i s p l a y N a m e > < V i s i b l e > F a l s e < / V i s i b l e > < / i t e m > < i t e m > < M e a s u r e N a m e > S a l e s   p e r   T r a n s a c t i o n < / M e a s u r e N a m e > < D i s p l a y N a m e > S a l e s   p e r   T r a n s a c t i o n < / D i s p l a y N a m e > < V i s i b l e > F a l s e < / V i s i b l e > < / i t e m > < i t e m > < M e a s u r e N a m e > S a l e s   p e r   D a y < / M e a s u r e N a m e > < D i s p l a y N a m e > S a l e s   p e r   D a y < / D i s p l a y N a m e > < V i s i b l e > F a l s e < / V i s i b l e > < / i t e m > < i t e m > < M e a s u r e N a m e > 2 0 0 2   S a l e s < / M e a s u r e N a m e > < D i s p l a y N a m e > 2 0 0 2   S a l e s < / D i s p l a y N a m e > < V i s i b l e > F a l s e < / V i s i b l e > < / i t e m > < i t e m > < M e a s u r e N a m e > A c t i v e   C u s t o m e r s < / M e a s u r e N a m e > < D i s p l a y N a m e > A c t i v e   C u s t o m e r s < / D i s p l a y N a m e > < V i s i b l e > F a l s e < / V i s i b l e > < / i t e m > < i t e m > < M e a s u r e N a m e > C u s t o m e r   G r o w t h   S i n c e   2 0 0 1 < / M e a s u r e N a m e > < D i s p l a y N a m e > C u s t o m e r   G r o w t h   S i n c e   2 0 0 1 < / D i s p l a y N a m e > < V i s i b l e > F a l s e < / V i s i b l e > < / i t e m > < i t e m > < M e a s u r e N a m e > 2 0 0 1   C u s t o m e r s < / M e a s u r e N a m e > < D i s p l a y N a m e > 2 0 0 1   C u s t o m e r s < / D i s p l a y N a m e > < V i s i b l e > F a l s e < / V i s i b l e > < / i t e m > < i t e m > < M e a s u r e N a m e > N o r m a l   S a l e s < / M e a s u r e N a m e > < D i s p l a y N a m e > N o r m a l   S a l e s < / D i s p l a y N a m e > < V i s i b l e > F a l s e < / V i s i b l e > < / i t e m > < i t e m > < M e a s u r e N a m e > P r o m o   S a l e s < / M e a s u r e N a m e > < D i s p l a y N a m e > P r o m o   S a l e s < / D i s p l a y N a m e > < V i s i b l e > F a l s e < / V i s i b l e > < / i t e m > < i t e m > < M e a s u r e N a m e > R e f u n d s < / M e a s u r e N a m e > < D i s p l a y N a m e > R e f u n d s < / D i s p l a y N a m e > < V i s i b l e > F a l s e < / V i s i b l e > < / i t e m > < i t e m > < M e a s u r e N a m e > N e t   S a l e s < / M e a s u r e N a m e > < D i s p l a y N a m e > N e t   S a l e s < / D i s p l a y N a m e > < V i s i b l e > F a l s e < / V i s i b l e > < / i t e m > < i t e m > < M e a s u r e N a m e > P c t   S a l e s   o n   P r o m o < / M e a s u r e N a m e > < D i s p l a y N a m e > P c t   S a l e s   o n   P r o m o < / D i s p l a y N a m e > < V i s i b l e > F a l s e < / V i s i b l e > < / i t e m > < i t e m > < M e a s u r e N a m e > A l l   M o n t h   N e t   S a l e s < / M e a s u r e N a m e > < D i s p l a y N a m e > A l l   M o n t h   N e t   S a l e s < / D i s p l a y N a m e > < V i s i b l e > F a l s e < / V i s i b l e > < / i t e m > < i t e m > < M e a s u r e N a m e > P c t   o f   A l l   M o n t h   N e t   S a l e s < / M e a s u r e N a m e > < D i s p l a y N a m e > P c t   o f   A l l   M o n t h   N e t   S a l e s < / D i s p l a y N a m e > < V i s i b l e > F a l s e < / V i s i b l e > < / i t e m > < i t e m > < M e a s u r e N a m e > N e t   S a l e s   -   A l l   P r o d u c t s < / M e a s u r e N a m e > < D i s p l a y N a m e > N e t   S a l e s   -   A l l   P r o d u c t s < / D i s p l a y N a m e > < V i s i b l e > F a l s e < / V i s i b l e > < / i t e m > < i t e m > < M e a s u r e N a m e > S e l e c t e d   P r o d u c t s   P c t < / M e a s u r e N a m e > < D i s p l a y N a m e > S e l e c t e d   P r o d u c t s   P c t < / D i s p l a y N a m e > < V i s i b l e > F a l s e < / V i s i b l e > < / i t e m > < i t e m > < M e a s u r e N a m e > N e t   S a l e s   f o r   A l l   S e l e c t e d   M o n t h s < / M e a s u r e N a m e > < D i s p l a y N a m e > N e t   S a l e s   f o r   A l l   S e l e c t e d   M o n t h s < / D i s p l a y N a m e > < V i s i b l e > F a l s e < / V i s i b l e > < / i t e m > < i t e m > < M e a s u r e N a m e > P c t   o f   A l l   S e l e c t e d   M o n t h s   N e t   S a l e s < / M e a s u r e N a m e > < D i s p l a y N a m e > P c t   o f   A l l   S e l e c t e d   M o n t h s   N e t   S a l e s < / D i s p l a y N a m e > < V i s i b l e > F a l s e < / V i s i b l e > < / i t e m > < i t e m > < M e a s u r e N a m e > A l l   v s   R e l a t i o n s h i p   T e s t < / M e a s u r e N a m e > < D i s p l a y N a m e > A l l   v s   R e l a t i o n s h i p   T e s t < / D i s p l a y N a m e > < V i s i b l e > F a l s e < / V i s i b l e > < / i t e m > < i t e m > < M e a s u r e N a m e > S a l e s   t o   P a r e n t s < / M e a s u r e N a m e > < D i s p l a y N a m e > S a l e s   t o   P a r e n t s < / D i s p l a y N a m e > < V i s i b l e > F a l s e < / V i s i b l e > < / i t e m > < i t e m > < M e a s u r e N a m e > E U R U S D < / M e a s u r e N a m e > < D i s p l a y N a m e > E U R U S D < / D i s p l a y N a m e > < V i s i b l e > F a l s e < / V i s i b l e > < / i t e m > < i t e m > < M e a s u r e N a m e > N e t   S a l e s   -   E U R < / M e a s u r e N a m e > < D i s p l a y N a m e > N e t   S a l e s   -   E U R < / D i s p l a y N a m e > < V i s i b l e > F a l s e < / V i s i b l e > < / i t e m > < i t e m > < M e a s u r e N a m e > M i n L i s t T h r e s h o l d < / M e a s u r e N a m e > < D i s p l a y N a m e > M i n L i s t T h r e s h o l d < / D i s p l a y N a m e > < V i s i b l e > F a l s e < / V i s i b l e > < / i t e m > < i t e m > < M e a s u r e N a m e > P r o d u c t   S a l e s   A b o v e   S e l e c t e d   L i s t   P r i c e < / M e a s u r e N a m e > < D i s p l a y N a m e > P r o d u c t   S a l e s   A b o v e   S e l e c t e d   L i s t   P r i c e < / D i s p l a y N a m e > < V i s i b l e > F a l s e < / V i s i b l e > < / i t e m > < i t e m > < M e a s u r e N a m e > P r o d u c t   C o u n t < / M e a s u r e N a m e > < D i s p l a y N a m e > P r o d u c t   C o u n t < / D i s p l a y N a m e > < V i s i b l e > F a l s e < / V i s i b l e > < / i t e m > < i t e m > < M e a s u r e N a m e > P r o d u c t s   A b o v e   S e l e c t e d   L i s t   P r i c e < / M e a s u r e N a m e > < D i s p l a y N a m e > P r o d u c t s   A b o v e   S e l e c t e d   L i s t   P r i c e < / D i s p l a y N a m e > < V i s i b l e > F a l s e < / V i s i b l e > < / i t e m > < i t e m > < M e a s u r e N a m e > P r i c e T i e r M i n < / M e a s u r e N a m e > < D i s p l a y N a m e > P r i c e T i e r M i n < / D i s p l a y N a m e > < V i s i b l e > F a l s e < / V i s i b l e > < / i t e m > < i t e m > < M e a s u r e N a m e > P r i c e T i e r M a x < / M e a s u r e N a m e > < D i s p l a y N a m e > P r i c e T i e r M a x < / D i s p l a y N a m e > < V i s i b l e > F a l s e < / V i s i b l e > < / i t e m > < i t e m > < M e a s u r e N a m e > P r o d u c t   C o u n t   M i n M a x T i e r < / M e a s u r e N a m e > < D i s p l a y N a m e > P r o d u c t   C o u n t   M i n M a x T i e r < / D i s p l a y N a m e > < V i s i b l e > F a l s e < / V i s i b l e > < / i t e m > < i t e m > < M e a s u r e N a m e > T o t a l   S a l e s   M i n M a x T i e r < / M e a s u r e N a m e > < D i s p l a y N a m e > T o t a l   S a l e s   M i n M a x T i e r < / D i s p l a y N a m e > < V i s i b l e > F a l s e < / V i s i b l e > < / i t e m > < i t e m > < M e a s u r e N a m e > T o t a l   S a l e s   Y T D < / M e a s u r e N a m e > < D i s p l a y N a m e > T o t a l   S a l e s   Y T D < / D i s p l a y N a m e > < V i s i b l e > F a l s e < / V i s i b l e > < / i t e m > < i t e m > < M e a s u r e N a m e > T o t a l   S a l e s   F i s c a l   Y T D < / M e a s u r e N a m e > < D i s p l a y N a m e > T o t a l   S a l e s   F i s c a l   Y T D < / D i s p l a y N a m e > < V i s i b l e > F a l s e < / V i s i b l e > < / i t e m > < i t e m > < M e a s u r e N a m e > F I R S T D A T E   E x a m p l e < / M e a s u r e N a m e > < D i s p l a y N a m e > F I R S T D A T E   E x a m p l e < / D i s p l a y N a m e > < V i s i b l e > F a l s e < / V i s i b l e > < / i t e m > < i t e m > < M e a s u r e N a m e > L A S T D A T E   E x a m p l e < / M e a s u r e N a m e > < D i s p l a y N a m e > L A S T D A T E   E x a m p l e < / D i s p l a y N a m e > < V i s i b l e > F a l s e < / V i s i b l e > < / i t e m > < i t e m > < M e a s u r e N a m e > T o t a l   S a l e s   S A M E P E R I O D L A S T Y E A R < / M e a s u r e N a m e > < D i s p l a y N a m e > T o t a l   S a l e s   S A M E P E R I O D L A S T Y E A R < / D i s p l a y N a m e > < V i s i b l e > F a l s e < / V i s i b l e > < / i t e m > < i t e m > < M e a s u r e N a m e > T o t a l   S a l e s   D A T E A D D   1   Y e a r   B a c k < / M e a s u r e N a m e > < D i s p l a y N a m e > T o t a l   S a l e s   D A T E A D D   1   Y e a r   B a c k < / D i s p l a y N a m e > < V i s i b l e > F a l s e < / V i s i b l e > < / i t e m > < i t e m > < M e a s u r e N a m e > T o t a l   S a l e s   D A T E A D D   b a c k   1   M o n t h < / M e a s u r e N a m e > < D i s p l a y N a m e > T o t a l   S a l e s   D A T E A D D   b a c k   1   M o n t h < / D i s p l a y N a m e > < V i s i b l e > F a l s e < / V i s i b l e > < / i t e m > < i t e m > < M e a s u r e N a m e > N u m b e r   o f   D a y s < / M e a s u r e N a m e > < D i s p l a y N a m e > N u m b e r   o f   D a y s < / D i s p l a y N a m e > < V i s i b l e > F a l s e < / V i s i b l e > < / i t e m > < i t e m > < M e a s u r e N a m e > T o t a l   S a l e s   P A R A L L E L P E R I O D   B a c k   1   Y e a r < / M e a s u r e N a m e > < D i s p l a y N a m e > T o t a l   S a l e s   P A R A L L E L P E R I O D   B a c k   1   Y e a r < / D i s p l a y N a m e > < V i s i b l e > F a l s e < / V i s i b l e > < / i t e m > < i t e m > < M e a s u r e N a m e > E N D O F M O N T H   M e a s u r e < / M e a s u r e N a m e > < D i s p l a y N a m e > E N D O F M O N T H   M e a s u r e < / D i s p l a y N a m e > < V i s i b l e > F a l s e < / V i s i b l e > < / i t e m > < i t e m > < M e a s u r e N a m e > T o t a l   S a l e s   N E X T M O N T H < / M e a s u r e N a m e > < D i s p l a y N a m e > T o t a l   S a l e s   N E X T M O N T H < / D i s p l a y N a m e > < V i s i b l e > F a l s e < / V i s i b l e > < / i t e m > < i t e m > < M e a s u r e N a m e > P c t   S a l e s   G r o w t h   Y O Y < / M e a s u r e N a m e > < D i s p l a y N a m e > P c t   S a l e s   G r o w t h   Y O Y < / D i s p l a y N a m e > < V i s i b l e > F a l s e < / V i s i b l e > < / i t e m > < i t e m > < M e a s u r e N a m e > T o t a l   S a l e s   C L O S I N G B A L A N C E M O N T H < / M e a s u r e N a m e > < D i s p l a y N a m e > T o t a l   S a l e s   C L O S I N G B A L A N C E M O N T H < / D i s p l a y N a m e > < V i s i b l e > F a l s e < / V i s i b l e > < / i t e m > < i t e m > < M e a s u r e N a m e > T o t a l   S a l e s   F i r s t   H a l f   2 0 0 3 < / M e a s u r e N a m e > < D i s p l a y N a m e > T o t a l   S a l e s   F i r s t   H a l f   2 0 0 3 < / D i s p l a y N a m e > < V i s i b l e > F a l s e < / V i s i b l e > < / i t e m > < i t e m > < M e a s u r e N a m e > T o t a l   S a l e s   L i f e   t o   D a t e < / M e a s u r e N a m e > < D i s p l a y N a m e > T o t a l   S a l e s   L i f e   t o   D a t e < / D i s p l a y N a m e > < V i s i b l e > F a l s e < / V i s i b l e > < / i t e m > < i t e m > < M e a s u r e N a m e > S u b c a t   p c t   o f   C a t   S a l e s < / M e a s u r e N a m e > < D i s p l a y N a m e > S u b c a t   p c t   o f   C a t   S a l e s < / D i s p l a y N a m e > < V i s i b l e > F a l s e < / V i s i b l e > < / i t e m > < i t e m > < M e a s u r e N a m e > S a l e s   t o   M a r r i e d   C o u p l e s < / M e a s u r e N a m e > < D i s p l a y N a m e > S a l e s   t o   M a r r i e d   C o u p l e s < / D i s p l a y N a m e > < V i s i b l e > F a l s e < / V i s i b l e > < / i t e m > < i t e m > < M e a s u r e N a m e > S a l e s   t o   P a r e n t s   A d j   f o r   C a n a d a < / M e a s u r e N a m e > < D i s p l a y N a m e > S a l e s   t o   P a r e n t s   A d j   f o r   C a n a d a < / D i s p l a y N a m e > < V i s i b l e > F a l s e < / V i s i b l e > < / i t e m > < i t e m > < M e a s u r e N a m e > D i f f e r e n t   N u m b e r   p e r   C o u n t r y < / M e a s u r e N a m e > < D i s p l a y N a m e > D i f f e r e n t   N u m b e r   p e r   C o u n t r y < / D i s p l a y N a m e > < V i s i b l e > F a l s e < / V i s i b l e > < / i t e m > < i t e m > < M e a s u r e N a m e > P c t   S a l e s   G r o w t h   Y O Y   u s i n g   D I V I D E < / M e a s u r e N a m e > < D i s p l a y N a m e > P c t   S a l e s   G r o w t h   Y O Y   u s i n g   D I V I D E < / D i s p l a y N a m e > < V i s i b l e > F a l s e < / V i s i b l e > < / i t e m > < i t e m > < M e a s u r e N a m e > C o l o r   V a l u e s < / M e a s u r e N a m e > < D i s p l a y N a m e > C o l o r   V a l u e s 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80.xml>��< ? x m l   v e r s i o n = " 1 . 0 "   e n c o d i n g = " U T F - 1 6 " ? > < G e m i n i   x m l n s = " h t t p : / / g e m i n i / p i v o t c u s t o m i z a t i o n / 8 1 4 6 b 9 b e - e e f 1 - 4 b 2 a - b 3 9 0 - e 3 a 1 b b c 5 a 7 7 3 " > < C u s t o m C o n t e n t > < ! [ C D A T A [ < ? x m l   v e r s i o n = " 1 . 0 "   e n c o d i n g = " u t f - 1 6 " ? > < S e t t i n g s > < C a l c u l a t e d F i e l d s > < i t e m > < M e a s u r e N a m e > T o t a l   S a l e s < / M e a s u r e N a m e > < D i s p l a y N a m e > T o t a l   S a l e s < / D i s p l a y N a m e > < V i s i b l e > F a l s e < / V i s i b l e > < / i t e m > < i t e m > < M e a s u r e N a m e > P r o f i t < / M e a s u r e N a m e > < D i s p l a y N a m e > P r o f i t < / D i s p l a y N a m e > < V i s i b l e > F a l s e < / V i s i b l e > < / i t e m > < i t e m > < M e a s u r e N a m e > P r o f i t   P c t < / M e a s u r e N a m e > < D i s p l a y N a m e > P r o f i t   P c t < / D i s p l a y N a m e > < V i s i b l e > F a l s e < / V i s i b l e > < / i t e m > < i t e m > < M e a s u r e N a m e > D a y s   S e l l i n g < / M e a s u r e N a m e > < D i s p l a y N a m e > D a y s   S e l l i n g < / D i s p l a y N a m e > < V i s i b l e > F a l s e < / V i s i b l e > < / i t e m > < i t e m > < M e a s u r e N a m e > T r a n s a c t i o n s < / M e a s u r e N a m e > < D i s p l a y N a m e > T r a n s a c t i o n s < / D i s p l a y N a m e > < V i s i b l e > F a l s e < / V i s i b l e > < / i t e m > < i t e m > < M e a s u r e N a m e > S a l e s   p e r   T r a n s a c t i o n < / M e a s u r e N a m e > < D i s p l a y N a m e > S a l e s   p e r   T r a n s a c t i o n < / D i s p l a y N a m e > < V i s i b l e > F a l s e < / V i s i b l e > < / i t e m > < i t e m > < M e a s u r e N a m e > S a l e s   p e r   D a y < / M e a s u r e N a m e > < D i s p l a y N a m e > S a l e s   p e r   D a y < / D i s p l a y N a m e > < V i s i b l e > F a l s e < / V i s i b l e > < / i t e m > < i t e m > < M e a s u r e N a m e > 2 0 0 2   S a l e s < / M e a s u r e N a m e > < D i s p l a y N a m e > 2 0 0 2   S a l e s < / D i s p l a y N a m e > < V i s i b l e > F a l s e < / V i s i b l e > < / i t e m > < i t e m > < M e a s u r e N a m e > A c t i v e   C u s t o m e r s < / M e a s u r e N a m e > < D i s p l a y N a m e > A c t i v e   C u s t o m e r s < / D i s p l a y N a m e > < V i s i b l e > F a l s e < / V i s i b l e > < / i t e m > < i t e m > < M e a s u r e N a m e > C u s t o m e r   G r o w t h   S i n c e   2 0 0 1 < / M e a s u r e N a m e > < D i s p l a y N a m e > C u s t o m e r   G r o w t h   S i n c e   2 0 0 1 < / D i s p l a y N a m e > < V i s i b l e > F a l s e < / V i s i b l e > < / i t e m > < i t e m > < M e a s u r e N a m e > 2 0 0 1   C u s t o m e r s < / M e a s u r e N a m e > < D i s p l a y N a m e > 2 0 0 1   C u s t o m e r s < / D i s p l a y N a m e > < V i s i b l e > F a l s e < / V i s i b l e > < / i t e m > < i t e m > < M e a s u r e N a m e > N o r m a l   S a l e s < / M e a s u r e N a m e > < D i s p l a y N a m e > N o r m a l   S a l e s < / D i s p l a y N a m e > < V i s i b l e > F a l s e < / V i s i b l e > < / i t e m > < i t e m > < M e a s u r e N a m e > P r o m o   S a l e s < / M e a s u r e N a m e > < D i s p l a y N a m e > P r o m o   S a l e s < / D i s p l a y N a m e > < V i s i b l e > F a l s e < / V i s i b l e > < / i t e m > < i t e m > < M e a s u r e N a m e > R e f u n d s < / M e a s u r e N a m e > < D i s p l a y N a m e > R e f u n d s < / D i s p l a y N a m e > < V i s i b l e > F a l s e < / V i s i b l e > < / i t e m > < i t e m > < M e a s u r e N a m e > N e t   S a l e s < / M e a s u r e N a m e > < D i s p l a y N a m e > N e t   S a l e s < / D i s p l a y N a m e > < V i s i b l e > F a l s e < / V i s i b l e > < / i t e m > < i t e m > < M e a s u r e N a m e > P c t   S a l e s   o n   P r o m o < / M e a s u r e N a m e > < D i s p l a y N a m e > P c t   S a l e s   o n   P r o m o < / D i s p l a y N a m e > < V i s i b l e > F a l s e < / V i s i b l e > < / i t e m > < i t e m > < M e a s u r e N a m e > A l l   M o n t h   N e t   S a l e s < / M e a s u r e N a m e > < D i s p l a y N a m e > A l l   M o n t h   N e t   S a l e s < / D i s p l a y N a m e > < V i s i b l e > F a l s e < / V i s i b l e > < / i t e m > < i t e m > < M e a s u r e N a m e > P c t   o f   A l l   M o n t h   N e t   S a l e s < / M e a s u r e N a m e > < D i s p l a y N a m e > P c t   o f   A l l   M o n t h   N e t   S a l e s < / D i s p l a y N a m e > < V i s i b l e > F a l s e < / V i s i b l e > < / i t e m > < i t e m > < M e a s u r e N a m e > N e t   S a l e s   -   A l l   P r o d u c t s < / M e a s u r e N a m e > < D i s p l a y N a m e > N e t   S a l e s   -   A l l   P r o d u c t s < / D i s p l a y N a m e > < V i s i b l e > F a l s e < / V i s i b l e > < / i t e m > < i t e m > < M e a s u r e N a m e > S e l e c t e d   P r o d u c t s   P c t < / M e a s u r e N a m e > < D i s p l a y N a m e > S e l e c t e d   P r o d u c t s   P c t < / D i s p l a y N a m e > < V i s i b l e > F a l s e < / V i s i b l e > < / i t e m > < i t e m > < M e a s u r e N a m e > N e t   S a l e s   f o r   A l l   S e l e c t e d   M o n t h s < / M e a s u r e N a m e > < D i s p l a y N a m e > N e t   S a l e s   f o r   A l l   S e l e c t e d   M o n t h s < / D i s p l a y N a m e > < V i s i b l e > F a l s e < / V i s i b l e > < / i t e m > < i t e m > < M e a s u r e N a m e > P c t   o f   A l l   S e l e c t e d   M o n t h s   N e t   S a l e s < / M e a s u r e N a m e > < D i s p l a y N a m e > P c t   o f   A l l   S e l e c t e d   M o n t h s   N e t   S a l e s < / D i s p l a y N a m e > < V i s i b l e > F a l s e < / V i s i b l e > < / i t e m > < i t e m > < M e a s u r e N a m e > A l l   v s   R e l a t i o n s h i p   T e s t < / M e a s u r e N a m e > < D i s p l a y N a m e > A l l   v s   R e l a t i o n s h i p   T e s t < / D i s p l a y N a m e > < V i s i b l e > F a l s e < / V i s i b l e > < / i t e m > < / C a l c u l a t e d F i e l d s > < H S l i c e r s S h a p e > 0 ; 0 ; 0 ; 0 < / H S l i c e r s S h a p e > < V S l i c e r s S h a p e > 0 ; 0 ; 0 ; 0 < / V S l i c e r s S h a p e > < S l i c e r S h e e t N a m e > S h e e t 4 < / S l i c e r S h e e t N a m e > < S A H o s t H a s h > 9 3 5 4 0 2 7 6 7 < / S A H o s t H a s h > < G e m i n i F i e l d L i s t V i s i b l e > T r u e < / G e m i n i F i e l d L i s t V i s i b l e > < / S e t t i n g s > ] ] > < / C u s t o m C o n t e n t > < / G e m i n i > 
</file>

<file path=customXml/item81.xml>��< ? x m l   v e r s i o n = " 1 . 0 "   e n c o d i n g = " U T F - 1 6 " ? > < G e m i n i   x m l n s = " h t t p : / / g e m i n i / p i v o t c u s t o m i z a t i o n / 5 8 3 4 7 f 0 d - 7 d d 6 - 4 6 2 7 - 9 c 5 9 - 7 0 e 7 e 8 e b f 0 3 7 " > < C u s t o m C o n t e n t > < ! [ C D A T A [ < ? x m l   v e r s i o n = " 1 . 0 "   e n c o d i n g = " u t f - 1 6 " ? > < S e t t i n g s > < C a l c u l a t e d F i e l d s > < i t e m > < M e a s u r e N a m e > T o t a l   S a l e s < / M e a s u r e N a m e > < D i s p l a y N a m e > T o t a l   S a l e s < / D i s p l a y N a m e > < V i s i b l e > F a l s e < / V i s i b l e > < / i t e m > < i t e m > < M e a s u r e N a m e > P r o f i t < / M e a s u r e N a m e > < D i s p l a y N a m e > P r o f i t < / D i s p l a y N a m e > < V i s i b l e > F a l s e < / V i s i b l e > < / i t e m > < i t e m > < M e a s u r e N a m e > D a y s   S e l l i n g < / M e a s u r e N a m e > < D i s p l a y N a m e > D a y s   S e l l i n g < / D i s p l a y N a m e > < V i s i b l e > F a l s e < / V i s i b l e > < / i t e m > < i t e m > < M e a s u r e N a m e > T r a n s a c t i o n s < / M e a s u r e N a m e > < D i s p l a y N a m e > T r a n s a c t i o n s < / D i s p l a y N a m e > < V i s i b l e > F a l s e < / V i s i b l e > < / i t e m > < i t e m > < M e a s u r e N a m e > S a l e s   p e r   T r a n s a c t i o n < / M e a s u r e N a m e > < D i s p l a y N a m e > S a l e s   p e r   T r a n s a c t i o n < / D i s p l a y N a m e > < V i s i b l e > F a l s e < / V i s i b l e > < / i t e m > < i t e m > < M e a s u r e N a m e > S a l e s   p e r   D a y < / M e a s u r e N a m e > < D i s p l a y N a m e > S a l e s   p e r   D a y < / D i s p l a y N a m e > < V i s i b l e > F a l s e < / V i s i b l e > < / i t e m > < i t e m > < M e a s u r e N a m e > 2 0 0 2   S a l e s < / M e a s u r e N a m e > < D i s p l a y N a m e > 2 0 0 2   S a l e s < / D i s p l a y N a m e > < V i s i b l e > F a l s e < / V i s i b l e > < / i t e m > < i t e m > < M e a s u r e N a m e > A c t i v e   C u s t o m e r s < / M e a s u r e N a m e > < D i s p l a y N a m e > A c t i v e   C u s t o m e r s < / D i s p l a y N a m e > < V i s i b l e > F a l s e < / V i s i b l e > < / i t e m > < i t e m > < M e a s u r e N a m e > C u s t o m e r   G r o w t h   S i n c e   2 0 0 1 < / M e a s u r e N a m e > < D i s p l a y N a m e > C u s t o m e r   G r o w t h   S i n c e   2 0 0 1 < / D i s p l a y N a m e > < V i s i b l e > F a l s e < / V i s i b l e > < / i t e m > < i t e m > < M e a s u r e N a m e > 2 0 0 1   C u s t o m e r s < / M e a s u r e N a m e > < D i s p l a y N a m e > 2 0 0 1   C u s t o m e r s < / D i s p l a y N a m e > < V i s i b l e > F a l s e < / V i s i b l e > < / i t e m > < i t e m > < M e a s u r e N a m e > N o r m a l   S a l e s < / M e a s u r e N a m e > < D i s p l a y N a m e > N o r m a l   S a l e s < / D i s p l a y N a m e > < V i s i b l e > F a l s e < / V i s i b l e > < / i t e m > < i t e m > < M e a s u r e N a m e > P r o m o   S a l e s < / M e a s u r e N a m e > < D i s p l a y N a m e > P r o m o   S a l e s < / D i s p l a y N a m e > < V i s i b l e > F a l s e < / V i s i b l e > < / i t e m > < i t e m > < M e a s u r e N a m e > R e f u n d s < / M e a s u r e N a m e > < D i s p l a y N a m e > R e f u n d s < / D i s p l a y N a m e > < V i s i b l e > F a l s e < / V i s i b l e > < / i t e m > < i t e m > < M e a s u r e N a m e > N e t   S a l e s < / M e a s u r e N a m e > < D i s p l a y N a m e > N e t   S a l e s < / D i s p l a y N a m e > < V i s i b l e > F a l s e < / V i s i b l e > < / i t e m > < i t e m > < M e a s u r e N a m e > P c t   S a l e s   o n   P r o m o < / M e a s u r e N a m e > < D i s p l a y N a m e > P c t   S a l e s   o n   P r o m o < / D i s p l a y N a m e > < V i s i b l e > F a l s e < / V i s i b l e > < / i t e m > < i t e m > < M e a s u r e N a m e > A l l   M o n t h   N e t   S a l e s < / M e a s u r e N a m e > < D i s p l a y N a m e > A l l   M o n t h   N e t   S a l e s < / D i s p l a y N a m e > < V i s i b l e > F a l s e < / V i s i b l e > < / i t e m > < i t e m > < M e a s u r e N a m e > P c t   o f   A l l   M o n t h   N e t   S a l e s < / M e a s u r e N a m e > < D i s p l a y N a m e > P c t   o f   A l l   M o n t h   N e t   S a l e s < / D i s p l a y N a m e > < V i s i b l e > F a l s e < / V i s i b l e > < / i t e m > < i t e m > < M e a s u r e N a m e > N e t   S a l e s   -   A l l   P r o d u c t s < / M e a s u r e N a m e > < D i s p l a y N a m e > N e t   S a l e s   -   A l l   P r o d u c t s < / D i s p l a y N a m e > < V i s i b l e > F a l s e < / V i s i b l e > < / i t e m > < i t e m > < M e a s u r e N a m e > S e l e c t e d   P r o d u c t s   P c t < / M e a s u r e N a m e > < D i s p l a y N a m e > S e l e c t e d   P r o d u c t s   P c t < / D i s p l a y N a m e > < V i s i b l e > F a l s e < / V i s i b l e > < / i t e m > < i t e m > < M e a s u r e N a m e > N e t   S a l e s   f o r   A l l   S e l e c t e d   M o n t h s < / M e a s u r e N a m e > < D i s p l a y N a m e > N e t   S a l e s   f o r   A l l   S e l e c t e d   M o n t h s < / D i s p l a y N a m e > < V i s i b l e > F a l s e < / V i s i b l e > < / i t e m > < i t e m > < M e a s u r e N a m e > P c t   o f   A l l   S e l e c t e d   M o n t h s   N e t   S a l e s < / M e a s u r e N a m e > < D i s p l a y N a m e > P c t   o f   A l l   S e l e c t e d   M o n t h s   N e t   S a l e s < / D i s p l a y N a m e > < V i s i b l e > F a l s e < / V i s i b l e > < / i t e m > < i t e m > < M e a s u r e N a m e > A l l   v s   R e l a t i o n s h i p   T e s t < / M e a s u r e N a m e > < D i s p l a y N a m e > A l l   v s   R e l a t i o n s h i p   T e s t < / D i s p l a y N a m e > < V i s i b l e > F a l s e < / V i s i b l e > < / i t e m > < i t e m > < M e a s u r e N a m e > S a l e s   t o   P a r e n t s < / M e a s u r e N a m e > < D i s p l a y N a m e > S a l e s   t o   P a r e n t s < / D i s p l a y N a m e > < V i s i b l e > F a l s e < / V i s i b l e > < / i t e m > < i t e m > < M e a s u r e N a m e > E U R U S D < / M e a s u r e N a m e > < D i s p l a y N a m e > E U R U S D < / D i s p l a y N a m e > < V i s i b l e > F a l s e < / V i s i b l e > < / i t e m > < i t e m > < M e a s u r e N a m e > N e t   S a l e s   -   E U R < / M e a s u r e N a m e > < D i s p l a y N a m e > N e t   S a l e s   -   E U R < / D i s p l a y N a m e > < V i s i b l e > F a l s e < / V i s i b l e > < / i t e m > < i t e m > < M e a s u r e N a m e > M i n L i s t T h r e s h o l d < / M e a s u r e N a m e > < D i s p l a y N a m e > M i n L i s t T h r e s h o l d < / D i s p l a y N a m e > < V i s i b l e > F a l s e < / V i s i b l e > < / i t e m > < i t e m > < M e a s u r e N a m e > P r o d u c t   S a l e s   A b o v e   S e l e c t e d   L i s t   P r i c e < / M e a s u r e N a m e > < D i s p l a y N a m e > P r o d u c t   S a l e s   A b o v e   S e l e c t e d   L i s t   P r i c e < / D i s p l a y N a m e > < V i s i b l e > F a l s e < / V i s i b l e > < / i t e m > < i t e m > < M e a s u r e N a m e > P r o d u c t   C o u n t < / M e a s u r e N a m e > < D i s p l a y N a m e > P r o d u c t   C o u n t < / D i s p l a y N a m e > < V i s i b l e > F a l s e < / V i s i b l e > < / i t e m > < i t e m > < M e a s u r e N a m e > P r o d u c t s   A b o v e   S e l e c t e d   L i s t   P r i c e < / M e a s u r e N a m e > < D i s p l a y N a m e > P r o d u c t s   A b o v e   S e l e c t e d   L i s t   P r i c e < / D i s p l a y N a m e > < V i s i b l e > F a l s e < / V i s i b l e > < / i t e m > < i t e m > < M e a s u r e N a m e > P r i c e T i e r M i n < / M e a s u r e N a m e > < D i s p l a y N a m e > P r i c e T i e r M i n < / D i s p l a y N a m e > < V i s i b l e > F a l s e < / V i s i b l e > < / i t e m > < i t e m > < M e a s u r e N a m e > P r i c e T i e r M a x < / M e a s u r e N a m e > < D i s p l a y N a m e > P r i c e T i e r M a x < / D i s p l a y N a m e > < V i s i b l e > F a l s e < / V i s i b l e > < / i t e m > < i t e m > < M e a s u r e N a m e > P r o d u c t   C o u n t   M i n M a x T i e r < / M e a s u r e N a m e > < D i s p l a y N a m e > P r o d u c t   C o u n t   M i n M a x T i e r < / D i s p l a y N a m e > < V i s i b l e > F a l s e < / V i s i b l e > < / i t e m > < i t e m > < M e a s u r e N a m e > T o t a l   S a l e s   M i n M a x T i e r < / M e a s u r e N a m e > < D i s p l a y N a m e > T o t a l   S a l e s   M i n M a x T i e r < / D i s p l a y N a m e > < V i s i b l e > F a l s e < / V i s i b l e > < / i t e m > < i t e m > < M e a s u r e N a m e > T o t a l   S a l e s   Y T D < / M e a s u r e N a m e > < D i s p l a y N a m e > T o t a l   S a l e s   Y T D < / D i s p l a y N a m e > < V i s i b l e > F a l s e < / V i s i b l e > < / i t e m > < i t e m > < M e a s u r e N a m e > T o t a l   S a l e s   F i s c a l   Y T D < / M e a s u r e N a m e > < D i s p l a y N a m e > T o t a l   S a l e s   F i s c a l   Y T D < / D i s p l a y N a m e > < V i s i b l e > F a l s e < / V i s i b l e > < / i t e m > < i t e m > < M e a s u r e N a m e > F I R S T D A T E   E x a m p l e < / M e a s u r e N a m e > < D i s p l a y N a m e > F I R S T D A T E   E x a m p l e < / D i s p l a y N a m e > < V i s i b l e > F a l s e < / V i s i b l e > < / i t e m > < i t e m > < M e a s u r e N a m e > L A S T D A T E   E x a m p l e < / M e a s u r e N a m e > < D i s p l a y N a m e > L A S T D A T E   E x a m p l e < / D i s p l a y N a m e > < V i s i b l e > F a l s e < / V i s i b l e > < / i t e m > < i t e m > < M e a s u r e N a m e > T o t a l   S a l e s   S A M E P E R I O D L A S T Y E A R < / M e a s u r e N a m e > < D i s p l a y N a m e > T o t a l   S a l e s   S A M E P E R I O D L A S T Y E A R < / D i s p l a y N a m e > < V i s i b l e > F a l s e < / V i s i b l e > < / i t e m > < i t e m > < M e a s u r e N a m e > T o t a l   S a l e s   D A T E A D D   1   Y e a r   B a c k < / M e a s u r e N a m e > < D i s p l a y N a m e > T o t a l   S a l e s   D A T E A D D   1   Y e a r   B a c k < / D i s p l a y N a m e > < V i s i b l e > F a l s e < / V i s i b l e > < / i t e m > < i t e m > < M e a s u r e N a m e > T o t a l   S a l e s   D A T E A D D   b a c k   1   M o n t h < / M e a s u r e N a m e > < D i s p l a y N a m e > T o t a l   S a l e s   D A T E A D D   b a c k   1   M o n t h < / D i s p l a y N a m e > < V i s i b l e > F a l s e < / V i s i b l e > < / i t e m > < i t e m > < M e a s u r e N a m e > N u m b e r   o f   D a y s < / M e a s u r e N a m e > < D i s p l a y N a m e > N u m b e r   o f   D a y s < / D i s p l a y N a m e > < V i s i b l e > F a l s e < / V i s i b l e > < / i t e m > < i t e m > < M e a s u r e N a m e > T o t a l   S a l e s   P A R A L L E L P E R I O D   B a c k   1   Y e a r < / M e a s u r e N a m e > < D i s p l a y N a m e > T o t a l   S a l e s   P A R A L L E L P E R I O D   B a c k   1   Y e a r < / D i s p l a y N a m e > < V i s i b l e > F a l s e < / V i s i b l e > < / i t e m > < i t e m > < M e a s u r e N a m e > E N D O F M O N T H   M e a s u r e < / M e a s u r e N a m e > < D i s p l a y N a m e > E N D O F M O N T H   M e a s u r e < / D i s p l a y N a m e > < V i s i b l e > F a l s e < / V i s i b l e > < / i t e m > < i t e m > < M e a s u r e N a m e > T o t a l   S a l e s   N E X T M O N T H < / M e a s u r e N a m e > < D i s p l a y N a m e > T o t a l   S a l e s   N E X T M O N T H < / D i s p l a y N a m e > < V i s i b l e > F a l s e < / V i s i b l e > < / i t e m > < i t e m > < M e a s u r e N a m e > P c t   S a l e s   G r o w t h   Y O Y < / M e a s u r e N a m e > < D i s p l a y N a m e > P c t   S a l e s   G r o w t h   Y O Y < / D i s p l a y N a m e > < V i s i b l e > F a l s e < / V i s i b l e > < / i t e m > < i t e m > < M e a s u r e N a m e > T o t a l   S a l e s   C L O S I N G B A L A N C E M O N T H < / M e a s u r e N a m e > < D i s p l a y N a m e > T o t a l   S a l e s   C L O S I N G B A L A N C E M O N T H < / D i s p l a y N a m e > < V i s i b l e > F a l s e < / V i s i b l e > < / i t e m > < i t e m > < M e a s u r e N a m e > T o t a l   S a l e s   F i r s t   H a l f   2 0 0 3 < / M e a s u r e N a m e > < D i s p l a y N a m e > T o t a l   S a l e s   F i r s t   H a l f   2 0 0 3 < / D i s p l a y N a m e > < V i s i b l e > F a l s e < / V i s i b l e > < / i t e m > < i t e m > < M e a s u r e N a m e > T o t a l   S a l e s   L i f e   t o   D a t e < / M e a s u r e N a m e > < D i s p l a y N a m e > T o t a l   S a l e s   L i f e   t o   D a t e < / D i s p l a y N a m e > < V i s i b l e > F a l s e < / V i s i b l e > < / i t e m > < i t e m > < M e a s u r e N a m e > S u b c a t   p c t   o f   C a t   S a l e s < / M e a s u r e N a m e > < D i s p l a y N a m e > S u b c a t   p c t   o f   C a t   S a l e s < / D i s p l a y N a m e > < V i s i b l e > F a l s e < / V i s i b l e > < / i t e m > < i t e m > < M e a s u r e N a m e > S a l e s   t o   M a r r i e d   C o u p l e s < / M e a s u r e N a m e > < D i s p l a y N a m e > S a l e s   t o   M a r r i e d   C o u p l e s < / D i s p l a y N a m e > < V i s i b l e > F a l s e < / V i s i b l e > < / i t e m > < i t e m > < M e a s u r e N a m e > S a l e s   t o   P a r e n t s   A d j   f o r   C a n a d a < / M e a s u r e N a m e > < D i s p l a y N a m e > S a l e s   t o   P a r e n t s   A d j   f o r   C a n a d a < / D i s p l a y N a m e > < V i s i b l e > F a l s e < / V i s i b l e > < / i t e m > < i t e m > < M e a s u r e N a m e > D i f f e r e n t   N u m b e r   p e r   C o u n t r y < / M e a s u r e N a m e > < D i s p l a y N a m e > D i f f e r e n t   N u m b e r   p e r   C o u n t r y < / D i s p l a y N a m e > < V i s i b l e > F a l s e < / V i s i b l e > < / i t e m > < i t e m > < M e a s u r e N a m e > P c t   S a l e s   G r o w t h   Y O Y   u s i n g   D I V I D E < / M e a s u r e N a m e > < D i s p l a y N a m e > P c t   S a l e s   G r o w t h   Y O Y   u s i n g   D I V I D E < / D i s p l a y N a m e > < V i s i b l e > F a l s e < / V i s i b l e > < / i t e m > < i t e m > < M e a s u r e N a m e > C o l o r   V a l u e s < / M e a s u r e N a m e > < D i s p l a y N a m e > C o l o r   V a l u e s < / D i s p l a y N a m e > < V i s i b l e > F a l s e < / V i s i b l e > < / i t e m > < i t e m > < M e a s u r e N a m e > P r o f i t   P c t < / M e a s u r e N a m e > < D i s p l a y N a m e > P r o f i t   P c t < / D i s p l a y N a m e > < V i s i b l e > F a l s e < / V i s i b l e > < S u b c o l u m n s > < i t e m > < R o l e > V a l u e < / R o l e > < D i s p l a y N a m e > =0G5=85  P r o f i t   P c t < / D i s p l a y N a m e > < V i s i b l e > F a l s e < / V i s i b l e > < / i t e m > < i t e m > < R o l e > S t a t u s < / R o l e > < D i s p l a y N a m e > !>AB>O=85  P r o f i t   P c t < / D i s p l a y N a m e > < V i s i b l e > F a l s e < / V i s i b l e > < / i t e m > < i t e m > < R o l e > G o a l < / R o l e > < D i s p l a y N a m e > P r o f i t   P c t   &5;L< / D i s p l a y N a m e > < V i s i b l e > F a l s e < / V i s i b l e > < / i t e m > < / S u b c o l u m n s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82.xml>��< ? x m l   v e r s i o n = " 1 . 0 "   e n c o d i n g = " U T F - 1 6 " ? > < G e m i n i   x m l n s = " h t t p : / / g e m i n i / p i v o t c u s t o m i z a t i o n / 4 a 4 6 c 9 5 e - e e f f - 4 1 2 7 - 8 2 8 9 - 8 e e 0 f e 7 d f 8 1 5 " > < C u s t o m C o n t e n t > < ! [ C D A T A [ < ? x m l   v e r s i o n = " 1 . 0 "   e n c o d i n g = " u t f - 1 6 " ? > < S e t t i n g s > < C a l c u l a t e d F i e l d s > < i t e m > < M e a s u r e N a m e > T o t a l   S a l e s < / M e a s u r e N a m e > < D i s p l a y N a m e > T o t a l   S a l e s < / D i s p l a y N a m e > < V i s i b l e > F a l s e < / V i s i b l e > < / i t e m > < i t e m > < M e a s u r e N a m e > P r o f i t < / M e a s u r e N a m e > < D i s p l a y N a m e > P r o f i t < / D i s p l a y N a m e > < V i s i b l e > F a l s e < / V i s i b l e > < / i t e m > < i t e m > < M e a s u r e N a m e > P r o f i t   P c t < / M e a s u r e N a m e > < D i s p l a y N a m e > P r o f i t   P c t < / D i s p l a y N a m e > < V i s i b l e > F a l s e < / V i s i b l e > < S u b c o l u m n s > < i t e m > < R o l e > V a l u e < / R o l e > < D i s p l a y N a m e > =0G5=85  P r o f i t   P c t < / D i s p l a y N a m e > < V i s i b l e > F a l s e < / V i s i b l e > < / i t e m > < i t e m > < R o l e > S t a t u s < / R o l e > < D i s p l a y N a m e > !>AB>O=85  P r o f i t   P c t < / D i s p l a y N a m e > < V i s i b l e > F a l s e < / V i s i b l e > < / i t e m > < i t e m > < R o l e > G o a l < / R o l e > < D i s p l a y N a m e > P r o f i t   P c t   &5;L< / D i s p l a y N a m e > < V i s i b l e > F a l s e < / V i s i b l e > < / i t e m > < / S u b c o l u m n s > < / i t e m > < i t e m > < M e a s u r e N a m e > D a y s   S e l l i n g < / M e a s u r e N a m e > < D i s p l a y N a m e > D a y s   S e l l i n g < / D i s p l a y N a m e > < V i s i b l e > F a l s e < / V i s i b l e > < / i t e m > < i t e m > < M e a s u r e N a m e > T r a n s a c t i o n s < / M e a s u r e N a m e > < D i s p l a y N a m e > T r a n s a c t i o n s < / D i s p l a y N a m e > < V i s i b l e > F a l s e < / V i s i b l e > < / i t e m > < i t e m > < M e a s u r e N a m e > S a l e s   p e r   T r a n s a c t i o n < / M e a s u r e N a m e > < D i s p l a y N a m e > S a l e s   p e r   T r a n s a c t i o n < / D i s p l a y N a m e > < V i s i b l e > F a l s e < / V i s i b l e > < / i t e m > < i t e m > < M e a s u r e N a m e > S a l e s   p e r   D a y < / M e a s u r e N a m e > < D i s p l a y N a m e > S a l e s   p e r   D a y < / D i s p l a y N a m e > < V i s i b l e > F a l s e < / V i s i b l e > < / i t e m > < i t e m > < M e a s u r e N a m e > 2 0 0 2   S a l e s < / M e a s u r e N a m e > < D i s p l a y N a m e > 2 0 0 2   S a l e s < / D i s p l a y N a m e > < V i s i b l e > F a l s e < / V i s i b l e > < / i t e m > < i t e m > < M e a s u r e N a m e > A c t i v e   C u s t o m e r s < / M e a s u r e N a m e > < D i s p l a y N a m e > A c t i v e   C u s t o m e r s < / D i s p l a y N a m e > < V i s i b l e > F a l s e < / V i s i b l e > < / i t e m > < i t e m > < M e a s u r e N a m e > C u s t o m e r   G r o w t h   S i n c e   2 0 0 1 < / M e a s u r e N a m e > < D i s p l a y N a m e > C u s t o m e r   G r o w t h   S i n c e   2 0 0 1 < / D i s p l a y N a m e > < V i s i b l e > F a l s e < / V i s i b l e > < / i t e m > < i t e m > < M e a s u r e N a m e > 2 0 0 1   C u s t o m e r s < / M e a s u r e N a m e > < D i s p l a y N a m e > 2 0 0 1   C u s t o m e r s < / D i s p l a y N a m e > < V i s i b l e > F a l s e < / V i s i b l e > < / i t e m > < i t e m > < M e a s u r e N a m e > N o r m a l   S a l e s < / M e a s u r e N a m e > < D i s p l a y N a m e > N o r m a l   S a l e s < / D i s p l a y N a m e > < V i s i b l e > F a l s e < / V i s i b l e > < / i t e m > < i t e m > < M e a s u r e N a m e > P r o m o   S a l e s < / M e a s u r e N a m e > < D i s p l a y N a m e > P r o m o   S a l e s < / D i s p l a y N a m e > < V i s i b l e > F a l s e < / V i s i b l e > < / i t e m > < i t e m > < M e a s u r e N a m e > R e f u n d s < / M e a s u r e N a m e > < D i s p l a y N a m e > R e f u n d s < / D i s p l a y N a m e > < V i s i b l e > F a l s e < / V i s i b l e > < / i t e m > < i t e m > < M e a s u r e N a m e > N e t   S a l e s < / M e a s u r e N a m e > < D i s p l a y N a m e > N e t   S a l e s < / D i s p l a y N a m e > < V i s i b l e > F a l s e < / V i s i b l e > < / i t e m > < i t e m > < M e a s u r e N a m e > P c t   S a l e s   o n   P r o m o < / M e a s u r e N a m e > < D i s p l a y N a m e > P c t   S a l e s   o n   P r o m o < / D i s p l a y N a m e > < V i s i b l e > F a l s e < / V i s i b l e > < / i t e m > < i t e m > < M e a s u r e N a m e > A l l   M o n t h   N e t   S a l e s < / M e a s u r e N a m e > < D i s p l a y N a m e > A l l   M o n t h   N e t   S a l e s < / D i s p l a y N a m e > < V i s i b l e > F a l s e < / V i s i b l e > < / i t e m > < i t e m > < M e a s u r e N a m e > P c t   o f   A l l   M o n t h   N e t   S a l e s < / M e a s u r e N a m e > < D i s p l a y N a m e > P c t   o f   A l l   M o n t h   N e t   S a l e s < / D i s p l a y N a m e > < V i s i b l e > F a l s e < / V i s i b l e > < / i t e m > < i t e m > < M e a s u r e N a m e > N e t   S a l e s   -   A l l   P r o d u c t s < / M e a s u r e N a m e > < D i s p l a y N a m e > N e t   S a l e s   -   A l l   P r o d u c t s < / D i s p l a y N a m e > < V i s i b l e > F a l s e < / V i s i b l e > < / i t e m > < i t e m > < M e a s u r e N a m e > S e l e c t e d   P r o d u c t s   P c t < / M e a s u r e N a m e > < D i s p l a y N a m e > S e l e c t e d   P r o d u c t s   P c t < / D i s p l a y N a m e > < V i s i b l e > F a l s e < / V i s i b l e > < / i t e m > < i t e m > < M e a s u r e N a m e > N e t   S a l e s   f o r   A l l   S e l e c t e d   M o n t h s < / M e a s u r e N a m e > < D i s p l a y N a m e > N e t   S a l e s   f o r   A l l   S e l e c t e d   M o n t h s < / D i s p l a y N a m e > < V i s i b l e > F a l s e < / V i s i b l e > < / i t e m > < i t e m > < M e a s u r e N a m e > P c t   o f   A l l   S e l e c t e d   M o n t h s   N e t   S a l e s < / M e a s u r e N a m e > < D i s p l a y N a m e > P c t   o f   A l l   S e l e c t e d   M o n t h s   N e t   S a l e s < / D i s p l a y N a m e > < V i s i b l e > F a l s e < / V i s i b l e > < / i t e m > < i t e m > < M e a s u r e N a m e > A l l   v s   R e l a t i o n s h i p   T e s t < / M e a s u r e N a m e > < D i s p l a y N a m e > A l l   v s   R e l a t i o n s h i p   T e s t < / D i s p l a y N a m e > < V i s i b l e > F a l s e < / V i s i b l e > < / i t e m > < i t e m > < M e a s u r e N a m e > S a l e s   t o   P a r e n t s < / M e a s u r e N a m e > < D i s p l a y N a m e > S a l e s   t o   P a r e n t s < / D i s p l a y N a m e > < V i s i b l e > F a l s e < / V i s i b l e > < / i t e m > < i t e m > < M e a s u r e N a m e > E U R U S D < / M e a s u r e N a m e > < D i s p l a y N a m e > E U R U S D < / D i s p l a y N a m e > < V i s i b l e > F a l s e < / V i s i b l e > < / i t e m > < i t e m > < M e a s u r e N a m e > N e t   S a l e s   -   E U R < / M e a s u r e N a m e > < D i s p l a y N a m e > N e t   S a l e s   -   E U R < / D i s p l a y N a m e > < V i s i b l e > F a l s e < / V i s i b l e > < / i t e m > < i t e m > < M e a s u r e N a m e > M i n L i s t T h r e s h o l d < / M e a s u r e N a m e > < D i s p l a y N a m e > M i n L i s t T h r e s h o l d < / D i s p l a y N a m e > < V i s i b l e > F a l s e < / V i s i b l e > < / i t e m > < i t e m > < M e a s u r e N a m e > P r o d u c t   S a l e s   A b o v e   S e l e c t e d   L i s t   P r i c e < / M e a s u r e N a m e > < D i s p l a y N a m e > P r o d u c t   S a l e s   A b o v e   S e l e c t e d   L i s t   P r i c e < / D i s p l a y N a m e > < V i s i b l e > F a l s e < / V i s i b l e > < / i t e m > < i t e m > < M e a s u r e N a m e > P r o d u c t   C o u n t < / M e a s u r e N a m e > < D i s p l a y N a m e > P r o d u c t   C o u n t < / D i s p l a y N a m e > < V i s i b l e > F a l s e < / V i s i b l e > < / i t e m > < i t e m > < M e a s u r e N a m e > P r o d u c t s   A b o v e   S e l e c t e d   L i s t   P r i c e < / M e a s u r e N a m e > < D i s p l a y N a m e > P r o d u c t s   A b o v e   S e l e c t e d   L i s t   P r i c e < / D i s p l a y N a m e > < V i s i b l e > F a l s e < / V i s i b l e > < / i t e m > < i t e m > < M e a s u r e N a m e > P r i c e T i e r M i n < / M e a s u r e N a m e > < D i s p l a y N a m e > P r i c e T i e r M i n < / D i s p l a y N a m e > < V i s i b l e > F a l s e < / V i s i b l e > < / i t e m > < i t e m > < M e a s u r e N a m e > P r i c e T i e r M a x < / M e a s u r e N a m e > < D i s p l a y N a m e > P r i c e T i e r M a x < / D i s p l a y N a m e > < V i s i b l e > F a l s e < / V i s i b l e > < / i t e m > < i t e m > < M e a s u r e N a m e > P r o d u c t   C o u n t   M i n M a x T i e r < / M e a s u r e N a m e > < D i s p l a y N a m e > P r o d u c t   C o u n t   M i n M a x T i e r < / D i s p l a y N a m e > < V i s i b l e > F a l s e < / V i s i b l e > < / i t e m > < i t e m > < M e a s u r e N a m e > T o t a l   S a l e s   M i n M a x T i e r < / M e a s u r e N a m e > < D i s p l a y N a m e > T o t a l   S a l e s   M i n M a x T i e r < / D i s p l a y N a m e > < V i s i b l e > F a l s e < / V i s i b l e > < / i t e m > < i t e m > < M e a s u r e N a m e > T o t a l   S a l e s   Y T D < / M e a s u r e N a m e > < D i s p l a y N a m e > T o t a l   S a l e s   Y T D < / D i s p l a y N a m e > < V i s i b l e > F a l s e < / V i s i b l e > < / i t e m > < i t e m > < M e a s u r e N a m e > T o t a l   S a l e s   F i s c a l   Y T D < / M e a s u r e N a m e > < D i s p l a y N a m e > T o t a l   S a l e s   F i s c a l   Y T D < / D i s p l a y N a m e > < V i s i b l e > F a l s e < / V i s i b l e > < / i t e m > < i t e m > < M e a s u r e N a m e > F I R S T D A T E   E x a m p l e < / M e a s u r e N a m e > < D i s p l a y N a m e > F I R S T D A T E   E x a m p l e < / D i s p l a y N a m e > < V i s i b l e > F a l s e < / V i s i b l e > < / i t e m > < i t e m > < M e a s u r e N a m e > L A S T D A T E   E x a m p l e < / M e a s u r e N a m e > < D i s p l a y N a m e > L A S T D A T E   E x a m p l e < / D i s p l a y N a m e > < V i s i b l e > F a l s e < / V i s i b l e > < / i t e m > < i t e m > < M e a s u r e N a m e > T o t a l   S a l e s   S A M E P E R I O D L A S T Y E A R < / M e a s u r e N a m e > < D i s p l a y N a m e > T o t a l   S a l e s   S A M E P E R I O D L A S T Y E A R < / D i s p l a y N a m e > < V i s i b l e > F a l s e < / V i s i b l e > < / i t e m > < i t e m > < M e a s u r e N a m e > T o t a l   S a l e s   D A T E A D D   1   Y e a r   B a c k < / M e a s u r e N a m e > < D i s p l a y N a m e > T o t a l   S a l e s   D A T E A D D   1   Y e a r   B a c k < / D i s p l a y N a m e > < V i s i b l e > F a l s e < / V i s i b l e > < / i t e m > < i t e m > < M e a s u r e N a m e > T o t a l   S a l e s   D A T E A D D   b a c k   1   M o n t h < / M e a s u r e N a m e > < D i s p l a y N a m e > T o t a l   S a l e s   D A T E A D D   b a c k   1   M o n t h < / D i s p l a y N a m e > < V i s i b l e > F a l s e < / V i s i b l e > < / i t e m > < i t e m > < M e a s u r e N a m e > N u m b e r   o f   D a y s < / M e a s u r e N a m e > < D i s p l a y N a m e > N u m b e r   o f   D a y s < / D i s p l a y N a m e > < V i s i b l e > F a l s e < / V i s i b l e > < / i t e m > < i t e m > < M e a s u r e N a m e > T o t a l   S a l e s   P A R A L L E L P E R I O D   B a c k   1   Y e a r < / M e a s u r e N a m e > < D i s p l a y N a m e > T o t a l   S a l e s   P A R A L L E L P E R I O D   B a c k   1   Y e a r < / D i s p l a y N a m e > < V i s i b l e > F a l s e < / V i s i b l e > < / i t e m > < i t e m > < M e a s u r e N a m e > E N D O F M O N T H   M e a s u r e < / M e a s u r e N a m e > < D i s p l a y N a m e > E N D O F M O N T H   M e a s u r e < / D i s p l a y N a m e > < V i s i b l e > F a l s e < / V i s i b l e > < / i t e m > < i t e m > < M e a s u r e N a m e > T o t a l   S a l e s   N E X T M O N T H < / M e a s u r e N a m e > < D i s p l a y N a m e > T o t a l   S a l e s   N E X T M O N T H < / D i s p l a y N a m e > < V i s i b l e > F a l s e < / V i s i b l e > < / i t e m > < i t e m > < M e a s u r e N a m e > P c t   S a l e s   G r o w t h   Y O Y < / M e a s u r e N a m e > < D i s p l a y N a m e > P c t   S a l e s   G r o w t h   Y O Y < / D i s p l a y N a m e > < V i s i b l e > F a l s e < / V i s i b l e > < / i t e m > < i t e m > < M e a s u r e N a m e > T o t a l   S a l e s   C L O S I N G B A L A N C E M O N T H < / M e a s u r e N a m e > < D i s p l a y N a m e > T o t a l   S a l e s   C L O S I N G B A L A N C E M O N T H < / D i s p l a y N a m e > < V i s i b l e > F a l s e < / V i s i b l e > < / i t e m > < i t e m > < M e a s u r e N a m e > T o t a l   S a l e s   F i r s t   H a l f   2 0 0 3 < / M e a s u r e N a m e > < D i s p l a y N a m e > T o t a l   S a l e s   F i r s t   H a l f   2 0 0 3 < / D i s p l a y N a m e > < V i s i b l e > F a l s e < / V i s i b l e > < / i t e m > < i t e m > < M e a s u r e N a m e > T o t a l   S a l e s   L i f e   t o   D a t e < / M e a s u r e N a m e > < D i s p l a y N a m e > T o t a l   S a l e s   L i f e   t o   D a t e < / D i s p l a y N a m e > < V i s i b l e > F a l s e < / V i s i b l e > < / i t e m > < i t e m > < M e a s u r e N a m e > S u b c a t   p c t   o f   C a t   S a l e s < / M e a s u r e N a m e > < D i s p l a y N a m e > S u b c a t   p c t   o f   C a t   S a l e s < / D i s p l a y N a m e > < V i s i b l e > F a l s e < / V i s i b l e > < / i t e m > < i t e m > < M e a s u r e N a m e > S a l e s   t o   M a r r i e d   C o u p l e s < / M e a s u r e N a m e > < D i s p l a y N a m e > S a l e s   t o   M a r r i e d   C o u p l e s < / D i s p l a y N a m e > < V i s i b l e > F a l s e < / V i s i b l e > < / i t e m > < i t e m > < M e a s u r e N a m e > S a l e s   t o   P a r e n t s   A d j   f o r   C a n a d a < / M e a s u r e N a m e > < D i s p l a y N a m e > S a l e s   t o   P a r e n t s   A d j   f o r   C a n a d a < / D i s p l a y N a m e > < V i s i b l e > F a l s e < / V i s i b l e > < / i t e m > < i t e m > < M e a s u r e N a m e > D i f f e r e n t   N u m b e r   p e r   C o u n t r y < / M e a s u r e N a m e > < D i s p l a y N a m e > D i f f e r e n t   N u m b e r   p e r   C o u n t r y < / D i s p l a y N a m e > < V i s i b l e > F a l s e < / V i s i b l e > < / i t e m > < i t e m > < M e a s u r e N a m e > P c t   S a l e s   G r o w t h   Y O Y   u s i n g   D I V I D E < / M e a s u r e N a m e > < D i s p l a y N a m e > P c t   S a l e s   G r o w t h   Y O Y   u s i n g   D I V I D E < / D i s p l a y N a m e > < V i s i b l e > F a l s e < / V i s i b l e > < / i t e m > < i t e m > < M e a s u r e N a m e > C o l o r   V a l u e s < / M e a s u r e N a m e > < D i s p l a y N a m e > C o l o r   V a l u e s 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83.xml>��< ? x m l   v e r s i o n = " 1 . 0 "   e n c o d i n g = " U T F - 1 6 " ? > < G e m i n i   x m l n s = " h t t p : / / g e m i n i / p i v o t c u s t o m i z a t i o n / T a b l e X M L _ b 9 4 1 3 5 3 e - f 5 b b - 4 a f 5 - b 8 5 7 - 6 4 8 8 b 5 c e 3 0 c c " > < C u s t o m C o n t e n t > < ! [ C D A T A [ < T a b l e W i d g e t G r i d S e r i a l i z a t i o n   x m l n s : x s i = " h t t p : / / w w w . w 3 . o r g / 2 0 0 1 / X M L S c h e m a - i n s t a n c e "   x m l n s : x s d = " h t t p : / / w w w . w 3 . o r g / 2 0 0 1 / X M L S c h e m a " > < C o l u m n S u g g e s t e d T y p e   / > < C o l u m n F o r m a t > < i t e m > < k e y > < s t r i n g > C u s t o m e r K e y < / s t r i n g > < / k e y > < v a l u e > < s t r i n g > G e n e r a l < / s t r i n g > < / v a l u e > < / i t e m > < i t e m > < k e y > < s t r i n g > G e o g r a p h y K e y < / s t r i n g > < / k e y > < v a l u e > < s t r i n g > G e n e r a l < / s t r i n g > < / v a l u e > < / i t e m > < i t e m > < k e y > < s t r i n g > F i r s t N a m e < / s t r i n g > < / k e y > < v a l u e > < s t r i n g > T e x t < / s t r i n g > < / v a l u e > < / i t e m > < i t e m > < k e y > < s t r i n g > M i d d l e N a m e < / s t r i n g > < / k e y > < v a l u e > < s t r i n g > T e x t < / s t r i n g > < / v a l u e > < / i t e m > < i t e m > < k e y > < s t r i n g > L a s t N a m e < / s t r i n g > < / k e y > < v a l u e > < s t r i n g > T e x t < / s t r i n g > < / v a l u e > < / i t e m > < i t e m > < k e y > < s t r i n g > N a m e S t y l e < / s t r i n g > < / k e y > < v a l u e > < s t r i n g > B o o l e a n < / s t r i n g > < / v a l u e > < / i t e m > < i t e m > < k e y > < s t r i n g > B i r t h D a t e < / s t r i n g > < / k e y > < v a l u e > < s t r i n g > D a t e S h o r t D a t e P a t t e r n < / s t r i n g > < / v a l u e > < / i t e m > < i t e m > < k e y > < s t r i n g > M a r i t a l S t a t u s < / s t r i n g > < / k e y > < v a l u e > < s t r i n g > T e x t < / s t r i n g > < / v a l u e > < / i t e m > < i t e m > < k e y > < s t r i n g > S u f f i x < / s t r i n g > < / k e y > < v a l u e > < s t r i n g > T e x t < / s t r i n g > < / v a l u e > < / i t e m > < i t e m > < k e y > < s t r i n g > G e n d e r < / s t r i n g > < / k e y > < v a l u e > < s t r i n g > T e x t < / s t r i n g > < / v a l u e > < / i t e m > < i t e m > < k e y > < s t r i n g > E m a i l A d d r e s s < / s t r i n g > < / k e y > < v a l u e > < s t r i n g > T e x t < / s t r i n g > < / v a l u e > < / i t e m > < i t e m > < k e y > < s t r i n g > Y e a r l y I n c o m e < / s t r i n g > < / k e y > < v a l u e > < s t r i n g > C u r r e n c y G e n e r a l < / s t r i n g > < / v a l u e > < / i t e m > < i t e m > < k e y > < s t r i n g > T o t a l C h i l d r e n < / s t r i n g > < / k e y > < v a l u e > < s t r i n g > G e n e r a l < / s t r i n g > < / v a l u e > < / i t e m > < i t e m > < k e y > < s t r i n g > N u m b e r C h i l d r e n A t H o m e < / s t r i n g > < / k e y > < v a l u e > < s t r i n g > G e n e r a l < / s t r i n g > < / v a l u e > < / i t e m > < i t e m > < k e y > < s t r i n g > E n g l i s h E d u c a t i o n < / s t r i n g > < / k e y > < v a l u e > < s t r i n g > T e x t < / s t r i n g > < / v a l u e > < / i t e m > < i t e m > < k e y > < s t r i n g > E n g l i s h O c c u p a t i o n < / s t r i n g > < / k e y > < v a l u e > < s t r i n g > T e x t < / s t r i n g > < / v a l u e > < / i t e m > < i t e m > < k e y > < s t r i n g > H o u s e O w n e r F l a g < / s t r i n g > < / k e y > < v a l u e > < s t r i n g > G e n e r a l < / s t r i n g > < / v a l u e > < / i t e m > < i t e m > < k e y > < s t r i n g > N u m b e r C a r s O w n e d < / s t r i n g > < / k e y > < v a l u e > < s t r i n g > G e n e r a l < / s t r i n g > < / v a l u e > < / i t e m > < i t e m > < k e y > < s t r i n g > A d d r e s s L i n e 1 < / s t r i n g > < / k e y > < v a l u e > < s t r i n g > T e x t < / s t r i n g > < / v a l u e > < / i t e m > < i t e m > < k e y > < s t r i n g > A d d r e s s L i n e 2 < / s t r i n g > < / k e y > < v a l u e > < s t r i n g > T e x t < / s t r i n g > < / v a l u e > < / i t e m > < i t e m > < k e y > < s t r i n g > P h o n e < / s t r i n g > < / k e y > < v a l u e > < s t r i n g > T e x t < / s t r i n g > < / v a l u e > < / i t e m > < i t e m > < k e y > < s t r i n g > D a t e F i r s t P u r c h a s e < / s t r i n g > < / k e y > < v a l u e > < s t r i n g > D a t e S h o r t D a t e P a t t e r n < / s t r i n g > < / v a l u e > < / i t e m > < i t e m > < k e y > < s t r i n g > C o m m u t e D i s t a n c e < / s t r i n g > < / k e y > < v a l u e > < s t r i n g > T e x t < / s t r i n g > < / v a l u e > < / i t e m > < / C o l u m n F o r m a t > < C o l u m n A c c u r a c y > < i t e m > < k e y > < s t r i n g > C u s t o m e r K e y < / s t r i n g > < / k e y > < v a l u e > < i n t > 0 < / i n t > < / v a l u e > < / i t e m > < i t e m > < k e y > < s t r i n g > G e o g r a p h y K e y < / s t r i n g > < / k e y > < v a l u e > < i n t > 0 < / i n t > < / v a l u e > < / i t e m > < i t e m > < k e y > < s t r i n g > F i r s t N a m e < / s t r i n g > < / k e y > < v a l u e > < i n t > 0 < / i n t > < / v a l u e > < / i t e m > < i t e m > < k e y > < s t r i n g > M i d d l e N a m e < / s t r i n g > < / k e y > < v a l u e > < i n t > 0 < / i n t > < / v a l u e > < / i t e m > < i t e m > < k e y > < s t r i n g > L a s t N a m e < / s t r i n g > < / k e y > < v a l u e > < i n t > 0 < / i n t > < / v a l u e > < / i t e m > < i t e m > < k e y > < s t r i n g > N a m e S t y l e < / s t r i n g > < / k e y > < v a l u e > < i n t > 0 < / i n t > < / v a l u e > < / i t e m > < i t e m > < k e y > < s t r i n g > B i r t h D a t e < / s t r i n g > < / k e y > < v a l u e > < i n t > 0 < / i n t > < / v a l u e > < / i t e m > < i t e m > < k e y > < s t r i n g > M a r i t a l S t a t u s < / s t r i n g > < / k e y > < v a l u e > < i n t > 0 < / i n t > < / v a l u e > < / i t e m > < i t e m > < k e y > < s t r i n g > S u f f i x < / s t r i n g > < / k e y > < v a l u e > < i n t > 0 < / i n t > < / v a l u e > < / i t e m > < i t e m > < k e y > < s t r i n g > G e n d e r < / s t r i n g > < / k e y > < v a l u e > < i n t > 0 < / i n t > < / v a l u e > < / i t e m > < i t e m > < k e y > < s t r i n g > E m a i l A d d r e s s < / s t r i n g > < / k e y > < v a l u e > < i n t > 0 < / i n t > < / v a l u e > < / i t e m > < i t e m > < k e y > < s t r i n g > Y e a r l y I n c o m e < / s t r i n g > < / k e y > < v a l u e > < i n t > 0 < / i n t > < / v a l u e > < / i t e m > < i t e m > < k e y > < s t r i n g > T o t a l C h i l d r e n < / s t r i n g > < / k e y > < v a l u e > < i n t > 0 < / i n t > < / v a l u e > < / i t e m > < i t e m > < k e y > < s t r i n g > N u m b e r C h i l d r e n A t H o m e < / s t r i n g > < / k e y > < v a l u e > < i n t > 0 < / i n t > < / v a l u e > < / i t e m > < i t e m > < k e y > < s t r i n g > E n g l i s h E d u c a t i o n < / s t r i n g > < / k e y > < v a l u e > < i n t > 0 < / i n t > < / v a l u e > < / i t e m > < i t e m > < k e y > < s t r i n g > E n g l i s h O c c u p a t i o n < / s t r i n g > < / k e y > < v a l u e > < i n t > 0 < / i n t > < / v a l u e > < / i t e m > < i t e m > < k e y > < s t r i n g > H o u s e O w n e r F l a g < / s t r i n g > < / k e y > < v a l u e > < i n t > 0 < / i n t > < / v a l u e > < / i t e m > < i t e m > < k e y > < s t r i n g > N u m b e r C a r s O w n e d < / s t r i n g > < / k e y > < v a l u e > < i n t > 0 < / i n t > < / v a l u e > < / i t e m > < i t e m > < k e y > < s t r i n g > A d d r e s s L i n e 1 < / s t r i n g > < / k e y > < v a l u e > < i n t > 0 < / i n t > < / v a l u e > < / i t e m > < i t e m > < k e y > < s t r i n g > A d d r e s s L i n e 2 < / s t r i n g > < / k e y > < v a l u e > < i n t > 0 < / i n t > < / v a l u e > < / i t e m > < i t e m > < k e y > < s t r i n g > P h o n e < / s t r i n g > < / k e y > < v a l u e > < i n t > 0 < / i n t > < / v a l u e > < / i t e m > < i t e m > < k e y > < s t r i n g > D a t e F i r s t P u r c h a s e < / s t r i n g > < / k e y > < v a l u e > < i n t > 0 < / i n t > < / v a l u e > < / i t e m > < i t e m > < k e y > < s t r i n g > C o m m u t e D i s t a n c e < / s t r i n g > < / k e y > < v a l u e > < i n t > 0 < / i n t > < / v a l u e > < / i t e m > < / C o l u m n A c c u r a c y > < C o l u m n C u r r e n c y S y m b o l > < i t e m > < k e y > < s t r i n g > C u s t o m e r K e y < / s t r i n g > < / k e y > < v a l u e > < s t r i n g > $ < / s t r i n g > < / v a l u e > < / i t e m > < i t e m > < k e y > < s t r i n g > G e o g r a p h y K e y < / s t r i n g > < / k e y > < v a l u e > < s t r i n g > $ < / s t r i n g > < / v a l u e > < / i t e m > < i t e m > < k e y > < s t r i n g > F i r s t N a m e < / s t r i n g > < / k e y > < v a l u e > < s t r i n g > $ < / s t r i n g > < / v a l u e > < / i t e m > < i t e m > < k e y > < s t r i n g > M i d d l e N a m e < / s t r i n g > < / k e y > < v a l u e > < s t r i n g > $ < / s t r i n g > < / v a l u e > < / i t e m > < i t e m > < k e y > < s t r i n g > L a s t N a m e < / s t r i n g > < / k e y > < v a l u e > < s t r i n g > $ < / s t r i n g > < / v a l u e > < / i t e m > < i t e m > < k e y > < s t r i n g > N a m e S t y l e < / s t r i n g > < / k e y > < v a l u e > < s t r i n g > $ < / s t r i n g > < / v a l u e > < / i t e m > < i t e m > < k e y > < s t r i n g > B i r t h D a t e < / s t r i n g > < / k e y > < v a l u e > < s t r i n g > $ < / s t r i n g > < / v a l u e > < / i t e m > < i t e m > < k e y > < s t r i n g > M a r i t a l S t a t u s < / s t r i n g > < / k e y > < v a l u e > < s t r i n g > $ < / s t r i n g > < / v a l u e > < / i t e m > < i t e m > < k e y > < s t r i n g > S u f f i x < / s t r i n g > < / k e y > < v a l u e > < s t r i n g > $ < / s t r i n g > < / v a l u e > < / i t e m > < i t e m > < k e y > < s t r i n g > G e n d e r < / s t r i n g > < / k e y > < v a l u e > < s t r i n g > $ < / s t r i n g > < / v a l u e > < / i t e m > < i t e m > < k e y > < s t r i n g > E m a i l A d d r e s s < / s t r i n g > < / k e y > < v a l u e > < s t r i n g > $ < / s t r i n g > < / v a l u e > < / i t e m > < i t e m > < k e y > < s t r i n g > Y e a r l y I n c o m e < / s t r i n g > < / k e y > < v a l u e > < s t r i n g > $ < / s t r i n g > < / v a l u e > < / i t e m > < i t e m > < k e y > < s t r i n g > T o t a l C h i l d r e n < / s t r i n g > < / k e y > < v a l u e > < s t r i n g > $ < / s t r i n g > < / v a l u e > < / i t e m > < i t e m > < k e y > < s t r i n g > N u m b e r C h i l d r e n A t H o m e < / s t r i n g > < / k e y > < v a l u e > < s t r i n g > $ < / s t r i n g > < / v a l u e > < / i t e m > < i t e m > < k e y > < s t r i n g > E n g l i s h E d u c a t i o n < / s t r i n g > < / k e y > < v a l u e > < s t r i n g > $ < / s t r i n g > < / v a l u e > < / i t e m > < i t e m > < k e y > < s t r i n g > E n g l i s h O c c u p a t i o n < / s t r i n g > < / k e y > < v a l u e > < s t r i n g > $ < / s t r i n g > < / v a l u e > < / i t e m > < i t e m > < k e y > < s t r i n g > H o u s e O w n e r F l a g < / s t r i n g > < / k e y > < v a l u e > < s t r i n g > $ < / s t r i n g > < / v a l u e > < / i t e m > < i t e m > < k e y > < s t r i n g > N u m b e r C a r s O w n e d < / s t r i n g > < / k e y > < v a l u e > < s t r i n g > $ < / s t r i n g > < / v a l u e > < / i t e m > < i t e m > < k e y > < s t r i n g > A d d r e s s L i n e 1 < / s t r i n g > < / k e y > < v a l u e > < s t r i n g > $ < / s t r i n g > < / v a l u e > < / i t e m > < i t e m > < k e y > < s t r i n g > A d d r e s s L i n e 2 < / s t r i n g > < / k e y > < v a l u e > < s t r i n g > $ < / s t r i n g > < / v a l u e > < / i t e m > < i t e m > < k e y > < s t r i n g > P h o n e < / s t r i n g > < / k e y > < v a l u e > < s t r i n g > $ < / s t r i n g > < / v a l u e > < / i t e m > < i t e m > < k e y > < s t r i n g > D a t e F i r s t P u r c h a s e < / s t r i n g > < / k e y > < v a l u e > < s t r i n g > $ < / s t r i n g > < / v a l u e > < / i t e m > < i t e m > < k e y > < s t r i n g > C o m m u t e D i s t a n c e < / s t r i n g > < / k e y > < v a l u e > < s t r i n g > $ < / s t r i n g > < / v a l u e > < / i t e m > < / C o l u m n C u r r e n c y S y m b o l > < C o l u m n P o s i t i v e P a t t e r n > < i t e m > < k e y > < s t r i n g > C u s t o m e r K e y < / s t r i n g > < / k e y > < v a l u e > < i n t > 0 < / i n t > < / v a l u e > < / i t e m > < i t e m > < k e y > < s t r i n g > G e o g r a p h y K e y < / s t r i n g > < / k e y > < v a l u e > < i n t > 0 < / i n t > < / v a l u e > < / i t e m > < i t e m > < k e y > < s t r i n g > F i r s t N a m e < / s t r i n g > < / k e y > < v a l u e > < i n t > 0 < / i n t > < / v a l u e > < / i t e m > < i t e m > < k e y > < s t r i n g > M i d d l e N a m e < / s t r i n g > < / k e y > < v a l u e > < i n t > 0 < / i n t > < / v a l u e > < / i t e m > < i t e m > < k e y > < s t r i n g > L a s t N a m e < / s t r i n g > < / k e y > < v a l u e > < i n t > 0 < / i n t > < / v a l u e > < / i t e m > < i t e m > < k e y > < s t r i n g > N a m e S t y l e < / s t r i n g > < / k e y > < v a l u e > < i n t > 0 < / i n t > < / v a l u e > < / i t e m > < i t e m > < k e y > < s t r i n g > B i r t h D a t e < / s t r i n g > < / k e y > < v a l u e > < i n t > 0 < / i n t > < / v a l u e > < / i t e m > < i t e m > < k e y > < s t r i n g > M a r i t a l S t a t u s < / s t r i n g > < / k e y > < v a l u e > < i n t > 0 < / i n t > < / v a l u e > < / i t e m > < i t e m > < k e y > < s t r i n g > S u f f i x < / s t r i n g > < / k e y > < v a l u e > < i n t > 0 < / i n t > < / v a l u e > < / i t e m > < i t e m > < k e y > < s t r i n g > G e n d e r < / s t r i n g > < / k e y > < v a l u e > < i n t > 0 < / i n t > < / v a l u e > < / i t e m > < i t e m > < k e y > < s t r i n g > E m a i l A d d r e s s < / s t r i n g > < / k e y > < v a l u e > < i n t > 0 < / i n t > < / v a l u e > < / i t e m > < i t e m > < k e y > < s t r i n g > Y e a r l y I n c o m e < / s t r i n g > < / k e y > < v a l u e > < i n t > 0 < / i n t > < / v a l u e > < / i t e m > < i t e m > < k e y > < s t r i n g > T o t a l C h i l d r e n < / s t r i n g > < / k e y > < v a l u e > < i n t > 0 < / i n t > < / v a l u e > < / i t e m > < i t e m > < k e y > < s t r i n g > N u m b e r C h i l d r e n A t H o m e < / s t r i n g > < / k e y > < v a l u e > < i n t > 0 < / i n t > < / v a l u e > < / i t e m > < i t e m > < k e y > < s t r i n g > E n g l i s h E d u c a t i o n < / s t r i n g > < / k e y > < v a l u e > < i n t > 0 < / i n t > < / v a l u e > < / i t e m > < i t e m > < k e y > < s t r i n g > E n g l i s h O c c u p a t i o n < / s t r i n g > < / k e y > < v a l u e > < i n t > 0 < / i n t > < / v a l u e > < / i t e m > < i t e m > < k e y > < s t r i n g > H o u s e O w n e r F l a g < / s t r i n g > < / k e y > < v a l u e > < i n t > 0 < / i n t > < / v a l u e > < / i t e m > < i t e m > < k e y > < s t r i n g > N u m b e r C a r s O w n e d < / s t r i n g > < / k e y > < v a l u e > < i n t > 0 < / i n t > < / v a l u e > < / i t e m > < i t e m > < k e y > < s t r i n g > A d d r e s s L i n e 1 < / s t r i n g > < / k e y > < v a l u e > < i n t > 0 < / i n t > < / v a l u e > < / i t e m > < i t e m > < k e y > < s t r i n g > A d d r e s s L i n e 2 < / s t r i n g > < / k e y > < v a l u e > < i n t > 0 < / i n t > < / v a l u e > < / i t e m > < i t e m > < k e y > < s t r i n g > P h o n e < / s t r i n g > < / k e y > < v a l u e > < i n t > 0 < / i n t > < / v a l u e > < / i t e m > < i t e m > < k e y > < s t r i n g > D a t e F i r s t P u r c h a s e < / s t r i n g > < / k e y > < v a l u e > < i n t > 0 < / i n t > < / v a l u e > < / i t e m > < i t e m > < k e y > < s t r i n g > C o m m u t e D i s t a n c e < / s t r i n g > < / k e y > < v a l u e > < i n t > 0 < / i n t > < / v a l u e > < / i t e m > < / C o l u m n P o s i t i v e P a t t e r n > < C o l u m n N e g a t i v e P a t t e r n > < i t e m > < k e y > < s t r i n g > C u s t o m e r K e y < / s t r i n g > < / k e y > < v a l u e > < i n t > 0 < / i n t > < / v a l u e > < / i t e m > < i t e m > < k e y > < s t r i n g > G e o g r a p h y K e y < / s t r i n g > < / k e y > < v a l u e > < i n t > 0 < / i n t > < / v a l u e > < / i t e m > < i t e m > < k e y > < s t r i n g > F i r s t N a m e < / s t r i n g > < / k e y > < v a l u e > < i n t > 0 < / i n t > < / v a l u e > < / i t e m > < i t e m > < k e y > < s t r i n g > M i d d l e N a m e < / s t r i n g > < / k e y > < v a l u e > < i n t > 0 < / i n t > < / v a l u e > < / i t e m > < i t e m > < k e y > < s t r i n g > L a s t N a m e < / s t r i n g > < / k e y > < v a l u e > < i n t > 0 < / i n t > < / v a l u e > < / i t e m > < i t e m > < k e y > < s t r i n g > N a m e S t y l e < / s t r i n g > < / k e y > < v a l u e > < i n t > 0 < / i n t > < / v a l u e > < / i t e m > < i t e m > < k e y > < s t r i n g > B i r t h D a t e < / s t r i n g > < / k e y > < v a l u e > < i n t > 0 < / i n t > < / v a l u e > < / i t e m > < i t e m > < k e y > < s t r i n g > M a r i t a l S t a t u s < / s t r i n g > < / k e y > < v a l u e > < i n t > 0 < / i n t > < / v a l u e > < / i t e m > < i t e m > < k e y > < s t r i n g > S u f f i x < / s t r i n g > < / k e y > < v a l u e > < i n t > 0 < / i n t > < / v a l u e > < / i t e m > < i t e m > < k e y > < s t r i n g > G e n d e r < / s t r i n g > < / k e y > < v a l u e > < i n t > 0 < / i n t > < / v a l u e > < / i t e m > < i t e m > < k e y > < s t r i n g > E m a i l A d d r e s s < / s t r i n g > < / k e y > < v a l u e > < i n t > 0 < / i n t > < / v a l u e > < / i t e m > < i t e m > < k e y > < s t r i n g > Y e a r l y I n c o m e < / s t r i n g > < / k e y > < v a l u e > < i n t > 0 < / i n t > < / v a l u e > < / i t e m > < i t e m > < k e y > < s t r i n g > T o t a l C h i l d r e n < / s t r i n g > < / k e y > < v a l u e > < i n t > 0 < / i n t > < / v a l u e > < / i t e m > < i t e m > < k e y > < s t r i n g > N u m b e r C h i l d r e n A t H o m e < / s t r i n g > < / k e y > < v a l u e > < i n t > 0 < / i n t > < / v a l u e > < / i t e m > < i t e m > < k e y > < s t r i n g > E n g l i s h E d u c a t i o n < / s t r i n g > < / k e y > < v a l u e > < i n t > 0 < / i n t > < / v a l u e > < / i t e m > < i t e m > < k e y > < s t r i n g > E n g l i s h O c c u p a t i o n < / s t r i n g > < / k e y > < v a l u e > < i n t > 0 < / i n t > < / v a l u e > < / i t e m > < i t e m > < k e y > < s t r i n g > H o u s e O w n e r F l a g < / s t r i n g > < / k e y > < v a l u e > < i n t > 0 < / i n t > < / v a l u e > < / i t e m > < i t e m > < k e y > < s t r i n g > N u m b e r C a r s O w n e d < / s t r i n g > < / k e y > < v a l u e > < i n t > 0 < / i n t > < / v a l u e > < / i t e m > < i t e m > < k e y > < s t r i n g > A d d r e s s L i n e 1 < / s t r i n g > < / k e y > < v a l u e > < i n t > 0 < / i n t > < / v a l u e > < / i t e m > < i t e m > < k e y > < s t r i n g > A d d r e s s L i n e 2 < / s t r i n g > < / k e y > < v a l u e > < i n t > 0 < / i n t > < / v a l u e > < / i t e m > < i t e m > < k e y > < s t r i n g > P h o n e < / s t r i n g > < / k e y > < v a l u e > < i n t > 0 < / i n t > < / v a l u e > < / i t e m > < i t e m > < k e y > < s t r i n g > D a t e F i r s t P u r c h a s e < / s t r i n g > < / k e y > < v a l u e > < i n t > 0 < / i n t > < / v a l u e > < / i t e m > < i t e m > < k e y > < s t r i n g > C o m m u t e D i s t a n c e < / s t r i n g > < / k e y > < v a l u e > < i n t > 0 < / i n t > < / v a l u e > < / i t e m > < / C o l u m n N e g a t i v e P a t t e r n > < C o l u m n W i d t h s > < i t e m > < k e y > < s t r i n g > C u s t o m e r K e y < / s t r i n g > < / k e y > < v a l u e > < i n t > 1 3 5 < / i n t > < / v a l u e > < / i t e m > < i t e m > < k e y > < s t r i n g > G e o g r a p h y K e y < / s t r i n g > < / k e y > < v a l u e > < i n t > 1 2 3 < / i n t > < / v a l u e > < / i t e m > < i t e m > < k e y > < s t r i n g > F i r s t N a m e < / s t r i n g > < / k e y > < v a l u e > < i n t > 9 7 < / i n t > < / v a l u e > < / i t e m > < i t e m > < k e y > < s t r i n g > M i d d l e N a m e < / s t r i n g > < / k e y > < v a l u e > < i n t > 1 1 4 < / i n t > < / v a l u e > < / i t e m > < i t e m > < k e y > < s t r i n g > L a s t N a m e < / s t r i n g > < / k e y > < v a l u e > < i n t > 9 4 < / i n t > < / v a l u e > < / i t e m > < i t e m > < k e y > < s t r i n g > N a m e S t y l e < / s t r i n g > < / k e y > < v a l u e > < i n t > 1 0 1 < / i n t > < / v a l u e > < / i t e m > < i t e m > < k e y > < s t r i n g > B i r t h D a t e < / s t r i n g > < / k e y > < v a l u e > < i n t > 1 2 3 < / i n t > < / v a l u e > < / i t e m > < i t e m > < k e y > < s t r i n g > M a r i t a l S t a t u s < / s t r i n g > < / k e y > < v a l u e > < i n t > 1 1 5 < / i n t > < / v a l u e > < / i t e m > < i t e m > < k e y > < s t r i n g > S u f f i x < / s t r i n g > < / k e y > < v a l u e > < i n t > 6 7 < / i n t > < / v a l u e > < / i t e m > < i t e m > < k e y > < s t r i n g > G e n d e r < / s t r i n g > < / k e y > < v a l u e > < i n t > 7 9 < / i n t > < / v a l u e > < / i t e m > < i t e m > < k e y > < s t r i n g > E m a i l A d d r e s s < / s t r i n g > < / k e y > < v a l u e > < i n t > 1 1 7 < / i n t > < / v a l u e > < / i t e m > < i t e m > < k e y > < s t r i n g > Y e a r l y I n c o m e < / s t r i n g > < / k e y > < v a l u e > < i n t > 1 1 6 < / i n t > < / v a l u e > < / i t e m > < i t e m > < k e y > < s t r i n g > T o t a l C h i l d r e n < / s t r i n g > < / k e y > < v a l u e > < i n t > 1 1 6 < / i n t > < / v a l u e > < / i t e m > < i t e m > < k e y > < s t r i n g > N u m b e r C h i l d r e n A t H o m e < / s t r i n g > < / k e y > < v a l u e > < i n t > 1 8 8 < / i n t > < / v a l u e > < / i t e m > < i t e m > < k e y > < s t r i n g > E n g l i s h E d u c a t i o n < / s t r i n g > < / k e y > < v a l u e > < i n t > 1 3 7 < / i n t > < / v a l u e > < / i t e m > < i t e m > < k e y > < s t r i n g > E n g l i s h O c c u p a t i o n < / s t r i n g > < / k e y > < v a l u e > < i n t > 1 4 6 < / i n t > < / v a l u e > < / i t e m > < i t e m > < k e y > < s t r i n g > H o u s e O w n e r F l a g < / s t r i n g > < / k e y > < v a l u e > < i n t > 1 3 9 < / i n t > < / v a l u e > < / i t e m > < i t e m > < k e y > < s t r i n g > N u m b e r C a r s O w n e d < / s t r i n g > < / k e y > < v a l u e > < i n t > 1 5 5 < / i n t > < / v a l u e > < / i t e m > < i t e m > < k e y > < s t r i n g > A d d r e s s L i n e 1 < / s t r i n g > < / k e y > < v a l u e > < i n t > 1 1 6 < / i n t > < / v a l u e > < / i t e m > < i t e m > < k e y > < s t r i n g > A d d r e s s L i n e 2 < / s t r i n g > < / k e y > < v a l u e > < i n t > 1 1 6 < / i n t > < / v a l u e > < / i t e m > < i t e m > < k e y > < s t r i n g > P h o n e < / s t r i n g > < / k e y > < v a l u e > < i n t > 7 3 < / i n t > < / v a l u e > < / i t e m > < i t e m > < k e y > < s t r i n g > D a t e F i r s t P u r c h a s e < / s t r i n g > < / k e y > < v a l u e > < i n t > 1 4 5 < / i n t > < / v a l u e > < / i t e m > < i t e m > < k e y > < s t r i n g > C o m m u t e D i s t a n c e < / s t r i n g > < / k e y > < v a l u e > < i n t > 1 4 7 < / i n t > < / v a l u e > < / i t e m > < i t e m > < k e y > < s t r i n g > B i r t h D a t e   ( >4) < / s t r i n g > < / k e y > < v a l u e > < i n t > 1 2 8 < / i n t > < / v a l u e > < / i t e m > < i t e m > < k e y > < s t r i n g > B i r t h D a t e   ( 20@B0;) < / s t r i n g > < / k e y > < v a l u e > < i n t > 1 5 9 < / i n t > < / v a l u e > < / i t e m > < i t e m > < k e y > < s t r i n g > B i r t h D a t e   ( =45:A  <5AOF0) < / s t r i n g > < / k e y > < v a l u e > < i n t > 2 0 4 < / i n t > < / v a l u e > < / i t e m > < i t e m > < k e y > < s t r i n g > B i r t h D a t e   ( 5AOF) < / s t r i n g > < / k e y > < v a l u e > < i n t > 1 4 9 < / i n t > < / v a l u e > < / i t e m > < / C o l u m n W i d t h s > < C o l u m n D i s p l a y I n d e x > < i t e m > < k e y > < s t r i n g > C u s t o m e r K e y < / s t r i n g > < / k e y > < v a l u e > < i n t > 0 < / i n t > < / v a l u e > < / i t e m > < i t e m > < k e y > < s t r i n g > G e o g r a p h y K e y < / s t r i n g > < / k e y > < v a l u e > < i n t > 1 < / i n t > < / v a l u e > < / i t e m > < i t e m > < k e y > < s t r i n g > F i r s t N a m e < / s t r i n g > < / k e y > < v a l u e > < i n t > 2 < / i n t > < / v a l u e > < / i t e m > < i t e m > < k e y > < s t r i n g > M i d d l e N a m e < / s t r i n g > < / k e y > < v a l u e > < i n t > 3 < / i n t > < / v a l u e > < / i t e m > < i t e m > < k e y > < s t r i n g > L a s t N a m e < / s t r i n g > < / k e y > < v a l u e > < i n t > 4 < / i n t > < / v a l u e > < / i t e m > < i t e m > < k e y > < s t r i n g > N a m e S t y l e < / s t r i n g > < / k e y > < v a l u e > < i n t > 5 < / i n t > < / v a l u e > < / i t e m > < i t e m > < k e y > < s t r i n g > B i r t h D a t e < / s t r i n g > < / k e y > < v a l u e > < i n t > 6 < / i n t > < / v a l u e > < / i t e m > < i t e m > < k e y > < s t r i n g > M a r i t a l S t a t u s < / s t r i n g > < / k e y > < v a l u e > < i n t > 7 < / i n t > < / v a l u e > < / i t e m > < i t e m > < k e y > < s t r i n g > S u f f i x < / s t r i n g > < / k e y > < v a l u e > < i n t > 8 < / i n t > < / v a l u e > < / i t e m > < i t e m > < k e y > < s t r i n g > G e n d e r < / s t r i n g > < / k e y > < v a l u e > < i n t > 9 < / i n t > < / v a l u e > < / i t e m > < i t e m > < k e y > < s t r i n g > E m a i l A d d r e s s < / s t r i n g > < / k e y > < v a l u e > < i n t > 1 0 < / i n t > < / v a l u e > < / i t e m > < i t e m > < k e y > < s t r i n g > Y e a r l y I n c o m e < / s t r i n g > < / k e y > < v a l u e > < i n t > 1 1 < / i n t > < / v a l u e > < / i t e m > < i t e m > < k e y > < s t r i n g > T o t a l C h i l d r e n < / s t r i n g > < / k e y > < v a l u e > < i n t > 1 2 < / i n t > < / v a l u e > < / i t e m > < i t e m > < k e y > < s t r i n g > N u m b e r C h i l d r e n A t H o m e < / s t r i n g > < / k e y > < v a l u e > < i n t > 1 3 < / i n t > < / v a l u e > < / i t e m > < i t e m > < k e y > < s t r i n g > E n g l i s h E d u c a t i o n < / s t r i n g > < / k e y > < v a l u e > < i n t > 1 4 < / i n t > < / v a l u e > < / i t e m > < i t e m > < k e y > < s t r i n g > E n g l i s h O c c u p a t i o n < / s t r i n g > < / k e y > < v a l u e > < i n t > 1 5 < / i n t > < / v a l u e > < / i t e m > < i t e m > < k e y > < s t r i n g > H o u s e O w n e r F l a g < / s t r i n g > < / k e y > < v a l u e > < i n t > 1 6 < / i n t > < / v a l u e > < / i t e m > < i t e m > < k e y > < s t r i n g > N u m b e r C a r s O w n e d < / s t r i n g > < / k e y > < v a l u e > < i n t > 1 7 < / i n t > < / v a l u e > < / i t e m > < i t e m > < k e y > < s t r i n g > A d d r e s s L i n e 1 < / s t r i n g > < / k e y > < v a l u e > < i n t > 1 8 < / i n t > < / v a l u e > < / i t e m > < i t e m > < k e y > < s t r i n g > A d d r e s s L i n e 2 < / s t r i n g > < / k e y > < v a l u e > < i n t > 1 9 < / i n t > < / v a l u e > < / i t e m > < i t e m > < k e y > < s t r i n g > P h o n e < / s t r i n g > < / k e y > < v a l u e > < i n t > 2 0 < / i n t > < / v a l u e > < / i t e m > < i t e m > < k e y > < s t r i n g > D a t e F i r s t P u r c h a s e < / s t r i n g > < / k e y > < v a l u e > < i n t > 2 1 < / i n t > < / v a l u e > < / i t e m > < i t e m > < k e y > < s t r i n g > C o m m u t e D i s t a n c e < / s t r i n g > < / k e y > < v a l u e > < i n t > 2 2 < / i n t > < / v a l u e > < / i t e m > < i t e m > < k e y > < s t r i n g > B i r t h D a t e   ( >4) < / s t r i n g > < / k e y > < v a l u e > < i n t > 2 3 < / i n t > < / v a l u e > < / i t e m > < i t e m > < k e y > < s t r i n g > B i r t h D a t e   ( 20@B0;) < / s t r i n g > < / k e y > < v a l u e > < i n t > 2 4 < / i n t > < / v a l u e > < / i t e m > < i t e m > < k e y > < s t r i n g > B i r t h D a t e   ( =45:A  <5AOF0) < / s t r i n g > < / k e y > < v a l u e > < i n t > 2 5 < / i n t > < / v a l u e > < / i t e m > < i t e m > < k e y > < s t r i n g > B i r t h D a t e   ( 5AOF) < / s t r i n g > < / k e y > < v a l u e > < i n t > 2 6 < / i n t > < / v a l u e > < / i t e m > < / C o l u m n D i s p l a y I n d e x > < C o l u m n F r o z e n   / > < C o l u m n C h e c k e d   / > < C o l u m n F i l t e r > < i t e m > < k e y > < s t r i n g > N u m b e r C h i l d r e n A t H o m e < / s t r i n g > < / k e y > < v a l u e > < F i l t e r E x p r e s s i o n   x s i : n i l = " t r u e "   / > < / v a l u e > < / i t e m > < i t e m > < k e y > < s t r i n g > C u s t o m e r K e y < / s t r i n g > < / k e y > < v a l u e > < F i l t e r E x p r e s s i o n   x s i : n i l = " t r u e "   / > < / v a l u e > < / i t e m > < / C o l u m n F i l t e r > < S e l e c t i o n F i l t e r > < i t e m > < k e y > < s t r i n g > N u m b e r C h i l d r e n A t H o m e < / s t r i n g > < / k e y > < v a l u e > < S e l e c t i o n F i l t e r   x s i : n i l = " t r u e "   / > < / v a l u e > < / i t e m > < i t e m > < k e y > < s t r i n g > C u s t o m e r K e y < / s t r i n g > < / k e y > < v a l u e > < S e l e c t i o n F i l t e r   x s i : n i l = " t r u e "   / > < / v a l u e > < / i t e m > < / S e l e c t i o n F i l t e r > < F i l t e r P a r a m e t e r s > < i t e m > < k e y > < s t r i n g > N u m b e r C h i l d r e n A t H o m e < / s t r i n g > < / k e y > < v a l u e > < C o m m a n d P a r a m e t e r s   / > < / v a l u e > < / i t e m > < i t e m > < k e y > < s t r i n g > C u s t o m e r K e y < / s t r i n g > < / k e y > < v a l u e > < C o m m a n d P a r a m e t e r s   / > < / v a l u e > < / i t e m > < / F i l t e r P a r a m e t e r s > < I s S o r t D e s c e n d i n g > f a l s e < / I s S o r t D e s c e n d i n g > < / T a b l e W i d g e t G r i d S e r i a l i z a t i o n > ] ] > < / C u s t o m C o n t e n t > < / G e m i n i > 
</file>

<file path=customXml/item84.xml>��< ? x m l   v e r s i o n = " 1 . 0 "   e n c o d i n g = " U T F - 1 6 " ? > < G e m i n i   x m l n s = " h t t p : / / g e m i n i / p i v o t c u s t o m i z a t i o n / D i a g r a m s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M e a s u r e D i a g r a m S a n d b o x A d a p t e r " > < T a b l e N a m e > E x c h   R a t e s 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 E x c h   R a t e s 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 M e a s u r e s \ E U R U S D < / K e y > < / D i a g r a m O b j e c t K e y > < D i a g r a m O b j e c t K e y > < K e y > M e a s u r e s \ E U R U S D \ T a g I n f o \ $>@<C;0< / K e y > < / D i a g r a m O b j e c t K e y > < D i a g r a m O b j e c t K e y > < K e y > M e a s u r e s \ E U R U S D \ T a g I n f o \ =0G5=85< / K e y > < / D i a g r a m O b j e c t K e y > < D i a g r a m O b j e c t K e y > < K e y > C o l u m n s \ U S D   p e r   E U R 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 M e a s u r e s \ E U R U S D 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 M e a s u r e s \ E U R U S D \ T a g I n f o \ $>@<C;0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 M e a s u r e s \ E U R U S D \ T a g I n f o \ =0G5=85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 C o l u m n s \ U S D   p e r   E U R < / K e y > < / a : K e y > < a : V a l u e   i : t y p e = " M e a s u r e G r i d N o d e V i e w S t a t e "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 P r o d u c t s 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 P r o d u c t s 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 M e a s u r e s \ P r o d u c t   C o u n t < / K e y > < / D i a g r a m O b j e c t K e y > < D i a g r a m O b j e c t K e y > < K e y > M e a s u r e s \ P r o d u c t   C o u n t \ T a g I n f o \ $>@<C;0< / K e y > < / D i a g r a m O b j e c t K e y > < D i a g r a m O b j e c t K e y > < K e y > M e a s u r e s \ P r o d u c t   C o u n t \ T a g I n f o \ =0G5=85< / K e y > < / D i a g r a m O b j e c t K e y > < D i a g r a m O b j e c t K e y > < K e y > M e a s u r e s \ P r o d u c t s   A b o v e   S e l e c t e d   L i s t   P r i c e < / K e y > < / D i a g r a m O b j e c t K e y > < D i a g r a m O b j e c t K e y > < K e y > M e a s u r e s \ P r o d u c t s   A b o v e   S e l e c t e d   L i s t   P r i c e \ T a g I n f o \ $>@<C;0< / K e y > < / D i a g r a m O b j e c t K e y > < D i a g r a m O b j e c t K e y > < K e y > M e a s u r e s \ P r o d u c t s   A b o v e   S e l e c t e d   L i s t   P r i c e \ T a g I n f o \ =0G5=85< / K e y > < / D i a g r a m O b j e c t K e y > < D i a g r a m O b j e c t K e y > < K e y > M e a s u r e s \ P r o d u c t   C o u n t   M i n M a x T i e r < / K e y > < / D i a g r a m O b j e c t K e y > < D i a g r a m O b j e c t K e y > < K e y > M e a s u r e s \ P r o d u c t   C o u n t   M i n M a x T i e r \ T a g I n f o \ $>@<C;0< / K e y > < / D i a g r a m O b j e c t K e y > < D i a g r a m O b j e c t K e y > < K e y > M e a s u r e s \ P r o d u c t   C o u n t   M i n M a x T i e r \ T a g I n f o \ =0G5=85< / K e y > < / D i a g r a m O b j e c t K e y > < D i a g r a m O b j e c t K e y > < K e y > M e a s u r e s \ C o l o r   V a l u e s < / K e y > < / D i a g r a m O b j e c t K e y > < D i a g r a m O b j e c t K e y > < K e y > M e a s u r e s \ C o l o r   V a l u e s \ T a g I n f o \ $>@<C;0< / K e y > < / D i a g r a m O b j e c t K e y > < D i a g r a m O b j e c t K e y > < K e y > M e a s u r e s \ C o l o r   V a l u e s \ T a g I n f o \ =0G5=85< / K e y > < / D i a g r a m O b j e c t K e y > < D i a g r a m O b j e c t K e y > < K e y > C o l u m n s \ P r o d u c t K e y < / K e y > < / D i a g r a m O b j e c t K e y > < D i a g r a m O b j e c t K e y > < K e y > C o l u m n s \ W e i g h t U n i t M e a s u r e C o d e < / K e y > < / D i a g r a m O b j e c t K e y > < D i a g r a m O b j e c t K e y > < K e y > C o l u m n s \ S i z e U n i t M e a s u r e C o d e < / K e y > < / D i a g r a m O b j e c t K e y > < D i a g r a m O b j e c t K e y > < K e y > C o l u m n s \ P r o d u c t N a m e < / K e y > < / D i a g r a m O b j e c t K e y > < D i a g r a m O b j e c t K e y > < K e y > C o l u m n s \ S t a n d a r d C o s t < / K e y > < / D i a g r a m O b j e c t K e y > < D i a g r a m O b j e c t K e y > < K e y > C o l u m n s \ F i n i s h e d G o o d s F l a g < / K e y > < / D i a g r a m O b j e c t K e y > < D i a g r a m O b j e c t K e y > < K e y > C o l u m n s \ C o l o r < / K e y > < / D i a g r a m O b j e c t K e y > < D i a g r a m O b j e c t K e y > < K e y > C o l u m n s \ S a f e t y S t o c k L e v e l < / K e y > < / D i a g r a m O b j e c t K e y > < D i a g r a m O b j e c t K e y > < K e y > C o l u m n s \ R e o r d e r P o i n t < / K e y > < / D i a g r a m O b j e c t K e y > < D i a g r a m O b j e c t K e y > < K e y > C o l u m n s \ L i s t P r i c e < / K e y > < / D i a g r a m O b j e c t K e y > < D i a g r a m O b j e c t K e y > < K e y > C o l u m n s \ S i z e < / K e y > < / D i a g r a m O b j e c t K e y > < D i a g r a m O b j e c t K e y > < K e y > C o l u m n s \ S i z e R a n g e < / K e y > < / D i a g r a m O b j e c t K e y > < D i a g r a m O b j e c t K e y > < K e y > C o l u m n s \ W e i g h t < / K e y > < / D i a g r a m O b j e c t K e y > < D i a g r a m O b j e c t K e y > < K e y > C o l u m n s \ D a y s T o M a n u f a c t u r e < / K e y > < / D i a g r a m O b j e c t K e y > < D i a g r a m O b j e c t K e y > < K e y > C o l u m n s \ P r o d u c t L i n e < / K e y > < / D i a g r a m O b j e c t K e y > < D i a g r a m O b j e c t K e y > < K e y > C o l u m n s \ D e a l e r P r i c e < / K e y > < / D i a g r a m O b j e c t K e y > < D i a g r a m O b j e c t K e y > < K e y > C o l u m n s \ C l a s s < / K e y > < / D i a g r a m O b j e c t K e y > < D i a g r a m O b j e c t K e y > < K e y > C o l u m n s \ S t y l e < / K e y > < / D i a g r a m O b j e c t K e y > < D i a g r a m O b j e c t K e y > < K e y > C o l u m n s \ M o d e l N a m e < / K e y > < / D i a g r a m O b j e c t K e y > < D i a g r a m O b j e c t K e y > < K e y > C o l u m n s \ E n g l i s h D e s c r i p t i o n < / K e y > < / D i a g r a m O b j e c t K e y > < D i a g r a m O b j e c t K e y > < K e y > C o l u m n s \ S t a r t D a t e < / K e y > < / D i a g r a m O b j e c t K e y > < D i a g r a m O b j e c t K e y > < K e y > C o l u m n s \ E n d D a t e < / K e y > < / D i a g r a m O b j e c t K e y > < D i a g r a m O b j e c t K e y > < K e y > C o l u m n s \ S t a t u s < / K e y > < / D i a g r a m O b j e c t K e y > < D i a g r a m O b j e c t K e y > < K e y > C o l u m n s \ S u b C a t e g o r y < / K e y > < / D i a g r a m O b j e c t K e y > < D i a g r a m O b j e c t K e y > < K e y > C o l u m n s \ C a t e g o r y < / K e y > < / D i a g r a m O b j e c t K e y > < D i a g r a m O b j e c t K e y > < K e y > C o l u m n s \ L i s t P r i c e B u c k e t 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 M e a s u r e s \ P r o d u c t   C o u n t 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 M e a s u r e s \ P r o d u c t   C o u n t \ T a g I n f o \ $>@<C;0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 M e a s u r e s \ P r o d u c t   C o u n t \ T a g I n f o \ =0G5=85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 M e a s u r e s \ P r o d u c t s   A b o v e   S e l e c t e d   L i s t   P r i c e < / K e y > < / a : K e y > < a : V a l u e   i : t y p e = " M e a s u r e G r i d N o d e V i e w S t a t e " > < L a y e d O u t > t r u e < / L a y e d O u t > < R o w > 1 < / R o w > < / a : V a l u e > < / a : K e y V a l u e O f D i a g r a m O b j e c t K e y a n y T y p e z b w N T n L X > < a : K e y V a l u e O f D i a g r a m O b j e c t K e y a n y T y p e z b w N T n L X > < a : K e y > < K e y > M e a s u r e s \ P r o d u c t s   A b o v e   S e l e c t e d   L i s t   P r i c e \ T a g I n f o \ $>@<C;0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 M e a s u r e s \ P r o d u c t s   A b o v e   S e l e c t e d   L i s t   P r i c e \ T a g I n f o \ =0G5=85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 M e a s u r e s \ P r o d u c t   C o u n t   M i n M a x T i e r < / K e y > < / a : K e y > < a : V a l u e   i : t y p e = " M e a s u r e G r i d N o d e V i e w S t a t e " > < L a y e d O u t > t r u e < / L a y e d O u t > < R o w > 2 < / R o w > < / a : V a l u e > < / a : K e y V a l u e O f D i a g r a m O b j e c t K e y a n y T y p e z b w N T n L X > < a : K e y V a l u e O f D i a g r a m O b j e c t K e y a n y T y p e z b w N T n L X > < a : K e y > < K e y > M e a s u r e s \ P r o d u c t   C o u n t   M i n M a x T i e r \ T a g I n f o \ $>@<C;0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 M e a s u r e s \ P r o d u c t   C o u n t   M i n M a x T i e r \ T a g I n f o \ =0G5=85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 M e a s u r e s \ C o l o r   V a l u e s < / K e y > < / a : K e y > < a : V a l u e   i : t y p e = " M e a s u r e G r i d N o d e V i e w S t a t e " > < L a y e d O u t > t r u e < / L a y e d O u t > < R o w > 3 < / R o w > < / a : V a l u e > < / a : K e y V a l u e O f D i a g r a m O b j e c t K e y a n y T y p e z b w N T n L X > < a : K e y V a l u e O f D i a g r a m O b j e c t K e y a n y T y p e z b w N T n L X > < a : K e y > < K e y > M e a s u r e s \ C o l o r   V a l u e s \ T a g I n f o \ $>@<C;0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 M e a s u r e s \ C o l o r   V a l u e s \ T a g I n f o \ =0G5=85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 C o l u m n s \ P r o d u c t K e y 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 C o l u m n s \ W e i g h t U n i t M e a s u r e C o d e < / K e y > < / a : K e y > < a : V a l u e   i : t y p e = " M e a s u r e G r i d N o d e V i e w S t a t e " > < C o l u m n > 1 2 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 C o l u m n s \ S i z e U n i t M e a s u r e C o d e < / K e y > < / a : K e y > < a : V a l u e   i : t y p e = " M e a s u r e G r i d N o d e V i e w S t a t e " > < C o l u m n > 1 1 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 C o l u m n s \ P r o d u c t N a m e 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 C o l u m n s \ S t a n d a r d C o s t 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 C o l u m n s \ F i n i s h e d G o o d s F l a g 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 C o l u m n s \ C o l o r 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 C o l u m n s \ S a f e t y S t o c k L e v e l 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 C o l u m n s \ R e o r d e r P o i n t < / K e y > < / a : K e y > < a : V a l u e   i : t y p e = " M e a s u r e G r i d N o d e V i e w S t a t e " > < C o l u m n >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 C o l u m n s \ L i s t P r i c e 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 C o l u m n s \ S i z e < / K e y > < / a : K e y > < a : V a l u e   i : t y p e = " M e a s u r e G r i d N o d e V i e w S t a t e " > < C o l u m n > 1 0 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 C o l u m n s \ S i z e R a n g e < / K e y > < / a : K e y > < a : V a l u e   i : t y p e = " M e a s u r e G r i d N o d e V i e w S t a t e " > < C o l u m n >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 C o l u m n s \ W e i g h t 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 C o l u m n s \ D a y s T o M a n u f a c t u r e < / K e y > < / a : K e y > < a : V a l u e   i : t y p e = " M e a s u r e G r i d N o d e V i e w S t a t e " > < C o l u m n > 1 3 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 C o l u m n s \ P r o d u c t L i n e < / K e y > < / a : K e y > < a : V a l u e   i : t y p e = " M e a s u r e G r i d N o d e V i e w S t a t e " > < C o l u m n > 1 4 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 C o l u m n s \ D e a l e r P r i c e < / K e y > < / a : K e y > < a : V a l u e   i : t y p e = " M e a s u r e G r i d N o d e V i e w S t a t e " > < C o l u m n > 1 5 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 C o l u m n s \ C l a s s < / K e y > < / a : K e y > < a : V a l u e   i : t y p e = " M e a s u r e G r i d N o d e V i e w S t a t e " > < C o l u m n > 1 6 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 C o l u m n s \ S t y l e < / K e y > < / a : K e y > < a : V a l u e   i : t y p e = " M e a s u r e G r i d N o d e V i e w S t a t e " > < C o l u m n > 1 7 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 C o l u m n s \ M o d e l N a m e < / K e y > < / a : K e y > < a : V a l u e   i : t y p e = " M e a s u r e G r i d N o d e V i e w S t a t e " > < C o l u m n > 1 8 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 C o l u m n s \ E n g l i s h D e s c r i p t i o n < / K e y > < / a : K e y > < a : V a l u e   i : t y p e = " M e a s u r e G r i d N o d e V i e w S t a t e " > < C o l u m n > 1 9 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 C o l u m n s \ S t a r t D a t e < / K e y > < / a : K e y > < a : V a l u e   i : t y p e = " M e a s u r e G r i d N o d e V i e w S t a t e " > < C o l u m n > 2 0 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 C o l u m n s \ E n d D a t e < / K e y > < / a : K e y > < a : V a l u e   i : t y p e = " M e a s u r e G r i d N o d e V i e w S t a t e " > < C o l u m n > 2 1 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 C o l u m n s \ S t a t u s < / K e y > < / a : K e y > < a : V a l u e   i : t y p e = " M e a s u r e G r i d N o d e V i e w S t a t e " > < C o l u m n > 2 2 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 C o l u m n s \ S u b C a t e g o r y < / K e y > < / a : K e y > < a : V a l u e   i : t y p e = " M e a s u r e G r i d N o d e V i e w S t a t e " > < C o l u m n > 2 3 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 C o l u m n s \ C a t e g o r y < / K e y > < / a : K e y > < a : V a l u e   i : t y p e = " M e a s u r e G r i d N o d e V i e w S t a t e " > < C o l u m n > 2 4 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 C o l u m n s \ L i s t P r i c e B u c k e t < / K e y > < / a : K e y > < a : V a l u e   i : t y p e = " M e a s u r e G r i d N o d e V i e w S t a t e " > < C o l u m n > 2 5 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 C a l e n d a r 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 C a l e n d a r 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 M e a s u r e s \ F I R S T D A T E   E x a m p l e < / K e y > < / D i a g r a m O b j e c t K e y > < D i a g r a m O b j e c t K e y > < K e y > M e a s u r e s \ F I R S T D A T E   E x a m p l e \ T a g I n f o \ $>@<C;0< / K e y > < / D i a g r a m O b j e c t K e y > < D i a g r a m O b j e c t K e y > < K e y > M e a s u r e s \ F I R S T D A T E   E x a m p l e \ T a g I n f o \ =0G5=85< / K e y > < / D i a g r a m O b j e c t K e y > < D i a g r a m O b j e c t K e y > < K e y > M e a s u r e s \ L A S T D A T E   E x a m p l e < / K e y > < / D i a g r a m O b j e c t K e y > < D i a g r a m O b j e c t K e y > < K e y > M e a s u r e s \ L A S T D A T E   E x a m p l e \ T a g I n f o \ $>@<C;0< / K e y > < / D i a g r a m O b j e c t K e y > < D i a g r a m O b j e c t K e y > < K e y > M e a s u r e s \ L A S T D A T E   E x a m p l e \ T a g I n f o \ =0G5=85< / K e y > < / D i a g r a m O b j e c t K e y > < D i a g r a m O b j e c t K e y > < K e y > M e a s u r e s \ N u m b e r   o f   D a y s < / K e y > < / D i a g r a m O b j e c t K e y > < D i a g r a m O b j e c t K e y > < K e y > M e a s u r e s \ N u m b e r   o f   D a y s \ T a g I n f o \ $>@<C;0< / K e y > < / D i a g r a m O b j e c t K e y > < D i a g r a m O b j e c t K e y > < K e y > M e a s u r e s \ N u m b e r   o f   D a y s \ T a g I n f o \ =0G5=85< / K e y > < / D i a g r a m O b j e c t K e y > < D i a g r a m O b j e c t K e y > < K e y > M e a s u r e s \ E N D O F M O N T H   M e a s u r e < / K e y > < / D i a g r a m O b j e c t K e y > < D i a g r a m O b j e c t K e y > < K e y > M e a s u r e s \ E N D O F M O N T H   M e a s u r e \ T a g I n f o \ $>@<C;0< / K e y > < / D i a g r a m O b j e c t K e y > < D i a g r a m O b j e c t K e y > < K e y > M e a s u r e s \ E N D O F M O N T H   M e a s u r e \ T a g I n f o \ =0G5=85< / K e y > < / D i a g r a m O b j e c t K e y > < D i a g r a m O b j e c t K e y > < K e y > C o l u m n s \ D a t e < / K e y > < / D i a g r a m O b j e c t K e y > < D i a g r a m O b j e c t K e y > < K e y > C o l u m n s \ D a y N u m b e r O f W e e k < / K e y > < / D i a g r a m O b j e c t K e y > < D i a g r a m O b j e c t K e y > < K e y > C o l u m n s \ D a y N a m e O f W e e k < / K e y > < / D i a g r a m O b j e c t K e y > < D i a g r a m O b j e c t K e y > < K e y > C o l u m n s \ D a y N u m b e r O f M o n t h < / K e y > < / D i a g r a m O b j e c t K e y > < D i a g r a m O b j e c t K e y > < K e y > C o l u m n s \ D a y N u m b e r O f Y e a r < / K e y > < / D i a g r a m O b j e c t K e y > < D i a g r a m O b j e c t K e y > < K e y > C o l u m n s \ W e e k N u m b e r O f Y e a r < / K e y > < / D i a g r a m O b j e c t K e y > < D i a g r a m O b j e c t K e y > < K e y > C o l u m n s \ M o n t h N a m e < / K e y > < / D i a g r a m O b j e c t K e y > < D i a g r a m O b j e c t K e y > < K e y > C o l u m n s \ M o n t h N u m b e r O f Y e a r < / K e y > < / D i a g r a m O b j e c t K e y > < D i a g r a m O b j e c t K e y > < K e y > C o l u m n s \ C a l e n d a r Q u a r t e r < / K e y > < / D i a g r a m O b j e c t K e y > < D i a g r a m O b j e c t K e y > < K e y > C o l u m n s \ C a l e n d a r Y e a r < / K e y > < / D i a g r a m O b j e c t K e y > < D i a g r a m O b j e c t K e y > < K e y > C o l u m n s \ C a l e n d a r S e m e s t e r < / K e y > < / D i a g r a m O b j e c t K e y > < D i a g r a m O b j e c t K e y > < K e y > C o l u m n s \ F i s c a l Q u a r t e r < / K e y > < / D i a g r a m O b j e c t K e y > < D i a g r a m O b j e c t K e y > < K e y > C o l u m n s \ F i s c a l Y e a r < / K e y > < / D i a g r a m O b j e c t K e y > < D i a g r a m O b j e c t K e y > < K e y > C o l u m n s \ F i s c a l S e m e s t e r 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 M e a s u r e s \ F I R S T D A T E   E x a m p l e 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 M e a s u r e s \ F I R S T D A T E   E x a m p l e \ T a g I n f o \ $>@<C;0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 M e a s u r e s \ F I R S T D A T E   E x a m p l e \ T a g I n f o \ =0G5=85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 M e a s u r e s \ L A S T D A T E   E x a m p l e 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 M e a s u r e s \ L A S T D A T E   E x a m p l e \ T a g I n f o \ $>@<C;0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 M e a s u r e s \ L A S T D A T E   E x a m p l e \ T a g I n f o \ =0G5=85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 M e a s u r e s \ N u m b e r   o f   D a y s 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 M e a s u r e s \ N u m b e r   o f   D a y s \ T a g I n f o \ $>@<C;0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 M e a s u r e s \ N u m b e r   o f   D a y s \ T a g I n f o \ =0G5=85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 M e a s u r e s \ E N D O F M O N T H   M e a s u r e 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 M e a s u r e s \ E N D O F M O N T H   M e a s u r e \ T a g I n f o \ $>@<C;0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 M e a s u r e s \ E N D O F M O N T H   M e a s u r e \ T a g I n f o \ =0G5=85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 C o l u m n s \ D a t e 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 C o l u m n s \ D a y N u m b e r O f W e e k 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 C o l u m n s \ D a y N a m e O f W e e k 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 C o l u m n s \ D a y N u m b e r O f M o n t h 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 C o l u m n s \ D a y N u m b e r O f Y e a r 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 C o l u m n s \ W e e k N u m b e r O f Y e a r 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 C o l u m n s \ M o n t h N a m e 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 C o l u m n s \ M o n t h N u m b e r O f Y e a r < / K e y > < / a : K e y > < a : V a l u e   i : t y p e = " M e a s u r e G r i d N o d e V i e w S t a t e " > < C o l u m n >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 C o l u m n s \ C a l e n d a r Q u a r t e r < / K e y > < / a : K e y > < a : V a l u e   i : t y p e = " M e a s u r e G r i d N o d e V i e w S t a t e " > < C o l u m n >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 C o l u m n s \ C a l e n d a r Y e a r 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 C o l u m n s \ C a l e n d a r S e m e s t e r < / K e y > < / a : K e y > < a : V a l u e   i : t y p e = " M e a s u r e G r i d N o d e V i e w S t a t e " > < C o l u m n > 1 0 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 C o l u m n s \ F i s c a l Q u a r t e r < / K e y > < / a : K e y > < a : V a l u e   i : t y p e = " M e a s u r e G r i d N o d e V i e w S t a t e " > < C o l u m n > 1 1 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 C o l u m n s \ F i s c a l Y e a r < / K e y > < / a : K e y > < a : V a l u e   i : t y p e = " M e a s u r e G r i d N o d e V i e w S t a t e " > < C o l u m n > 1 2 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 C o l u m n s \ F i s c a l S e m e s t e r < / K e y > < / a : K e y > < a : V a l u e   i : t y p e = " M e a s u r e G r i d N o d e V i e w S t a t e " > < C o l u m n > 1 3 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 P r i c e T i e r s 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 P r i c e T i e r s 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 M e a s u r e s \ P r i c e T i e r M i n < / K e y > < / D i a g r a m O b j e c t K e y > < D i a g r a m O b j e c t K e y > < K e y > M e a s u r e s \ P r i c e T i e r M i n \ T a g I n f o \ $>@<C;0< / K e y > < / D i a g r a m O b j e c t K e y > < D i a g r a m O b j e c t K e y > < K e y > M e a s u r e s \ P r i c e T i e r M i n \ T a g I n f o \ =0G5=85< / K e y > < / D i a g r a m O b j e c t K e y > < D i a g r a m O b j e c t K e y > < K e y > M e a s u r e s \ P r i c e T i e r M a x < / K e y > < / D i a g r a m O b j e c t K e y > < D i a g r a m O b j e c t K e y > < K e y > M e a s u r e s \ P r i c e T i e r M a x \ T a g I n f o \ $>@<C;0< / K e y > < / D i a g r a m O b j e c t K e y > < D i a g r a m O b j e c t K e y > < K e y > M e a s u r e s \ P r i c e T i e r M a x \ T a g I n f o \ =0G5=85< / K e y > < / D i a g r a m O b j e c t K e y > < D i a g r a m O b j e c t K e y > < K e y > C o l u m n s \ R a n g e N a m e < / K e y > < / D i a g r a m O b j e c t K e y > < D i a g r a m O b j e c t K e y > < K e y > C o l u m n s \ M i n P r i c e < / K e y > < / D i a g r a m O b j e c t K e y > < D i a g r a m O b j e c t K e y > < K e y > C o l u m n s \ M a x P r i c e < / K e y > < / D i a g r a m O b j e c t K e y > < D i a g r a m O b j e c t K e y > < K e y > C o l u m n s \ M i d P t 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 M e a s u r e s \ P r i c e T i e r M i n 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 M e a s u r e s \ P r i c e T i e r M i n \ T a g I n f o \ $>@<C;0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 M e a s u r e s \ P r i c e T i e r M i n \ T a g I n f o \ =0G5=85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 M e a s u r e s \ P r i c e T i e r M a x 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 M e a s u r e s \ P r i c e T i e r M a x \ T a g I n f o \ $>@<C;0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 M e a s u r e s \ P r i c e T i e r M a x \ T a g I n f o \ =0G5=85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 C o l u m n s \ R a n g e N a m e 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 C o l u m n s \ M i n P r i c e 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 C o l u m n s \ M a x P r i c e 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 C o l u m n s \ M i d P t 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 M i n L i s t P r i c e 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 M i n L i s t P r i c e 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 M e a s u r e s \ M i n L i s t T h r e s h o l d < / K e y > < / D i a g r a m O b j e c t K e y > < D i a g r a m O b j e c t K e y > < K e y > M e a s u r e s \ M i n L i s t T h r e s h o l d \ T a g I n f o \ $>@<C;0< / K e y > < / D i a g r a m O b j e c t K e y > < D i a g r a m O b j e c t K e y > < K e y > M e a s u r e s \ M i n L i s t T h r e s h o l d \ T a g I n f o \ =0G5=85< / K e y > < / D i a g r a m O b j e c t K e y > < D i a g r a m O b j e c t K e y > < K e y > C o l u m n s \ M i n L i s t P r i c e 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 M e a s u r e s \ M i n L i s t T h r e s h o l d 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 M e a s u r e s \ M i n L i s t T h r e s h o l d \ T a g I n f o \ $>@<C;0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 M e a s u r e s \ M i n L i s t T h r e s h o l d \ T a g I n f o \ =0G5=85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 C o l u m n s \ M i n L i s t P r i c e < / K e y > < / a : K e y > < a : V a l u e   i : t y p e = " M e a s u r e G r i d N o d e V i e w S t a t e "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E R D i a g r a m S a n d b o x A d a p t e r " > < P e r s p e c t i v e N a m e / > < / A d a p t e r > < D i a g r a m T y p e > E R D i a g r a m < / D i a g r a m T y p e > < D i s p l a y C o n t e x t   i : t y p e = " D i a g r a m D i s p l a y C o n t e x t " > < P r i m a r y T a g G r o u p K e y > < K e y > T a g G r o u p s \ N o d e   T y p e s < / K e y > < / P r i m a r y T a g G r o u p K e y > < S h o w H i d d e n > t r u e < / S h o w H i d d e n > < S h o w n T a g G r o u p K e y s > < D i a g r a m O b j e c t K e y > < K e y > T a g G r o u p s \ W a r n i n g s < / K e y > < / D i a g r a m O b j e c t K e y > < / S h o w n T a g G r o u p K e y s > < T a g G r o u p H i g h l i g h t s K e y > < K e y > T a g G r o u p s \ H i g h l i g h t   R e a s o n s < / K e y > < / T a g G r o u p H i g h l i g h t s K e y > < T a g H i d d e n K e y > < K e y > S t a t i c   T a g s \ H i d d e n < / K e y > < / T a g H i d d e n K e y > < T a g H i g h l i g h t D i s a p p e a r i n g K e y > < K e y > S t a t i c   T a g s \ D e l e t i n g < / K e y > < / T a g H i g h l i g h t D i s a p p e a r i n g K e y > < T a g H i g h l i g h t P r e v i e w L i n k C r e a t i o n K e y > < K e y > S t a t i c   T a g s \ C r e a t i n g   V a l i d   R e l a t i o n s h i p < / K e y > < / T a g H i g h l i g h t P r e v i e w L i n k C r e a t i o n K e y > < T a g H i g h l i g h t R e l a t e d K e y > < K e y > S t a t i c   T a g s \ R e l a t e d < / K e y > < / T a g H i g h l i g h t R e l a t e d K e y > < T a g H i n t T e x t K e y > < K e y > S t a t i c   T a g s \ H i n t   T e x t < / K e y > < / T a g H i n t T e x t K e y > < T a g I m p l i c i t M e a s u r e K e y > < K e y > S t a t i c   T a g s \ I s   I m p l i c i t   M e a s u r e < / K e y > < / T a g I m p l i c i t M e a s u r e K e y > < T a g I n a c t i v e K e y > < K e y > S t a t i c   T a g s \ I n a c t i v e < / K e y > < / T a g I n a c t i v e K e y > < T a g P r e v i e w A c t i v e K e y > < K e y > S t a t i c   T a g s \ P r e v i e w   A c t i v e < / K e y > < / T a g P r e v i e w A c t i v e K e y > < T a g P r e v i e w I n a c t i v e K e y > < K e y > S t a t i c   T a g s \ P r e v i e w   I n a c t i v e < / K e y > < / T a g P r e v i e w I n a c t i v e K e y > < / D i s p l a y C o n t e x t > < D i s p l a y T y p e > D i a g r a m D i s p l a y < / D i s p l a y T y p e > < K e y   i : t y p e = " S a n d b o x E d i t o r D i a g r a m K e y " > < P e r s p e c t i v e / > < / K e y > < M a i n t a i n e r   i : t y p e = " E R D i a g r a m . E R D i a g r a m M a i n t a i n e r " > < A l l K e y s > < D i a g r a m O b j e c t K e y > < K e y > E R   D i a g r a m < / K e y > < / D i a g r a m O b j e c t K e y > < D i a g r a m O b j e c t K e y > < K e y > A c t i o n s \ D e l e t e < / K e y > < / D i a g r a m O b j e c t K e y > < D i a g r a m O b j e c t K e y > < K e y > A c t i o n s \ D e l e t e   f r o m   m o d e l < / K e y > < / D i a g r a m O b j e c t K e y > < D i a g r a m O b j e c t K e y > < K e y > A c t i o n s \ S e l e c t < / K e y > < / D i a g r a m O b j e c t K e y > < D i a g r a m O b j e c t K e y > < K e y > A c t i o n s \ C r e a t e   R e l a t i o n s h i p < / K e y > < / D i a g r a m O b j e c t K e y > < D i a g r a m O b j e c t K e y > < K e y > A c t i o n s \ L a u n c h   C r e a t e   R e l a t i o n s h i p   D i a l o g < / K e y > < / D i a g r a m O b j e c t K e y > < D i a g r a m O b j e c t K e y > < K e y > A c t i o n s \ L a u n c h   E d i t   R e l a t i o n s h i p   D i a l o g < / K e y > < / D i a g r a m O b j e c t K e y > < D i a g r a m O b j e c t K e y > < K e y > A c t i o n s \ C r e a t e   H i e r a r c h y   w i t h   L e v e l s < / K e y > < / D i a g r a m O b j e c t K e y > < D i a g r a m O b j e c t K e y > < K e y > A c t i o n s \ C r e a t e   E m p t y   H i e r a r c h y < / K e y > < / D i a g r a m O b j e c t K e y > < D i a g r a m O b j e c t K e y > < K e y > A c t i o n s \ R e m o v e   f r o m   H i e r a r c h y < / K e y > < / D i a g r a m O b j e c t K e y > < D i a g r a m O b j e c t K e y > < K e y > A c t i o n s \ R e n a m e   N o d e < / K e y > < / D i a g r a m O b j e c t K e y > < D i a g r a m O b j e c t K e y > < K e y > A c t i o n s \ M o v e   N o d e < / K e y > < / D i a g r a m O b j e c t K e y > < D i a g r a m O b j e c t K e y > < K e y > A c t i o n s \ H i d e   t h e   e n t i t y < / K e y > < / D i a g r a m O b j e c t K e y > < D i a g r a m O b j e c t K e y > < K e y > A c t i o n s \ U n h i d e   t h e   e n t i t y < / K e y > < / D i a g r a m O b j e c t K e y > < D i a g r a m O b j e c t K e y > < K e y > A c t i o n s \ G o T o < / K e y > < / D i a g r a m O b j e c t K e y > < D i a g r a m O b j e c t K e y > < K e y > A c t i o n s \ M o v e   U p < / K e y > < / D i a g r a m O b j e c t K e y > < D i a g r a m O b j e c t K e y > < K e y > A c t i o n s \ M o v e   D o w n < / K e y > < / D i a g r a m O b j e c t K e y > < D i a g r a m O b j e c t K e y > < K e y > A c t i o n s \ M a r k   R e l a t i o n s h i p   a s   A c t i v e < / K e y > < / D i a g r a m O b j e c t K e y > < D i a g r a m O b j e c t K e y > < K e y > A c t i o n s \ M a r k   R e l a t i o n s h i p   a s   I n a c t i v e < / K e y > < / D i a g r a m O b j e c t K e y > < D i a g r a m O b j e c t K e y > < K e y > A c t i o n s \ R e l a t i o n s h i p   C r o s s   F i l t e r   D i r e c t i o n   S i n g l e < / K e y > < / D i a g r a m O b j e c t K e y > < D i a g r a m O b j e c t K e y > < K e y > A c t i o n s \ R e l a t i o n s h i p   C r o s s   F i l t e r   D i r e c t i o n   B o t h < / K e y > < / D i a g r a m O b j e c t K e y > < D i a g r a m O b j e c t K e y > < K e y > A c t i o n s \ R e l a t i o n s h i p   E n d   P o i n t   M u l t i p l i c i t y   O n e < / K e y > < / D i a g r a m O b j e c t K e y > < D i a g r a m O b j e c t K e y > < K e y > A c t i o n s \ R e l a t i o n s h i p   E n d   P o i n t   M u l t i p l i c i t y   M a n y < / K e y > < / D i a g r a m O b j e c t K e y > < D i a g r a m O b j e c t K e y > < K e y > A c t i o n s \ A d d   t o   a   H i e r a r c h y   i n   T a b l e   S a l e s T e r r i t o r y < / K e y > < / D i a g r a m O b j e c t K e y > < D i a g r a m O b j e c t K e y > < K e y > A c t i o n s \ A d d   t o   h i e r a r c h y   F o r   & l t ; T a b l e s \ S a l e s T e r r i t o r y \ H i e r a r c h i e s \ T e r r i t o r y & g t ; < / K e y > < / D i a g r a m O b j e c t K e y > < D i a g r a m O b j e c t K e y > < K e y > A c t i o n s \ M o v e   t o   a   H i e r a r c h y   i n   T a b l e   S a l e s T e r r i t o r y < / K e y > < / D i a g r a m O b j e c t K e y > < D i a g r a m O b j e c t K e y > < K e y > A c t i o n s \ M o v e   i n t o   h i e r a r c h y   F o r   & l t ; T a b l e s \ S a l e s T e r r i t o r y \ H i e r a r c h i e s \ T e r r i t o r y & g t ; < / K e y > < / D i a g r a m O b j e c t K e y > < D i a g r a m O b j e c t K e y > < K e y > T a g G r o u p s \ N o d e   T y p e s < / K e y > < / D i a g r a m O b j e c t K e y > < D i a g r a m O b j e c t K e y > < K e y > T a g G r o u p s \ A d d i t i o n a l   I n f o   T y p e s < / K e y > < / D i a g r a m O b j e c t K e y > < D i a g r a m O b j e c t K e y > < K e y > T a g G r o u p s \ C a l c u l a t e d   C o l u m n s < / K e y > < / D i a g r a m O b j e c t K e y > < D i a g r a m O b j e c t K e y > < K e y > T a g G r o u p s \ W a r n i n g s < / K e y > < / D i a g r a m O b j e c t K e y > < D i a g r a m O b j e c t K e y > < K e y > T a g G r o u p s \ H i g h l i g h t   R e a s o n s < / K e y > < / D i a g r a m O b j e c t K e y > < D i a g r a m O b j e c t K e y > < K e y > T a g G r o u p s \ S t a t e < / K e y > < / D i a g r a m O b j e c t K e y > < D i a g r a m O b j e c t K e y > < K e y > T a g G r o u p s \ L i n k   R o l e s < / K e y > < / D i a g r a m O b j e c t K e y > < D i a g r a m O b j e c t K e y > < K e y > T a g G r o u p s \ L i n k   T y p e s < / K e y > < / D i a g r a m O b j e c t K e y > < D i a g r a m O b j e c t K e y > < K e y > T a g G r o u p s \ L i n k   S t a t e s < / K e y > < / D i a g r a m O b j e c t K e y > < D i a g r a m O b j e c t K e y > < K e y > D i a g r a m \ T a g G r o u p s \ D e l e t i o n   I m p a c t s < / K e y > < / D i a g r a m O b j e c t K e y > < D i a g r a m O b j e c t K e y > < K e y > T a g G r o u p s \ H i e r a r c h y   I d e n t i f i e r s < / K e y > < / D i a g r a m O b j e c t K e y > < D i a g r a m O b j e c t K e y > < K e y > T a g G r o u p s \ T a b l e   I d e n t i f i e r s < / K e y > < / D i a g r a m O b j e c t K e y > < D i a g r a m O b j e c t K e y > < K e y > T a g G r o u p s \ A c t i o n   D e s c r i p t o r s < / K e y > < / D i a g r a m O b j e c t K e y > < D i a g r a m O b j e c t K e y > < K e y > T a g G r o u p s \ H i n t   T e x t s < / K e y > < / D i a g r a m O b j e c t K e y > < D i a g r a m O b j e c t K e y > < K e y > S t a t i c   T a g s \ T a b l e 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 T a g s \ H i e r a r c h y < / K e y > < / D i a g r a m O b j e c t K e y > < D i a g r a m O b j e c t K e y > < K e y > S t a t i c   T a g s \ H i e r a r c h y L e v e l < / K e y > < / D i a g r a m O b j e c t K e y > < D i a g r a m O b j e c t K e y > < K e y > S t a t i c   T a g s \ K P I < / K e y > < / D i a g r a m O b j e c t K e y > < D i a g r a m O b j e c t K e y > < K e y > S t a t i c   T a g s \ A d d i t i o n a l   I n f o   f o r   S o u r c e   C o l u m n < / K e y > < / D i a g r a m O b j e c t K e y > < D i a g r a m O b j e c t K e y > < K e y > S t a t i c   T a g s \ C a l c u l a t e d   C o l u m n < / K e y > < / D i a g r a m O b j e c t K e y > < D i a g r a m O b j e c t K e y > < K e y > S t a t i c   T a g s \ E r r o r < / K e y > < / D i a g r a m O b j e c t K e y > < D i a g r a m O b j e c t K e y > < K e y > S t a t i c   T a g s \ N o t C a l c u l a t e d < / K e y > < / D i a g r a m O b j e c t K e y > < D i a g r a m O b j e c t K e y > < K e y > S t a t i c   T a g s \ I s   I m p l i c i t   M e a s u r e < / K e y > < / D i a g r a m O b j e c t K e y > < D i a g r a m O b j e c t K e y > < K e y > S t a t i c   T a g s \ R e l a t e d < / K e y > < / D i a g r a m O b j e c t K e y > < D i a g r a m O b j e c t K e y > < K e y > S t a t i c   T a g s \ D e l e t i n g < / K e y > < / D i a g r a m O b j e c t K e y > < D i a g r a m O b j e c t K e y > < K e y > S t a t i c   T a g s \ C r e a t i n g   V a l i d   R e l a t i o n s h i p < / K e y > < / D i a g r a m O b j e c t K e y > < D i a g r a m O b j e c t K e y > < K e y > S t a t i c   T a g s \ H i d d e n < / K e y > < / D i a g r a m O b j e c t K e y > < D i a g r a m O b j e c t K e y > < K e y > S t a t i c   T a g s \ L i n k e d   T a b l e   C o l u m n < / K e y > < / D i a g r a m O b j e c t K e y > < D i a g r a m O b j e c t K e y > < K e y > S t a t i c   T a g s \ I s   r e a d o n l y < / K e y > < / D i a g r a m O b j e c t K e y > < D i a g r a m O b j e c t K e y > < K e y > S t a t i c   T a g s \ F K < / K e y > < / D i a g r a m O b j e c t K e y > < D i a g r a m O b j e c t K e y > < K e y > S t a t i c   T a g s \ P K < / K e y > < / D i a g r a m O b j e c t K e y > < D i a g r a m O b j e c t K e y > < K e y > S t a t i c   T a g s \ R e l a t i o n s h i p < / K e y > < / D i a g r a m O b j e c t K e y > < D i a g r a m O b j e c t K e y > < K e y > S t a t i c   T a g s \ A c t i v e < / K e y > < / D i a g r a m O b j e c t K e y > < D i a g r a m O b j e c t K e y > < K e y > S t a t i c   T a g s \ I n a c t i v e < / K e y > < / D i a g r a m O b j e c t K e y > < D i a g r a m O b j e c t K e y > < K e y > S t a t i c   T a g s \ P r e v i e w   A c t i v e < / K e y > < / D i a g r a m O b j e c t K e y > < D i a g r a m O b j e c t K e y > < K e y > S t a t i c   T a g s \ P r e v i e w   I n a c t i v e < / K e y > < / D i a g r a m O b j e c t K e y > < D i a g r a m O b j e c t K e y > < K e y > S t a t i c   T a g s \ C r o s s F i l t e r D i r e c t i o n < / K e y > < / D i a g r a m O b j e c t K e y > < D i a g r a m O b j e c t K e y > < K e y > S t a t i c   T a g s \ C r o s s F i l t e r D i r e c t i o n S i n g l e < / K e y > < / D i a g r a m O b j e c t K e y > < D i a g r a m O b j e c t K e y > < K e y > S t a t i c   T a g s \ C r o s s F i l t e r D i r e c t i o n B o t h < / K e y > < / D i a g r a m O b j e c t K e y > < D i a g r a m O b j e c t K e y > < K e y > S t a t i c   T a g s \ E n d P o i n t M u l t i p l i c i t y O n e < / K e y > < / D i a g r a m O b j e c t K e y > < D i a g r a m O b j e c t K e y > < K e y > S t a t i c   T a g s \ E n d P o i n t M u l t i p l i c i t y M a n y < / K e y > < / D i a g r a m O b j e c t K e y > < D i a g r a m O b j e c t K e y > < K e y > D i a g r a m \ T a g G r o u p s \ H i g h l i g h t   R e a s o n s \ T a g s \ H a r d   D e l e t i o n   I m p a c t < / K e y > < / D i a g r a m O b j e c t K e y > < D i a g r a m O b j e c t K e y > < K e y > D i a g r a m \ T a g G r o u p s \ H i g h l i g h t   R e a s o n s \ T a g s \ M i n i m u m   D e l e t i o n   I m p a c t < / K e y > < / D i a g r a m O b j e c t K e y > < D i a g r a m O b j e c t K e y > < K e y > S t a t i c   T a g s \ C a n   b e   p a r t   o f   r e l a t i o n s h i p < / K e y > < / D i a g r a m O b j e c t K e y > < D i a g r a m O b j e c t K e y > < K e y > S t a t i c   T a g s \ H i n t   T e x t < / K e y > < / D i a g r a m O b j e c t K e y > < D i a g r a m O b j e c t K e y > < K e y > D y n a m i c   T a g s \ T a b l e s \ & l t ; T a b l e s \ C u s t o m e r s & g t ; < / K e y > < / D i a g r a m O b j e c t K e y > < D i a g r a m O b j e c t K e y > < K e y > D y n a m i c   T a g s \ T a b l e s \ & l t ; T a b l e s \ S a l e s & g t ; < / K e y > < / D i a g r a m O b j e c t K e y > < D i a g r a m O b j e c t K e y > < K e y > D y n a m i c   T a g s \ T a b l e s \ & l t ; T a b l e s \ P r o d u c t s & g t ; < / K e y > < / D i a g r a m O b j e c t K e y > < D i a g r a m O b j e c t K e y > < K e y > D y n a m i c   T a g s \ T a b l e s \ & l t ; T a b l e s \ C a l e n d a r & g t ; < / K e y > < / D i a g r a m O b j e c t K e y > < D i a g r a m O b j e c t K e y > < K e y > D y n a m i c   T a g s \ T a b l e s \ & l t ; T a b l e s \ E x c h   R a t e s & g t ; < / K e y > < / D i a g r a m O b j e c t K e y > < D i a g r a m O b j e c t K e y > < K e y > D y n a m i c   T a g s \ T a b l e s \ & l t ; T a b l e s \ M i n L i s t P r i c e & g t ; < / K e y > < / D i a g r a m O b j e c t K e y > < D i a g r a m O b j e c t K e y > < K e y > D y n a m i c   T a g s \ T a b l e s \ & l t ; T a b l e s \ P r i c e T i e r s & g t ; < / K e y > < / D i a g r a m O b j e c t K e y > < D i a g r a m O b j e c t K e y > < K e y > D y n a m i c   T a g s \ T a b l e s \ & l t ; T a b l e s \ S a l e s T e r r i t o r y & g t ; < / K e y > < / D i a g r a m O b j e c t K e y > < D i a g r a m O b j e c t K e y > < K e y > D y n a m i c   T a g s \ H i e r a r c h i e s \ & l t ; T a b l e s \ S a l e s T e r r i t o r y \ H i e r a r c h i e s \ T e r r i t o r y & g t ; < / K e y > < / D i a g r a m O b j e c t K e y > < D i a g r a m O b j e c t K e y > < K e y > T a b l e s \ C u s t o m e r s < / K e y > < / D i a g r a m O b j e c t K e y > < D i a g r a m O b j e c t K e y > < K e y > T a b l e s \ C u s t o m e r s \ C o l u m n s \ C u s t o m e r K e y < / K e y > < / D i a g r a m O b j e c t K e y > < D i a g r a m O b j e c t K e y > < K e y > T a b l e s \ C u s t o m e r s \ C o l u m n s \ G e o g r a p h y K e y < / K e y > < / D i a g r a m O b j e c t K e y > < D i a g r a m O b j e c t K e y > < K e y > T a b l e s \ C u s t o m e r s \ C o l u m n s \ F i r s t N a m e < / K e y > < / D i a g r a m O b j e c t K e y > < D i a g r a m O b j e c t K e y > < K e y > T a b l e s \ C u s t o m e r s \ C o l u m n s \ M i d d l e N a m e < / K e y > < / D i a g r a m O b j e c t K e y > < D i a g r a m O b j e c t K e y > < K e y > T a b l e s \ C u s t o m e r s \ C o l u m n s \ L a s t N a m e < / K e y > < / D i a g r a m O b j e c t K e y > < D i a g r a m O b j e c t K e y > < K e y > T a b l e s \ C u s t o m e r s \ C o l u m n s \ N a m e S t y l e < / K e y > < / D i a g r a m O b j e c t K e y > < D i a g r a m O b j e c t K e y > < K e y > T a b l e s \ C u s t o m e r s \ C o l u m n s \ B i r t h D a t e < / K e y > < / D i a g r a m O b j e c t K e y > < D i a g r a m O b j e c t K e y > < K e y > T a b l e s \ C u s t o m e r s \ C o l u m n s \ M a r i t a l S t a t u s < / K e y > < / D i a g r a m O b j e c t K e y > < D i a g r a m O b j e c t K e y > < K e y > T a b l e s \ C u s t o m e r s \ C o l u m n s \ S u f f i x < / K e y > < / D i a g r a m O b j e c t K e y > < D i a g r a m O b j e c t K e y > < K e y > T a b l e s \ C u s t o m e r s \ C o l u m n s \ G e n d e r < / K e y > < / D i a g r a m O b j e c t K e y > < D i a g r a m O b j e c t K e y > < K e y > T a b l e s \ C u s t o m e r s \ C o l u m n s \ E m a i l A d d r e s s < / K e y > < / D i a g r a m O b j e c t K e y > < D i a g r a m O b j e c t K e y > < K e y > T a b l e s \ C u s t o m e r s \ C o l u m n s \ Y e a r l y I n c o m e < / K e y > < / D i a g r a m O b j e c t K e y > < D i a g r a m O b j e c t K e y > < K e y > T a b l e s \ C u s t o m e r s \ C o l u m n s \ T o t a l C h i l d r e n < / K e y > < / D i a g r a m O b j e c t K e y > < D i a g r a m O b j e c t K e y > < K e y > T a b l e s \ C u s t o m e r s \ C o l u m n s \ N u m b e r C h i l d r e n A t H o m e < / K e y > < / D i a g r a m O b j e c t K e y > < D i a g r a m O b j e c t K e y > < K e y > T a b l e s \ C u s t o m e r s \ C o l u m n s \ E n g l i s h E d u c a t i o n < / K e y > < / D i a g r a m O b j e c t K e y > < D i a g r a m O b j e c t K e y > < K e y > T a b l e s \ C u s t o m e r s \ C o l u m n s \ E n g l i s h O c c u p a t i o n < / K e y > < / D i a g r a m O b j e c t K e y > < D i a g r a m O b j e c t K e y > < K e y > T a b l e s \ C u s t o m e r s \ C o l u m n s \ H o u s e O w n e r F l a g < / K e y > < / D i a g r a m O b j e c t K e y > < D i a g r a m O b j e c t K e y > < K e y > T a b l e s \ C u s t o m e r s \ C o l u m n s \ N u m b e r C a r s O w n e d < / K e y > < / D i a g r a m O b j e c t K e y > < D i a g r a m O b j e c t K e y > < K e y > T a b l e s \ C u s t o m e r s \ C o l u m n s \ A d d r e s s L i n e 1 < / K e y > < / D i a g r a m O b j e c t K e y > < D i a g r a m O b j e c t K e y > < K e y > T a b l e s \ C u s t o m e r s \ C o l u m n s \ A d d r e s s L i n e 2 < / K e y > < / D i a g r a m O b j e c t K e y > < D i a g r a m O b j e c t K e y > < K e y > T a b l e s \ C u s t o m e r s \ C o l u m n s \ P h o n e < / K e y > < / D i a g r a m O b j e c t K e y > < D i a g r a m O b j e c t K e y > < K e y > T a b l e s \ C u s t o m e r s \ C o l u m n s \ D a t e F i r s t P u r c h a s e < / K e y > < / D i a g r a m O b j e c t K e y > < D i a g r a m O b j e c t K e y > < K e y > T a b l e s \ C u s t o m e r s \ C o l u m n s \ C o m m u t e D i s t a n c e < / K e y > < / D i a g r a m O b j e c t K e y > < D i a g r a m O b j e c t K e y > < K e y > T a b l e s \ S a l e s < / K e y > < / D i a g r a m O b j e c t K e y > < D i a g r a m O b j e c t K e y > < K e y > T a b l e s \ S a l e s \ C o l u m n s \ P r o d u c t K e y < / K e y > < / D i a g r a m O b j e c t K e y > < D i a g r a m O b j e c t K e y > < K e y > T a b l e s \ S a l e s \ C o l u m n s \ C u s t o m e r K e y < / K e y > < / D i a g r a m O b j e c t K e y > < D i a g r a m O b j e c t K e y > < K e y > T a b l e s \ S a l e s \ C o l u m n s \ O r d e r Q u a n t i t y < / K e y > < / D i a g r a m O b j e c t K e y > < D i a g r a m O b j e c t K e y > < K e y > T a b l e s \ S a l e s \ C o l u m n s \ U n i t P r i c e < / K e y > < / D i a g r a m O b j e c t K e y > < D i a g r a m O b j e c t K e y > < K e y > T a b l e s \ S a l e s \ C o l u m n s \ P r o d u c t C o s t < / K e y > < / D i a g r a m O b j e c t K e y > < D i a g r a m O b j e c t K e y > < K e y > T a b l e s \ S a l e s \ C o l u m n s \ S a l e s A m t < / K e y > < / D i a g r a m O b j e c t K e y > < D i a g r a m O b j e c t K e y > < K e y > T a b l e s \ S a l e s \ C o l u m n s \ O r d e r D a t e < / K e y > < / D i a g r a m O b j e c t K e y > < D i a g r a m O b j e c t K e y > < K e y > T a b l e s \ S a l e s \ C o l u m n s \ M o n t h N u m < / K e y > < / D i a g r a m O b j e c t K e y > < D i a g r a m O b j e c t K e y > < K e y > T a b l e s \ S a l e s \ C o l u m n s \ Y e a r < / K e y > < / D i a g r a m O b j e c t K e y > < D i a g r a m O b j e c t K e y > < K e y > T a b l e s \ S a l e s \ C o l u m n s \ M a r g i n < / K e y > < / D i a g r a m O b j e c t K e y > < D i a g r a m O b j e c t K e y > < K e y > T a b l e s \ S a l e s \ C o l u m n s \ T r a n s T y p e < / K e y > < / D i a g r a m O b j e c t K e y > < D i a g r a m O b j e c t K e y > < K e y > T a b l e s \ S a l e s \ C o l u m n s \ S a l e s T e r r i t o r y K e y < / K e y > < / D i a g r a m O b j e c t K e y > < D i a g r a m O b j e c t K e y > < K e y > T a b l e s \ S a l e s \ M e a s u r e s \ S u m   o f   S a l e s A m t < / K e y > < / D i a g r a m O b j e c t K e y > < D i a g r a m O b j e c t K e y > < K e y > T a b l e s \ S a l e s \ S u m   o f   S a l e s A m t \ A d d i t i o n a l   I n f o \ 5O2=0O  <5@0< / K e y > < / D i a g r a m O b j e c t K e y > < D i a g r a m O b j e c t K e y > < K e y > T a b l e s \ S a l e s \ M e a s u r e s \ T o t a l   S a l e s < / K e y > < / D i a g r a m O b j e c t K e y > < D i a g r a m O b j e c t K e y > < K e y > T a b l e s \ S a l e s \ M e a s u r e s \ P r o f i t < / K e y > < / D i a g r a m O b j e c t K e y > < D i a g r a m O b j e c t K e y > < K e y > T a b l e s \ S a l e s \ M e a s u r e s \ P r o f i t   P c t < / K e y > < / D i a g r a m O b j e c t K e y > < D i a g r a m O b j e c t K e y > < K e y > T a b l e s \ S a l e s \ M e a s u r e s \ D a y s   S e l l i n g < / K e y > < / D i a g r a m O b j e c t K e y > < D i a g r a m O b j e c t K e y > < K e y > T a b l e s \ S a l e s \ M e a s u r e s \ T r a n s a c t i o n s < / K e y > < / D i a g r a m O b j e c t K e y > < D i a g r a m O b j e c t K e y > < K e y > T a b l e s \ S a l e s \ M e a s u r e s \ S a l e s   p e r   T r a n s a c t i o n < / K e y > < / D i a g r a m O b j e c t K e y > < D i a g r a m O b j e c t K e y > < K e y > T a b l e s \ S a l e s \ M e a s u r e s \ S a l e s   p e r   D a y < / K e y > < / D i a g r a m O b j e c t K e y > < D i a g r a m O b j e c t K e y > < K e y > T a b l e s \ S a l e s \ M e a s u r e s \ 2 0 0 2   S a l e s < / K e y > < / D i a g r a m O b j e c t K e y > < D i a g r a m O b j e c t K e y > < K e y > T a b l e s \ S a l e s \ M e a s u r e s \ A c t i v e   C u s t o m e r s < / K e y > < / D i a g r a m O b j e c t K e y > < D i a g r a m O b j e c t K e y > < K e y > T a b l e s \ S a l e s \ M e a s u r e s \ C u s t o m e r   G r o w t h   S i n c e   2 0 0 1 < / K e y > < / D i a g r a m O b j e c t K e y > < D i a g r a m O b j e c t K e y > < K e y > T a b l e s \ S a l e s \ M e a s u r e s \ 2 0 0 1   C u s t o m e r s < / K e y > < / D i a g r a m O b j e c t K e y > < D i a g r a m O b j e c t K e y > < K e y > T a b l e s \ S a l e s \ M e a s u r e s \ N o r m a l   S a l e s < / K e y > < / D i a g r a m O b j e c t K e y > < D i a g r a m O b j e c t K e y > < K e y > T a b l e s \ S a l e s \ M e a s u r e s \ P r o m o   S a l e s < / K e y > < / D i a g r a m O b j e c t K e y > < D i a g r a m O b j e c t K e y > < K e y > T a b l e s \ S a l e s \ M e a s u r e s \ R e f u n d s < / K e y > < / D i a g r a m O b j e c t K e y > < D i a g r a m O b j e c t K e y > < K e y > T a b l e s \ S a l e s \ M e a s u r e s \ N e t   S a l e s < / K e y > < / D i a g r a m O b j e c t K e y > < D i a g r a m O b j e c t K e y > < K e y > T a b l e s \ S a l e s \ M e a s u r e s \ P c t   S a l e s   o n   P r o m o < / K e y > < / D i a g r a m O b j e c t K e y > < D i a g r a m O b j e c t K e y > < K e y > T a b l e s \ S a l e s \ M e a s u r e s \ A l l   M o n t h   N e t   S a l e s < / K e y > < / D i a g r a m O b j e c t K e y > < D i a g r a m O b j e c t K e y > < K e y > T a b l e s \ S a l e s \ M e a s u r e s \ P c t   o f   A l l   M o n t h   N e t   S a l e s < / K e y > < / D i a g r a m O b j e c t K e y > < D i a g r a m O b j e c t K e y > < K e y > T a b l e s \ S a l e s \ M e a s u r e s \ N e t   S a l e s   -   A l l   P r o d u c t s < / K e y > < / D i a g r a m O b j e c t K e y > < D i a g r a m O b j e c t K e y > < K e y > T a b l e s \ S a l e s \ M e a s u r e s \ S e l e c t e d   P r o d u c t s   P c t < / K e y > < / D i a g r a m O b j e c t K e y > < D i a g r a m O b j e c t K e y > < K e y > T a b l e s \ S a l e s \ M e a s u r e s \ N e t   S a l e s   f o r   A l l   S e l e c t e d   M o n t h s < / K e y > < / D i a g r a m O b j e c t K e y > < D i a g r a m O b j e c t K e y > < K e y > T a b l e s \ S a l e s \ M e a s u r e s \ P c t   o f   A l l   S e l e c t e d   M o n t h s   N e t   S a l e s < / K e y > < / D i a g r a m O b j e c t K e y > < D i a g r a m O b j e c t K e y > < K e y > T a b l e s \ S a l e s \ M e a s u r e s \ A l l   v s   R e l a t i o n s h i p   T e s t < / K e y > < / D i a g r a m O b j e c t K e y > < D i a g r a m O b j e c t K e y > < K e y > T a b l e s \ S a l e s \ M e a s u r e s \ S a l e s   t o   P a r e n t s < / K e y > < / D i a g r a m O b j e c t K e y > < D i a g r a m O b j e c t K e y > < K e y > T a b l e s \ S a l e s \ M e a s u r e s \ N e t   S a l e s   -   E U R < / K e y > < / D i a g r a m O b j e c t K e y > < D i a g r a m O b j e c t K e y > < K e y > T a b l e s \ S a l e s \ M e a s u r e s \ P r o d u c t   S a l e s   A b o v e   S e l e c t e d   L i s t   P r i c e < / K e y > < / D i a g r a m O b j e c t K e y > < D i a g r a m O b j e c t K e y > < K e y > T a b l e s \ S a l e s \ M e a s u r e s \ T o t a l   S a l e s   M i n M a x T i e r < / K e y > < / D i a g r a m O b j e c t K e y > < D i a g r a m O b j e c t K e y > < K e y > T a b l e s \ S a l e s \ M e a s u r e s \ T o t a l   S a l e s   Y T D < / K e y > < / D i a g r a m O b j e c t K e y > < D i a g r a m O b j e c t K e y > < K e y > T a b l e s \ S a l e s \ M e a s u r e s \ T o t a l   S a l e s   F i s c a l   Y T D < / K e y > < / D i a g r a m O b j e c t K e y > < D i a g r a m O b j e c t K e y > < K e y > T a b l e s \ S a l e s \ M e a s u r e s \ T o t a l   S a l e s   S A M E P E R I O D L A S T Y E A R < / K e y > < / D i a g r a m O b j e c t K e y > < D i a g r a m O b j e c t K e y > < K e y > T a b l e s \ S a l e s \ M e a s u r e s \ T o t a l   S a l e s   D A T E A D D   1   Y e a r   B a c k < / K e y > < / D i a g r a m O b j e c t K e y > < D i a g r a m O b j e c t K e y > < K e y > T a b l e s \ S a l e s \ M e a s u r e s \ T o t a l   S a l e s   D A T E A D D   b a c k   1   M o n t h < / K e y > < / D i a g r a m O b j e c t K e y > < D i a g r a m O b j e c t K e y > < K e y > T a b l e s \ S a l e s \ M e a s u r e s \ T o t a l   S a l e s   P A R A L L E L P E R I O D   B a c k   1   Y e a r < / K e y > < / D i a g r a m O b j e c t K e y > < D i a g r a m O b j e c t K e y > < K e y > T a b l e s \ S a l e s \ M e a s u r e s \ T o t a l   S a l e s   N E X T M O N T H < / K e y > < / D i a g r a m O b j e c t K e y > < D i a g r a m O b j e c t K e y > < K e y > T a b l e s \ S a l e s \ M e a s u r e s \ P c t   S a l e s   G r o w t h   Y O Y < / K e y > < / D i a g r a m O b j e c t K e y > < D i a g r a m O b j e c t K e y > < K e y > T a b l e s \ S a l e s \ M e a s u r e s \ T o t a l   S a l e s   C L O S I N G B A L A N C E M O N T H < / K e y > < / D i a g r a m O b j e c t K e y > < D i a g r a m O b j e c t K e y > < K e y > T a b l e s \ S a l e s \ M e a s u r e s \ T o t a l   S a l e s   F i r s t   H a l f   2 0 0 3 < / K e y > < / D i a g r a m O b j e c t K e y > < D i a g r a m O b j e c t K e y > < K e y > T a b l e s \ S a l e s \ M e a s u r e s \ T o t a l   S a l e s   L i f e   t o   D a t e < / K e y > < / D i a g r a m O b j e c t K e y > < D i a g r a m O b j e c t K e y > < K e y > T a b l e s \ S a l e s \ M e a s u r e s \ S u b c a t   p c t   o f   C a t   S a l e s < / K e y > < / D i a g r a m O b j e c t K e y > < D i a g r a m O b j e c t K e y > < K e y > T a b l e s \ S a l e s \ M e a s u r e s \ S a l e s   t o   M a r r i e d   C o u p l e s < / K e y > < / D i a g r a m O b j e c t K e y > < D i a g r a m O b j e c t K e y > < K e y > T a b l e s \ S a l e s \ M e a s u r e s \ S a l e s   t o   P a r e n t s   A d j   f o r   C a n a d a < / K e y > < / D i a g r a m O b j e c t K e y > < D i a g r a m O b j e c t K e y > < K e y > T a b l e s \ S a l e s \ M e a s u r e s \ D i f f e r e n t   N u m b e r   p e r   C o u n t r y < / K e y > < / D i a g r a m O b j e c t K e y > < D i a g r a m O b j e c t K e y > < K e y > T a b l e s \ S a l e s \ M e a s u r e s \ P c t   S a l e s   G r o w t h   Y O Y   u s i n g   D I V I D E < / K e y > < / D i a g r a m O b j e c t K e y > < D i a g r a m O b j e c t K e y > < K e y > T a b l e s \ P r o d u c t s < / K e y > < / D i a g r a m O b j e c t K e y > < D i a g r a m O b j e c t K e y > < K e y > T a b l e s \ P r o d u c t s \ C o l u m n s \ P r o d u c t K e y < / K e y > < / D i a g r a m O b j e c t K e y > < D i a g r a m O b j e c t K e y > < K e y > T a b l e s \ P r o d u c t s \ C o l u m n s \ W e i g h t U n i t M e a s u r e C o d e < / K e y > < / D i a g r a m O b j e c t K e y > < D i a g r a m O b j e c t K e y > < K e y > T a b l e s \ P r o d u c t s \ C o l u m n s \ S i z e U n i t M e a s u r e C o d e < / K e y > < / D i a g r a m O b j e c t K e y > < D i a g r a m O b j e c t K e y > < K e y > T a b l e s \ P r o d u c t s \ C o l u m n s \ P r o d u c t N a m e < / K e y > < / D i a g r a m O b j e c t K e y > < D i a g r a m O b j e c t K e y > < K e y > T a b l e s \ P r o d u c t s \ C o l u m n s \ S t a n d a r d C o s t < / K e y > < / D i a g r a m O b j e c t K e y > < D i a g r a m O b j e c t K e y > < K e y > T a b l e s \ P r o d u c t s \ C o l u m n s \ F i n i s h e d G o o d s F l a g < / K e y > < / D i a g r a m O b j e c t K e y > < D i a g r a m O b j e c t K e y > < K e y > T a b l e s \ P r o d u c t s \ C o l u m n s \ C o l o r < / K e y > < / D i a g r a m O b j e c t K e y > < D i a g r a m O b j e c t K e y > < K e y > T a b l e s \ P r o d u c t s \ C o l u m n s \ S a f e t y S t o c k L e v e l < / K e y > < / D i a g r a m O b j e c t K e y > < D i a g r a m O b j e c t K e y > < K e y > T a b l e s \ P r o d u c t s \ C o l u m n s \ R e o r d e r P o i n t < / K e y > < / D i a g r a m O b j e c t K e y > < D i a g r a m O b j e c t K e y > < K e y > T a b l e s \ P r o d u c t s \ C o l u m n s \ L i s t P r i c e < / K e y > < / D i a g r a m O b j e c t K e y > < D i a g r a m O b j e c t K e y > < K e y > T a b l e s \ P r o d u c t s \ C o l u m n s \ S i z e < / K e y > < / D i a g r a m O b j e c t K e y > < D i a g r a m O b j e c t K e y > < K e y > T a b l e s \ P r o d u c t s \ C o l u m n s \ S i z e R a n g e < / K e y > < / D i a g r a m O b j e c t K e y > < D i a g r a m O b j e c t K e y > < K e y > T a b l e s \ P r o d u c t s \ C o l u m n s \ W e i g h t < / K e y > < / D i a g r a m O b j e c t K e y > < D i a g r a m O b j e c t K e y > < K e y > T a b l e s \ P r o d u c t s \ C o l u m n s \ D a y s T o M a n u f a c t u r e < / K e y > < / D i a g r a m O b j e c t K e y > < D i a g r a m O b j e c t K e y > < K e y > T a b l e s \ P r o d u c t s \ C o l u m n s \ P r o d u c t L i n e < / K e y > < / D i a g r a m O b j e c t K e y > < D i a g r a m O b j e c t K e y > < K e y > T a b l e s \ P r o d u c t s \ C o l u m n s \ D e a l e r P r i c e < / K e y > < / D i a g r a m O b j e c t K e y > < D i a g r a m O b j e c t K e y > < K e y > T a b l e s \ P r o d u c t s \ C o l u m n s \ C l a s s < / K e y > < / D i a g r a m O b j e c t K e y > < D i a g r a m O b j e c t K e y > < K e y > T a b l e s \ P r o d u c t s \ C o l u m n s \ S t y l e < / K e y > < / D i a g r a m O b j e c t K e y > < D i a g r a m O b j e c t K e y > < K e y > T a b l e s \ P r o d u c t s \ C o l u m n s \ M o d e l N a m e < / K e y > < / D i a g r a m O b j e c t K e y > < D i a g r a m O b j e c t K e y > < K e y > T a b l e s \ P r o d u c t s \ C o l u m n s \ E n g l i s h D e s c r i p t i o n < / K e y > < / D i a g r a m O b j e c t K e y > < D i a g r a m O b j e c t K e y > < K e y > T a b l e s \ P r o d u c t s \ C o l u m n s \ S t a r t D a t e < / K e y > < / D i a g r a m O b j e c t K e y > < D i a g r a m O b j e c t K e y > < K e y > T a b l e s \ P r o d u c t s \ C o l u m n s \ E n d D a t e < / K e y > < / D i a g r a m O b j e c t K e y > < D i a g r a m O b j e c t K e y > < K e y > T a b l e s \ P r o d u c t s \ C o l u m n s \ S t a t u s < / K e y > < / D i a g r a m O b j e c t K e y > < D i a g r a m O b j e c t K e y > < K e y > T a b l e s \ P r o d u c t s \ C o l u m n s \ S u b C a t e g o r y < / K e y > < / D i a g r a m O b j e c t K e y > < D i a g r a m O b j e c t K e y > < K e y > T a b l e s \ P r o d u c t s \ C o l u m n s \ C a t e g o r y < / K e y > < / D i a g r a m O b j e c t K e y > < D i a g r a m O b j e c t K e y > < K e y > T a b l e s \ P r o d u c t s \ C o l u m n s \ L i s t P r i c e B u c k e t < / K e y > < / D i a g r a m O b j e c t K e y > < D i a g r a m O b j e c t K e y > < K e y > T a b l e s \ P r o d u c t s \ M e a s u r e s \ P r o d u c t   C o u n t < / K e y > < / D i a g r a m O b j e c t K e y > < D i a g r a m O b j e c t K e y > < K e y > T a b l e s \ P r o d u c t s \ M e a s u r e s \ P r o d u c t s   A b o v e   S e l e c t e d   L i s t   P r i c e < / K e y > < / D i a g r a m O b j e c t K e y > < D i a g r a m O b j e c t K e y > < K e y > T a b l e s \ P r o d u c t s \ M e a s u r e s \ P r o d u c t   C o u n t   M i n M a x T i e r < / K e y > < / D i a g r a m O b j e c t K e y > < D i a g r a m O b j e c t K e y > < K e y > T a b l e s \ P r o d u c t s \ M e a s u r e s \ C o l o r   V a l u e s < / K e y > < / D i a g r a m O b j e c t K e y > < D i a g r a m O b j e c t K e y > < K e y > T a b l e s \ C a l e n d a r < / K e y > < / D i a g r a m O b j e c t K e y > < D i a g r a m O b j e c t K e y > < K e y > T a b l e s \ C a l e n d a r \ C o l u m n s \ D a t e < / K e y > < / D i a g r a m O b j e c t K e y > < D i a g r a m O b j e c t K e y > < K e y > T a b l e s \ C a l e n d a r \ C o l u m n s \ D a y N u m b e r O f W e e k < / K e y > < / D i a g r a m O b j e c t K e y > < D i a g r a m O b j e c t K e y > < K e y > T a b l e s \ C a l e n d a r \ C o l u m n s \ D a y N a m e O f W e e k < / K e y > < / D i a g r a m O b j e c t K e y > < D i a g r a m O b j e c t K e y > < K e y > T a b l e s \ C a l e n d a r \ C o l u m n s \ D a y N u m b e r O f M o n t h < / K e y > < / D i a g r a m O b j e c t K e y > < D i a g r a m O b j e c t K e y > < K e y > T a b l e s \ C a l e n d a r \ C o l u m n s \ D a y N u m b e r O f Y e a r < / K e y > < / D i a g r a m O b j e c t K e y > < D i a g r a m O b j e c t K e y > < K e y > T a b l e s \ C a l e n d a r \ C o l u m n s \ W e e k N u m b e r O f Y e a r < / K e y > < / D i a g r a m O b j e c t K e y > < D i a g r a m O b j e c t K e y > < K e y > T a b l e s \ C a l e n d a r \ C o l u m n s \ M o n t h N a m e < / K e y > < / D i a g r a m O b j e c t K e y > < D i a g r a m O b j e c t K e y > < K e y > T a b l e s \ C a l e n d a r \ C o l u m n s \ M o n t h N u m b e r O f Y e a r < / K e y > < / D i a g r a m O b j e c t K e y > < D i a g r a m O b j e c t K e y > < K e y > T a b l e s \ C a l e n d a r \ C o l u m n s \ C a l e n d a r Q u a r t e r < / K e y > < / D i a g r a m O b j e c t K e y > < D i a g r a m O b j e c t K e y > < K e y > T a b l e s \ C a l e n d a r \ C o l u m n s \ C a l e n d a r Y e a r < / K e y > < / D i a g r a m O b j e c t K e y > < D i a g r a m O b j e c t K e y > < K e y > T a b l e s \ C a l e n d a r \ C o l u m n s \ C a l e n d a r S e m e s t e r < / K e y > < / D i a g r a m O b j e c t K e y > < D i a g r a m O b j e c t K e y > < K e y > T a b l e s \ C a l e n d a r \ C o l u m n s \ F i s c a l Q u a r t e r < / K e y > < / D i a g r a m O b j e c t K e y > < D i a g r a m O b j e c t K e y > < K e y > T a b l e s \ C a l e n d a r \ C o l u m n s \ F i s c a l Y e a r < / K e y > < / D i a g r a m O b j e c t K e y > < D i a g r a m O b j e c t K e y > < K e y > T a b l e s \ C a l e n d a r \ C o l u m n s \ F i s c a l S e m e s t e r < / K e y > < / D i a g r a m O b j e c t K e y > < D i a g r a m O b j e c t K e y > < K e y > T a b l e s \ C a l e n d a r \ M e a s u r e s \ F I R S T D A T E   E x a m p l e < / K e y > < / D i a g r a m O b j e c t K e y > < D i a g r a m O b j e c t K e y > < K e y > T a b l e s \ C a l e n d a r \ M e a s u r e s \ L A S T D A T E   E x a m p l e < / K e y > < / D i a g r a m O b j e c t K e y > < D i a g r a m O b j e c t K e y > < K e y > T a b l e s \ C a l e n d a r \ M e a s u r e s \ N u m b e r   o f   D a y s < / K e y > < / D i a g r a m O b j e c t K e y > < D i a g r a m O b j e c t K e y > < K e y > T a b l e s \ C a l e n d a r \ M e a s u r e s \ E N D O F M O N T H   M e a s u r e < / K e y > < / D i a g r a m O b j e c t K e y > < D i a g r a m O b j e c t K e y > < K e y > T a b l e s \ E x c h   R a t e s < / K e y > < / D i a g r a m O b j e c t K e y > < D i a g r a m O b j e c t K e y > < K e y > T a b l e s \ E x c h   R a t e s \ C o l u m n s \ U S D   p e r   E U R < / K e y > < / D i a g r a m O b j e c t K e y > < D i a g r a m O b j e c t K e y > < K e y > T a b l e s \ E x c h   R a t e s \ M e a s u r e s \ E U R U S D < / K e y > < / D i a g r a m O b j e c t K e y > < D i a g r a m O b j e c t K e y > < K e y > T a b l e s \ M i n L i s t P r i c e < / K e y > < / D i a g r a m O b j e c t K e y > < D i a g r a m O b j e c t K e y > < K e y > T a b l e s \ M i n L i s t P r i c e \ C o l u m n s \ M i n L i s t P r i c e < / K e y > < / D i a g r a m O b j e c t K e y > < D i a g r a m O b j e c t K e y > < K e y > T a b l e s \ M i n L i s t P r i c e \ M e a s u r e s \ M i n L i s t T h r e s h o l d < / K e y > < / D i a g r a m O b j e c t K e y > < D i a g r a m O b j e c t K e y > < K e y > T a b l e s \ P r i c e T i e r s < / K e y > < / D i a g r a m O b j e c t K e y > < D i a g r a m O b j e c t K e y > < K e y > T a b l e s \ P r i c e T i e r s \ C o l u m n s \ R a n g e N a m e < / K e y > < / D i a g r a m O b j e c t K e y > < D i a g r a m O b j e c t K e y > < K e y > T a b l e s \ P r i c e T i e r s \ C o l u m n s \ M i n P r i c e < / K e y > < / D i a g r a m O b j e c t K e y > < D i a g r a m O b j e c t K e y > < K e y > T a b l e s \ P r i c e T i e r s \ C o l u m n s \ M a x P r i c e < / K e y > < / D i a g r a m O b j e c t K e y > < D i a g r a m O b j e c t K e y > < K e y > T a b l e s \ P r i c e T i e r s \ C o l u m n s \ M i d P t < / K e y > < / D i a g r a m O b j e c t K e y > < D i a g r a m O b j e c t K e y > < K e y > T a b l e s \ P r i c e T i e r s \ M e a s u r e s \ P r i c e T i e r M i n < / K e y > < / D i a g r a m O b j e c t K e y > < D i a g r a m O b j e c t K e y > < K e y > T a b l e s \ P r i c e T i e r s \ M e a s u r e s \ P r i c e T i e r M a x < / K e y > < / D i a g r a m O b j e c t K e y > < D i a g r a m O b j e c t K e y > < K e y > T a b l e s \ S a l e s T e r r i t o r y < / K e y > < / D i a g r a m O b j e c t K e y > < D i a g r a m O b j e c t K e y > < K e y > T a b l e s \ S a l e s T e r r i t o r y \ C o l u m n s \ S a l e s T e r r i t o r y K e y < / K e y > < / D i a g r a m O b j e c t K e y > < D i a g r a m O b j e c t K e y > < K e y > T a b l e s \ S a l e s T e r r i t o r y \ C o l u m n s \ S a l e s T e r r i t o r y A l t e r n a t e K e y < / K e y > < / D i a g r a m O b j e c t K e y > < D i a g r a m O b j e c t K e y > < K e y > T a b l e s \ S a l e s T e r r i t o r y \ C o l u m n s \ S a l e s T e r r i t o r y R e g i o n < / K e y > < / D i a g r a m O b j e c t K e y > < D i a g r a m O b j e c t K e y > < K e y > T a b l e s \ S a l e s T e r r i t o r y \ C o l u m n s \ C o u n t r y < / K e y > < / D i a g r a m O b j e c t K e y > < D i a g r a m O b j e c t K e y > < K e y > T a b l e s \ S a l e s T e r r i t o r y \ C o l u m n s \ S a l e s T e r r i t o r y G r o u p < / K e y > < / D i a g r a m O b j e c t K e y > < D i a g r a m O b j e c t K e y > < K e y > T a b l e s \ S a l e s T e r r i t o r y \ C o l u m n s \ C o n t i n e n t < / K e y > < / D i a g r a m O b j e c t K e y > < D i a g r a m O b j e c t K e y > < K e y > T a b l e s \ S a l e s T e r r i t o r y \ H i e r a r c h i e s \ T e r r i t o r y < / K e y > < / D i a g r a m O b j e c t K e y > < D i a g r a m O b j e c t K e y > < K e y > T a b l e s \ S a l e s T e r r i t o r y \ H i e r a r c h i e s \ T e r r i t o r y \ L e v e l s \ C o n t i n e n t < / K e y > < / D i a g r a m O b j e c t K e y > < D i a g r a m O b j e c t K e y > < K e y > T a b l e s \ S a l e s T e r r i t o r y \ H i e r a r c h i e s \ T e r r i t o r y \ L e v e l s \ C o u n t r y < / K e y > < / D i a g r a m O b j e c t K e y > < D i a g r a m O b j e c t K e y > < K e y > T a b l e s \ S a l e s T e r r i t o r y \ 5@0@E8O1 \ A d d i t i o n a l   I n f o \ "5:AB  C:070=8O< / K e y > < / D i a g r a m O b j e c t K e y > < D i a g r a m O b j e c t K e y > < K e y > R e l a t i o n s h i p s \ & l t ; T a b l e s \ S a l e s \ C o l u m n s \ P r o d u c t K e y & g t ; - & l t ; T a b l e s \ P r o d u c t s \ C o l u m n s \ P r o d u c t K e y & g t ; < / K e y > < / D i a g r a m O b j e c t K e y > < D i a g r a m O b j e c t K e y > < K e y > R e l a t i o n s h i p s \ & l t ; T a b l e s \ S a l e s \ C o l u m n s \ P r o d u c t K e y & g t ; - & l t ; T a b l e s \ P r o d u c t s \ C o l u m n s \ P r o d u c t K e y & g t ; \ F K < / K e y > < / D i a g r a m O b j e c t K e y > < D i a g r a m O b j e c t K e y > < K e y > R e l a t i o n s h i p s \ & l t ; T a b l e s \ S a l e s \ C o l u m n s \ P r o d u c t K e y & g t ; - & l t ; T a b l e s \ P r o d u c t s \ C o l u m n s \ P r o d u c t K e y & g t ; \ P K < / K e y > < / D i a g r a m O b j e c t K e y > < D i a g r a m O b j e c t K e y > < K e y > R e l a t i o n s h i p s \ & l t ; T a b l e s \ S a l e s \ C o l u m n s \ P r o d u c t K e y & g t ; - & l t ; T a b l e s \ P r o d u c t s \ C o l u m n s \ P r o d u c t K e y & g t ; \ C r o s s F i l t e r < / K e y > < / D i a g r a m O b j e c t K e y > < D i a g r a m O b j e c t K e y > < K e y > R e l a t i o n s h i p s \ & l t ; T a b l e s \ S a l e s \ C o l u m n s \ C u s t o m e r K e y & g t ; - & l t ; T a b l e s \ C u s t o m e r s \ C o l u m n s \ C u s t o m e r K e y & g t ; < / K e y > < / D i a g r a m O b j e c t K e y > < D i a g r a m O b j e c t K e y > < K e y > R e l a t i o n s h i p s \ & l t ; T a b l e s \ S a l e s \ C o l u m n s \ C u s t o m e r K e y & g t ; - & l t ; T a b l e s \ C u s t o m e r s \ C o l u m n s \ C u s t o m e r K e y & g t ; \ F K < / K e y > < / D i a g r a m O b j e c t K e y > < D i a g r a m O b j e c t K e y > < K e y > R e l a t i o n s h i p s \ & l t ; T a b l e s \ S a l e s \ C o l u m n s \ C u s t o m e r K e y & g t ; - & l t ; T a b l e s \ C u s t o m e r s \ C o l u m n s \ C u s t o m e r K e y & g t ; \ P K < / K e y > < / D i a g r a m O b j e c t K e y > < D i a g r a m O b j e c t K e y > < K e y > R e l a t i o n s h i p s \ & l t ; T a b l e s \ S a l e s \ C o l u m n s \ C u s t o m e r K e y & g t ; - & l t ; T a b l e s \ C u s t o m e r s \ C o l u m n s \ C u s t o m e r K e y & g t ; \ C r o s s F i l t e r < / K e y > < / D i a g r a m O b j e c t K e y > < D i a g r a m O b j e c t K e y > < K e y > R e l a t i o n s h i p s \ & l t ; T a b l e s \ S a l e s \ C o l u m n s \ O r d e r D a t e & g t ; - & l t ; T a b l e s \ C a l e n d a r \ C o l u m n s \ D a t e & g t ; < / K e y > < / D i a g r a m O b j e c t K e y > < D i a g r a m O b j e c t K e y > < K e y > R e l a t i o n s h i p s \ & l t ; T a b l e s \ S a l e s \ C o l u m n s \ O r d e r D a t e & g t ; - & l t ; T a b l e s \ C a l e n d a r \ C o l u m n s \ D a t e & g t ; \ F K < / K e y > < / D i a g r a m O b j e c t K e y > < D i a g r a m O b j e c t K e y > < K e y > R e l a t i o n s h i p s \ & l t ; T a b l e s \ S a l e s \ C o l u m n s \ O r d e r D a t e & g t ; - & l t ; T a b l e s \ C a l e n d a r \ C o l u m n s \ D a t e & g t ; \ P K < / K e y > < / D i a g r a m O b j e c t K e y > < D i a g r a m O b j e c t K e y > < K e y > R e l a t i o n s h i p s \ & l t ; T a b l e s \ S a l e s \ C o l u m n s \ O r d e r D a t e & g t ; - & l t ; T a b l e s \ C a l e n d a r \ C o l u m n s \ D a t e & g t ; \ C r o s s F i l t e r < / K e y > < / D i a g r a m O b j e c t K e y > < D i a g r a m O b j e c t K e y > < K e y > R e l a t i o n s h i p s \ & l t ; T a b l e s \ S a l e s \ C o l u m n s \ S a l e s T e r r i t o r y K e y & g t ; - & l t ; T a b l e s \ S a l e s T e r r i t o r y \ C o l u m n s \ S a l e s T e r r i t o r y K e y & g t ; < / K e y > < / D i a g r a m O b j e c t K e y > < D i a g r a m O b j e c t K e y > < K e y > R e l a t i o n s h i p s \ & l t ; T a b l e s \ S a l e s \ C o l u m n s \ S a l e s T e r r i t o r y K e y & g t ; - & l t ; T a b l e s \ S a l e s T e r r i t o r y \ C o l u m n s \ S a l e s T e r r i t o r y K e y & g t ; \ F K < / K e y > < / D i a g r a m O b j e c t K e y > < D i a g r a m O b j e c t K e y > < K e y > R e l a t i o n s h i p s \ & l t ; T a b l e s \ S a l e s \ C o l u m n s \ S a l e s T e r r i t o r y K e y & g t ; - & l t ; T a b l e s \ S a l e s T e r r i t o r y \ C o l u m n s \ S a l e s T e r r i t o r y K e y & g t ; \ P K < / K e y > < / D i a g r a m O b j e c t K e y > < D i a g r a m O b j e c t K e y > < K e y > R e l a t i o n s h i p s \ & l t ; T a b l e s \ S a l e s \ C o l u m n s \ S a l e s T e r r i t o r y K e y & g t ; - & l t ; T a b l e s \ S a l e s T e r r i t o r y \ C o l u m n s \ S a l e s T e r r i t o r y K e y & g t ; \ C r o s s F i l t e r < / K e y > < / D i a g r a m O b j e c t K e y > < / A l l K e y s > < S e l e c t e d K e y s > < D i a g r a m O b j e c t K e y > < K e y > T a b l e s \ S a l e s T e r r i t o r y < / K e y > < / D i a g r a m O b j e c t K e y > < / S e l e c t e d K e y s > < / M a i n t a i n e r > < V i e w S t a t e F a c t o r y T y p e > M i c r o s o f t . A n a l y s i s S e r v i c e s . C o m m o n . D i a g r a m D i s p l a y V i e w S t a t e F a c t o r y 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 E R   D i a g r a m < / K e y > < / a : K e y > < a : V a l u e   i : t y p e = " D i a g r a m D i s p l a y D i a g r a m V i e w S t a t e " > < L a y e d O u t > t r u e < / L a y e d O u t > < Z o o m P e r c e n t > 9 0 < / Z o o m P e r c e n t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 A c t i o n s \ D e l e t e   f r o m   m o d e l 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 A c t i o n s \ S e l e c t 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 R e l a t i o n s h i p 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 A c t i o n s \ L a u n c h   C r e a t e   R e l a t i o n s h i p   D i a l o g 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 A c t i o n s \ L a u n c h   E d i t   R e l a t i o n s h i p   D i a l o g 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 H i e r a r c h y   w i t h   L e v e l s 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 E m p t y   H i e r a r c h y 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 f r o m   H i e r a r c h y 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 A c t i o n s \ R e n a m e   N o d e 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 N o d e 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 t h e   e n t i t y 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 t h e   e n t i t y 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 A c t i o n s \ G o T o 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 U p 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 D o w n 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 A c t i o n s \ M a r k   R e l a t i o n s h i p   a s   A c t i v e 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 A c t i o n s \ M a r k   R e l a t i o n s h i p   a s   I n a c t i v e 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 C r o s s   F i l t e r   D i r e c t i o n   S i n g l e 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 C r o s s   F i l t e r   D i r e c t i o n   B o t h 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 E n d   P o i n t   M u l t i p l i c i t y   O n e 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 E n d   P o i n t   M u l t i p l i c i t y   M a n y 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 A c t i o n s \ A d d   t o   a   H i e r a r c h y   i n   T a b l e   S a l e s T e r r i t o r y 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 A c t i o n s \ A d d   t o   h i e r a r c h y   F o r   & l t ; T a b l e s \ S a l e s T e r r i t o r y \ H i e r a r c h i e s \ T e r r i t o r y & g t ; 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 t o   a   H i e r a r c h y   i n   T a b l e   S a l e s T e r r i t o r y 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 i n t o   h i e r a r c h y   F o r   & l t ; T a b l e s \ S a l e s T e r r i t o r y \ H i e r a r c h i e s \ T e r r i t o r y & g t ; 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 T a g G r o u p s \ A d d i t i o n a l   I n f o 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 T a g G r o u p s \ C a l c u l a t e d   C o l u m n s 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 T a g G r o u p s \ W a r n i n g s 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 T a g G r o u p s \ H i g h l i g h t   R e a s o n s 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 R o l e s 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 S t a t e s 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 D i a g r a m \ T a g G r o u p s \ D e l e t i o n   I m p a c t s 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 T a g G r o u p s \ H i e r a r c h y   I d e n t i f i e r s 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 T a g G r o u p s \ T a b l e   I d e n t i f i e r s 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 T a g G r o u p s \ A c t i o n   D e s c r i p t o r s 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 T a g G r o u p s \ H i n t   T e x t s 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 T a g s \ T a b l e 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 T a g s \ H i e r a r c h y 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 T a g s \ H i e r a r c h y L e v e l 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 T a g s \ A d d i t i o n a l   I n f o   f o r   S o u r c e   C o l u m n < / K e y > < / a : K e y > < a : V a l u e   i : t y p e = " D i a g r a m D i s p l a y T a g V i e w S t a t e " / > < / a : K e y V a l u e O f D i a g r a m O b j e c t K e y a n y T y p e z b w N T n L X > < a : K e y V a l u e O f D i a g r a m O b j e c t K e y a n y T y p e z b w N T n L X > < a : K e y > < K e y > S t a t i c   T a g s \ C a l c u l a t e d 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 T a g s \ E r r o r 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 T a g s \ N o t C a l c u l a t e d 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 T a g s \ R e l a t e d 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 T a g s \ D e l e t i n g 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 T a g s \ C r e a t i n g   V a l i d  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 T a g s \ L i n k e d   T a b l e 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 T a g s \ F K 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 T a g s \ P K 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 T a g s \ I n a c t i v e 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 T a g s \ P r e v i e w  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 T a g s \ P r e v i e w   I n a c t i v e 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 T a g s \ C r o s s F i l t e r D i r e c t i o n S i n g l e 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 T a g s \ C r o s s F i l t e r D i r e c t i o n B o t h 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 T a g s \ E n d P o i n t M u l t i p l i c i t y O n e 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 T a g s \ E n d P o i n t M u l t i p l i c i t y M a n y 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 D i a g r a m \ T a g G r o u p s \ H i g h l i g h t   R e a s o n s \ T a g s \ H a r d   D e l e t i o n   I m p a c t 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 D i a g r a m \ T a g G r o u p s \ H i g h l i g h t   R e a s o n s \ T a g s \ M i n i m u m   D e l e t i o n   I m p a c t 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 T a g s \ C a n   b e   p a r t   o f  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 T a g s \ H i n t   T e x t 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 T a g s \ T a b l e s \ & l t ; T a b l e s \ C u s t o m e r s & g t ; 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 T a g s \ T a b l e s \ & l t ; T a b l e s \ S a l e s & g t ; 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 T a g s \ T a b l e s \ & l t ; T a b l e s \ P r o d u c t s & g t ; 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 T a g s \ T a b l e s \ & l t ; T a b l e s \ C a l e n d a r & g t ; 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 T a g s \ T a b l e s \ & l t ; T a b l e s \ E x c h   R a t e s & g t ; 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 T a g s \ T a b l e s \ & l t ; T a b l e s \ M i n L i s t P r i c e & g t ; 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 T a g s \ T a b l e s \ & l t ; T a b l e s \ P r i c e T i e r s & g t ; 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 T a g s \ T a b l e s \ & l t ; T a b l e s \ S a l e s T e r r i t o r y & g t ; 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 T a g s \ H i e r a r c h i e s \ & l t ; T a b l e s \ S a l e s T e r r i t o r y \ H i e r a r c h i e s \ T e r r i t o r y & g t ; 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 T a b l e s \ C u s t o m e r s < / K e y > < / a : K e y > < a : V a l u e   i : t y p e = " D i a g r a m D i s p l a y N o d e V i e w S t a t e " > < H e i g h t > 1 5 0 < / H e i g h t > < I s E x p a n d e d > t r u e < / I s E x p a n d e d > < L a y e d O u t > t r u e < / L a y e d O u t > < W i d t h > 1 7 4 < / W i d t h > < / a : V a l u e > < / a : K e y V a l u e O f D i a g r a m O b j e c t K e y a n y T y p e z b w N T n L X > < a : K e y V a l u e O f D i a g r a m O b j e c t K e y a n y T y p e z b w N T n L X > < a : K e y > < K e y > T a b l e s \ C u s t o m e r s \ C o l u m n s \ C u s t o m e r K e y 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 T a b l e s \ C u s t o m e r s \ C o l u m n s \ G e o g r a p h y K e y 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 T a b l e s \ C u s t o m e r s \ C o l u m n s \ F i r s t N a m e 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 T a b l e s \ C u s t o m e r s \ C o l u m n s \ M i d d l e N a m e 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 T a b l e s \ C u s t o m e r s \ C o l u m n s \ L a s t N a m e 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 T a b l e s \ C u s t o m e r s \ C o l u m n s \ N a m e S t y l e 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 T a b l e s \ C u s t o m e r s \ C o l u m n s \ B i r t h D a t e 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 T a b l e s \ C u s t o m e r s \ C o l u m n s \ M a r i t a l S t a t u s 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 T a b l e s \ C u s t o m e r s \ C o l u m n s \ S u f f i x 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 T a b l e s \ C u s t o m e r s \ C o l u m n s \ G e n d e r 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 T a b l e s \ C u s t o m e r s \ C o l u m n s \ E m a i l A d d r e s s 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 T a b l e s \ C u s t o m e r s \ C o l u m n s \ Y e a r l y I n c o m e 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 T a b l e s \ C u s t o m e r s \ C o l u m n s \ T o t a l C h i l d r e n 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 T a b l e s \ C u s t o m e r s \ C o l u m n s \ N u m b e r C h i l d r e n A t H o m e 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 T a b l e s \ C u s t o m e r s \ C o l u m n s \ E n g l i s h E d u c a t i o n 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 T a b l e s \ C u s t o m e r s \ C o l u m n s \ E n g l i s h O c c u p a t i o n 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 T a b l e s \ C u s t o m e r s \ C o l u m n s \ H o u s e O w n e r F l a g 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 T a b l e s \ C u s t o m e r s \ C o l u m n s \ N u m b e r C a r s O w n e d 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 T a b l e s \ C u s t o m e r s \ C o l u m n s \ A d d r e s s L i n e 1 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 T a b l e s \ C u s t o m e r s \ C o l u m n s \ A d d r e s s L i n e 2 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 T a b l e s \ C u s t o m e r s \ C o l u m n s \ P h o n e 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 T a b l e s \ C u s t o m e r s \ C o l u m n s \ D a t e F i r s t P u r c h a s e 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 T a b l e s \ C u s t o m e r s \ C o l u m n s \ C o m m u t e D i s t a n c e 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< / K e y > < / a : K e y > < a : V a l u e   i : t y p e = " D i a g r a m D i s p l a y N o d e V i e w S t a t e " > < H e i g h t > 2 7 2 < / H e i g h t > < I s E x p a n d e d > t r u e < / I s E x p a n d e d > < L a y e d O u t > t r u e < / L a y e d O u t > < L e f t > 3 1 . 5 7 0 4 7 7 2 3 4 3 3 0 4 9 7 < / L e f t > < T a b I n d e x > 6 < / T a b I n d e x > < T o p > 2 4 7 . 6 6 6 6 6 6 6 6 6 6 6 7 2 < / T o p > < W i d t h > 3 5 6 < / W i d t h > < / a : V a l u e > < / a : K e y V a l u e O f D i a g r a m O b j e c t K e y a n y T y p e z b w N T n L X > < a : K e y V a l u e O f D i a g r a m O b j e c t K e y a n y T y p e z b w N T n L X > < a : K e y > < K e y > T a b l e s \ S a l e s \ C o l u m n s \ P r o d u c t K e y 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 T a b l e s \ S a l e s \ C o l u m n s \ C u s t o m e r K e y 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 T a b l e s \ S a l e s \ C o l u m n s \ O r d e r Q u a n t i t y 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 T a b l e s \ S a l e s \ C o l u m n s \ U n i t P r i c e 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 T a b l e s \ S a l e s \ C o l u m n s \ P r o d u c t C o s t 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 T a b l e s \ S a l e s \ C o l u m n s \ S a l e s A m t 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 T a b l e s \ S a l e s \ C o l u m n s \ O r d e r D a t e 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 T a b l e s \ S a l e s \ C o l u m n s \ M o n t h N u m 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 T a b l e s \ S a l e s \ C o l u m n s \ Y e a r 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 T a b l e s \ S a l e s \ C o l u m n s \ M a r g i n 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 T a b l e s \ S a l e s \ C o l u m n s \ T r a n s T y p e 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 T a b l e s \ S a l e s \ C o l u m n s \ S a l e s T e r r i t o r y K e y 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 T a b l e s \ S a l e s \ M e a s u r e s \ S u m   o f   S a l e s A m t 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 T a b l e s \ S a l e s \ S u m   o f   S a l e s A m t \ A d d i t i o n a l   I n f o \ 5O2=0O  <5@0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 T a b l e s \ S a l e s \ M e a s u r e s \ T o t a l   S a l e s 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 T a b l e s \ S a l e s \ M e a s u r e s \ P r o f i t 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 T a b l e s \ S a l e s \ M e a s u r e s \ P r o f i t   P c t 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 T a b l e s \ S a l e s \ M e a s u r e s \ D a y s   S e l l i n g 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 T a b l e s \ S a l e s \ M e a s u r e s \ T r a n s a c t i o n s 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 T a b l e s \ S a l e s \ M e a s u r e s \ S a l e s   p e r   T r a n s a c t i o n 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 T a b l e s \ S a l e s \ M e a s u r e s \ S a l e s   p e r   D a y 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 T a b l e s \ S a l e s \ M e a s u r e s \ 2 0 0 2   S a l e s 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 T a b l e s \ S a l e s \ M e a s u r e s \ A c t i v e   C u s t o m e r s 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 T a b l e s \ S a l e s \ M e a s u r e s \ C u s t o m e r   G r o w t h   S i n c e   2 0 0 1 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 T a b l e s \ S a l e s \ M e a s u r e s \ 2 0 0 1   C u s t o m e r s 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 T a b l e s \ S a l e s \ M e a s u r e s \ N o r m a l   S a l e s 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 T a b l e s \ S a l e s \ M e a s u r e s \ P r o m o   S a l e s 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 T a b l e s \ S a l e s \ M e a s u r e s \ R e f u n d s 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 T a b l e s \ S a l e s \ M e a s u r e s \ N e t   S a l e s 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 T a b l e s \ S a l e s \ M e a s u r e s \ P c t   S a l e s   o n   P r o m o 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 T a b l e s \ S a l e s \ M e a s u r e s \ A l l   M o n t h   N e t   S a l e s 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 T a b l e s \ S a l e s \ M e a s u r e s \ P c t   o f   A l l   M o n t h   N e t   S a l e s 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 T a b l e s \ S a l e s \ M e a s u r e s \ N e t   S a l e s   -   A l l   P r o d u c t s 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 T a b l e s \ S a l e s \ M e a s u r e s \ S e l e c t e d   P r o d u c t s   P c t 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 T a b l e s \ S a l e s \ M e a s u r e s \ N e t   S a l e s   f o r   A l l   S e l e c t e d   M o n t h s 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 T a b l e s \ S a l e s \ M e a s u r e s \ P c t   o f   A l l   S e l e c t e d   M o n t h s   N e t   S a l e s 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 T a b l e s \ S a l e s \ M e a s u r e s \ A l l   v s   R e l a t i o n s h i p   T e s t 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 T a b l e s \ S a l e s \ M e a s u r e s \ S a l e s   t o   P a r e n t s 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 T a b l e s \ S a l e s \ M e a s u r e s \ N e t   S a l e s   -   E U R 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 T a b l e s \ S a l e s \ M e a s u r e s \ P r o d u c t   S a l e s   A b o v e   S e l e c t e d   L i s t   P r i c e 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 T a b l e s \ S a l e s \ M e a s u r e s \ T o t a l   S a l e s   M i n M a x T i e r 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 T a b l e s \ S a l e s \ M e a s u r e s \ T o t a l   S a l e s   Y T D 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 T a b l e s \ S a l e s \ M e a s u r e s \ T o t a l   S a l e s   F i s c a l   Y T D 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 T a b l e s \ S a l e s \ M e a s u r e s \ T o t a l   S a l e s   S A M E P E R I O D L A S T Y E A R 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 T a b l e s \ S a l e s \ M e a s u r e s \ T o t a l   S a l e s   D A T E A D D   1   Y e a r   B a c k 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 T a b l e s \ S a l e s \ M e a s u r e s \ T o t a l   S a l e s   D A T E A D D   b a c k   1   M o n t h 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 T a b l e s \ S a l e s \ M e a s u r e s \ T o t a l   S a l e s   P A R A L L E L P E R I O D   B a c k   1   Y e a r 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 T a b l e s \ S a l e s \ M e a s u r e s \ T o t a l   S a l e s   N E X T M O N T H 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 T a b l e s \ S a l e s \ M e a s u r e s \ P c t   S a l e s   G r o w t h   Y O Y 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 T a b l e s \ S a l e s \ M e a s u r e s \ T o t a l   S a l e s   C L O S I N G B A L A N C E M O N T H 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 T a b l e s \ S a l e s \ M e a s u r e s \ T o t a l   S a l e s   F i r s t   H a l f   2 0 0 3 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 T a b l e s \ S a l e s \ M e a s u r e s \ T o t a l   S a l e s   L i f e   t o   D a t e 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 T a b l e s \ S a l e s \ M e a s u r e s \ S u b c a t   p c t   o f   C a t   S a l e s 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 T a b l e s \ S a l e s \ M e a s u r e s \ S a l e s   t o   M a r r i e d   C o u p l e s 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 T a b l e s \ S a l e s \ M e a s u r e s \ S a l e s   t o   P a r e n t s   A d j   f o r   C a n a d a 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 T a b l e s \ S a l e s \ M e a s u r e s \ D i f f e r e n t   N u m b e r   p e r   C o u n t r y 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 T a b l e s \ S a l e s \ M e a s u r e s \ P c t   S a l e s   G r o w t h   Y O Y   u s i n g   D I V I D E 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 T a b l e s \ P r o d u c t s 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 1 8 8 . 8 0 7 6 2 1 1 3 5 3 3 1 7 2 < / L e f t > < S c r o l l V e r t i c a l O f f s e t > 4 9 9 < / S c r o l l V e r t i c a l O f f s e t > < T a b I n d e x > 1 < / T a b I n d e x > < T o p > 2 . 3 3 3 3 3 3 3 3 3 3 3 3 3 7 1 2 < / T o p > < W i d t h > 1 6 9 < / W i d t h > < / a : V a l u e > < / a : K e y V a l u e O f D i a g r a m O b j e c t K e y a n y T y p e z b w N T n L X > < a : K e y V a l u e O f D i a g r a m O b j e c t K e y a n y T y p e z b w N T n L X > < a : K e y > < K e y > T a b l e s \ P r o d u c t s \ C o l u m n s \ P r o d u c t K e y 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 T a b l e s \ P r o d u c t s \ C o l u m n s \ W e i g h t U n i t M e a s u r e C o d e 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 T a b l e s \ P r o d u c t s \ C o l u m n s \ S i z e U n i t M e a s u r e C o d e 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 T a b l e s \ P r o d u c t s \ C o l u m n s \ P r o d u c t N a m e 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 T a b l e s \ P r o d u c t s \ C o l u m n s \ S t a n d a r d C o s t 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 T a b l e s \ P r o d u c t s \ C o l u m n s \ F i n i s h e d G o o d s F l a g 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 T a b l e s \ P r o d u c t s \ C o l u m n s \ C o l o r 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 T a b l e s \ P r o d u c t s \ C o l u m n s \ S a f e t y S t o c k L e v e l 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 T a b l e s \ P r o d u c t s \ C o l u m n s \ R e o r d e r P o i n t 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 T a b l e s \ P r o d u c t s \ C o l u m n s \ L i s t P r i c e 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 T a b l e s \ P r o d u c t s \ C o l u m n s \ S i z e 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 T a b l e s \ P r o d u c t s \ C o l u m n s \ S i z e R a n g e 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 T a b l e s \ P r o d u c t s \ C o l u m n s \ W e i g h t 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 T a b l e s \ P r o d u c t s \ C o l u m n s \ D a y s T o M a n u f a c t u r e 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 T a b l e s \ P r o d u c t s \ C o l u m n s \ P r o d u c t L i n e 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 T a b l e s \ P r o d u c t s \ C o l u m n s \ D e a l e r P r i c e 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 T a b l e s \ P r o d u c t s \ C o l u m n s \ C l a s s 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 T a b l e s \ P r o d u c t s \ C o l u m n s \ S t y l e 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 T a b l e s \ P r o d u c t s \ C o l u m n s \ M o d e l N a m e 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 T a b l e s \ P r o d u c t s \ C o l u m n s \ E n g l i s h D e s c r i p t i o n 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 T a b l e s \ P r o d u c t s \ C o l u m n s \ S t a r t D a t e 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 T a b l e s \ P r o d u c t s \ C o l u m n s \ E n d D a t e 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 T a b l e s \ P r o d u c t s \ C o l u m n s \ S t a t u s 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 T a b l e s \ P r o d u c t s \ C o l u m n s \ S u b C a t e g o r y 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 T a b l e s \ P r o d u c t s \ C o l u m n s \ C a t e g o r y 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 T a b l e s \ P r o d u c t s \ C o l u m n s \ L i s t P r i c e B u c k e t 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 T a b l e s \ P r o d u c t s \ M e a s u r e s \ P r o d u c t   C o u n t 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 T a b l e s \ P r o d u c t s \ M e a s u r e s \ P r o d u c t s   A b o v e   S e l e c t e d   L i s t   P r i c e 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 T a b l e s \ P r o d u c t s \ M e a s u r e s \ P r o d u c t   C o u n t   M i n M a x T i e r 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 T a b l e s \ P r o d u c t s \ M e a s u r e s \ C o l o r   V a l u e s 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 T a b l e s \ C a l e n d a r 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 3 6 7 . 7 9 2 6 9 9 4 5 6 5 5 5 2 8 < / L e f t > < T a b I n d e x > 2 < / T a b I n d e x > < T o p > 4 . 6 1 1 1 1 1 1 1 1 1 0 9 2 6 6 9 < / T o p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 T a b l e s \ C a l e n d a r \ C o l u m n s \ D a t e 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 T a b l e s \ C a l e n d a r \ C o l u m n s \ D a y N u m b e r O f W e e k 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 T a b l e s \ C a l e n d a r \ C o l u m n s \ D a y N a m e O f W e e k 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 T a b l e s \ C a l e n d a r \ C o l u m n s \ D a y N u m b e r O f M o n t h 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 T a b l e s \ C a l e n d a r \ C o l u m n s \ D a y N u m b e r O f Y e a r 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 T a b l e s \ C a l e n d a r \ C o l u m n s \ W e e k N u m b e r O f Y e a r 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 T a b l e s \ C a l e n d a r \ C o l u m n s \ M o n t h N a m e 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 T a b l e s \ C a l e n d a r \ C o l u m n s \ M o n t h N u m b e r O f Y e a r 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 T a b l e s \ C a l e n d a r \ C o l u m n s \ C a l e n d a r Q u a r t e r 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 T a b l e s \ C a l e n d a r \ C o l u m n s \ C a l e n d a r Y e a r 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 T a b l e s \ C a l e n d a r \ C o l u m n s \ C a l e n d a r S e m e s t e r 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 T a b l e s \ C a l e n d a r \ C o l u m n s \ F i s c a l Q u a r t e r 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 T a b l e s \ C a l e n d a r \ C o l u m n s \ F i s c a l Y e a r 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 T a b l e s \ C a l e n d a r \ C o l u m n s \ F i s c a l S e m e s t e r 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 T a b l e s \ C a l e n d a r \ M e a s u r e s \ F I R S T D A T E   E x a m p l e 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 T a b l e s \ C a l e n d a r \ M e a s u r e s \ L A S T D A T E   E x a m p l e 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 T a b l e s \ C a l e n d a r \ M e a s u r e s \ N u m b e r   o f   D a y s 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 T a b l e s \ C a l e n d a r \ M e a s u r e s \ E N D O F M O N T H   M e a s u r e 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 T a b l e s \ E x c h   R a t e s < / K e y > < / a : K e y > < a : V a l u e   i : t y p e = " D i a g r a m D i s p l a y N o d e V i e w S t a t e " > < H e i g h t > 9 7 . 1 1 1 1 1 1 1 1 1 1 1 0 8 3 < / H e i g h t > < I s E x p a n d e d > t r u e < / I s E x p a n d e d > < L a y e d O u t > t r u e < / L a y e d O u t > < L e f t > 5 9 4 . 1 6 7 0 9 8 2 5 9 5 0 7 1 6 < / L e f t > < T a b I n d e x > 3 < / T a b I n d e x > < T o p > 2 . 0 8 4 9 6 7 3 2 0 2 5 9 8 0 6 9 < / T o p > < W i d t h > 1 4 6 . 2 2 2 2 2 2 2 2 2 2 2 3 4 2 < / W i d t h > < / a : V a l u e > < / a : K e y V a l u e O f D i a g r a m O b j e c t K e y a n y T y p e z b w N T n L X > < a : K e y V a l u e O f D i a g r a m O b j e c t K e y a n y T y p e z b w N T n L X > < a : K e y > < K e y > T a b l e s \ E x c h   R a t e s \ C o l u m n s \ U S D   p e r   E U R 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 T a b l e s \ E x c h   R a t e s \ M e a s u r e s \ E U R U S D 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 T a b l e s \ M i n L i s t P r i c e < / K e y > < / a : K e y > < a : V a l u e   i : t y p e = " D i a g r a m D i s p l a y N o d e V i e w S t a t e " > < H e i g h t > 8 6 . 5 5 5 5 5 5 5 5 5 5 5 6 2 2 5 < / H e i g h t > < I s E x p a n d e d > t r u e < / I s E x p a n d e d > < L a y e d O u t > t r u e < / L a y e d O u t > < L e f t > 5 9 5 . 7 1 1 4 3 1 7 0 2 9 9 2 7 4 < / L e f t > < T a b I n d e x > 4 < / T a b I n d e x > < T o p > 1 0 6 . 4 8 6 9 2 8 1 0 4 5 7 3 < / T o p > < W i d t h > 1 7 1 . 3 3 3 3 3 3 3 3 3 3 3 1 3 3 < / W i d t h > < / a : V a l u e > < / a : K e y V a l u e O f D i a g r a m O b j e c t K e y a n y T y p e z b w N T n L X > < a : K e y V a l u e O f D i a g r a m O b j e c t K e y a n y T y p e z b w N T n L X > < a : K e y > < K e y > T a b l e s \ M i n L i s t P r i c e \ C o l u m n s \ M i n L i s t P r i c e 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 T a b l e s \ M i n L i s t P r i c e \ M e a s u r e s \ M i n L i s t T h r e s h o l d 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 T a b l e s \ P r i c e T i e r s < / K e y > < / a : K e y > < a : V a l u e   i : t y p e = " D i a g r a m D i s p l a y N o d e V i e w S t a t e " > < H e i g h t > 8 6 . 5 5 5 5 5 5 5 5 5 5 5 5 9 4 1 < / H e i g h t > < I s E x p a n d e d > t r u e < / I s E x p a n d e d > < L a y e d O u t > t r u e < / L a y e d O u t > < L e f t > 5 9 6 . 8 2 4 3 9 2 5 9 7 4 4 4 7 8 < / L e f t > < T a b I n d e x > 7 < / T a b I n d e x > < T o p > 1 9 8 . 2 2 2 2 2 2 2 2 2 2 1 9 9 < / T o p > < W i d t h > 1 6 6 . 7 7 7 7 7 7 7 7 7 7 7 8 7 4 < / W i d t h > < / a : V a l u e > < / a : K e y V a l u e O f D i a g r a m O b j e c t K e y a n y T y p e z b w N T n L X > < a : K e y V a l u e O f D i a g r a m O b j e c t K e y a n y T y p e z b w N T n L X > < a : K e y > < K e y > T a b l e s \ P r i c e T i e r s \ C o l u m n s \ R a n g e N a m e 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 T a b l e s \ P r i c e T i e r s \ C o l u m n s \ M i n P r i c e 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 T a b l e s \ P r i c e T i e r s \ C o l u m n s \ M a x P r i c e 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 T a b l e s \ P r i c e T i e r s \ C o l u m n s \ M i d P t 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 T a b l e s \ P r i c e T i e r s \ M e a s u r e s \ P r i c e T i e r M i n 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 T a b l e s \ P r i c e T i e r s \ M e a s u r e s \ P r i c e T i e r M a x 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 T a b l e s \ S a l e s T e r r i t o r y < / K e y > < / a : K e y > < a : V a l u e   i : t y p e = " D i a g r a m D i s p l a y N o d e V i e w S t a t e " > < H e i g h t > 2 7 3 < / H e i g h t > < I s E x p a n d e d > t r u e < / I s E x p a n d e d > < I s F o c u s e d > t r u e < / I s F o c u s e d > < L a y e d O u t > t r u e < / L a y e d O u t > < L e f t > 8 0 7 . 0 4 4 7 6 5 0 3 6 3 2 4 < / L e f t > < T a b I n d e x > 5 < / T a b I n d e x > < T o p > 1 1 1 < / T o p > < W i d t h > 2 5 2 < / W i d t h > < / a : V a l u e > < / a : K e y V a l u e O f D i a g r a m O b j e c t K e y a n y T y p e z b w N T n L X > < a : K e y V a l u e O f D i a g r a m O b j e c t K e y a n y T y p e z b w N T n L X > < a : K e y > < K e y > T a b l e s \ S a l e s T e r r i t o r y \ C o l u m n s \ S a l e s T e r r i t o r y K e y 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 T a b l e s \ S a l e s T e r r i t o r y \ C o l u m n s \ S a l e s T e r r i t o r y A l t e r n a t e K e y 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 T a b l e s \ S a l e s T e r r i t o r y \ C o l u m n s \ S a l e s T e r r i t o r y R e g i o n 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 T a b l e s \ S a l e s T e r r i t o r y \ C o l u m n s \ C o u n t r y 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 T a b l e s \ S a l e s T e r r i t o r y \ C o l u m n s \ S a l e s T e r r i t o r y G r o u p 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 T a b l e s \ S a l e s T e r r i t o r y \ C o l u m n s \ C o n t i n e n t 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 T a b l e s \ S a l e s T e r r i t o r y \ H i e r a r c h i e s \ T e r r i t o r y 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 T a b l e s \ S a l e s T e r r i t o r y \ H i e r a r c h i e s \ T e r r i t o r y \ L e v e l s \ C o n t i n e n t 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 T a b l e s \ S a l e s T e r r i t o r y \ H i e r a r c h i e s \ T e r r i t o r y \ L e v e l s \ C o u n t r y 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 T a b l e s \ S a l e s T e r r i t o r y \ 5@0@E8O1 \ A d d i t i o n a l   I n f o \ "5:AB  C:070=8O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 R e l a t i o n s h i p s \ & l t ; T a b l e s \ S a l e s \ C o l u m n s \ P r o d u c t K e y & g t ; - & l t ; T a b l e s \ P r o d u c t s \ C o l u m n s \ P r o d u c t K e y & g t ; < / K e y > < / a : K e y > < a : V a l u e   i : t y p e = " D i a g r a m D i s p l a y L i n k V i e w S t a t e " > < A u t o m a t i o n P r o p e r t y H e l p e r T e x t > >=5G=0O  B>G:0  1 :   ( 2 1 9 , 5 7 0 4 7 7 , 2 3 1 , 6 6 6 6 6 6 6 6 6 6 6 7 ) .   >=5G=0O  B>G:0  2 :   ( 2 7 3 , 3 0 7 6 2 1 , 1 6 8 , 3 3 3 3 3 3 3 3 3 3 3 3 ) 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 2 1 9 . 5 7 0 4 7 7 < / b : _ x > < b : _ y > 2 3 1 . 6 6 6 6 6 6 6 6 6 6 6 7 2 < / b : _ y > < / b : P o i n t > < b : P o i n t > < b : _ x > 2 1 9 . 5 7 0 4 7 7 < / b : _ x > < b : _ y > 2 0 1 . 9 9 9 9 9 9 3 3 3 3 3 2 8 2 < / b : _ y > < / b : P o i n t > < b : P o i n t > < b : _ x > 2 2 1 . 5 7 0 4 7 7 < / b : _ x > < b : _ y > 1 9 9 . 9 9 9 9 9 9 3 3 3 3 3 2 8 2 < / b : _ y > < / b : P o i n t > < b : P o i n t > < b : _ x > 2 7 1 . 3 0 7 6 2 1 < / b : _ x > < b : _ y > 1 9 9 . 9 9 9 9 9 9 3 3 3 3 3 2 8 2 < / b : _ y > < / b : P o i n t > < b : P o i n t > < b : _ x > 2 7 3 . 3 0 7 6 2 1 < / b : _ x > < b : _ y > 1 9 7 . 9 9 9 9 9 9 3 3 3 3 3 2 8 2 < / b : _ y > < / b : P o i n t > < b : P o i n t > < b : _ x > 2 7 3 . 3 0 7 6 2 1 < / b : _ x > < b : _ y > 1 6 8 . 3 3 3 3 3 3 3 3 3 3 3 3 3 7 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 R e l a t i o n s h i p s \ & l t ; T a b l e s \ S a l e s \ C o l u m n s \ P r o d u c t K e y & g t ; - & l t ; T a b l e s \ P r o d u c t s \ C o l u m n s \ P r o d u c t K e y & g t ; \ F K 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 2 1 1 . 5 7 0 4 7 7 < / b : _ x > < b : _ y > 2 3 1 . 6 6 6 6 6 6 6 6 6 6 6 7 2 < / b : _ y > < / L a b e l L o c a t i o n > < L o c a t i o n   x m l n s : b = " h t t p : / / s c h e m a s . d a t a c o n t r a c t . o r g / 2 0 0 4 / 0 7 / S y s t e m . W i n d o w s " > < b : _ x > 2 1 9 . 5 7 0 4 7 6 9 9 9 9 9 9 9 8 < / b : _ x > < b : _ y > 2 4 7 . 6 6 6 6 6 6 6 6 6 6 6 7 2 < / b : _ y > < / L o c a t i o n > < S h a p e R o t a t e A n g l e > 2 7 0 . 0 0 0 0 0 0 0 0 0 0 0 0 1 1 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 R e l a t i o n s h i p s \ & l t ; T a b l e s \ S a l e s \ C o l u m n s \ P r o d u c t K e y & g t ; - & l t ; T a b l e s \ P r o d u c t s \ C o l u m n s \ P r o d u c t K e y & g t ; \ P K 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 2 6 5 . 3 0 7 6 2 1 < / b : _ x > < b : _ y > 1 5 2 . 3 3 3 3 3 3 3 3 3 3 3 3 3 7 < / b : _ y > < / L a b e l L o c a t i o n > < L o c a t i o n   x m l n s : b = " h t t p : / / s c h e m a s . d a t a c o n t r a c t . o r g / 2 0 0 4 / 0 7 / S y s t e m . W i n d o w s " > < b : _ x > 2 7 3 . 3 0 7 6 2 1 < / b : _ x > < b : _ y > 1 5 2 . 3 3 3 3 3 3 3 3 3 3 3 3 3 7 < / b : _ y > < / L o c a t i o n > < S h a p e R o t a t e A n g l e > 9 0 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 R e l a t i o n s h i p s \ & l t ; T a b l e s \ S a l e s \ C o l u m n s \ P r o d u c t K e y & g t ; - & l t ; T a b l e s \ P r o d u c t s \ C o l u m n s \ P r o d u c t K e y & g t ; \ C r o s s F i l t e r 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 2 1 9 . 5 7 0 4 7 7 < / b : _ x > < b : _ y > 2 3 1 . 6 6 6 6 6 6 6 6 6 6 6 7 2 < / b : _ y > < / b : P o i n t > < b : P o i n t > < b : _ x > 2 1 9 . 5 7 0 4 7 7 < / b : _ x > < b : _ y > 2 0 1 . 9 9 9 9 9 9 3 3 3 3 3 2 8 2 < / b : _ y > < / b : P o i n t > < b : P o i n t > < b : _ x > 2 2 1 . 5 7 0 4 7 7 < / b : _ x > < b : _ y > 1 9 9 . 9 9 9 9 9 9 3 3 3 3 3 2 8 2 < / b : _ y > < / b : P o i n t > < b : P o i n t > < b : _ x > 2 7 1 . 3 0 7 6 2 1 < / b : _ x > < b : _ y > 1 9 9 . 9 9 9 9 9 9 3 3 3 3 3 2 8 2 < / b : _ y > < / b : P o i n t > < b : P o i n t > < b : _ x > 2 7 3 . 3 0 7 6 2 1 < / b : _ x > < b : _ y > 1 9 7 . 9 9 9 9 9 9 3 3 3 3 3 2 8 2 < / b : _ y > < / b : P o i n t > < b : P o i n t > < b : _ x > 2 7 3 . 3 0 7 6 2 1 < / b : _ x > < b : _ y > 1 6 8 . 3 3 3 3 3 3 3 3 3 3 3 3 3 7 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 R e l a t i o n s h i p s \ & l t ; T a b l e s \ S a l e s \ C o l u m n s \ C u s t o m e r K e y & g t ; - & l t ; T a b l e s \ C u s t o m e r s \ C o l u m n s \ C u s t o m e r K e y & g t ; < / K e y > < / a : K e y > < a : V a l u e   i : t y p e = " D i a g r a m D i s p l a y L i n k V i e w S t a t e " > < A u t o m a t i o n P r o p e r t y H e l p e r T e x t > >=5G=0O  B>G:0  1 :   ( 1 9 9 , 5 7 0 4 7 7 , 2 3 1 , 6 6 6 6 6 6 6 6 6 6 6 7 ) .   >=5G=0O  B>G:0  2 :   ( 8 7 , 1 6 6 ) 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 1 9 9 . 5 7 0 4 7 7 0 0 0 0 0 0 0 4 < / b : _ x > < b : _ y > 2 3 1 . 6 6 6 6 6 6 6 6 6 6 6 7 2 < / b : _ y > < / b : P o i n t > < b : P o i n t > < b : _ x > 1 9 9 . 5 7 0 4 7 7 < / b : _ x > < b : _ y > 2 0 0 . 8 3 3 3 3 3 3 3 3 3 3 2 8 < / b : _ y > < / b : P o i n t > < b : P o i n t > < b : _ x > 1 9 7 . 5 7 0 4 7 7 < / b : _ x > < b : _ y > 1 9 8 . 8 3 3 3 3 3 3 3 3 3 3 2 8 < / b : _ y > < / b : P o i n t > < b : P o i n t > < b : _ x > 8 9 < / b : _ x > < b : _ y > 1 9 8 . 8 3 3 3 3 3 3 3 3 3 3 2 8 < / b : _ y > < / b : P o i n t > < b : P o i n t > < b : _ x > 8 7 < / b : _ x > < b : _ y > 1 9 6 . 8 3 3 3 3 3 3 3 3 3 3 2 8 < / b : _ y > < / b : P o i n t > < b : P o i n t > < b : _ x > 8 7 < / b : _ x > < b : _ y > 1 6 6 . 0 0 0 0 0 0 0 0 0 0 0 0 0 6 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 R e l a t i o n s h i p s \ & l t ; T a b l e s \ S a l e s \ C o l u m n s \ C u s t o m e r K e y & g t ; - & l t ; T a b l e s \ C u s t o m e r s \ C o l u m n s \ C u s t o m e r K e y & g t ; \ F K 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 1 9 1 . 5 7 0 4 7 7 0 0 0 0 0 0 0 4 < / b : _ x > < b : _ y > 2 3 1 . 6 6 6 6 6 6 6 6 6 6 6 7 2 < / b : _ y > < / L a b e l L o c a t i o n > < L o c a t i o n   x m l n s : b = " h t t p : / / s c h e m a s . d a t a c o n t r a c t . o r g / 2 0 0 4 / 0 7 / S y s t e m . W i n d o w s " > < b : _ x > 1 9 9 . 5 7 0 4 7 7 0 0 0 0 0 0 0 4 < / b : _ x > < b : _ y > 2 4 7 . 6 6 6 6 6 6 6 6 6 6 6 7 2 < / b : _ y > < / L o c a t i o n > < S h a p e R o t a t e A n g l e > 2 7 0 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 R e l a t i o n s h i p s \ & l t ; T a b l e s \ S a l e s \ C o l u m n s \ C u s t o m e r K e y & g t ; - & l t ; T a b l e s \ C u s t o m e r s \ C o l u m n s \ C u s t o m e r K e y & g t ; \ P K 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 7 9 < / b : _ x > < b : _ y > 1 5 0 . 0 0 0 0 0 0 0 0 0 0 0 0 0 6 < / b : _ y > < / L a b e l L o c a t i o n > < L o c a t i o n   x m l n s : b = " h t t p : / / s c h e m a s . d a t a c o n t r a c t . o r g / 2 0 0 4 / 0 7 / S y s t e m . W i n d o w s " > < b : _ x > 8 7 < / b : _ x > < b : _ y > 1 5 0 . 0 0 0 0 0 0 0 0 0 0 0 0 0 6 < / b : _ y > < / L o c a t i o n > < S h a p e R o t a t e A n g l e > 9 0 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 R e l a t i o n s h i p s \ & l t ; T a b l e s \ S a l e s \ C o l u m n s \ C u s t o m e r K e y & g t ; - & l t ; T a b l e s \ C u s t o m e r s \ C o l u m n s \ C u s t o m e r K e y & g t ; \ C r o s s F i l t e r 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 1 9 9 . 5 7 0 4 7 7 0 0 0 0 0 0 0 4 < / b : _ x > < b : _ y > 2 3 1 . 6 6 6 6 6 6 6 6 6 6 6 7 2 < / b : _ y > < / b : P o i n t > < b : P o i n t > < b : _ x > 1 9 9 . 5 7 0 4 7 7 < / b : _ x > < b : _ y > 2 0 0 . 8 3 3 3 3 3 3 3 3 3 3 2 8 < / b : _ y > < / b : P o i n t > < b : P o i n t > < b : _ x > 1 9 7 . 5 7 0 4 7 7 < / b : _ x > < b : _ y > 1 9 8 . 8 3 3 3 3 3 3 3 3 3 3 2 8 < / b : _ y > < / b : P o i n t > < b : P o i n t > < b : _ x > 8 9 < / b : _ x > < b : _ y > 1 9 8 . 8 3 3 3 3 3 3 3 3 3 3 2 8 < / b : _ y > < / b : P o i n t > < b : P o i n t > < b : _ x > 8 7 < / b : _ x > < b : _ y > 1 9 6 . 8 3 3 3 3 3 3 3 3 3 3 2 8 < / b : _ y > < / b : P o i n t > < b : P o i n t > < b : _ x > 8 7 < / b : _ x > < b : _ y > 1 6 6 . 0 0 0 0 0 0 0 0 0 0 0 0 0 6 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 R e l a t i o n s h i p s \ & l t ; T a b l e s \ S a l e s \ C o l u m n s \ O r d e r D a t e & g t ; - & l t ; T a b l e s \ C a l e n d a r \ C o l u m n s \ D a t e & g t ; < / K e y > < / a : K e y > < a : V a l u e   i : t y p e = " D i a g r a m D i s p l a y L i n k V i e w S t a t e " > < A u t o m a t i o n P r o p e r t y H e l p e r T e x t > >=5G=0O  B>G:0  1 :   ( 4 0 3 , 5 7 0 4 7 7 2 3 4 3 3 1 , 3 7 3 , 6 6 6 6 6 6 3 3 3 3 3 3 ) .   >=5G=0O  B>G:0  2 :   ( 4 6 7 , 7 9 2 6 9 9 , 1 7 0 , 6 1 1 1 1 1 1 1 1 1 0 9 ) 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 4 0 3 . 5 7 0 4 7 7 2 3 4 3 3 0 5 < / b : _ x > < b : _ y > 3 7 3 . 6 6 6 6 6 6 3 3 3 3 3 2 8 4 < / b : _ y > < / b : P o i n t > < b : P o i n t > < b : _ x > 4 6 5 . 7 9 2 6 9 9 < / b : _ x > < b : _ y > 3 7 3 . 6 6 6 6 6 6 3 3 3 3 3 2 8 4 < / b : _ y > < / b : P o i n t > < b : P o i n t > < b : _ x > 4 6 7 . 7 9 2 6 9 9 < / b : _ x > < b : _ y > 3 7 1 . 6 6 6 6 6 6 3 3 3 3 3 2 8 4 < / b : _ y > < / b : P o i n t > < b : P o i n t > < b : _ x > 4 6 7 . 7 9 2 6 9 9 < / b : _ x > < b : _ y > 1 7 0 . 6 1 1 1 1 1 1 1 1 1 0 9 2 7 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 R e l a t i o n s h i p s \ & l t ; T a b l e s \ S a l e s \ C o l u m n s \ O r d e r D a t e & g t ; - & l t ; T a b l e s \ C a l e n d a r \ C o l u m n s \ D a t e & g t ; \ F K 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 3 8 7 . 5 7 0 4 7 7 2 3 4 3 3 0 5 < / b : _ x > < b : _ y > 3 6 5 . 6 6 6 6 6 6 3 3 3 3 3 2 8 4 < / b : _ y > < / L a b e l L o c a t i o n > < L o c a t i o n   x m l n s : b = " h t t p : / / s c h e m a s . d a t a c o n t r a c t . o r g / 2 0 0 4 / 0 7 / S y s t e m . W i n d o w s " > < b : _ x > 3 8 7 . 5 7 0 4 7 7 2 3 4 3 3 0 5 < / b : _ x > < b : _ y > 3 7 3 . 6 6 6 6 6 6 3 3 3 3 3 2 8 4 < / b : _ y > < / L o c a t i o n > < S h a p e R o t a t e A n g l e > 3 6 0 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 R e l a t i o n s h i p s \ & l t ; T a b l e s \ S a l e s \ C o l u m n s \ O r d e r D a t e & g t ; - & l t ; T a b l e s \ C a l e n d a r \ C o l u m n s \ D a t e & g t ; \ P K 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 4 5 9 . 7 9 2 6 9 9 < / b : _ x > < b : _ y > 1 5 4 . 6 1 1 1 1 1 1 1 1 1 0 9 2 7 < / b : _ y > < / L a b e l L o c a t i o n > < L o c a t i o n   x m l n s : b = " h t t p : / / s c h e m a s . d a t a c o n t r a c t . o r g / 2 0 0 4 / 0 7 / S y s t e m . W i n d o w s " > < b : _ x > 4 6 7 . 7 9 2 6 9 9 0 0 0 0 0 0 0 8 < / b : _ x > < b : _ y > 1 5 4 . 6 1 1 1 1 1 1 1 1 1 0 9 2 7 < / b : _ y > < / L o c a t i o n > < S h a p e R o t a t e A n g l e > 9 0 . 0 0 0 0 0 0 0 0 0 0 0 0 2 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 R e l a t i o n s h i p s \ & l t ; T a b l e s \ S a l e s \ C o l u m n s \ O r d e r D a t e & g t ; - & l t ; T a b l e s \ C a l e n d a r \ C o l u m n s \ D a t e & g t ; \ C r o s s F i l t e r 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 4 0 3 . 5 7 0 4 7 7 2 3 4 3 3 0 5 < / b : _ x > < b : _ y > 3 7 3 . 6 6 6 6 6 6 3 3 3 3 3 2 8 4 < / b : _ y > < / b : P o i n t > < b : P o i n t > < b : _ x > 4 6 5 . 7 9 2 6 9 9 < / b : _ x > < b : _ y > 3 7 3 . 6 6 6 6 6 6 3 3 3 3 3 2 8 4 < / b : _ y > < / b : P o i n t > < b : P o i n t > < b : _ x > 4 6 7 . 7 9 2 6 9 9 < / b : _ x > < b : _ y > 3 7 1 . 6 6 6 6 6 6 3 3 3 3 3 2 8 4 < / b : _ y > < / b : P o i n t > < b : P o i n t > < b : _ x > 4 6 7 . 7 9 2 6 9 9 < / b : _ x > < b : _ y > 1 7 0 . 6 1 1 1 1 1 1 1 1 1 0 9 2 7 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 R e l a t i o n s h i p s \ & l t ; T a b l e s \ S a l e s \ C o l u m n s \ S a l e s T e r r i t o r y K e y & g t ; - & l t ; T a b l e s \ S a l e s T e r r i t o r y \ C o l u m n s \ S a l e s T e r r i t o r y K e y & g t ; < / K e y > < / a : K e y > < a : V a l u e   i : t y p e = " D i a g r a m D i s p l a y L i n k V i e w S t a t e " > < A u t o m a t i o n P r o p e r t y H e l p e r T e x t > >=5G=0O  B>G:0  1 :   ( 4 0 3 , 5 7 0 4 7 7 2 3 4 3 3 1 , 3 9 3 , 6 6 6 6 6 6 3 3 3 3 3 3 ) .   >=5G=0O  B>G:0  2 :   ( 7 9 1 , 0 4 4 7 6 5 0 3 6 3 2 4 , 2 4 7 , 5 0 0 0 0 0 3 3 3 3 3 3 ) 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 4 0 3 . 5 7 0 4 7 7 2 3 4 3 3 0 5 < / b : _ x > < b : _ y > 3 9 3 . 6 6 6 6 6 6 3 3 3 3 3 2 8 4 < / b : _ y > < / b : P o i n t > < b : P o i n t > < b : _ x > 7 8 1 . 1 0 2 1 6 9 9 9 5 5 < / b : _ x > < b : _ y > 3 9 3 . 6 6 6 6 6 6 3 3 3 3 3 2 8 4 < / b : _ y > < / b : P o i n t > < b : P o i n t > < b : _ x > 7 8 3 . 1 0 2 1 6 9 9 9 5 5 < / b : _ x > < b : _ y > 3 9 1 . 6 6 6 6 6 6 3 3 3 3 3 2 8 4 < / b : _ y > < / b : P o i n t > < b : P o i n t > < b : _ x > 7 8 3 . 1 0 2 1 6 9 9 9 5 5 < / b : _ x > < b : _ y > 2 4 9 . 5 0 0 0 0 0 3 3 3 3 3 2 8 2 < / b : _ y > < / b : P o i n t > < b : P o i n t > < b : _ x > 7 8 5 . 1 0 2 1 6 9 9 9 5 5 < / b : _ x > < b : _ y > 2 4 7 . 5 0 0 0 0 0 3 3 3 3 3 2 8 2 < / b : _ y > < / b : P o i n t > < b : P o i n t > < b : _ x > 7 9 1 . 0 4 4 7 6 5 0 3 6 3 2 4 < / b : _ x > < b : _ y > 2 4 7 . 5 0 0 0 0 0 3 3 3 3 3 2 8 2 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 R e l a t i o n s h i p s \ & l t ; T a b l e s \ S a l e s \ C o l u m n s \ S a l e s T e r r i t o r y K e y & g t ; - & l t ; T a b l e s \ S a l e s T e r r i t o r y \ C o l u m n s \ S a l e s T e r r i t o r y K e y & g t ; \ F K 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 3 8 7 . 5 7 0 4 7 7 2 3 4 3 3 0 5 < / b : _ x > < b : _ y > 3 8 5 . 6 6 6 6 6 6 3 3 3 3 3 2 8 4 < / b : _ y > < / L a b e l L o c a t i o n > < L o c a t i o n   x m l n s : b = " h t t p : / / s c h e m a s . d a t a c o n t r a c t . o r g / 2 0 0 4 / 0 7 / S y s t e m . W i n d o w s " > < b : _ x > 3 8 7 . 5 7 0 4 7 7 2 3 4 3 3 0 5 < / b : _ x > < b : _ y > 3 9 3 . 6 6 6 6 6 6 3 3 3 3 3 2 8 4 < / b : _ y > < / L o c a t i o n > < S h a p e R o t a t e A n g l e > 3 6 0 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 R e l a t i o n s h i p s \ & l t ; T a b l e s \ S a l e s \ C o l u m n s \ S a l e s T e r r i t o r y K e y & g t ; - & l t ; T a b l e s \ S a l e s T e r r i t o r y \ C o l u m n s \ S a l e s T e r r i t o r y K e y & g t ; \ P K 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 7 9 1 . 0 4 4 7 6 5 0 3 6 3 2 4 < / b : _ x > < b : _ y > 2 3 9 . 5 0 0 0 0 0 3 3 3 3 3 2 8 2 < / b : _ y > < / L a b e l L o c a t i o n > < L o c a t i o n   x m l n s : b = " h t t p : / / s c h e m a s . d a t a c o n t r a c t . o r g / 2 0 0 4 / 0 7 / S y s t e m . W i n d o w s " > < b : _ x > 8 0 7 . 0 4 4 7 6 5 0 3 6 3 2 4 < / b : _ x > < b : _ y > 2 4 7 . 5 0 0 0 0 0 3 3 3 3 3 2 8 2 < / b : _ y > < / L o c a t i o n > < S h a p e R o t a t e A n g l e > 1 8 0 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 R e l a t i o n s h i p s \ & l t ; T a b l e s \ S a l e s \ C o l u m n s \ S a l e s T e r r i t o r y K e y & g t ; - & l t ; T a b l e s \ S a l e s T e r r i t o r y \ C o l u m n s \ S a l e s T e r r i t o r y K e y & g t ; \ C r o s s F i l t e r 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 4 0 3 . 5 7 0 4 7 7 2 3 4 3 3 0 5 < / b : _ x > < b : _ y > 3 9 3 . 6 6 6 6 6 6 3 3 3 3 3 2 8 4 < / b : _ y > < / b : P o i n t > < b : P o i n t > < b : _ x > 7 8 1 . 1 0 2 1 6 9 9 9 5 5 < / b : _ x > < b : _ y > 3 9 3 . 6 6 6 6 6 6 3 3 3 3 3 2 8 4 < / b : _ y > < / b : P o i n t > < b : P o i n t > < b : _ x > 7 8 3 . 1 0 2 1 6 9 9 9 5 5 < / b : _ x > < b : _ y > 3 9 1 . 6 6 6 6 6 6 3 3 3 3 3 2 8 4 < / b : _ y > < / b : P o i n t > < b : P o i n t > < b : _ x > 7 8 3 . 1 0 2 1 6 9 9 9 5 5 < / b : _ x > < b : _ y > 2 4 9 . 5 0 0 0 0 0 3 3 3 3 3 2 8 2 < / b : _ y > < / b : P o i n t > < b : P o i n t > < b : _ x > 7 8 5 . 1 0 2 1 6 9 9 9 5 5 < / b : _ x > < b : _ y > 2 4 7 . 5 0 0 0 0 0 3 3 3 3 3 2 8 2 < / b : _ y > < / b : P o i n t > < b : P o i n t > < b : _ x > 7 9 1 . 0 4 4 7 6 5 0 3 6 3 2 4 < / b : _ x > < b : _ y > 2 4 7 . 5 0 0 0 0 0 3 3 3 3 3 2 8 2 < / b : _ y > < / b : P o i n t > < / P o i n t s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 S a l e s T e r r i t o r y 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 S a l e s T e r r i t o r y 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 C o l u m n s \ S a l e s T e r r i t o r y K e y < / K e y > < / D i a g r a m O b j e c t K e y > < D i a g r a m O b j e c t K e y > < K e y > C o l u m n s \ S a l e s T e r r i t o r y A l t e r n a t e K e y < / K e y > < / D i a g r a m O b j e c t K e y > < D i a g r a m O b j e c t K e y > < K e y > C o l u m n s \ S a l e s T e r r i t o r y R e g i o n < / K e y > < / D i a g r a m O b j e c t K e y > < D i a g r a m O b j e c t K e y > < K e y > C o l u m n s \ C o u n t r y < / K e y > < / D i a g r a m O b j e c t K e y > < D i a g r a m O b j e c t K e y > < K e y > C o l u m n s \ S a l e s T e r r i t o r y G r o u p < / K e y > < / D i a g r a m O b j e c t K e y > < D i a g r a m O b j e c t K e y > < K e y > C o l u m n s \ C o n t i n e n t 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 C o l u m n s \ S a l e s T e r r i t o r y K e y 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 C o l u m n s \ S a l e s T e r r i t o r y A l t e r n a t e K e y 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 C o l u m n s \ S a l e s T e r r i t o r y R e g i o n 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 C o l u m n s \ C o u n t r y 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 C o l u m n s \ S a l e s T e r r i t o r y G r o u p 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 C o l u m n s \ C o n t i n e n t 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 S a l e s 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 S a l e s 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 M e a s u r e s \ S u m   o f   S a l e s A m t < / K e y > < / D i a g r a m O b j e c t K e y > < D i a g r a m O b j e c t K e y > < K e y > M e a s u r e s \ S u m   o f   S a l e s A m t \ T a g I n f o \ $>@<C;0< / K e y > < / D i a g r a m O b j e c t K e y > < D i a g r a m O b j e c t K e y > < K e y > M e a s u r e s \ S u m   o f   S a l e s A m t \ T a g I n f o \ =0G5=85< / K e y > < / D i a g r a m O b j e c t K e y > < D i a g r a m O b j e c t K e y > < K e y > M e a s u r e s \ T o t a l   S a l e s < / K e y > < / D i a g r a m O b j e c t K e y > < D i a g r a m O b j e c t K e y > < K e y > M e a s u r e s \ T o t a l   S a l e s \ T a g I n f o \ $>@<C;0< / K e y > < / D i a g r a m O b j e c t K e y > < D i a g r a m O b j e c t K e y > < K e y > M e a s u r e s \ T o t a l   S a l e s \ T a g I n f o \ =0G5=85< / K e y > < / D i a g r a m O b j e c t K e y > < D i a g r a m O b j e c t K e y > < K e y > M e a s u r e s \ P r o f i t < / K e y > < / D i a g r a m O b j e c t K e y > < D i a g r a m O b j e c t K e y > < K e y > M e a s u r e s \ P r o f i t \ T a g I n f o \ $>@<C;0< / K e y > < / D i a g r a m O b j e c t K e y > < D i a g r a m O b j e c t K e y > < K e y > M e a s u r e s \ P r o f i t \ T a g I n f o \ =0G5=85< / K e y > < / D i a g r a m O b j e c t K e y > < D i a g r a m O b j e c t K e y > < K e y > M e a s u r e s \ D a y s   S e l l i n g < / K e y > < / D i a g r a m O b j e c t K e y > < D i a g r a m O b j e c t K e y > < K e y > M e a s u r e s \ D a y s   S e l l i n g \ T a g I n f o \ $>@<C;0< / K e y > < / D i a g r a m O b j e c t K e y > < D i a g r a m O b j e c t K e y > < K e y > M e a s u r e s \ D a y s   S e l l i n g \ T a g I n f o \ =0G5=85< / K e y > < / D i a g r a m O b j e c t K e y > < D i a g r a m O b j e c t K e y > < K e y > M e a s u r e s \ T r a n s a c t i o n s < / K e y > < / D i a g r a m O b j e c t K e y > < D i a g r a m O b j e c t K e y > < K e y > M e a s u r e s \ T r a n s a c t i o n s \ T a g I n f o \ $>@<C;0< / K e y > < / D i a g r a m O b j e c t K e y > < D i a g r a m O b j e c t K e y > < K e y > M e a s u r e s \ T r a n s a c t i o n s \ T a g I n f o \ =0G5=85< / K e y > < / D i a g r a m O b j e c t K e y > < D i a g r a m O b j e c t K e y > < K e y > M e a s u r e s \ S a l e s   p e r   T r a n s a c t i o n < / K e y > < / D i a g r a m O b j e c t K e y > < D i a g r a m O b j e c t K e y > < K e y > M e a s u r e s \ S a l e s   p e r   T r a n s a c t i o n \ T a g I n f o \ $>@<C;0< / K e y > < / D i a g r a m O b j e c t K e y > < D i a g r a m O b j e c t K e y > < K e y > M e a s u r e s \ S a l e s   p e r   T r a n s a c t i o n \ T a g I n f o \ =0G5=85< / K e y > < / D i a g r a m O b j e c t K e y > < D i a g r a m O b j e c t K e y > < K e y > M e a s u r e s \ S a l e s   p e r   D a y < / K e y > < / D i a g r a m O b j e c t K e y > < D i a g r a m O b j e c t K e y > < K e y > M e a s u r e s \ S a l e s   p e r   D a y \ T a g I n f o \ $>@<C;0< / K e y > < / D i a g r a m O b j e c t K e y > < D i a g r a m O b j e c t K e y > < K e y > M e a s u r e s \ S a l e s   p e r   D a y \ T a g I n f o \ =0G5=85< / K e y > < / D i a g r a m O b j e c t K e y > < D i a g r a m O b j e c t K e y > < K e y > M e a s u r e s \ 2 0 0 2   S a l e s < / K e y > < / D i a g r a m O b j e c t K e y > < D i a g r a m O b j e c t K e y > < K e y > M e a s u r e s \ 2 0 0 2   S a l e s \ T a g I n f o \ $>@<C;0< / K e y > < / D i a g r a m O b j e c t K e y > < D i a g r a m O b j e c t K e y > < K e y > M e a s u r e s \ 2 0 0 2   S a l e s \ T a g I n f o \ =0G5=85< / K e y > < / D i a g r a m O b j e c t K e y > < D i a g r a m O b j e c t K e y > < K e y > M e a s u r e s \ A c t i v e   C u s t o m e r s < / K e y > < / D i a g r a m O b j e c t K e y > < D i a g r a m O b j e c t K e y > < K e y > M e a s u r e s \ A c t i v e   C u s t o m e r s \ T a g I n f o \ $>@<C;0< / K e y > < / D i a g r a m O b j e c t K e y > < D i a g r a m O b j e c t K e y > < K e y > M e a s u r e s \ A c t i v e   C u s t o m e r s \ T a g I n f o \ =0G5=85< / K e y > < / D i a g r a m O b j e c t K e y > < D i a g r a m O b j e c t K e y > < K e y > M e a s u r e s \ C u s t o m e r   G r o w t h   S i n c e   2 0 0 1 < / K e y > < / D i a g r a m O b j e c t K e y > < D i a g r a m O b j e c t K e y > < K e y > M e a s u r e s \ C u s t o m e r   G r o w t h   S i n c e   2 0 0 1 \ T a g I n f o \ $>@<C;0< / K e y > < / D i a g r a m O b j e c t K e y > < D i a g r a m O b j e c t K e y > < K e y > M e a s u r e s \ C u s t o m e r   G r o w t h   S i n c e   2 0 0 1 \ T a g I n f o \ =0G5=85< / K e y > < / D i a g r a m O b j e c t K e y > < D i a g r a m O b j e c t K e y > < K e y > M e a s u r e s \ 2 0 0 1   C u s t o m e r s < / K e y > < / D i a g r a m O b j e c t K e y > < D i a g r a m O b j e c t K e y > < K e y > M e a s u r e s \ 2 0 0 1   C u s t o m e r s \ T a g I n f o \ $>@<C;0< / K e y > < / D i a g r a m O b j e c t K e y > < D i a g r a m O b j e c t K e y > < K e y > M e a s u r e s \ 2 0 0 1   C u s t o m e r s \ T a g I n f o \ =0G5=85< / K e y > < / D i a g r a m O b j e c t K e y > < D i a g r a m O b j e c t K e y > < K e y > M e a s u r e s \ N o r m a l   S a l e s < / K e y > < / D i a g r a m O b j e c t K e y > < D i a g r a m O b j e c t K e y > < K e y > M e a s u r e s \ N o r m a l   S a l e s \ T a g I n f o \ $>@<C;0< / K e y > < / D i a g r a m O b j e c t K e y > < D i a g r a m O b j e c t K e y > < K e y > M e a s u r e s \ N o r m a l   S a l e s \ T a g I n f o \ =0G5=85< / K e y > < / D i a g r a m O b j e c t K e y > < D i a g r a m O b j e c t K e y > < K e y > M e a s u r e s \ P r o m o   S a l e s < / K e y > < / D i a g r a m O b j e c t K e y > < D i a g r a m O b j e c t K e y > < K e y > M e a s u r e s \ P r o m o   S a l e s \ T a g I n f o \ $>@<C;0< / K e y > < / D i a g r a m O b j e c t K e y > < D i a g r a m O b j e c t K e y > < K e y > M e a s u r e s \ P r o m o   S a l e s \ T a g I n f o \ =0G5=85< / K e y > < / D i a g r a m O b j e c t K e y > < D i a g r a m O b j e c t K e y > < K e y > M e a s u r e s \ R e f u n d s < / K e y > < / D i a g r a m O b j e c t K e y > < D i a g r a m O b j e c t K e y > < K e y > M e a s u r e s \ R e f u n d s \ T a g I n f o \ $>@<C;0< / K e y > < / D i a g r a m O b j e c t K e y > < D i a g r a m O b j e c t K e y > < K e y > M e a s u r e s \ R e f u n d s \ T a g I n f o \ =0G5=85< / K e y > < / D i a g r a m O b j e c t K e y > < D i a g r a m O b j e c t K e y > < K e y > M e a s u r e s \ N e t   S a l e s < / K e y > < / D i a g r a m O b j e c t K e y > < D i a g r a m O b j e c t K e y > < K e y > M e a s u r e s \ N e t   S a l e s \ T a g I n f o \ $>@<C;0< / K e y > < / D i a g r a m O b j e c t K e y > < D i a g r a m O b j e c t K e y > < K e y > M e a s u r e s \ N e t   S a l e s \ T a g I n f o \ =0G5=85< / K e y > < / D i a g r a m O b j e c t K e y > < D i a g r a m O b j e c t K e y > < K e y > M e a s u r e s \ P c t   S a l e s   o n   P r o m o < / K e y > < / D i a g r a m O b j e c t K e y > < D i a g r a m O b j e c t K e y > < K e y > M e a s u r e s \ P c t   S a l e s   o n   P r o m o \ T a g I n f o \ $>@<C;0< / K e y > < / D i a g r a m O b j e c t K e y > < D i a g r a m O b j e c t K e y > < K e y > M e a s u r e s \ P c t   S a l e s   o n   P r o m o \ T a g I n f o \ =0G5=85< / K e y > < / D i a g r a m O b j e c t K e y > < D i a g r a m O b j e c t K e y > < K e y > M e a s u r e s \ A l l   M o n t h   N e t   S a l e s < / K e y > < / D i a g r a m O b j e c t K e y > < D i a g r a m O b j e c t K e y > < K e y > M e a s u r e s \ A l l   M o n t h   N e t   S a l e s \ T a g I n f o \ $>@<C;0< / K e y > < / D i a g r a m O b j e c t K e y > < D i a g r a m O b j e c t K e y > < K e y > M e a s u r e s \ A l l   M o n t h   N e t   S a l e s \ T a g I n f o \ =0G5=85< / K e y > < / D i a g r a m O b j e c t K e y > < D i a g r a m O b j e c t K e y > < K e y > M e a s u r e s \ P c t   o f   A l l   M o n t h   N e t   S a l e s < / K e y > < / D i a g r a m O b j e c t K e y > < D i a g r a m O b j e c t K e y > < K e y > M e a s u r e s \ P c t   o f   A l l   M o n t h   N e t   S a l e s \ T a g I n f o \ $>@<C;0< / K e y > < / D i a g r a m O b j e c t K e y > < D i a g r a m O b j e c t K e y > < K e y > M e a s u r e s \ P c t   o f   A l l   M o n t h   N e t   S a l e s \ T a g I n f o \ =0G5=85< / K e y > < / D i a g r a m O b j e c t K e y > < D i a g r a m O b j e c t K e y > < K e y > M e a s u r e s \ N e t   S a l e s   -   A l l   P r o d u c t s < / K e y > < / D i a g r a m O b j e c t K e y > < D i a g r a m O b j e c t K e y > < K e y > M e a s u r e s \ N e t   S a l e s   -   A l l   P r o d u c t s \ T a g I n f o \ $>@<C;0< / K e y > < / D i a g r a m O b j e c t K e y > < D i a g r a m O b j e c t K e y > < K e y > M e a s u r e s \ N e t   S a l e s   -   A l l   P r o d u c t s \ T a g I n f o \ =0G5=85< / K e y > < / D i a g r a m O b j e c t K e y > < D i a g r a m O b j e c t K e y > < K e y > M e a s u r e s \ S e l e c t e d   P r o d u c t s   P c t < / K e y > < / D i a g r a m O b j e c t K e y > < D i a g r a m O b j e c t K e y > < K e y > M e a s u r e s \ S e l e c t e d   P r o d u c t s   P c t \ T a g I n f o \ $>@<C;0< / K e y > < / D i a g r a m O b j e c t K e y > < D i a g r a m O b j e c t K e y > < K e y > M e a s u r e s \ S e l e c t e d   P r o d u c t s   P c t \ T a g I n f o \ =0G5=85< / K e y > < / D i a g r a m O b j e c t K e y > < D i a g r a m O b j e c t K e y > < K e y > M e a s u r e s \ N e t   S a l e s   f o r   A l l   S e l e c t e d   M o n t h s < / K e y > < / D i a g r a m O b j e c t K e y > < D i a g r a m O b j e c t K e y > < K e y > M e a s u r e s \ N e t   S a l e s   f o r   A l l   S e l e c t e d   M o n t h s \ T a g I n f o \ $>@<C;0< / K e y > < / D i a g r a m O b j e c t K e y > < D i a g r a m O b j e c t K e y > < K e y > M e a s u r e s \ N e t   S a l e s   f o r   A l l   S e l e c t e d   M o n t h s \ T a g I n f o \ =0G5=85< / K e y > < / D i a g r a m O b j e c t K e y > < D i a g r a m O b j e c t K e y > < K e y > M e a s u r e s \ P c t   o f   A l l   S e l e c t e d   M o n t h s   N e t   S a l e s < / K e y > < / D i a g r a m O b j e c t K e y > < D i a g r a m O b j e c t K e y > < K e y > M e a s u r e s \ P c t   o f   A l l   S e l e c t e d   M o n t h s   N e t   S a l e s \ T a g I n f o \ $>@<C;0< / K e y > < / D i a g r a m O b j e c t K e y > < D i a g r a m O b j e c t K e y > < K e y > M e a s u r e s \ P c t   o f   A l l   S e l e c t e d   M o n t h s   N e t   S a l e s \ T a g I n f o \ =0G5=85< / K e y > < / D i a g r a m O b j e c t K e y > < D i a g r a m O b j e c t K e y > < K e y > M e a s u r e s \ A l l   v s   R e l a t i o n s h i p   T e s t < / K e y > < / D i a g r a m O b j e c t K e y > < D i a g r a m O b j e c t K e y > < K e y > M e a s u r e s \ A l l   v s   R e l a t i o n s h i p   T e s t \ T a g I n f o \ $>@<C;0< / K e y > < / D i a g r a m O b j e c t K e y > < D i a g r a m O b j e c t K e y > < K e y > M e a s u r e s \ A l l   v s   R e l a t i o n s h i p   T e s t \ T a g I n f o \ =0G5=85< / K e y > < / D i a g r a m O b j e c t K e y > < D i a g r a m O b j e c t K e y > < K e y > M e a s u r e s \ S a l e s   t o   P a r e n t s < / K e y > < / D i a g r a m O b j e c t K e y > < D i a g r a m O b j e c t K e y > < K e y > M e a s u r e s \ S a l e s   t o   P a r e n t s \ T a g I n f o \ $>@<C;0< / K e y > < / D i a g r a m O b j e c t K e y > < D i a g r a m O b j e c t K e y > < K e y > M e a s u r e s \ S a l e s   t o   P a r e n t s \ T a g I n f o \ =0G5=85< / K e y > < / D i a g r a m O b j e c t K e y > < D i a g r a m O b j e c t K e y > < K e y > M e a s u r e s \ N e t   S a l e s   -   E U R < / K e y > < / D i a g r a m O b j e c t K e y > < D i a g r a m O b j e c t K e y > < K e y > M e a s u r e s \ N e t   S a l e s   -   E U R \ T a g I n f o \ $>@<C;0< / K e y > < / D i a g r a m O b j e c t K e y > < D i a g r a m O b j e c t K e y > < K e y > M e a s u r e s \ N e t   S a l e s   -   E U R \ T a g I n f o \ =0G5=85< / K e y > < / D i a g r a m O b j e c t K e y > < D i a g r a m O b j e c t K e y > < K e y > M e a s u r e s \ P r o d u c t   S a l e s   A b o v e   S e l e c t e d   L i s t   P r i c e < / K e y > < / D i a g r a m O b j e c t K e y > < D i a g r a m O b j e c t K e y > < K e y > M e a s u r e s \ P r o d u c t   S a l e s   A b o v e   S e l e c t e d   L i s t   P r i c e \ T a g I n f o \ $>@<C;0< / K e y > < / D i a g r a m O b j e c t K e y > < D i a g r a m O b j e c t K e y > < K e y > M e a s u r e s \ P r o d u c t   S a l e s   A b o v e   S e l e c t e d   L i s t   P r i c e \ T a g I n f o \ =0G5=85< / K e y > < / D i a g r a m O b j e c t K e y > < D i a g r a m O b j e c t K e y > < K e y > M e a s u r e s \ T o t a l   S a l e s   M i n M a x T i e r < / K e y > < / D i a g r a m O b j e c t K e y > < D i a g r a m O b j e c t K e y > < K e y > M e a s u r e s \ T o t a l   S a l e s   M i n M a x T i e r \ T a g I n f o \ $>@<C;0< / K e y > < / D i a g r a m O b j e c t K e y > < D i a g r a m O b j e c t K e y > < K e y > M e a s u r e s \ T o t a l   S a l e s   M i n M a x T i e r \ T a g I n f o \ =0G5=85< / K e y > < / D i a g r a m O b j e c t K e y > < D i a g r a m O b j e c t K e y > < K e y > M e a s u r e s \ T o t a l   S a l e s   Y T D < / K e y > < / D i a g r a m O b j e c t K e y > < D i a g r a m O b j e c t K e y > < K e y > M e a s u r e s \ T o t a l   S a l e s   Y T D \ T a g I n f o \ $>@<C;0< / K e y > < / D i a g r a m O b j e c t K e y > < D i a g r a m O b j e c t K e y > < K e y > M e a s u r e s \ T o t a l   S a l e s   Y T D \ T a g I n f o \ =0G5=85< / K e y > < / D i a g r a m O b j e c t K e y > < D i a g r a m O b j e c t K e y > < K e y > M e a s u r e s \ T o t a l   S a l e s   F i s c a l   Y T D < / K e y > < / D i a g r a m O b j e c t K e y > < D i a g r a m O b j e c t K e y > < K e y > M e a s u r e s \ T o t a l   S a l e s   F i s c a l   Y T D \ T a g I n f o \ $>@<C;0< / K e y > < / D i a g r a m O b j e c t K e y > < D i a g r a m O b j e c t K e y > < K e y > M e a s u r e s \ T o t a l   S a l e s   F i s c a l   Y T D \ T a g I n f o \ =0G5=85< / K e y > < / D i a g r a m O b j e c t K e y > < D i a g r a m O b j e c t K e y > < K e y > M e a s u r e s \ T o t a l   S a l e s   S A M E P E R I O D L A S T Y E A R < / K e y > < / D i a g r a m O b j e c t K e y > < D i a g r a m O b j e c t K e y > < K e y > M e a s u r e s \ T o t a l   S a l e s   S A M E P E R I O D L A S T Y E A R \ T a g I n f o \ $>@<C;0< / K e y > < / D i a g r a m O b j e c t K e y > < D i a g r a m O b j e c t K e y > < K e y > M e a s u r e s \ T o t a l   S a l e s   S A M E P E R I O D L A S T Y E A R \ T a g I n f o \ =0G5=85< / K e y > < / D i a g r a m O b j e c t K e y > < D i a g r a m O b j e c t K e y > < K e y > M e a s u r e s \ T o t a l   S a l e s   D A T E A D D   1   Y e a r   B a c k < / K e y > < / D i a g r a m O b j e c t K e y > < D i a g r a m O b j e c t K e y > < K e y > M e a s u r e s \ T o t a l   S a l e s   D A T E A D D   1   Y e a r   B a c k \ T a g I n f o \ $>@<C;0< / K e y > < / D i a g r a m O b j e c t K e y > < D i a g r a m O b j e c t K e y > < K e y > M e a s u r e s \ T o t a l   S a l e s   D A T E A D D   1   Y e a r   B a c k \ T a g I n f o \ =0G5=85< / K e y > < / D i a g r a m O b j e c t K e y > < D i a g r a m O b j e c t K e y > < K e y > M e a s u r e s \ T o t a l   S a l e s   D A T E A D D   b a c k   1   M o n t h < / K e y > < / D i a g r a m O b j e c t K e y > < D i a g r a m O b j e c t K e y > < K e y > M e a s u r e s \ T o t a l   S a l e s   D A T E A D D   b a c k   1   M o n t h \ T a g I n f o \ $>@<C;0< / K e y > < / D i a g r a m O b j e c t K e y > < D i a g r a m O b j e c t K e y > < K e y > M e a s u r e s \ T o t a l   S a l e s   D A T E A D D   b a c k   1   M o n t h \ T a g I n f o \ =0G5=85< / K e y > < / D i a g r a m O b j e c t K e y > < D i a g r a m O b j e c t K e y > < K e y > M e a s u r e s \ T o t a l   S a l e s   P A R A L L E L P E R I O D   B a c k   1   Y e a r < / K e y > < / D i a g r a m O b j e c t K e y > < D i a g r a m O b j e c t K e y > < K e y > M e a s u r e s \ T o t a l   S a l e s   P A R A L L E L P E R I O D   B a c k   1   Y e a r \ T a g I n f o \ $>@<C;0< / K e y > < / D i a g r a m O b j e c t K e y > < D i a g r a m O b j e c t K e y > < K e y > M e a s u r e s \ T o t a l   S a l e s   P A R A L L E L P E R I O D   B a c k   1   Y e a r \ T a g I n f o \ =0G5=85< / K e y > < / D i a g r a m O b j e c t K e y > < D i a g r a m O b j e c t K e y > < K e y > M e a s u r e s \ T o t a l   S a l e s   N E X T M O N T H < / K e y > < / D i a g r a m O b j e c t K e y > < D i a g r a m O b j e c t K e y > < K e y > M e a s u r e s \ T o t a l   S a l e s   N E X T M O N T H \ T a g I n f o \ $>@<C;0< / K e y > < / D i a g r a m O b j e c t K e y > < D i a g r a m O b j e c t K e y > < K e y > M e a s u r e s \ T o t a l   S a l e s   N E X T M O N T H \ T a g I n f o \ =0G5=85< / K e y > < / D i a g r a m O b j e c t K e y > < D i a g r a m O b j e c t K e y > < K e y > M e a s u r e s \ P c t   S a l e s   G r o w t h   Y O Y < / K e y > < / D i a g r a m O b j e c t K e y > < D i a g r a m O b j e c t K e y > < K e y > M e a s u r e s \ P c t   S a l e s   G r o w t h   Y O Y \ T a g I n f o \ $>@<C;0< / K e y > < / D i a g r a m O b j e c t K e y > < D i a g r a m O b j e c t K e y > < K e y > M e a s u r e s \ P c t   S a l e s   G r o w t h   Y O Y \ T a g I n f o \ =0G5=85< / K e y > < / D i a g r a m O b j e c t K e y > < D i a g r a m O b j e c t K e y > < K e y > M e a s u r e s \ T o t a l   S a l e s   C L O S I N G B A L A N C E M O N T H < / K e y > < / D i a g r a m O b j e c t K e y > < D i a g r a m O b j e c t K e y > < K e y > M e a s u r e s \ T o t a l   S a l e s   C L O S I N G B A L A N C E M O N T H \ T a g I n f o \ $>@<C;0< / K e y > < / D i a g r a m O b j e c t K e y > < D i a g r a m O b j e c t K e y > < K e y > M e a s u r e s \ T o t a l   S a l e s   C L O S I N G B A L A N C E M O N T H \ T a g I n f o \ =0G5=85< / K e y > < / D i a g r a m O b j e c t K e y > < D i a g r a m O b j e c t K e y > < K e y > M e a s u r e s \ T o t a l   S a l e s   F i r s t   H a l f   2 0 0 3 < / K e y > < / D i a g r a m O b j e c t K e y > < D i a g r a m O b j e c t K e y > < K e y > M e a s u r e s \ T o t a l   S a l e s   F i r s t   H a l f   2 0 0 3 \ T a g I n f o \ $>@<C;0< / K e y > < / D i a g r a m O b j e c t K e y > < D i a g r a m O b j e c t K e y > < K e y > M e a s u r e s \ T o t a l   S a l e s   F i r s t   H a l f   2 0 0 3 \ T a g I n f o \ =0G5=85< / K e y > < / D i a g r a m O b j e c t K e y > < D i a g r a m O b j e c t K e y > < K e y > M e a s u r e s \ T o t a l   S a l e s   L i f e   t o   D a t e < / K e y > < / D i a g r a m O b j e c t K e y > < D i a g r a m O b j e c t K e y > < K e y > M e a s u r e s \ T o t a l   S a l e s   L i f e   t o   D a t e \ T a g I n f o \ $>@<C;0< / K e y > < / D i a g r a m O b j e c t K e y > < D i a g r a m O b j e c t K e y > < K e y > M e a s u r e s \ T o t a l   S a l e s   L i f e   t o   D a t e \ T a g I n f o \ =0G5=85< / K e y > < / D i a g r a m O b j e c t K e y > < D i a g r a m O b j e c t K e y > < K e y > M e a s u r e s \ S u b c a t   p c t   o f   C a t   S a l e s < / K e y > < / D i a g r a m O b j e c t K e y > < D i a g r a m O b j e c t K e y > < K e y > M e a s u r e s \ S u b c a t   p c t   o f   C a t   S a l e s \ T a g I n f o \ $>@<C;0< / K e y > < / D i a g r a m O b j e c t K e y > < D i a g r a m O b j e c t K e y > < K e y > M e a s u r e s \ S u b c a t   p c t   o f   C a t   S a l e s \ T a g I n f o \ =0G5=85< / K e y > < / D i a g r a m O b j e c t K e y > < D i a g r a m O b j e c t K e y > < K e y > M e a s u r e s \ S a l e s   t o   M a r r i e d   C o u p l e s < / K e y > < / D i a g r a m O b j e c t K e y > < D i a g r a m O b j e c t K e y > < K e y > M e a s u r e s \ S a l e s   t o   M a r r i e d   C o u p l e s \ T a g I n f o \ $>@<C;0< / K e y > < / D i a g r a m O b j e c t K e y > < D i a g r a m O b j e c t K e y > < K e y > M e a s u r e s \ S a l e s   t o   M a r r i e d   C o u p l e s \ T a g I n f o \ =0G5=85< / K e y > < / D i a g r a m O b j e c t K e y > < D i a g r a m O b j e c t K e y > < K e y > M e a s u r e s \ S a l e s   t o   P a r e n t s   A d j   f o r   C a n a d a < / K e y > < / D i a g r a m O b j e c t K e y > < D i a g r a m O b j e c t K e y > < K e y > M e a s u r e s \ S a l e s   t o   P a r e n t s   A d j   f o r   C a n a d a \ T a g I n f o \ $>@<C;0< / K e y > < / D i a g r a m O b j e c t K e y > < D i a g r a m O b j e c t K e y > < K e y > M e a s u r e s \ S a l e s   t o   P a r e n t s   A d j   f o r   C a n a d a \ T a g I n f o \ =0G5=85< / K e y > < / D i a g r a m O b j e c t K e y > < D i a g r a m O b j e c t K e y > < K e y > M e a s u r e s \ D i f f e r e n t   N u m b e r   p e r   C o u n t r y < / K e y > < / D i a g r a m O b j e c t K e y > < D i a g r a m O b j e c t K e y > < K e y > M e a s u r e s \ D i f f e r e n t   N u m b e r   p e r   C o u n t r y \ T a g I n f o \ $>@<C;0< / K e y > < / D i a g r a m O b j e c t K e y > < D i a g r a m O b j e c t K e y > < K e y > M e a s u r e s \ D i f f e r e n t   N u m b e r   p e r   C o u n t r y \ T a g I n f o \ =0G5=85< / K e y > < / D i a g r a m O b j e c t K e y > < D i a g r a m O b j e c t K e y > < K e y > M e a s u r e s \ P c t   S a l e s   G r o w t h   Y O Y   u s i n g   D I V I D E < / K e y > < / D i a g r a m O b j e c t K e y > < D i a g r a m O b j e c t K e y > < K e y > M e a s u r e s \ P c t   S a l e s   G r o w t h   Y O Y   u s i n g   D I V I D E \ T a g I n f o \ $>@<C;0< / K e y > < / D i a g r a m O b j e c t K e y > < D i a g r a m O b j e c t K e y > < K e y > M e a s u r e s \ P c t   S a l e s   G r o w t h   Y O Y   u s i n g   D I V I D E \ T a g I n f o \ =0G5=85< / K e y > < / D i a g r a m O b j e c t K e y > < D i a g r a m O b j e c t K e y > < K e y > M e a s u r e s \ P r o f i t   P c t < / K e y > < / D i a g r a m O b j e c t K e y > < D i a g r a m O b j e c t K e y > < K e y > M e a s u r e s \ P r o f i t   P c t \ T a g I n f o \ $>@<C;0< / K e y > < / D i a g r a m O b j e c t K e y > < D i a g r a m O b j e c t K e y > < K e y > M e a s u r e s \ P r o f i t   P c t \ T a g I n f o \ =0G5=85< / K e y > < / D i a g r a m O b j e c t K e y > < D i a g r a m O b j e c t K e y > < K e y > C o l u m n s \ P r o d u c t K e y < / K e y > < / D i a g r a m O b j e c t K e y > < D i a g r a m O b j e c t K e y > < K e y > C o l u m n s \ C u s t o m e r K e y < / K e y > < / D i a g r a m O b j e c t K e y > < D i a g r a m O b j e c t K e y > < K e y > C o l u m n s \ O r d e r Q u a n t i t y < / K e y > < / D i a g r a m O b j e c t K e y > < D i a g r a m O b j e c t K e y > < K e y > C o l u m n s \ U n i t P r i c e < / K e y > < / D i a g r a m O b j e c t K e y > < D i a g r a m O b j e c t K e y > < K e y > C o l u m n s \ P r o d u c t C o s t < / K e y > < / D i a g r a m O b j e c t K e y > < D i a g r a m O b j e c t K e y > < K e y > C o l u m n s \ S a l e s A m t < / K e y > < / D i a g r a m O b j e c t K e y > < D i a g r a m O b j e c t K e y > < K e y > C o l u m n s \ O r d e r D a t e < / K e y > < / D i a g r a m O b j e c t K e y > < D i a g r a m O b j e c t K e y > < K e y > C o l u m n s \ M o n t h N u m < / K e y > < / D i a g r a m O b j e c t K e y > < D i a g r a m O b j e c t K e y > < K e y > C o l u m n s \ Y e a r < / K e y > < / D i a g r a m O b j e c t K e y > < D i a g r a m O b j e c t K e y > < K e y > C o l u m n s \ M a r g i n < / K e y > < / D i a g r a m O b j e c t K e y > < D i a g r a m O b j e c t K e y > < K e y > C o l u m n s \ T r a n s T y p e < / K e y > < / D i a g r a m O b j e c t K e y > < D i a g r a m O b j e c t K e y > < K e y > C o l u m n s \ S a l e s T e r r i t o r y K e y < / K e y > < / D i a g r a m O b j e c t K e y > < D i a g r a m O b j e c t K e y > < K e y > L i n k s \ & l t ; C o l u m n s \ S u m   o f   S a l e s A m t & g t ; - & l t ; M e a s u r e s \ S a l e s A m t & g t ; < / K e y > < / D i a g r a m O b j e c t K e y > < D i a g r a m O b j e c t K e y > < K e y > L i n k s \ & l t ; C o l u m n s \ S u m   o f   S a l e s A m t & g t ; - & l t ; M e a s u r e s \ S a l e s A m t & g t ; \ C O L U M N < / K e y > < / D i a g r a m O b j e c t K e y > < D i a g r a m O b j e c t K e y > < K e y > L i n k s \ & l t ; C o l u m n s \ S u m   o f   S a l e s A m t & g t ; - & l t ; M e a s u r e s \ S a l e s A m t & g t ; \ M E A S U R E 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 1 0 < / F o c u s C o l u m n > < F o c u s R o w > 1 0 < / F o c u s R o w > < S e l e c t i o n E n d C o l u m n > 1 0 < / S e l e c t i o n E n d C o l u m n > < S e l e c t i o n E n d R o w > 1 0 < / S e l e c t i o n E n d R o w > < S e l e c t i o n S t a r t C o l u m n > 1 0 < / S e l e c t i o n S t a r t C o l u m n > < S e l e c t i o n S t a r t R o w > 1 0 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 M e a s u r e s \ S u m   o f   S a l e s A m t < / K e y > < / a : K e y > < a : V a l u e   i : t y p e = " M e a s u r e G r i d N o d e V i e w S t a t e " > < C o l u m n > 6 < / C o l u m n > < L a y e d O u t > t r u e < / L a y e d O u t > < R o w > 2 < / R o w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 M e a s u r e s \ S u m   o f   S a l e s A m t \ T a g I n f o \ $>@<C;0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  o f   S a l e s A m t \ T a g I n f o \ =0G5=85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 M e a s u r e s \ T o t a l   S a l e s 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 M e a s u r e s \ T o t a l   S a l e s \ T a g I n f o \ $>@<C;0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 M e a s u r e s \ T o t a l   S a l e s \ T a g I n f o \ =0G5=85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 M e a s u r e s \ P r o f i t < / K e y > < / a : K e y > < a : V a l u e   i : t y p e = " M e a s u r e G r i d N o d e V i e w S t a t e " > < C o l u m n > 5 < / C o l u m n > < L a y e d O u t > t r u e < / L a y e d O u t > < R o w > 1 < / R o w > < / a : V a l u e > < / a : K e y V a l u e O f D i a g r a m O b j e c t K e y a n y T y p e z b w N T n L X > < a : K e y V a l u e O f D i a g r a m O b j e c t K e y a n y T y p e z b w N T n L X > < a : K e y > < K e y > M e a s u r e s \ P r o f i t \ T a g I n f o \ $>@<C;0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 M e a s u r e s \ P r o f i t \ T a g I n f o \ =0G5=85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 M e a s u r e s \ D a y s   S e l l i n g < / K e y > < / a : K e y > < a : V a l u e   i : t y p e = " M e a s u r e G r i d N o d e V i e w S t a t e " > < C o l u m n > 5 < / C o l u m n > < L a y e d O u t > t r u e < / L a y e d O u t > < R o w > 3 < / R o w > < / a : V a l u e > < / a : K e y V a l u e O f D i a g r a m O b j e c t K e y a n y T y p e z b w N T n L X > < a : K e y V a l u e O f D i a g r a m O b j e c t K e y a n y T y p e z b w N T n L X > < a : K e y > < K e y > M e a s u r e s \ D a y s   S e l l i n g \ T a g I n f o \ $>@<C;0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 M e a s u r e s \ D a y s   S e l l i n g \ T a g I n f o \ =0G5=85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 M e a s u r e s \ T r a n s a c t i o n s < / K e y > < / a : K e y > < a : V a l u e   i : t y p e = " M e a s u r e G r i d N o d e V i e w S t a t e " > < C o l u m n > 5 < / C o l u m n > < L a y e d O u t > t r u e < / L a y e d O u t > < R o w > 4 < / R o w > < / a : V a l u e > < / a : K e y V a l u e O f D i a g r a m O b j e c t K e y a n y T y p e z b w N T n L X > < a : K e y V a l u e O f D i a g r a m O b j e c t K e y a n y T y p e z b w N T n L X > < a : K e y > < K e y > M e a s u r e s \ T r a n s a c t i o n s \ T a g I n f o \ $>@<C;0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 M e a s u r e s \ T r a n s a c t i o n s \ T a g I n f o \ =0G5=85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 M e a s u r e s \ S a l e s   p e r   T r a n s a c t i o n < / K e y > < / a : K e y > < a : V a l u e   i : t y p e = " M e a s u r e G r i d N o d e V i e w S t a t e " > < C o l u m n > 5 < / C o l u m n > < L a y e d O u t > t r u e < / L a y e d O u t > < R o w > 5 < / R o w > < / a : V a l u e > < / a : K e y V a l u e O f D i a g r a m O b j e c t K e y a n y T y p e z b w N T n L X > < a : K e y V a l u e O f D i a g r a m O b j e c t K e y a n y T y p e z b w N T n L X > < a : K e y > < K e y > M e a s u r e s \ S a l e s   p e r   T r a n s a c t i o n \ T a g I n f o \ $>@<C;0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 M e a s u r e s \ S a l e s   p e r   T r a n s a c t i o n \ T a g I n f o \ =0G5=85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 M e a s u r e s \ S a l e s   p e r   D a y < / K e y > < / a : K e y > < a : V a l u e   i : t y p e = " M e a s u r e G r i d N o d e V i e w S t a t e " > < C o l u m n > 5 < / C o l u m n > < L a y e d O u t > t r u e < / L a y e d O u t > < R o w > 6 < / R o w > < / a : V a l u e > < / a : K e y V a l u e O f D i a g r a m O b j e c t K e y a n y T y p e z b w N T n L X > < a : K e y V a l u e O f D i a g r a m O b j e c t K e y a n y T y p e z b w N T n L X > < a : K e y > < K e y > M e a s u r e s \ S a l e s   p e r   D a y \ T a g I n f o \ $>@<C;0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 M e a s u r e s \ S a l e s   p e r   D a y \ T a g I n f o \ =0G5=85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 M e a s u r e s \ 2 0 0 2   S a l e s 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 M e a s u r e s \ 2 0 0 2   S a l e s \ T a g I n f o \ $>@<C;0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 M e a s u r e s \ 2 0 0 2   S a l e s \ T a g I n f o \ =0G5=85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 M e a s u r e s \ A c t i v e   C u s t o m e r s < / K e y > < / a : K e y > < a : V a l u e   i : t y p e = " M e a s u r e G r i d N o d e V i e w S t a t e " > < L a y e d O u t > t r u e < / L a y e d O u t > < R o w > 1 < / R o w > < / a : V a l u e > < / a : K e y V a l u e O f D i a g r a m O b j e c t K e y a n y T y p e z b w N T n L X > < a : K e y V a l u e O f D i a g r a m O b j e c t K e y a n y T y p e z b w N T n L X > < a : K e y > < K e y > M e a s u r e s \ A c t i v e   C u s t o m e r s \ T a g I n f o \ $>@<C;0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 M e a s u r e s \ A c t i v e   C u s t o m e r s \ T a g I n f o \ =0G5=85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 M e a s u r e s \ C u s t o m e r   G r o w t h   S i n c e   2 0 0 1 < / K e y > < / a : K e y > < a : V a l u e   i : t y p e = " M e a s u r e G r i d N o d e V i e w S t a t e " > < L a y e d O u t > t r u e < / L a y e d O u t > < R o w > 2 < / R o w > < / a : V a l u e > < / a : K e y V a l u e O f D i a g r a m O b j e c t K e y a n y T y p e z b w N T n L X > < a : K e y V a l u e O f D i a g r a m O b j e c t K e y a n y T y p e z b w N T n L X > < a : K e y > < K e y > M e a s u r e s \ C u s t o m e r   G r o w t h   S i n c e   2 0 0 1 \ T a g I n f o \ $>@<C;0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 M e a s u r e s \ C u s t o m e r   G r o w t h   S i n c e   2 0 0 1 \ T a g I n f o \ =0G5=85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 M e a s u r e s \ 2 0 0 1   C u s t o m e r s < / K e y > < / a : K e y > < a : V a l u e   i : t y p e = " M e a s u r e G r i d N o d e V i e w S t a t e " > < L a y e d O u t > t r u e < / L a y e d O u t > < R o w > 3 < / R o w > < / a : V a l u e > < / a : K e y V a l u e O f D i a g r a m O b j e c t K e y a n y T y p e z b w N T n L X > < a : K e y V a l u e O f D i a g r a m O b j e c t K e y a n y T y p e z b w N T n L X > < a : K e y > < K e y > M e a s u r e s \ 2 0 0 1   C u s t o m e r s \ T a g I n f o \ $>@<C;0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 M e a s u r e s \ 2 0 0 1   C u s t o m e r s \ T a g I n f o \ =0G5=85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 M e a s u r e s \ N o r m a l   S a l e s 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 M e a s u r e s \ N o r m a l   S a l e s \ T a g I n f o \ $>@<C;0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 M e a s u r e s \ N o r m a l   S a l e s \ T a g I n f o \ =0G5=85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 M e a s u r e s \ P r o m o   S a l e s < / K e y > < / a : K e y > < a : V a l u e   i : t y p e = " M e a s u r e G r i d N o d e V i e w S t a t e " > < C o l u m n > 2 < / C o l u m n > < L a y e d O u t > t r u e < / L a y e d O u t > < R o w > 1 < / R o w > < / a : V a l u e > < / a : K e y V a l u e O f D i a g r a m O b j e c t K e y a n y T y p e z b w N T n L X > < a : K e y V a l u e O f D i a g r a m O b j e c t K e y a n y T y p e z b w N T n L X > < a : K e y > < K e y > M e a s u r e s \ P r o m o   S a l e s \ T a g I n f o \ $>@<C;0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 M e a s u r e s \ P r o m o   S a l e s \ T a g I n f o \ =0G5=85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 M e a s u r e s \ R e f u n d s 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 M e a s u r e s \ R e f u n d s \ T a g I n f o \ $>@<C;0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 M e a s u r e s \ R e f u n d s \ T a g I n f o \ =0G5=85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 M e a s u r e s \ N e t   S a l e s < / K e y > < / a : K e y > < a : V a l u e   i : t y p e = " M e a s u r e G r i d N o d e V i e w S t a t e " > < C o l u m n > 3 < / C o l u m n > < L a y e d O u t > t r u e < / L a y e d O u t > < R o w > 1 < / R o w > < / a : V a l u e > < / a : K e y V a l u e O f D i a g r a m O b j e c t K e y a n y T y p e z b w N T n L X > < a : K e y V a l u e O f D i a g r a m O b j e c t K e y a n y T y p e z b w N T n L X > < a : K e y > < K e y > M e a s u r e s \ N e t   S a l e s \ T a g I n f o \ $>@<C;0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 M e a s u r e s \ N e t   S a l e s \ T a g I n f o \ =0G5=85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 M e a s u r e s \ P c t   S a l e s   o n   P r o m o 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 M e a s u r e s \ P c t   S a l e s   o n   P r o m o \ T a g I n f o \ $>@<C;0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 M e a s u r e s \ P c t   S a l e s   o n   P r o m o \ T a g I n f o \ =0G5=85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 M e a s u r e s \ A l l   M o n t h   N e t   S a l e s < / K e y > < / a : K e y > < a : V a l u e   i : t y p e = " M e a s u r e G r i d N o d e V i e w S t a t e " > < C o l u m n > 4 < / C o l u m n > < L a y e d O u t > t r u e < / L a y e d O u t > < R o w > 1 < / R o w > < / a : V a l u e > < / a : K e y V a l u e O f D i a g r a m O b j e c t K e y a n y T y p e z b w N T n L X > < a : K e y V a l u e O f D i a g r a m O b j e c t K e y a n y T y p e z b w N T n L X > < a : K e y > < K e y > M e a s u r e s \ A l l   M o n t h   N e t   S a l e s \ T a g I n f o \ $>@<C;0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 M e a s u r e s \ A l l   M o n t h   N e t   S a l e s \ T a g I n f o \ =0G5=85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 M e a s u r e s \ P c t   o f   A l l   M o n t h   N e t   S a l e s 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 M e a s u r e s \ P c t   o f   A l l   M o n t h   N e t   S a l e s \ T a g I n f o \ $>@<C;0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 M e a s u r e s \ P c t   o f   A l l   M o n t h   N e t   S a l e s \ T a g I n f o \ =0G5=85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 M e a s u r e s \ N e t   S a l e s   -   A l l   P r o d u c t s < / K e y > < / a : K e y > < a : V a l u e   i : t y p e = " M e a s u r e G r i d N o d e V i e w S t a t e " > < C o l u m n > 1 < / C o l u m n > < L a y e d O u t > t r u e < / L a y e d O u t > < R o w > 1 < / R o w > < / a : V a l u e > < / a : K e y V a l u e O f D i a g r a m O b j e c t K e y a n y T y p e z b w N T n L X > < a : K e y V a l u e O f D i a g r a m O b j e c t K e y a n y T y p e z b w N T n L X > < a : K e y > < K e y > M e a s u r e s \ N e t   S a l e s   -   A l l   P r o d u c t s \ T a g I n f o \ $>@<C;0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 M e a s u r e s \ N e t   S a l e s   -   A l l   P r o d u c t s \ T a g I n f o \ =0G5=85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 M e a s u r e s \ S e l e c t e d   P r o d u c t s   P c t 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 M e a s u r e s \ S e l e c t e d   P r o d u c t s   P c t \ T a g I n f o \ $>@<C;0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 M e a s u r e s \ S e l e c t e d   P r o d u c t s   P c t \ T a g I n f o \ =0G5=85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 M e a s u r e s \ N e t   S a l e s   f o r   A l l   S e l e c t e d   M o n t h s < / K e y > < / a : K e y > < a : V a l u e   i : t y p e = " M e a s u r e G r i d N o d e V i e w S t a t e " > < C o l u m n > 6 < / C o l u m n > < L a y e d O u t > t r u e < / L a y e d O u t > < R o w > 1 < / R o w > < / a : V a l u e > < / a : K e y V a l u e O f D i a g r a m O b j e c t K e y a n y T y p e z b w N T n L X > < a : K e y V a l u e O f D i a g r a m O b j e c t K e y a n y T y p e z b w N T n L X > < a : K e y > < K e y > M e a s u r e s \ N e t   S a l e s   f o r   A l l   S e l e c t e d   M o n t h s \ T a g I n f o \ $>@<C;0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 M e a s u r e s \ N e t   S a l e s   f o r   A l l   S e l e c t e d   M o n t h s \ T a g I n f o \ =0G5=85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 M e a s u r e s \ P c t   o f   A l l   S e l e c t e d   M o n t h s   N e t   S a l e s 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 M e a s u r e s \ P c t   o f   A l l   S e l e c t e d   M o n t h s   N e t   S a l e s \ T a g I n f o \ $>@<C;0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 M e a s u r e s \ P c t   o f   A l l   S e l e c t e d   M o n t h s   N e t   S a l e s \ T a g I n f o \ =0G5=85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 M e a s u r e s \ A l l   v s   R e l a t i o n s h i p   T e s t < / K e y > < / a : K e y > < a : V a l u e   i : t y p e = " M e a s u r e G r i d N o d e V i e w S t a t e " > < L a y e d O u t > t r u e < / L a y e d O u t > < R o w > 4 < / R o w > < / a : V a l u e > < / a : K e y V a l u e O f D i a g r a m O b j e c t K e y a n y T y p e z b w N T n L X > < a : K e y V a l u e O f D i a g r a m O b j e c t K e y a n y T y p e z b w N T n L X > < a : K e y > < K e y > M e a s u r e s \ A l l   v s   R e l a t i o n s h i p   T e s t \ T a g I n f o \ $>@<C;0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 M e a s u r e s \ A l l   v s   R e l a t i o n s h i p   T e s t \ T a g I n f o \ =0G5=85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 M e a s u r e s \ S a l e s   t o   P a r e n t s < / K e y > < / a : K e y > < a : V a l u e   i : t y p e = " M e a s u r e G r i d N o d e V i e w S t a t e " > < L a y e d O u t > t r u e < / L a y e d O u t > < R o w > 5 < / R o w > < / a : V a l u e > < / a : K e y V a l u e O f D i a g r a m O b j e c t K e y a n y T y p e z b w N T n L X > < a : K e y V a l u e O f D i a g r a m O b j e c t K e y a n y T y p e z b w N T n L X > < a : K e y > < K e y > M e a s u r e s \ S a l e s   t o   P a r e n t s \ T a g I n f o \ $>@<C;0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 M e a s u r e s \ S a l e s   t o   P a r e n t s \ T a g I n f o \ =0G5=85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 M e a s u r e s \ N e t   S a l e s   -   E U R < / K e y > < / a : K e y > < a : V a l u e   i : t y p e = " M e a s u r e G r i d N o d e V i e w S t a t e " > < L a y e d O u t > t r u e < / L a y e d O u t > < R o w > 6 < / R o w > < / a : V a l u e > < / a : K e y V a l u e O f D i a g r a m O b j e c t K e y a n y T y p e z b w N T n L X > < a : K e y V a l u e O f D i a g r a m O b j e c t K e y a n y T y p e z b w N T n L X > < a : K e y > < K e y > M e a s u r e s \ N e t   S a l e s   -   E U R \ T a g I n f o \ $>@<C;0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 M e a s u r e s \ N e t   S a l e s   -   E U R \ T a g I n f o \ =0G5=85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 M e a s u r e s \ P r o d u c t   S a l e s   A b o v e   S e l e c t e d   L i s t   P r i c e < / K e y > < / a : K e y > < a : V a l u e   i : t y p e = " M e a s u r e G r i d N o d e V i e w S t a t e " > < L a y e d O u t > t r u e < / L a y e d O u t > < R o w > 7 < / R o w > < / a : V a l u e > < / a : K e y V a l u e O f D i a g r a m O b j e c t K e y a n y T y p e z b w N T n L X > < a : K e y V a l u e O f D i a g r a m O b j e c t K e y a n y T y p e z b w N T n L X > < a : K e y > < K e y > M e a s u r e s \ P r o d u c t   S a l e s   A b o v e   S e l e c t e d   L i s t   P r i c e \ T a g I n f o \ $>@<C;0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 M e a s u r e s \ P r o d u c t   S a l e s   A b o v e   S e l e c t e d   L i s t   P r i c e \ T a g I n f o \ =0G5=85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 M e a s u r e s \ T o t a l   S a l e s   M i n M a x T i e r < / K e y > < / a : K e y > < a : V a l u e   i : t y p e = " M e a s u r e G r i d N o d e V i e w S t a t e " > < L a y e d O u t > t r u e < / L a y e d O u t > < R o w > 8 < / R o w > < / a : V a l u e > < / a : K e y V a l u e O f D i a g r a m O b j e c t K e y a n y T y p e z b w N T n L X > < a : K e y V a l u e O f D i a g r a m O b j e c t K e y a n y T y p e z b w N T n L X > < a : K e y > < K e y > M e a s u r e s \ T o t a l   S a l e s   M i n M a x T i e r \ T a g I n f o \ $>@<C;0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 M e a s u r e s \ T o t a l   S a l e s   M i n M a x T i e r \ T a g I n f o \ =0G5=85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 M e a s u r e s \ T o t a l   S a l e s   Y T D < / K e y > < / a : K e y > < a : V a l u e   i : t y p e = " M e a s u r e G r i d N o d e V i e w S t a t e " > < L a y e d O u t > t r u e < / L a y e d O u t > < R o w > 9 < / R o w > < / a : V a l u e > < / a : K e y V a l u e O f D i a g r a m O b j e c t K e y a n y T y p e z b w N T n L X > < a : K e y V a l u e O f D i a g r a m O b j e c t K e y a n y T y p e z b w N T n L X > < a : K e y > < K e y > M e a s u r e s \ T o t a l   S a l e s   Y T D \ T a g I n f o \ $>@<C;0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 M e a s u r e s \ T o t a l   S a l e s   Y T D \ T a g I n f o \ =0G5=85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 M e a s u r e s \ T o t a l   S a l e s   F i s c a l   Y T D < / K e y > < / a : K e y > < a : V a l u e   i : t y p e = " M e a s u r e G r i d N o d e V i e w S t a t e " > < L a y e d O u t > t r u e < / L a y e d O u t > < R o w > 1 0 < / R o w > < / a : V a l u e > < / a : K e y V a l u e O f D i a g r a m O b j e c t K e y a n y T y p e z b w N T n L X > < a : K e y V a l u e O f D i a g r a m O b j e c t K e y a n y T y p e z b w N T n L X > < a : K e y > < K e y > M e a s u r e s \ T o t a l   S a l e s   F i s c a l   Y T D \ T a g I n f o \ $>@<C;0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 M e a s u r e s \ T o t a l   S a l e s   F i s c a l   Y T D \ T a g I n f o \ =0G5=85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 M e a s u r e s \ T o t a l   S a l e s   S A M E P E R I O D L A S T Y E A R < / K e y > < / a : K e y > < a : V a l u e   i : t y p e = " M e a s u r e G r i d N o d e V i e w S t a t e " > < L a y e d O u t > t r u e < / L a y e d O u t > < R o w > 1 1 < / R o w > < / a : V a l u e > < / a : K e y V a l u e O f D i a g r a m O b j e c t K e y a n y T y p e z b w N T n L X > < a : K e y V a l u e O f D i a g r a m O b j e c t K e y a n y T y p e z b w N T n L X > < a : K e y > < K e y > M e a s u r e s \ T o t a l   S a l e s   S A M E P E R I O D L A S T Y E A R \ T a g I n f o \ $>@<C;0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 M e a s u r e s \ T o t a l   S a l e s   S A M E P E R I O D L A S T Y E A R \ T a g I n f o \ =0G5=85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 M e a s u r e s \ T o t a l   S a l e s   D A T E A D D   1   Y e a r   B a c k < / K e y > < / a : K e y > < a : V a l u e   i : t y p e = " M e a s u r e G r i d N o d e V i e w S t a t e " > < L a y e d O u t > t r u e < / L a y e d O u t > < R o w > 1 2 < / R o w > < / a : V a l u e > < / a : K e y V a l u e O f D i a g r a m O b j e c t K e y a n y T y p e z b w N T n L X > < a : K e y V a l u e O f D i a g r a m O b j e c t K e y a n y T y p e z b w N T n L X > < a : K e y > < K e y > M e a s u r e s \ T o t a l   S a l e s   D A T E A D D   1   Y e a r   B a c k \ T a g I n f o \ $>@<C;0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 M e a s u r e s \ T o t a l   S a l e s   D A T E A D D   1   Y e a r   B a c k \ T a g I n f o \ =0G5=85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 M e a s u r e s \ T o t a l   S a l e s   D A T E A D D   b a c k   1   M o n t h < / K e y > < / a : K e y > < a : V a l u e   i : t y p e = " M e a s u r e G r i d N o d e V i e w S t a t e " > < L a y e d O u t > t r u e < / L a y e d O u t > < R o w > 1 3 < / R o w > < / a : V a l u e > < / a : K e y V a l u e O f D i a g r a m O b j e c t K e y a n y T y p e z b w N T n L X > < a : K e y V a l u e O f D i a g r a m O b j e c t K e y a n y T y p e z b w N T n L X > < a : K e y > < K e y > M e a s u r e s \ T o t a l   S a l e s   D A T E A D D   b a c k   1   M o n t h \ T a g I n f o \ $>@<C;0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 M e a s u r e s \ T o t a l   S a l e s   D A T E A D D   b a c k   1   M o n t h \ T a g I n f o \ =0G5=85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 M e a s u r e s \ T o t a l   S a l e s   P A R A L L E L P E R I O D   B a c k   1   Y e a r < / K e y > < / a : K e y > < a : V a l u e   i : t y p e = " M e a s u r e G r i d N o d e V i e w S t a t e " > < L a y e d O u t > t r u e < / L a y e d O u t > < R o w > 1 4 < / R o w > < / a : V a l u e > < / a : K e y V a l u e O f D i a g r a m O b j e c t K e y a n y T y p e z b w N T n L X > < a : K e y V a l u e O f D i a g r a m O b j e c t K e y a n y T y p e z b w N T n L X > < a : K e y > < K e y > M e a s u r e s \ T o t a l   S a l e s   P A R A L L E L P E R I O D   B a c k   1   Y e a r \ T a g I n f o \ $>@<C;0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 M e a s u r e s \ T o t a l   S a l e s   P A R A L L E L P E R I O D   B a c k   1   Y e a r \ T a g I n f o \ =0G5=85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 M e a s u r e s \ T o t a l   S a l e s   N E X T M O N T H < / K e y > < / a : K e y > < a : V a l u e   i : t y p e = " M e a s u r e G r i d N o d e V i e w S t a t e " > < L a y e d O u t > t r u e < / L a y e d O u t > < R o w > 1 5 < / R o w > < / a : V a l u e > < / a : K e y V a l u e O f D i a g r a m O b j e c t K e y a n y T y p e z b w N T n L X > < a : K e y V a l u e O f D i a g r a m O b j e c t K e y a n y T y p e z b w N T n L X > < a : K e y > < K e y > M e a s u r e s \ T o t a l   S a l e s   N E X T M O N T H \ T a g I n f o \ $>@<C;0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 M e a s u r e s \ T o t a l   S a l e s   N E X T M O N T H \ T a g I n f o \ =0G5=85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 M e a s u r e s \ P c t   S a l e s   G r o w t h   Y O Y < / K e y > < / a : K e y > < a : V a l u e   i : t y p e = " M e a s u r e G r i d N o d e V i e w S t a t e " > < L a y e d O u t > t r u e < / L a y e d O u t > < R o w > 1 6 < / R o w > < / a : V a l u e > < / a : K e y V a l u e O f D i a g r a m O b j e c t K e y a n y T y p e z b w N T n L X > < a : K e y V a l u e O f D i a g r a m O b j e c t K e y a n y T y p e z b w N T n L X > < a : K e y > < K e y > M e a s u r e s \ P c t   S a l e s   G r o w t h   Y O Y \ T a g I n f o \ $>@<C;0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 M e a s u r e s \ P c t   S a l e s   G r o w t h   Y O Y \ T a g I n f o \ =0G5=85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 M e a s u r e s \ T o t a l   S a l e s   C L O S I N G B A L A N C E M O N T H < / K e y > < / a : K e y > < a : V a l u e   i : t y p e = " M e a s u r e G r i d N o d e V i e w S t a t e " > < L a y e d O u t > t r u e < / L a y e d O u t > < R o w > 1 7 < / R o w > < / a : V a l u e > < / a : K e y V a l u e O f D i a g r a m O b j e c t K e y a n y T y p e z b w N T n L X > < a : K e y V a l u e O f D i a g r a m O b j e c t K e y a n y T y p e z b w N T n L X > < a : K e y > < K e y > M e a s u r e s \ T o t a l   S a l e s   C L O S I N G B A L A N C E M O N T H \ T a g I n f o \ $>@<C;0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 M e a s u r e s \ T o t a l   S a l e s   C L O S I N G B A L A N C E M O N T H \ T a g I n f o \ =0G5=85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 M e a s u r e s \ T o t a l   S a l e s   F i r s t   H a l f   2 0 0 3 < / K e y > < / a : K e y > < a : V a l u e   i : t y p e = " M e a s u r e G r i d N o d e V i e w S t a t e " > < L a y e d O u t > t r u e < / L a y e d O u t > < R o w > 1 8 < / R o w > < / a : V a l u e > < / a : K e y V a l u e O f D i a g r a m O b j e c t K e y a n y T y p e z b w N T n L X > < a : K e y V a l u e O f D i a g r a m O b j e c t K e y a n y T y p e z b w N T n L X > < a : K e y > < K e y > M e a s u r e s \ T o t a l   S a l e s   F i r s t   H a l f   2 0 0 3 \ T a g I n f o \ $>@<C;0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 M e a s u r e s \ T o t a l   S a l e s   F i r s t   H a l f   2 0 0 3 \ T a g I n f o \ =0G5=85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 M e a s u r e s \ T o t a l   S a l e s   L i f e   t o   D a t e < / K e y > < / a : K e y > < a : V a l u e   i : t y p e = " M e a s u r e G r i d N o d e V i e w S t a t e " > < L a y e d O u t > t r u e < / L a y e d O u t > < R o w > 1 9 < / R o w > < / a : V a l u e > < / a : K e y V a l u e O f D i a g r a m O b j e c t K e y a n y T y p e z b w N T n L X > < a : K e y V a l u e O f D i a g r a m O b j e c t K e y a n y T y p e z b w N T n L X > < a : K e y > < K e y > M e a s u r e s \ T o t a l   S a l e s   L i f e   t o   D a t e \ T a g I n f o \ $>@<C;0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 M e a s u r e s \ T o t a l   S a l e s   L i f e   t o   D a t e \ T a g I n f o \ =0G5=85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 M e a s u r e s \ S u b c a t   p c t   o f   C a t   S a l e s < / K e y > < / a : K e y > < a : V a l u e   i : t y p e = " M e a s u r e G r i d N o d e V i e w S t a t e " > < C o l u m n > 1 < / C o l u m n > < L a y e d O u t > t r u e < / L a y e d O u t > < R o w > 2 < / R o w > < / a : V a l u e > < / a : K e y V a l u e O f D i a g r a m O b j e c t K e y a n y T y p e z b w N T n L X > < a : K e y V a l u e O f D i a g r a m O b j e c t K e y a n y T y p e z b w N T n L X > < a : K e y > < K e y > M e a s u r e s \ S u b c a t   p c t   o f   C a t   S a l e s \ T a g I n f o \ $>@<C;0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 M e a s u r e s \ S u b c a t   p c t   o f   C a t   S a l e s \ T a g I n f o \ =0G5=85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 M e a s u r e s \ S a l e s   t o   M a r r i e d   C o u p l e s < / K e y > < / a : K e y > < a : V a l u e   i : t y p e = " M e a s u r e G r i d N o d e V i e w S t a t e " > < C o l u m n > 1 < / C o l u m n > < L a y e d O u t > t r u e < / L a y e d O u t > < R o w > 3 < / R o w > < / a : V a l u e > < / a : K e y V a l u e O f D i a g r a m O b j e c t K e y a n y T y p e z b w N T n L X > < a : K e y V a l u e O f D i a g r a m O b j e c t K e y a n y T y p e z b w N T n L X > < a : K e y > < K e y > M e a s u r e s \ S a l e s   t o   M a r r i e d   C o u p l e s \ T a g I n f o \ $>@<C;0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 M e a s u r e s \ S a l e s   t o   M a r r i e d   C o u p l e s \ T a g I n f o \ =0G5=85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 M e a s u r e s \ S a l e s   t o   P a r e n t s   A d j   f o r   C a n a d a < / K e y > < / a : K e y > < a : V a l u e   i : t y p e = " M e a s u r e G r i d N o d e V i e w S t a t e " > < C o l u m n > 1 < / C o l u m n > < L a y e d O u t > t r u e < / L a y e d O u t > < R o w > 4 < / R o w > < / a : V a l u e > < / a : K e y V a l u e O f D i a g r a m O b j e c t K e y a n y T y p e z b w N T n L X > < a : K e y V a l u e O f D i a g r a m O b j e c t K e y a n y T y p e z b w N T n L X > < a : K e y > < K e y > M e a s u r e s \ S a l e s   t o   P a r e n t s   A d j   f o r   C a n a d a \ T a g I n f o \ $>@<C;0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 M e a s u r e s \ S a l e s   t o   P a r e n t s   A d j   f o r   C a n a d a \ T a g I n f o \ =0G5=85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 M e a s u r e s \ D i f f e r e n t   N u m b e r   p e r   C o u n t r y < / K e y > < / a : K e y > < a : V a l u e   i : t y p e = " M e a s u r e G r i d N o d e V i e w S t a t e " > < C o l u m n > 1 < / C o l u m n > < L a y e d O u t > t r u e < / L a y e d O u t > < R o w > 5 < / R o w > < / a : V a l u e > < / a : K e y V a l u e O f D i a g r a m O b j e c t K e y a n y T y p e z b w N T n L X > < a : K e y V a l u e O f D i a g r a m O b j e c t K e y a n y T y p e z b w N T n L X > < a : K e y > < K e y > M e a s u r e s \ D i f f e r e n t   N u m b e r   p e r   C o u n t r y \ T a g I n f o \ $>@<C;0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 M e a s u r e s \ D i f f e r e n t   N u m b e r   p e r   C o u n t r y \ T a g I n f o \ =0G5=85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 M e a s u r e s \ P c t   S a l e s   G r o w t h   Y O Y   u s i n g   D I V I D E < / K e y > < / a : K e y > < a : V a l u e   i : t y p e = " M e a s u r e G r i d N o d e V i e w S t a t e " > < C o l u m n > 1 < / C o l u m n > < L a y e d O u t > t r u e < / L a y e d O u t > < R o w > 6 < / R o w > < / a : V a l u e > < / a : K e y V a l u e O f D i a g r a m O b j e c t K e y a n y T y p e z b w N T n L X > < a : K e y V a l u e O f D i a g r a m O b j e c t K e y a n y T y p e z b w N T n L X > < a : K e y > < K e y > M e a s u r e s \ P c t   S a l e s   G r o w t h   Y O Y   u s i n g   D I V I D E \ T a g I n f o \ $>@<C;0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 M e a s u r e s \ P c t   S a l e s   G r o w t h   Y O Y   u s i n g   D I V I D E \ T a g I n f o \ =0G5=85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 M e a s u r e s \ P r o f i t   P c t < / K e y > < / a : K e y > < a : V a l u e   i : t y p e = " M e a s u r e G r i d N o d e V i e w S t a t e " > < C o l u m n > 5 < / C o l u m n > < L a y e d O u t > t r u e < / L a y e d O u t > < R o w > 2 < / R o w > < / a : V a l u e > < / a : K e y V a l u e O f D i a g r a m O b j e c t K e y a n y T y p e z b w N T n L X > < a : K e y V a l u e O f D i a g r a m O b j e c t K e y a n y T y p e z b w N T n L X > < a : K e y > < K e y > M e a s u r e s \ P r o f i t   P c t \ T a g I n f o \ $>@<C;0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 M e a s u r e s \ P r o f i t   P c t \ T a g I n f o \ =0G5=85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 C o l u m n s \ P r o d u c t K e y 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 C o l u m n s \ C u s t o m e r K e y 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 C o l u m n s \ O r d e r Q u a n t i t y 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 C o l u m n s \ U n i t P r i c e 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 C o l u m n s \ P r o d u c t C o s t 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 C o l u m n s \ S a l e s A m t 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 C o l u m n s \ O r d e r D a t e 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 C o l u m n s \ M o n t h N u m 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 C o l u m n s \ Y e a r < / K e y > < / a : K e y > < a : V a l u e   i : t y p e = " M e a s u r e G r i d N o d e V i e w S t a t e " > < C o l u m n >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 C o l u m n s \ M a r g i n < / K e y > < / a : K e y > < a : V a l u e   i : t y p e = " M e a s u r e G r i d N o d e V i e w S t a t e " > < C o l u m n >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 C o l u m n s \ T r a n s T y p e < / K e y > < / a : K e y > < a : V a l u e   i : t y p e = " M e a s u r e G r i d N o d e V i e w S t a t e " > < C o l u m n > 1 0 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 C o l u m n s \ S a l e s T e r r i t o r y K e y < / K e y > < / a : K e y > < a : V a l u e   i : t y p e = " M e a s u r e G r i d N o d e V i e w S t a t e " > < C o l u m n > 1 1 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 L i n k s \ & l t ; C o l u m n s \ S u m   o f   S a l e s A m t & g t ; - & l t ; M e a s u r e s \ S a l e s A m t & g t ; 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 L i n k s \ & l t ; C o l u m n s \ S u m   o f   S a l e s A m t & g t ; - & l t ; M e a s u r e s \ S a l e s A m t & g t ; \ C O L U M N 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  o f   S a l e s A m t & g t ; - & l t ; M e a s u r e s \ S a l e s A m t & g t ; \ M E A S U R E < / K e y > < / a : K e y > < a : V a l u e   i : t y p e = " M e a s u r e G r i d V i e w S t a t e I D i a g r a m L i n k E n d p o i n t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 C u s t o m e r s 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 C u s t o m e r s 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 C o l u m n s \ C u s t o m e r K e y < / K e y > < / D i a g r a m O b j e c t K e y > < D i a g r a m O b j e c t K e y > < K e y > C o l u m n s \ G e o g r a p h y K e y < / K e y > < / D i a g r a m O b j e c t K e y > < D i a g r a m O b j e c t K e y > < K e y > C o l u m n s \ F i r s t N a m e < / K e y > < / D i a g r a m O b j e c t K e y > < D i a g r a m O b j e c t K e y > < K e y > C o l u m n s \ M i d d l e N a m e < / K e y > < / D i a g r a m O b j e c t K e y > < D i a g r a m O b j e c t K e y > < K e y > C o l u m n s \ L a s t N a m e < / K e y > < / D i a g r a m O b j e c t K e y > < D i a g r a m O b j e c t K e y > < K e y > C o l u m n s \ N a m e S t y l e < / K e y > < / D i a g r a m O b j e c t K e y > < D i a g r a m O b j e c t K e y > < K e y > C o l u m n s \ B i r t h D a t e < / K e y > < / D i a g r a m O b j e c t K e y > < D i a g r a m O b j e c t K e y > < K e y > C o l u m n s \ M a r i t a l S t a t u s < / K e y > < / D i a g r a m O b j e c t K e y > < D i a g r a m O b j e c t K e y > < K e y > C o l u m n s \ S u f f i x < / K e y > < / D i a g r a m O b j e c t K e y > < D i a g r a m O b j e c t K e y > < K e y > C o l u m n s \ G e n d e r < / K e y > < / D i a g r a m O b j e c t K e y > < D i a g r a m O b j e c t K e y > < K e y > C o l u m n s \ E m a i l A d d r e s s < / K e y > < / D i a g r a m O b j e c t K e y > < D i a g r a m O b j e c t K e y > < K e y > C o l u m n s \ Y e a r l y I n c o m e < / K e y > < / D i a g r a m O b j e c t K e y > < D i a g r a m O b j e c t K e y > < K e y > C o l u m n s \ T o t a l C h i l d r e n < / K e y > < / D i a g r a m O b j e c t K e y > < D i a g r a m O b j e c t K e y > < K e y > C o l u m n s \ N u m b e r C h i l d r e n A t H o m e < / K e y > < / D i a g r a m O b j e c t K e y > < D i a g r a m O b j e c t K e y > < K e y > C o l u m n s \ E n g l i s h E d u c a t i o n < / K e y > < / D i a g r a m O b j e c t K e y > < D i a g r a m O b j e c t K e y > < K e y > C o l u m n s \ E n g l i s h O c c u p a t i o n < / K e y > < / D i a g r a m O b j e c t K e y > < D i a g r a m O b j e c t K e y > < K e y > C o l u m n s \ H o u s e O w n e r F l a g < / K e y > < / D i a g r a m O b j e c t K e y > < D i a g r a m O b j e c t K e y > < K e y > C o l u m n s \ N u m b e r C a r s O w n e d < / K e y > < / D i a g r a m O b j e c t K e y > < D i a g r a m O b j e c t K e y > < K e y > C o l u m n s \ A d d r e s s L i n e 1 < / K e y > < / D i a g r a m O b j e c t K e y > < D i a g r a m O b j e c t K e y > < K e y > C o l u m n s \ A d d r e s s L i n e 2 < / K e y > < / D i a g r a m O b j e c t K e y > < D i a g r a m O b j e c t K e y > < K e y > C o l u m n s \ P h o n e < / K e y > < / D i a g r a m O b j e c t K e y > < D i a g r a m O b j e c t K e y > < K e y > C o l u m n s \ D a t e F i r s t P u r c h a s e < / K e y > < / D i a g r a m O b j e c t K e y > < D i a g r a m O b j e c t K e y > < K e y > C o l u m n s \ C o m m u t e D i s t a n c e < / K e y > < / D i a g r a m O b j e c t K e y > < D i a g r a m O b j e c t K e y > < K e y > M e a s u r e s \ !C<<0  ?>  AB>;1FC  C u s t o m e r K e y < / K e y > < / D i a g r a m O b j e c t K e y > < D i a g r a m O b j e c t K e y > < K e y > M e a s u r e s \ !C<<0  ?>  AB>;1FC  C u s t o m e r K e y \ T a g I n f o \ $>@<C;0< / K e y > < / D i a g r a m O b j e c t K e y > < D i a g r a m O b j e c t K e y > < K e y > M e a s u r e s \ !C<<0  ?>  AB>;1FC  C u s t o m e r K e y \ T a g I n f o \ =0G5=85< / K e y > < / D i a g r a m O b j e c t K e y > < D i a g r a m O b j e c t K e y > < K e y > C o l u m n s \ B i r t h D a t e   ( >4) < / K e y > < / D i a g r a m O b j e c t K e y > < D i a g r a m O b j e c t K e y > < K e y > C o l u m n s \ B i r t h D a t e   ( 20@B0;) < / K e y > < / D i a g r a m O b j e c t K e y > < D i a g r a m O b j e c t K e y > < K e y > C o l u m n s \ B i r t h D a t e   ( =45:A  <5AOF0) < / K e y > < / D i a g r a m O b j e c t K e y > < D i a g r a m O b j e c t K e y > < K e y > C o l u m n s \ B i r t h D a t e   ( 5AOF) < / K e y > < / D i a g r a m O b j e c t K e y > < D i a g r a m O b j e c t K e y > < K e y > L i n k s \ & l t ; C o l u m n s \ !C<<0  ?>  AB>;1FC  C u s t o m e r K e y & g t ; - & l t ; M e a s u r e s \ C u s t o m e r K e y & g t ; < / K e y > < / D i a g r a m O b j e c t K e y > < D i a g r a m O b j e c t K e y > < K e y > L i n k s \ & l t ; C o l u m n s \ !C<<0  ?>  AB>;1FC  C u s t o m e r K e y & g t ; - & l t ; M e a s u r e s \ C u s t o m e r K e y & g t ; \ C O L U M N < / K e y > < / D i a g r a m O b j e c t K e y > < D i a g r a m O b j e c t K e y > < K e y > L i n k s \ & l t ; C o l u m n s \ !C<<0  ?>  AB>;1FC  C u s t o m e r K e y & g t ; - & l t ; M e a s u r e s \ C u s t o m e r K e y & g t ; \ M E A S U R E 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 C o l u m n s \ C u s t o m e r K e y 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 C o l u m n s \ G e o g r a p h y K e y 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 C o l u m n s \ F i r s t N a m e 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 C o l u m n s \ M i d d l e N a m e 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 C o l u m n s \ L a s t N a m e 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 C o l u m n s \ N a m e S t y l e 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 C o l u m n s \ B i r t h D a t e 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 C o l u m n s \ M a r i t a l S t a t u s 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 C o l u m n s \ S u f f i x < / K e y > < / a : K e y > < a : V a l u e   i : t y p e = " M e a s u r e G r i d N o d e V i e w S t a t e " > < C o l u m n >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 C o l u m n s \ G e n d e r < / K e y > < / a : K e y > < a : V a l u e   i : t y p e = " M e a s u r e G r i d N o d e V i e w S t a t e " > < C o l u m n >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 C o l u m n s \ E m a i l A d d r e s s < / K e y > < / a : K e y > < a : V a l u e   i : t y p e = " M e a s u r e G r i d N o d e V i e w S t a t e " > < C o l u m n > 1 0 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 C o l u m n s \ Y e a r l y I n c o m e < / K e y > < / a : K e y > < a : V a l u e   i : t y p e = " M e a s u r e G r i d N o d e V i e w S t a t e " > < C o l u m n > 1 1 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 C o l u m n s \ T o t a l C h i l d r e n < / K e y > < / a : K e y > < a : V a l u e   i : t y p e = " M e a s u r e G r i d N o d e V i e w S t a t e " > < C o l u m n > 1 2 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 C o l u m n s \ N u m b e r C h i l d r e n A t H o m e < / K e y > < / a : K e y > < a : V a l u e   i : t y p e = " M e a s u r e G r i d N o d e V i e w S t a t e " > < C o l u m n > 1 3 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 C o l u m n s \ E n g l i s h E d u c a t i o n < / K e y > < / a : K e y > < a : V a l u e   i : t y p e = " M e a s u r e G r i d N o d e V i e w S t a t e " > < C o l u m n > 1 4 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 C o l u m n s \ E n g l i s h O c c u p a t i o n < / K e y > < / a : K e y > < a : V a l u e   i : t y p e = " M e a s u r e G r i d N o d e V i e w S t a t e " > < C o l u m n > 1 5 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 C o l u m n s \ H o u s e O w n e r F l a g < / K e y > < / a : K e y > < a : V a l u e   i : t y p e = " M e a s u r e G r i d N o d e V i e w S t a t e " > < C o l u m n > 1 6 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 C o l u m n s \ N u m b e r C a r s O w n e d < / K e y > < / a : K e y > < a : V a l u e   i : t y p e = " M e a s u r e G r i d N o d e V i e w S t a t e " > < C o l u m n > 1 7 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 C o l u m n s \ A d d r e s s L i n e 1 < / K e y > < / a : K e y > < a : V a l u e   i : t y p e = " M e a s u r e G r i d N o d e V i e w S t a t e " > < C o l u m n > 1 8 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 C o l u m n s \ A d d r e s s L i n e 2 < / K e y > < / a : K e y > < a : V a l u e   i : t y p e = " M e a s u r e G r i d N o d e V i e w S t a t e " > < C o l u m n > 1 9 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 C o l u m n s \ P h o n e < / K e y > < / a : K e y > < a : V a l u e   i : t y p e = " M e a s u r e G r i d N o d e V i e w S t a t e " > < C o l u m n > 2 0 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 C o l u m n s \ D a t e F i r s t P u r c h a s e < / K e y > < / a : K e y > < a : V a l u e   i : t y p e = " M e a s u r e G r i d N o d e V i e w S t a t e " > < C o l u m n > 2 1 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 C o l u m n s \ C o m m u t e D i s t a n c e < / K e y > < / a : K e y > < a : V a l u e   i : t y p e = " M e a s u r e G r i d N o d e V i e w S t a t e " > < C o l u m n > 2 2 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 M e a s u r e s \ !C<<0  ?>  AB>;1FC  C u s t o m e r K e y < / K e y > < / a : K e y > < a : V a l u e   i : t y p e = " M e a s u r e G r i d N o d e V i e w S t a t e "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 M e a s u r e s \ !C<<0  ?>  AB>;1FC  C u s t o m e r K e y \ T a g I n f o \ $>@<C;0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 M e a s u r e s \ !C<<0  ?>  AB>;1FC  C u s t o m e r K e y \ T a g I n f o \ =0G5=85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 C o l u m n s \ B i r t h D a t e   ( >4) < / K e y > < / a : K e y > < a : V a l u e   i : t y p e = " M e a s u r e G r i d N o d e V i e w S t a t e " > < C o l u m n > 2 3 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 C o l u m n s \ B i r t h D a t e   ( 20@B0;) < / K e y > < / a : K e y > < a : V a l u e   i : t y p e = " M e a s u r e G r i d N o d e V i e w S t a t e " > < C o l u m n > 2 4 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 C o l u m n s \ B i r t h D a t e   ( =45:A  <5AOF0) < / K e y > < / a : K e y > < a : V a l u e   i : t y p e = " M e a s u r e G r i d N o d e V i e w S t a t e " > < C o l u m n > 2 5 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 C o l u m n s \ B i r t h D a t e   ( 5AOF) < / K e y > < / a : K e y > < a : V a l u e   i : t y p e = " M e a s u r e G r i d N o d e V i e w S t a t e " > < C o l u m n > 2 6 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 L i n k s \ & l t ; C o l u m n s \ !C<<0  ?>  AB>;1FC  C u s t o m e r K e y & g t ; - & l t ; M e a s u r e s \ C u s t o m e r K e y & g t ; 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 L i n k s \ & l t ; C o l u m n s \ !C<<0  ?>  AB>;1FC  C u s t o m e r K e y & g t ; - & l t ; M e a s u r e s \ C u s t o m e r K e y & g t ; \ C O L U M N 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 L i n k s \ & l t ; C o l u m n s \ !C<<0  ?>  AB>;1FC  C u s t o m e r K e y & g t ; - & l t ; M e a s u r e s \ C u s t o m e r K e y & g t ; \ M E A S U R E < / K e y > < / a : K e y > < a : V a l u e   i : t y p e = " M e a s u r e G r i d V i e w S t a t e I D i a g r a m L i n k E n d p o i n t "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85.xml>��< ? x m l   v e r s i o n = " 1 . 0 "   e n c o d i n g = " U T F - 1 6 " ? > < G e m i n i   x m l n s = " h t t p : / / g e m i n i / p i v o t c u s t o m i z a t i o n / T a b l e W i d g e t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T a b l e W i d g e t V i e w M o d e l S a n d b o x A d a p t e r " > < T a b l e N a m e > S a l e s 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 S a l e s 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 C o l u m n s \ P r o d u c t K e y 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 C o l u m n s \ C u s t o m e r K e y 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 C o l u m n s \ O r d e r Q u a n t i t y 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 C o l u m n s \ U n i t P r i c e 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 C o l u m n s \ P r o d u c t C o s t 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 C o l u m n s \ S a l e s A m t 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 C o l u m n s \ O r d e r D a t e 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 C o l u m n s \ M o n t h N u m 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 C o l u m n s \ Y e a r 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 C o l u m n s \ M a r g i n 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 C o l u m n s \ T r a n s T y p e 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 C o l u m n s \ S a l e s T e r r i t o r y K e y 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 S a l e s T e r r i t o r y 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 S a l e s T e r r i t o r y 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 C o l u m n s \ S a l e s T e r r i t o r y K e y 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 C o l u m n s \ S a l e s T e r r i t o r y A l t e r n a t e K e y 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 C o l u m n s \ S a l e s T e r r i t o r y R e g i o n 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 C o l u m n s \ C o u n t r y 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 C o l u m n s \ S a l e s T e r r i t o r y G r o u p 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 C o l u m n s \ C o n t i n e n t 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 P r i c e T i e r s 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 P r i c e T i e r s 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 C o l u m n s \ R a n g e N a m e 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 C o l u m n s \ M i n P r i c e 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 C o l u m n s \ M a x P r i c e 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 C o l u m n s \ M i d P t 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 E x c h   R a t e s 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 E x c h   R a t e s 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 C o l u m n s \ U S D   p e r   E U R 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 M i n L i s t P r i c e 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 M i n L i s t P r i c e 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 C o l u m n s \ M i n L i s t P r i c e 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 P r o d u c t s 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 P r o d u c t s 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 C o l u m n s \ P r o d u c t K e y 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 C o l u m n s \ W e i g h t U n i t M e a s u r e C o d e 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 C o l u m n s \ S i z e U n i t M e a s u r e C o d e 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 C o l u m n s \ P r o d u c t N a m e 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 C o l u m n s \ S t a n d a r d C o s t 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 C o l u m n s \ F i n i s h e d G o o d s F l a g 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 C o l u m n s \ C o l o r 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 C o l u m n s \ S a f e t y S t o c k L e v e l 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 C o l u m n s \ R e o r d e r P o i n t 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 C o l u m n s \ L i s t P r i c e 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 C o l u m n s \ S i z e 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 C o l u m n s \ S i z e R a n g e 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 C o l u m n s \ W e i g h t 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 C o l u m n s \ D a y s T o M a n u f a c t u r e 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 C o l u m n s \ P r o d u c t L i n e 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 C o l u m n s \ D e a l e r P r i c e 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 C o l u m n s \ C l a s s 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 C o l u m n s \ S t y l e 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 C o l u m n s \ M o d e l N a m e 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 C o l u m n s \ E n g l i s h D e s c r i p t i o n 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 C o l u m n s \ S t a r t D a t e 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 C o l u m n s \ E n d D a t e 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 C o l u m n s \ S t a t u s 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 C o l u m n s \ S u b C a t e g o r y 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 C o l u m n s \ C a t e g o r y 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 C o l u m n s \ L i s t P r i c e B u c k e t 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 C a l e n d a r 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 C a l e n d a r 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 C o l u m n s \ D a y N u m b e r O f W e e k 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 C o l u m n s \ D a y N a m e O f W e e k 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 C o l u m n s \ D a y N u m b e r O f M o n t h 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 C o l u m n s \ D a y N u m b e r O f Y e a r 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 C o l u m n s \ W e e k N u m b e r O f Y e a r 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 C o l u m n s \ M o n t h N a m e 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 C o l u m n s \ M o n t h N u m b e r O f Y e a r 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 C o l u m n s \ C a l e n d a r Q u a r t e r 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 C o l u m n s \ C a l e n d a r Y e a r 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 C o l u m n s \ C a l e n d a r S e m e s t e r 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 C o l u m n s \ F i s c a l Q u a r t e r 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 C o l u m n s \ F i s c a l Y e a r 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 C o l u m n s \ F i s c a l S e m e s t e r 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 C u s t o m e r s 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 C u s t o m e r s 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 C o l u m n s \ C u s t o m e r K e y 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 C o l u m n s \ G e o g r a p h y K e y 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 C o l u m n s \ F i r s t N a m e 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 C o l u m n s \ M i d d l e N a m e 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 C o l u m n s \ L a s t N a m e 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 C o l u m n s \ N a m e S t y l e 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 C o l u m n s \ B i r t h D a t e 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 C o l u m n s \ M a r i t a l S t a t u s 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 C o l u m n s \ S u f f i x 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 C o l u m n s \ G e n d e r 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 C o l u m n s \ E m a i l A d d r e s s 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 C o l u m n s \ Y e a r l y I n c o m e 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 C o l u m n s \ T o t a l C h i l d r e n 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 C o l u m n s \ N u m b e r C h i l d r e n A t H o m e 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 C o l u m n s \ E n g l i s h E d u c a t i o n 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 C o l u m n s \ E n g l i s h O c c u p a t i o n 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 C o l u m n s \ H o u s e O w n e r F l a g 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 C o l u m n s \ N u m b e r C a r s O w n e d 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 C o l u m n s \ A d d r e s s L i n e 1 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 C o l u m n s \ A d d r e s s L i n e 2 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 C o l u m n s \ P h o n e 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 C o l u m n s \ D a t e F i r s t P u r c h a s e 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 C o l u m n s \ C o m m u t e D i s t a n c e 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 C o l u m n s \ B i r t h D a t e   ( >4) 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 C o l u m n s \ B i r t h D a t e   ( 20@B0;) 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 C o l u m n s \ B i r t h D a t e   ( =45:A  <5AOF0)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 C o l u m n s \ B i r t h D a t e   ( 5AOF) 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86.xml>��< ? x m l   v e r s i o n = " 1 . 0 "   e n c o d i n g = " U T F - 1 6 " ? > < G e m i n i   x m l n s = " h t t p : / / g e m i n i / p i v o t c u s t o m i z a t i o n / M e a s u r e G r i d S t a t e " > < C u s t o m C o n t e n t > < ! [ C D A T A [ < A r r a y O f K e y V a l u e O f s t r i n g S a n d b o x E d i t o r . M e a s u r e G r i d S t a t e S c d E 3 5 R y   x m l n s = " h t t p : / / s c h e m a s . m i c r o s o f t . c o m / 2 0 0 3 / 1 0 / S e r i a l i z a t i o n / A r r a y s "   x m l n s : i = " h t t p : / / w w w . w 3 . o r g / 2 0 0 1 / X M L S c h e m a - i n s t a n c e " > < K e y V a l u e O f s t r i n g S a n d b o x E d i t o r . M e a s u r e G r i d S t a t e S c d E 3 5 R y > < K e y > 0 4 0 d 1 c 0 3 - f 1 f 4 - 4 5 d 6 - 9 4 c c - 8 c 1 c d 1 a 8 e 8 f 4 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 3 0 6 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 b 9 4 1 3 5 3 e - f 5 b b - 4 a f 5 - b 8 5 7 - 6 4 8 8 b 5 c e 3 0 c c < / K e y > < V a l u e   x m l n s : a = " h t t p : / / s c h e m a s . d a t a c o n t r a c t . o r g / 2 0 0 4 / 0 7 / M i c r o s o f t . A n a l y s i s S e r v i c e s . C o m m o n " > < a : H a s F o c u s > f a l s e < / a : H a s F o c u s > < a : S i z e A t D p i 9 6 > 8 2 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 e a 8 e 2 2 6 b - 7 5 c d - 4 c 2 4 - a d 2 5 - b 8 2 9 9 0 6 f f e 1 e 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 1 6 3 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 D i m D a t e _ f b 1 2 9 a e e - 0 2 c c - 4 c 0 d - a 4 a f - 1 b 9 e 9 a 6 c d 9 c e 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 3 4 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 T a b l e 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 2 6 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 M i n L i s t P r i c e 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 2 7 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 P r i c e T i e r s 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 2 7 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 D i m S a l e s T e r r i t o r y _ b c 0 d 4 f 2 6 - 0 3 e 5 - 4 1 6 3 - 8 8 e b - 3 6 6 7 d a e 0 1 9 f 4 < / K e y > < V a l u e   x m l n s : a = " h t t p : / / s c h e m a s . d a t a c o n t r a c t . o r g / 2 0 0 4 / 0 7 / M i c r o s o f t . A n a l y s i s S e r v i c e s . C o m m o n " > < a : H a s F o c u s > f a l s e < / a : H a s F o c u s > < a : S i z e A t D p i 9 6 > 9 5 < / a : S i z e A t D p i 9 6 > < a : V i s i b l e > t r u e < / a : V i s i b l e > < / V a l u e > < / K e y V a l u e O f s t r i n g S a n d b o x E d i t o r . M e a s u r e G r i d S t a t e S c d E 3 5 R y > < / A r r a y O f K e y V a l u e O f s t r i n g S a n d b o x E d i t o r . M e a s u r e G r i d S t a t e S c d E 3 5 R y > ] ] > < / C u s t o m C o n t e n t > < / G e m i n i > 
</file>

<file path=customXml/item87.xml>��< ? x m l   v e r s i o n = " 1 . 0 "   e n c o d i n g = " U T F - 1 6 " ? > < G e m i n i   x m l n s = " h t t p : / / g e m i n i / p i v o t c u s t o m i z a t i o n / S a n d b o x N o n E m p t y " > < C u s t o m C o n t e n t > < ! [ C D A T A [ 1 ] ] > < / C u s t o m C o n t e n t > < / G e m i n i > 
</file>

<file path=customXml/item88.xml>��< ? x m l   v e r s i o n = " 1 . 0 "   e n c o d i n g = " U T F - 1 6 " ? > < G e m i n i   x m l n s = " h t t p : / / g e m i n i / p i v o t c u s t o m i z a t i o n / I s S a n d b o x E m b e d d e d " > < C u s t o m C o n t e n t > < ! [ C D A T A [ y e s ] ] > < / C u s t o m C o n t e n t > < / G e m i n i > 
</file>

<file path=customXml/item89.xml>��< ? x m l   v e r s i o n = " 1 . 0 "   e n c o d i n g = " U T F - 1 6 " ? > < G e m i n i   x m l n s = " h t t p : / / g e m i n i / p i v o t c u s t o m i z a t i o n / P o w e r P i v o t V e r s i o n " > < C u s t o m C o n t e n t > < ! [ C D A T A [ 2 0 1 5 . 1 3 0 . 8 0 0 . 8 6 9 ] ] > < / C u s t o m C o n t e n t > < / G e m i n i > 
</file>

<file path=customXml/item9.xml>��< ? x m l   v e r s i o n = " 1 . 0 "   e n c o d i n g = " U T F - 1 6 " ? > < G e m i n i   x m l n s = " h t t p : / / g e m i n i / p i v o t c u s t o m i z a t i o n / b 2 e d b d 3 3 - b 0 f b - 4 d d 1 - 8 4 3 f - e 5 9 b 4 b c 5 3 1 e 0 " > < C u s t o m C o n t e n t > < ! [ C D A T A [ < ? x m l   v e r s i o n = " 1 . 0 "   e n c o d i n g = " u t f - 1 6 " ? > < S e t t i n g s > < C a l c u l a t e d F i e l d s > < i t e m > < M e a s u r e N a m e > T o t a l   S a l e s < / M e a s u r e N a m e > < D i s p l a y N a m e > T o t a l   S a l e s < / D i s p l a y N a m e > < V i s i b l e > T r u e < / V i s i b l e > < / i t e m > < i t e m > < M e a s u r e N a m e > P r o f i t < / M e a s u r e N a m e > < D i s p l a y N a m e > P r o f i t < / D i s p l a y N a m e > < V i s i b l e > F a l s e < / V i s i b l e > < / i t e m > < i t e m > < M e a s u r e N a m e > P r o f i t   P c t < / M e a s u r e N a m e > < D i s p l a y N a m e > P r o f i t   P c t < / D i s p l a y N a m e > < V i s i b l e > F a l s e < / V i s i b l e > < / i t e m > < i t e m > < M e a s u r e N a m e > D a y s   S e l l i n g < / M e a s u r e N a m e > < D i s p l a y N a m e > D a y s   S e l l i n g < / D i s p l a y N a m e > < V i s i b l e > F a l s e < / V i s i b l e > < / i t e m > < i t e m > < M e a s u r e N a m e > T r a n s a c t i o n s < / M e a s u r e N a m e > < D i s p l a y N a m e > T r a n s a c t i o n s < / D i s p l a y N a m e > < V i s i b l e > F a l s e < / V i s i b l e > < / i t e m > < i t e m > < M e a s u r e N a m e > S a l e s   p e r   T r a n s a c t i o n < / M e a s u r e N a m e > < D i s p l a y N a m e > S a l e s   p e r   T r a n s a c t i o n < / D i s p l a y N a m e > < V i s i b l e > F a l s e < / V i s i b l e > < / i t e m > < i t e m > < M e a s u r e N a m e > S a l e s   p e r   D a y < / M e a s u r e N a m e > < D i s p l a y N a m e > S a l e s   p e r   D a y < / D i s p l a y N a m e > < V i s i b l e > F a l s e < / V i s i b l e > < / i t e m > < i t e m > < M e a s u r e N a m e > 2 0 0 2   S a l e s < / M e a s u r e N a m e > < D i s p l a y N a m e > 2 0 0 2   S a l e s < / D i s p l a y N a m e > < V i s i b l e > F a l s e < / V i s i b l e > < / i t e m > < i t e m > < M e a s u r e N a m e > A c t i v e   C u s t o m e r s < / M e a s u r e N a m e > < D i s p l a y N a m e > A c t i v e   C u s t o m e r s < / D i s p l a y N a m e > < V i s i b l e > F a l s e < / V i s i b l e > < / i t e m > < i t e m > < M e a s u r e N a m e > C u s t o m e r   G r o w t h   S i n c e   2 0 0 1 < / M e a s u r e N a m e > < D i s p l a y N a m e > C u s t o m e r   G r o w t h   S i n c e   2 0 0 1 < / D i s p l a y N a m e > < V i s i b l e > F a l s e < / V i s i b l e > < / i t e m > < i t e m > < M e a s u r e N a m e > 2 0 0 1   C u s t o m e r s < / M e a s u r e N a m e > < D i s p l a y N a m e > 2 0 0 1   C u s t o m e r s < / D i s p l a y N a m e > < V i s i b l e > F a l s e < / V i s i b l e > < / i t e m > < i t e m > < M e a s u r e N a m e > N o r m a l   S a l e s < / M e a s u r e N a m e > < D i s p l a y N a m e > N o r m a l   S a l e s < / D i s p l a y N a m e > < V i s i b l e > F a l s e < / V i s i b l e > < / i t e m > < i t e m > < M e a s u r e N a m e > P r o m o   S a l e s < / M e a s u r e N a m e > < D i s p l a y N a m e > P r o m o   S a l e s < / D i s p l a y N a m e > < V i s i b l e > F a l s e < / V i s i b l e > < / i t e m > < i t e m > < M e a s u r e N a m e > R e f u n d s < / M e a s u r e N a m e > < D i s p l a y N a m e > R e f u n d s < / D i s p l a y N a m e > < V i s i b l e > F a l s e < / V i s i b l e > < / i t e m > < i t e m > < M e a s u r e N a m e > N e t   S a l e s < / M e a s u r e N a m e > < D i s p l a y N a m e > N e t   S a l e s < / D i s p l a y N a m e > < V i s i b l e > F a l s e < / V i s i b l e > < / i t e m > < i t e m > < M e a s u r e N a m e > P c t   S a l e s   o n   P r o m o < / M e a s u r e N a m e > < D i s p l a y N a m e > P c t   S a l e s   o n   P r o m o < / D i s p l a y N a m e > < V i s i b l e > F a l s e < / V i s i b l e > < / i t e m > < i t e m > < M e a s u r e N a m e > A l l   M o n t h   N e t   S a l e s < / M e a s u r e N a m e > < D i s p l a y N a m e > A l l   M o n t h   N e t   S a l e s < / D i s p l a y N a m e > < V i s i b l e > F a l s e < / V i s i b l e > < / i t e m > < i t e m > < M e a s u r e N a m e > P c t   o f   A l l   M o n t h   N e t   S a l e s < / M e a s u r e N a m e > < D i s p l a y N a m e > P c t   o f   A l l   M o n t h   N e t   S a l e s < / D i s p l a y N a m e > < V i s i b l e > F a l s e < / V i s i b l e > < / i t e m > < i t e m > < M e a s u r e N a m e > N e t   S a l e s   -   A l l   P r o d u c t s < / M e a s u r e N a m e > < D i s p l a y N a m e > N e t   S a l e s   -   A l l   P r o d u c t s < / D i s p l a y N a m e > < V i s i b l e > F a l s e < / V i s i b l e > < / i t e m > < i t e m > < M e a s u r e N a m e > S e l e c t e d   P r o d u c t s   P c t < / M e a s u r e N a m e > < D i s p l a y N a m e > S e l e c t e d   P r o d u c t s   P c t < / D i s p l a y N a m e > < V i s i b l e > F a l s e < / V i s i b l e > < / i t e m > < i t e m > < M e a s u r e N a m e > N e t   S a l e s   f o r   A l l   S e l e c t e d   M o n t h s < / M e a s u r e N a m e > < D i s p l a y N a m e > N e t   S a l e s   f o r   A l l   S e l e c t e d   M o n t h s < / D i s p l a y N a m e > < V i s i b l e > F a l s e < / V i s i b l e > < / i t e m > < i t e m > < M e a s u r e N a m e > P c t   o f   A l l   S e l e c t e d   M o n t h s   N e t   S a l e s < / M e a s u r e N a m e > < D i s p l a y N a m e > P c t   o f   A l l   S e l e c t e d   M o n t h s   N e t   S a l e s < / D i s p l a y N a m e > < V i s i b l e > F a l s e < / V i s i b l e > < / i t e m > < i t e m > < M e a s u r e N a m e > A l l   v s   R e l a t i o n s h i p   T e s t < / M e a s u r e N a m e > < D i s p l a y N a m e > A l l   v s   R e l a t i o n s h i p   T e s t < / D i s p l a y N a m e > < V i s i b l e > F a l s e < / V i s i b l e > < / i t e m > < i t e m > < M e a s u r e N a m e > S a l e s   t o   P a r e n t s < / M e a s u r e N a m e > < D i s p l a y N a m e > S a l e s   t o   P a r e n t s < / D i s p l a y N a m e > < V i s i b l e > F a l s e < / V i s i b l e > < / i t e m > < i t e m > < M e a s u r e N a m e > E U R U S D < / M e a s u r e N a m e > < D i s p l a y N a m e > E U R U S D < / D i s p l a y N a m e > < V i s i b l e > F a l s e < / V i s i b l e > < / i t e m > < i t e m > < M e a s u r e N a m e > N e t   S a l e s   -   E U R < / M e a s u r e N a m e > < D i s p l a y N a m e > N e t   S a l e s   -   E U R < / D i s p l a y N a m e > < V i s i b l e > F a l s e < / V i s i b l e > < / i t e m > < i t e m > < M e a s u r e N a m e > M i n L i s t T h r e s h o l d < / M e a s u r e N a m e > < D i s p l a y N a m e > M i n L i s t T h r e s h o l d < / D i s p l a y N a m e > < V i s i b l e > F a l s e < / V i s i b l e > < / i t e m > < i t e m > < M e a s u r e N a m e > P r o d u c t   S a l e s   A b o v e   S e l e c t e d   L i s t   P r i c e < / M e a s u r e N a m e > < D i s p l a y N a m e > P r o d u c t   S a l e s   A b o v e   S e l e c t e d   L i s t   P r i c e < / D i s p l a y N a m e > < V i s i b l e > F a l s e < / V i s i b l e > < / i t e m > < i t e m > < M e a s u r e N a m e > P r o d u c t   C o u n t < / M e a s u r e N a m e > < D i s p l a y N a m e > P r o d u c t   C o u n t < / D i s p l a y N a m e > < V i s i b l e > F a l s e < / V i s i b l e > < / i t e m > < i t e m > < M e a s u r e N a m e > P r o d u c t s   A b o v e   S e l e c t e d   L i s t   P r i c e < / M e a s u r e N a m e > < D i s p l a y N a m e > P r o d u c t s   A b o v e   S e l e c t e d   L i s t   P r i c e < / D i s p l a y N a m e > < V i s i b l e > F a l s e < / V i s i b l e > < / i t e m > < i t e m > < M e a s u r e N a m e > P r i c e T i e r M i n < / M e a s u r e N a m e > < D i s p l a y N a m e > P r i c e T i e r M i n < / D i s p l a y N a m e > < V i s i b l e > F a l s e < / V i s i b l e > < / i t e m > < i t e m > < M e a s u r e N a m e > P r i c e T i e r M a x < / M e a s u r e N a m e > < D i s p l a y N a m e > P r i c e T i e r M a x < / D i s p l a y N a m e > < V i s i b l e > F a l s e < / V i s i b l e > < / i t e m > < i t e m > < M e a s u r e N a m e > P r o d u c t   C o u n t   M i n M a x T i e r < / M e a s u r e N a m e > < D i s p l a y N a m e > P r o d u c t   C o u n t   M i n M a x T i e r < / D i s p l a y N a m e > < V i s i b l e > F a l s e < / V i s i b l e > < / i t e m > < i t e m > < M e a s u r e N a m e > T o t a l   S a l e s   M i n M a x T i e r < / M e a s u r e N a m e > < D i s p l a y N a m e > T o t a l   S a l e s   M i n M a x T i e r < / D i s p l a y N a m e > < V i s i b l e > F a l s e < / V i s i b l e > < / i t e m > < i t e m > < M e a s u r e N a m e > T o t a l   S a l e s   Y T D < / M e a s u r e N a m e > < D i s p l a y N a m e > T o t a l   S a l e s   Y T D < / D i s p l a y N a m e > < V i s i b l e > F a l s e < / V i s i b l e > < / i t e m > < i t e m > < M e a s u r e N a m e > T o t a l   S a l e s   F i s c a l   Y T D < / M e a s u r e N a m e > < D i s p l a y N a m e > T o t a l   S a l e s   F i s c a l   Y T D < / D i s p l a y N a m e > < V i s i b l e > F a l s e < / V i s i b l e > < / i t e m > < i t e m > < M e a s u r e N a m e > F I R S T D A T E   E x a m p l e < / M e a s u r e N a m e > < D i s p l a y N a m e > F I R S T D A T E   E x a m p l e < / D i s p l a y N a m e > < V i s i b l e > F a l s e < / V i s i b l e > < / i t e m > < i t e m > < M e a s u r e N a m e > L A S T D A T E   E x a m p l e < / M e a s u r e N a m e > < D i s p l a y N a m e > L A S T D A T E   E x a m p l e < / D i s p l a y N a m e > < V i s i b l e > F a l s e < / V i s i b l e > < / i t e m > < i t e m > < M e a s u r e N a m e > T o t a l   S a l e s   S A M E P E R I O D L A S T Y E A R < / M e a s u r e N a m e > < D i s p l a y N a m e > T o t a l   S a l e s   S A M E P E R I O D L A S T Y E A R < / D i s p l a y N a m e > < V i s i b l e > F a l s e < / V i s i b l e > < / i t e m > < i t e m > < M e a s u r e N a m e > T o t a l   S a l e s   D A T E A D D   1   Y e a r   B a c k < / M e a s u r e N a m e > < D i s p l a y N a m e > T o t a l   S a l e s   D A T E A D D   1   Y e a r   B a c k < / D i s p l a y N a m e > < V i s i b l e > F a l s e < / V i s i b l e > < / i t e m > < i t e m > < M e a s u r e N a m e > T o t a l   S a l e s   D A T E A D D   b a c k   1   M o n t h < / M e a s u r e N a m e > < D i s p l a y N a m e > T o t a l   S a l e s   D A T E A D D   b a c k   1   M o n t h < / D i s p l a y N a m e > < V i s i b l e > F a l s e < / V i s i b l e > < / i t e m > < i t e m > < M e a s u r e N a m e > N u m b e r   o f   D a y s < / M e a s u r e N a m e > < D i s p l a y N a m e > N u m b e r   o f   D a y s < / D i s p l a y N a m e > < V i s i b l e > F a l s e < / V i s i b l e > < / i t e m > < i t e m > < M e a s u r e N a m e > T o t a l   S a l e s   P A R A L L E L P E R I O D   B a c k   1   Y e a r < / M e a s u r e N a m e > < D i s p l a y N a m e > T o t a l   S a l e s   P A R A L L E L P E R I O D   B a c k   1   Y e a r < / D i s p l a y N a m e > < V i s i b l e > F a l s e < / V i s i b l e > < / i t e m > < i t e m > < M e a s u r e N a m e > E N D O F M O N T H   M e a s u r e < / M e a s u r e N a m e > < D i s p l a y N a m e > E N D O F M O N T H   M e a s u r e < / D i s p l a y N a m e > < V i s i b l e > F a l s e < / V i s i b l e > < / i t e m > < i t e m > < M e a s u r e N a m e > T o t a l   S a l e s   N E X T M O N T H < / M e a s u r e N a m e > < D i s p l a y N a m e > T o t a l   S a l e s   N E X T M O N T H < / D i s p l a y N a m e > < V i s i b l e > F a l s e < / V i s i b l e > < / i t e m > < i t e m > < M e a s u r e N a m e > P c t   S a l e s   G r o w t h   Y O Y < / M e a s u r e N a m e > < D i s p l a y N a m e > P c t   S a l e s   G r o w t h   Y O Y < / D i s p l a y N a m e > < V i s i b l e > T r u e < / V i s i b l e > < / i t e m > < i t e m > < M e a s u r e N a m e > T o t a l   S a l e s   C L O S I N G B A L A N C E M O N T H < / M e a s u r e N a m e > < D i s p l a y N a m e > T o t a l   S a l e s   C L O S I N G B A L A N C E M O N T H < / D i s p l a y N a m e > < V i s i b l e > F a l s e < / V i s i b l e > < / i t e m > < i t e m > < M e a s u r e N a m e > T o t a l   S a l e s   F i r s t   H a l f   2 0 0 3 < / M e a s u r e N a m e > < D i s p l a y N a m e > T o t a l   S a l e s   F i r s t   H a l f   2 0 0 3 < / D i s p l a y N a m e > < V i s i b l e > F a l s e < / V i s i b l e > < / i t e m > < i t e m > < M e a s u r e N a m e > T o t a l   S a l e s   L i f e   t o   D a t e < / M e a s u r e N a m e > < D i s p l a y N a m e > T o t a l   S a l e s   L i f e   t o   D a t e < / D i s p l a y N a m e > < V i s i b l e > F a l s e < / V i s i b l e > < / i t e m > < i t e m > < M e a s u r e N a m e > S u b c a t   p c t   o f   C a t   S a l e s < / M e a s u r e N a m e > < D i s p l a y N a m e > S u b c a t   p c t   o f   C a t   S a l e s < / D i s p l a y N a m e > < V i s i b l e > F a l s e < / V i s i b l e > < / i t e m > < i t e m > < M e a s u r e N a m e > S a l e s   t o   M a r r i e d   C o u p l e s < / M e a s u r e N a m e > < D i s p l a y N a m e > S a l e s   t o   M a r r i e d   C o u p l e s < / D i s p l a y N a m e > < V i s i b l e > F a l s e < / V i s i b l e > < / i t e m > < i t e m > < M e a s u r e N a m e > S a l e s   t o   P a r e n t s   A d j   f o r   C a n a d a < / M e a s u r e N a m e > < D i s p l a y N a m e > S a l e s   t o   P a r e n t s   A d j   f o r   C a n a d a < / D i s p l a y N a m e > < V i s i b l e > F a l s e < / V i s i b l e > < / i t e m > < i t e m > < M e a s u r e N a m e > D i f f e r e n t   N u m b e r   p e r   C o u n t r y < / M e a s u r e N a m e > < D i s p l a y N a m e > D i f f e r e n t   N u m b e r   p e r   C o u n t r y < / D i s p l a y N a m e > < V i s i b l e > F a l s e < / V i s i b l e > < / i t e m > < i t e m > < M e a s u r e N a m e > P c t   S a l e s   G r o w t h   Y O Y   u s i n g   D I V I D E < / M e a s u r e N a m e > < D i s p l a y N a m e > P c t   S a l e s   G r o w t h   Y O Y   u s i n g   D I V I D E < / D i s p l a y N a m e > < V i s i b l e > F a l s e < / V i s i b l e > < / i t e m > < i t e m > < M e a s u r e N a m e > C o l o r   V a l u e s < / M e a s u r e N a m e > < D i s p l a y N a m e > C o l o r   V a l u e s < / D i s p l a y N a m e > < V i s i b l e > F a l s e < / V i s i b l e > < / i t e m > < / C a l c u l a t e d F i e l d s > < H S l i c e r s S h a p e > 0 ; 0 ; 0 ; 0 < / H S l i c e r s S h a p e > < V S l i c e r s S h a p e > 0 ; 0 ; 0 ; 0 < / V S l i c e r s S h a p e > < S l i c e r S h e e t N a m e > S h e e t 3 < / S l i c e r S h e e t N a m e > < S A H o s t H a s h > 2 0 5 5 7 6 2 1 8 2 < / S A H o s t H a s h > < G e m i n i F i e l d L i s t V i s i b l e > T r u e < / G e m i n i F i e l d L i s t V i s i b l e > < / S e t t i n g s > ] ] > < / C u s t o m C o n t e n t > < / G e m i n i > 
</file>

<file path=customXml/item90.xml>��< ? x m l   v e r s i o n = " 1 . 0 "   e n c o d i n g = " U T F - 1 6 " ? > < G e m i n i   x m l n s = " h t t p : / / g e m i n i / p i v o t c u s t o m i z a t i o n / R e l a t i o n s h i p A u t o D e t e c t i o n E n a b l e d " > < C u s t o m C o n t e n t > < ! [ C D A T A [ F a l s e ] ] > < / C u s t o m C o n t e n t > < / G e m i n i > 
</file>

<file path=customXml/item91.xml>��< ? x m l   v e r s i o n = " 1 . 0 "   e n c o d i n g = " U T F - 1 6 " ? > < G e m i n i   x m l n s = " h t t p : / / g e m i n i / p i v o t c u s t o m i z a t i o n / E r r o r C a c h e " > < C u s t o m C o n t e n t > < ! [ C D A T A [ < D a t a M o d e l i n g S a n d b o x . S e r i a l i z e d S a n d b o x E r r o r C a c h e   x m l n s = " h t t p : / / s c h e m a s . d a t a c o n t r a c t . o r g / 2 0 0 4 / 0 7 / M i c r o s o f t . A n a l y s i s S e r v i c e s . B a c k E n d "   x m l n s : i = " h t t p : / / w w w . w 3 . o r g / 2 0 0 1 / X M L S c h e m a - i n s t a n c e " > < E r r o r C a c h e D i c t i o n a r y   x m l n s : a = " h t t p : / / s c h e m a s . m i c r o s o f t . c o m / 2 0 0 3 / 1 0 / S e r i a l i z a t i o n / A r r a y s " / > < L a s t P r o c e s s e d T i m e > 2 0 1 9 - 0 6 - 2 9 T 1 1 : 5 5 : 4 3 . 9 7 6 0 1 2 2 + 0 3 : 0 0 < / L a s t P r o c e s s e d T i m e > < / D a t a M o d e l i n g S a n d b o x . S e r i a l i z e d S a n d b o x E r r o r C a c h e > ] ] > < / C u s t o m C o n t e n t > < / G e m i n i > 
</file>

<file path=customXml/itemProps1.xml><?xml version="1.0" encoding="utf-8"?>
<ds:datastoreItem xmlns:ds="http://schemas.openxmlformats.org/officeDocument/2006/customXml" ds:itemID="{8339A50A-3B4A-47FE-9FEE-BBFDE0B33D2E}">
  <ds:schemaRefs/>
</ds:datastoreItem>
</file>

<file path=customXml/itemProps10.xml><?xml version="1.0" encoding="utf-8"?>
<ds:datastoreItem xmlns:ds="http://schemas.openxmlformats.org/officeDocument/2006/customXml" ds:itemID="{359D553D-2C6A-421E-957B-3954441BE5BD}">
  <ds:schemaRefs/>
</ds:datastoreItem>
</file>

<file path=customXml/itemProps11.xml><?xml version="1.0" encoding="utf-8"?>
<ds:datastoreItem xmlns:ds="http://schemas.openxmlformats.org/officeDocument/2006/customXml" ds:itemID="{096ECB1C-AFAF-4BB5-89AB-FF83957CC275}">
  <ds:schemaRefs/>
</ds:datastoreItem>
</file>

<file path=customXml/itemProps12.xml><?xml version="1.0" encoding="utf-8"?>
<ds:datastoreItem xmlns:ds="http://schemas.openxmlformats.org/officeDocument/2006/customXml" ds:itemID="{1922798C-6AAB-48D5-89D2-718DB05D8C69}">
  <ds:schemaRefs/>
</ds:datastoreItem>
</file>

<file path=customXml/itemProps13.xml><?xml version="1.0" encoding="utf-8"?>
<ds:datastoreItem xmlns:ds="http://schemas.openxmlformats.org/officeDocument/2006/customXml" ds:itemID="{EA2C7C6D-E55A-43A9-B86F-DB86BDC0A43F}">
  <ds:schemaRefs/>
</ds:datastoreItem>
</file>

<file path=customXml/itemProps14.xml><?xml version="1.0" encoding="utf-8"?>
<ds:datastoreItem xmlns:ds="http://schemas.openxmlformats.org/officeDocument/2006/customXml" ds:itemID="{12DF6D5D-0CAB-47B5-A773-AB341DFBC4C8}">
  <ds:schemaRefs/>
</ds:datastoreItem>
</file>

<file path=customXml/itemProps15.xml><?xml version="1.0" encoding="utf-8"?>
<ds:datastoreItem xmlns:ds="http://schemas.openxmlformats.org/officeDocument/2006/customXml" ds:itemID="{EC3D8DC4-47F6-432A-BBB8-0039824A6165}">
  <ds:schemaRefs/>
</ds:datastoreItem>
</file>

<file path=customXml/itemProps16.xml><?xml version="1.0" encoding="utf-8"?>
<ds:datastoreItem xmlns:ds="http://schemas.openxmlformats.org/officeDocument/2006/customXml" ds:itemID="{65959292-14E5-4F00-A3EF-42A1ED5F4879}">
  <ds:schemaRefs/>
</ds:datastoreItem>
</file>

<file path=customXml/itemProps17.xml><?xml version="1.0" encoding="utf-8"?>
<ds:datastoreItem xmlns:ds="http://schemas.openxmlformats.org/officeDocument/2006/customXml" ds:itemID="{47F5153F-AEBE-45BC-83A4-A3FAA1A69272}">
  <ds:schemaRefs/>
</ds:datastoreItem>
</file>

<file path=customXml/itemProps18.xml><?xml version="1.0" encoding="utf-8"?>
<ds:datastoreItem xmlns:ds="http://schemas.openxmlformats.org/officeDocument/2006/customXml" ds:itemID="{5B9E9BEE-DA36-447E-B776-36E570ACEE77}">
  <ds:schemaRefs/>
</ds:datastoreItem>
</file>

<file path=customXml/itemProps19.xml><?xml version="1.0" encoding="utf-8"?>
<ds:datastoreItem xmlns:ds="http://schemas.openxmlformats.org/officeDocument/2006/customXml" ds:itemID="{E31BB125-1313-434C-82A5-43417462468E}">
  <ds:schemaRefs/>
</ds:datastoreItem>
</file>

<file path=customXml/itemProps2.xml><?xml version="1.0" encoding="utf-8"?>
<ds:datastoreItem xmlns:ds="http://schemas.openxmlformats.org/officeDocument/2006/customXml" ds:itemID="{67C4B515-6270-4FB5-BEA5-72091F1A239A}">
  <ds:schemaRefs/>
</ds:datastoreItem>
</file>

<file path=customXml/itemProps20.xml><?xml version="1.0" encoding="utf-8"?>
<ds:datastoreItem xmlns:ds="http://schemas.openxmlformats.org/officeDocument/2006/customXml" ds:itemID="{FD9B578E-682E-4B90-8C04-FEF36D3FEDA0}">
  <ds:schemaRefs/>
</ds:datastoreItem>
</file>

<file path=customXml/itemProps21.xml><?xml version="1.0" encoding="utf-8"?>
<ds:datastoreItem xmlns:ds="http://schemas.openxmlformats.org/officeDocument/2006/customXml" ds:itemID="{19BFB841-C882-4798-B148-B7772682DDDA}">
  <ds:schemaRefs/>
</ds:datastoreItem>
</file>

<file path=customXml/itemProps22.xml><?xml version="1.0" encoding="utf-8"?>
<ds:datastoreItem xmlns:ds="http://schemas.openxmlformats.org/officeDocument/2006/customXml" ds:itemID="{CFCFC925-E6CC-480F-BCE5-2709E9081C95}">
  <ds:schemaRefs/>
</ds:datastoreItem>
</file>

<file path=customXml/itemProps23.xml><?xml version="1.0" encoding="utf-8"?>
<ds:datastoreItem xmlns:ds="http://schemas.openxmlformats.org/officeDocument/2006/customXml" ds:itemID="{A0C682A9-4083-4CAF-AF52-8348123F9A2D}">
  <ds:schemaRefs/>
</ds:datastoreItem>
</file>

<file path=customXml/itemProps24.xml><?xml version="1.0" encoding="utf-8"?>
<ds:datastoreItem xmlns:ds="http://schemas.openxmlformats.org/officeDocument/2006/customXml" ds:itemID="{474016E8-607E-44A6-885C-0A04097A8173}">
  <ds:schemaRefs/>
</ds:datastoreItem>
</file>

<file path=customXml/itemProps25.xml><?xml version="1.0" encoding="utf-8"?>
<ds:datastoreItem xmlns:ds="http://schemas.openxmlformats.org/officeDocument/2006/customXml" ds:itemID="{9F19CF0A-9065-461C-828F-07FF0578DE81}">
  <ds:schemaRefs/>
</ds:datastoreItem>
</file>

<file path=customXml/itemProps26.xml><?xml version="1.0" encoding="utf-8"?>
<ds:datastoreItem xmlns:ds="http://schemas.openxmlformats.org/officeDocument/2006/customXml" ds:itemID="{4CC9F268-A717-46EC-A8AF-A3730157AFF0}">
  <ds:schemaRefs/>
</ds:datastoreItem>
</file>

<file path=customXml/itemProps27.xml><?xml version="1.0" encoding="utf-8"?>
<ds:datastoreItem xmlns:ds="http://schemas.openxmlformats.org/officeDocument/2006/customXml" ds:itemID="{D110F9A8-0857-4E0D-96A0-C45CDF21F55F}">
  <ds:schemaRefs/>
</ds:datastoreItem>
</file>

<file path=customXml/itemProps28.xml><?xml version="1.0" encoding="utf-8"?>
<ds:datastoreItem xmlns:ds="http://schemas.openxmlformats.org/officeDocument/2006/customXml" ds:itemID="{E930FE9A-FA34-47F6-BA92-0BCA10EB4600}">
  <ds:schemaRefs/>
</ds:datastoreItem>
</file>

<file path=customXml/itemProps29.xml><?xml version="1.0" encoding="utf-8"?>
<ds:datastoreItem xmlns:ds="http://schemas.openxmlformats.org/officeDocument/2006/customXml" ds:itemID="{DC1E613A-ADFD-42F4-9126-1E0AAD9D5DEB}">
  <ds:schemaRefs/>
</ds:datastoreItem>
</file>

<file path=customXml/itemProps3.xml><?xml version="1.0" encoding="utf-8"?>
<ds:datastoreItem xmlns:ds="http://schemas.openxmlformats.org/officeDocument/2006/customXml" ds:itemID="{0B9562DD-4073-483E-BA80-9705AEDD0C30}">
  <ds:schemaRefs/>
</ds:datastoreItem>
</file>

<file path=customXml/itemProps30.xml><?xml version="1.0" encoding="utf-8"?>
<ds:datastoreItem xmlns:ds="http://schemas.openxmlformats.org/officeDocument/2006/customXml" ds:itemID="{2A93A0A2-36A0-4B86-8F3B-895C292A363B}">
  <ds:schemaRefs/>
</ds:datastoreItem>
</file>

<file path=customXml/itemProps31.xml><?xml version="1.0" encoding="utf-8"?>
<ds:datastoreItem xmlns:ds="http://schemas.openxmlformats.org/officeDocument/2006/customXml" ds:itemID="{1ADCC1D8-37CB-4C10-83F5-EB5BA6B16665}">
  <ds:schemaRefs/>
</ds:datastoreItem>
</file>

<file path=customXml/itemProps32.xml><?xml version="1.0" encoding="utf-8"?>
<ds:datastoreItem xmlns:ds="http://schemas.openxmlformats.org/officeDocument/2006/customXml" ds:itemID="{5366BC6A-1E64-4106-B39C-5EC3FD7F3622}">
  <ds:schemaRefs/>
</ds:datastoreItem>
</file>

<file path=customXml/itemProps33.xml><?xml version="1.0" encoding="utf-8"?>
<ds:datastoreItem xmlns:ds="http://schemas.openxmlformats.org/officeDocument/2006/customXml" ds:itemID="{49DC8C65-1054-4BE9-AAFC-FEFCF978D8DA}">
  <ds:schemaRefs/>
</ds:datastoreItem>
</file>

<file path=customXml/itemProps34.xml><?xml version="1.0" encoding="utf-8"?>
<ds:datastoreItem xmlns:ds="http://schemas.openxmlformats.org/officeDocument/2006/customXml" ds:itemID="{F4813352-0A96-4DA5-B802-9292505EBF07}">
  <ds:schemaRefs>
    <ds:schemaRef ds:uri="http://purl.org/dc/dcmitype/"/>
    <ds:schemaRef ds:uri="http://schemas.microsoft.com/office/infopath/2007/PartnerControls"/>
    <ds:schemaRef ds:uri="http://schemas.microsoft.com/office/2006/documentManagement/types"/>
    <ds:schemaRef ds:uri="http://schemas.openxmlformats.org/package/2006/metadata/core-properties"/>
    <ds:schemaRef ds:uri="http://www.w3.org/XML/1998/namespace"/>
    <ds:schemaRef ds:uri="http://purl.org/dc/elements/1.1/"/>
    <ds:schemaRef ds:uri="http://schemas.microsoft.com/office/2006/metadata/properties"/>
    <ds:schemaRef ds:uri="http://purl.org/dc/terms/"/>
  </ds:schemaRefs>
</ds:datastoreItem>
</file>

<file path=customXml/itemProps35.xml><?xml version="1.0" encoding="utf-8"?>
<ds:datastoreItem xmlns:ds="http://schemas.openxmlformats.org/officeDocument/2006/customXml" ds:itemID="{B0CB868A-D081-4736-A227-2958F4A49A98}">
  <ds:schemaRefs/>
</ds:datastoreItem>
</file>

<file path=customXml/itemProps36.xml><?xml version="1.0" encoding="utf-8"?>
<ds:datastoreItem xmlns:ds="http://schemas.openxmlformats.org/officeDocument/2006/customXml" ds:itemID="{3A84C3A5-D397-498F-BEB5-D3E0CAAF6A64}">
  <ds:schemaRefs/>
</ds:datastoreItem>
</file>

<file path=customXml/itemProps37.xml><?xml version="1.0" encoding="utf-8"?>
<ds:datastoreItem xmlns:ds="http://schemas.openxmlformats.org/officeDocument/2006/customXml" ds:itemID="{6B82F345-02AA-4398-A3B1-011D84ED9117}">
  <ds:schemaRefs/>
</ds:datastoreItem>
</file>

<file path=customXml/itemProps38.xml><?xml version="1.0" encoding="utf-8"?>
<ds:datastoreItem xmlns:ds="http://schemas.openxmlformats.org/officeDocument/2006/customXml" ds:itemID="{24A249A3-4D6F-48D4-BC2C-996B10AB4F9A}">
  <ds:schemaRefs/>
</ds:datastoreItem>
</file>

<file path=customXml/itemProps39.xml><?xml version="1.0" encoding="utf-8"?>
<ds:datastoreItem xmlns:ds="http://schemas.openxmlformats.org/officeDocument/2006/customXml" ds:itemID="{732C9D5E-6465-4450-938D-D6378B6A5F0F}">
  <ds:schemaRefs/>
</ds:datastoreItem>
</file>

<file path=customXml/itemProps4.xml><?xml version="1.0" encoding="utf-8"?>
<ds:datastoreItem xmlns:ds="http://schemas.openxmlformats.org/officeDocument/2006/customXml" ds:itemID="{32E73969-4AD2-4D81-9169-2F4E0FA7BA1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customXml/itemProps40.xml><?xml version="1.0" encoding="utf-8"?>
<ds:datastoreItem xmlns:ds="http://schemas.openxmlformats.org/officeDocument/2006/customXml" ds:itemID="{997C36F3-4695-4CD7-83C8-486BB7138451}">
  <ds:schemaRefs/>
</ds:datastoreItem>
</file>

<file path=customXml/itemProps41.xml><?xml version="1.0" encoding="utf-8"?>
<ds:datastoreItem xmlns:ds="http://schemas.openxmlformats.org/officeDocument/2006/customXml" ds:itemID="{4866BB27-B822-4736-B773-7CFC0C994BE5}">
  <ds:schemaRefs/>
</ds:datastoreItem>
</file>

<file path=customXml/itemProps42.xml><?xml version="1.0" encoding="utf-8"?>
<ds:datastoreItem xmlns:ds="http://schemas.openxmlformats.org/officeDocument/2006/customXml" ds:itemID="{B58BAF09-E400-4634-B7B8-52992E3F4E61}">
  <ds:schemaRefs/>
</ds:datastoreItem>
</file>

<file path=customXml/itemProps43.xml><?xml version="1.0" encoding="utf-8"?>
<ds:datastoreItem xmlns:ds="http://schemas.openxmlformats.org/officeDocument/2006/customXml" ds:itemID="{5D470A2F-D81D-4DFD-BB4A-8D56BDCA30B5}">
  <ds:schemaRefs/>
</ds:datastoreItem>
</file>

<file path=customXml/itemProps44.xml><?xml version="1.0" encoding="utf-8"?>
<ds:datastoreItem xmlns:ds="http://schemas.openxmlformats.org/officeDocument/2006/customXml" ds:itemID="{67D32D1F-FEE2-4DB2-964F-6E485D9511DD}">
  <ds:schemaRefs/>
</ds:datastoreItem>
</file>

<file path=customXml/itemProps45.xml><?xml version="1.0" encoding="utf-8"?>
<ds:datastoreItem xmlns:ds="http://schemas.openxmlformats.org/officeDocument/2006/customXml" ds:itemID="{6A989372-2665-4043-ACB3-CC7BE96C2C36}">
  <ds:schemaRefs/>
</ds:datastoreItem>
</file>

<file path=customXml/itemProps46.xml><?xml version="1.0" encoding="utf-8"?>
<ds:datastoreItem xmlns:ds="http://schemas.openxmlformats.org/officeDocument/2006/customXml" ds:itemID="{42C0D063-EFE1-4BE5-A507-5DA8D0D685FA}">
  <ds:schemaRefs/>
</ds:datastoreItem>
</file>

<file path=customXml/itemProps47.xml><?xml version="1.0" encoding="utf-8"?>
<ds:datastoreItem xmlns:ds="http://schemas.openxmlformats.org/officeDocument/2006/customXml" ds:itemID="{C2BE8AE9-D264-4C30-B6DC-5DCA2F81A1B3}">
  <ds:schemaRefs/>
</ds:datastoreItem>
</file>

<file path=customXml/itemProps48.xml><?xml version="1.0" encoding="utf-8"?>
<ds:datastoreItem xmlns:ds="http://schemas.openxmlformats.org/officeDocument/2006/customXml" ds:itemID="{574FAC71-0504-46BA-9761-8A2C4695CAA7}">
  <ds:schemaRefs/>
</ds:datastoreItem>
</file>

<file path=customXml/itemProps49.xml><?xml version="1.0" encoding="utf-8"?>
<ds:datastoreItem xmlns:ds="http://schemas.openxmlformats.org/officeDocument/2006/customXml" ds:itemID="{5FB8100F-B063-4228-BF78-2BF49072EFE1}">
  <ds:schemaRefs/>
</ds:datastoreItem>
</file>

<file path=customXml/itemProps5.xml><?xml version="1.0" encoding="utf-8"?>
<ds:datastoreItem xmlns:ds="http://schemas.openxmlformats.org/officeDocument/2006/customXml" ds:itemID="{9D4A098B-AD51-4BB4-BBCF-DB7011C29C1B}">
  <ds:schemaRefs/>
</ds:datastoreItem>
</file>

<file path=customXml/itemProps50.xml><?xml version="1.0" encoding="utf-8"?>
<ds:datastoreItem xmlns:ds="http://schemas.openxmlformats.org/officeDocument/2006/customXml" ds:itemID="{C16B516C-FE9B-4466-A408-3EF3FF5D4FD7}">
  <ds:schemaRefs/>
</ds:datastoreItem>
</file>

<file path=customXml/itemProps51.xml><?xml version="1.0" encoding="utf-8"?>
<ds:datastoreItem xmlns:ds="http://schemas.openxmlformats.org/officeDocument/2006/customXml" ds:itemID="{659E43D8-DDBF-4A4D-9B19-9A63EBB41663}">
  <ds:schemaRefs>
    <ds:schemaRef ds:uri="http://schemas.microsoft.com/sharepoint/v3/contenttype/forms"/>
  </ds:schemaRefs>
</ds:datastoreItem>
</file>

<file path=customXml/itemProps52.xml><?xml version="1.0" encoding="utf-8"?>
<ds:datastoreItem xmlns:ds="http://schemas.openxmlformats.org/officeDocument/2006/customXml" ds:itemID="{81E0B6C3-A5B5-4E0A-8545-3A661461471A}">
  <ds:schemaRefs/>
</ds:datastoreItem>
</file>

<file path=customXml/itemProps53.xml><?xml version="1.0" encoding="utf-8"?>
<ds:datastoreItem xmlns:ds="http://schemas.openxmlformats.org/officeDocument/2006/customXml" ds:itemID="{A2A44CAE-8385-4AF7-A598-90B1D02CA5DE}">
  <ds:schemaRefs/>
</ds:datastoreItem>
</file>

<file path=customXml/itemProps54.xml><?xml version="1.0" encoding="utf-8"?>
<ds:datastoreItem xmlns:ds="http://schemas.openxmlformats.org/officeDocument/2006/customXml" ds:itemID="{A1CF1FA3-C7B5-490B-B0D3-FA2E310B617E}">
  <ds:schemaRefs/>
</ds:datastoreItem>
</file>

<file path=customXml/itemProps55.xml><?xml version="1.0" encoding="utf-8"?>
<ds:datastoreItem xmlns:ds="http://schemas.openxmlformats.org/officeDocument/2006/customXml" ds:itemID="{B2FBA04E-6E1B-475E-9296-1193F3801E33}">
  <ds:schemaRefs/>
</ds:datastoreItem>
</file>

<file path=customXml/itemProps56.xml><?xml version="1.0" encoding="utf-8"?>
<ds:datastoreItem xmlns:ds="http://schemas.openxmlformats.org/officeDocument/2006/customXml" ds:itemID="{E5E06A68-2DEE-4EB6-B21D-7B4E60B2D19D}">
  <ds:schemaRefs/>
</ds:datastoreItem>
</file>

<file path=customXml/itemProps57.xml><?xml version="1.0" encoding="utf-8"?>
<ds:datastoreItem xmlns:ds="http://schemas.openxmlformats.org/officeDocument/2006/customXml" ds:itemID="{C0CACEFD-E829-459C-8B9F-3F22738464DE}">
  <ds:schemaRefs/>
</ds:datastoreItem>
</file>

<file path=customXml/itemProps58.xml><?xml version="1.0" encoding="utf-8"?>
<ds:datastoreItem xmlns:ds="http://schemas.openxmlformats.org/officeDocument/2006/customXml" ds:itemID="{C79F8752-65C7-4ED9-83D3-4752B0A300FD}">
  <ds:schemaRefs/>
</ds:datastoreItem>
</file>

<file path=customXml/itemProps59.xml><?xml version="1.0" encoding="utf-8"?>
<ds:datastoreItem xmlns:ds="http://schemas.openxmlformats.org/officeDocument/2006/customXml" ds:itemID="{326FC669-404E-48D0-8853-3A89919E5685}">
  <ds:schemaRefs/>
</ds:datastoreItem>
</file>

<file path=customXml/itemProps6.xml><?xml version="1.0" encoding="utf-8"?>
<ds:datastoreItem xmlns:ds="http://schemas.openxmlformats.org/officeDocument/2006/customXml" ds:itemID="{9EF2CE1E-F51D-4242-8B23-88B78C9A91A0}">
  <ds:schemaRefs/>
</ds:datastoreItem>
</file>

<file path=customXml/itemProps60.xml><?xml version="1.0" encoding="utf-8"?>
<ds:datastoreItem xmlns:ds="http://schemas.openxmlformats.org/officeDocument/2006/customXml" ds:itemID="{037296AA-539C-437D-859E-964CF3B9A28D}">
  <ds:schemaRefs/>
</ds:datastoreItem>
</file>

<file path=customXml/itemProps61.xml><?xml version="1.0" encoding="utf-8"?>
<ds:datastoreItem xmlns:ds="http://schemas.openxmlformats.org/officeDocument/2006/customXml" ds:itemID="{3F81287E-3A73-4A25-A416-1116F81F061A}">
  <ds:schemaRefs/>
</ds:datastoreItem>
</file>

<file path=customXml/itemProps62.xml><?xml version="1.0" encoding="utf-8"?>
<ds:datastoreItem xmlns:ds="http://schemas.openxmlformats.org/officeDocument/2006/customXml" ds:itemID="{452B1A5F-58FB-4477-8B9B-F4489C426876}">
  <ds:schemaRefs/>
</ds:datastoreItem>
</file>

<file path=customXml/itemProps63.xml><?xml version="1.0" encoding="utf-8"?>
<ds:datastoreItem xmlns:ds="http://schemas.openxmlformats.org/officeDocument/2006/customXml" ds:itemID="{2A7DA2CE-6954-4B42-9065-2DB1BF87A34E}">
  <ds:schemaRefs/>
</ds:datastoreItem>
</file>

<file path=customXml/itemProps64.xml><?xml version="1.0" encoding="utf-8"?>
<ds:datastoreItem xmlns:ds="http://schemas.openxmlformats.org/officeDocument/2006/customXml" ds:itemID="{0E56DF8D-0B94-4647-8FDD-6655F7A74B16}">
  <ds:schemaRefs/>
</ds:datastoreItem>
</file>

<file path=customXml/itemProps65.xml><?xml version="1.0" encoding="utf-8"?>
<ds:datastoreItem xmlns:ds="http://schemas.openxmlformats.org/officeDocument/2006/customXml" ds:itemID="{FDF445C1-729B-42E5-82F1-0EA8D2898BEC}">
  <ds:schemaRefs/>
</ds:datastoreItem>
</file>

<file path=customXml/itemProps66.xml><?xml version="1.0" encoding="utf-8"?>
<ds:datastoreItem xmlns:ds="http://schemas.openxmlformats.org/officeDocument/2006/customXml" ds:itemID="{DE3719C4-20B0-4399-8799-45467AB94B29}">
  <ds:schemaRefs/>
</ds:datastoreItem>
</file>

<file path=customXml/itemProps67.xml><?xml version="1.0" encoding="utf-8"?>
<ds:datastoreItem xmlns:ds="http://schemas.openxmlformats.org/officeDocument/2006/customXml" ds:itemID="{DDCC262F-FC49-4403-A654-A94EE8AA5B58}">
  <ds:schemaRefs/>
</ds:datastoreItem>
</file>

<file path=customXml/itemProps68.xml><?xml version="1.0" encoding="utf-8"?>
<ds:datastoreItem xmlns:ds="http://schemas.openxmlformats.org/officeDocument/2006/customXml" ds:itemID="{4E8DD562-4F34-47E5-B830-6CCC8633DF0E}">
  <ds:schemaRefs/>
</ds:datastoreItem>
</file>

<file path=customXml/itemProps69.xml><?xml version="1.0" encoding="utf-8"?>
<ds:datastoreItem xmlns:ds="http://schemas.openxmlformats.org/officeDocument/2006/customXml" ds:itemID="{A5014378-A634-481B-ABD7-E716C337951B}">
  <ds:schemaRefs/>
</ds:datastoreItem>
</file>

<file path=customXml/itemProps7.xml><?xml version="1.0" encoding="utf-8"?>
<ds:datastoreItem xmlns:ds="http://schemas.openxmlformats.org/officeDocument/2006/customXml" ds:itemID="{923ECB08-D90D-4F33-A1F2-52AAD56AB74D}">
  <ds:schemaRefs/>
</ds:datastoreItem>
</file>

<file path=customXml/itemProps70.xml><?xml version="1.0" encoding="utf-8"?>
<ds:datastoreItem xmlns:ds="http://schemas.openxmlformats.org/officeDocument/2006/customXml" ds:itemID="{33959020-6F5A-42E7-8DDF-6667083BE669}">
  <ds:schemaRefs/>
</ds:datastoreItem>
</file>

<file path=customXml/itemProps71.xml><?xml version="1.0" encoding="utf-8"?>
<ds:datastoreItem xmlns:ds="http://schemas.openxmlformats.org/officeDocument/2006/customXml" ds:itemID="{0CC00587-2CB3-4FF9-9A85-A4ACFC85E808}">
  <ds:schemaRefs/>
</ds:datastoreItem>
</file>

<file path=customXml/itemProps72.xml><?xml version="1.0" encoding="utf-8"?>
<ds:datastoreItem xmlns:ds="http://schemas.openxmlformats.org/officeDocument/2006/customXml" ds:itemID="{52C086A1-051D-424A-A092-34F60A6A34F2}">
  <ds:schemaRefs/>
</ds:datastoreItem>
</file>

<file path=customXml/itemProps73.xml><?xml version="1.0" encoding="utf-8"?>
<ds:datastoreItem xmlns:ds="http://schemas.openxmlformats.org/officeDocument/2006/customXml" ds:itemID="{67B93108-43D8-43C7-8295-A27402497926}">
  <ds:schemaRefs/>
</ds:datastoreItem>
</file>

<file path=customXml/itemProps74.xml><?xml version="1.0" encoding="utf-8"?>
<ds:datastoreItem xmlns:ds="http://schemas.openxmlformats.org/officeDocument/2006/customXml" ds:itemID="{1320CD4A-ECDC-4CBE-A506-E783B4552BB3}">
  <ds:schemaRefs/>
</ds:datastoreItem>
</file>

<file path=customXml/itemProps75.xml><?xml version="1.0" encoding="utf-8"?>
<ds:datastoreItem xmlns:ds="http://schemas.openxmlformats.org/officeDocument/2006/customXml" ds:itemID="{75EF9B6A-C13D-4984-986B-F52C632B9AAE}">
  <ds:schemaRefs/>
</ds:datastoreItem>
</file>

<file path=customXml/itemProps76.xml><?xml version="1.0" encoding="utf-8"?>
<ds:datastoreItem xmlns:ds="http://schemas.openxmlformats.org/officeDocument/2006/customXml" ds:itemID="{836BA601-C857-4688-9020-069EEA3A7101}">
  <ds:schemaRefs/>
</ds:datastoreItem>
</file>

<file path=customXml/itemProps77.xml><?xml version="1.0" encoding="utf-8"?>
<ds:datastoreItem xmlns:ds="http://schemas.openxmlformats.org/officeDocument/2006/customXml" ds:itemID="{337ACF2A-FFF2-4545-8F26-3D173E6A1DCD}">
  <ds:schemaRefs/>
</ds:datastoreItem>
</file>

<file path=customXml/itemProps78.xml><?xml version="1.0" encoding="utf-8"?>
<ds:datastoreItem xmlns:ds="http://schemas.openxmlformats.org/officeDocument/2006/customXml" ds:itemID="{1699B868-D3FC-4827-A1C5-1BEB3EE765F7}">
  <ds:schemaRefs/>
</ds:datastoreItem>
</file>

<file path=customXml/itemProps79.xml><?xml version="1.0" encoding="utf-8"?>
<ds:datastoreItem xmlns:ds="http://schemas.openxmlformats.org/officeDocument/2006/customXml" ds:itemID="{24A99C57-FC7B-48F0-A350-25EB889EE737}">
  <ds:schemaRefs/>
</ds:datastoreItem>
</file>

<file path=customXml/itemProps8.xml><?xml version="1.0" encoding="utf-8"?>
<ds:datastoreItem xmlns:ds="http://schemas.openxmlformats.org/officeDocument/2006/customXml" ds:itemID="{538B185E-EB74-40CD-887C-716A3FA66B4C}">
  <ds:schemaRefs/>
</ds:datastoreItem>
</file>

<file path=customXml/itemProps80.xml><?xml version="1.0" encoding="utf-8"?>
<ds:datastoreItem xmlns:ds="http://schemas.openxmlformats.org/officeDocument/2006/customXml" ds:itemID="{6A68EC6A-9C32-4E45-B742-721267E02F6E}">
  <ds:schemaRefs/>
</ds:datastoreItem>
</file>

<file path=customXml/itemProps81.xml><?xml version="1.0" encoding="utf-8"?>
<ds:datastoreItem xmlns:ds="http://schemas.openxmlformats.org/officeDocument/2006/customXml" ds:itemID="{48D3B028-C161-426E-ACBE-3E96885F2A27}">
  <ds:schemaRefs/>
</ds:datastoreItem>
</file>

<file path=customXml/itemProps82.xml><?xml version="1.0" encoding="utf-8"?>
<ds:datastoreItem xmlns:ds="http://schemas.openxmlformats.org/officeDocument/2006/customXml" ds:itemID="{A0B339FE-990D-4650-8E89-BDA33C807700}">
  <ds:schemaRefs/>
</ds:datastoreItem>
</file>

<file path=customXml/itemProps83.xml><?xml version="1.0" encoding="utf-8"?>
<ds:datastoreItem xmlns:ds="http://schemas.openxmlformats.org/officeDocument/2006/customXml" ds:itemID="{C0DA780C-9CA4-41E7-B54B-97DB7FEF616F}">
  <ds:schemaRefs/>
</ds:datastoreItem>
</file>

<file path=customXml/itemProps84.xml><?xml version="1.0" encoding="utf-8"?>
<ds:datastoreItem xmlns:ds="http://schemas.openxmlformats.org/officeDocument/2006/customXml" ds:itemID="{CCB56DF8-2559-47F0-82EB-BA2637562FC4}">
  <ds:schemaRefs/>
</ds:datastoreItem>
</file>

<file path=customXml/itemProps85.xml><?xml version="1.0" encoding="utf-8"?>
<ds:datastoreItem xmlns:ds="http://schemas.openxmlformats.org/officeDocument/2006/customXml" ds:itemID="{230001FB-18D6-43D2-B4F3-E349414A3328}">
  <ds:schemaRefs/>
</ds:datastoreItem>
</file>

<file path=customXml/itemProps86.xml><?xml version="1.0" encoding="utf-8"?>
<ds:datastoreItem xmlns:ds="http://schemas.openxmlformats.org/officeDocument/2006/customXml" ds:itemID="{09F13440-00EE-4583-9B68-B94F4F42B9B7}">
  <ds:schemaRefs/>
</ds:datastoreItem>
</file>

<file path=customXml/itemProps87.xml><?xml version="1.0" encoding="utf-8"?>
<ds:datastoreItem xmlns:ds="http://schemas.openxmlformats.org/officeDocument/2006/customXml" ds:itemID="{C8089174-9A4D-4425-9F75-EC05F3694AB3}">
  <ds:schemaRefs/>
</ds:datastoreItem>
</file>

<file path=customXml/itemProps88.xml><?xml version="1.0" encoding="utf-8"?>
<ds:datastoreItem xmlns:ds="http://schemas.openxmlformats.org/officeDocument/2006/customXml" ds:itemID="{DE8DB3E8-C279-49B4-8F02-9796D52E4D98}">
  <ds:schemaRefs/>
</ds:datastoreItem>
</file>

<file path=customXml/itemProps89.xml><?xml version="1.0" encoding="utf-8"?>
<ds:datastoreItem xmlns:ds="http://schemas.openxmlformats.org/officeDocument/2006/customXml" ds:itemID="{62595ADF-9064-46EF-B9CA-786DEFD03D59}">
  <ds:schemaRefs/>
</ds:datastoreItem>
</file>

<file path=customXml/itemProps9.xml><?xml version="1.0" encoding="utf-8"?>
<ds:datastoreItem xmlns:ds="http://schemas.openxmlformats.org/officeDocument/2006/customXml" ds:itemID="{99816FE8-DAD8-4540-8458-A385866A3E32}">
  <ds:schemaRefs/>
</ds:datastoreItem>
</file>

<file path=customXml/itemProps90.xml><?xml version="1.0" encoding="utf-8"?>
<ds:datastoreItem xmlns:ds="http://schemas.openxmlformats.org/officeDocument/2006/customXml" ds:itemID="{B499E7ED-CB64-4940-9EF0-C3A3A77F8399}">
  <ds:schemaRefs/>
</ds:datastoreItem>
</file>

<file path=customXml/itemProps91.xml><?xml version="1.0" encoding="utf-8"?>
<ds:datastoreItem xmlns:ds="http://schemas.openxmlformats.org/officeDocument/2006/customXml" ds:itemID="{2101EA7D-C6D2-4A0C-8B2D-833A627A5A8F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33</vt:i4>
      </vt:variant>
      <vt:variant>
        <vt:lpstr>Именованные диапазоны</vt:lpstr>
      </vt:variant>
      <vt:variant>
        <vt:i4>3</vt:i4>
      </vt:variant>
    </vt:vector>
  </HeadingPairs>
  <TitlesOfParts>
    <vt:vector size="36" baseType="lpstr">
      <vt:lpstr>Рис. 2</vt:lpstr>
      <vt:lpstr>Рис. 3</vt:lpstr>
      <vt:lpstr>Рис. 4</vt:lpstr>
      <vt:lpstr>Рис. 5б</vt:lpstr>
      <vt:lpstr>Рис. 10</vt:lpstr>
      <vt:lpstr>Рис. 11</vt:lpstr>
      <vt:lpstr>Рис. 12</vt:lpstr>
      <vt:lpstr>Рис. 14</vt:lpstr>
      <vt:lpstr>Рис. 15</vt:lpstr>
      <vt:lpstr>Рис. 16</vt:lpstr>
      <vt:lpstr>Рис. 17</vt:lpstr>
      <vt:lpstr>Рис. 18</vt:lpstr>
      <vt:lpstr>Рис. 19</vt:lpstr>
      <vt:lpstr>Рис. 20</vt:lpstr>
      <vt:lpstr>Рис. 21</vt:lpstr>
      <vt:lpstr>Рис. 22</vt:lpstr>
      <vt:lpstr>Рис. 23</vt:lpstr>
      <vt:lpstr>Рис. 24</vt:lpstr>
      <vt:lpstr>Рис. 24а-г</vt:lpstr>
      <vt:lpstr>Рис. 24д</vt:lpstr>
      <vt:lpstr>Рис. 25 и 26</vt:lpstr>
      <vt:lpstr>Рис. 27</vt:lpstr>
      <vt:lpstr>Рис. 28</vt:lpstr>
      <vt:lpstr>Рис. 29</vt:lpstr>
      <vt:lpstr>Рис. 30</vt:lpstr>
      <vt:lpstr>Рис. 32 и 33</vt:lpstr>
      <vt:lpstr>Рис. 34</vt:lpstr>
      <vt:lpstr>Рис. 35</vt:lpstr>
      <vt:lpstr>Рис. 36</vt:lpstr>
      <vt:lpstr>Рис. 37</vt:lpstr>
      <vt:lpstr>Рис. 39</vt:lpstr>
      <vt:lpstr>Рис. 40</vt:lpstr>
      <vt:lpstr>Рис. 44</vt:lpstr>
      <vt:lpstr>множ1</vt:lpstr>
      <vt:lpstr>множ2</vt:lpstr>
      <vt:lpstr>множ3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Сергей Багузин</dc:creator>
  <cp:lastModifiedBy>Сергей Багузин</cp:lastModifiedBy>
  <dcterms:created xsi:type="dcterms:W3CDTF">2011-12-24T23:22:29Z</dcterms:created>
  <dcterms:modified xsi:type="dcterms:W3CDTF">2019-06-29T08:55:55Z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0x01010085CC7C71E215674C8A058AB4E8BA5325</vt:lpwstr>
  </property>
</Properties>
</file>